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iconix2-my.sharepoint.com/personal/dajung_iconix2_onmicrosoft_com/Documents/DJ/01.월결산/2026/26.09/월마감/재고/"/>
    </mc:Choice>
  </mc:AlternateContent>
  <xr:revisionPtr revIDLastSave="36" documentId="8_{315F8E07-0EF6-4B06-8761-3A51991C1B67}" xr6:coauthVersionLast="47" xr6:coauthVersionMax="47" xr10:uidLastSave="{CAA99B7E-6253-42EF-B225-A8B32191952F}"/>
  <bookViews>
    <workbookView xWindow="28680" yWindow="-120" windowWidth="29040" windowHeight="15840" xr2:uid="{63952D7E-1802-43AE-927F-ED203A68112E}"/>
  </bookViews>
  <sheets>
    <sheet name="summary" sheetId="32" r:id="rId1"/>
    <sheet name="자사" sheetId="28" r:id="rId2"/>
    <sheet name="날개" sheetId="29" r:id="rId3"/>
    <sheet name="MQ" sheetId="30" r:id="rId4"/>
    <sheet name="대화물류(이천)" sheetId="35" r:id="rId5"/>
    <sheet name="SH" sheetId="34" r:id="rId6"/>
    <sheet name="재고자산수불부_26.09" sheetId="64" r:id="rId7"/>
    <sheet name="참고_재고분류기준" sheetId="63" r:id="rId8"/>
  </sheets>
  <externalReferences>
    <externalReference r:id="rId9"/>
  </externalReferences>
  <definedNames>
    <definedName name="_Fill" localSheetId="0" hidden="1">#REF!</definedName>
    <definedName name="_Fill" localSheetId="6" hidden="1">#REF!</definedName>
    <definedName name="_Fill" hidden="1">#REF!</definedName>
    <definedName name="_FILL1" localSheetId="6" hidden="1">#REF!</definedName>
    <definedName name="_FILL1" hidden="1">#REF!</definedName>
    <definedName name="_xlnm._FilterDatabase" localSheetId="6" hidden="1">재고자산수불부_26.09!$A$9:$KUV$3136</definedName>
    <definedName name="_xlnm._FilterDatabase" hidden="1">#REF!</definedName>
    <definedName name="_Key1" localSheetId="6" hidden="1">#REF!</definedName>
    <definedName name="_Key1" hidden="1">#REF!</definedName>
    <definedName name="_Key2" localSheetId="6" hidden="1">#REF!</definedName>
    <definedName name="_Key2" hidden="1">#REF!</definedName>
    <definedName name="_Order1" hidden="1">255</definedName>
    <definedName name="_Order2" hidden="1">255</definedName>
    <definedName name="_Parse_In" localSheetId="6" hidden="1">#REF!</definedName>
    <definedName name="_Parse_In" hidden="1">#REF!</definedName>
    <definedName name="_Sort" localSheetId="6" hidden="1">#REF!</definedName>
    <definedName name="_Sort" hidden="1">#REF!</definedName>
    <definedName name="_SORT1" localSheetId="6" hidden="1">#REF!</definedName>
    <definedName name="_SORT1" hidden="1">#REF!</definedName>
    <definedName name="_SSS1" localSheetId="6" hidden="1">#REF!</definedName>
    <definedName name="_SSS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aa" localSheetId="0" hidden="1">{#N/A,#N/A,FALSE,"Aging Summary";#N/A,#N/A,FALSE,"Ratio Analysis";#N/A,#N/A,FALSE,"Test 120 Day Accts";#N/A,#N/A,FALSE,"Tickmarks"}</definedName>
    <definedName name="aa" localSheetId="6" hidden="1">{#N/A,#N/A,FALSE,"Aging Summary";#N/A,#N/A,FALSE,"Ratio Analysis";#N/A,#N/A,FALSE,"Test 120 Day Accts";#N/A,#N/A,FALSE,"Tickmarks"}</definedName>
    <definedName name="aa" localSheetId="7" hidden="1">{#N/A,#N/A,FALSE,"Aging Summary";#N/A,#N/A,FALSE,"Ratio Analysis";#N/A,#N/A,FALSE,"Test 120 Day Accts";#N/A,#N/A,FALSE,"Tickmarks"}</definedName>
    <definedName name="aa" hidden="1">{#N/A,#N/A,FALSE,"Aging Summary";#N/A,#N/A,FALSE,"Ratio Analysis";#N/A,#N/A,FALSE,"Test 120 Day Accts";#N/A,#N/A,FALSE,"Tickmarks"}</definedName>
    <definedName name="AAA" localSheetId="6" hidden="1">#REF!</definedName>
    <definedName name="AAA" hidden="1">#REF!</definedName>
    <definedName name="ac" localSheetId="0" hidden="1">{#N/A,#N/A,FALSE,"Aging Summary";#N/A,#N/A,FALSE,"Ratio Analysis";#N/A,#N/A,FALSE,"Test 120 Day Accts";#N/A,#N/A,FALSE,"Tickmarks"}</definedName>
    <definedName name="ac" localSheetId="6" hidden="1">{#N/A,#N/A,FALSE,"Aging Summary";#N/A,#N/A,FALSE,"Ratio Analysis";#N/A,#N/A,FALSE,"Test 120 Day Accts";#N/A,#N/A,FALSE,"Tickmarks"}</definedName>
    <definedName name="ac" localSheetId="7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d" localSheetId="0" hidden="1">{#N/A,#N/A,FALSE,"Aging Summary";#N/A,#N/A,FALSE,"Ratio Analysis";#N/A,#N/A,FALSE,"Test 120 Day Accts";#N/A,#N/A,FALSE,"Tickmarks"}</definedName>
    <definedName name="ad" localSheetId="6" hidden="1">{#N/A,#N/A,FALSE,"Aging Summary";#N/A,#N/A,FALSE,"Ratio Analysis";#N/A,#N/A,FALSE,"Test 120 Day Accts";#N/A,#N/A,FALSE,"Tickmarks"}</definedName>
    <definedName name="ad" localSheetId="7" hidden="1">{#N/A,#N/A,FALSE,"Aging Summary";#N/A,#N/A,FALSE,"Ratio Analysis";#N/A,#N/A,FALSE,"Test 120 Day Accts";#N/A,#N/A,FALSE,"Tickmarks"}</definedName>
    <definedName name="ad" hidden="1">{#N/A,#N/A,FALSE,"Aging Summary";#N/A,#N/A,FALSE,"Ratio Analysis";#N/A,#N/A,FALSE,"Test 120 Day Accts";#N/A,#N/A,FALSE,"Tickmarks"}</definedName>
    <definedName name="ak">#REF!</definedName>
    <definedName name="anscount" hidden="1">2</definedName>
    <definedName name="ap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6" hidden="1">#REF!</definedName>
    <definedName name="AS2TickmarkLS" hidden="1">#REF!</definedName>
    <definedName name="AS2VersionLS" hidden="1">300</definedName>
    <definedName name="ba" localSheetId="0" hidden="1">{#N/A,#N/A,FALSE,"Aging Summary";#N/A,#N/A,FALSE,"Ratio Analysis";#N/A,#N/A,FALSE,"Test 120 Day Accts";#N/A,#N/A,FALSE,"Tickmarks"}</definedName>
    <definedName name="ba" localSheetId="6" hidden="1">{#N/A,#N/A,FALSE,"Aging Summary";#N/A,#N/A,FALSE,"Ratio Analysis";#N/A,#N/A,FALSE,"Test 120 Day Accts";#N/A,#N/A,FALSE,"Tickmarks"}</definedName>
    <definedName name="ba" localSheetId="7" hidden="1">{#N/A,#N/A,FALSE,"Aging Summary";#N/A,#N/A,FALSE,"Ratio Analysis";#N/A,#N/A,FALSE,"Test 120 Day Accts";#N/A,#N/A,FALSE,"Tickmarks"}</definedName>
    <definedName name="ba" hidden="1">{#N/A,#N/A,FALSE,"Aging Summary";#N/A,#N/A,FALSE,"Ratio Analysis";#N/A,#N/A,FALSE,"Test 120 Day Accts";#N/A,#N/A,FALSE,"Tickmarks"}</definedName>
    <definedName name="bb" localSheetId="0" hidden="1">{#N/A,#N/A,FALSE,"Aging Summary";#N/A,#N/A,FALSE,"Ratio Analysis";#N/A,#N/A,FALSE,"Test 120 Day Accts";#N/A,#N/A,FALSE,"Tickmarks"}</definedName>
    <definedName name="bb" localSheetId="6" hidden="1">{#N/A,#N/A,FALSE,"Aging Summary";#N/A,#N/A,FALSE,"Ratio Analysis";#N/A,#N/A,FALSE,"Test 120 Day Accts";#N/A,#N/A,FALSE,"Tickmarks"}</definedName>
    <definedName name="bb" localSheetId="7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s분석" localSheetId="6" hidden="1">#REF!</definedName>
    <definedName name="bs분석" hidden="1">#REF!</definedName>
    <definedName name="CC" localSheetId="0" hidden="1">{"'5국공정'!$A$1:$E$128"}</definedName>
    <definedName name="CC" localSheetId="6" hidden="1">{"'5국공정'!$A$1:$E$128"}</definedName>
    <definedName name="CC" localSheetId="7" hidden="1">{"'5국공정'!$A$1:$E$128"}</definedName>
    <definedName name="CC" hidden="1">{"'5국공정'!$A$1:$E$128"}</definedName>
    <definedName name="cc0" localSheetId="0" hidden="1">{"'5국공정'!$A$1:$E$128"}</definedName>
    <definedName name="cc0" localSheetId="6" hidden="1">{"'5국공정'!$A$1:$E$128"}</definedName>
    <definedName name="cc0" localSheetId="7" hidden="1">{"'5국공정'!$A$1:$E$128"}</definedName>
    <definedName name="cc0" hidden="1">{"'5국공정'!$A$1:$E$128"}</definedName>
    <definedName name="dddddddd" localSheetId="0" hidden="1">{"'5국공정'!$A$1:$E$128"}</definedName>
    <definedName name="dddddddd" localSheetId="6" hidden="1">{"'5국공정'!$A$1:$E$128"}</definedName>
    <definedName name="dddddddd" localSheetId="7" hidden="1">{"'5국공정'!$A$1:$E$128"}</definedName>
    <definedName name="dddddddd" hidden="1">{"'5국공정'!$A$1:$E$128"}</definedName>
    <definedName name="ea" localSheetId="0" hidden="1">{#N/A,#N/A,FALSE,"Aging Summary";#N/A,#N/A,FALSE,"Ratio Analysis";#N/A,#N/A,FALSE,"Test 120 Day Accts";#N/A,#N/A,FALSE,"Tickmarks"}</definedName>
    <definedName name="ea" localSheetId="6" hidden="1">{#N/A,#N/A,FALSE,"Aging Summary";#N/A,#N/A,FALSE,"Ratio Analysis";#N/A,#N/A,FALSE,"Test 120 Day Accts";#N/A,#N/A,FALSE,"Tickmarks"}</definedName>
    <definedName name="ea" localSheetId="7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s" localSheetId="0" hidden="1">{#N/A,#N/A,FALSE,"Aging Summary";#N/A,#N/A,FALSE,"Ratio Analysis";#N/A,#N/A,FALSE,"Test 120 Day Accts";#N/A,#N/A,FALSE,"Tickmarks"}</definedName>
    <definedName name="es" localSheetId="6" hidden="1">{#N/A,#N/A,FALSE,"Aging Summary";#N/A,#N/A,FALSE,"Ratio Analysis";#N/A,#N/A,FALSE,"Test 120 Day Accts";#N/A,#N/A,FALSE,"Tickmarks"}</definedName>
    <definedName name="es" localSheetId="7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fa" localSheetId="0" hidden="1">{#N/A,#N/A,FALSE,"Aging Summary";#N/A,#N/A,FALSE,"Ratio Analysis";#N/A,#N/A,FALSE,"Test 120 Day Accts";#N/A,#N/A,FALSE,"Tickmarks"}</definedName>
    <definedName name="fa" localSheetId="6" hidden="1">{#N/A,#N/A,FALSE,"Aging Summary";#N/A,#N/A,FALSE,"Ratio Analysis";#N/A,#N/A,FALSE,"Test 120 Day Accts";#N/A,#N/A,FALSE,"Tickmarks"}</definedName>
    <definedName name="fa" localSheetId="7" hidden="1">{#N/A,#N/A,FALSE,"Aging Summary";#N/A,#N/A,FALSE,"Ratio Analysis";#N/A,#N/A,FALSE,"Test 120 Day Accts";#N/A,#N/A,FALSE,"Tickmarks"}</definedName>
    <definedName name="fa" hidden="1">{#N/A,#N/A,FALSE,"Aging Summary";#N/A,#N/A,FALSE,"Ratio Analysis";#N/A,#N/A,FALSE,"Test 120 Day Accts";#N/A,#N/A,FALSE,"Tickmarks"}</definedName>
    <definedName name="ga" localSheetId="0" hidden="1">{#N/A,#N/A,FALSE,"Aging Summary";#N/A,#N/A,FALSE,"Ratio Analysis";#N/A,#N/A,FALSE,"Test 120 Day Accts";#N/A,#N/A,FALSE,"Tickmarks"}</definedName>
    <definedName name="ga" localSheetId="6" hidden="1">{#N/A,#N/A,FALSE,"Aging Summary";#N/A,#N/A,FALSE,"Ratio Analysis";#N/A,#N/A,FALSE,"Test 120 Day Accts";#N/A,#N/A,FALSE,"Tickmarks"}</definedName>
    <definedName name="ga" localSheetId="7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f" localSheetId="0" hidden="1">{#N/A,#N/A,FALSE,"Aging Summary";#N/A,#N/A,FALSE,"Ratio Analysis";#N/A,#N/A,FALSE,"Test 120 Day Accts";#N/A,#N/A,FALSE,"Tickmarks"}</definedName>
    <definedName name="gf" localSheetId="6" hidden="1">{#N/A,#N/A,FALSE,"Aging Summary";#N/A,#N/A,FALSE,"Ratio Analysis";#N/A,#N/A,FALSE,"Test 120 Day Accts";#N/A,#N/A,FALSE,"Tickmarks"}</definedName>
    <definedName name="gf" localSheetId="7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HTML_CodePage" hidden="1">949</definedName>
    <definedName name="HTML_Control" localSheetId="0" hidden="1">{"'5국공정'!$A$1:$E$128"}</definedName>
    <definedName name="HTML_Control" localSheetId="6" hidden="1">{"'5국공정'!$A$1:$E$128"}</definedName>
    <definedName name="HTML_Control" localSheetId="7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ia" localSheetId="0" hidden="1">{#N/A,#N/A,FALSE,"Aging Summary";#N/A,#N/A,FALSE,"Ratio Analysis";#N/A,#N/A,FALSE,"Test 120 Day Accts";#N/A,#N/A,FALSE,"Tickmarks"}</definedName>
    <definedName name="ia" localSheetId="6" hidden="1">{#N/A,#N/A,FALSE,"Aging Summary";#N/A,#N/A,FALSE,"Ratio Analysis";#N/A,#N/A,FALSE,"Test 120 Day Accts";#N/A,#N/A,FALSE,"Tickmarks"}</definedName>
    <definedName name="ia" localSheetId="7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J" localSheetId="0" hidden="1">{"'5국공정'!$A$1:$E$128"}</definedName>
    <definedName name="J" localSheetId="6" hidden="1">{"'5국공정'!$A$1:$E$128"}</definedName>
    <definedName name="J" localSheetId="7" hidden="1">{"'5국공정'!$A$1:$E$128"}</definedName>
    <definedName name="J" hidden="1">{"'5국공정'!$A$1:$E$128"}</definedName>
    <definedName name="kkkk" localSheetId="0" hidden="1">{#N/A,"수불부",FALSE,"사급자재수불서";#N/A,"수불부",FALSE,"사급자재수불서"}</definedName>
    <definedName name="kkkk" localSheetId="6" hidden="1">{#N/A,"수불부",FALSE,"사급자재수불서";#N/A,"수불부",FALSE,"사급자재수불서"}</definedName>
    <definedName name="kkkk" localSheetId="7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qa" localSheetId="0" hidden="1">{#N/A,#N/A,FALSE,"Aging Summary";#N/A,#N/A,FALSE,"Ratio Analysis";#N/A,#N/A,FALSE,"Test 120 Day Accts";#N/A,#N/A,FALSE,"Tickmarks"}</definedName>
    <definedName name="qa" localSheetId="6" hidden="1">{#N/A,#N/A,FALSE,"Aging Summary";#N/A,#N/A,FALSE,"Ratio Analysis";#N/A,#N/A,FALSE,"Test 120 Day Accts";#N/A,#N/A,FALSE,"Tickmarks"}</definedName>
    <definedName name="qa" localSheetId="7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krh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krh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krh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krh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w" localSheetId="0" hidden="1">{#N/A,#N/A,FALSE,"Aging Summary";#N/A,#N/A,FALSE,"Ratio Analysis";#N/A,#N/A,FALSE,"Test 120 Day Accts";#N/A,#N/A,FALSE,"Tickmarks"}</definedName>
    <definedName name="qw" localSheetId="6" hidden="1">{#N/A,#N/A,FALSE,"Aging Summary";#N/A,#N/A,FALSE,"Ratio Analysis";#N/A,#N/A,FALSE,"Test 120 Day Accts";#N/A,#N/A,FALSE,"Tickmarks"}</definedName>
    <definedName name="qw" localSheetId="7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SSS" localSheetId="6" hidden="1">#REF!</definedName>
    <definedName name="SSS" hidden="1">#REF!</definedName>
    <definedName name="ta" localSheetId="0" hidden="1">{#N/A,#N/A,FALSE,"Aging Summary";#N/A,#N/A,FALSE,"Ratio Analysis";#N/A,#N/A,FALSE,"Test 120 Day Accts";#N/A,#N/A,FALSE,"Tickmarks"}</definedName>
    <definedName name="ta" localSheetId="6" hidden="1">{#N/A,#N/A,FALSE,"Aging Summary";#N/A,#N/A,FALSE,"Ratio Analysis";#N/A,#N/A,FALSE,"Test 120 Day Accts";#N/A,#N/A,FALSE,"Tickmarks"}</definedName>
    <definedName name="ta" localSheetId="7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extRefCopyRangeCount" hidden="1">1</definedName>
    <definedName name="ua" localSheetId="0" hidden="1">{#N/A,#N/A,FALSE,"Aging Summary";#N/A,#N/A,FALSE,"Ratio Analysis";#N/A,#N/A,FALSE,"Test 120 Day Accts";#N/A,#N/A,FALSE,"Tickmarks"}</definedName>
    <definedName name="ua" localSheetId="6" hidden="1">{#N/A,#N/A,FALSE,"Aging Summary";#N/A,#N/A,FALSE,"Ratio Analysis";#N/A,#N/A,FALSE,"Test 120 Day Accts";#N/A,#N/A,FALSE,"Tickmarks"}</definedName>
    <definedName name="ua" localSheetId="7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6" hidden="1">{#N/A,#N/A,FALSE,"BS";#N/A,#N/A,FALSE,"PL";#N/A,#N/A,FALSE,"처분";#N/A,#N/A,FALSE,"현금";#N/A,#N/A,FALSE,"매출";#N/A,#N/A,FALSE,"원가";#N/A,#N/A,FALSE,"경영"}</definedName>
    <definedName name="wrn.COSA._.FS._.국문." localSheetId="7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수." localSheetId="0" hidden="1">{#N/A,"수불부",FALSE,"사급자재수불서";#N/A,"수불부",FALSE,"사급자재수불서"}</definedName>
    <definedName name="wrn.수." localSheetId="6" hidden="1">{#N/A,"수불부",FALSE,"사급자재수불서";#N/A,"수불부",FALSE,"사급자재수불서"}</definedName>
    <definedName name="wrn.수." localSheetId="7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채권채무조회서." localSheetId="0" hidden="1">{#N/A,#N/A,FALSE,"채권채무";#N/A,#N/A,FALSE,"control sheet"}</definedName>
    <definedName name="wrn.채권채무조회서." localSheetId="6" hidden="1">{#N/A,#N/A,FALSE,"채권채무";#N/A,#N/A,FALSE,"control sheet"}</definedName>
    <definedName name="wrn.채권채무조회서." localSheetId="7" hidden="1">{#N/A,#N/A,FALSE,"채권채무";#N/A,#N/A,FALSE,"control sheet"}</definedName>
    <definedName name="wrn.채권채무조회서." hidden="1">{#N/A,#N/A,FALSE,"채권채무";#N/A,#N/A,FALSE,"control sheet"}</definedName>
    <definedName name="XRefActiveRow" localSheetId="6" hidden="1">#REF!</definedName>
    <definedName name="XRefActiveRow" hidden="1">#REF!</definedName>
    <definedName name="XRefColumnsCount" hidden="1">3</definedName>
    <definedName name="XRefCopy10Row" localSheetId="6" hidden="1">#REF!</definedName>
    <definedName name="XRefCopy10Row" hidden="1">#REF!</definedName>
    <definedName name="XRefCopy2Row" localSheetId="6" hidden="1">#REF!</definedName>
    <definedName name="XRefCopy2Row" hidden="1">#REF!</definedName>
    <definedName name="XRefCopy3Row" localSheetId="6" hidden="1">#REF!</definedName>
    <definedName name="XRefCopy3Row" hidden="1">#REF!</definedName>
    <definedName name="XRefCopy4Row" localSheetId="6" hidden="1">#REF!</definedName>
    <definedName name="XRefCopy4Row" hidden="1">#REF!</definedName>
    <definedName name="XRefCopy5Row" localSheetId="6" hidden="1">#REF!</definedName>
    <definedName name="XRefCopy5Row" hidden="1">#REF!</definedName>
    <definedName name="XRefCopy7Row" localSheetId="6" hidden="1">#REF!</definedName>
    <definedName name="XRefCopy7Row" hidden="1">#REF!</definedName>
    <definedName name="XRefCopy9Row" localSheetId="6" hidden="1">#REF!</definedName>
    <definedName name="XRefCopy9Row" hidden="1">#REF!</definedName>
    <definedName name="XRefCopyRangeCount" hidden="1">10</definedName>
    <definedName name="XRefPaste10Row" localSheetId="6" hidden="1">#REF!</definedName>
    <definedName name="XRefPaste10Row" hidden="1">#REF!</definedName>
    <definedName name="XRefPaste11Row" localSheetId="6" hidden="1">#REF!</definedName>
    <definedName name="XRefPaste11Row" hidden="1">#REF!</definedName>
    <definedName name="XRefPaste12Row" localSheetId="6" hidden="1">#REF!</definedName>
    <definedName name="XRefPaste12Row" hidden="1">#REF!</definedName>
    <definedName name="XRefPaste2Row" localSheetId="6" hidden="1">#REF!</definedName>
    <definedName name="XRefPaste2Row" hidden="1">#REF!</definedName>
    <definedName name="XRefPaste3Row" localSheetId="6" hidden="1">#REF!</definedName>
    <definedName name="XRefPaste3Row" hidden="1">#REF!</definedName>
    <definedName name="XRefPaste4Row" localSheetId="6" hidden="1">#REF!</definedName>
    <definedName name="XRefPaste4Row" hidden="1">#REF!</definedName>
    <definedName name="XRefPaste5Row" localSheetId="6" hidden="1">#REF!</definedName>
    <definedName name="XRefPaste5Row" hidden="1">#REF!</definedName>
    <definedName name="XRefPaste6Row" localSheetId="6" hidden="1">#REF!</definedName>
    <definedName name="XRefPaste6Row" hidden="1">#REF!</definedName>
    <definedName name="XRefPaste7Row" localSheetId="6" hidden="1">#REF!</definedName>
    <definedName name="XRefPaste7Row" hidden="1">#REF!</definedName>
    <definedName name="XRefPaste8Row" localSheetId="6" hidden="1">#REF!</definedName>
    <definedName name="XRefPaste8Row" hidden="1">#REF!</definedName>
    <definedName name="XRefPaste9Row" localSheetId="6" hidden="1">#REF!</definedName>
    <definedName name="XRefPaste9Row" hidden="1">#REF!</definedName>
    <definedName name="XRefPasteRangeCount" hidden="1">12</definedName>
    <definedName name="ya" localSheetId="0" hidden="1">{#N/A,#N/A,FALSE,"Aging Summary";#N/A,#N/A,FALSE,"Ratio Analysis";#N/A,#N/A,FALSE,"Test 120 Day Accts";#N/A,#N/A,FALSE,"Tickmarks"}</definedName>
    <definedName name="ya" localSheetId="6" hidden="1">{#N/A,#N/A,FALSE,"Aging Summary";#N/A,#N/A,FALSE,"Ratio Analysis";#N/A,#N/A,FALSE,"Test 120 Day Accts";#N/A,#N/A,FALSE,"Tickmarks"}</definedName>
    <definedName name="ya" localSheetId="7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h" localSheetId="0" hidden="1">{#N/A,#N/A,FALSE,"Aging Summary";#N/A,#N/A,FALSE,"Ratio Analysis";#N/A,#N/A,FALSE,"Test 120 Day Accts";#N/A,#N/A,FALSE,"Tickmarks"}</definedName>
    <definedName name="yh" localSheetId="6" hidden="1">{#N/A,#N/A,FALSE,"Aging Summary";#N/A,#N/A,FALSE,"Ratio Analysis";#N/A,#N/A,FALSE,"Test 120 Day Accts";#N/A,#N/A,FALSE,"Tickmarks"}</definedName>
    <definedName name="yh" localSheetId="7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남강짜장면" localSheetId="0" hidden="1">{#N/A,#N/A,FALSE,"채권채무";#N/A,#N/A,FALSE,"control sheet"}</definedName>
    <definedName name="남강짜장면" localSheetId="6" hidden="1">{#N/A,#N/A,FALSE,"채권채무";#N/A,#N/A,FALSE,"control sheet"}</definedName>
    <definedName name="남강짜장면" localSheetId="7" hidden="1">{#N/A,#N/A,FALSE,"채권채무";#N/A,#N/A,FALSE,"control sheet"}</definedName>
    <definedName name="남강짜장면" hidden="1">{#N/A,#N/A,FALSE,"채권채무";#N/A,#N/A,FALSE,"control sheet"}</definedName>
    <definedName name="ㅁㅁ" localSheetId="0" hidden="1">{"'5국공정'!$A$1:$E$128"}</definedName>
    <definedName name="ㅁㅁ" localSheetId="6" hidden="1">{"'5국공정'!$A$1:$E$128"}</definedName>
    <definedName name="ㅁㅁ" localSheetId="7" hidden="1">{"'5국공정'!$A$1:$E$128"}</definedName>
    <definedName name="ㅁㅁ" hidden="1">{"'5국공정'!$A$1:$E$128"}</definedName>
    <definedName name="ㅁㅁㅁㅁ" localSheetId="0" hidden="1">{"'5국공정'!$A$1:$E$128"}</definedName>
    <definedName name="ㅁㅁㅁㅁ" localSheetId="6" hidden="1">{"'5국공정'!$A$1:$E$128"}</definedName>
    <definedName name="ㅁㅁㅁㅁ" localSheetId="7" hidden="1">{"'5국공정'!$A$1:$E$128"}</definedName>
    <definedName name="ㅁㅁㅁㅁ" hidden="1">{"'5국공정'!$A$1:$E$128"}</definedName>
    <definedName name="마케팅" localSheetId="0" hidden="1">{"'5국공정'!$A$1:$E$128"}</definedName>
    <definedName name="마케팅" localSheetId="6" hidden="1">{"'5국공정'!$A$1:$E$128"}</definedName>
    <definedName name="마케팅" localSheetId="7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localSheetId="6" hidden="1">{"'5국공정'!$A$1:$E$128"}</definedName>
    <definedName name="마케팅2" localSheetId="7" hidden="1">{"'5국공정'!$A$1:$E$128"}</definedName>
    <definedName name="마케팅2" hidden="1">{"'5국공정'!$A$1:$E$128"}</definedName>
    <definedName name="산성" localSheetId="0" hidden="1">{#N/A,#N/A,FALSE,"채권채무";#N/A,#N/A,FALSE,"control sheet"}</definedName>
    <definedName name="산성" localSheetId="6" hidden="1">{#N/A,#N/A,FALSE,"채권채무";#N/A,#N/A,FALSE,"control sheet"}</definedName>
    <definedName name="산성" localSheetId="7" hidden="1">{#N/A,#N/A,FALSE,"채권채무";#N/A,#N/A,FALSE,"control sheet"}</definedName>
    <definedName name="산성" hidden="1">{#N/A,#N/A,FALSE,"채권채무";#N/A,#N/A,FALSE,"control sheet"}</definedName>
    <definedName name="수불부" localSheetId="6" hidden="1">#REF!</definedName>
    <definedName name="수불부" hidden="1">#REF!</definedName>
    <definedName name="연구소계" localSheetId="0" hidden="1">{"'5국공정'!$A$1:$E$128"}</definedName>
    <definedName name="연구소계" localSheetId="6" hidden="1">{"'5국공정'!$A$1:$E$128"}</definedName>
    <definedName name="연구소계" localSheetId="7" hidden="1">{"'5국공정'!$A$1:$E$128"}</definedName>
    <definedName name="연구소계" hidden="1">{"'5국공정'!$A$1:$E$128"}</definedName>
    <definedName name="이성일" localSheetId="0" hidden="1">{"'5국공정'!$A$1:$E$128"}</definedName>
    <definedName name="이성일" localSheetId="6" hidden="1">{"'5국공정'!$A$1:$E$128"}</definedName>
    <definedName name="이성일" localSheetId="7" hidden="1">{"'5국공정'!$A$1:$E$128"}</definedName>
    <definedName name="이성일" hidden="1">{"'5국공정'!$A$1:$E$128"}</definedName>
    <definedName name="일위" localSheetId="6" hidden="1">#REF!</definedName>
    <definedName name="일위" hidden="1">#REF!</definedName>
    <definedName name="ㅈㅈ" localSheetId="0" hidden="1">{#N/A,"수불부",FALSE,"사급자재수불서";#N/A,"수불부",FALSE,"사급자재수불서"}</definedName>
    <definedName name="ㅈㅈ" localSheetId="6" hidden="1">{#N/A,"수불부",FALSE,"사급자재수불서";#N/A,"수불부",FALSE,"사급자재수불서"}</definedName>
    <definedName name="ㅈㅈ" localSheetId="7" hidden="1">{#N/A,"수불부",FALSE,"사급자재수불서";#N/A,"수불부",FALSE,"사급자재수불서"}</definedName>
    <definedName name="ㅈㅈ" hidden="1">{#N/A,"수불부",FALSE,"사급자재수불서";#N/A,"수불부",FALSE,"사급자재수불서"}</definedName>
    <definedName name="지급어음." localSheetId="6" hidden="1">#REF!</definedName>
    <definedName name="지급어음.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34" l="1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K8" i="35"/>
  <c r="K7" i="35"/>
  <c r="K6" i="35"/>
  <c r="K5" i="35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  <c r="K5" i="29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6" i="28"/>
  <c r="K15" i="28"/>
  <c r="K14" i="28"/>
  <c r="K13" i="28"/>
  <c r="K12" i="28"/>
  <c r="K11" i="28"/>
  <c r="K10" i="28"/>
  <c r="K9" i="28"/>
  <c r="K8" i="28"/>
  <c r="K7" i="28"/>
  <c r="K6" i="28"/>
  <c r="K5" i="28"/>
  <c r="K17" i="28"/>
  <c r="AM3136" i="64"/>
  <c r="AK3136" i="64"/>
  <c r="AJ3136" i="64"/>
  <c r="AH3136" i="64"/>
  <c r="AG3136" i="64"/>
  <c r="AE3136" i="64"/>
  <c r="AD3136" i="64"/>
  <c r="AB3136" i="64"/>
  <c r="AA3136" i="64"/>
  <c r="Y3136" i="64"/>
  <c r="X3136" i="64"/>
  <c r="V3136" i="64"/>
  <c r="U3136" i="64"/>
  <c r="S3136" i="64"/>
  <c r="R3136" i="64"/>
  <c r="P3136" i="64"/>
  <c r="O3136" i="64"/>
  <c r="M3136" i="64"/>
  <c r="L3136" i="64"/>
  <c r="J3136" i="64"/>
  <c r="I3136" i="64"/>
  <c r="G3136" i="64"/>
  <c r="F3136" i="64"/>
  <c r="D3136" i="64"/>
  <c r="BJ3135" i="64"/>
  <c r="BI3135" i="64"/>
  <c r="BG3135" i="64"/>
  <c r="AZ3135" i="64"/>
  <c r="AY3135" i="64"/>
  <c r="AX3135" i="64"/>
  <c r="AW3135" i="64"/>
  <c r="AV3135" i="64"/>
  <c r="AT3135" i="64"/>
  <c r="AS3135" i="64"/>
  <c r="AR3135" i="64"/>
  <c r="AU3135" i="64" s="1"/>
  <c r="AQ3135" i="64"/>
  <c r="AO3135" i="64"/>
  <c r="BJ3134" i="64"/>
  <c r="BI3134" i="64"/>
  <c r="BG3134" i="64"/>
  <c r="AZ3134" i="64"/>
  <c r="AY3134" i="64"/>
  <c r="AX3134" i="64"/>
  <c r="AW3134" i="64"/>
  <c r="AV3134" i="64"/>
  <c r="AT3134" i="64"/>
  <c r="AS3134" i="64"/>
  <c r="AR3134" i="64"/>
  <c r="AU3134" i="64" s="1"/>
  <c r="AQ3134" i="64"/>
  <c r="AO3134" i="64"/>
  <c r="BJ3133" i="64"/>
  <c r="BI3133" i="64"/>
  <c r="BG3133" i="64"/>
  <c r="AZ3133" i="64"/>
  <c r="AY3133" i="64"/>
  <c r="AX3133" i="64"/>
  <c r="AW3133" i="64"/>
  <c r="AV3133" i="64"/>
  <c r="AT3133" i="64"/>
  <c r="AS3133" i="64"/>
  <c r="AR3133" i="64"/>
  <c r="AQ3133" i="64"/>
  <c r="AO3133" i="64"/>
  <c r="BJ3132" i="64"/>
  <c r="BI3132" i="64"/>
  <c r="BG3132" i="64"/>
  <c r="AZ3132" i="64"/>
  <c r="AY3132" i="64"/>
  <c r="AX3132" i="64"/>
  <c r="AW3132" i="64"/>
  <c r="AV3132" i="64"/>
  <c r="AT3132" i="64"/>
  <c r="AS3132" i="64"/>
  <c r="AR3132" i="64"/>
  <c r="AU3132" i="64" s="1"/>
  <c r="AQ3132" i="64"/>
  <c r="AO3132" i="64"/>
  <c r="BJ3131" i="64"/>
  <c r="BI3131" i="64"/>
  <c r="BG3131" i="64"/>
  <c r="AZ3131" i="64"/>
  <c r="AY3131" i="64"/>
  <c r="AX3131" i="64"/>
  <c r="AW3131" i="64"/>
  <c r="AV3131" i="64"/>
  <c r="AT3131" i="64"/>
  <c r="AS3131" i="64"/>
  <c r="AR3131" i="64"/>
  <c r="AQ3131" i="64"/>
  <c r="AO3131" i="64"/>
  <c r="BJ3130" i="64"/>
  <c r="BI3130" i="64"/>
  <c r="BG3130" i="64"/>
  <c r="AZ3130" i="64"/>
  <c r="AY3130" i="64"/>
  <c r="AX3130" i="64"/>
  <c r="AW3130" i="64"/>
  <c r="AV3130" i="64"/>
  <c r="AT3130" i="64"/>
  <c r="AS3130" i="64"/>
  <c r="AR3130" i="64"/>
  <c r="AU3130" i="64" s="1"/>
  <c r="AQ3130" i="64"/>
  <c r="AO3130" i="64"/>
  <c r="BJ3129" i="64"/>
  <c r="BI3129" i="64"/>
  <c r="BG3129" i="64"/>
  <c r="AZ3129" i="64"/>
  <c r="AY3129" i="64"/>
  <c r="AX3129" i="64"/>
  <c r="AW3129" i="64"/>
  <c r="AV3129" i="64"/>
  <c r="AT3129" i="64"/>
  <c r="AS3129" i="64"/>
  <c r="AR3129" i="64"/>
  <c r="AU3129" i="64" s="1"/>
  <c r="AQ3129" i="64"/>
  <c r="AO3129" i="64"/>
  <c r="BJ3128" i="64"/>
  <c r="BI3128" i="64"/>
  <c r="BG3128" i="64"/>
  <c r="AZ3128" i="64"/>
  <c r="AY3128" i="64"/>
  <c r="AX3128" i="64"/>
  <c r="AW3128" i="64"/>
  <c r="AV3128" i="64"/>
  <c r="AT3128" i="64"/>
  <c r="AS3128" i="64"/>
  <c r="AR3128" i="64"/>
  <c r="AU3128" i="64" s="1"/>
  <c r="AQ3128" i="64"/>
  <c r="AO3128" i="64"/>
  <c r="BJ3127" i="64"/>
  <c r="BI3127" i="64"/>
  <c r="BG3127" i="64"/>
  <c r="AZ3127" i="64"/>
  <c r="AY3127" i="64"/>
  <c r="AX3127" i="64"/>
  <c r="AW3127" i="64"/>
  <c r="AV3127" i="64"/>
  <c r="AT3127" i="64"/>
  <c r="AS3127" i="64"/>
  <c r="AR3127" i="64"/>
  <c r="AU3127" i="64" s="1"/>
  <c r="AQ3127" i="64"/>
  <c r="AO3127" i="64"/>
  <c r="BJ3126" i="64"/>
  <c r="BI3126" i="64"/>
  <c r="BG3126" i="64"/>
  <c r="AZ3126" i="64"/>
  <c r="AY3126" i="64"/>
  <c r="AX3126" i="64"/>
  <c r="AW3126" i="64"/>
  <c r="AV3126" i="64"/>
  <c r="AT3126" i="64"/>
  <c r="AS3126" i="64"/>
  <c r="AR3126" i="64"/>
  <c r="AU3126" i="64" s="1"/>
  <c r="AQ3126" i="64"/>
  <c r="AO3126" i="64"/>
  <c r="BJ3125" i="64"/>
  <c r="BI3125" i="64"/>
  <c r="BG3125" i="64"/>
  <c r="AZ3125" i="64"/>
  <c r="AY3125" i="64"/>
  <c r="AX3125" i="64"/>
  <c r="AW3125" i="64"/>
  <c r="AV3125" i="64"/>
  <c r="AT3125" i="64"/>
  <c r="AS3125" i="64"/>
  <c r="AR3125" i="64"/>
  <c r="AU3125" i="64" s="1"/>
  <c r="AQ3125" i="64"/>
  <c r="AO3125" i="64"/>
  <c r="BJ3124" i="64"/>
  <c r="BI3124" i="64"/>
  <c r="BG3124" i="64"/>
  <c r="AZ3124" i="64"/>
  <c r="AY3124" i="64"/>
  <c r="AX3124" i="64"/>
  <c r="AW3124" i="64"/>
  <c r="AV3124" i="64"/>
  <c r="AT3124" i="64"/>
  <c r="AS3124" i="64"/>
  <c r="AR3124" i="64"/>
  <c r="AU3124" i="64" s="1"/>
  <c r="AQ3124" i="64"/>
  <c r="AO3124" i="64"/>
  <c r="BJ3123" i="64"/>
  <c r="BI3123" i="64"/>
  <c r="BG3123" i="64"/>
  <c r="AZ3123" i="64"/>
  <c r="AY3123" i="64"/>
  <c r="AX3123" i="64"/>
  <c r="AW3123" i="64"/>
  <c r="AV3123" i="64"/>
  <c r="AT3123" i="64"/>
  <c r="AS3123" i="64"/>
  <c r="AR3123" i="64"/>
  <c r="AU3123" i="64" s="1"/>
  <c r="AQ3123" i="64"/>
  <c r="AO3123" i="64"/>
  <c r="BJ3122" i="64"/>
  <c r="BI3122" i="64"/>
  <c r="BG3122" i="64"/>
  <c r="AZ3122" i="64"/>
  <c r="AY3122" i="64"/>
  <c r="AX3122" i="64"/>
  <c r="AW3122" i="64"/>
  <c r="AV3122" i="64"/>
  <c r="AT3122" i="64"/>
  <c r="AS3122" i="64"/>
  <c r="AR3122" i="64"/>
  <c r="AU3122" i="64" s="1"/>
  <c r="AQ3122" i="64"/>
  <c r="AO3122" i="64"/>
  <c r="BJ3121" i="64"/>
  <c r="BI3121" i="64"/>
  <c r="BG3121" i="64"/>
  <c r="AZ3121" i="64"/>
  <c r="AY3121" i="64"/>
  <c r="AX3121" i="64"/>
  <c r="AW3121" i="64"/>
  <c r="AV3121" i="64"/>
  <c r="AT3121" i="64"/>
  <c r="AS3121" i="64"/>
  <c r="AR3121" i="64"/>
  <c r="AU3121" i="64" s="1"/>
  <c r="AQ3121" i="64"/>
  <c r="AO3121" i="64"/>
  <c r="BJ3120" i="64"/>
  <c r="BI3120" i="64"/>
  <c r="BG3120" i="64"/>
  <c r="AZ3120" i="64"/>
  <c r="AY3120" i="64"/>
  <c r="AX3120" i="64"/>
  <c r="AW3120" i="64"/>
  <c r="AV3120" i="64"/>
  <c r="AT3120" i="64"/>
  <c r="AS3120" i="64"/>
  <c r="AR3120" i="64"/>
  <c r="AU3120" i="64" s="1"/>
  <c r="AQ3120" i="64"/>
  <c r="AO3120" i="64"/>
  <c r="BJ3119" i="64"/>
  <c r="BI3119" i="64"/>
  <c r="BG3119" i="64"/>
  <c r="AZ3119" i="64"/>
  <c r="AY3119" i="64"/>
  <c r="AX3119" i="64"/>
  <c r="AW3119" i="64"/>
  <c r="AV3119" i="64"/>
  <c r="AT3119" i="64"/>
  <c r="AS3119" i="64"/>
  <c r="AR3119" i="64"/>
  <c r="AU3119" i="64" s="1"/>
  <c r="AQ3119" i="64"/>
  <c r="AO3119" i="64"/>
  <c r="BJ3118" i="64"/>
  <c r="BI3118" i="64"/>
  <c r="BG3118" i="64"/>
  <c r="AZ3118" i="64"/>
  <c r="AY3118" i="64"/>
  <c r="AX3118" i="64"/>
  <c r="AW3118" i="64"/>
  <c r="AV3118" i="64"/>
  <c r="AT3118" i="64"/>
  <c r="AS3118" i="64"/>
  <c r="AR3118" i="64"/>
  <c r="AU3118" i="64" s="1"/>
  <c r="AQ3118" i="64"/>
  <c r="AO3118" i="64"/>
  <c r="BJ3117" i="64"/>
  <c r="BI3117" i="64"/>
  <c r="BG3117" i="64"/>
  <c r="AZ3117" i="64"/>
  <c r="AY3117" i="64"/>
  <c r="AX3117" i="64"/>
  <c r="AW3117" i="64"/>
  <c r="AV3117" i="64"/>
  <c r="AT3117" i="64"/>
  <c r="AS3117" i="64"/>
  <c r="AR3117" i="64"/>
  <c r="AU3117" i="64" s="1"/>
  <c r="AQ3117" i="64"/>
  <c r="AO3117" i="64"/>
  <c r="BJ3116" i="64"/>
  <c r="BI3116" i="64"/>
  <c r="BG3116" i="64"/>
  <c r="AZ3116" i="64"/>
  <c r="AY3116" i="64"/>
  <c r="AX3116" i="64"/>
  <c r="AW3116" i="64"/>
  <c r="AV3116" i="64"/>
  <c r="AT3116" i="64"/>
  <c r="AS3116" i="64"/>
  <c r="AR3116" i="64"/>
  <c r="AU3116" i="64" s="1"/>
  <c r="AQ3116" i="64"/>
  <c r="AO3116" i="64"/>
  <c r="BJ3115" i="64"/>
  <c r="BI3115" i="64"/>
  <c r="BG3115" i="64"/>
  <c r="AZ3115" i="64"/>
  <c r="AY3115" i="64"/>
  <c r="AX3115" i="64"/>
  <c r="AW3115" i="64"/>
  <c r="AV3115" i="64"/>
  <c r="AT3115" i="64"/>
  <c r="AS3115" i="64"/>
  <c r="AR3115" i="64"/>
  <c r="AU3115" i="64" s="1"/>
  <c r="AQ3115" i="64"/>
  <c r="AO3115" i="64"/>
  <c r="BJ3114" i="64"/>
  <c r="BI3114" i="64"/>
  <c r="BG3114" i="64"/>
  <c r="AZ3114" i="64"/>
  <c r="AY3114" i="64"/>
  <c r="AX3114" i="64"/>
  <c r="AW3114" i="64"/>
  <c r="AV3114" i="64"/>
  <c r="AT3114" i="64"/>
  <c r="AS3114" i="64"/>
  <c r="AR3114" i="64"/>
  <c r="AU3114" i="64" s="1"/>
  <c r="AQ3114" i="64"/>
  <c r="AO3114" i="64"/>
  <c r="BI3113" i="64"/>
  <c r="BG3113" i="64"/>
  <c r="AZ3113" i="64"/>
  <c r="AY3113" i="64"/>
  <c r="AX3113" i="64"/>
  <c r="AW3113" i="64"/>
  <c r="AV3113" i="64"/>
  <c r="AT3113" i="64"/>
  <c r="AS3113" i="64"/>
  <c r="AR3113" i="64"/>
  <c r="AU3113" i="64" s="1"/>
  <c r="AQ3113" i="64"/>
  <c r="AO3113" i="64"/>
  <c r="BI3112" i="64"/>
  <c r="BG3112" i="64"/>
  <c r="AZ3112" i="64"/>
  <c r="AY3112" i="64"/>
  <c r="AX3112" i="64"/>
  <c r="AW3112" i="64"/>
  <c r="AV3112" i="64"/>
  <c r="AT3112" i="64"/>
  <c r="AS3112" i="64"/>
  <c r="AR3112" i="64"/>
  <c r="AU3112" i="64" s="1"/>
  <c r="AQ3112" i="64"/>
  <c r="AO3112" i="64"/>
  <c r="BI3111" i="64"/>
  <c r="BG3111" i="64"/>
  <c r="AZ3111" i="64"/>
  <c r="AY3111" i="64"/>
  <c r="AX3111" i="64"/>
  <c r="AW3111" i="64"/>
  <c r="AV3111" i="64"/>
  <c r="AT3111" i="64"/>
  <c r="AS3111" i="64"/>
  <c r="AR3111" i="64"/>
  <c r="AU3111" i="64" s="1"/>
  <c r="AQ3111" i="64"/>
  <c r="AO3111" i="64"/>
  <c r="BJ3110" i="64"/>
  <c r="BI3110" i="64"/>
  <c r="BG3110" i="64"/>
  <c r="AZ3110" i="64"/>
  <c r="AY3110" i="64"/>
  <c r="AX3110" i="64"/>
  <c r="AW3110" i="64"/>
  <c r="AV3110" i="64"/>
  <c r="AT3110" i="64"/>
  <c r="AS3110" i="64"/>
  <c r="AR3110" i="64"/>
  <c r="AU3110" i="64" s="1"/>
  <c r="AQ3110" i="64"/>
  <c r="AO3110" i="64"/>
  <c r="BJ3109" i="64"/>
  <c r="BI3109" i="64"/>
  <c r="BG3109" i="64"/>
  <c r="AZ3109" i="64"/>
  <c r="AY3109" i="64"/>
  <c r="AX3109" i="64"/>
  <c r="AW3109" i="64"/>
  <c r="AV3109" i="64"/>
  <c r="AT3109" i="64"/>
  <c r="AS3109" i="64"/>
  <c r="AR3109" i="64"/>
  <c r="AU3109" i="64" s="1"/>
  <c r="AQ3109" i="64"/>
  <c r="AO3109" i="64"/>
  <c r="BI3108" i="64"/>
  <c r="BG3108" i="64"/>
  <c r="AZ3108" i="64"/>
  <c r="AY3108" i="64"/>
  <c r="AX3108" i="64"/>
  <c r="AW3108" i="64"/>
  <c r="AV3108" i="64"/>
  <c r="AT3108" i="64"/>
  <c r="AS3108" i="64"/>
  <c r="AR3108" i="64"/>
  <c r="AU3108" i="64" s="1"/>
  <c r="AQ3108" i="64"/>
  <c r="AO3108" i="64"/>
  <c r="BI3107" i="64"/>
  <c r="BG3107" i="64"/>
  <c r="AZ3107" i="64"/>
  <c r="AY3107" i="64"/>
  <c r="AX3107" i="64"/>
  <c r="AW3107" i="64"/>
  <c r="AV3107" i="64"/>
  <c r="AT3107" i="64"/>
  <c r="AS3107" i="64"/>
  <c r="AR3107" i="64"/>
  <c r="AU3107" i="64" s="1"/>
  <c r="AQ3107" i="64"/>
  <c r="AO3107" i="64"/>
  <c r="BJ3106" i="64"/>
  <c r="BI3106" i="64"/>
  <c r="BG3106" i="64"/>
  <c r="AZ3106" i="64"/>
  <c r="AY3106" i="64"/>
  <c r="AX3106" i="64"/>
  <c r="AW3106" i="64"/>
  <c r="AV3106" i="64"/>
  <c r="AT3106" i="64"/>
  <c r="AS3106" i="64"/>
  <c r="AR3106" i="64"/>
  <c r="AU3106" i="64" s="1"/>
  <c r="AQ3106" i="64"/>
  <c r="AO3106" i="64"/>
  <c r="BJ3105" i="64"/>
  <c r="BI3105" i="64"/>
  <c r="BG3105" i="64"/>
  <c r="AZ3105" i="64"/>
  <c r="AY3105" i="64"/>
  <c r="AX3105" i="64"/>
  <c r="AW3105" i="64"/>
  <c r="AV3105" i="64"/>
  <c r="AT3105" i="64"/>
  <c r="AS3105" i="64"/>
  <c r="AR3105" i="64"/>
  <c r="AU3105" i="64" s="1"/>
  <c r="AQ3105" i="64"/>
  <c r="AO3105" i="64"/>
  <c r="BJ3104" i="64"/>
  <c r="BI3104" i="64"/>
  <c r="BG3104" i="64"/>
  <c r="AZ3104" i="64"/>
  <c r="AY3104" i="64"/>
  <c r="AX3104" i="64"/>
  <c r="AW3104" i="64"/>
  <c r="AV3104" i="64"/>
  <c r="AT3104" i="64"/>
  <c r="AS3104" i="64"/>
  <c r="AR3104" i="64"/>
  <c r="AU3104" i="64" s="1"/>
  <c r="AQ3104" i="64"/>
  <c r="AO3104" i="64"/>
  <c r="BJ3103" i="64"/>
  <c r="BI3103" i="64"/>
  <c r="BG3103" i="64"/>
  <c r="AZ3103" i="64"/>
  <c r="AY3103" i="64"/>
  <c r="AX3103" i="64"/>
  <c r="AW3103" i="64"/>
  <c r="AV3103" i="64"/>
  <c r="AT3103" i="64"/>
  <c r="AS3103" i="64"/>
  <c r="AR3103" i="64"/>
  <c r="AU3103" i="64" s="1"/>
  <c r="AQ3103" i="64"/>
  <c r="AO3103" i="64"/>
  <c r="BJ3102" i="64"/>
  <c r="BI3102" i="64"/>
  <c r="BG3102" i="64"/>
  <c r="AZ3102" i="64"/>
  <c r="AY3102" i="64"/>
  <c r="AX3102" i="64"/>
  <c r="AW3102" i="64"/>
  <c r="AV3102" i="64"/>
  <c r="AT3102" i="64"/>
  <c r="AS3102" i="64"/>
  <c r="AR3102" i="64"/>
  <c r="AU3102" i="64" s="1"/>
  <c r="AQ3102" i="64"/>
  <c r="AO3102" i="64"/>
  <c r="BJ3101" i="64"/>
  <c r="BI3101" i="64"/>
  <c r="BG3101" i="64"/>
  <c r="AZ3101" i="64"/>
  <c r="AY3101" i="64"/>
  <c r="AX3101" i="64"/>
  <c r="AW3101" i="64"/>
  <c r="AV3101" i="64"/>
  <c r="AT3101" i="64"/>
  <c r="AS3101" i="64"/>
  <c r="AR3101" i="64"/>
  <c r="AU3101" i="64" s="1"/>
  <c r="AQ3101" i="64"/>
  <c r="AO3101" i="64"/>
  <c r="BJ3100" i="64"/>
  <c r="BI3100" i="64"/>
  <c r="BG3100" i="64"/>
  <c r="AZ3100" i="64"/>
  <c r="AY3100" i="64"/>
  <c r="AX3100" i="64"/>
  <c r="AW3100" i="64"/>
  <c r="AV3100" i="64"/>
  <c r="AT3100" i="64"/>
  <c r="AS3100" i="64"/>
  <c r="AR3100" i="64"/>
  <c r="AU3100" i="64" s="1"/>
  <c r="AQ3100" i="64"/>
  <c r="AO3100" i="64"/>
  <c r="BJ3099" i="64"/>
  <c r="BI3099" i="64"/>
  <c r="BG3099" i="64"/>
  <c r="AZ3099" i="64"/>
  <c r="AY3099" i="64"/>
  <c r="AX3099" i="64"/>
  <c r="AW3099" i="64"/>
  <c r="AV3099" i="64"/>
  <c r="AT3099" i="64"/>
  <c r="AS3099" i="64"/>
  <c r="AR3099" i="64"/>
  <c r="AU3099" i="64" s="1"/>
  <c r="AQ3099" i="64"/>
  <c r="AO3099" i="64"/>
  <c r="BJ3098" i="64"/>
  <c r="BI3098" i="64"/>
  <c r="BG3098" i="64"/>
  <c r="AZ3098" i="64"/>
  <c r="AY3098" i="64"/>
  <c r="AX3098" i="64"/>
  <c r="AW3098" i="64"/>
  <c r="AV3098" i="64"/>
  <c r="AT3098" i="64"/>
  <c r="AS3098" i="64"/>
  <c r="AR3098" i="64"/>
  <c r="AU3098" i="64" s="1"/>
  <c r="AQ3098" i="64"/>
  <c r="AO3098" i="64"/>
  <c r="BJ3097" i="64"/>
  <c r="BI3097" i="64"/>
  <c r="BG3097" i="64"/>
  <c r="AZ3097" i="64"/>
  <c r="AY3097" i="64"/>
  <c r="AX3097" i="64"/>
  <c r="AW3097" i="64"/>
  <c r="AV3097" i="64"/>
  <c r="AT3097" i="64"/>
  <c r="AS3097" i="64"/>
  <c r="AR3097" i="64"/>
  <c r="AU3097" i="64" s="1"/>
  <c r="AQ3097" i="64"/>
  <c r="AO3097" i="64"/>
  <c r="BJ3096" i="64"/>
  <c r="BI3096" i="64"/>
  <c r="BG3096" i="64"/>
  <c r="AZ3096" i="64"/>
  <c r="AY3096" i="64"/>
  <c r="AX3096" i="64"/>
  <c r="AW3096" i="64"/>
  <c r="AV3096" i="64"/>
  <c r="AT3096" i="64"/>
  <c r="AS3096" i="64"/>
  <c r="AR3096" i="64"/>
  <c r="AU3096" i="64" s="1"/>
  <c r="AQ3096" i="64"/>
  <c r="AO3096" i="64"/>
  <c r="BJ3095" i="64"/>
  <c r="BI3095" i="64"/>
  <c r="BG3095" i="64"/>
  <c r="AZ3095" i="64"/>
  <c r="AY3095" i="64"/>
  <c r="AX3095" i="64"/>
  <c r="AW3095" i="64"/>
  <c r="AV3095" i="64"/>
  <c r="AT3095" i="64"/>
  <c r="AS3095" i="64"/>
  <c r="AR3095" i="64"/>
  <c r="AU3095" i="64" s="1"/>
  <c r="AQ3095" i="64"/>
  <c r="AO3095" i="64"/>
  <c r="BJ3094" i="64"/>
  <c r="BI3094" i="64"/>
  <c r="BG3094" i="64"/>
  <c r="AZ3094" i="64"/>
  <c r="AY3094" i="64"/>
  <c r="AX3094" i="64"/>
  <c r="AW3094" i="64"/>
  <c r="AV3094" i="64"/>
  <c r="AT3094" i="64"/>
  <c r="AS3094" i="64"/>
  <c r="AR3094" i="64"/>
  <c r="AU3094" i="64" s="1"/>
  <c r="AQ3094" i="64"/>
  <c r="AO3094" i="64"/>
  <c r="BJ3093" i="64"/>
  <c r="BI3093" i="64"/>
  <c r="BG3093" i="64"/>
  <c r="AZ3093" i="64"/>
  <c r="AY3093" i="64"/>
  <c r="AX3093" i="64"/>
  <c r="AW3093" i="64"/>
  <c r="AV3093" i="64"/>
  <c r="AT3093" i="64"/>
  <c r="AS3093" i="64"/>
  <c r="AR3093" i="64"/>
  <c r="AU3093" i="64" s="1"/>
  <c r="AQ3093" i="64"/>
  <c r="AO3093" i="64"/>
  <c r="BJ3092" i="64"/>
  <c r="BI3092" i="64"/>
  <c r="BG3092" i="64"/>
  <c r="AZ3092" i="64"/>
  <c r="AY3092" i="64"/>
  <c r="AX3092" i="64"/>
  <c r="AW3092" i="64"/>
  <c r="AV3092" i="64"/>
  <c r="AT3092" i="64"/>
  <c r="AS3092" i="64"/>
  <c r="AR3092" i="64"/>
  <c r="AU3092" i="64" s="1"/>
  <c r="AQ3092" i="64"/>
  <c r="AO3092" i="64"/>
  <c r="BJ3091" i="64"/>
  <c r="BI3091" i="64"/>
  <c r="BG3091" i="64"/>
  <c r="AZ3091" i="64"/>
  <c r="AY3091" i="64"/>
  <c r="AX3091" i="64"/>
  <c r="AW3091" i="64"/>
  <c r="AV3091" i="64"/>
  <c r="AT3091" i="64"/>
  <c r="AS3091" i="64"/>
  <c r="AR3091" i="64"/>
  <c r="AU3091" i="64" s="1"/>
  <c r="AQ3091" i="64"/>
  <c r="AO3091" i="64"/>
  <c r="BJ3090" i="64"/>
  <c r="BI3090" i="64"/>
  <c r="BG3090" i="64"/>
  <c r="AZ3090" i="64"/>
  <c r="AY3090" i="64"/>
  <c r="AX3090" i="64"/>
  <c r="AW3090" i="64"/>
  <c r="AV3090" i="64"/>
  <c r="AT3090" i="64"/>
  <c r="AS3090" i="64"/>
  <c r="AR3090" i="64"/>
  <c r="AU3090" i="64" s="1"/>
  <c r="AQ3090" i="64"/>
  <c r="AO3090" i="64"/>
  <c r="BJ3089" i="64"/>
  <c r="BI3089" i="64"/>
  <c r="BG3089" i="64"/>
  <c r="AZ3089" i="64"/>
  <c r="AY3089" i="64"/>
  <c r="AX3089" i="64"/>
  <c r="AW3089" i="64"/>
  <c r="AV3089" i="64"/>
  <c r="AT3089" i="64"/>
  <c r="AS3089" i="64"/>
  <c r="AR3089" i="64"/>
  <c r="AU3089" i="64" s="1"/>
  <c r="AQ3089" i="64"/>
  <c r="AO3089" i="64"/>
  <c r="BJ3088" i="64"/>
  <c r="BI3088" i="64"/>
  <c r="BG3088" i="64"/>
  <c r="AZ3088" i="64"/>
  <c r="AY3088" i="64"/>
  <c r="AX3088" i="64"/>
  <c r="AW3088" i="64"/>
  <c r="AV3088" i="64"/>
  <c r="AT3088" i="64"/>
  <c r="AS3088" i="64"/>
  <c r="AR3088" i="64"/>
  <c r="AU3088" i="64" s="1"/>
  <c r="AQ3088" i="64"/>
  <c r="AO3088" i="64"/>
  <c r="BJ3087" i="64"/>
  <c r="BI3087" i="64"/>
  <c r="BG3087" i="64"/>
  <c r="AZ3087" i="64"/>
  <c r="AY3087" i="64"/>
  <c r="AX3087" i="64"/>
  <c r="AW3087" i="64"/>
  <c r="AV3087" i="64"/>
  <c r="AT3087" i="64"/>
  <c r="AS3087" i="64"/>
  <c r="AR3087" i="64"/>
  <c r="AU3087" i="64" s="1"/>
  <c r="AQ3087" i="64"/>
  <c r="AO3087" i="64"/>
  <c r="BJ3086" i="64"/>
  <c r="BI3086" i="64"/>
  <c r="BG3086" i="64"/>
  <c r="AZ3086" i="64"/>
  <c r="AY3086" i="64"/>
  <c r="AX3086" i="64"/>
  <c r="AW3086" i="64"/>
  <c r="AV3086" i="64"/>
  <c r="AT3086" i="64"/>
  <c r="AS3086" i="64"/>
  <c r="AR3086" i="64"/>
  <c r="AU3086" i="64" s="1"/>
  <c r="AQ3086" i="64"/>
  <c r="AO3086" i="64"/>
  <c r="BJ3085" i="64"/>
  <c r="BI3085" i="64"/>
  <c r="BG3085" i="64"/>
  <c r="AZ3085" i="64"/>
  <c r="AY3085" i="64"/>
  <c r="AX3085" i="64"/>
  <c r="AW3085" i="64"/>
  <c r="AV3085" i="64"/>
  <c r="AT3085" i="64"/>
  <c r="AS3085" i="64"/>
  <c r="AR3085" i="64"/>
  <c r="AU3085" i="64" s="1"/>
  <c r="AQ3085" i="64"/>
  <c r="AO3085" i="64"/>
  <c r="BJ3084" i="64"/>
  <c r="BI3084" i="64"/>
  <c r="BG3084" i="64"/>
  <c r="AZ3084" i="64"/>
  <c r="AY3084" i="64"/>
  <c r="AX3084" i="64"/>
  <c r="AW3084" i="64"/>
  <c r="AV3084" i="64"/>
  <c r="AT3084" i="64"/>
  <c r="AS3084" i="64"/>
  <c r="AR3084" i="64"/>
  <c r="AU3084" i="64" s="1"/>
  <c r="AQ3084" i="64"/>
  <c r="AO3084" i="64"/>
  <c r="BJ3083" i="64"/>
  <c r="BI3083" i="64"/>
  <c r="BG3083" i="64"/>
  <c r="AZ3083" i="64"/>
  <c r="AY3083" i="64"/>
  <c r="AX3083" i="64"/>
  <c r="AW3083" i="64"/>
  <c r="AV3083" i="64"/>
  <c r="AT3083" i="64"/>
  <c r="AS3083" i="64"/>
  <c r="AR3083" i="64"/>
  <c r="AU3083" i="64" s="1"/>
  <c r="AQ3083" i="64"/>
  <c r="AO3083" i="64"/>
  <c r="BJ3082" i="64"/>
  <c r="BI3082" i="64"/>
  <c r="BG3082" i="64"/>
  <c r="AZ3082" i="64"/>
  <c r="AY3082" i="64"/>
  <c r="AX3082" i="64"/>
  <c r="AW3082" i="64"/>
  <c r="AV3082" i="64"/>
  <c r="AT3082" i="64"/>
  <c r="AS3082" i="64"/>
  <c r="AR3082" i="64"/>
  <c r="AU3082" i="64" s="1"/>
  <c r="AQ3082" i="64"/>
  <c r="AO3082" i="64"/>
  <c r="BJ3081" i="64"/>
  <c r="BI3081" i="64"/>
  <c r="BG3081" i="64"/>
  <c r="AZ3081" i="64"/>
  <c r="AY3081" i="64"/>
  <c r="AX3081" i="64"/>
  <c r="AW3081" i="64"/>
  <c r="AV3081" i="64"/>
  <c r="AT3081" i="64"/>
  <c r="AS3081" i="64"/>
  <c r="AR3081" i="64"/>
  <c r="AU3081" i="64" s="1"/>
  <c r="AQ3081" i="64"/>
  <c r="AO3081" i="64"/>
  <c r="BJ3080" i="64"/>
  <c r="BI3080" i="64"/>
  <c r="BG3080" i="64"/>
  <c r="AZ3080" i="64"/>
  <c r="AY3080" i="64"/>
  <c r="AX3080" i="64"/>
  <c r="AW3080" i="64"/>
  <c r="AV3080" i="64"/>
  <c r="AT3080" i="64"/>
  <c r="AS3080" i="64"/>
  <c r="AR3080" i="64"/>
  <c r="AU3080" i="64" s="1"/>
  <c r="AQ3080" i="64"/>
  <c r="AO3080" i="64"/>
  <c r="BJ3079" i="64"/>
  <c r="BI3079" i="64"/>
  <c r="BG3079" i="64"/>
  <c r="AZ3079" i="64"/>
  <c r="AY3079" i="64"/>
  <c r="AX3079" i="64"/>
  <c r="AW3079" i="64"/>
  <c r="AV3079" i="64"/>
  <c r="AT3079" i="64"/>
  <c r="AS3079" i="64"/>
  <c r="AR3079" i="64"/>
  <c r="AU3079" i="64" s="1"/>
  <c r="AQ3079" i="64"/>
  <c r="AO3079" i="64"/>
  <c r="BJ3078" i="64"/>
  <c r="BI3078" i="64"/>
  <c r="BG3078" i="64"/>
  <c r="AZ3078" i="64"/>
  <c r="AY3078" i="64"/>
  <c r="AX3078" i="64"/>
  <c r="AW3078" i="64"/>
  <c r="AV3078" i="64"/>
  <c r="AT3078" i="64"/>
  <c r="AS3078" i="64"/>
  <c r="AR3078" i="64"/>
  <c r="AU3078" i="64" s="1"/>
  <c r="AQ3078" i="64"/>
  <c r="AO3078" i="64"/>
  <c r="BJ3077" i="64"/>
  <c r="BI3077" i="64"/>
  <c r="BG3077" i="64"/>
  <c r="AZ3077" i="64"/>
  <c r="AY3077" i="64"/>
  <c r="AX3077" i="64"/>
  <c r="AW3077" i="64"/>
  <c r="AV3077" i="64"/>
  <c r="AT3077" i="64"/>
  <c r="AS3077" i="64"/>
  <c r="AR3077" i="64"/>
  <c r="AU3077" i="64" s="1"/>
  <c r="AQ3077" i="64"/>
  <c r="AO3077" i="64"/>
  <c r="BJ3076" i="64"/>
  <c r="BI3076" i="64"/>
  <c r="BG3076" i="64"/>
  <c r="AZ3076" i="64"/>
  <c r="AY3076" i="64"/>
  <c r="AX3076" i="64"/>
  <c r="AW3076" i="64"/>
  <c r="AV3076" i="64"/>
  <c r="AT3076" i="64"/>
  <c r="AS3076" i="64"/>
  <c r="AR3076" i="64"/>
  <c r="AU3076" i="64" s="1"/>
  <c r="AQ3076" i="64"/>
  <c r="AO3076" i="64"/>
  <c r="BJ3075" i="64"/>
  <c r="BI3075" i="64"/>
  <c r="BG3075" i="64"/>
  <c r="AZ3075" i="64"/>
  <c r="AY3075" i="64"/>
  <c r="AX3075" i="64"/>
  <c r="AW3075" i="64"/>
  <c r="AV3075" i="64"/>
  <c r="AT3075" i="64"/>
  <c r="AS3075" i="64"/>
  <c r="AR3075" i="64"/>
  <c r="AU3075" i="64" s="1"/>
  <c r="AQ3075" i="64"/>
  <c r="AO3075" i="64"/>
  <c r="BJ3074" i="64"/>
  <c r="BI3074" i="64"/>
  <c r="BG3074" i="64"/>
  <c r="AZ3074" i="64"/>
  <c r="AY3074" i="64"/>
  <c r="AX3074" i="64"/>
  <c r="AW3074" i="64"/>
  <c r="AV3074" i="64"/>
  <c r="AT3074" i="64"/>
  <c r="AS3074" i="64"/>
  <c r="AR3074" i="64"/>
  <c r="AU3074" i="64" s="1"/>
  <c r="AQ3074" i="64"/>
  <c r="AO3074" i="64"/>
  <c r="BJ3073" i="64"/>
  <c r="BI3073" i="64"/>
  <c r="BG3073" i="64"/>
  <c r="AZ3073" i="64"/>
  <c r="AY3073" i="64"/>
  <c r="AX3073" i="64"/>
  <c r="AW3073" i="64"/>
  <c r="AV3073" i="64"/>
  <c r="AT3073" i="64"/>
  <c r="AS3073" i="64"/>
  <c r="AR3073" i="64"/>
  <c r="AU3073" i="64" s="1"/>
  <c r="AQ3073" i="64"/>
  <c r="AO3073" i="64"/>
  <c r="BJ3072" i="64"/>
  <c r="BI3072" i="64"/>
  <c r="BG3072" i="64"/>
  <c r="AZ3072" i="64"/>
  <c r="AY3072" i="64"/>
  <c r="AX3072" i="64"/>
  <c r="AW3072" i="64"/>
  <c r="AV3072" i="64"/>
  <c r="AT3072" i="64"/>
  <c r="AS3072" i="64"/>
  <c r="AR3072" i="64"/>
  <c r="AU3072" i="64" s="1"/>
  <c r="AQ3072" i="64"/>
  <c r="AO3072" i="64"/>
  <c r="BJ3071" i="64"/>
  <c r="BI3071" i="64"/>
  <c r="BG3071" i="64"/>
  <c r="AZ3071" i="64"/>
  <c r="AY3071" i="64"/>
  <c r="AX3071" i="64"/>
  <c r="AW3071" i="64"/>
  <c r="AV3071" i="64"/>
  <c r="AT3071" i="64"/>
  <c r="AS3071" i="64"/>
  <c r="AR3071" i="64"/>
  <c r="AU3071" i="64" s="1"/>
  <c r="AQ3071" i="64"/>
  <c r="AO3071" i="64"/>
  <c r="BJ3070" i="64"/>
  <c r="BI3070" i="64"/>
  <c r="BG3070" i="64"/>
  <c r="AZ3070" i="64"/>
  <c r="AY3070" i="64"/>
  <c r="AX3070" i="64"/>
  <c r="AW3070" i="64"/>
  <c r="AV3070" i="64"/>
  <c r="AT3070" i="64"/>
  <c r="AS3070" i="64"/>
  <c r="AR3070" i="64"/>
  <c r="AU3070" i="64" s="1"/>
  <c r="AQ3070" i="64"/>
  <c r="AO3070" i="64"/>
  <c r="BJ3069" i="64"/>
  <c r="BI3069" i="64"/>
  <c r="BG3069" i="64"/>
  <c r="AZ3069" i="64"/>
  <c r="AY3069" i="64"/>
  <c r="AX3069" i="64"/>
  <c r="AW3069" i="64"/>
  <c r="AV3069" i="64"/>
  <c r="AT3069" i="64"/>
  <c r="AS3069" i="64"/>
  <c r="AR3069" i="64"/>
  <c r="AU3069" i="64" s="1"/>
  <c r="AQ3069" i="64"/>
  <c r="AO3069" i="64"/>
  <c r="BI3068" i="64"/>
  <c r="BG3068" i="64"/>
  <c r="AZ3068" i="64"/>
  <c r="AY3068" i="64"/>
  <c r="AX3068" i="64"/>
  <c r="AW3068" i="64"/>
  <c r="AV3068" i="64"/>
  <c r="AT3068" i="64"/>
  <c r="AS3068" i="64"/>
  <c r="AR3068" i="64"/>
  <c r="AU3068" i="64" s="1"/>
  <c r="AQ3068" i="64"/>
  <c r="AO3068" i="64"/>
  <c r="BI3067" i="64"/>
  <c r="BG3067" i="64"/>
  <c r="AZ3067" i="64"/>
  <c r="AY3067" i="64"/>
  <c r="AX3067" i="64"/>
  <c r="AW3067" i="64"/>
  <c r="AV3067" i="64"/>
  <c r="AT3067" i="64"/>
  <c r="AS3067" i="64"/>
  <c r="AR3067" i="64"/>
  <c r="AU3067" i="64" s="1"/>
  <c r="AQ3067" i="64"/>
  <c r="AO3067" i="64"/>
  <c r="BI3066" i="64"/>
  <c r="BG3066" i="64"/>
  <c r="AZ3066" i="64"/>
  <c r="AY3066" i="64"/>
  <c r="AX3066" i="64"/>
  <c r="AW3066" i="64"/>
  <c r="AV3066" i="64"/>
  <c r="AT3066" i="64"/>
  <c r="AS3066" i="64"/>
  <c r="AR3066" i="64"/>
  <c r="AU3066" i="64" s="1"/>
  <c r="AQ3066" i="64"/>
  <c r="AO3066" i="64"/>
  <c r="BJ3065" i="64"/>
  <c r="BI3065" i="64"/>
  <c r="BG3065" i="64"/>
  <c r="AZ3065" i="64"/>
  <c r="AY3065" i="64"/>
  <c r="AX3065" i="64"/>
  <c r="AW3065" i="64"/>
  <c r="AV3065" i="64"/>
  <c r="AT3065" i="64"/>
  <c r="AS3065" i="64"/>
  <c r="AR3065" i="64"/>
  <c r="AU3065" i="64" s="1"/>
  <c r="AQ3065" i="64"/>
  <c r="AO3065" i="64"/>
  <c r="BI3064" i="64"/>
  <c r="BG3064" i="64"/>
  <c r="AZ3064" i="64"/>
  <c r="AY3064" i="64"/>
  <c r="AX3064" i="64"/>
  <c r="AW3064" i="64"/>
  <c r="AV3064" i="64"/>
  <c r="AT3064" i="64"/>
  <c r="AS3064" i="64"/>
  <c r="AR3064" i="64"/>
  <c r="AU3064" i="64" s="1"/>
  <c r="AQ3064" i="64"/>
  <c r="AO3064" i="64"/>
  <c r="BJ3063" i="64"/>
  <c r="BI3063" i="64"/>
  <c r="BG3063" i="64"/>
  <c r="AZ3063" i="64"/>
  <c r="AY3063" i="64"/>
  <c r="AX3063" i="64"/>
  <c r="AW3063" i="64"/>
  <c r="AV3063" i="64"/>
  <c r="AT3063" i="64"/>
  <c r="AS3063" i="64"/>
  <c r="AR3063" i="64"/>
  <c r="AU3063" i="64" s="1"/>
  <c r="AQ3063" i="64"/>
  <c r="AO3063" i="64"/>
  <c r="BI3062" i="64"/>
  <c r="BG3062" i="64"/>
  <c r="AZ3062" i="64"/>
  <c r="AY3062" i="64"/>
  <c r="AX3062" i="64"/>
  <c r="AW3062" i="64"/>
  <c r="AV3062" i="64"/>
  <c r="AT3062" i="64"/>
  <c r="AS3062" i="64"/>
  <c r="AR3062" i="64"/>
  <c r="AU3062" i="64" s="1"/>
  <c r="AQ3062" i="64"/>
  <c r="AO3062" i="64"/>
  <c r="BI3061" i="64"/>
  <c r="BG3061" i="64"/>
  <c r="AZ3061" i="64"/>
  <c r="AY3061" i="64"/>
  <c r="AX3061" i="64"/>
  <c r="AW3061" i="64"/>
  <c r="AV3061" i="64"/>
  <c r="AT3061" i="64"/>
  <c r="AS3061" i="64"/>
  <c r="AR3061" i="64"/>
  <c r="AU3061" i="64" s="1"/>
  <c r="AQ3061" i="64"/>
  <c r="AO3061" i="64"/>
  <c r="BJ3060" i="64"/>
  <c r="BI3060" i="64"/>
  <c r="BG3060" i="64"/>
  <c r="AZ3060" i="64"/>
  <c r="AY3060" i="64"/>
  <c r="AX3060" i="64"/>
  <c r="AW3060" i="64"/>
  <c r="AV3060" i="64"/>
  <c r="AT3060" i="64"/>
  <c r="AS3060" i="64"/>
  <c r="AR3060" i="64"/>
  <c r="AU3060" i="64" s="1"/>
  <c r="AQ3060" i="64"/>
  <c r="AO3060" i="64"/>
  <c r="BJ3059" i="64"/>
  <c r="BI3059" i="64"/>
  <c r="BG3059" i="64"/>
  <c r="AZ3059" i="64"/>
  <c r="AY3059" i="64"/>
  <c r="AX3059" i="64"/>
  <c r="AW3059" i="64"/>
  <c r="AV3059" i="64"/>
  <c r="AT3059" i="64"/>
  <c r="AS3059" i="64"/>
  <c r="AR3059" i="64"/>
  <c r="AU3059" i="64" s="1"/>
  <c r="AQ3059" i="64"/>
  <c r="AO3059" i="64"/>
  <c r="BJ3058" i="64"/>
  <c r="BI3058" i="64"/>
  <c r="BG3058" i="64"/>
  <c r="AZ3058" i="64"/>
  <c r="AY3058" i="64"/>
  <c r="AX3058" i="64"/>
  <c r="AW3058" i="64"/>
  <c r="AV3058" i="64"/>
  <c r="AT3058" i="64"/>
  <c r="AS3058" i="64"/>
  <c r="AR3058" i="64"/>
  <c r="AU3058" i="64" s="1"/>
  <c r="AQ3058" i="64"/>
  <c r="AO3058" i="64"/>
  <c r="BJ3057" i="64"/>
  <c r="BI3057" i="64"/>
  <c r="BG3057" i="64"/>
  <c r="AZ3057" i="64"/>
  <c r="AY3057" i="64"/>
  <c r="AX3057" i="64"/>
  <c r="AW3057" i="64"/>
  <c r="AV3057" i="64"/>
  <c r="AT3057" i="64"/>
  <c r="AS3057" i="64"/>
  <c r="AR3057" i="64"/>
  <c r="AU3057" i="64" s="1"/>
  <c r="AQ3057" i="64"/>
  <c r="AO3057" i="64"/>
  <c r="BJ3056" i="64"/>
  <c r="BI3056" i="64"/>
  <c r="BG3056" i="64"/>
  <c r="AZ3056" i="64"/>
  <c r="AY3056" i="64"/>
  <c r="AX3056" i="64"/>
  <c r="AW3056" i="64"/>
  <c r="AV3056" i="64"/>
  <c r="AT3056" i="64"/>
  <c r="AS3056" i="64"/>
  <c r="AR3056" i="64"/>
  <c r="AU3056" i="64" s="1"/>
  <c r="AQ3056" i="64"/>
  <c r="AO3056" i="64"/>
  <c r="BI3055" i="64"/>
  <c r="BG3055" i="64"/>
  <c r="AZ3055" i="64"/>
  <c r="AY3055" i="64"/>
  <c r="AX3055" i="64"/>
  <c r="AW3055" i="64"/>
  <c r="AV3055" i="64"/>
  <c r="AT3055" i="64"/>
  <c r="AS3055" i="64"/>
  <c r="AR3055" i="64"/>
  <c r="AU3055" i="64" s="1"/>
  <c r="AQ3055" i="64"/>
  <c r="AO3055" i="64"/>
  <c r="BI3054" i="64"/>
  <c r="BG3054" i="64"/>
  <c r="AZ3054" i="64"/>
  <c r="AY3054" i="64"/>
  <c r="AX3054" i="64"/>
  <c r="AW3054" i="64"/>
  <c r="AV3054" i="64"/>
  <c r="AT3054" i="64"/>
  <c r="AS3054" i="64"/>
  <c r="AR3054" i="64"/>
  <c r="AU3054" i="64" s="1"/>
  <c r="AQ3054" i="64"/>
  <c r="AO3054" i="64"/>
  <c r="BJ3053" i="64"/>
  <c r="BI3053" i="64"/>
  <c r="BG3053" i="64"/>
  <c r="AZ3053" i="64"/>
  <c r="AY3053" i="64"/>
  <c r="AX3053" i="64"/>
  <c r="AW3053" i="64"/>
  <c r="AV3053" i="64"/>
  <c r="AT3053" i="64"/>
  <c r="AS3053" i="64"/>
  <c r="AR3053" i="64"/>
  <c r="AU3053" i="64" s="1"/>
  <c r="AQ3053" i="64"/>
  <c r="AO3053" i="64"/>
  <c r="BJ3052" i="64"/>
  <c r="BI3052" i="64"/>
  <c r="BG3052" i="64"/>
  <c r="AZ3052" i="64"/>
  <c r="AY3052" i="64"/>
  <c r="AX3052" i="64"/>
  <c r="AW3052" i="64"/>
  <c r="AV3052" i="64"/>
  <c r="AT3052" i="64"/>
  <c r="AS3052" i="64"/>
  <c r="AR3052" i="64"/>
  <c r="AU3052" i="64" s="1"/>
  <c r="AQ3052" i="64"/>
  <c r="AO3052" i="64"/>
  <c r="BJ3051" i="64"/>
  <c r="BI3051" i="64"/>
  <c r="BG3051" i="64"/>
  <c r="AZ3051" i="64"/>
  <c r="AY3051" i="64"/>
  <c r="AX3051" i="64"/>
  <c r="AW3051" i="64"/>
  <c r="AV3051" i="64"/>
  <c r="AT3051" i="64"/>
  <c r="AS3051" i="64"/>
  <c r="AR3051" i="64"/>
  <c r="AU3051" i="64" s="1"/>
  <c r="AQ3051" i="64"/>
  <c r="AO3051" i="64"/>
  <c r="BI3050" i="64"/>
  <c r="BG3050" i="64"/>
  <c r="AZ3050" i="64"/>
  <c r="AY3050" i="64"/>
  <c r="AX3050" i="64"/>
  <c r="AW3050" i="64"/>
  <c r="AV3050" i="64"/>
  <c r="AT3050" i="64"/>
  <c r="AS3050" i="64"/>
  <c r="AR3050" i="64"/>
  <c r="AU3050" i="64" s="1"/>
  <c r="AQ3050" i="64"/>
  <c r="AO3050" i="64"/>
  <c r="BI3049" i="64"/>
  <c r="BG3049" i="64"/>
  <c r="AZ3049" i="64"/>
  <c r="AY3049" i="64"/>
  <c r="AX3049" i="64"/>
  <c r="AW3049" i="64"/>
  <c r="AV3049" i="64"/>
  <c r="AT3049" i="64"/>
  <c r="AS3049" i="64"/>
  <c r="AR3049" i="64"/>
  <c r="AU3049" i="64" s="1"/>
  <c r="AQ3049" i="64"/>
  <c r="AO3049" i="64"/>
  <c r="BI3048" i="64"/>
  <c r="BG3048" i="64"/>
  <c r="AZ3048" i="64"/>
  <c r="AY3048" i="64"/>
  <c r="AX3048" i="64"/>
  <c r="AW3048" i="64"/>
  <c r="AV3048" i="64"/>
  <c r="AT3048" i="64"/>
  <c r="AS3048" i="64"/>
  <c r="AR3048" i="64"/>
  <c r="AU3048" i="64" s="1"/>
  <c r="AQ3048" i="64"/>
  <c r="AO3048" i="64"/>
  <c r="BJ3047" i="64"/>
  <c r="BI3047" i="64"/>
  <c r="BG3047" i="64"/>
  <c r="AZ3047" i="64"/>
  <c r="AY3047" i="64"/>
  <c r="AX3047" i="64"/>
  <c r="AW3047" i="64"/>
  <c r="AV3047" i="64"/>
  <c r="AT3047" i="64"/>
  <c r="AS3047" i="64"/>
  <c r="AR3047" i="64"/>
  <c r="AU3047" i="64" s="1"/>
  <c r="AQ3047" i="64"/>
  <c r="AO3047" i="64"/>
  <c r="BI3046" i="64"/>
  <c r="BG3046" i="64"/>
  <c r="AZ3046" i="64"/>
  <c r="AY3046" i="64"/>
  <c r="AX3046" i="64"/>
  <c r="AW3046" i="64"/>
  <c r="AV3046" i="64"/>
  <c r="AT3046" i="64"/>
  <c r="AS3046" i="64"/>
  <c r="AR3046" i="64"/>
  <c r="AU3046" i="64" s="1"/>
  <c r="AQ3046" i="64"/>
  <c r="AO3046" i="64"/>
  <c r="BJ3045" i="64"/>
  <c r="BI3045" i="64"/>
  <c r="BG3045" i="64"/>
  <c r="AZ3045" i="64"/>
  <c r="AY3045" i="64"/>
  <c r="AX3045" i="64"/>
  <c r="AW3045" i="64"/>
  <c r="AV3045" i="64"/>
  <c r="AT3045" i="64"/>
  <c r="AS3045" i="64"/>
  <c r="AR3045" i="64"/>
  <c r="AU3045" i="64" s="1"/>
  <c r="AQ3045" i="64"/>
  <c r="AO3045" i="64"/>
  <c r="BJ3044" i="64"/>
  <c r="BI3044" i="64"/>
  <c r="BG3044" i="64"/>
  <c r="BH3044" i="64" s="1"/>
  <c r="AZ3044" i="64"/>
  <c r="AY3044" i="64"/>
  <c r="AX3044" i="64"/>
  <c r="AW3044" i="64"/>
  <c r="AV3044" i="64"/>
  <c r="AT3044" i="64"/>
  <c r="AS3044" i="64"/>
  <c r="AR3044" i="64"/>
  <c r="AU3044" i="64" s="1"/>
  <c r="AQ3044" i="64"/>
  <c r="AO3044" i="64"/>
  <c r="BJ3043" i="64"/>
  <c r="BI3043" i="64"/>
  <c r="BG3043" i="64"/>
  <c r="AZ3043" i="64"/>
  <c r="AY3043" i="64"/>
  <c r="AX3043" i="64"/>
  <c r="AW3043" i="64"/>
  <c r="AV3043" i="64"/>
  <c r="AT3043" i="64"/>
  <c r="AS3043" i="64"/>
  <c r="AR3043" i="64"/>
  <c r="AU3043" i="64" s="1"/>
  <c r="AQ3043" i="64"/>
  <c r="AO3043" i="64"/>
  <c r="BJ3042" i="64"/>
  <c r="BI3042" i="64"/>
  <c r="BG3042" i="64"/>
  <c r="AZ3042" i="64"/>
  <c r="AY3042" i="64"/>
  <c r="AX3042" i="64"/>
  <c r="AW3042" i="64"/>
  <c r="AV3042" i="64"/>
  <c r="AT3042" i="64"/>
  <c r="AS3042" i="64"/>
  <c r="AR3042" i="64"/>
  <c r="AU3042" i="64" s="1"/>
  <c r="AQ3042" i="64"/>
  <c r="AO3042" i="64"/>
  <c r="BI3041" i="64"/>
  <c r="BG3041" i="64"/>
  <c r="AZ3041" i="64"/>
  <c r="AY3041" i="64"/>
  <c r="AX3041" i="64"/>
  <c r="AW3041" i="64"/>
  <c r="AV3041" i="64"/>
  <c r="AT3041" i="64"/>
  <c r="AS3041" i="64"/>
  <c r="AR3041" i="64"/>
  <c r="AU3041" i="64" s="1"/>
  <c r="AQ3041" i="64"/>
  <c r="AO3041" i="64"/>
  <c r="BJ3040" i="64"/>
  <c r="BI3040" i="64"/>
  <c r="BG3040" i="64"/>
  <c r="AZ3040" i="64"/>
  <c r="AY3040" i="64"/>
  <c r="AX3040" i="64"/>
  <c r="AW3040" i="64"/>
  <c r="AV3040" i="64"/>
  <c r="AT3040" i="64"/>
  <c r="AS3040" i="64"/>
  <c r="AR3040" i="64"/>
  <c r="AU3040" i="64" s="1"/>
  <c r="AQ3040" i="64"/>
  <c r="AO3040" i="64"/>
  <c r="BI3039" i="64"/>
  <c r="BG3039" i="64"/>
  <c r="AZ3039" i="64"/>
  <c r="AY3039" i="64"/>
  <c r="AX3039" i="64"/>
  <c r="AW3039" i="64"/>
  <c r="AV3039" i="64"/>
  <c r="AT3039" i="64"/>
  <c r="AS3039" i="64"/>
  <c r="AR3039" i="64"/>
  <c r="AU3039" i="64" s="1"/>
  <c r="AQ3039" i="64"/>
  <c r="AO3039" i="64"/>
  <c r="BJ3038" i="64"/>
  <c r="BI3038" i="64"/>
  <c r="BG3038" i="64"/>
  <c r="AZ3038" i="64"/>
  <c r="AY3038" i="64"/>
  <c r="AX3038" i="64"/>
  <c r="AW3038" i="64"/>
  <c r="AV3038" i="64"/>
  <c r="AT3038" i="64"/>
  <c r="AS3038" i="64"/>
  <c r="AR3038" i="64"/>
  <c r="AU3038" i="64" s="1"/>
  <c r="AQ3038" i="64"/>
  <c r="AO3038" i="64"/>
  <c r="BJ3037" i="64"/>
  <c r="BI3037" i="64"/>
  <c r="BG3037" i="64"/>
  <c r="AZ3037" i="64"/>
  <c r="AY3037" i="64"/>
  <c r="AX3037" i="64"/>
  <c r="AW3037" i="64"/>
  <c r="AV3037" i="64"/>
  <c r="AT3037" i="64"/>
  <c r="AS3037" i="64"/>
  <c r="AR3037" i="64"/>
  <c r="AU3037" i="64" s="1"/>
  <c r="AQ3037" i="64"/>
  <c r="AO3037" i="64"/>
  <c r="BJ3036" i="64"/>
  <c r="BI3036" i="64"/>
  <c r="BG3036" i="64"/>
  <c r="AZ3036" i="64"/>
  <c r="AY3036" i="64"/>
  <c r="AX3036" i="64"/>
  <c r="AW3036" i="64"/>
  <c r="AV3036" i="64"/>
  <c r="AT3036" i="64"/>
  <c r="AS3036" i="64"/>
  <c r="AR3036" i="64"/>
  <c r="AU3036" i="64" s="1"/>
  <c r="AQ3036" i="64"/>
  <c r="AO3036" i="64"/>
  <c r="BJ3035" i="64"/>
  <c r="BI3035" i="64"/>
  <c r="BG3035" i="64"/>
  <c r="AZ3035" i="64"/>
  <c r="AY3035" i="64"/>
  <c r="AX3035" i="64"/>
  <c r="AW3035" i="64"/>
  <c r="AV3035" i="64"/>
  <c r="AT3035" i="64"/>
  <c r="AS3035" i="64"/>
  <c r="AR3035" i="64"/>
  <c r="AU3035" i="64" s="1"/>
  <c r="AQ3035" i="64"/>
  <c r="AO3035" i="64"/>
  <c r="BJ3034" i="64"/>
  <c r="BI3034" i="64"/>
  <c r="BG3034" i="64"/>
  <c r="AZ3034" i="64"/>
  <c r="AY3034" i="64"/>
  <c r="AX3034" i="64"/>
  <c r="AW3034" i="64"/>
  <c r="AV3034" i="64"/>
  <c r="AT3034" i="64"/>
  <c r="AS3034" i="64"/>
  <c r="AR3034" i="64"/>
  <c r="AU3034" i="64" s="1"/>
  <c r="AQ3034" i="64"/>
  <c r="AO3034" i="64"/>
  <c r="BJ3033" i="64"/>
  <c r="BI3033" i="64"/>
  <c r="BG3033" i="64"/>
  <c r="AZ3033" i="64"/>
  <c r="AY3033" i="64"/>
  <c r="AX3033" i="64"/>
  <c r="AW3033" i="64"/>
  <c r="AV3033" i="64"/>
  <c r="AT3033" i="64"/>
  <c r="AS3033" i="64"/>
  <c r="AR3033" i="64"/>
  <c r="AU3033" i="64" s="1"/>
  <c r="AQ3033" i="64"/>
  <c r="AO3033" i="64"/>
  <c r="BJ3032" i="64"/>
  <c r="BI3032" i="64"/>
  <c r="BG3032" i="64"/>
  <c r="AZ3032" i="64"/>
  <c r="AY3032" i="64"/>
  <c r="AX3032" i="64"/>
  <c r="AW3032" i="64"/>
  <c r="AV3032" i="64"/>
  <c r="AT3032" i="64"/>
  <c r="AS3032" i="64"/>
  <c r="AR3032" i="64"/>
  <c r="AU3032" i="64" s="1"/>
  <c r="AQ3032" i="64"/>
  <c r="AO3032" i="64"/>
  <c r="BI3031" i="64"/>
  <c r="BG3031" i="64"/>
  <c r="AZ3031" i="64"/>
  <c r="AY3031" i="64"/>
  <c r="AX3031" i="64"/>
  <c r="AW3031" i="64"/>
  <c r="AV3031" i="64"/>
  <c r="AT3031" i="64"/>
  <c r="AS3031" i="64"/>
  <c r="AR3031" i="64"/>
  <c r="AU3031" i="64" s="1"/>
  <c r="AQ3031" i="64"/>
  <c r="AO3031" i="64"/>
  <c r="BI3030" i="64"/>
  <c r="BG3030" i="64"/>
  <c r="AZ3030" i="64"/>
  <c r="AY3030" i="64"/>
  <c r="AX3030" i="64"/>
  <c r="AW3030" i="64"/>
  <c r="AV3030" i="64"/>
  <c r="AT3030" i="64"/>
  <c r="AS3030" i="64"/>
  <c r="AR3030" i="64"/>
  <c r="AU3030" i="64" s="1"/>
  <c r="AQ3030" i="64"/>
  <c r="AO3030" i="64"/>
  <c r="BJ3029" i="64"/>
  <c r="BI3029" i="64"/>
  <c r="BG3029" i="64"/>
  <c r="AZ3029" i="64"/>
  <c r="AY3029" i="64"/>
  <c r="AX3029" i="64"/>
  <c r="AW3029" i="64"/>
  <c r="AV3029" i="64"/>
  <c r="AT3029" i="64"/>
  <c r="AS3029" i="64"/>
  <c r="AR3029" i="64"/>
  <c r="AU3029" i="64" s="1"/>
  <c r="AQ3029" i="64"/>
  <c r="AO3029" i="64"/>
  <c r="BJ3028" i="64"/>
  <c r="BI3028" i="64"/>
  <c r="BG3028" i="64"/>
  <c r="AZ3028" i="64"/>
  <c r="AY3028" i="64"/>
  <c r="AX3028" i="64"/>
  <c r="AW3028" i="64"/>
  <c r="AV3028" i="64"/>
  <c r="AT3028" i="64"/>
  <c r="AS3028" i="64"/>
  <c r="AR3028" i="64"/>
  <c r="AU3028" i="64" s="1"/>
  <c r="AQ3028" i="64"/>
  <c r="AO3028" i="64"/>
  <c r="BJ3027" i="64"/>
  <c r="BI3027" i="64"/>
  <c r="BG3027" i="64"/>
  <c r="AZ3027" i="64"/>
  <c r="AY3027" i="64"/>
  <c r="AX3027" i="64"/>
  <c r="AW3027" i="64"/>
  <c r="AV3027" i="64"/>
  <c r="AT3027" i="64"/>
  <c r="AS3027" i="64"/>
  <c r="AR3027" i="64"/>
  <c r="AU3027" i="64" s="1"/>
  <c r="AQ3027" i="64"/>
  <c r="AO3027" i="64"/>
  <c r="BJ3026" i="64"/>
  <c r="BI3026" i="64"/>
  <c r="BG3026" i="64"/>
  <c r="AZ3026" i="64"/>
  <c r="AY3026" i="64"/>
  <c r="AX3026" i="64"/>
  <c r="AW3026" i="64"/>
  <c r="AV3026" i="64"/>
  <c r="AT3026" i="64"/>
  <c r="AS3026" i="64"/>
  <c r="AR3026" i="64"/>
  <c r="AU3026" i="64" s="1"/>
  <c r="AQ3026" i="64"/>
  <c r="AO3026" i="64"/>
  <c r="BI3025" i="64"/>
  <c r="BG3025" i="64"/>
  <c r="AZ3025" i="64"/>
  <c r="AY3025" i="64"/>
  <c r="AX3025" i="64"/>
  <c r="AW3025" i="64"/>
  <c r="AV3025" i="64"/>
  <c r="AT3025" i="64"/>
  <c r="AS3025" i="64"/>
  <c r="AR3025" i="64"/>
  <c r="AU3025" i="64" s="1"/>
  <c r="AQ3025" i="64"/>
  <c r="AO3025" i="64"/>
  <c r="BJ3024" i="64"/>
  <c r="BI3024" i="64"/>
  <c r="BG3024" i="64"/>
  <c r="AZ3024" i="64"/>
  <c r="AY3024" i="64"/>
  <c r="AX3024" i="64"/>
  <c r="AW3024" i="64"/>
  <c r="AV3024" i="64"/>
  <c r="AT3024" i="64"/>
  <c r="AS3024" i="64"/>
  <c r="AR3024" i="64"/>
  <c r="AU3024" i="64" s="1"/>
  <c r="AQ3024" i="64"/>
  <c r="AO3024" i="64"/>
  <c r="BJ3023" i="64"/>
  <c r="BI3023" i="64"/>
  <c r="BG3023" i="64"/>
  <c r="AZ3023" i="64"/>
  <c r="AY3023" i="64"/>
  <c r="AX3023" i="64"/>
  <c r="AW3023" i="64"/>
  <c r="AV3023" i="64"/>
  <c r="AT3023" i="64"/>
  <c r="AS3023" i="64"/>
  <c r="AR3023" i="64"/>
  <c r="AU3023" i="64" s="1"/>
  <c r="AQ3023" i="64"/>
  <c r="AO3023" i="64"/>
  <c r="BJ3022" i="64"/>
  <c r="BI3022" i="64"/>
  <c r="BG3022" i="64"/>
  <c r="AZ3022" i="64"/>
  <c r="AY3022" i="64"/>
  <c r="AX3022" i="64"/>
  <c r="AW3022" i="64"/>
  <c r="AV3022" i="64"/>
  <c r="AT3022" i="64"/>
  <c r="AS3022" i="64"/>
  <c r="AR3022" i="64"/>
  <c r="AU3022" i="64" s="1"/>
  <c r="AQ3022" i="64"/>
  <c r="AO3022" i="64"/>
  <c r="BJ3021" i="64"/>
  <c r="BI3021" i="64"/>
  <c r="BG3021" i="64"/>
  <c r="AZ3021" i="64"/>
  <c r="AY3021" i="64"/>
  <c r="AX3021" i="64"/>
  <c r="AW3021" i="64"/>
  <c r="AV3021" i="64"/>
  <c r="AT3021" i="64"/>
  <c r="AS3021" i="64"/>
  <c r="AR3021" i="64"/>
  <c r="AU3021" i="64" s="1"/>
  <c r="AQ3021" i="64"/>
  <c r="AO3021" i="64"/>
  <c r="BJ3020" i="64"/>
  <c r="BI3020" i="64"/>
  <c r="BG3020" i="64"/>
  <c r="AZ3020" i="64"/>
  <c r="AY3020" i="64"/>
  <c r="AX3020" i="64"/>
  <c r="AW3020" i="64"/>
  <c r="AV3020" i="64"/>
  <c r="AT3020" i="64"/>
  <c r="AS3020" i="64"/>
  <c r="AR3020" i="64"/>
  <c r="AU3020" i="64" s="1"/>
  <c r="AQ3020" i="64"/>
  <c r="AO3020" i="64"/>
  <c r="BJ3019" i="64"/>
  <c r="BI3019" i="64"/>
  <c r="BG3019" i="64"/>
  <c r="AZ3019" i="64"/>
  <c r="AY3019" i="64"/>
  <c r="AX3019" i="64"/>
  <c r="AW3019" i="64"/>
  <c r="AV3019" i="64"/>
  <c r="AT3019" i="64"/>
  <c r="AS3019" i="64"/>
  <c r="AR3019" i="64"/>
  <c r="AU3019" i="64" s="1"/>
  <c r="AQ3019" i="64"/>
  <c r="AO3019" i="64"/>
  <c r="BJ3018" i="64"/>
  <c r="BI3018" i="64"/>
  <c r="BG3018" i="64"/>
  <c r="AZ3018" i="64"/>
  <c r="AY3018" i="64"/>
  <c r="AX3018" i="64"/>
  <c r="AW3018" i="64"/>
  <c r="AV3018" i="64"/>
  <c r="AT3018" i="64"/>
  <c r="AS3018" i="64"/>
  <c r="AR3018" i="64"/>
  <c r="AU3018" i="64" s="1"/>
  <c r="AQ3018" i="64"/>
  <c r="AO3018" i="64"/>
  <c r="BJ3017" i="64"/>
  <c r="BI3017" i="64"/>
  <c r="BG3017" i="64"/>
  <c r="AZ3017" i="64"/>
  <c r="AY3017" i="64"/>
  <c r="AX3017" i="64"/>
  <c r="AW3017" i="64"/>
  <c r="AV3017" i="64"/>
  <c r="AT3017" i="64"/>
  <c r="AS3017" i="64"/>
  <c r="AR3017" i="64"/>
  <c r="AU3017" i="64" s="1"/>
  <c r="AQ3017" i="64"/>
  <c r="AO3017" i="64"/>
  <c r="BJ3016" i="64"/>
  <c r="BI3016" i="64"/>
  <c r="BG3016" i="64"/>
  <c r="AZ3016" i="64"/>
  <c r="AY3016" i="64"/>
  <c r="AX3016" i="64"/>
  <c r="AW3016" i="64"/>
  <c r="AV3016" i="64"/>
  <c r="AT3016" i="64"/>
  <c r="AS3016" i="64"/>
  <c r="AR3016" i="64"/>
  <c r="AU3016" i="64" s="1"/>
  <c r="AQ3016" i="64"/>
  <c r="AO3016" i="64"/>
  <c r="BJ3015" i="64"/>
  <c r="BI3015" i="64"/>
  <c r="BG3015" i="64"/>
  <c r="AZ3015" i="64"/>
  <c r="AY3015" i="64"/>
  <c r="AX3015" i="64"/>
  <c r="AW3015" i="64"/>
  <c r="AV3015" i="64"/>
  <c r="AT3015" i="64"/>
  <c r="AS3015" i="64"/>
  <c r="AR3015" i="64"/>
  <c r="AU3015" i="64" s="1"/>
  <c r="AQ3015" i="64"/>
  <c r="AO3015" i="64"/>
  <c r="BJ3014" i="64"/>
  <c r="BI3014" i="64"/>
  <c r="BG3014" i="64"/>
  <c r="AZ3014" i="64"/>
  <c r="AY3014" i="64"/>
  <c r="AX3014" i="64"/>
  <c r="AW3014" i="64"/>
  <c r="AV3014" i="64"/>
  <c r="AT3014" i="64"/>
  <c r="AS3014" i="64"/>
  <c r="AR3014" i="64"/>
  <c r="AU3014" i="64" s="1"/>
  <c r="AQ3014" i="64"/>
  <c r="AO3014" i="64"/>
  <c r="BJ3013" i="64"/>
  <c r="BI3013" i="64"/>
  <c r="BG3013" i="64"/>
  <c r="AZ3013" i="64"/>
  <c r="AY3013" i="64"/>
  <c r="AX3013" i="64"/>
  <c r="AW3013" i="64"/>
  <c r="AV3013" i="64"/>
  <c r="AT3013" i="64"/>
  <c r="AS3013" i="64"/>
  <c r="AR3013" i="64"/>
  <c r="AU3013" i="64" s="1"/>
  <c r="AQ3013" i="64"/>
  <c r="AO3013" i="64"/>
  <c r="BJ3012" i="64"/>
  <c r="BI3012" i="64"/>
  <c r="BG3012" i="64"/>
  <c r="AZ3012" i="64"/>
  <c r="AY3012" i="64"/>
  <c r="AX3012" i="64"/>
  <c r="AW3012" i="64"/>
  <c r="AV3012" i="64"/>
  <c r="AT3012" i="64"/>
  <c r="AS3012" i="64"/>
  <c r="AR3012" i="64"/>
  <c r="AU3012" i="64" s="1"/>
  <c r="AQ3012" i="64"/>
  <c r="AO3012" i="64"/>
  <c r="BJ3011" i="64"/>
  <c r="BI3011" i="64"/>
  <c r="BG3011" i="64"/>
  <c r="AZ3011" i="64"/>
  <c r="AY3011" i="64"/>
  <c r="AX3011" i="64"/>
  <c r="AW3011" i="64"/>
  <c r="AV3011" i="64"/>
  <c r="AT3011" i="64"/>
  <c r="AS3011" i="64"/>
  <c r="AR3011" i="64"/>
  <c r="AU3011" i="64" s="1"/>
  <c r="AQ3011" i="64"/>
  <c r="AO3011" i="64"/>
  <c r="BJ3010" i="64"/>
  <c r="BI3010" i="64"/>
  <c r="BG3010" i="64"/>
  <c r="AZ3010" i="64"/>
  <c r="AY3010" i="64"/>
  <c r="AX3010" i="64"/>
  <c r="AW3010" i="64"/>
  <c r="AV3010" i="64"/>
  <c r="AT3010" i="64"/>
  <c r="AS3010" i="64"/>
  <c r="AR3010" i="64"/>
  <c r="AU3010" i="64" s="1"/>
  <c r="AQ3010" i="64"/>
  <c r="AO3010" i="64"/>
  <c r="BJ3009" i="64"/>
  <c r="BI3009" i="64"/>
  <c r="BG3009" i="64"/>
  <c r="AZ3009" i="64"/>
  <c r="AY3009" i="64"/>
  <c r="AX3009" i="64"/>
  <c r="AW3009" i="64"/>
  <c r="AV3009" i="64"/>
  <c r="AT3009" i="64"/>
  <c r="AS3009" i="64"/>
  <c r="AR3009" i="64"/>
  <c r="AU3009" i="64" s="1"/>
  <c r="AQ3009" i="64"/>
  <c r="AO3009" i="64"/>
  <c r="BJ3008" i="64"/>
  <c r="BI3008" i="64"/>
  <c r="BG3008" i="64"/>
  <c r="AZ3008" i="64"/>
  <c r="AY3008" i="64"/>
  <c r="AX3008" i="64"/>
  <c r="AW3008" i="64"/>
  <c r="AV3008" i="64"/>
  <c r="AT3008" i="64"/>
  <c r="AS3008" i="64"/>
  <c r="AR3008" i="64"/>
  <c r="AU3008" i="64" s="1"/>
  <c r="AQ3008" i="64"/>
  <c r="AO3008" i="64"/>
  <c r="BJ3007" i="64"/>
  <c r="BI3007" i="64"/>
  <c r="BG3007" i="64"/>
  <c r="AZ3007" i="64"/>
  <c r="AY3007" i="64"/>
  <c r="AX3007" i="64"/>
  <c r="AW3007" i="64"/>
  <c r="AV3007" i="64"/>
  <c r="AT3007" i="64"/>
  <c r="AS3007" i="64"/>
  <c r="AR3007" i="64"/>
  <c r="AU3007" i="64" s="1"/>
  <c r="AQ3007" i="64"/>
  <c r="AO3007" i="64"/>
  <c r="BJ3006" i="64"/>
  <c r="BI3006" i="64"/>
  <c r="BG3006" i="64"/>
  <c r="AZ3006" i="64"/>
  <c r="AY3006" i="64"/>
  <c r="AX3006" i="64"/>
  <c r="AW3006" i="64"/>
  <c r="AV3006" i="64"/>
  <c r="AT3006" i="64"/>
  <c r="AS3006" i="64"/>
  <c r="AR3006" i="64"/>
  <c r="AU3006" i="64" s="1"/>
  <c r="AQ3006" i="64"/>
  <c r="AO3006" i="64"/>
  <c r="BJ3005" i="64"/>
  <c r="BI3005" i="64"/>
  <c r="BG3005" i="64"/>
  <c r="AZ3005" i="64"/>
  <c r="AY3005" i="64"/>
  <c r="AX3005" i="64"/>
  <c r="AW3005" i="64"/>
  <c r="AV3005" i="64"/>
  <c r="AT3005" i="64"/>
  <c r="AS3005" i="64"/>
  <c r="AR3005" i="64"/>
  <c r="AU3005" i="64" s="1"/>
  <c r="AQ3005" i="64"/>
  <c r="AO3005" i="64"/>
  <c r="BJ3004" i="64"/>
  <c r="BI3004" i="64"/>
  <c r="BG3004" i="64"/>
  <c r="AZ3004" i="64"/>
  <c r="AY3004" i="64"/>
  <c r="AX3004" i="64"/>
  <c r="AW3004" i="64"/>
  <c r="AV3004" i="64"/>
  <c r="AT3004" i="64"/>
  <c r="AS3004" i="64"/>
  <c r="AR3004" i="64"/>
  <c r="AU3004" i="64" s="1"/>
  <c r="AQ3004" i="64"/>
  <c r="AO3004" i="64"/>
  <c r="BI3003" i="64"/>
  <c r="BG3003" i="64"/>
  <c r="AZ3003" i="64"/>
  <c r="AY3003" i="64"/>
  <c r="AX3003" i="64"/>
  <c r="AW3003" i="64"/>
  <c r="AV3003" i="64"/>
  <c r="AT3003" i="64"/>
  <c r="AS3003" i="64"/>
  <c r="AR3003" i="64"/>
  <c r="AU3003" i="64" s="1"/>
  <c r="AQ3003" i="64"/>
  <c r="AO3003" i="64"/>
  <c r="BJ3002" i="64"/>
  <c r="BI3002" i="64"/>
  <c r="BG3002" i="64"/>
  <c r="AZ3002" i="64"/>
  <c r="AY3002" i="64"/>
  <c r="AX3002" i="64"/>
  <c r="AW3002" i="64"/>
  <c r="AV3002" i="64"/>
  <c r="AT3002" i="64"/>
  <c r="AS3002" i="64"/>
  <c r="AR3002" i="64"/>
  <c r="AU3002" i="64" s="1"/>
  <c r="AQ3002" i="64"/>
  <c r="AO3002" i="64"/>
  <c r="BI3001" i="64"/>
  <c r="BG3001" i="64"/>
  <c r="AZ3001" i="64"/>
  <c r="AY3001" i="64"/>
  <c r="AX3001" i="64"/>
  <c r="AW3001" i="64"/>
  <c r="AV3001" i="64"/>
  <c r="AT3001" i="64"/>
  <c r="AS3001" i="64"/>
  <c r="AR3001" i="64"/>
  <c r="AU3001" i="64" s="1"/>
  <c r="AQ3001" i="64"/>
  <c r="AO3001" i="64"/>
  <c r="BI3000" i="64"/>
  <c r="BG3000" i="64"/>
  <c r="AZ3000" i="64"/>
  <c r="AY3000" i="64"/>
  <c r="AX3000" i="64"/>
  <c r="AW3000" i="64"/>
  <c r="AV3000" i="64"/>
  <c r="AT3000" i="64"/>
  <c r="AS3000" i="64"/>
  <c r="AR3000" i="64"/>
  <c r="AU3000" i="64" s="1"/>
  <c r="AQ3000" i="64"/>
  <c r="AO3000" i="64"/>
  <c r="BJ2999" i="64"/>
  <c r="BI2999" i="64"/>
  <c r="BG2999" i="64"/>
  <c r="AZ2999" i="64"/>
  <c r="AY2999" i="64"/>
  <c r="AX2999" i="64"/>
  <c r="AW2999" i="64"/>
  <c r="AV2999" i="64"/>
  <c r="AT2999" i="64"/>
  <c r="AS2999" i="64"/>
  <c r="AR2999" i="64"/>
  <c r="AU2999" i="64" s="1"/>
  <c r="AQ2999" i="64"/>
  <c r="AO2999" i="64"/>
  <c r="BJ2998" i="64"/>
  <c r="BI2998" i="64"/>
  <c r="BG2998" i="64"/>
  <c r="AZ2998" i="64"/>
  <c r="AY2998" i="64"/>
  <c r="AX2998" i="64"/>
  <c r="AW2998" i="64"/>
  <c r="AV2998" i="64"/>
  <c r="AT2998" i="64"/>
  <c r="AS2998" i="64"/>
  <c r="AR2998" i="64"/>
  <c r="AU2998" i="64" s="1"/>
  <c r="AQ2998" i="64"/>
  <c r="AO2998" i="64"/>
  <c r="BJ2997" i="64"/>
  <c r="BI2997" i="64"/>
  <c r="BG2997" i="64"/>
  <c r="AZ2997" i="64"/>
  <c r="AY2997" i="64"/>
  <c r="AX2997" i="64"/>
  <c r="AW2997" i="64"/>
  <c r="AV2997" i="64"/>
  <c r="AT2997" i="64"/>
  <c r="AS2997" i="64"/>
  <c r="AR2997" i="64"/>
  <c r="AU2997" i="64" s="1"/>
  <c r="AQ2997" i="64"/>
  <c r="AO2997" i="64"/>
  <c r="BI2996" i="64"/>
  <c r="BG2996" i="64"/>
  <c r="AZ2996" i="64"/>
  <c r="AY2996" i="64"/>
  <c r="AX2996" i="64"/>
  <c r="AW2996" i="64"/>
  <c r="AV2996" i="64"/>
  <c r="AT2996" i="64"/>
  <c r="AS2996" i="64"/>
  <c r="AR2996" i="64"/>
  <c r="AU2996" i="64" s="1"/>
  <c r="AQ2996" i="64"/>
  <c r="AO2996" i="64"/>
  <c r="BI2995" i="64"/>
  <c r="BG2995" i="64"/>
  <c r="AZ2995" i="64"/>
  <c r="AY2995" i="64"/>
  <c r="AX2995" i="64"/>
  <c r="AW2995" i="64"/>
  <c r="AV2995" i="64"/>
  <c r="AT2995" i="64"/>
  <c r="AS2995" i="64"/>
  <c r="AR2995" i="64"/>
  <c r="AU2995" i="64" s="1"/>
  <c r="AQ2995" i="64"/>
  <c r="AO2995" i="64"/>
  <c r="BI2994" i="64"/>
  <c r="BG2994" i="64"/>
  <c r="AZ2994" i="64"/>
  <c r="AY2994" i="64"/>
  <c r="AX2994" i="64"/>
  <c r="AW2994" i="64"/>
  <c r="AV2994" i="64"/>
  <c r="AT2994" i="64"/>
  <c r="AS2994" i="64"/>
  <c r="AR2994" i="64"/>
  <c r="AU2994" i="64" s="1"/>
  <c r="AQ2994" i="64"/>
  <c r="AO2994" i="64"/>
  <c r="BJ2993" i="64"/>
  <c r="BI2993" i="64"/>
  <c r="BG2993" i="64"/>
  <c r="AZ2993" i="64"/>
  <c r="AY2993" i="64"/>
  <c r="AX2993" i="64"/>
  <c r="AW2993" i="64"/>
  <c r="AV2993" i="64"/>
  <c r="AT2993" i="64"/>
  <c r="AS2993" i="64"/>
  <c r="AR2993" i="64"/>
  <c r="AU2993" i="64" s="1"/>
  <c r="AQ2993" i="64"/>
  <c r="AO2993" i="64"/>
  <c r="BJ2992" i="64"/>
  <c r="BI2992" i="64"/>
  <c r="BG2992" i="64"/>
  <c r="AZ2992" i="64"/>
  <c r="AY2992" i="64"/>
  <c r="AX2992" i="64"/>
  <c r="AW2992" i="64"/>
  <c r="AV2992" i="64"/>
  <c r="AT2992" i="64"/>
  <c r="AS2992" i="64"/>
  <c r="AR2992" i="64"/>
  <c r="AU2992" i="64" s="1"/>
  <c r="AQ2992" i="64"/>
  <c r="AO2992" i="64"/>
  <c r="BJ2991" i="64"/>
  <c r="BI2991" i="64"/>
  <c r="BG2991" i="64"/>
  <c r="AZ2991" i="64"/>
  <c r="AY2991" i="64"/>
  <c r="AX2991" i="64"/>
  <c r="AW2991" i="64"/>
  <c r="AV2991" i="64"/>
  <c r="AT2991" i="64"/>
  <c r="AS2991" i="64"/>
  <c r="AR2991" i="64"/>
  <c r="AU2991" i="64" s="1"/>
  <c r="AQ2991" i="64"/>
  <c r="AO2991" i="64"/>
  <c r="BJ2990" i="64"/>
  <c r="BI2990" i="64"/>
  <c r="BG2990" i="64"/>
  <c r="AZ2990" i="64"/>
  <c r="AY2990" i="64"/>
  <c r="AX2990" i="64"/>
  <c r="AW2990" i="64"/>
  <c r="AV2990" i="64"/>
  <c r="AT2990" i="64"/>
  <c r="AS2990" i="64"/>
  <c r="AR2990" i="64"/>
  <c r="AU2990" i="64" s="1"/>
  <c r="AQ2990" i="64"/>
  <c r="AO2990" i="64"/>
  <c r="BJ2989" i="64"/>
  <c r="BI2989" i="64"/>
  <c r="BG2989" i="64"/>
  <c r="AZ2989" i="64"/>
  <c r="AY2989" i="64"/>
  <c r="AX2989" i="64"/>
  <c r="AW2989" i="64"/>
  <c r="AV2989" i="64"/>
  <c r="AT2989" i="64"/>
  <c r="AS2989" i="64"/>
  <c r="AR2989" i="64"/>
  <c r="AU2989" i="64" s="1"/>
  <c r="AQ2989" i="64"/>
  <c r="AO2989" i="64"/>
  <c r="BJ2988" i="64"/>
  <c r="BI2988" i="64"/>
  <c r="BG2988" i="64"/>
  <c r="AZ2988" i="64"/>
  <c r="AY2988" i="64"/>
  <c r="AX2988" i="64"/>
  <c r="AW2988" i="64"/>
  <c r="AV2988" i="64"/>
  <c r="AT2988" i="64"/>
  <c r="AS2988" i="64"/>
  <c r="AR2988" i="64"/>
  <c r="AU2988" i="64" s="1"/>
  <c r="AQ2988" i="64"/>
  <c r="AO2988" i="64"/>
  <c r="BI2987" i="64"/>
  <c r="BG2987" i="64"/>
  <c r="AZ2987" i="64"/>
  <c r="AY2987" i="64"/>
  <c r="AX2987" i="64"/>
  <c r="AW2987" i="64"/>
  <c r="AV2987" i="64"/>
  <c r="AT2987" i="64"/>
  <c r="AS2987" i="64"/>
  <c r="AR2987" i="64"/>
  <c r="AU2987" i="64" s="1"/>
  <c r="AQ2987" i="64"/>
  <c r="AO2987" i="64"/>
  <c r="BJ2986" i="64"/>
  <c r="BI2986" i="64"/>
  <c r="BG2986" i="64"/>
  <c r="AZ2986" i="64"/>
  <c r="AY2986" i="64"/>
  <c r="AX2986" i="64"/>
  <c r="AW2986" i="64"/>
  <c r="AV2986" i="64"/>
  <c r="AT2986" i="64"/>
  <c r="AS2986" i="64"/>
  <c r="AR2986" i="64"/>
  <c r="AU2986" i="64" s="1"/>
  <c r="AQ2986" i="64"/>
  <c r="AO2986" i="64"/>
  <c r="BJ2985" i="64"/>
  <c r="BI2985" i="64"/>
  <c r="BG2985" i="64"/>
  <c r="AZ2985" i="64"/>
  <c r="AY2985" i="64"/>
  <c r="AX2985" i="64"/>
  <c r="AW2985" i="64"/>
  <c r="AV2985" i="64"/>
  <c r="AT2985" i="64"/>
  <c r="AS2985" i="64"/>
  <c r="AR2985" i="64"/>
  <c r="AU2985" i="64" s="1"/>
  <c r="AQ2985" i="64"/>
  <c r="AO2985" i="64"/>
  <c r="BJ2984" i="64"/>
  <c r="BI2984" i="64"/>
  <c r="BG2984" i="64"/>
  <c r="AZ2984" i="64"/>
  <c r="AY2984" i="64"/>
  <c r="AX2984" i="64"/>
  <c r="AW2984" i="64"/>
  <c r="AV2984" i="64"/>
  <c r="AT2984" i="64"/>
  <c r="AS2984" i="64"/>
  <c r="AR2984" i="64"/>
  <c r="AU2984" i="64" s="1"/>
  <c r="AQ2984" i="64"/>
  <c r="AO2984" i="64"/>
  <c r="BJ2983" i="64"/>
  <c r="BI2983" i="64"/>
  <c r="BG2983" i="64"/>
  <c r="AZ2983" i="64"/>
  <c r="AY2983" i="64"/>
  <c r="AX2983" i="64"/>
  <c r="AW2983" i="64"/>
  <c r="AV2983" i="64"/>
  <c r="AT2983" i="64"/>
  <c r="AS2983" i="64"/>
  <c r="AR2983" i="64"/>
  <c r="AU2983" i="64" s="1"/>
  <c r="AQ2983" i="64"/>
  <c r="AO2983" i="64"/>
  <c r="BJ2982" i="64"/>
  <c r="BI2982" i="64"/>
  <c r="BG2982" i="64"/>
  <c r="AZ2982" i="64"/>
  <c r="AY2982" i="64"/>
  <c r="AX2982" i="64"/>
  <c r="AW2982" i="64"/>
  <c r="AV2982" i="64"/>
  <c r="AT2982" i="64"/>
  <c r="AS2982" i="64"/>
  <c r="AR2982" i="64"/>
  <c r="AU2982" i="64" s="1"/>
  <c r="AQ2982" i="64"/>
  <c r="AO2982" i="64"/>
  <c r="BJ2981" i="64"/>
  <c r="BI2981" i="64"/>
  <c r="BG2981" i="64"/>
  <c r="AZ2981" i="64"/>
  <c r="AY2981" i="64"/>
  <c r="AX2981" i="64"/>
  <c r="AW2981" i="64"/>
  <c r="AV2981" i="64"/>
  <c r="AT2981" i="64"/>
  <c r="AS2981" i="64"/>
  <c r="AR2981" i="64"/>
  <c r="AU2981" i="64" s="1"/>
  <c r="AQ2981" i="64"/>
  <c r="AO2981" i="64"/>
  <c r="BJ2980" i="64"/>
  <c r="BI2980" i="64"/>
  <c r="BG2980" i="64"/>
  <c r="AZ2980" i="64"/>
  <c r="AY2980" i="64"/>
  <c r="AX2980" i="64"/>
  <c r="AW2980" i="64"/>
  <c r="AV2980" i="64"/>
  <c r="AT2980" i="64"/>
  <c r="AS2980" i="64"/>
  <c r="AR2980" i="64"/>
  <c r="AU2980" i="64" s="1"/>
  <c r="AQ2980" i="64"/>
  <c r="AO2980" i="64"/>
  <c r="BJ2979" i="64"/>
  <c r="BI2979" i="64"/>
  <c r="BG2979" i="64"/>
  <c r="AZ2979" i="64"/>
  <c r="AY2979" i="64"/>
  <c r="AX2979" i="64"/>
  <c r="AW2979" i="64"/>
  <c r="AV2979" i="64"/>
  <c r="AT2979" i="64"/>
  <c r="AS2979" i="64"/>
  <c r="AR2979" i="64"/>
  <c r="AU2979" i="64" s="1"/>
  <c r="AQ2979" i="64"/>
  <c r="AO2979" i="64"/>
  <c r="BJ2978" i="64"/>
  <c r="BI2978" i="64"/>
  <c r="BG2978" i="64"/>
  <c r="AZ2978" i="64"/>
  <c r="AY2978" i="64"/>
  <c r="AX2978" i="64"/>
  <c r="AW2978" i="64"/>
  <c r="AV2978" i="64"/>
  <c r="AT2978" i="64"/>
  <c r="AS2978" i="64"/>
  <c r="AR2978" i="64"/>
  <c r="AU2978" i="64" s="1"/>
  <c r="AQ2978" i="64"/>
  <c r="AO2978" i="64"/>
  <c r="BJ2977" i="64"/>
  <c r="BI2977" i="64"/>
  <c r="BG2977" i="64"/>
  <c r="AZ2977" i="64"/>
  <c r="AY2977" i="64"/>
  <c r="AX2977" i="64"/>
  <c r="AW2977" i="64"/>
  <c r="AV2977" i="64"/>
  <c r="AT2977" i="64"/>
  <c r="AS2977" i="64"/>
  <c r="AR2977" i="64"/>
  <c r="AU2977" i="64" s="1"/>
  <c r="AQ2977" i="64"/>
  <c r="AO2977" i="64"/>
  <c r="BJ2976" i="64"/>
  <c r="BI2976" i="64"/>
  <c r="BG2976" i="64"/>
  <c r="AZ2976" i="64"/>
  <c r="AY2976" i="64"/>
  <c r="AX2976" i="64"/>
  <c r="AW2976" i="64"/>
  <c r="AV2976" i="64"/>
  <c r="AT2976" i="64"/>
  <c r="AS2976" i="64"/>
  <c r="AR2976" i="64"/>
  <c r="AU2976" i="64" s="1"/>
  <c r="AQ2976" i="64"/>
  <c r="AO2976" i="64"/>
  <c r="BJ2975" i="64"/>
  <c r="BI2975" i="64"/>
  <c r="BG2975" i="64"/>
  <c r="AZ2975" i="64"/>
  <c r="AY2975" i="64"/>
  <c r="AX2975" i="64"/>
  <c r="AW2975" i="64"/>
  <c r="AV2975" i="64"/>
  <c r="AT2975" i="64"/>
  <c r="AS2975" i="64"/>
  <c r="AR2975" i="64"/>
  <c r="AU2975" i="64" s="1"/>
  <c r="AQ2975" i="64"/>
  <c r="AO2975" i="64"/>
  <c r="BJ2974" i="64"/>
  <c r="BI2974" i="64"/>
  <c r="BG2974" i="64"/>
  <c r="AZ2974" i="64"/>
  <c r="AY2974" i="64"/>
  <c r="AX2974" i="64"/>
  <c r="AW2974" i="64"/>
  <c r="AV2974" i="64"/>
  <c r="AT2974" i="64"/>
  <c r="AS2974" i="64"/>
  <c r="AR2974" i="64"/>
  <c r="AU2974" i="64" s="1"/>
  <c r="AQ2974" i="64"/>
  <c r="AO2974" i="64"/>
  <c r="BJ2973" i="64"/>
  <c r="BI2973" i="64"/>
  <c r="BG2973" i="64"/>
  <c r="AZ2973" i="64"/>
  <c r="AY2973" i="64"/>
  <c r="AX2973" i="64"/>
  <c r="AW2973" i="64"/>
  <c r="AV2973" i="64"/>
  <c r="AT2973" i="64"/>
  <c r="AS2973" i="64"/>
  <c r="AR2973" i="64"/>
  <c r="AU2973" i="64" s="1"/>
  <c r="AQ2973" i="64"/>
  <c r="AO2973" i="64"/>
  <c r="BJ2972" i="64"/>
  <c r="BI2972" i="64"/>
  <c r="BG2972" i="64"/>
  <c r="AZ2972" i="64"/>
  <c r="AY2972" i="64"/>
  <c r="AX2972" i="64"/>
  <c r="AW2972" i="64"/>
  <c r="AV2972" i="64"/>
  <c r="AT2972" i="64"/>
  <c r="AS2972" i="64"/>
  <c r="AR2972" i="64"/>
  <c r="AU2972" i="64" s="1"/>
  <c r="AQ2972" i="64"/>
  <c r="AO2972" i="64"/>
  <c r="BJ2971" i="64"/>
  <c r="BI2971" i="64"/>
  <c r="BG2971" i="64"/>
  <c r="AZ2971" i="64"/>
  <c r="AY2971" i="64"/>
  <c r="AX2971" i="64"/>
  <c r="AW2971" i="64"/>
  <c r="AV2971" i="64"/>
  <c r="AT2971" i="64"/>
  <c r="AS2971" i="64"/>
  <c r="AR2971" i="64"/>
  <c r="AU2971" i="64" s="1"/>
  <c r="AQ2971" i="64"/>
  <c r="AO2971" i="64"/>
  <c r="BJ2970" i="64"/>
  <c r="BI2970" i="64"/>
  <c r="BG2970" i="64"/>
  <c r="AZ2970" i="64"/>
  <c r="AY2970" i="64"/>
  <c r="AX2970" i="64"/>
  <c r="AW2970" i="64"/>
  <c r="AV2970" i="64"/>
  <c r="AT2970" i="64"/>
  <c r="AS2970" i="64"/>
  <c r="AR2970" i="64"/>
  <c r="AU2970" i="64" s="1"/>
  <c r="AQ2970" i="64"/>
  <c r="AO2970" i="64"/>
  <c r="BJ2969" i="64"/>
  <c r="BI2969" i="64"/>
  <c r="BG2969" i="64"/>
  <c r="AZ2969" i="64"/>
  <c r="AY2969" i="64"/>
  <c r="AX2969" i="64"/>
  <c r="AW2969" i="64"/>
  <c r="AV2969" i="64"/>
  <c r="AT2969" i="64"/>
  <c r="AS2969" i="64"/>
  <c r="AR2969" i="64"/>
  <c r="AU2969" i="64" s="1"/>
  <c r="AQ2969" i="64"/>
  <c r="AO2969" i="64"/>
  <c r="BJ2968" i="64"/>
  <c r="BI2968" i="64"/>
  <c r="BG2968" i="64"/>
  <c r="AZ2968" i="64"/>
  <c r="AY2968" i="64"/>
  <c r="AX2968" i="64"/>
  <c r="AW2968" i="64"/>
  <c r="AV2968" i="64"/>
  <c r="AT2968" i="64"/>
  <c r="AS2968" i="64"/>
  <c r="AR2968" i="64"/>
  <c r="AU2968" i="64" s="1"/>
  <c r="AQ2968" i="64"/>
  <c r="AO2968" i="64"/>
  <c r="BJ2967" i="64"/>
  <c r="BI2967" i="64"/>
  <c r="BG2967" i="64"/>
  <c r="AZ2967" i="64"/>
  <c r="AY2967" i="64"/>
  <c r="AX2967" i="64"/>
  <c r="AW2967" i="64"/>
  <c r="AV2967" i="64"/>
  <c r="AT2967" i="64"/>
  <c r="AS2967" i="64"/>
  <c r="AR2967" i="64"/>
  <c r="AU2967" i="64" s="1"/>
  <c r="AQ2967" i="64"/>
  <c r="AO2967" i="64"/>
  <c r="BJ2966" i="64"/>
  <c r="BI2966" i="64"/>
  <c r="BG2966" i="64"/>
  <c r="AZ2966" i="64"/>
  <c r="AY2966" i="64"/>
  <c r="AX2966" i="64"/>
  <c r="AW2966" i="64"/>
  <c r="AV2966" i="64"/>
  <c r="AT2966" i="64"/>
  <c r="AS2966" i="64"/>
  <c r="AR2966" i="64"/>
  <c r="AU2966" i="64" s="1"/>
  <c r="AQ2966" i="64"/>
  <c r="AO2966" i="64"/>
  <c r="BJ2965" i="64"/>
  <c r="BI2965" i="64"/>
  <c r="BG2965" i="64"/>
  <c r="AZ2965" i="64"/>
  <c r="AY2965" i="64"/>
  <c r="AX2965" i="64"/>
  <c r="AW2965" i="64"/>
  <c r="AV2965" i="64"/>
  <c r="AT2965" i="64"/>
  <c r="AS2965" i="64"/>
  <c r="AR2965" i="64"/>
  <c r="AU2965" i="64" s="1"/>
  <c r="AQ2965" i="64"/>
  <c r="AO2965" i="64"/>
  <c r="BJ2964" i="64"/>
  <c r="BI2964" i="64"/>
  <c r="BG2964" i="64"/>
  <c r="AZ2964" i="64"/>
  <c r="AY2964" i="64"/>
  <c r="AX2964" i="64"/>
  <c r="AW2964" i="64"/>
  <c r="AV2964" i="64"/>
  <c r="AT2964" i="64"/>
  <c r="AS2964" i="64"/>
  <c r="AR2964" i="64"/>
  <c r="AU2964" i="64" s="1"/>
  <c r="AQ2964" i="64"/>
  <c r="AO2964" i="64"/>
  <c r="BJ2963" i="64"/>
  <c r="BI2963" i="64"/>
  <c r="BG2963" i="64"/>
  <c r="AZ2963" i="64"/>
  <c r="AY2963" i="64"/>
  <c r="AX2963" i="64"/>
  <c r="AW2963" i="64"/>
  <c r="AV2963" i="64"/>
  <c r="AT2963" i="64"/>
  <c r="AS2963" i="64"/>
  <c r="AR2963" i="64"/>
  <c r="AU2963" i="64" s="1"/>
  <c r="AQ2963" i="64"/>
  <c r="AO2963" i="64"/>
  <c r="BJ2962" i="64"/>
  <c r="BI2962" i="64"/>
  <c r="BG2962" i="64"/>
  <c r="AZ2962" i="64"/>
  <c r="AY2962" i="64"/>
  <c r="AX2962" i="64"/>
  <c r="AW2962" i="64"/>
  <c r="AV2962" i="64"/>
  <c r="AT2962" i="64"/>
  <c r="AS2962" i="64"/>
  <c r="AR2962" i="64"/>
  <c r="AU2962" i="64" s="1"/>
  <c r="AQ2962" i="64"/>
  <c r="AO2962" i="64"/>
  <c r="BJ2961" i="64"/>
  <c r="BI2961" i="64"/>
  <c r="BG2961" i="64"/>
  <c r="AZ2961" i="64"/>
  <c r="AY2961" i="64"/>
  <c r="AX2961" i="64"/>
  <c r="AW2961" i="64"/>
  <c r="AV2961" i="64"/>
  <c r="AT2961" i="64"/>
  <c r="AS2961" i="64"/>
  <c r="AR2961" i="64"/>
  <c r="AU2961" i="64" s="1"/>
  <c r="AQ2961" i="64"/>
  <c r="AO2961" i="64"/>
  <c r="BJ2960" i="64"/>
  <c r="BI2960" i="64"/>
  <c r="BG2960" i="64"/>
  <c r="AZ2960" i="64"/>
  <c r="AY2960" i="64"/>
  <c r="AX2960" i="64"/>
  <c r="AW2960" i="64"/>
  <c r="AV2960" i="64"/>
  <c r="AT2960" i="64"/>
  <c r="AS2960" i="64"/>
  <c r="AR2960" i="64"/>
  <c r="AU2960" i="64" s="1"/>
  <c r="AQ2960" i="64"/>
  <c r="AO2960" i="64"/>
  <c r="BJ2959" i="64"/>
  <c r="BI2959" i="64"/>
  <c r="BG2959" i="64"/>
  <c r="AZ2959" i="64"/>
  <c r="AY2959" i="64"/>
  <c r="AX2959" i="64"/>
  <c r="AW2959" i="64"/>
  <c r="AV2959" i="64"/>
  <c r="AT2959" i="64"/>
  <c r="AS2959" i="64"/>
  <c r="AR2959" i="64"/>
  <c r="AU2959" i="64" s="1"/>
  <c r="AQ2959" i="64"/>
  <c r="AO2959" i="64"/>
  <c r="BJ2958" i="64"/>
  <c r="BI2958" i="64"/>
  <c r="BG2958" i="64"/>
  <c r="AZ2958" i="64"/>
  <c r="AY2958" i="64"/>
  <c r="AX2958" i="64"/>
  <c r="AW2958" i="64"/>
  <c r="AV2958" i="64"/>
  <c r="AT2958" i="64"/>
  <c r="AS2958" i="64"/>
  <c r="AR2958" i="64"/>
  <c r="AU2958" i="64" s="1"/>
  <c r="AQ2958" i="64"/>
  <c r="AO2958" i="64"/>
  <c r="BJ2957" i="64"/>
  <c r="BI2957" i="64"/>
  <c r="BG2957" i="64"/>
  <c r="AZ2957" i="64"/>
  <c r="AY2957" i="64"/>
  <c r="AX2957" i="64"/>
  <c r="AW2957" i="64"/>
  <c r="AV2957" i="64"/>
  <c r="AT2957" i="64"/>
  <c r="AS2957" i="64"/>
  <c r="AR2957" i="64"/>
  <c r="AU2957" i="64" s="1"/>
  <c r="AQ2957" i="64"/>
  <c r="AO2957" i="64"/>
  <c r="BJ2956" i="64"/>
  <c r="BI2956" i="64"/>
  <c r="BG2956" i="64"/>
  <c r="AZ2956" i="64"/>
  <c r="AY2956" i="64"/>
  <c r="AX2956" i="64"/>
  <c r="AW2956" i="64"/>
  <c r="AV2956" i="64"/>
  <c r="AT2956" i="64"/>
  <c r="AS2956" i="64"/>
  <c r="AR2956" i="64"/>
  <c r="AU2956" i="64" s="1"/>
  <c r="AQ2956" i="64"/>
  <c r="AO2956" i="64"/>
  <c r="BJ2955" i="64"/>
  <c r="BI2955" i="64"/>
  <c r="BG2955" i="64"/>
  <c r="AZ2955" i="64"/>
  <c r="AY2955" i="64"/>
  <c r="AX2955" i="64"/>
  <c r="AW2955" i="64"/>
  <c r="AV2955" i="64"/>
  <c r="AT2955" i="64"/>
  <c r="AS2955" i="64"/>
  <c r="AR2955" i="64"/>
  <c r="AU2955" i="64" s="1"/>
  <c r="AQ2955" i="64"/>
  <c r="AO2955" i="64"/>
  <c r="BJ2954" i="64"/>
  <c r="BI2954" i="64"/>
  <c r="BG2954" i="64"/>
  <c r="AZ2954" i="64"/>
  <c r="AY2954" i="64"/>
  <c r="AX2954" i="64"/>
  <c r="AW2954" i="64"/>
  <c r="AV2954" i="64"/>
  <c r="AT2954" i="64"/>
  <c r="AS2954" i="64"/>
  <c r="AR2954" i="64"/>
  <c r="AU2954" i="64" s="1"/>
  <c r="AQ2954" i="64"/>
  <c r="AO2954" i="64"/>
  <c r="BJ2953" i="64"/>
  <c r="BI2953" i="64"/>
  <c r="BG2953" i="64"/>
  <c r="AZ2953" i="64"/>
  <c r="AY2953" i="64"/>
  <c r="AX2953" i="64"/>
  <c r="AW2953" i="64"/>
  <c r="AV2953" i="64"/>
  <c r="AT2953" i="64"/>
  <c r="AS2953" i="64"/>
  <c r="AR2953" i="64"/>
  <c r="AU2953" i="64" s="1"/>
  <c r="AQ2953" i="64"/>
  <c r="AO2953" i="64"/>
  <c r="BJ2952" i="64"/>
  <c r="BI2952" i="64"/>
  <c r="BG2952" i="64"/>
  <c r="AZ2952" i="64"/>
  <c r="AY2952" i="64"/>
  <c r="AX2952" i="64"/>
  <c r="AW2952" i="64"/>
  <c r="AV2952" i="64"/>
  <c r="AT2952" i="64"/>
  <c r="AS2952" i="64"/>
  <c r="AR2952" i="64"/>
  <c r="AU2952" i="64" s="1"/>
  <c r="AQ2952" i="64"/>
  <c r="AO2952" i="64"/>
  <c r="BJ2951" i="64"/>
  <c r="BI2951" i="64"/>
  <c r="BG2951" i="64"/>
  <c r="AZ2951" i="64"/>
  <c r="AY2951" i="64"/>
  <c r="AX2951" i="64"/>
  <c r="AW2951" i="64"/>
  <c r="AV2951" i="64"/>
  <c r="AT2951" i="64"/>
  <c r="AS2951" i="64"/>
  <c r="AR2951" i="64"/>
  <c r="AU2951" i="64" s="1"/>
  <c r="AQ2951" i="64"/>
  <c r="AO2951" i="64"/>
  <c r="BJ2950" i="64"/>
  <c r="BI2950" i="64"/>
  <c r="BG2950" i="64"/>
  <c r="AZ2950" i="64"/>
  <c r="AY2950" i="64"/>
  <c r="AX2950" i="64"/>
  <c r="AW2950" i="64"/>
  <c r="AV2950" i="64"/>
  <c r="AT2950" i="64"/>
  <c r="AS2950" i="64"/>
  <c r="AR2950" i="64"/>
  <c r="AU2950" i="64" s="1"/>
  <c r="AQ2950" i="64"/>
  <c r="AO2950" i="64"/>
  <c r="BJ2949" i="64"/>
  <c r="BI2949" i="64"/>
  <c r="BG2949" i="64"/>
  <c r="AZ2949" i="64"/>
  <c r="AY2949" i="64"/>
  <c r="AX2949" i="64"/>
  <c r="AW2949" i="64"/>
  <c r="AV2949" i="64"/>
  <c r="AT2949" i="64"/>
  <c r="AS2949" i="64"/>
  <c r="AR2949" i="64"/>
  <c r="AU2949" i="64" s="1"/>
  <c r="AQ2949" i="64"/>
  <c r="AO2949" i="64"/>
  <c r="BJ2948" i="64"/>
  <c r="BI2948" i="64"/>
  <c r="BG2948" i="64"/>
  <c r="AZ2948" i="64"/>
  <c r="AY2948" i="64"/>
  <c r="AX2948" i="64"/>
  <c r="AW2948" i="64"/>
  <c r="AV2948" i="64"/>
  <c r="AT2948" i="64"/>
  <c r="AS2948" i="64"/>
  <c r="AR2948" i="64"/>
  <c r="AU2948" i="64" s="1"/>
  <c r="AQ2948" i="64"/>
  <c r="AO2948" i="64"/>
  <c r="BJ2947" i="64"/>
  <c r="BI2947" i="64"/>
  <c r="BG2947" i="64"/>
  <c r="AZ2947" i="64"/>
  <c r="AY2947" i="64"/>
  <c r="AX2947" i="64"/>
  <c r="AW2947" i="64"/>
  <c r="AV2947" i="64"/>
  <c r="AT2947" i="64"/>
  <c r="AS2947" i="64"/>
  <c r="AR2947" i="64"/>
  <c r="AU2947" i="64" s="1"/>
  <c r="AQ2947" i="64"/>
  <c r="AO2947" i="64"/>
  <c r="BJ2946" i="64"/>
  <c r="BI2946" i="64"/>
  <c r="BG2946" i="64"/>
  <c r="AZ2946" i="64"/>
  <c r="AY2946" i="64"/>
  <c r="AX2946" i="64"/>
  <c r="AW2946" i="64"/>
  <c r="AV2946" i="64"/>
  <c r="AT2946" i="64"/>
  <c r="AS2946" i="64"/>
  <c r="AR2946" i="64"/>
  <c r="AU2946" i="64" s="1"/>
  <c r="AQ2946" i="64"/>
  <c r="AO2946" i="64"/>
  <c r="BJ2945" i="64"/>
  <c r="BI2945" i="64"/>
  <c r="BG2945" i="64"/>
  <c r="AZ2945" i="64"/>
  <c r="AY2945" i="64"/>
  <c r="AX2945" i="64"/>
  <c r="AW2945" i="64"/>
  <c r="AV2945" i="64"/>
  <c r="AT2945" i="64"/>
  <c r="AS2945" i="64"/>
  <c r="AR2945" i="64"/>
  <c r="AU2945" i="64" s="1"/>
  <c r="AQ2945" i="64"/>
  <c r="AO2945" i="64"/>
  <c r="BJ2944" i="64"/>
  <c r="BI2944" i="64"/>
  <c r="BG2944" i="64"/>
  <c r="AZ2944" i="64"/>
  <c r="AY2944" i="64"/>
  <c r="AX2944" i="64"/>
  <c r="AW2944" i="64"/>
  <c r="AV2944" i="64"/>
  <c r="AT2944" i="64"/>
  <c r="AS2944" i="64"/>
  <c r="AR2944" i="64"/>
  <c r="AU2944" i="64" s="1"/>
  <c r="AQ2944" i="64"/>
  <c r="AO2944" i="64"/>
  <c r="BJ2943" i="64"/>
  <c r="BI2943" i="64"/>
  <c r="BG2943" i="64"/>
  <c r="AZ2943" i="64"/>
  <c r="AY2943" i="64"/>
  <c r="AX2943" i="64"/>
  <c r="AW2943" i="64"/>
  <c r="AV2943" i="64"/>
  <c r="AT2943" i="64"/>
  <c r="AS2943" i="64"/>
  <c r="AR2943" i="64"/>
  <c r="AU2943" i="64" s="1"/>
  <c r="AQ2943" i="64"/>
  <c r="AO2943" i="64"/>
  <c r="BJ2942" i="64"/>
  <c r="BI2942" i="64"/>
  <c r="BG2942" i="64"/>
  <c r="AZ2942" i="64"/>
  <c r="AY2942" i="64"/>
  <c r="AX2942" i="64"/>
  <c r="AW2942" i="64"/>
  <c r="AV2942" i="64"/>
  <c r="AT2942" i="64"/>
  <c r="AS2942" i="64"/>
  <c r="AR2942" i="64"/>
  <c r="AU2942" i="64" s="1"/>
  <c r="AQ2942" i="64"/>
  <c r="AO2942" i="64"/>
  <c r="BJ2941" i="64"/>
  <c r="BI2941" i="64"/>
  <c r="BG2941" i="64"/>
  <c r="AZ2941" i="64"/>
  <c r="AY2941" i="64"/>
  <c r="AX2941" i="64"/>
  <c r="AW2941" i="64"/>
  <c r="AV2941" i="64"/>
  <c r="AT2941" i="64"/>
  <c r="AS2941" i="64"/>
  <c r="AR2941" i="64"/>
  <c r="AU2941" i="64" s="1"/>
  <c r="AQ2941" i="64"/>
  <c r="AO2941" i="64"/>
  <c r="BJ2940" i="64"/>
  <c r="BI2940" i="64"/>
  <c r="BG2940" i="64"/>
  <c r="AZ2940" i="64"/>
  <c r="AY2940" i="64"/>
  <c r="AX2940" i="64"/>
  <c r="AW2940" i="64"/>
  <c r="AV2940" i="64"/>
  <c r="AT2940" i="64"/>
  <c r="AS2940" i="64"/>
  <c r="AR2940" i="64"/>
  <c r="AU2940" i="64" s="1"/>
  <c r="AQ2940" i="64"/>
  <c r="AO2940" i="64"/>
  <c r="BJ2939" i="64"/>
  <c r="BI2939" i="64"/>
  <c r="BG2939" i="64"/>
  <c r="AZ2939" i="64"/>
  <c r="AY2939" i="64"/>
  <c r="AX2939" i="64"/>
  <c r="AW2939" i="64"/>
  <c r="AV2939" i="64"/>
  <c r="AT2939" i="64"/>
  <c r="AS2939" i="64"/>
  <c r="AR2939" i="64"/>
  <c r="AU2939" i="64" s="1"/>
  <c r="AQ2939" i="64"/>
  <c r="AO2939" i="64"/>
  <c r="BJ2938" i="64"/>
  <c r="BI2938" i="64"/>
  <c r="BG2938" i="64"/>
  <c r="AZ2938" i="64"/>
  <c r="AY2938" i="64"/>
  <c r="AX2938" i="64"/>
  <c r="AW2938" i="64"/>
  <c r="AV2938" i="64"/>
  <c r="AT2938" i="64"/>
  <c r="AS2938" i="64"/>
  <c r="AR2938" i="64"/>
  <c r="AU2938" i="64" s="1"/>
  <c r="AQ2938" i="64"/>
  <c r="AO2938" i="64"/>
  <c r="BJ2937" i="64"/>
  <c r="BI2937" i="64"/>
  <c r="BG2937" i="64"/>
  <c r="AZ2937" i="64"/>
  <c r="AY2937" i="64"/>
  <c r="AX2937" i="64"/>
  <c r="AW2937" i="64"/>
  <c r="AV2937" i="64"/>
  <c r="AT2937" i="64"/>
  <c r="AS2937" i="64"/>
  <c r="AR2937" i="64"/>
  <c r="AU2937" i="64" s="1"/>
  <c r="AQ2937" i="64"/>
  <c r="AO2937" i="64"/>
  <c r="BJ2936" i="64"/>
  <c r="BI2936" i="64"/>
  <c r="BG2936" i="64"/>
  <c r="AZ2936" i="64"/>
  <c r="AY2936" i="64"/>
  <c r="AX2936" i="64"/>
  <c r="AW2936" i="64"/>
  <c r="AV2936" i="64"/>
  <c r="AT2936" i="64"/>
  <c r="AS2936" i="64"/>
  <c r="AR2936" i="64"/>
  <c r="AU2936" i="64" s="1"/>
  <c r="AQ2936" i="64"/>
  <c r="AO2936" i="64"/>
  <c r="BJ2935" i="64"/>
  <c r="BI2935" i="64"/>
  <c r="BG2935" i="64"/>
  <c r="AZ2935" i="64"/>
  <c r="AY2935" i="64"/>
  <c r="AX2935" i="64"/>
  <c r="AW2935" i="64"/>
  <c r="AV2935" i="64"/>
  <c r="AT2935" i="64"/>
  <c r="AS2935" i="64"/>
  <c r="AR2935" i="64"/>
  <c r="AU2935" i="64" s="1"/>
  <c r="AQ2935" i="64"/>
  <c r="AO2935" i="64"/>
  <c r="BJ2934" i="64"/>
  <c r="BI2934" i="64"/>
  <c r="BG2934" i="64"/>
  <c r="AZ2934" i="64"/>
  <c r="AY2934" i="64"/>
  <c r="AX2934" i="64"/>
  <c r="AW2934" i="64"/>
  <c r="AV2934" i="64"/>
  <c r="AT2934" i="64"/>
  <c r="AS2934" i="64"/>
  <c r="AR2934" i="64"/>
  <c r="AU2934" i="64" s="1"/>
  <c r="AQ2934" i="64"/>
  <c r="AO2934" i="64"/>
  <c r="BJ2933" i="64"/>
  <c r="BI2933" i="64"/>
  <c r="BG2933" i="64"/>
  <c r="AZ2933" i="64"/>
  <c r="AY2933" i="64"/>
  <c r="AX2933" i="64"/>
  <c r="AW2933" i="64"/>
  <c r="AV2933" i="64"/>
  <c r="AT2933" i="64"/>
  <c r="AS2933" i="64"/>
  <c r="AR2933" i="64"/>
  <c r="AU2933" i="64" s="1"/>
  <c r="AQ2933" i="64"/>
  <c r="AO2933" i="64"/>
  <c r="BJ2932" i="64"/>
  <c r="BI2932" i="64"/>
  <c r="BG2932" i="64"/>
  <c r="AZ2932" i="64"/>
  <c r="AY2932" i="64"/>
  <c r="AX2932" i="64"/>
  <c r="AW2932" i="64"/>
  <c r="AV2932" i="64"/>
  <c r="AT2932" i="64"/>
  <c r="AS2932" i="64"/>
  <c r="AR2932" i="64"/>
  <c r="AU2932" i="64" s="1"/>
  <c r="AQ2932" i="64"/>
  <c r="AO2932" i="64"/>
  <c r="BJ2931" i="64"/>
  <c r="BI2931" i="64"/>
  <c r="BG2931" i="64"/>
  <c r="AZ2931" i="64"/>
  <c r="AY2931" i="64"/>
  <c r="AX2931" i="64"/>
  <c r="AW2931" i="64"/>
  <c r="AV2931" i="64"/>
  <c r="AT2931" i="64"/>
  <c r="AS2931" i="64"/>
  <c r="AR2931" i="64"/>
  <c r="AU2931" i="64" s="1"/>
  <c r="AQ2931" i="64"/>
  <c r="AO2931" i="64"/>
  <c r="BJ2930" i="64"/>
  <c r="BI2930" i="64"/>
  <c r="BG2930" i="64"/>
  <c r="AZ2930" i="64"/>
  <c r="AY2930" i="64"/>
  <c r="AX2930" i="64"/>
  <c r="AW2930" i="64"/>
  <c r="AV2930" i="64"/>
  <c r="AT2930" i="64"/>
  <c r="AS2930" i="64"/>
  <c r="AR2930" i="64"/>
  <c r="AU2930" i="64" s="1"/>
  <c r="AQ2930" i="64"/>
  <c r="AO2930" i="64"/>
  <c r="BJ2929" i="64"/>
  <c r="BI2929" i="64"/>
  <c r="BG2929" i="64"/>
  <c r="AZ2929" i="64"/>
  <c r="AY2929" i="64"/>
  <c r="AX2929" i="64"/>
  <c r="AW2929" i="64"/>
  <c r="AV2929" i="64"/>
  <c r="AT2929" i="64"/>
  <c r="AS2929" i="64"/>
  <c r="AR2929" i="64"/>
  <c r="AU2929" i="64" s="1"/>
  <c r="AQ2929" i="64"/>
  <c r="AO2929" i="64"/>
  <c r="BJ2928" i="64"/>
  <c r="BI2928" i="64"/>
  <c r="BG2928" i="64"/>
  <c r="AZ2928" i="64"/>
  <c r="AY2928" i="64"/>
  <c r="AX2928" i="64"/>
  <c r="AW2928" i="64"/>
  <c r="AV2928" i="64"/>
  <c r="AT2928" i="64"/>
  <c r="AS2928" i="64"/>
  <c r="AR2928" i="64"/>
  <c r="AU2928" i="64" s="1"/>
  <c r="AQ2928" i="64"/>
  <c r="AO2928" i="64"/>
  <c r="BJ2927" i="64"/>
  <c r="BI2927" i="64"/>
  <c r="BG2927" i="64"/>
  <c r="AZ2927" i="64"/>
  <c r="AY2927" i="64"/>
  <c r="AX2927" i="64"/>
  <c r="AW2927" i="64"/>
  <c r="AV2927" i="64"/>
  <c r="AT2927" i="64"/>
  <c r="AS2927" i="64"/>
  <c r="AR2927" i="64"/>
  <c r="AU2927" i="64" s="1"/>
  <c r="AQ2927" i="64"/>
  <c r="AO2927" i="64"/>
  <c r="BJ2926" i="64"/>
  <c r="BI2926" i="64"/>
  <c r="BG2926" i="64"/>
  <c r="AZ2926" i="64"/>
  <c r="AY2926" i="64"/>
  <c r="AX2926" i="64"/>
  <c r="AW2926" i="64"/>
  <c r="AV2926" i="64"/>
  <c r="AT2926" i="64"/>
  <c r="AS2926" i="64"/>
  <c r="AR2926" i="64"/>
  <c r="AU2926" i="64" s="1"/>
  <c r="AQ2926" i="64"/>
  <c r="AO2926" i="64"/>
  <c r="BJ2925" i="64"/>
  <c r="BI2925" i="64"/>
  <c r="BG2925" i="64"/>
  <c r="AZ2925" i="64"/>
  <c r="AY2925" i="64"/>
  <c r="AX2925" i="64"/>
  <c r="AW2925" i="64"/>
  <c r="AV2925" i="64"/>
  <c r="AT2925" i="64"/>
  <c r="AS2925" i="64"/>
  <c r="AR2925" i="64"/>
  <c r="AU2925" i="64" s="1"/>
  <c r="AQ2925" i="64"/>
  <c r="AO2925" i="64"/>
  <c r="BJ2924" i="64"/>
  <c r="BI2924" i="64"/>
  <c r="BG2924" i="64"/>
  <c r="AZ2924" i="64"/>
  <c r="AY2924" i="64"/>
  <c r="AX2924" i="64"/>
  <c r="AW2924" i="64"/>
  <c r="AV2924" i="64"/>
  <c r="AT2924" i="64"/>
  <c r="AS2924" i="64"/>
  <c r="AR2924" i="64"/>
  <c r="AU2924" i="64" s="1"/>
  <c r="AQ2924" i="64"/>
  <c r="AO2924" i="64"/>
  <c r="BJ2923" i="64"/>
  <c r="BI2923" i="64"/>
  <c r="BG2923" i="64"/>
  <c r="AZ2923" i="64"/>
  <c r="AY2923" i="64"/>
  <c r="AX2923" i="64"/>
  <c r="AW2923" i="64"/>
  <c r="AV2923" i="64"/>
  <c r="AT2923" i="64"/>
  <c r="AS2923" i="64"/>
  <c r="AR2923" i="64"/>
  <c r="AU2923" i="64" s="1"/>
  <c r="AQ2923" i="64"/>
  <c r="AO2923" i="64"/>
  <c r="BJ2922" i="64"/>
  <c r="BI2922" i="64"/>
  <c r="BG2922" i="64"/>
  <c r="AZ2922" i="64"/>
  <c r="AY2922" i="64"/>
  <c r="AX2922" i="64"/>
  <c r="AW2922" i="64"/>
  <c r="AV2922" i="64"/>
  <c r="AT2922" i="64"/>
  <c r="AS2922" i="64"/>
  <c r="AR2922" i="64"/>
  <c r="AU2922" i="64" s="1"/>
  <c r="AQ2922" i="64"/>
  <c r="AO2922" i="64"/>
  <c r="BJ2921" i="64"/>
  <c r="BI2921" i="64"/>
  <c r="BG2921" i="64"/>
  <c r="AZ2921" i="64"/>
  <c r="AY2921" i="64"/>
  <c r="AX2921" i="64"/>
  <c r="AW2921" i="64"/>
  <c r="AV2921" i="64"/>
  <c r="AT2921" i="64"/>
  <c r="AS2921" i="64"/>
  <c r="AR2921" i="64"/>
  <c r="AU2921" i="64" s="1"/>
  <c r="AQ2921" i="64"/>
  <c r="AO2921" i="64"/>
  <c r="BJ2920" i="64"/>
  <c r="BI2920" i="64"/>
  <c r="BG2920" i="64"/>
  <c r="AZ2920" i="64"/>
  <c r="AY2920" i="64"/>
  <c r="AX2920" i="64"/>
  <c r="AW2920" i="64"/>
  <c r="AV2920" i="64"/>
  <c r="AT2920" i="64"/>
  <c r="AS2920" i="64"/>
  <c r="AR2920" i="64"/>
  <c r="AU2920" i="64" s="1"/>
  <c r="AQ2920" i="64"/>
  <c r="AO2920" i="64"/>
  <c r="BJ2919" i="64"/>
  <c r="BI2919" i="64"/>
  <c r="BG2919" i="64"/>
  <c r="AZ2919" i="64"/>
  <c r="AY2919" i="64"/>
  <c r="AX2919" i="64"/>
  <c r="AW2919" i="64"/>
  <c r="AV2919" i="64"/>
  <c r="AT2919" i="64"/>
  <c r="AS2919" i="64"/>
  <c r="AR2919" i="64"/>
  <c r="AU2919" i="64" s="1"/>
  <c r="AQ2919" i="64"/>
  <c r="AO2919" i="64"/>
  <c r="BJ2918" i="64"/>
  <c r="BI2918" i="64"/>
  <c r="BG2918" i="64"/>
  <c r="AZ2918" i="64"/>
  <c r="AY2918" i="64"/>
  <c r="AX2918" i="64"/>
  <c r="AW2918" i="64"/>
  <c r="AV2918" i="64"/>
  <c r="AT2918" i="64"/>
  <c r="AS2918" i="64"/>
  <c r="AR2918" i="64"/>
  <c r="AU2918" i="64" s="1"/>
  <c r="AQ2918" i="64"/>
  <c r="AO2918" i="64"/>
  <c r="BJ2917" i="64"/>
  <c r="BI2917" i="64"/>
  <c r="BG2917" i="64"/>
  <c r="AZ2917" i="64"/>
  <c r="AY2917" i="64"/>
  <c r="AX2917" i="64"/>
  <c r="AW2917" i="64"/>
  <c r="AV2917" i="64"/>
  <c r="AT2917" i="64"/>
  <c r="AS2917" i="64"/>
  <c r="AR2917" i="64"/>
  <c r="AU2917" i="64" s="1"/>
  <c r="AQ2917" i="64"/>
  <c r="AO2917" i="64"/>
  <c r="BJ2916" i="64"/>
  <c r="BI2916" i="64"/>
  <c r="BG2916" i="64"/>
  <c r="AZ2916" i="64"/>
  <c r="AY2916" i="64"/>
  <c r="AX2916" i="64"/>
  <c r="AW2916" i="64"/>
  <c r="AV2916" i="64"/>
  <c r="AT2916" i="64"/>
  <c r="AS2916" i="64"/>
  <c r="AR2916" i="64"/>
  <c r="AU2916" i="64" s="1"/>
  <c r="AQ2916" i="64"/>
  <c r="AO2916" i="64"/>
  <c r="BJ2915" i="64"/>
  <c r="BI2915" i="64"/>
  <c r="BG2915" i="64"/>
  <c r="AZ2915" i="64"/>
  <c r="AY2915" i="64"/>
  <c r="AX2915" i="64"/>
  <c r="AW2915" i="64"/>
  <c r="AV2915" i="64"/>
  <c r="AT2915" i="64"/>
  <c r="AS2915" i="64"/>
  <c r="AR2915" i="64"/>
  <c r="AU2915" i="64" s="1"/>
  <c r="AQ2915" i="64"/>
  <c r="AO2915" i="64"/>
  <c r="BJ2914" i="64"/>
  <c r="BI2914" i="64"/>
  <c r="BG2914" i="64"/>
  <c r="AZ2914" i="64"/>
  <c r="AY2914" i="64"/>
  <c r="AX2914" i="64"/>
  <c r="AW2914" i="64"/>
  <c r="AV2914" i="64"/>
  <c r="AT2914" i="64"/>
  <c r="AS2914" i="64"/>
  <c r="AR2914" i="64"/>
  <c r="AU2914" i="64" s="1"/>
  <c r="AQ2914" i="64"/>
  <c r="AO2914" i="64"/>
  <c r="BJ2913" i="64"/>
  <c r="BI2913" i="64"/>
  <c r="BG2913" i="64"/>
  <c r="AZ2913" i="64"/>
  <c r="AY2913" i="64"/>
  <c r="AX2913" i="64"/>
  <c r="AW2913" i="64"/>
  <c r="AV2913" i="64"/>
  <c r="AT2913" i="64"/>
  <c r="AS2913" i="64"/>
  <c r="AR2913" i="64"/>
  <c r="AU2913" i="64" s="1"/>
  <c r="AQ2913" i="64"/>
  <c r="AO2913" i="64"/>
  <c r="BJ2912" i="64"/>
  <c r="BI2912" i="64"/>
  <c r="BG2912" i="64"/>
  <c r="AZ2912" i="64"/>
  <c r="AY2912" i="64"/>
  <c r="AX2912" i="64"/>
  <c r="AW2912" i="64"/>
  <c r="AV2912" i="64"/>
  <c r="AT2912" i="64"/>
  <c r="AS2912" i="64"/>
  <c r="AR2912" i="64"/>
  <c r="AU2912" i="64" s="1"/>
  <c r="AQ2912" i="64"/>
  <c r="AO2912" i="64"/>
  <c r="BJ2911" i="64"/>
  <c r="BI2911" i="64"/>
  <c r="BG2911" i="64"/>
  <c r="AZ2911" i="64"/>
  <c r="AY2911" i="64"/>
  <c r="AX2911" i="64"/>
  <c r="AW2911" i="64"/>
  <c r="AV2911" i="64"/>
  <c r="AT2911" i="64"/>
  <c r="AS2911" i="64"/>
  <c r="AR2911" i="64"/>
  <c r="AU2911" i="64" s="1"/>
  <c r="AQ2911" i="64"/>
  <c r="AO2911" i="64"/>
  <c r="BJ2910" i="64"/>
  <c r="BI2910" i="64"/>
  <c r="BG2910" i="64"/>
  <c r="AZ2910" i="64"/>
  <c r="AY2910" i="64"/>
  <c r="AX2910" i="64"/>
  <c r="AW2910" i="64"/>
  <c r="AV2910" i="64"/>
  <c r="AT2910" i="64"/>
  <c r="AS2910" i="64"/>
  <c r="AR2910" i="64"/>
  <c r="AU2910" i="64" s="1"/>
  <c r="AQ2910" i="64"/>
  <c r="AO2910" i="64"/>
  <c r="BJ2909" i="64"/>
  <c r="BI2909" i="64"/>
  <c r="BG2909" i="64"/>
  <c r="AZ2909" i="64"/>
  <c r="AY2909" i="64"/>
  <c r="AX2909" i="64"/>
  <c r="AW2909" i="64"/>
  <c r="AV2909" i="64"/>
  <c r="AT2909" i="64"/>
  <c r="AS2909" i="64"/>
  <c r="AR2909" i="64"/>
  <c r="AU2909" i="64" s="1"/>
  <c r="AQ2909" i="64"/>
  <c r="AO2909" i="64"/>
  <c r="BJ2908" i="64"/>
  <c r="BI2908" i="64"/>
  <c r="BG2908" i="64"/>
  <c r="AZ2908" i="64"/>
  <c r="AY2908" i="64"/>
  <c r="AX2908" i="64"/>
  <c r="AW2908" i="64"/>
  <c r="AV2908" i="64"/>
  <c r="AT2908" i="64"/>
  <c r="AS2908" i="64"/>
  <c r="AR2908" i="64"/>
  <c r="AU2908" i="64" s="1"/>
  <c r="AQ2908" i="64"/>
  <c r="AO2908" i="64"/>
  <c r="BJ2907" i="64"/>
  <c r="BI2907" i="64"/>
  <c r="BG2907" i="64"/>
  <c r="AZ2907" i="64"/>
  <c r="AY2907" i="64"/>
  <c r="AX2907" i="64"/>
  <c r="AW2907" i="64"/>
  <c r="AV2907" i="64"/>
  <c r="AT2907" i="64"/>
  <c r="AS2907" i="64"/>
  <c r="AR2907" i="64"/>
  <c r="AU2907" i="64" s="1"/>
  <c r="AQ2907" i="64"/>
  <c r="AO2907" i="64"/>
  <c r="BJ2906" i="64"/>
  <c r="BI2906" i="64"/>
  <c r="BG2906" i="64"/>
  <c r="AZ2906" i="64"/>
  <c r="AY2906" i="64"/>
  <c r="AX2906" i="64"/>
  <c r="AW2906" i="64"/>
  <c r="AV2906" i="64"/>
  <c r="AT2906" i="64"/>
  <c r="AS2906" i="64"/>
  <c r="AR2906" i="64"/>
  <c r="AU2906" i="64" s="1"/>
  <c r="AQ2906" i="64"/>
  <c r="AO2906" i="64"/>
  <c r="BJ2905" i="64"/>
  <c r="BI2905" i="64"/>
  <c r="BG2905" i="64"/>
  <c r="AZ2905" i="64"/>
  <c r="AY2905" i="64"/>
  <c r="AX2905" i="64"/>
  <c r="AW2905" i="64"/>
  <c r="AV2905" i="64"/>
  <c r="AT2905" i="64"/>
  <c r="AS2905" i="64"/>
  <c r="AR2905" i="64"/>
  <c r="AU2905" i="64" s="1"/>
  <c r="AQ2905" i="64"/>
  <c r="AO2905" i="64"/>
  <c r="BJ2904" i="64"/>
  <c r="BI2904" i="64"/>
  <c r="BG2904" i="64"/>
  <c r="AZ2904" i="64"/>
  <c r="AY2904" i="64"/>
  <c r="AX2904" i="64"/>
  <c r="AW2904" i="64"/>
  <c r="AV2904" i="64"/>
  <c r="AT2904" i="64"/>
  <c r="AS2904" i="64"/>
  <c r="AR2904" i="64"/>
  <c r="AU2904" i="64" s="1"/>
  <c r="AQ2904" i="64"/>
  <c r="AO2904" i="64"/>
  <c r="BJ2903" i="64"/>
  <c r="BI2903" i="64"/>
  <c r="BG2903" i="64"/>
  <c r="AZ2903" i="64"/>
  <c r="AY2903" i="64"/>
  <c r="AX2903" i="64"/>
  <c r="AW2903" i="64"/>
  <c r="AV2903" i="64"/>
  <c r="AT2903" i="64"/>
  <c r="AS2903" i="64"/>
  <c r="AR2903" i="64"/>
  <c r="AU2903" i="64" s="1"/>
  <c r="AQ2903" i="64"/>
  <c r="AO2903" i="64"/>
  <c r="BJ2902" i="64"/>
  <c r="BI2902" i="64"/>
  <c r="BG2902" i="64"/>
  <c r="AZ2902" i="64"/>
  <c r="AY2902" i="64"/>
  <c r="AX2902" i="64"/>
  <c r="AW2902" i="64"/>
  <c r="AV2902" i="64"/>
  <c r="AT2902" i="64"/>
  <c r="AS2902" i="64"/>
  <c r="AR2902" i="64"/>
  <c r="AU2902" i="64" s="1"/>
  <c r="AQ2902" i="64"/>
  <c r="AO2902" i="64"/>
  <c r="BJ2901" i="64"/>
  <c r="BI2901" i="64"/>
  <c r="BG2901" i="64"/>
  <c r="AZ2901" i="64"/>
  <c r="AY2901" i="64"/>
  <c r="AX2901" i="64"/>
  <c r="AW2901" i="64"/>
  <c r="AV2901" i="64"/>
  <c r="AT2901" i="64"/>
  <c r="AS2901" i="64"/>
  <c r="AR2901" i="64"/>
  <c r="AU2901" i="64" s="1"/>
  <c r="AQ2901" i="64"/>
  <c r="AO2901" i="64"/>
  <c r="BJ2900" i="64"/>
  <c r="BI2900" i="64"/>
  <c r="BG2900" i="64"/>
  <c r="AZ2900" i="64"/>
  <c r="AY2900" i="64"/>
  <c r="AX2900" i="64"/>
  <c r="AW2900" i="64"/>
  <c r="AV2900" i="64"/>
  <c r="AT2900" i="64"/>
  <c r="AS2900" i="64"/>
  <c r="AR2900" i="64"/>
  <c r="AU2900" i="64" s="1"/>
  <c r="AQ2900" i="64"/>
  <c r="AO2900" i="64"/>
  <c r="BI2899" i="64"/>
  <c r="BG2899" i="64"/>
  <c r="AZ2899" i="64"/>
  <c r="AY2899" i="64"/>
  <c r="AX2899" i="64"/>
  <c r="AW2899" i="64"/>
  <c r="AV2899" i="64"/>
  <c r="AT2899" i="64"/>
  <c r="AS2899" i="64"/>
  <c r="AR2899" i="64"/>
  <c r="AU2899" i="64" s="1"/>
  <c r="AQ2899" i="64"/>
  <c r="AO2899" i="64"/>
  <c r="BI2898" i="64"/>
  <c r="BG2898" i="64"/>
  <c r="AZ2898" i="64"/>
  <c r="AY2898" i="64"/>
  <c r="AX2898" i="64"/>
  <c r="AW2898" i="64"/>
  <c r="AV2898" i="64"/>
  <c r="AT2898" i="64"/>
  <c r="AS2898" i="64"/>
  <c r="AR2898" i="64"/>
  <c r="AU2898" i="64" s="1"/>
  <c r="AQ2898" i="64"/>
  <c r="AO2898" i="64"/>
  <c r="BI2897" i="64"/>
  <c r="BG2897" i="64"/>
  <c r="AZ2897" i="64"/>
  <c r="AY2897" i="64"/>
  <c r="AX2897" i="64"/>
  <c r="AW2897" i="64"/>
  <c r="AV2897" i="64"/>
  <c r="AT2897" i="64"/>
  <c r="AS2897" i="64"/>
  <c r="AR2897" i="64"/>
  <c r="AU2897" i="64" s="1"/>
  <c r="AQ2897" i="64"/>
  <c r="AO2897" i="64"/>
  <c r="BI2896" i="64"/>
  <c r="BG2896" i="64"/>
  <c r="AZ2896" i="64"/>
  <c r="AY2896" i="64"/>
  <c r="AX2896" i="64"/>
  <c r="AW2896" i="64"/>
  <c r="AV2896" i="64"/>
  <c r="AT2896" i="64"/>
  <c r="AS2896" i="64"/>
  <c r="AR2896" i="64"/>
  <c r="AU2896" i="64" s="1"/>
  <c r="AQ2896" i="64"/>
  <c r="AO2896" i="64"/>
  <c r="BI2895" i="64"/>
  <c r="BG2895" i="64"/>
  <c r="AZ2895" i="64"/>
  <c r="AY2895" i="64"/>
  <c r="AX2895" i="64"/>
  <c r="AW2895" i="64"/>
  <c r="AV2895" i="64"/>
  <c r="AT2895" i="64"/>
  <c r="AS2895" i="64"/>
  <c r="AR2895" i="64"/>
  <c r="AU2895" i="64" s="1"/>
  <c r="AQ2895" i="64"/>
  <c r="AO2895" i="64"/>
  <c r="BI2894" i="64"/>
  <c r="BG2894" i="64"/>
  <c r="AZ2894" i="64"/>
  <c r="AY2894" i="64"/>
  <c r="AX2894" i="64"/>
  <c r="AW2894" i="64"/>
  <c r="AV2894" i="64"/>
  <c r="AT2894" i="64"/>
  <c r="AS2894" i="64"/>
  <c r="AR2894" i="64"/>
  <c r="AU2894" i="64" s="1"/>
  <c r="AQ2894" i="64"/>
  <c r="AO2894" i="64"/>
  <c r="BI2893" i="64"/>
  <c r="BG2893" i="64"/>
  <c r="AZ2893" i="64"/>
  <c r="AY2893" i="64"/>
  <c r="AX2893" i="64"/>
  <c r="AW2893" i="64"/>
  <c r="AV2893" i="64"/>
  <c r="AT2893" i="64"/>
  <c r="AS2893" i="64"/>
  <c r="AR2893" i="64"/>
  <c r="AU2893" i="64" s="1"/>
  <c r="AQ2893" i="64"/>
  <c r="AO2893" i="64"/>
  <c r="BI2892" i="64"/>
  <c r="BG2892" i="64"/>
  <c r="AZ2892" i="64"/>
  <c r="AY2892" i="64"/>
  <c r="AX2892" i="64"/>
  <c r="AW2892" i="64"/>
  <c r="AV2892" i="64"/>
  <c r="AT2892" i="64"/>
  <c r="AS2892" i="64"/>
  <c r="AR2892" i="64"/>
  <c r="AU2892" i="64" s="1"/>
  <c r="AQ2892" i="64"/>
  <c r="AO2892" i="64"/>
  <c r="BI2891" i="64"/>
  <c r="BG2891" i="64"/>
  <c r="AZ2891" i="64"/>
  <c r="AY2891" i="64"/>
  <c r="AX2891" i="64"/>
  <c r="AW2891" i="64"/>
  <c r="AV2891" i="64"/>
  <c r="AT2891" i="64"/>
  <c r="AS2891" i="64"/>
  <c r="AR2891" i="64"/>
  <c r="AU2891" i="64" s="1"/>
  <c r="AQ2891" i="64"/>
  <c r="AO2891" i="64"/>
  <c r="BI2890" i="64"/>
  <c r="BG2890" i="64"/>
  <c r="AZ2890" i="64"/>
  <c r="AY2890" i="64"/>
  <c r="AX2890" i="64"/>
  <c r="AW2890" i="64"/>
  <c r="AV2890" i="64"/>
  <c r="AT2890" i="64"/>
  <c r="AS2890" i="64"/>
  <c r="AR2890" i="64"/>
  <c r="AU2890" i="64" s="1"/>
  <c r="AQ2890" i="64"/>
  <c r="AO2890" i="64"/>
  <c r="BI2889" i="64"/>
  <c r="BG2889" i="64"/>
  <c r="AZ2889" i="64"/>
  <c r="AY2889" i="64"/>
  <c r="AX2889" i="64"/>
  <c r="AW2889" i="64"/>
  <c r="AV2889" i="64"/>
  <c r="AT2889" i="64"/>
  <c r="AS2889" i="64"/>
  <c r="AR2889" i="64"/>
  <c r="AU2889" i="64" s="1"/>
  <c r="AQ2889" i="64"/>
  <c r="AO2889" i="64"/>
  <c r="BI2888" i="64"/>
  <c r="BG2888" i="64"/>
  <c r="AZ2888" i="64"/>
  <c r="AY2888" i="64"/>
  <c r="AX2888" i="64"/>
  <c r="AW2888" i="64"/>
  <c r="AV2888" i="64"/>
  <c r="AT2888" i="64"/>
  <c r="AS2888" i="64"/>
  <c r="AR2888" i="64"/>
  <c r="AU2888" i="64" s="1"/>
  <c r="AQ2888" i="64"/>
  <c r="AO2888" i="64"/>
  <c r="BI2887" i="64"/>
  <c r="BG2887" i="64"/>
  <c r="AZ2887" i="64"/>
  <c r="AY2887" i="64"/>
  <c r="AX2887" i="64"/>
  <c r="AW2887" i="64"/>
  <c r="AV2887" i="64"/>
  <c r="AT2887" i="64"/>
  <c r="AS2887" i="64"/>
  <c r="AR2887" i="64"/>
  <c r="AU2887" i="64" s="1"/>
  <c r="AQ2887" i="64"/>
  <c r="AO2887" i="64"/>
  <c r="BJ2886" i="64"/>
  <c r="BI2886" i="64"/>
  <c r="BG2886" i="64"/>
  <c r="AZ2886" i="64"/>
  <c r="AY2886" i="64"/>
  <c r="AX2886" i="64"/>
  <c r="AW2886" i="64"/>
  <c r="AV2886" i="64"/>
  <c r="AT2886" i="64"/>
  <c r="AS2886" i="64"/>
  <c r="AR2886" i="64"/>
  <c r="AU2886" i="64" s="1"/>
  <c r="AQ2886" i="64"/>
  <c r="AO2886" i="64"/>
  <c r="BI2885" i="64"/>
  <c r="BG2885" i="64"/>
  <c r="AZ2885" i="64"/>
  <c r="AY2885" i="64"/>
  <c r="AX2885" i="64"/>
  <c r="AW2885" i="64"/>
  <c r="AV2885" i="64"/>
  <c r="AT2885" i="64"/>
  <c r="AS2885" i="64"/>
  <c r="AR2885" i="64"/>
  <c r="AU2885" i="64" s="1"/>
  <c r="AQ2885" i="64"/>
  <c r="AO2885" i="64"/>
  <c r="BI2884" i="64"/>
  <c r="BG2884" i="64"/>
  <c r="AZ2884" i="64"/>
  <c r="AY2884" i="64"/>
  <c r="AX2884" i="64"/>
  <c r="AW2884" i="64"/>
  <c r="AV2884" i="64"/>
  <c r="AT2884" i="64"/>
  <c r="AS2884" i="64"/>
  <c r="AR2884" i="64"/>
  <c r="AU2884" i="64" s="1"/>
  <c r="AQ2884" i="64"/>
  <c r="AO2884" i="64"/>
  <c r="BI2883" i="64"/>
  <c r="BG2883" i="64"/>
  <c r="AZ2883" i="64"/>
  <c r="AY2883" i="64"/>
  <c r="AX2883" i="64"/>
  <c r="AW2883" i="64"/>
  <c r="AV2883" i="64"/>
  <c r="AT2883" i="64"/>
  <c r="AS2883" i="64"/>
  <c r="AR2883" i="64"/>
  <c r="AU2883" i="64" s="1"/>
  <c r="AQ2883" i="64"/>
  <c r="AO2883" i="64"/>
  <c r="BI2882" i="64"/>
  <c r="BG2882" i="64"/>
  <c r="AZ2882" i="64"/>
  <c r="AY2882" i="64"/>
  <c r="AX2882" i="64"/>
  <c r="AW2882" i="64"/>
  <c r="AV2882" i="64"/>
  <c r="AT2882" i="64"/>
  <c r="AS2882" i="64"/>
  <c r="AR2882" i="64"/>
  <c r="AU2882" i="64" s="1"/>
  <c r="AQ2882" i="64"/>
  <c r="AO2882" i="64"/>
  <c r="BI2881" i="64"/>
  <c r="BG2881" i="64"/>
  <c r="AZ2881" i="64"/>
  <c r="AY2881" i="64"/>
  <c r="AX2881" i="64"/>
  <c r="AW2881" i="64"/>
  <c r="AV2881" i="64"/>
  <c r="AT2881" i="64"/>
  <c r="AS2881" i="64"/>
  <c r="AR2881" i="64"/>
  <c r="AU2881" i="64" s="1"/>
  <c r="AQ2881" i="64"/>
  <c r="AO2881" i="64"/>
  <c r="BI2880" i="64"/>
  <c r="BG2880" i="64"/>
  <c r="AZ2880" i="64"/>
  <c r="AY2880" i="64"/>
  <c r="AX2880" i="64"/>
  <c r="AW2880" i="64"/>
  <c r="AV2880" i="64"/>
  <c r="AT2880" i="64"/>
  <c r="AS2880" i="64"/>
  <c r="AR2880" i="64"/>
  <c r="AU2880" i="64" s="1"/>
  <c r="AQ2880" i="64"/>
  <c r="AO2880" i="64"/>
  <c r="BI2879" i="64"/>
  <c r="BG2879" i="64"/>
  <c r="AZ2879" i="64"/>
  <c r="AY2879" i="64"/>
  <c r="AX2879" i="64"/>
  <c r="AW2879" i="64"/>
  <c r="AV2879" i="64"/>
  <c r="AT2879" i="64"/>
  <c r="AS2879" i="64"/>
  <c r="AR2879" i="64"/>
  <c r="AU2879" i="64" s="1"/>
  <c r="AQ2879" i="64"/>
  <c r="AO2879" i="64"/>
  <c r="BI2878" i="64"/>
  <c r="BG2878" i="64"/>
  <c r="AZ2878" i="64"/>
  <c r="AY2878" i="64"/>
  <c r="AX2878" i="64"/>
  <c r="AW2878" i="64"/>
  <c r="AV2878" i="64"/>
  <c r="AT2878" i="64"/>
  <c r="AS2878" i="64"/>
  <c r="AR2878" i="64"/>
  <c r="AU2878" i="64" s="1"/>
  <c r="AQ2878" i="64"/>
  <c r="AO2878" i="64"/>
  <c r="BI2877" i="64"/>
  <c r="BG2877" i="64"/>
  <c r="AZ2877" i="64"/>
  <c r="AY2877" i="64"/>
  <c r="AX2877" i="64"/>
  <c r="AW2877" i="64"/>
  <c r="AV2877" i="64"/>
  <c r="AT2877" i="64"/>
  <c r="AS2877" i="64"/>
  <c r="AR2877" i="64"/>
  <c r="AU2877" i="64" s="1"/>
  <c r="AQ2877" i="64"/>
  <c r="AO2877" i="64"/>
  <c r="BI2876" i="64"/>
  <c r="BG2876" i="64"/>
  <c r="AZ2876" i="64"/>
  <c r="AY2876" i="64"/>
  <c r="AX2876" i="64"/>
  <c r="AW2876" i="64"/>
  <c r="AV2876" i="64"/>
  <c r="AT2876" i="64"/>
  <c r="AS2876" i="64"/>
  <c r="AR2876" i="64"/>
  <c r="AU2876" i="64" s="1"/>
  <c r="AQ2876" i="64"/>
  <c r="AO2876" i="64"/>
  <c r="BI2875" i="64"/>
  <c r="BG2875" i="64"/>
  <c r="AZ2875" i="64"/>
  <c r="AY2875" i="64"/>
  <c r="AX2875" i="64"/>
  <c r="AW2875" i="64"/>
  <c r="AV2875" i="64"/>
  <c r="AT2875" i="64"/>
  <c r="AS2875" i="64"/>
  <c r="AR2875" i="64"/>
  <c r="AU2875" i="64" s="1"/>
  <c r="AQ2875" i="64"/>
  <c r="AO2875" i="64"/>
  <c r="BI2874" i="64"/>
  <c r="BG2874" i="64"/>
  <c r="AZ2874" i="64"/>
  <c r="AY2874" i="64"/>
  <c r="AX2874" i="64"/>
  <c r="AW2874" i="64"/>
  <c r="AV2874" i="64"/>
  <c r="AT2874" i="64"/>
  <c r="AS2874" i="64"/>
  <c r="AR2874" i="64"/>
  <c r="AU2874" i="64" s="1"/>
  <c r="AQ2874" i="64"/>
  <c r="AO2874" i="64"/>
  <c r="BI2873" i="64"/>
  <c r="BG2873" i="64"/>
  <c r="AZ2873" i="64"/>
  <c r="AY2873" i="64"/>
  <c r="AX2873" i="64"/>
  <c r="AW2873" i="64"/>
  <c r="AV2873" i="64"/>
  <c r="AT2873" i="64"/>
  <c r="AS2873" i="64"/>
  <c r="AR2873" i="64"/>
  <c r="AU2873" i="64" s="1"/>
  <c r="AQ2873" i="64"/>
  <c r="AO2873" i="64"/>
  <c r="BI2872" i="64"/>
  <c r="BG2872" i="64"/>
  <c r="AZ2872" i="64"/>
  <c r="AY2872" i="64"/>
  <c r="AX2872" i="64"/>
  <c r="AW2872" i="64"/>
  <c r="AV2872" i="64"/>
  <c r="AT2872" i="64"/>
  <c r="AS2872" i="64"/>
  <c r="AR2872" i="64"/>
  <c r="AU2872" i="64" s="1"/>
  <c r="AQ2872" i="64"/>
  <c r="AO2872" i="64"/>
  <c r="BI2871" i="64"/>
  <c r="BG2871" i="64"/>
  <c r="AZ2871" i="64"/>
  <c r="AY2871" i="64"/>
  <c r="AX2871" i="64"/>
  <c r="AW2871" i="64"/>
  <c r="AV2871" i="64"/>
  <c r="AT2871" i="64"/>
  <c r="AS2871" i="64"/>
  <c r="AR2871" i="64"/>
  <c r="AU2871" i="64" s="1"/>
  <c r="AQ2871" i="64"/>
  <c r="AO2871" i="64"/>
  <c r="BI2870" i="64"/>
  <c r="BG2870" i="64"/>
  <c r="AZ2870" i="64"/>
  <c r="AY2870" i="64"/>
  <c r="AX2870" i="64"/>
  <c r="AW2870" i="64"/>
  <c r="AV2870" i="64"/>
  <c r="AT2870" i="64"/>
  <c r="AS2870" i="64"/>
  <c r="AR2870" i="64"/>
  <c r="AU2870" i="64" s="1"/>
  <c r="AQ2870" i="64"/>
  <c r="AO2870" i="64"/>
  <c r="BJ2869" i="64"/>
  <c r="BI2869" i="64"/>
  <c r="BG2869" i="64"/>
  <c r="AZ2869" i="64"/>
  <c r="AY2869" i="64"/>
  <c r="AX2869" i="64"/>
  <c r="AW2869" i="64"/>
  <c r="AV2869" i="64"/>
  <c r="AT2869" i="64"/>
  <c r="AS2869" i="64"/>
  <c r="AR2869" i="64"/>
  <c r="AU2869" i="64" s="1"/>
  <c r="AQ2869" i="64"/>
  <c r="AO2869" i="64"/>
  <c r="BJ2868" i="64"/>
  <c r="BI2868" i="64"/>
  <c r="BG2868" i="64"/>
  <c r="AZ2868" i="64"/>
  <c r="AY2868" i="64"/>
  <c r="AX2868" i="64"/>
  <c r="AW2868" i="64"/>
  <c r="AV2868" i="64"/>
  <c r="AT2868" i="64"/>
  <c r="AS2868" i="64"/>
  <c r="AR2868" i="64"/>
  <c r="AU2868" i="64" s="1"/>
  <c r="AQ2868" i="64"/>
  <c r="AO2868" i="64"/>
  <c r="BJ2867" i="64"/>
  <c r="BI2867" i="64"/>
  <c r="BG2867" i="64"/>
  <c r="AZ2867" i="64"/>
  <c r="AY2867" i="64"/>
  <c r="AX2867" i="64"/>
  <c r="AW2867" i="64"/>
  <c r="AV2867" i="64"/>
  <c r="AT2867" i="64"/>
  <c r="AS2867" i="64"/>
  <c r="AR2867" i="64"/>
  <c r="AU2867" i="64" s="1"/>
  <c r="AQ2867" i="64"/>
  <c r="AO2867" i="64"/>
  <c r="BJ2866" i="64"/>
  <c r="BI2866" i="64"/>
  <c r="BG2866" i="64"/>
  <c r="AZ2866" i="64"/>
  <c r="AY2866" i="64"/>
  <c r="AX2866" i="64"/>
  <c r="AW2866" i="64"/>
  <c r="AV2866" i="64"/>
  <c r="AT2866" i="64"/>
  <c r="AS2866" i="64"/>
  <c r="AR2866" i="64"/>
  <c r="AU2866" i="64" s="1"/>
  <c r="AQ2866" i="64"/>
  <c r="AO2866" i="64"/>
  <c r="BJ2865" i="64"/>
  <c r="BI2865" i="64"/>
  <c r="BG2865" i="64"/>
  <c r="AZ2865" i="64"/>
  <c r="AY2865" i="64"/>
  <c r="AX2865" i="64"/>
  <c r="AW2865" i="64"/>
  <c r="AV2865" i="64"/>
  <c r="AT2865" i="64"/>
  <c r="AS2865" i="64"/>
  <c r="AR2865" i="64"/>
  <c r="AU2865" i="64" s="1"/>
  <c r="AQ2865" i="64"/>
  <c r="AO2865" i="64"/>
  <c r="BJ2864" i="64"/>
  <c r="BI2864" i="64"/>
  <c r="BG2864" i="64"/>
  <c r="AZ2864" i="64"/>
  <c r="AY2864" i="64"/>
  <c r="AX2864" i="64"/>
  <c r="AW2864" i="64"/>
  <c r="AV2864" i="64"/>
  <c r="AT2864" i="64"/>
  <c r="AS2864" i="64"/>
  <c r="AR2864" i="64"/>
  <c r="AU2864" i="64" s="1"/>
  <c r="AQ2864" i="64"/>
  <c r="AO2864" i="64"/>
  <c r="BI2863" i="64"/>
  <c r="BG2863" i="64"/>
  <c r="AZ2863" i="64"/>
  <c r="AY2863" i="64"/>
  <c r="AX2863" i="64"/>
  <c r="AW2863" i="64"/>
  <c r="AV2863" i="64"/>
  <c r="AT2863" i="64"/>
  <c r="AS2863" i="64"/>
  <c r="AR2863" i="64"/>
  <c r="AU2863" i="64" s="1"/>
  <c r="AQ2863" i="64"/>
  <c r="AO2863" i="64"/>
  <c r="BI2862" i="64"/>
  <c r="BG2862" i="64"/>
  <c r="AZ2862" i="64"/>
  <c r="AY2862" i="64"/>
  <c r="AX2862" i="64"/>
  <c r="AW2862" i="64"/>
  <c r="AV2862" i="64"/>
  <c r="AT2862" i="64"/>
  <c r="AS2862" i="64"/>
  <c r="AR2862" i="64"/>
  <c r="AU2862" i="64" s="1"/>
  <c r="AQ2862" i="64"/>
  <c r="AO2862" i="64"/>
  <c r="BI2861" i="64"/>
  <c r="BG2861" i="64"/>
  <c r="AZ2861" i="64"/>
  <c r="AY2861" i="64"/>
  <c r="AX2861" i="64"/>
  <c r="AW2861" i="64"/>
  <c r="AV2861" i="64"/>
  <c r="AT2861" i="64"/>
  <c r="AS2861" i="64"/>
  <c r="AR2861" i="64"/>
  <c r="AU2861" i="64" s="1"/>
  <c r="AQ2861" i="64"/>
  <c r="AO2861" i="64"/>
  <c r="BI2860" i="64"/>
  <c r="BG2860" i="64"/>
  <c r="AZ2860" i="64"/>
  <c r="AY2860" i="64"/>
  <c r="AX2860" i="64"/>
  <c r="AW2860" i="64"/>
  <c r="AV2860" i="64"/>
  <c r="AT2860" i="64"/>
  <c r="AS2860" i="64"/>
  <c r="AR2860" i="64"/>
  <c r="AU2860" i="64" s="1"/>
  <c r="AQ2860" i="64"/>
  <c r="AO2860" i="64"/>
  <c r="BI2859" i="64"/>
  <c r="BG2859" i="64"/>
  <c r="AZ2859" i="64"/>
  <c r="AY2859" i="64"/>
  <c r="AX2859" i="64"/>
  <c r="AW2859" i="64"/>
  <c r="AV2859" i="64"/>
  <c r="AT2859" i="64"/>
  <c r="AS2859" i="64"/>
  <c r="AR2859" i="64"/>
  <c r="AU2859" i="64" s="1"/>
  <c r="AQ2859" i="64"/>
  <c r="AO2859" i="64"/>
  <c r="BI2858" i="64"/>
  <c r="BG2858" i="64"/>
  <c r="AZ2858" i="64"/>
  <c r="AY2858" i="64"/>
  <c r="AX2858" i="64"/>
  <c r="AW2858" i="64"/>
  <c r="AV2858" i="64"/>
  <c r="AT2858" i="64"/>
  <c r="AS2858" i="64"/>
  <c r="AR2858" i="64"/>
  <c r="AU2858" i="64" s="1"/>
  <c r="AQ2858" i="64"/>
  <c r="AO2858" i="64"/>
  <c r="BJ2857" i="64"/>
  <c r="BI2857" i="64"/>
  <c r="BG2857" i="64"/>
  <c r="AZ2857" i="64"/>
  <c r="AY2857" i="64"/>
  <c r="AX2857" i="64"/>
  <c r="AW2857" i="64"/>
  <c r="AV2857" i="64"/>
  <c r="AT2857" i="64"/>
  <c r="AS2857" i="64"/>
  <c r="AR2857" i="64"/>
  <c r="AU2857" i="64" s="1"/>
  <c r="AQ2857" i="64"/>
  <c r="AO2857" i="64"/>
  <c r="BJ2856" i="64"/>
  <c r="BI2856" i="64"/>
  <c r="BG2856" i="64"/>
  <c r="AZ2856" i="64"/>
  <c r="AY2856" i="64"/>
  <c r="AX2856" i="64"/>
  <c r="AW2856" i="64"/>
  <c r="AV2856" i="64"/>
  <c r="AT2856" i="64"/>
  <c r="AS2856" i="64"/>
  <c r="AR2856" i="64"/>
  <c r="AU2856" i="64" s="1"/>
  <c r="AQ2856" i="64"/>
  <c r="AO2856" i="64"/>
  <c r="BI2855" i="64"/>
  <c r="BG2855" i="64"/>
  <c r="AZ2855" i="64"/>
  <c r="AY2855" i="64"/>
  <c r="AX2855" i="64"/>
  <c r="AW2855" i="64"/>
  <c r="AV2855" i="64"/>
  <c r="AT2855" i="64"/>
  <c r="AS2855" i="64"/>
  <c r="AR2855" i="64"/>
  <c r="AU2855" i="64" s="1"/>
  <c r="AQ2855" i="64"/>
  <c r="AO2855" i="64"/>
  <c r="BI2854" i="64"/>
  <c r="BG2854" i="64"/>
  <c r="AZ2854" i="64"/>
  <c r="AY2854" i="64"/>
  <c r="AX2854" i="64"/>
  <c r="AW2854" i="64"/>
  <c r="AV2854" i="64"/>
  <c r="AT2854" i="64"/>
  <c r="AS2854" i="64"/>
  <c r="AR2854" i="64"/>
  <c r="AU2854" i="64" s="1"/>
  <c r="AQ2854" i="64"/>
  <c r="AO2854" i="64"/>
  <c r="BI2853" i="64"/>
  <c r="BG2853" i="64"/>
  <c r="AZ2853" i="64"/>
  <c r="AY2853" i="64"/>
  <c r="AX2853" i="64"/>
  <c r="AW2853" i="64"/>
  <c r="AV2853" i="64"/>
  <c r="AT2853" i="64"/>
  <c r="AS2853" i="64"/>
  <c r="AR2853" i="64"/>
  <c r="AU2853" i="64" s="1"/>
  <c r="AQ2853" i="64"/>
  <c r="AO2853" i="64"/>
  <c r="BJ2852" i="64"/>
  <c r="BI2852" i="64"/>
  <c r="BG2852" i="64"/>
  <c r="AZ2852" i="64"/>
  <c r="AY2852" i="64"/>
  <c r="AX2852" i="64"/>
  <c r="AW2852" i="64"/>
  <c r="AV2852" i="64"/>
  <c r="AT2852" i="64"/>
  <c r="AS2852" i="64"/>
  <c r="AR2852" i="64"/>
  <c r="AU2852" i="64" s="1"/>
  <c r="AQ2852" i="64"/>
  <c r="AO2852" i="64"/>
  <c r="BJ2851" i="64"/>
  <c r="BI2851" i="64"/>
  <c r="BG2851" i="64"/>
  <c r="AZ2851" i="64"/>
  <c r="AY2851" i="64"/>
  <c r="AX2851" i="64"/>
  <c r="AW2851" i="64"/>
  <c r="AV2851" i="64"/>
  <c r="AT2851" i="64"/>
  <c r="AS2851" i="64"/>
  <c r="AR2851" i="64"/>
  <c r="AU2851" i="64" s="1"/>
  <c r="AQ2851" i="64"/>
  <c r="AO2851" i="64"/>
  <c r="BI2850" i="64"/>
  <c r="BG2850" i="64"/>
  <c r="AZ2850" i="64"/>
  <c r="AY2850" i="64"/>
  <c r="AX2850" i="64"/>
  <c r="AW2850" i="64"/>
  <c r="AV2850" i="64"/>
  <c r="AT2850" i="64"/>
  <c r="AS2850" i="64"/>
  <c r="AR2850" i="64"/>
  <c r="AU2850" i="64" s="1"/>
  <c r="AQ2850" i="64"/>
  <c r="AO2850" i="64"/>
  <c r="BJ2849" i="64"/>
  <c r="BI2849" i="64"/>
  <c r="BG2849" i="64"/>
  <c r="AZ2849" i="64"/>
  <c r="AY2849" i="64"/>
  <c r="AX2849" i="64"/>
  <c r="AW2849" i="64"/>
  <c r="AV2849" i="64"/>
  <c r="AT2849" i="64"/>
  <c r="AS2849" i="64"/>
  <c r="AR2849" i="64"/>
  <c r="AU2849" i="64" s="1"/>
  <c r="AQ2849" i="64"/>
  <c r="AO2849" i="64"/>
  <c r="BJ2848" i="64"/>
  <c r="BI2848" i="64"/>
  <c r="BG2848" i="64"/>
  <c r="AZ2848" i="64"/>
  <c r="AY2848" i="64"/>
  <c r="AX2848" i="64"/>
  <c r="AW2848" i="64"/>
  <c r="AV2848" i="64"/>
  <c r="AT2848" i="64"/>
  <c r="AS2848" i="64"/>
  <c r="AR2848" i="64"/>
  <c r="AU2848" i="64" s="1"/>
  <c r="AQ2848" i="64"/>
  <c r="AO2848" i="64"/>
  <c r="BJ2847" i="64"/>
  <c r="BI2847" i="64"/>
  <c r="BG2847" i="64"/>
  <c r="AZ2847" i="64"/>
  <c r="AY2847" i="64"/>
  <c r="AX2847" i="64"/>
  <c r="AW2847" i="64"/>
  <c r="AV2847" i="64"/>
  <c r="AT2847" i="64"/>
  <c r="AS2847" i="64"/>
  <c r="AR2847" i="64"/>
  <c r="AU2847" i="64" s="1"/>
  <c r="AQ2847" i="64"/>
  <c r="AO2847" i="64"/>
  <c r="BI2846" i="64"/>
  <c r="BG2846" i="64"/>
  <c r="AZ2846" i="64"/>
  <c r="AY2846" i="64"/>
  <c r="AX2846" i="64"/>
  <c r="AW2846" i="64"/>
  <c r="AV2846" i="64"/>
  <c r="AT2846" i="64"/>
  <c r="AS2846" i="64"/>
  <c r="AR2846" i="64"/>
  <c r="AU2846" i="64" s="1"/>
  <c r="AQ2846" i="64"/>
  <c r="AO2846" i="64"/>
  <c r="BI2845" i="64"/>
  <c r="BG2845" i="64"/>
  <c r="AZ2845" i="64"/>
  <c r="AY2845" i="64"/>
  <c r="AX2845" i="64"/>
  <c r="AW2845" i="64"/>
  <c r="AV2845" i="64"/>
  <c r="AT2845" i="64"/>
  <c r="AS2845" i="64"/>
  <c r="AR2845" i="64"/>
  <c r="AU2845" i="64" s="1"/>
  <c r="AQ2845" i="64"/>
  <c r="AO2845" i="64"/>
  <c r="BI2844" i="64"/>
  <c r="BG2844" i="64"/>
  <c r="AZ2844" i="64"/>
  <c r="AY2844" i="64"/>
  <c r="AX2844" i="64"/>
  <c r="AW2844" i="64"/>
  <c r="AV2844" i="64"/>
  <c r="AT2844" i="64"/>
  <c r="AS2844" i="64"/>
  <c r="AR2844" i="64"/>
  <c r="AU2844" i="64" s="1"/>
  <c r="AQ2844" i="64"/>
  <c r="AO2844" i="64"/>
  <c r="BI2843" i="64"/>
  <c r="BG2843" i="64"/>
  <c r="AZ2843" i="64"/>
  <c r="AY2843" i="64"/>
  <c r="AX2843" i="64"/>
  <c r="AW2843" i="64"/>
  <c r="AV2843" i="64"/>
  <c r="AT2843" i="64"/>
  <c r="AS2843" i="64"/>
  <c r="AR2843" i="64"/>
  <c r="AU2843" i="64" s="1"/>
  <c r="AQ2843" i="64"/>
  <c r="AO2843" i="64"/>
  <c r="BI2842" i="64"/>
  <c r="BG2842" i="64"/>
  <c r="AZ2842" i="64"/>
  <c r="AY2842" i="64"/>
  <c r="AX2842" i="64"/>
  <c r="AW2842" i="64"/>
  <c r="AV2842" i="64"/>
  <c r="AT2842" i="64"/>
  <c r="AS2842" i="64"/>
  <c r="AR2842" i="64"/>
  <c r="AU2842" i="64" s="1"/>
  <c r="AQ2842" i="64"/>
  <c r="AO2842" i="64"/>
  <c r="BI2841" i="64"/>
  <c r="BG2841" i="64"/>
  <c r="AZ2841" i="64"/>
  <c r="AY2841" i="64"/>
  <c r="AX2841" i="64"/>
  <c r="AW2841" i="64"/>
  <c r="AV2841" i="64"/>
  <c r="AT2841" i="64"/>
  <c r="AS2841" i="64"/>
  <c r="AR2841" i="64"/>
  <c r="AU2841" i="64" s="1"/>
  <c r="AQ2841" i="64"/>
  <c r="AO2841" i="64"/>
  <c r="BI2840" i="64"/>
  <c r="BG2840" i="64"/>
  <c r="AZ2840" i="64"/>
  <c r="AY2840" i="64"/>
  <c r="AX2840" i="64"/>
  <c r="AW2840" i="64"/>
  <c r="AV2840" i="64"/>
  <c r="AT2840" i="64"/>
  <c r="AS2840" i="64"/>
  <c r="AR2840" i="64"/>
  <c r="AU2840" i="64" s="1"/>
  <c r="AQ2840" i="64"/>
  <c r="AO2840" i="64"/>
  <c r="BI2839" i="64"/>
  <c r="BG2839" i="64"/>
  <c r="AZ2839" i="64"/>
  <c r="AY2839" i="64"/>
  <c r="AX2839" i="64"/>
  <c r="AW2839" i="64"/>
  <c r="AV2839" i="64"/>
  <c r="AT2839" i="64"/>
  <c r="AS2839" i="64"/>
  <c r="AR2839" i="64"/>
  <c r="AU2839" i="64" s="1"/>
  <c r="AQ2839" i="64"/>
  <c r="AO2839" i="64"/>
  <c r="BI2838" i="64"/>
  <c r="BG2838" i="64"/>
  <c r="AZ2838" i="64"/>
  <c r="AY2838" i="64"/>
  <c r="AX2838" i="64"/>
  <c r="AW2838" i="64"/>
  <c r="AV2838" i="64"/>
  <c r="AT2838" i="64"/>
  <c r="AS2838" i="64"/>
  <c r="AR2838" i="64"/>
  <c r="AU2838" i="64" s="1"/>
  <c r="AQ2838" i="64"/>
  <c r="AO2838" i="64"/>
  <c r="BI2837" i="64"/>
  <c r="BG2837" i="64"/>
  <c r="AZ2837" i="64"/>
  <c r="AY2837" i="64"/>
  <c r="AX2837" i="64"/>
  <c r="AW2837" i="64"/>
  <c r="AV2837" i="64"/>
  <c r="AT2837" i="64"/>
  <c r="AS2837" i="64"/>
  <c r="AR2837" i="64"/>
  <c r="AU2837" i="64" s="1"/>
  <c r="AQ2837" i="64"/>
  <c r="AO2837" i="64"/>
  <c r="BI2836" i="64"/>
  <c r="BG2836" i="64"/>
  <c r="AZ2836" i="64"/>
  <c r="AY2836" i="64"/>
  <c r="AX2836" i="64"/>
  <c r="AW2836" i="64"/>
  <c r="AV2836" i="64"/>
  <c r="AT2836" i="64"/>
  <c r="AS2836" i="64"/>
  <c r="AR2836" i="64"/>
  <c r="AU2836" i="64" s="1"/>
  <c r="AQ2836" i="64"/>
  <c r="AO2836" i="64"/>
  <c r="BI2835" i="64"/>
  <c r="BG2835" i="64"/>
  <c r="AZ2835" i="64"/>
  <c r="AY2835" i="64"/>
  <c r="AX2835" i="64"/>
  <c r="AW2835" i="64"/>
  <c r="AV2835" i="64"/>
  <c r="AT2835" i="64"/>
  <c r="AS2835" i="64"/>
  <c r="AR2835" i="64"/>
  <c r="AU2835" i="64" s="1"/>
  <c r="AQ2835" i="64"/>
  <c r="AO2835" i="64"/>
  <c r="BJ2834" i="64"/>
  <c r="BI2834" i="64"/>
  <c r="BG2834" i="64"/>
  <c r="AZ2834" i="64"/>
  <c r="AY2834" i="64"/>
  <c r="AX2834" i="64"/>
  <c r="AW2834" i="64"/>
  <c r="AV2834" i="64"/>
  <c r="AT2834" i="64"/>
  <c r="AS2834" i="64"/>
  <c r="AR2834" i="64"/>
  <c r="AU2834" i="64" s="1"/>
  <c r="AQ2834" i="64"/>
  <c r="AO2834" i="64"/>
  <c r="BJ2833" i="64"/>
  <c r="BI2833" i="64"/>
  <c r="BG2833" i="64"/>
  <c r="AZ2833" i="64"/>
  <c r="AY2833" i="64"/>
  <c r="AX2833" i="64"/>
  <c r="AW2833" i="64"/>
  <c r="AV2833" i="64"/>
  <c r="AT2833" i="64"/>
  <c r="AS2833" i="64"/>
  <c r="AR2833" i="64"/>
  <c r="AU2833" i="64" s="1"/>
  <c r="AQ2833" i="64"/>
  <c r="AO2833" i="64"/>
  <c r="BI2832" i="64"/>
  <c r="BG2832" i="64"/>
  <c r="AZ2832" i="64"/>
  <c r="AY2832" i="64"/>
  <c r="AX2832" i="64"/>
  <c r="AW2832" i="64"/>
  <c r="AV2832" i="64"/>
  <c r="AT2832" i="64"/>
  <c r="AS2832" i="64"/>
  <c r="AR2832" i="64"/>
  <c r="AU2832" i="64" s="1"/>
  <c r="AQ2832" i="64"/>
  <c r="AO2832" i="64"/>
  <c r="BI2831" i="64"/>
  <c r="BG2831" i="64"/>
  <c r="AZ2831" i="64"/>
  <c r="AY2831" i="64"/>
  <c r="AX2831" i="64"/>
  <c r="AW2831" i="64"/>
  <c r="AV2831" i="64"/>
  <c r="AT2831" i="64"/>
  <c r="AS2831" i="64"/>
  <c r="AR2831" i="64"/>
  <c r="AU2831" i="64" s="1"/>
  <c r="AQ2831" i="64"/>
  <c r="AO2831" i="64"/>
  <c r="BI2830" i="64"/>
  <c r="BG2830" i="64"/>
  <c r="AZ2830" i="64"/>
  <c r="AY2830" i="64"/>
  <c r="AX2830" i="64"/>
  <c r="AW2830" i="64"/>
  <c r="AV2830" i="64"/>
  <c r="AT2830" i="64"/>
  <c r="AS2830" i="64"/>
  <c r="AR2830" i="64"/>
  <c r="AU2830" i="64" s="1"/>
  <c r="AQ2830" i="64"/>
  <c r="AO2830" i="64"/>
  <c r="BI2829" i="64"/>
  <c r="BG2829" i="64"/>
  <c r="AZ2829" i="64"/>
  <c r="AY2829" i="64"/>
  <c r="AX2829" i="64"/>
  <c r="AW2829" i="64"/>
  <c r="AV2829" i="64"/>
  <c r="AT2829" i="64"/>
  <c r="AS2829" i="64"/>
  <c r="AR2829" i="64"/>
  <c r="AU2829" i="64" s="1"/>
  <c r="AQ2829" i="64"/>
  <c r="AO2829" i="64"/>
  <c r="BI2828" i="64"/>
  <c r="BG2828" i="64"/>
  <c r="AZ2828" i="64"/>
  <c r="AY2828" i="64"/>
  <c r="AX2828" i="64"/>
  <c r="AW2828" i="64"/>
  <c r="AV2828" i="64"/>
  <c r="AT2828" i="64"/>
  <c r="AS2828" i="64"/>
  <c r="AR2828" i="64"/>
  <c r="AU2828" i="64" s="1"/>
  <c r="AQ2828" i="64"/>
  <c r="AO2828" i="64"/>
  <c r="BI2827" i="64"/>
  <c r="BG2827" i="64"/>
  <c r="AZ2827" i="64"/>
  <c r="AY2827" i="64"/>
  <c r="AX2827" i="64"/>
  <c r="AW2827" i="64"/>
  <c r="AV2827" i="64"/>
  <c r="AT2827" i="64"/>
  <c r="AS2827" i="64"/>
  <c r="AR2827" i="64"/>
  <c r="AU2827" i="64" s="1"/>
  <c r="AQ2827" i="64"/>
  <c r="AO2827" i="64"/>
  <c r="BJ2826" i="64"/>
  <c r="BI2826" i="64"/>
  <c r="BG2826" i="64"/>
  <c r="AZ2826" i="64"/>
  <c r="AY2826" i="64"/>
  <c r="AX2826" i="64"/>
  <c r="AW2826" i="64"/>
  <c r="AV2826" i="64"/>
  <c r="AT2826" i="64"/>
  <c r="AS2826" i="64"/>
  <c r="AR2826" i="64"/>
  <c r="AU2826" i="64" s="1"/>
  <c r="AQ2826" i="64"/>
  <c r="AO2826" i="64"/>
  <c r="BJ2825" i="64"/>
  <c r="BI2825" i="64"/>
  <c r="BG2825" i="64"/>
  <c r="AZ2825" i="64"/>
  <c r="AY2825" i="64"/>
  <c r="AX2825" i="64"/>
  <c r="AW2825" i="64"/>
  <c r="AV2825" i="64"/>
  <c r="AT2825" i="64"/>
  <c r="AS2825" i="64"/>
  <c r="AR2825" i="64"/>
  <c r="AU2825" i="64" s="1"/>
  <c r="AQ2825" i="64"/>
  <c r="AO2825" i="64"/>
  <c r="BJ2824" i="64"/>
  <c r="BI2824" i="64"/>
  <c r="BG2824" i="64"/>
  <c r="AZ2824" i="64"/>
  <c r="AY2824" i="64"/>
  <c r="AX2824" i="64"/>
  <c r="AW2824" i="64"/>
  <c r="AV2824" i="64"/>
  <c r="AT2824" i="64"/>
  <c r="AS2824" i="64"/>
  <c r="AR2824" i="64"/>
  <c r="AU2824" i="64" s="1"/>
  <c r="AQ2824" i="64"/>
  <c r="AO2824" i="64"/>
  <c r="BJ2823" i="64"/>
  <c r="BI2823" i="64"/>
  <c r="BG2823" i="64"/>
  <c r="AZ2823" i="64"/>
  <c r="AY2823" i="64"/>
  <c r="AX2823" i="64"/>
  <c r="AW2823" i="64"/>
  <c r="AV2823" i="64"/>
  <c r="AT2823" i="64"/>
  <c r="AS2823" i="64"/>
  <c r="AR2823" i="64"/>
  <c r="AU2823" i="64" s="1"/>
  <c r="AQ2823" i="64"/>
  <c r="AO2823" i="64"/>
  <c r="BJ2822" i="64"/>
  <c r="BI2822" i="64"/>
  <c r="BG2822" i="64"/>
  <c r="AZ2822" i="64"/>
  <c r="AY2822" i="64"/>
  <c r="AX2822" i="64"/>
  <c r="AW2822" i="64"/>
  <c r="AV2822" i="64"/>
  <c r="AT2822" i="64"/>
  <c r="AS2822" i="64"/>
  <c r="AR2822" i="64"/>
  <c r="AU2822" i="64" s="1"/>
  <c r="AQ2822" i="64"/>
  <c r="AO2822" i="64"/>
  <c r="BI2821" i="64"/>
  <c r="BG2821" i="64"/>
  <c r="AZ2821" i="64"/>
  <c r="AY2821" i="64"/>
  <c r="AX2821" i="64"/>
  <c r="AW2821" i="64"/>
  <c r="AV2821" i="64"/>
  <c r="AT2821" i="64"/>
  <c r="AS2821" i="64"/>
  <c r="AR2821" i="64"/>
  <c r="AU2821" i="64" s="1"/>
  <c r="AQ2821" i="64"/>
  <c r="AO2821" i="64"/>
  <c r="BI2820" i="64"/>
  <c r="BG2820" i="64"/>
  <c r="AZ2820" i="64"/>
  <c r="AY2820" i="64"/>
  <c r="AX2820" i="64"/>
  <c r="AW2820" i="64"/>
  <c r="AV2820" i="64"/>
  <c r="AT2820" i="64"/>
  <c r="AS2820" i="64"/>
  <c r="AR2820" i="64"/>
  <c r="AU2820" i="64" s="1"/>
  <c r="AQ2820" i="64"/>
  <c r="AO2820" i="64"/>
  <c r="BJ2819" i="64"/>
  <c r="BI2819" i="64"/>
  <c r="BG2819" i="64"/>
  <c r="AZ2819" i="64"/>
  <c r="AY2819" i="64"/>
  <c r="AX2819" i="64"/>
  <c r="AW2819" i="64"/>
  <c r="AV2819" i="64"/>
  <c r="AT2819" i="64"/>
  <c r="AS2819" i="64"/>
  <c r="AR2819" i="64"/>
  <c r="AU2819" i="64" s="1"/>
  <c r="AQ2819" i="64"/>
  <c r="AO2819" i="64"/>
  <c r="BJ2818" i="64"/>
  <c r="BI2818" i="64"/>
  <c r="BG2818" i="64"/>
  <c r="AZ2818" i="64"/>
  <c r="AY2818" i="64"/>
  <c r="AX2818" i="64"/>
  <c r="AW2818" i="64"/>
  <c r="AV2818" i="64"/>
  <c r="AT2818" i="64"/>
  <c r="AS2818" i="64"/>
  <c r="AR2818" i="64"/>
  <c r="AU2818" i="64" s="1"/>
  <c r="AQ2818" i="64"/>
  <c r="AO2818" i="64"/>
  <c r="BI2817" i="64"/>
  <c r="BG2817" i="64"/>
  <c r="AZ2817" i="64"/>
  <c r="AY2817" i="64"/>
  <c r="AX2817" i="64"/>
  <c r="AW2817" i="64"/>
  <c r="AV2817" i="64"/>
  <c r="AT2817" i="64"/>
  <c r="AS2817" i="64"/>
  <c r="AR2817" i="64"/>
  <c r="AU2817" i="64" s="1"/>
  <c r="AQ2817" i="64"/>
  <c r="AO2817" i="64"/>
  <c r="BJ2816" i="64"/>
  <c r="BI2816" i="64"/>
  <c r="BG2816" i="64"/>
  <c r="AZ2816" i="64"/>
  <c r="AY2816" i="64"/>
  <c r="AX2816" i="64"/>
  <c r="AW2816" i="64"/>
  <c r="AV2816" i="64"/>
  <c r="AT2816" i="64"/>
  <c r="AS2816" i="64"/>
  <c r="AR2816" i="64"/>
  <c r="AU2816" i="64" s="1"/>
  <c r="AQ2816" i="64"/>
  <c r="AO2816" i="64"/>
  <c r="BJ2815" i="64"/>
  <c r="BI2815" i="64"/>
  <c r="BG2815" i="64"/>
  <c r="AZ2815" i="64"/>
  <c r="AY2815" i="64"/>
  <c r="AX2815" i="64"/>
  <c r="AW2815" i="64"/>
  <c r="AV2815" i="64"/>
  <c r="AT2815" i="64"/>
  <c r="AS2815" i="64"/>
  <c r="AR2815" i="64"/>
  <c r="AU2815" i="64" s="1"/>
  <c r="AQ2815" i="64"/>
  <c r="AO2815" i="64"/>
  <c r="BJ2814" i="64"/>
  <c r="BI2814" i="64"/>
  <c r="BG2814" i="64"/>
  <c r="AZ2814" i="64"/>
  <c r="AY2814" i="64"/>
  <c r="AX2814" i="64"/>
  <c r="AW2814" i="64"/>
  <c r="AV2814" i="64"/>
  <c r="AT2814" i="64"/>
  <c r="AS2814" i="64"/>
  <c r="AR2814" i="64"/>
  <c r="AU2814" i="64" s="1"/>
  <c r="AQ2814" i="64"/>
  <c r="AO2814" i="64"/>
  <c r="BJ2813" i="64"/>
  <c r="BI2813" i="64"/>
  <c r="BG2813" i="64"/>
  <c r="AZ2813" i="64"/>
  <c r="AY2813" i="64"/>
  <c r="AX2813" i="64"/>
  <c r="AW2813" i="64"/>
  <c r="AV2813" i="64"/>
  <c r="AT2813" i="64"/>
  <c r="AS2813" i="64"/>
  <c r="AR2813" i="64"/>
  <c r="AU2813" i="64" s="1"/>
  <c r="AQ2813" i="64"/>
  <c r="AO2813" i="64"/>
  <c r="BJ2812" i="64"/>
  <c r="BI2812" i="64"/>
  <c r="BG2812" i="64"/>
  <c r="AZ2812" i="64"/>
  <c r="AY2812" i="64"/>
  <c r="AX2812" i="64"/>
  <c r="AW2812" i="64"/>
  <c r="AV2812" i="64"/>
  <c r="AT2812" i="64"/>
  <c r="AS2812" i="64"/>
  <c r="AR2812" i="64"/>
  <c r="AU2812" i="64" s="1"/>
  <c r="AQ2812" i="64"/>
  <c r="AO2812" i="64"/>
  <c r="BI2811" i="64"/>
  <c r="BG2811" i="64"/>
  <c r="AZ2811" i="64"/>
  <c r="AY2811" i="64"/>
  <c r="AX2811" i="64"/>
  <c r="AW2811" i="64"/>
  <c r="AV2811" i="64"/>
  <c r="AT2811" i="64"/>
  <c r="AS2811" i="64"/>
  <c r="AR2811" i="64"/>
  <c r="AU2811" i="64" s="1"/>
  <c r="AQ2811" i="64"/>
  <c r="AO2811" i="64"/>
  <c r="BJ2810" i="64"/>
  <c r="BI2810" i="64"/>
  <c r="BG2810" i="64"/>
  <c r="AZ2810" i="64"/>
  <c r="AY2810" i="64"/>
  <c r="AX2810" i="64"/>
  <c r="AW2810" i="64"/>
  <c r="AV2810" i="64"/>
  <c r="AT2810" i="64"/>
  <c r="AS2810" i="64"/>
  <c r="AR2810" i="64"/>
  <c r="AU2810" i="64" s="1"/>
  <c r="AQ2810" i="64"/>
  <c r="AO2810" i="64"/>
  <c r="BI2809" i="64"/>
  <c r="BG2809" i="64"/>
  <c r="AZ2809" i="64"/>
  <c r="AY2809" i="64"/>
  <c r="AX2809" i="64"/>
  <c r="AW2809" i="64"/>
  <c r="AV2809" i="64"/>
  <c r="AT2809" i="64"/>
  <c r="AS2809" i="64"/>
  <c r="AR2809" i="64"/>
  <c r="AU2809" i="64" s="1"/>
  <c r="AQ2809" i="64"/>
  <c r="AO2809" i="64"/>
  <c r="BI2808" i="64"/>
  <c r="BG2808" i="64"/>
  <c r="AZ2808" i="64"/>
  <c r="AY2808" i="64"/>
  <c r="AX2808" i="64"/>
  <c r="AW2808" i="64"/>
  <c r="AV2808" i="64"/>
  <c r="AT2808" i="64"/>
  <c r="AS2808" i="64"/>
  <c r="AR2808" i="64"/>
  <c r="AU2808" i="64" s="1"/>
  <c r="AQ2808" i="64"/>
  <c r="AO2808" i="64"/>
  <c r="BJ2807" i="64"/>
  <c r="BI2807" i="64"/>
  <c r="BG2807" i="64"/>
  <c r="AZ2807" i="64"/>
  <c r="AY2807" i="64"/>
  <c r="AX2807" i="64"/>
  <c r="AW2807" i="64"/>
  <c r="AV2807" i="64"/>
  <c r="AT2807" i="64"/>
  <c r="AS2807" i="64"/>
  <c r="AR2807" i="64"/>
  <c r="AU2807" i="64" s="1"/>
  <c r="AQ2807" i="64"/>
  <c r="AO2807" i="64"/>
  <c r="BI2806" i="64"/>
  <c r="BG2806" i="64"/>
  <c r="AZ2806" i="64"/>
  <c r="AY2806" i="64"/>
  <c r="AX2806" i="64"/>
  <c r="AW2806" i="64"/>
  <c r="AV2806" i="64"/>
  <c r="AT2806" i="64"/>
  <c r="AS2806" i="64"/>
  <c r="AR2806" i="64"/>
  <c r="AU2806" i="64" s="1"/>
  <c r="AQ2806" i="64"/>
  <c r="AO2806" i="64"/>
  <c r="BI2805" i="64"/>
  <c r="BG2805" i="64"/>
  <c r="BH2805" i="64" s="1"/>
  <c r="AZ2805" i="64"/>
  <c r="AY2805" i="64"/>
  <c r="AX2805" i="64"/>
  <c r="AW2805" i="64"/>
  <c r="AV2805" i="64"/>
  <c r="AT2805" i="64"/>
  <c r="AS2805" i="64"/>
  <c r="AR2805" i="64"/>
  <c r="AU2805" i="64" s="1"/>
  <c r="AQ2805" i="64"/>
  <c r="AO2805" i="64"/>
  <c r="BJ2804" i="64"/>
  <c r="BI2804" i="64"/>
  <c r="BG2804" i="64"/>
  <c r="AZ2804" i="64"/>
  <c r="AY2804" i="64"/>
  <c r="AX2804" i="64"/>
  <c r="AW2804" i="64"/>
  <c r="AV2804" i="64"/>
  <c r="AT2804" i="64"/>
  <c r="AS2804" i="64"/>
  <c r="AR2804" i="64"/>
  <c r="AU2804" i="64" s="1"/>
  <c r="AQ2804" i="64"/>
  <c r="AO2804" i="64"/>
  <c r="BI2803" i="64"/>
  <c r="BG2803" i="64"/>
  <c r="AZ2803" i="64"/>
  <c r="AY2803" i="64"/>
  <c r="AX2803" i="64"/>
  <c r="AW2803" i="64"/>
  <c r="AV2803" i="64"/>
  <c r="AT2803" i="64"/>
  <c r="AS2803" i="64"/>
  <c r="AR2803" i="64"/>
  <c r="AU2803" i="64" s="1"/>
  <c r="AQ2803" i="64"/>
  <c r="AO2803" i="64"/>
  <c r="BJ2802" i="64"/>
  <c r="BI2802" i="64"/>
  <c r="BG2802" i="64"/>
  <c r="AZ2802" i="64"/>
  <c r="AY2802" i="64"/>
  <c r="AX2802" i="64"/>
  <c r="AW2802" i="64"/>
  <c r="AV2802" i="64"/>
  <c r="AT2802" i="64"/>
  <c r="AS2802" i="64"/>
  <c r="AR2802" i="64"/>
  <c r="AU2802" i="64" s="1"/>
  <c r="AQ2802" i="64"/>
  <c r="AO2802" i="64"/>
  <c r="BI2801" i="64"/>
  <c r="BG2801" i="64"/>
  <c r="AZ2801" i="64"/>
  <c r="AY2801" i="64"/>
  <c r="AX2801" i="64"/>
  <c r="AW2801" i="64"/>
  <c r="AV2801" i="64"/>
  <c r="AT2801" i="64"/>
  <c r="AS2801" i="64"/>
  <c r="AR2801" i="64"/>
  <c r="AU2801" i="64" s="1"/>
  <c r="AQ2801" i="64"/>
  <c r="AO2801" i="64"/>
  <c r="BI2800" i="64"/>
  <c r="BG2800" i="64"/>
  <c r="AZ2800" i="64"/>
  <c r="AY2800" i="64"/>
  <c r="AX2800" i="64"/>
  <c r="AW2800" i="64"/>
  <c r="AV2800" i="64"/>
  <c r="AT2800" i="64"/>
  <c r="AS2800" i="64"/>
  <c r="AR2800" i="64"/>
  <c r="AU2800" i="64" s="1"/>
  <c r="AQ2800" i="64"/>
  <c r="AO2800" i="64"/>
  <c r="BJ2799" i="64"/>
  <c r="BI2799" i="64"/>
  <c r="BG2799" i="64"/>
  <c r="AZ2799" i="64"/>
  <c r="AY2799" i="64"/>
  <c r="AX2799" i="64"/>
  <c r="AW2799" i="64"/>
  <c r="AV2799" i="64"/>
  <c r="AT2799" i="64"/>
  <c r="AS2799" i="64"/>
  <c r="AR2799" i="64"/>
  <c r="AU2799" i="64" s="1"/>
  <c r="AQ2799" i="64"/>
  <c r="AO2799" i="64"/>
  <c r="BI2798" i="64"/>
  <c r="BG2798" i="64"/>
  <c r="AZ2798" i="64"/>
  <c r="AY2798" i="64"/>
  <c r="AX2798" i="64"/>
  <c r="AW2798" i="64"/>
  <c r="AV2798" i="64"/>
  <c r="AT2798" i="64"/>
  <c r="AS2798" i="64"/>
  <c r="AR2798" i="64"/>
  <c r="AU2798" i="64" s="1"/>
  <c r="AQ2798" i="64"/>
  <c r="AO2798" i="64"/>
  <c r="BJ2797" i="64"/>
  <c r="BI2797" i="64"/>
  <c r="BG2797" i="64"/>
  <c r="AZ2797" i="64"/>
  <c r="AY2797" i="64"/>
  <c r="AX2797" i="64"/>
  <c r="AW2797" i="64"/>
  <c r="AV2797" i="64"/>
  <c r="AT2797" i="64"/>
  <c r="AS2797" i="64"/>
  <c r="AR2797" i="64"/>
  <c r="AU2797" i="64" s="1"/>
  <c r="AQ2797" i="64"/>
  <c r="AO2797" i="64"/>
  <c r="BJ2796" i="64"/>
  <c r="BI2796" i="64"/>
  <c r="BG2796" i="64"/>
  <c r="AZ2796" i="64"/>
  <c r="AY2796" i="64"/>
  <c r="AX2796" i="64"/>
  <c r="AW2796" i="64"/>
  <c r="AV2796" i="64"/>
  <c r="AT2796" i="64"/>
  <c r="AS2796" i="64"/>
  <c r="AR2796" i="64"/>
  <c r="AU2796" i="64" s="1"/>
  <c r="AQ2796" i="64"/>
  <c r="AO2796" i="64"/>
  <c r="BI2795" i="64"/>
  <c r="BG2795" i="64"/>
  <c r="AZ2795" i="64"/>
  <c r="AY2795" i="64"/>
  <c r="AX2795" i="64"/>
  <c r="AW2795" i="64"/>
  <c r="AV2795" i="64"/>
  <c r="AT2795" i="64"/>
  <c r="AS2795" i="64"/>
  <c r="AR2795" i="64"/>
  <c r="AU2795" i="64" s="1"/>
  <c r="AQ2795" i="64"/>
  <c r="AO2795" i="64"/>
  <c r="BJ2794" i="64"/>
  <c r="BI2794" i="64"/>
  <c r="BG2794" i="64"/>
  <c r="AZ2794" i="64"/>
  <c r="AY2794" i="64"/>
  <c r="AX2794" i="64"/>
  <c r="AW2794" i="64"/>
  <c r="AV2794" i="64"/>
  <c r="AT2794" i="64"/>
  <c r="AS2794" i="64"/>
  <c r="AR2794" i="64"/>
  <c r="AU2794" i="64" s="1"/>
  <c r="AQ2794" i="64"/>
  <c r="AO2794" i="64"/>
  <c r="BJ2793" i="64"/>
  <c r="BI2793" i="64"/>
  <c r="BG2793" i="64"/>
  <c r="AZ2793" i="64"/>
  <c r="AY2793" i="64"/>
  <c r="AX2793" i="64"/>
  <c r="AW2793" i="64"/>
  <c r="AV2793" i="64"/>
  <c r="AT2793" i="64"/>
  <c r="AS2793" i="64"/>
  <c r="AR2793" i="64"/>
  <c r="AQ2793" i="64"/>
  <c r="AO2793" i="64"/>
  <c r="BI2792" i="64"/>
  <c r="BG2792" i="64"/>
  <c r="AZ2792" i="64"/>
  <c r="AY2792" i="64"/>
  <c r="AX2792" i="64"/>
  <c r="AW2792" i="64"/>
  <c r="AV2792" i="64"/>
  <c r="AT2792" i="64"/>
  <c r="AS2792" i="64"/>
  <c r="AR2792" i="64"/>
  <c r="AU2792" i="64" s="1"/>
  <c r="AQ2792" i="64"/>
  <c r="AO2792" i="64"/>
  <c r="BI2791" i="64"/>
  <c r="BG2791" i="64"/>
  <c r="AZ2791" i="64"/>
  <c r="AY2791" i="64"/>
  <c r="AX2791" i="64"/>
  <c r="AW2791" i="64"/>
  <c r="AV2791" i="64"/>
  <c r="AT2791" i="64"/>
  <c r="AS2791" i="64"/>
  <c r="AR2791" i="64"/>
  <c r="AU2791" i="64" s="1"/>
  <c r="AQ2791" i="64"/>
  <c r="AO2791" i="64"/>
  <c r="BI2790" i="64"/>
  <c r="BG2790" i="64"/>
  <c r="AZ2790" i="64"/>
  <c r="AY2790" i="64"/>
  <c r="AX2790" i="64"/>
  <c r="AW2790" i="64"/>
  <c r="AV2790" i="64"/>
  <c r="AT2790" i="64"/>
  <c r="AS2790" i="64"/>
  <c r="AR2790" i="64"/>
  <c r="AU2790" i="64" s="1"/>
  <c r="AQ2790" i="64"/>
  <c r="AO2790" i="64"/>
  <c r="BJ2789" i="64"/>
  <c r="BI2789" i="64"/>
  <c r="BG2789" i="64"/>
  <c r="AZ2789" i="64"/>
  <c r="AY2789" i="64"/>
  <c r="AX2789" i="64"/>
  <c r="AW2789" i="64"/>
  <c r="AV2789" i="64"/>
  <c r="AT2789" i="64"/>
  <c r="AS2789" i="64"/>
  <c r="AR2789" i="64"/>
  <c r="AU2789" i="64" s="1"/>
  <c r="AQ2789" i="64"/>
  <c r="AO2789" i="64"/>
  <c r="BJ2788" i="64"/>
  <c r="BI2788" i="64"/>
  <c r="BG2788" i="64"/>
  <c r="AZ2788" i="64"/>
  <c r="AY2788" i="64"/>
  <c r="AX2788" i="64"/>
  <c r="AW2788" i="64"/>
  <c r="AV2788" i="64"/>
  <c r="AT2788" i="64"/>
  <c r="AS2788" i="64"/>
  <c r="AR2788" i="64"/>
  <c r="AU2788" i="64" s="1"/>
  <c r="AQ2788" i="64"/>
  <c r="AO2788" i="64"/>
  <c r="BI2787" i="64"/>
  <c r="BG2787" i="64"/>
  <c r="AZ2787" i="64"/>
  <c r="AY2787" i="64"/>
  <c r="AX2787" i="64"/>
  <c r="AW2787" i="64"/>
  <c r="AV2787" i="64"/>
  <c r="AT2787" i="64"/>
  <c r="AS2787" i="64"/>
  <c r="AR2787" i="64"/>
  <c r="AU2787" i="64" s="1"/>
  <c r="AQ2787" i="64"/>
  <c r="AO2787" i="64"/>
  <c r="BJ2786" i="64"/>
  <c r="BI2786" i="64"/>
  <c r="BG2786" i="64"/>
  <c r="AZ2786" i="64"/>
  <c r="AY2786" i="64"/>
  <c r="AX2786" i="64"/>
  <c r="AW2786" i="64"/>
  <c r="AV2786" i="64"/>
  <c r="AT2786" i="64"/>
  <c r="AS2786" i="64"/>
  <c r="AR2786" i="64"/>
  <c r="AU2786" i="64" s="1"/>
  <c r="AQ2786" i="64"/>
  <c r="AO2786" i="64"/>
  <c r="BI2785" i="64"/>
  <c r="BG2785" i="64"/>
  <c r="AZ2785" i="64"/>
  <c r="AY2785" i="64"/>
  <c r="AX2785" i="64"/>
  <c r="AW2785" i="64"/>
  <c r="AV2785" i="64"/>
  <c r="AT2785" i="64"/>
  <c r="AS2785" i="64"/>
  <c r="AR2785" i="64"/>
  <c r="AU2785" i="64" s="1"/>
  <c r="AQ2785" i="64"/>
  <c r="AO2785" i="64"/>
  <c r="BJ2784" i="64"/>
  <c r="BI2784" i="64"/>
  <c r="BG2784" i="64"/>
  <c r="AZ2784" i="64"/>
  <c r="AY2784" i="64"/>
  <c r="AX2784" i="64"/>
  <c r="AW2784" i="64"/>
  <c r="AV2784" i="64"/>
  <c r="AT2784" i="64"/>
  <c r="AS2784" i="64"/>
  <c r="AR2784" i="64"/>
  <c r="AU2784" i="64" s="1"/>
  <c r="AQ2784" i="64"/>
  <c r="AO2784" i="64"/>
  <c r="BJ2783" i="64"/>
  <c r="BI2783" i="64"/>
  <c r="BG2783" i="64"/>
  <c r="AZ2783" i="64"/>
  <c r="AY2783" i="64"/>
  <c r="AX2783" i="64"/>
  <c r="AW2783" i="64"/>
  <c r="AV2783" i="64"/>
  <c r="AT2783" i="64"/>
  <c r="AS2783" i="64"/>
  <c r="AR2783" i="64"/>
  <c r="AU2783" i="64" s="1"/>
  <c r="AQ2783" i="64"/>
  <c r="AO2783" i="64"/>
  <c r="BJ2782" i="64"/>
  <c r="BI2782" i="64"/>
  <c r="BG2782" i="64"/>
  <c r="AZ2782" i="64"/>
  <c r="AY2782" i="64"/>
  <c r="AX2782" i="64"/>
  <c r="AW2782" i="64"/>
  <c r="AV2782" i="64"/>
  <c r="AT2782" i="64"/>
  <c r="AS2782" i="64"/>
  <c r="AR2782" i="64"/>
  <c r="AU2782" i="64" s="1"/>
  <c r="AQ2782" i="64"/>
  <c r="AO2782" i="64"/>
  <c r="BI2781" i="64"/>
  <c r="BG2781" i="64"/>
  <c r="AZ2781" i="64"/>
  <c r="AY2781" i="64"/>
  <c r="AX2781" i="64"/>
  <c r="AW2781" i="64"/>
  <c r="AV2781" i="64"/>
  <c r="AT2781" i="64"/>
  <c r="AS2781" i="64"/>
  <c r="AR2781" i="64"/>
  <c r="AU2781" i="64" s="1"/>
  <c r="AQ2781" i="64"/>
  <c r="AO2781" i="64"/>
  <c r="BJ2780" i="64"/>
  <c r="BI2780" i="64"/>
  <c r="BG2780" i="64"/>
  <c r="AZ2780" i="64"/>
  <c r="AY2780" i="64"/>
  <c r="AX2780" i="64"/>
  <c r="AW2780" i="64"/>
  <c r="AV2780" i="64"/>
  <c r="AT2780" i="64"/>
  <c r="AS2780" i="64"/>
  <c r="AR2780" i="64"/>
  <c r="AU2780" i="64" s="1"/>
  <c r="AQ2780" i="64"/>
  <c r="AO2780" i="64"/>
  <c r="BI2779" i="64"/>
  <c r="BG2779" i="64"/>
  <c r="AZ2779" i="64"/>
  <c r="AY2779" i="64"/>
  <c r="AX2779" i="64"/>
  <c r="AW2779" i="64"/>
  <c r="AV2779" i="64"/>
  <c r="AT2779" i="64"/>
  <c r="AS2779" i="64"/>
  <c r="AR2779" i="64"/>
  <c r="AU2779" i="64" s="1"/>
  <c r="AQ2779" i="64"/>
  <c r="AO2779" i="64"/>
  <c r="BJ2778" i="64"/>
  <c r="BI2778" i="64"/>
  <c r="BG2778" i="64"/>
  <c r="AZ2778" i="64"/>
  <c r="AY2778" i="64"/>
  <c r="AX2778" i="64"/>
  <c r="AW2778" i="64"/>
  <c r="AV2778" i="64"/>
  <c r="AT2778" i="64"/>
  <c r="AS2778" i="64"/>
  <c r="AR2778" i="64"/>
  <c r="AU2778" i="64" s="1"/>
  <c r="AQ2778" i="64"/>
  <c r="AO2778" i="64"/>
  <c r="BJ2777" i="64"/>
  <c r="BI2777" i="64"/>
  <c r="BG2777" i="64"/>
  <c r="AZ2777" i="64"/>
  <c r="AY2777" i="64"/>
  <c r="AX2777" i="64"/>
  <c r="AW2777" i="64"/>
  <c r="AV2777" i="64"/>
  <c r="AT2777" i="64"/>
  <c r="AS2777" i="64"/>
  <c r="AR2777" i="64"/>
  <c r="AU2777" i="64" s="1"/>
  <c r="AQ2777" i="64"/>
  <c r="AO2777" i="64"/>
  <c r="BJ2776" i="64"/>
  <c r="BI2776" i="64"/>
  <c r="BG2776" i="64"/>
  <c r="AZ2776" i="64"/>
  <c r="AY2776" i="64"/>
  <c r="AX2776" i="64"/>
  <c r="AW2776" i="64"/>
  <c r="AV2776" i="64"/>
  <c r="AT2776" i="64"/>
  <c r="AS2776" i="64"/>
  <c r="AR2776" i="64"/>
  <c r="AU2776" i="64" s="1"/>
  <c r="AQ2776" i="64"/>
  <c r="AO2776" i="64"/>
  <c r="BJ2775" i="64"/>
  <c r="BI2775" i="64"/>
  <c r="BG2775" i="64"/>
  <c r="AZ2775" i="64"/>
  <c r="AY2775" i="64"/>
  <c r="AX2775" i="64"/>
  <c r="AW2775" i="64"/>
  <c r="AV2775" i="64"/>
  <c r="AT2775" i="64"/>
  <c r="AS2775" i="64"/>
  <c r="AR2775" i="64"/>
  <c r="AU2775" i="64" s="1"/>
  <c r="AQ2775" i="64"/>
  <c r="AO2775" i="64"/>
  <c r="BJ2774" i="64"/>
  <c r="BI2774" i="64"/>
  <c r="BG2774" i="64"/>
  <c r="AZ2774" i="64"/>
  <c r="AY2774" i="64"/>
  <c r="AX2774" i="64"/>
  <c r="AW2774" i="64"/>
  <c r="AV2774" i="64"/>
  <c r="AT2774" i="64"/>
  <c r="AS2774" i="64"/>
  <c r="AR2774" i="64"/>
  <c r="AU2774" i="64" s="1"/>
  <c r="AQ2774" i="64"/>
  <c r="AO2774" i="64"/>
  <c r="BJ2773" i="64"/>
  <c r="BI2773" i="64"/>
  <c r="BG2773" i="64"/>
  <c r="AZ2773" i="64"/>
  <c r="AY2773" i="64"/>
  <c r="AX2773" i="64"/>
  <c r="AW2773" i="64"/>
  <c r="AV2773" i="64"/>
  <c r="AT2773" i="64"/>
  <c r="AS2773" i="64"/>
  <c r="AR2773" i="64"/>
  <c r="AU2773" i="64" s="1"/>
  <c r="AQ2773" i="64"/>
  <c r="AO2773" i="64"/>
  <c r="BI2772" i="64"/>
  <c r="BG2772" i="64"/>
  <c r="AZ2772" i="64"/>
  <c r="AY2772" i="64"/>
  <c r="AX2772" i="64"/>
  <c r="AW2772" i="64"/>
  <c r="AV2772" i="64"/>
  <c r="AT2772" i="64"/>
  <c r="AS2772" i="64"/>
  <c r="AR2772" i="64"/>
  <c r="AU2772" i="64" s="1"/>
  <c r="AQ2772" i="64"/>
  <c r="AO2772" i="64"/>
  <c r="BI2771" i="64"/>
  <c r="BG2771" i="64"/>
  <c r="AZ2771" i="64"/>
  <c r="AY2771" i="64"/>
  <c r="AX2771" i="64"/>
  <c r="AW2771" i="64"/>
  <c r="AV2771" i="64"/>
  <c r="AT2771" i="64"/>
  <c r="AS2771" i="64"/>
  <c r="AR2771" i="64"/>
  <c r="AU2771" i="64" s="1"/>
  <c r="AQ2771" i="64"/>
  <c r="AO2771" i="64"/>
  <c r="BI2770" i="64"/>
  <c r="BG2770" i="64"/>
  <c r="AZ2770" i="64"/>
  <c r="AY2770" i="64"/>
  <c r="AX2770" i="64"/>
  <c r="AW2770" i="64"/>
  <c r="AV2770" i="64"/>
  <c r="AT2770" i="64"/>
  <c r="AS2770" i="64"/>
  <c r="AR2770" i="64"/>
  <c r="AU2770" i="64" s="1"/>
  <c r="AQ2770" i="64"/>
  <c r="AO2770" i="64"/>
  <c r="BJ2769" i="64"/>
  <c r="BI2769" i="64"/>
  <c r="BG2769" i="64"/>
  <c r="AZ2769" i="64"/>
  <c r="AY2769" i="64"/>
  <c r="AX2769" i="64"/>
  <c r="AW2769" i="64"/>
  <c r="AV2769" i="64"/>
  <c r="AT2769" i="64"/>
  <c r="AS2769" i="64"/>
  <c r="AR2769" i="64"/>
  <c r="AU2769" i="64" s="1"/>
  <c r="AQ2769" i="64"/>
  <c r="AO2769" i="64"/>
  <c r="BI2768" i="64"/>
  <c r="BG2768" i="64"/>
  <c r="AZ2768" i="64"/>
  <c r="AY2768" i="64"/>
  <c r="AX2768" i="64"/>
  <c r="AW2768" i="64"/>
  <c r="AV2768" i="64"/>
  <c r="AT2768" i="64"/>
  <c r="AS2768" i="64"/>
  <c r="AR2768" i="64"/>
  <c r="AU2768" i="64" s="1"/>
  <c r="AQ2768" i="64"/>
  <c r="AO2768" i="64"/>
  <c r="BJ2767" i="64"/>
  <c r="BI2767" i="64"/>
  <c r="BG2767" i="64"/>
  <c r="AZ2767" i="64"/>
  <c r="AY2767" i="64"/>
  <c r="AX2767" i="64"/>
  <c r="AW2767" i="64"/>
  <c r="AV2767" i="64"/>
  <c r="AT2767" i="64"/>
  <c r="AS2767" i="64"/>
  <c r="AR2767" i="64"/>
  <c r="AU2767" i="64" s="1"/>
  <c r="AQ2767" i="64"/>
  <c r="AO2767" i="64"/>
  <c r="BJ2766" i="64"/>
  <c r="BI2766" i="64"/>
  <c r="BG2766" i="64"/>
  <c r="AZ2766" i="64"/>
  <c r="AY2766" i="64"/>
  <c r="AX2766" i="64"/>
  <c r="AW2766" i="64"/>
  <c r="AV2766" i="64"/>
  <c r="AT2766" i="64"/>
  <c r="AS2766" i="64"/>
  <c r="AR2766" i="64"/>
  <c r="AU2766" i="64" s="1"/>
  <c r="AQ2766" i="64"/>
  <c r="AO2766" i="64"/>
  <c r="BI2765" i="64"/>
  <c r="BG2765" i="64"/>
  <c r="AZ2765" i="64"/>
  <c r="AY2765" i="64"/>
  <c r="AX2765" i="64"/>
  <c r="AW2765" i="64"/>
  <c r="AV2765" i="64"/>
  <c r="AT2765" i="64"/>
  <c r="AS2765" i="64"/>
  <c r="AR2765" i="64"/>
  <c r="AU2765" i="64" s="1"/>
  <c r="AQ2765" i="64"/>
  <c r="AO2765" i="64"/>
  <c r="BI2764" i="64"/>
  <c r="BG2764" i="64"/>
  <c r="AZ2764" i="64"/>
  <c r="AY2764" i="64"/>
  <c r="AX2764" i="64"/>
  <c r="AW2764" i="64"/>
  <c r="AV2764" i="64"/>
  <c r="AT2764" i="64"/>
  <c r="AS2764" i="64"/>
  <c r="AR2764" i="64"/>
  <c r="AU2764" i="64" s="1"/>
  <c r="AQ2764" i="64"/>
  <c r="AO2764" i="64"/>
  <c r="BI2763" i="64"/>
  <c r="BG2763" i="64"/>
  <c r="AZ2763" i="64"/>
  <c r="AY2763" i="64"/>
  <c r="AX2763" i="64"/>
  <c r="AW2763" i="64"/>
  <c r="AV2763" i="64"/>
  <c r="AT2763" i="64"/>
  <c r="AS2763" i="64"/>
  <c r="AR2763" i="64"/>
  <c r="AU2763" i="64" s="1"/>
  <c r="AQ2763" i="64"/>
  <c r="AO2763" i="64"/>
  <c r="BI2762" i="64"/>
  <c r="BG2762" i="64"/>
  <c r="AZ2762" i="64"/>
  <c r="AY2762" i="64"/>
  <c r="AX2762" i="64"/>
  <c r="AW2762" i="64"/>
  <c r="AV2762" i="64"/>
  <c r="AT2762" i="64"/>
  <c r="AS2762" i="64"/>
  <c r="AR2762" i="64"/>
  <c r="AU2762" i="64" s="1"/>
  <c r="AQ2762" i="64"/>
  <c r="AO2762" i="64"/>
  <c r="BJ2761" i="64"/>
  <c r="BI2761" i="64"/>
  <c r="BG2761" i="64"/>
  <c r="AZ2761" i="64"/>
  <c r="AY2761" i="64"/>
  <c r="AX2761" i="64"/>
  <c r="AW2761" i="64"/>
  <c r="AV2761" i="64"/>
  <c r="AT2761" i="64"/>
  <c r="AS2761" i="64"/>
  <c r="AR2761" i="64"/>
  <c r="AU2761" i="64" s="1"/>
  <c r="AQ2761" i="64"/>
  <c r="AO2761" i="64"/>
  <c r="BJ2760" i="64"/>
  <c r="BI2760" i="64"/>
  <c r="BG2760" i="64"/>
  <c r="AZ2760" i="64"/>
  <c r="AY2760" i="64"/>
  <c r="AX2760" i="64"/>
  <c r="AW2760" i="64"/>
  <c r="AV2760" i="64"/>
  <c r="AT2760" i="64"/>
  <c r="AS2760" i="64"/>
  <c r="AR2760" i="64"/>
  <c r="AU2760" i="64" s="1"/>
  <c r="AQ2760" i="64"/>
  <c r="AO2760" i="64"/>
  <c r="BJ2759" i="64"/>
  <c r="BI2759" i="64"/>
  <c r="BG2759" i="64"/>
  <c r="AZ2759" i="64"/>
  <c r="AY2759" i="64"/>
  <c r="AX2759" i="64"/>
  <c r="AW2759" i="64"/>
  <c r="AV2759" i="64"/>
  <c r="AT2759" i="64"/>
  <c r="AS2759" i="64"/>
  <c r="AR2759" i="64"/>
  <c r="AU2759" i="64" s="1"/>
  <c r="AQ2759" i="64"/>
  <c r="AO2759" i="64"/>
  <c r="BJ2758" i="64"/>
  <c r="BI2758" i="64"/>
  <c r="BG2758" i="64"/>
  <c r="AZ2758" i="64"/>
  <c r="AY2758" i="64"/>
  <c r="AX2758" i="64"/>
  <c r="AW2758" i="64"/>
  <c r="AV2758" i="64"/>
  <c r="AT2758" i="64"/>
  <c r="AS2758" i="64"/>
  <c r="AR2758" i="64"/>
  <c r="AU2758" i="64" s="1"/>
  <c r="AQ2758" i="64"/>
  <c r="AO2758" i="64"/>
  <c r="BJ2757" i="64"/>
  <c r="BI2757" i="64"/>
  <c r="BG2757" i="64"/>
  <c r="AZ2757" i="64"/>
  <c r="AY2757" i="64"/>
  <c r="AX2757" i="64"/>
  <c r="AW2757" i="64"/>
  <c r="AV2757" i="64"/>
  <c r="AT2757" i="64"/>
  <c r="AS2757" i="64"/>
  <c r="AR2757" i="64"/>
  <c r="AU2757" i="64" s="1"/>
  <c r="AQ2757" i="64"/>
  <c r="AO2757" i="64"/>
  <c r="BJ2756" i="64"/>
  <c r="BI2756" i="64"/>
  <c r="BG2756" i="64"/>
  <c r="AZ2756" i="64"/>
  <c r="AY2756" i="64"/>
  <c r="AX2756" i="64"/>
  <c r="AW2756" i="64"/>
  <c r="AV2756" i="64"/>
  <c r="AT2756" i="64"/>
  <c r="AS2756" i="64"/>
  <c r="AR2756" i="64"/>
  <c r="AU2756" i="64" s="1"/>
  <c r="AQ2756" i="64"/>
  <c r="AO2756" i="64"/>
  <c r="BJ2755" i="64"/>
  <c r="BI2755" i="64"/>
  <c r="BG2755" i="64"/>
  <c r="AZ2755" i="64"/>
  <c r="AY2755" i="64"/>
  <c r="AX2755" i="64"/>
  <c r="AW2755" i="64"/>
  <c r="AV2755" i="64"/>
  <c r="AT2755" i="64"/>
  <c r="AS2755" i="64"/>
  <c r="AR2755" i="64"/>
  <c r="AU2755" i="64" s="1"/>
  <c r="AQ2755" i="64"/>
  <c r="AO2755" i="64"/>
  <c r="BJ2754" i="64"/>
  <c r="BI2754" i="64"/>
  <c r="BG2754" i="64"/>
  <c r="AZ2754" i="64"/>
  <c r="AY2754" i="64"/>
  <c r="AX2754" i="64"/>
  <c r="AW2754" i="64"/>
  <c r="AV2754" i="64"/>
  <c r="AT2754" i="64"/>
  <c r="AS2754" i="64"/>
  <c r="AR2754" i="64"/>
  <c r="AU2754" i="64" s="1"/>
  <c r="AQ2754" i="64"/>
  <c r="AO2754" i="64"/>
  <c r="BJ2753" i="64"/>
  <c r="BI2753" i="64"/>
  <c r="BG2753" i="64"/>
  <c r="AZ2753" i="64"/>
  <c r="AY2753" i="64"/>
  <c r="AX2753" i="64"/>
  <c r="AW2753" i="64"/>
  <c r="AV2753" i="64"/>
  <c r="AT2753" i="64"/>
  <c r="AS2753" i="64"/>
  <c r="AR2753" i="64"/>
  <c r="AU2753" i="64" s="1"/>
  <c r="AQ2753" i="64"/>
  <c r="AO2753" i="64"/>
  <c r="BJ2752" i="64"/>
  <c r="BI2752" i="64"/>
  <c r="BG2752" i="64"/>
  <c r="AZ2752" i="64"/>
  <c r="AY2752" i="64"/>
  <c r="AX2752" i="64"/>
  <c r="AW2752" i="64"/>
  <c r="AV2752" i="64"/>
  <c r="AT2752" i="64"/>
  <c r="AS2752" i="64"/>
  <c r="AR2752" i="64"/>
  <c r="AU2752" i="64" s="1"/>
  <c r="AQ2752" i="64"/>
  <c r="AO2752" i="64"/>
  <c r="BJ2751" i="64"/>
  <c r="BI2751" i="64"/>
  <c r="BG2751" i="64"/>
  <c r="AZ2751" i="64"/>
  <c r="AY2751" i="64"/>
  <c r="AX2751" i="64"/>
  <c r="AW2751" i="64"/>
  <c r="AV2751" i="64"/>
  <c r="AT2751" i="64"/>
  <c r="AS2751" i="64"/>
  <c r="AR2751" i="64"/>
  <c r="AU2751" i="64" s="1"/>
  <c r="AQ2751" i="64"/>
  <c r="AO2751" i="64"/>
  <c r="BI2750" i="64"/>
  <c r="BG2750" i="64"/>
  <c r="AZ2750" i="64"/>
  <c r="AY2750" i="64"/>
  <c r="AX2750" i="64"/>
  <c r="AW2750" i="64"/>
  <c r="AV2750" i="64"/>
  <c r="AT2750" i="64"/>
  <c r="AS2750" i="64"/>
  <c r="AR2750" i="64"/>
  <c r="AU2750" i="64" s="1"/>
  <c r="AQ2750" i="64"/>
  <c r="AO2750" i="64"/>
  <c r="BI2749" i="64"/>
  <c r="BG2749" i="64"/>
  <c r="AZ2749" i="64"/>
  <c r="AY2749" i="64"/>
  <c r="AX2749" i="64"/>
  <c r="AW2749" i="64"/>
  <c r="AV2749" i="64"/>
  <c r="AT2749" i="64"/>
  <c r="AS2749" i="64"/>
  <c r="AR2749" i="64"/>
  <c r="AU2749" i="64" s="1"/>
  <c r="AQ2749" i="64"/>
  <c r="AO2749" i="64"/>
  <c r="BJ2748" i="64"/>
  <c r="BI2748" i="64"/>
  <c r="BG2748" i="64"/>
  <c r="BH2748" i="64" s="1"/>
  <c r="AZ2748" i="64"/>
  <c r="AY2748" i="64"/>
  <c r="AX2748" i="64"/>
  <c r="AW2748" i="64"/>
  <c r="AV2748" i="64"/>
  <c r="AT2748" i="64"/>
  <c r="AS2748" i="64"/>
  <c r="AR2748" i="64"/>
  <c r="AU2748" i="64" s="1"/>
  <c r="AQ2748" i="64"/>
  <c r="AO2748" i="64"/>
  <c r="BI2747" i="64"/>
  <c r="BG2747" i="64"/>
  <c r="AZ2747" i="64"/>
  <c r="AY2747" i="64"/>
  <c r="AX2747" i="64"/>
  <c r="AW2747" i="64"/>
  <c r="AV2747" i="64"/>
  <c r="AT2747" i="64"/>
  <c r="AS2747" i="64"/>
  <c r="AR2747" i="64"/>
  <c r="AU2747" i="64" s="1"/>
  <c r="AQ2747" i="64"/>
  <c r="AO2747" i="64"/>
  <c r="BI2746" i="64"/>
  <c r="BG2746" i="64"/>
  <c r="AZ2746" i="64"/>
  <c r="AY2746" i="64"/>
  <c r="AX2746" i="64"/>
  <c r="AW2746" i="64"/>
  <c r="AV2746" i="64"/>
  <c r="AT2746" i="64"/>
  <c r="AS2746" i="64"/>
  <c r="AR2746" i="64"/>
  <c r="AU2746" i="64" s="1"/>
  <c r="AQ2746" i="64"/>
  <c r="AO2746" i="64"/>
  <c r="BI2745" i="64"/>
  <c r="BG2745" i="64"/>
  <c r="AZ2745" i="64"/>
  <c r="AY2745" i="64"/>
  <c r="AX2745" i="64"/>
  <c r="AW2745" i="64"/>
  <c r="AV2745" i="64"/>
  <c r="AT2745" i="64"/>
  <c r="AS2745" i="64"/>
  <c r="AR2745" i="64"/>
  <c r="AU2745" i="64" s="1"/>
  <c r="AQ2745" i="64"/>
  <c r="AO2745" i="64"/>
  <c r="BJ2744" i="64"/>
  <c r="BI2744" i="64"/>
  <c r="BG2744" i="64"/>
  <c r="AZ2744" i="64"/>
  <c r="AY2744" i="64"/>
  <c r="AX2744" i="64"/>
  <c r="AW2744" i="64"/>
  <c r="AV2744" i="64"/>
  <c r="AT2744" i="64"/>
  <c r="AS2744" i="64"/>
  <c r="AR2744" i="64"/>
  <c r="AU2744" i="64" s="1"/>
  <c r="AQ2744" i="64"/>
  <c r="AO2744" i="64"/>
  <c r="BJ2743" i="64"/>
  <c r="BI2743" i="64"/>
  <c r="BG2743" i="64"/>
  <c r="AZ2743" i="64"/>
  <c r="AY2743" i="64"/>
  <c r="AX2743" i="64"/>
  <c r="AW2743" i="64"/>
  <c r="AV2743" i="64"/>
  <c r="AT2743" i="64"/>
  <c r="AS2743" i="64"/>
  <c r="AR2743" i="64"/>
  <c r="AU2743" i="64" s="1"/>
  <c r="AQ2743" i="64"/>
  <c r="AO2743" i="64"/>
  <c r="BJ2742" i="64"/>
  <c r="BI2742" i="64"/>
  <c r="BG2742" i="64"/>
  <c r="AZ2742" i="64"/>
  <c r="AY2742" i="64"/>
  <c r="AX2742" i="64"/>
  <c r="AW2742" i="64"/>
  <c r="AV2742" i="64"/>
  <c r="AT2742" i="64"/>
  <c r="AS2742" i="64"/>
  <c r="AR2742" i="64"/>
  <c r="AU2742" i="64" s="1"/>
  <c r="AQ2742" i="64"/>
  <c r="AO2742" i="64"/>
  <c r="BJ2741" i="64"/>
  <c r="BI2741" i="64"/>
  <c r="BG2741" i="64"/>
  <c r="AZ2741" i="64"/>
  <c r="AY2741" i="64"/>
  <c r="AX2741" i="64"/>
  <c r="AW2741" i="64"/>
  <c r="AV2741" i="64"/>
  <c r="AT2741" i="64"/>
  <c r="AS2741" i="64"/>
  <c r="AR2741" i="64"/>
  <c r="AU2741" i="64" s="1"/>
  <c r="AQ2741" i="64"/>
  <c r="AO2741" i="64"/>
  <c r="BJ2740" i="64"/>
  <c r="BI2740" i="64"/>
  <c r="BG2740" i="64"/>
  <c r="AZ2740" i="64"/>
  <c r="AY2740" i="64"/>
  <c r="AX2740" i="64"/>
  <c r="AW2740" i="64"/>
  <c r="AV2740" i="64"/>
  <c r="AT2740" i="64"/>
  <c r="AS2740" i="64"/>
  <c r="AR2740" i="64"/>
  <c r="AU2740" i="64" s="1"/>
  <c r="AQ2740" i="64"/>
  <c r="AO2740" i="64"/>
  <c r="BJ2739" i="64"/>
  <c r="BI2739" i="64"/>
  <c r="BG2739" i="64"/>
  <c r="AZ2739" i="64"/>
  <c r="AY2739" i="64"/>
  <c r="AX2739" i="64"/>
  <c r="AW2739" i="64"/>
  <c r="AV2739" i="64"/>
  <c r="AT2739" i="64"/>
  <c r="AS2739" i="64"/>
  <c r="AR2739" i="64"/>
  <c r="AU2739" i="64" s="1"/>
  <c r="AQ2739" i="64"/>
  <c r="AO2739" i="64"/>
  <c r="BJ2738" i="64"/>
  <c r="BI2738" i="64"/>
  <c r="BG2738" i="64"/>
  <c r="AZ2738" i="64"/>
  <c r="AY2738" i="64"/>
  <c r="AX2738" i="64"/>
  <c r="AW2738" i="64"/>
  <c r="AV2738" i="64"/>
  <c r="AT2738" i="64"/>
  <c r="AS2738" i="64"/>
  <c r="AR2738" i="64"/>
  <c r="AU2738" i="64" s="1"/>
  <c r="AQ2738" i="64"/>
  <c r="AO2738" i="64"/>
  <c r="BI2737" i="64"/>
  <c r="BG2737" i="64"/>
  <c r="AZ2737" i="64"/>
  <c r="AY2737" i="64"/>
  <c r="AX2737" i="64"/>
  <c r="AW2737" i="64"/>
  <c r="AV2737" i="64"/>
  <c r="AT2737" i="64"/>
  <c r="AS2737" i="64"/>
  <c r="AR2737" i="64"/>
  <c r="AU2737" i="64" s="1"/>
  <c r="AQ2737" i="64"/>
  <c r="AO2737" i="64"/>
  <c r="BI2736" i="64"/>
  <c r="BG2736" i="64"/>
  <c r="AZ2736" i="64"/>
  <c r="AY2736" i="64"/>
  <c r="AX2736" i="64"/>
  <c r="AW2736" i="64"/>
  <c r="AV2736" i="64"/>
  <c r="AT2736" i="64"/>
  <c r="AS2736" i="64"/>
  <c r="AR2736" i="64"/>
  <c r="AU2736" i="64" s="1"/>
  <c r="AQ2736" i="64"/>
  <c r="AO2736" i="64"/>
  <c r="BI2735" i="64"/>
  <c r="BG2735" i="64"/>
  <c r="AZ2735" i="64"/>
  <c r="AY2735" i="64"/>
  <c r="AX2735" i="64"/>
  <c r="AW2735" i="64"/>
  <c r="AV2735" i="64"/>
  <c r="AT2735" i="64"/>
  <c r="AS2735" i="64"/>
  <c r="AR2735" i="64"/>
  <c r="AU2735" i="64" s="1"/>
  <c r="AQ2735" i="64"/>
  <c r="AO2735" i="64"/>
  <c r="BI2734" i="64"/>
  <c r="BG2734" i="64"/>
  <c r="AZ2734" i="64"/>
  <c r="AY2734" i="64"/>
  <c r="AX2734" i="64"/>
  <c r="AW2734" i="64"/>
  <c r="AV2734" i="64"/>
  <c r="AT2734" i="64"/>
  <c r="AS2734" i="64"/>
  <c r="AR2734" i="64"/>
  <c r="AU2734" i="64" s="1"/>
  <c r="AQ2734" i="64"/>
  <c r="AO2734" i="64"/>
  <c r="BI2733" i="64"/>
  <c r="BG2733" i="64"/>
  <c r="AZ2733" i="64"/>
  <c r="AY2733" i="64"/>
  <c r="AX2733" i="64"/>
  <c r="AW2733" i="64"/>
  <c r="AV2733" i="64"/>
  <c r="AT2733" i="64"/>
  <c r="AS2733" i="64"/>
  <c r="AR2733" i="64"/>
  <c r="AU2733" i="64" s="1"/>
  <c r="AQ2733" i="64"/>
  <c r="AO2733" i="64"/>
  <c r="BI2732" i="64"/>
  <c r="BG2732" i="64"/>
  <c r="AZ2732" i="64"/>
  <c r="AY2732" i="64"/>
  <c r="AX2732" i="64"/>
  <c r="AW2732" i="64"/>
  <c r="AV2732" i="64"/>
  <c r="AT2732" i="64"/>
  <c r="AS2732" i="64"/>
  <c r="AR2732" i="64"/>
  <c r="AU2732" i="64" s="1"/>
  <c r="AQ2732" i="64"/>
  <c r="AO2732" i="64"/>
  <c r="BI2731" i="64"/>
  <c r="BG2731" i="64"/>
  <c r="AZ2731" i="64"/>
  <c r="AY2731" i="64"/>
  <c r="AX2731" i="64"/>
  <c r="AW2731" i="64"/>
  <c r="AV2731" i="64"/>
  <c r="AT2731" i="64"/>
  <c r="AS2731" i="64"/>
  <c r="AR2731" i="64"/>
  <c r="AU2731" i="64" s="1"/>
  <c r="AQ2731" i="64"/>
  <c r="AO2731" i="64"/>
  <c r="BI2730" i="64"/>
  <c r="BG2730" i="64"/>
  <c r="AZ2730" i="64"/>
  <c r="AY2730" i="64"/>
  <c r="AX2730" i="64"/>
  <c r="AW2730" i="64"/>
  <c r="AV2730" i="64"/>
  <c r="AT2730" i="64"/>
  <c r="AS2730" i="64"/>
  <c r="AR2730" i="64"/>
  <c r="AU2730" i="64" s="1"/>
  <c r="AQ2730" i="64"/>
  <c r="AO2730" i="64"/>
  <c r="BI2729" i="64"/>
  <c r="BG2729" i="64"/>
  <c r="AZ2729" i="64"/>
  <c r="AY2729" i="64"/>
  <c r="AX2729" i="64"/>
  <c r="AW2729" i="64"/>
  <c r="AV2729" i="64"/>
  <c r="AT2729" i="64"/>
  <c r="AS2729" i="64"/>
  <c r="AR2729" i="64"/>
  <c r="AU2729" i="64" s="1"/>
  <c r="AQ2729" i="64"/>
  <c r="AO2729" i="64"/>
  <c r="BI2728" i="64"/>
  <c r="BG2728" i="64"/>
  <c r="AZ2728" i="64"/>
  <c r="AY2728" i="64"/>
  <c r="AX2728" i="64"/>
  <c r="AW2728" i="64"/>
  <c r="AV2728" i="64"/>
  <c r="AT2728" i="64"/>
  <c r="AS2728" i="64"/>
  <c r="AR2728" i="64"/>
  <c r="AU2728" i="64" s="1"/>
  <c r="AQ2728" i="64"/>
  <c r="AO2728" i="64"/>
  <c r="BI2727" i="64"/>
  <c r="BG2727" i="64"/>
  <c r="AZ2727" i="64"/>
  <c r="AY2727" i="64"/>
  <c r="AX2727" i="64"/>
  <c r="AW2727" i="64"/>
  <c r="AV2727" i="64"/>
  <c r="AT2727" i="64"/>
  <c r="AS2727" i="64"/>
  <c r="AR2727" i="64"/>
  <c r="AU2727" i="64" s="1"/>
  <c r="AQ2727" i="64"/>
  <c r="AO2727" i="64"/>
  <c r="BI2726" i="64"/>
  <c r="BG2726" i="64"/>
  <c r="AZ2726" i="64"/>
  <c r="AY2726" i="64"/>
  <c r="AX2726" i="64"/>
  <c r="AW2726" i="64"/>
  <c r="AV2726" i="64"/>
  <c r="AT2726" i="64"/>
  <c r="AS2726" i="64"/>
  <c r="AR2726" i="64"/>
  <c r="AU2726" i="64" s="1"/>
  <c r="AQ2726" i="64"/>
  <c r="AO2726" i="64"/>
  <c r="BJ2725" i="64"/>
  <c r="BI2725" i="64"/>
  <c r="BG2725" i="64"/>
  <c r="AZ2725" i="64"/>
  <c r="AY2725" i="64"/>
  <c r="AX2725" i="64"/>
  <c r="AW2725" i="64"/>
  <c r="AV2725" i="64"/>
  <c r="AT2725" i="64"/>
  <c r="AS2725" i="64"/>
  <c r="AR2725" i="64"/>
  <c r="AU2725" i="64" s="1"/>
  <c r="AQ2725" i="64"/>
  <c r="AO2725" i="64"/>
  <c r="BJ2724" i="64"/>
  <c r="BI2724" i="64"/>
  <c r="BG2724" i="64"/>
  <c r="AZ2724" i="64"/>
  <c r="AY2724" i="64"/>
  <c r="AX2724" i="64"/>
  <c r="AW2724" i="64"/>
  <c r="AV2724" i="64"/>
  <c r="AT2724" i="64"/>
  <c r="AS2724" i="64"/>
  <c r="AR2724" i="64"/>
  <c r="AU2724" i="64" s="1"/>
  <c r="AQ2724" i="64"/>
  <c r="AO2724" i="64"/>
  <c r="BI2723" i="64"/>
  <c r="BG2723" i="64"/>
  <c r="AZ2723" i="64"/>
  <c r="AY2723" i="64"/>
  <c r="AX2723" i="64"/>
  <c r="AW2723" i="64"/>
  <c r="AV2723" i="64"/>
  <c r="AT2723" i="64"/>
  <c r="AS2723" i="64"/>
  <c r="AR2723" i="64"/>
  <c r="AU2723" i="64" s="1"/>
  <c r="AQ2723" i="64"/>
  <c r="AO2723" i="64"/>
  <c r="BI2722" i="64"/>
  <c r="BG2722" i="64"/>
  <c r="AZ2722" i="64"/>
  <c r="AY2722" i="64"/>
  <c r="AX2722" i="64"/>
  <c r="AW2722" i="64"/>
  <c r="AV2722" i="64"/>
  <c r="AT2722" i="64"/>
  <c r="AS2722" i="64"/>
  <c r="AR2722" i="64"/>
  <c r="AU2722" i="64" s="1"/>
  <c r="AQ2722" i="64"/>
  <c r="AO2722" i="64"/>
  <c r="BI2721" i="64"/>
  <c r="BG2721" i="64"/>
  <c r="AZ2721" i="64"/>
  <c r="AY2721" i="64"/>
  <c r="AX2721" i="64"/>
  <c r="AW2721" i="64"/>
  <c r="AV2721" i="64"/>
  <c r="AT2721" i="64"/>
  <c r="AS2721" i="64"/>
  <c r="AR2721" i="64"/>
  <c r="AU2721" i="64" s="1"/>
  <c r="AQ2721" i="64"/>
  <c r="AO2721" i="64"/>
  <c r="BI2720" i="64"/>
  <c r="BG2720" i="64"/>
  <c r="AZ2720" i="64"/>
  <c r="AY2720" i="64"/>
  <c r="AX2720" i="64"/>
  <c r="AW2720" i="64"/>
  <c r="AV2720" i="64"/>
  <c r="AT2720" i="64"/>
  <c r="AS2720" i="64"/>
  <c r="AR2720" i="64"/>
  <c r="AU2720" i="64" s="1"/>
  <c r="AQ2720" i="64"/>
  <c r="AO2720" i="64"/>
  <c r="BI2719" i="64"/>
  <c r="BG2719" i="64"/>
  <c r="AZ2719" i="64"/>
  <c r="AY2719" i="64"/>
  <c r="AX2719" i="64"/>
  <c r="AW2719" i="64"/>
  <c r="AV2719" i="64"/>
  <c r="AT2719" i="64"/>
  <c r="AS2719" i="64"/>
  <c r="AR2719" i="64"/>
  <c r="AU2719" i="64" s="1"/>
  <c r="AQ2719" i="64"/>
  <c r="AO2719" i="64"/>
  <c r="BJ2718" i="64"/>
  <c r="BI2718" i="64"/>
  <c r="BG2718" i="64"/>
  <c r="AZ2718" i="64"/>
  <c r="AY2718" i="64"/>
  <c r="AX2718" i="64"/>
  <c r="AW2718" i="64"/>
  <c r="AV2718" i="64"/>
  <c r="AT2718" i="64"/>
  <c r="AS2718" i="64"/>
  <c r="AR2718" i="64"/>
  <c r="AU2718" i="64" s="1"/>
  <c r="AQ2718" i="64"/>
  <c r="AO2718" i="64"/>
  <c r="BI2717" i="64"/>
  <c r="BG2717" i="64"/>
  <c r="AZ2717" i="64"/>
  <c r="AY2717" i="64"/>
  <c r="AX2717" i="64"/>
  <c r="AW2717" i="64"/>
  <c r="AV2717" i="64"/>
  <c r="AT2717" i="64"/>
  <c r="AS2717" i="64"/>
  <c r="AR2717" i="64"/>
  <c r="AU2717" i="64" s="1"/>
  <c r="AQ2717" i="64"/>
  <c r="AO2717" i="64"/>
  <c r="BJ2716" i="64"/>
  <c r="BI2716" i="64"/>
  <c r="BG2716" i="64"/>
  <c r="AZ2716" i="64"/>
  <c r="AY2716" i="64"/>
  <c r="AX2716" i="64"/>
  <c r="AW2716" i="64"/>
  <c r="AV2716" i="64"/>
  <c r="AT2716" i="64"/>
  <c r="AS2716" i="64"/>
  <c r="AR2716" i="64"/>
  <c r="AU2716" i="64" s="1"/>
  <c r="AQ2716" i="64"/>
  <c r="AO2716" i="64"/>
  <c r="BI2715" i="64"/>
  <c r="BG2715" i="64"/>
  <c r="AZ2715" i="64"/>
  <c r="AY2715" i="64"/>
  <c r="AX2715" i="64"/>
  <c r="AW2715" i="64"/>
  <c r="AV2715" i="64"/>
  <c r="AT2715" i="64"/>
  <c r="AS2715" i="64"/>
  <c r="AR2715" i="64"/>
  <c r="AU2715" i="64" s="1"/>
  <c r="AQ2715" i="64"/>
  <c r="AO2715" i="64"/>
  <c r="BJ2714" i="64"/>
  <c r="BI2714" i="64"/>
  <c r="BG2714" i="64"/>
  <c r="AZ2714" i="64"/>
  <c r="AY2714" i="64"/>
  <c r="AX2714" i="64"/>
  <c r="AW2714" i="64"/>
  <c r="AV2714" i="64"/>
  <c r="AT2714" i="64"/>
  <c r="AS2714" i="64"/>
  <c r="AR2714" i="64"/>
  <c r="AU2714" i="64" s="1"/>
  <c r="AQ2714" i="64"/>
  <c r="AO2714" i="64"/>
  <c r="BJ2713" i="64"/>
  <c r="BI2713" i="64"/>
  <c r="BG2713" i="64"/>
  <c r="AZ2713" i="64"/>
  <c r="AY2713" i="64"/>
  <c r="AX2713" i="64"/>
  <c r="AW2713" i="64"/>
  <c r="AV2713" i="64"/>
  <c r="AT2713" i="64"/>
  <c r="AS2713" i="64"/>
  <c r="AR2713" i="64"/>
  <c r="AU2713" i="64" s="1"/>
  <c r="AQ2713" i="64"/>
  <c r="AO2713" i="64"/>
  <c r="BJ2712" i="64"/>
  <c r="BI2712" i="64"/>
  <c r="BG2712" i="64"/>
  <c r="AZ2712" i="64"/>
  <c r="AY2712" i="64"/>
  <c r="AX2712" i="64"/>
  <c r="AW2712" i="64"/>
  <c r="AV2712" i="64"/>
  <c r="AT2712" i="64"/>
  <c r="AS2712" i="64"/>
  <c r="AR2712" i="64"/>
  <c r="AU2712" i="64" s="1"/>
  <c r="AQ2712" i="64"/>
  <c r="AO2712" i="64"/>
  <c r="BJ2711" i="64"/>
  <c r="BI2711" i="64"/>
  <c r="BG2711" i="64"/>
  <c r="AZ2711" i="64"/>
  <c r="AY2711" i="64"/>
  <c r="AX2711" i="64"/>
  <c r="AW2711" i="64"/>
  <c r="AV2711" i="64"/>
  <c r="AT2711" i="64"/>
  <c r="AS2711" i="64"/>
  <c r="AR2711" i="64"/>
  <c r="AU2711" i="64" s="1"/>
  <c r="AQ2711" i="64"/>
  <c r="AO2711" i="64"/>
  <c r="BJ2710" i="64"/>
  <c r="BI2710" i="64"/>
  <c r="BG2710" i="64"/>
  <c r="AZ2710" i="64"/>
  <c r="AY2710" i="64"/>
  <c r="AX2710" i="64"/>
  <c r="AW2710" i="64"/>
  <c r="AV2710" i="64"/>
  <c r="AT2710" i="64"/>
  <c r="AS2710" i="64"/>
  <c r="AR2710" i="64"/>
  <c r="AU2710" i="64" s="1"/>
  <c r="AQ2710" i="64"/>
  <c r="AO2710" i="64"/>
  <c r="BI2709" i="64"/>
  <c r="BG2709" i="64"/>
  <c r="AZ2709" i="64"/>
  <c r="AY2709" i="64"/>
  <c r="AX2709" i="64"/>
  <c r="AW2709" i="64"/>
  <c r="AV2709" i="64"/>
  <c r="AT2709" i="64"/>
  <c r="AS2709" i="64"/>
  <c r="AR2709" i="64"/>
  <c r="AU2709" i="64" s="1"/>
  <c r="AQ2709" i="64"/>
  <c r="AO2709" i="64"/>
  <c r="BI2708" i="64"/>
  <c r="BG2708" i="64"/>
  <c r="AZ2708" i="64"/>
  <c r="AY2708" i="64"/>
  <c r="AX2708" i="64"/>
  <c r="AW2708" i="64"/>
  <c r="AV2708" i="64"/>
  <c r="AT2708" i="64"/>
  <c r="AS2708" i="64"/>
  <c r="AR2708" i="64"/>
  <c r="AU2708" i="64" s="1"/>
  <c r="AQ2708" i="64"/>
  <c r="AO2708" i="64"/>
  <c r="BJ2707" i="64"/>
  <c r="BI2707" i="64"/>
  <c r="BG2707" i="64"/>
  <c r="AZ2707" i="64"/>
  <c r="AY2707" i="64"/>
  <c r="AX2707" i="64"/>
  <c r="AW2707" i="64"/>
  <c r="AV2707" i="64"/>
  <c r="AT2707" i="64"/>
  <c r="AS2707" i="64"/>
  <c r="AR2707" i="64"/>
  <c r="AU2707" i="64" s="1"/>
  <c r="AQ2707" i="64"/>
  <c r="AO2707" i="64"/>
  <c r="BJ2706" i="64"/>
  <c r="BI2706" i="64"/>
  <c r="BG2706" i="64"/>
  <c r="AZ2706" i="64"/>
  <c r="AY2706" i="64"/>
  <c r="AX2706" i="64"/>
  <c r="AW2706" i="64"/>
  <c r="AV2706" i="64"/>
  <c r="AT2706" i="64"/>
  <c r="AS2706" i="64"/>
  <c r="AR2706" i="64"/>
  <c r="AU2706" i="64" s="1"/>
  <c r="AQ2706" i="64"/>
  <c r="AO2706" i="64"/>
  <c r="BJ2705" i="64"/>
  <c r="BI2705" i="64"/>
  <c r="BG2705" i="64"/>
  <c r="AZ2705" i="64"/>
  <c r="AY2705" i="64"/>
  <c r="AX2705" i="64"/>
  <c r="AW2705" i="64"/>
  <c r="AV2705" i="64"/>
  <c r="AT2705" i="64"/>
  <c r="AS2705" i="64"/>
  <c r="AR2705" i="64"/>
  <c r="AU2705" i="64" s="1"/>
  <c r="AQ2705" i="64"/>
  <c r="AO2705" i="64"/>
  <c r="BJ2704" i="64"/>
  <c r="BI2704" i="64"/>
  <c r="BG2704" i="64"/>
  <c r="AZ2704" i="64"/>
  <c r="AY2704" i="64"/>
  <c r="AX2704" i="64"/>
  <c r="AW2704" i="64"/>
  <c r="AV2704" i="64"/>
  <c r="AT2704" i="64"/>
  <c r="AS2704" i="64"/>
  <c r="AR2704" i="64"/>
  <c r="AU2704" i="64" s="1"/>
  <c r="AQ2704" i="64"/>
  <c r="AO2704" i="64"/>
  <c r="BJ2703" i="64"/>
  <c r="BI2703" i="64"/>
  <c r="BG2703" i="64"/>
  <c r="AZ2703" i="64"/>
  <c r="AY2703" i="64"/>
  <c r="AX2703" i="64"/>
  <c r="AW2703" i="64"/>
  <c r="AV2703" i="64"/>
  <c r="AT2703" i="64"/>
  <c r="AS2703" i="64"/>
  <c r="AR2703" i="64"/>
  <c r="AU2703" i="64" s="1"/>
  <c r="AQ2703" i="64"/>
  <c r="AO2703" i="64"/>
  <c r="BJ2702" i="64"/>
  <c r="BI2702" i="64"/>
  <c r="BG2702" i="64"/>
  <c r="AZ2702" i="64"/>
  <c r="AY2702" i="64"/>
  <c r="AX2702" i="64"/>
  <c r="AW2702" i="64"/>
  <c r="AV2702" i="64"/>
  <c r="AT2702" i="64"/>
  <c r="AS2702" i="64"/>
  <c r="AR2702" i="64"/>
  <c r="AU2702" i="64" s="1"/>
  <c r="AQ2702" i="64"/>
  <c r="AO2702" i="64"/>
  <c r="BJ2701" i="64"/>
  <c r="BI2701" i="64"/>
  <c r="BG2701" i="64"/>
  <c r="AZ2701" i="64"/>
  <c r="AY2701" i="64"/>
  <c r="AX2701" i="64"/>
  <c r="AW2701" i="64"/>
  <c r="AV2701" i="64"/>
  <c r="AT2701" i="64"/>
  <c r="AS2701" i="64"/>
  <c r="AR2701" i="64"/>
  <c r="AU2701" i="64" s="1"/>
  <c r="AQ2701" i="64"/>
  <c r="AO2701" i="64"/>
  <c r="BJ2700" i="64"/>
  <c r="BI2700" i="64"/>
  <c r="BG2700" i="64"/>
  <c r="AZ2700" i="64"/>
  <c r="AY2700" i="64"/>
  <c r="AX2700" i="64"/>
  <c r="AW2700" i="64"/>
  <c r="AV2700" i="64"/>
  <c r="AT2700" i="64"/>
  <c r="AS2700" i="64"/>
  <c r="AR2700" i="64"/>
  <c r="AU2700" i="64" s="1"/>
  <c r="AQ2700" i="64"/>
  <c r="AO2700" i="64"/>
  <c r="BJ2699" i="64"/>
  <c r="BI2699" i="64"/>
  <c r="BG2699" i="64"/>
  <c r="AZ2699" i="64"/>
  <c r="AY2699" i="64"/>
  <c r="AX2699" i="64"/>
  <c r="AW2699" i="64"/>
  <c r="AV2699" i="64"/>
  <c r="AT2699" i="64"/>
  <c r="AS2699" i="64"/>
  <c r="AR2699" i="64"/>
  <c r="AU2699" i="64" s="1"/>
  <c r="AQ2699" i="64"/>
  <c r="AO2699" i="64"/>
  <c r="BJ2698" i="64"/>
  <c r="BI2698" i="64"/>
  <c r="BG2698" i="64"/>
  <c r="AZ2698" i="64"/>
  <c r="AY2698" i="64"/>
  <c r="AX2698" i="64"/>
  <c r="AW2698" i="64"/>
  <c r="AV2698" i="64"/>
  <c r="AT2698" i="64"/>
  <c r="AS2698" i="64"/>
  <c r="AR2698" i="64"/>
  <c r="AU2698" i="64" s="1"/>
  <c r="AQ2698" i="64"/>
  <c r="AO2698" i="64"/>
  <c r="BJ2697" i="64"/>
  <c r="BI2697" i="64"/>
  <c r="BG2697" i="64"/>
  <c r="AZ2697" i="64"/>
  <c r="AY2697" i="64"/>
  <c r="AX2697" i="64"/>
  <c r="AW2697" i="64"/>
  <c r="AV2697" i="64"/>
  <c r="AT2697" i="64"/>
  <c r="AS2697" i="64"/>
  <c r="AR2697" i="64"/>
  <c r="AU2697" i="64" s="1"/>
  <c r="AQ2697" i="64"/>
  <c r="AO2697" i="64"/>
  <c r="BI2696" i="64"/>
  <c r="BG2696" i="64"/>
  <c r="AZ2696" i="64"/>
  <c r="AY2696" i="64"/>
  <c r="AX2696" i="64"/>
  <c r="AW2696" i="64"/>
  <c r="AV2696" i="64"/>
  <c r="AT2696" i="64"/>
  <c r="AS2696" i="64"/>
  <c r="AR2696" i="64"/>
  <c r="AU2696" i="64" s="1"/>
  <c r="AQ2696" i="64"/>
  <c r="AO2696" i="64"/>
  <c r="BI2695" i="64"/>
  <c r="BG2695" i="64"/>
  <c r="AZ2695" i="64"/>
  <c r="AY2695" i="64"/>
  <c r="AX2695" i="64"/>
  <c r="AW2695" i="64"/>
  <c r="AV2695" i="64"/>
  <c r="AT2695" i="64"/>
  <c r="AS2695" i="64"/>
  <c r="AR2695" i="64"/>
  <c r="AU2695" i="64" s="1"/>
  <c r="AQ2695" i="64"/>
  <c r="AO2695" i="64"/>
  <c r="BI2694" i="64"/>
  <c r="BG2694" i="64"/>
  <c r="AZ2694" i="64"/>
  <c r="AY2694" i="64"/>
  <c r="AX2694" i="64"/>
  <c r="AW2694" i="64"/>
  <c r="AV2694" i="64"/>
  <c r="AT2694" i="64"/>
  <c r="AS2694" i="64"/>
  <c r="AR2694" i="64"/>
  <c r="AU2694" i="64" s="1"/>
  <c r="AQ2694" i="64"/>
  <c r="AO2694" i="64"/>
  <c r="BJ2693" i="64"/>
  <c r="BI2693" i="64"/>
  <c r="BG2693" i="64"/>
  <c r="AZ2693" i="64"/>
  <c r="AY2693" i="64"/>
  <c r="AX2693" i="64"/>
  <c r="AW2693" i="64"/>
  <c r="AV2693" i="64"/>
  <c r="AT2693" i="64"/>
  <c r="AS2693" i="64"/>
  <c r="AR2693" i="64"/>
  <c r="AU2693" i="64" s="1"/>
  <c r="AQ2693" i="64"/>
  <c r="AO2693" i="64"/>
  <c r="BJ2692" i="64"/>
  <c r="BI2692" i="64"/>
  <c r="BG2692" i="64"/>
  <c r="AZ2692" i="64"/>
  <c r="AY2692" i="64"/>
  <c r="AX2692" i="64"/>
  <c r="AW2692" i="64"/>
  <c r="AV2692" i="64"/>
  <c r="AT2692" i="64"/>
  <c r="AS2692" i="64"/>
  <c r="AR2692" i="64"/>
  <c r="AU2692" i="64" s="1"/>
  <c r="AQ2692" i="64"/>
  <c r="AO2692" i="64"/>
  <c r="BJ2691" i="64"/>
  <c r="BI2691" i="64"/>
  <c r="BG2691" i="64"/>
  <c r="AZ2691" i="64"/>
  <c r="AY2691" i="64"/>
  <c r="AX2691" i="64"/>
  <c r="AW2691" i="64"/>
  <c r="AV2691" i="64"/>
  <c r="AT2691" i="64"/>
  <c r="AS2691" i="64"/>
  <c r="AR2691" i="64"/>
  <c r="AU2691" i="64" s="1"/>
  <c r="AQ2691" i="64"/>
  <c r="AO2691" i="64"/>
  <c r="BJ2690" i="64"/>
  <c r="BI2690" i="64"/>
  <c r="BG2690" i="64"/>
  <c r="AZ2690" i="64"/>
  <c r="AY2690" i="64"/>
  <c r="AX2690" i="64"/>
  <c r="AW2690" i="64"/>
  <c r="AV2690" i="64"/>
  <c r="AT2690" i="64"/>
  <c r="AS2690" i="64"/>
  <c r="AR2690" i="64"/>
  <c r="AU2690" i="64" s="1"/>
  <c r="AQ2690" i="64"/>
  <c r="AO2690" i="64"/>
  <c r="BI2689" i="64"/>
  <c r="BG2689" i="64"/>
  <c r="AZ2689" i="64"/>
  <c r="AY2689" i="64"/>
  <c r="AX2689" i="64"/>
  <c r="AW2689" i="64"/>
  <c r="AV2689" i="64"/>
  <c r="AT2689" i="64"/>
  <c r="AS2689" i="64"/>
  <c r="AR2689" i="64"/>
  <c r="AU2689" i="64" s="1"/>
  <c r="AQ2689" i="64"/>
  <c r="AO2689" i="64"/>
  <c r="BJ2688" i="64"/>
  <c r="BI2688" i="64"/>
  <c r="BG2688" i="64"/>
  <c r="AZ2688" i="64"/>
  <c r="AY2688" i="64"/>
  <c r="AX2688" i="64"/>
  <c r="AW2688" i="64"/>
  <c r="AV2688" i="64"/>
  <c r="AT2688" i="64"/>
  <c r="AS2688" i="64"/>
  <c r="AR2688" i="64"/>
  <c r="AU2688" i="64" s="1"/>
  <c r="AQ2688" i="64"/>
  <c r="AO2688" i="64"/>
  <c r="BJ2687" i="64"/>
  <c r="BI2687" i="64"/>
  <c r="BG2687" i="64"/>
  <c r="AZ2687" i="64"/>
  <c r="AY2687" i="64"/>
  <c r="AX2687" i="64"/>
  <c r="AW2687" i="64"/>
  <c r="AV2687" i="64"/>
  <c r="AT2687" i="64"/>
  <c r="AS2687" i="64"/>
  <c r="AR2687" i="64"/>
  <c r="AU2687" i="64" s="1"/>
  <c r="AQ2687" i="64"/>
  <c r="AO2687" i="64"/>
  <c r="BJ2686" i="64"/>
  <c r="BI2686" i="64"/>
  <c r="BG2686" i="64"/>
  <c r="AZ2686" i="64"/>
  <c r="AY2686" i="64"/>
  <c r="AX2686" i="64"/>
  <c r="AW2686" i="64"/>
  <c r="AV2686" i="64"/>
  <c r="AT2686" i="64"/>
  <c r="AS2686" i="64"/>
  <c r="AR2686" i="64"/>
  <c r="AU2686" i="64" s="1"/>
  <c r="AQ2686" i="64"/>
  <c r="AO2686" i="64"/>
  <c r="BJ2685" i="64"/>
  <c r="BI2685" i="64"/>
  <c r="BG2685" i="64"/>
  <c r="AZ2685" i="64"/>
  <c r="AY2685" i="64"/>
  <c r="AX2685" i="64"/>
  <c r="AW2685" i="64"/>
  <c r="AV2685" i="64"/>
  <c r="AT2685" i="64"/>
  <c r="AS2685" i="64"/>
  <c r="AR2685" i="64"/>
  <c r="AU2685" i="64" s="1"/>
  <c r="AQ2685" i="64"/>
  <c r="AO2685" i="64"/>
  <c r="BJ2684" i="64"/>
  <c r="BI2684" i="64"/>
  <c r="BG2684" i="64"/>
  <c r="AZ2684" i="64"/>
  <c r="AY2684" i="64"/>
  <c r="AX2684" i="64"/>
  <c r="AW2684" i="64"/>
  <c r="AV2684" i="64"/>
  <c r="AT2684" i="64"/>
  <c r="AS2684" i="64"/>
  <c r="AR2684" i="64"/>
  <c r="AU2684" i="64" s="1"/>
  <c r="AQ2684" i="64"/>
  <c r="AO2684" i="64"/>
  <c r="BJ2683" i="64"/>
  <c r="BI2683" i="64"/>
  <c r="BG2683" i="64"/>
  <c r="AZ2683" i="64"/>
  <c r="AY2683" i="64"/>
  <c r="AX2683" i="64"/>
  <c r="AW2683" i="64"/>
  <c r="AV2683" i="64"/>
  <c r="AT2683" i="64"/>
  <c r="AS2683" i="64"/>
  <c r="AR2683" i="64"/>
  <c r="AU2683" i="64" s="1"/>
  <c r="AQ2683" i="64"/>
  <c r="AO2683" i="64"/>
  <c r="BI2682" i="64"/>
  <c r="BG2682" i="64"/>
  <c r="AZ2682" i="64"/>
  <c r="AY2682" i="64"/>
  <c r="AX2682" i="64"/>
  <c r="AW2682" i="64"/>
  <c r="AV2682" i="64"/>
  <c r="AT2682" i="64"/>
  <c r="AS2682" i="64"/>
  <c r="AR2682" i="64"/>
  <c r="AU2682" i="64" s="1"/>
  <c r="AQ2682" i="64"/>
  <c r="AO2682" i="64"/>
  <c r="BJ2681" i="64"/>
  <c r="BI2681" i="64"/>
  <c r="BG2681" i="64"/>
  <c r="AZ2681" i="64"/>
  <c r="AY2681" i="64"/>
  <c r="AX2681" i="64"/>
  <c r="AW2681" i="64"/>
  <c r="AV2681" i="64"/>
  <c r="AT2681" i="64"/>
  <c r="AS2681" i="64"/>
  <c r="AR2681" i="64"/>
  <c r="AU2681" i="64" s="1"/>
  <c r="AQ2681" i="64"/>
  <c r="AO2681" i="64"/>
  <c r="BJ2680" i="64"/>
  <c r="BI2680" i="64"/>
  <c r="BG2680" i="64"/>
  <c r="AZ2680" i="64"/>
  <c r="AY2680" i="64"/>
  <c r="AX2680" i="64"/>
  <c r="AW2680" i="64"/>
  <c r="AV2680" i="64"/>
  <c r="AT2680" i="64"/>
  <c r="AS2680" i="64"/>
  <c r="AR2680" i="64"/>
  <c r="AU2680" i="64" s="1"/>
  <c r="AQ2680" i="64"/>
  <c r="AO2680" i="64"/>
  <c r="BJ2679" i="64"/>
  <c r="BI2679" i="64"/>
  <c r="BG2679" i="64"/>
  <c r="AZ2679" i="64"/>
  <c r="AY2679" i="64"/>
  <c r="AX2679" i="64"/>
  <c r="AW2679" i="64"/>
  <c r="AV2679" i="64"/>
  <c r="AT2679" i="64"/>
  <c r="AS2679" i="64"/>
  <c r="AR2679" i="64"/>
  <c r="AU2679" i="64" s="1"/>
  <c r="AQ2679" i="64"/>
  <c r="AO2679" i="64"/>
  <c r="BJ2678" i="64"/>
  <c r="BI2678" i="64"/>
  <c r="BG2678" i="64"/>
  <c r="AZ2678" i="64"/>
  <c r="AY2678" i="64"/>
  <c r="AX2678" i="64"/>
  <c r="AW2678" i="64"/>
  <c r="AV2678" i="64"/>
  <c r="AT2678" i="64"/>
  <c r="AS2678" i="64"/>
  <c r="AR2678" i="64"/>
  <c r="AU2678" i="64" s="1"/>
  <c r="AQ2678" i="64"/>
  <c r="AO2678" i="64"/>
  <c r="BJ2677" i="64"/>
  <c r="BI2677" i="64"/>
  <c r="BG2677" i="64"/>
  <c r="AZ2677" i="64"/>
  <c r="AY2677" i="64"/>
  <c r="AX2677" i="64"/>
  <c r="AW2677" i="64"/>
  <c r="AV2677" i="64"/>
  <c r="AT2677" i="64"/>
  <c r="AS2677" i="64"/>
  <c r="AR2677" i="64"/>
  <c r="AU2677" i="64" s="1"/>
  <c r="AQ2677" i="64"/>
  <c r="AO2677" i="64"/>
  <c r="BJ2676" i="64"/>
  <c r="BI2676" i="64"/>
  <c r="BG2676" i="64"/>
  <c r="AZ2676" i="64"/>
  <c r="AY2676" i="64"/>
  <c r="AX2676" i="64"/>
  <c r="AW2676" i="64"/>
  <c r="AV2676" i="64"/>
  <c r="AT2676" i="64"/>
  <c r="AS2676" i="64"/>
  <c r="AR2676" i="64"/>
  <c r="AU2676" i="64" s="1"/>
  <c r="AQ2676" i="64"/>
  <c r="AO2676" i="64"/>
  <c r="BJ2675" i="64"/>
  <c r="BI2675" i="64"/>
  <c r="BG2675" i="64"/>
  <c r="AZ2675" i="64"/>
  <c r="AY2675" i="64"/>
  <c r="AX2675" i="64"/>
  <c r="AW2675" i="64"/>
  <c r="AV2675" i="64"/>
  <c r="AT2675" i="64"/>
  <c r="AS2675" i="64"/>
  <c r="AR2675" i="64"/>
  <c r="AU2675" i="64" s="1"/>
  <c r="AQ2675" i="64"/>
  <c r="AO2675" i="64"/>
  <c r="BJ2674" i="64"/>
  <c r="BI2674" i="64"/>
  <c r="BG2674" i="64"/>
  <c r="AZ2674" i="64"/>
  <c r="AY2674" i="64"/>
  <c r="AX2674" i="64"/>
  <c r="AW2674" i="64"/>
  <c r="AV2674" i="64"/>
  <c r="AT2674" i="64"/>
  <c r="AS2674" i="64"/>
  <c r="AR2674" i="64"/>
  <c r="AU2674" i="64" s="1"/>
  <c r="AQ2674" i="64"/>
  <c r="AO2674" i="64"/>
  <c r="BJ2673" i="64"/>
  <c r="BI2673" i="64"/>
  <c r="BG2673" i="64"/>
  <c r="AZ2673" i="64"/>
  <c r="AY2673" i="64"/>
  <c r="AX2673" i="64"/>
  <c r="AW2673" i="64"/>
  <c r="AV2673" i="64"/>
  <c r="AT2673" i="64"/>
  <c r="AS2673" i="64"/>
  <c r="AR2673" i="64"/>
  <c r="AU2673" i="64" s="1"/>
  <c r="AQ2673" i="64"/>
  <c r="AO2673" i="64"/>
  <c r="BJ2672" i="64"/>
  <c r="BI2672" i="64"/>
  <c r="BG2672" i="64"/>
  <c r="AZ2672" i="64"/>
  <c r="AY2672" i="64"/>
  <c r="AX2672" i="64"/>
  <c r="AW2672" i="64"/>
  <c r="AV2672" i="64"/>
  <c r="AT2672" i="64"/>
  <c r="AS2672" i="64"/>
  <c r="AR2672" i="64"/>
  <c r="AU2672" i="64" s="1"/>
  <c r="AQ2672" i="64"/>
  <c r="AO2672" i="64"/>
  <c r="BJ2671" i="64"/>
  <c r="BI2671" i="64"/>
  <c r="BG2671" i="64"/>
  <c r="AZ2671" i="64"/>
  <c r="AY2671" i="64"/>
  <c r="AX2671" i="64"/>
  <c r="AW2671" i="64"/>
  <c r="AV2671" i="64"/>
  <c r="AT2671" i="64"/>
  <c r="AS2671" i="64"/>
  <c r="AR2671" i="64"/>
  <c r="AU2671" i="64" s="1"/>
  <c r="AQ2671" i="64"/>
  <c r="AO2671" i="64"/>
  <c r="BJ2670" i="64"/>
  <c r="BI2670" i="64"/>
  <c r="BG2670" i="64"/>
  <c r="AZ2670" i="64"/>
  <c r="AY2670" i="64"/>
  <c r="AX2670" i="64"/>
  <c r="AW2670" i="64"/>
  <c r="AV2670" i="64"/>
  <c r="AT2670" i="64"/>
  <c r="AS2670" i="64"/>
  <c r="AR2670" i="64"/>
  <c r="AU2670" i="64" s="1"/>
  <c r="AQ2670" i="64"/>
  <c r="AO2670" i="64"/>
  <c r="BI2669" i="64"/>
  <c r="BG2669" i="64"/>
  <c r="AZ2669" i="64"/>
  <c r="AY2669" i="64"/>
  <c r="AX2669" i="64"/>
  <c r="AW2669" i="64"/>
  <c r="AV2669" i="64"/>
  <c r="AT2669" i="64"/>
  <c r="AS2669" i="64"/>
  <c r="AR2669" i="64"/>
  <c r="AU2669" i="64" s="1"/>
  <c r="AQ2669" i="64"/>
  <c r="AO2669" i="64"/>
  <c r="BI2668" i="64"/>
  <c r="BG2668" i="64"/>
  <c r="AZ2668" i="64"/>
  <c r="AY2668" i="64"/>
  <c r="AX2668" i="64"/>
  <c r="AW2668" i="64"/>
  <c r="AV2668" i="64"/>
  <c r="AT2668" i="64"/>
  <c r="AS2668" i="64"/>
  <c r="AR2668" i="64"/>
  <c r="AU2668" i="64" s="1"/>
  <c r="AQ2668" i="64"/>
  <c r="AO2668" i="64"/>
  <c r="BJ2667" i="64"/>
  <c r="BI2667" i="64"/>
  <c r="BG2667" i="64"/>
  <c r="AZ2667" i="64"/>
  <c r="AY2667" i="64"/>
  <c r="AX2667" i="64"/>
  <c r="AW2667" i="64"/>
  <c r="AV2667" i="64"/>
  <c r="AT2667" i="64"/>
  <c r="AS2667" i="64"/>
  <c r="AR2667" i="64"/>
  <c r="AU2667" i="64" s="1"/>
  <c r="AQ2667" i="64"/>
  <c r="AO2667" i="64"/>
  <c r="BJ2666" i="64"/>
  <c r="BI2666" i="64"/>
  <c r="BG2666" i="64"/>
  <c r="AZ2666" i="64"/>
  <c r="AY2666" i="64"/>
  <c r="AX2666" i="64"/>
  <c r="AW2666" i="64"/>
  <c r="AV2666" i="64"/>
  <c r="AT2666" i="64"/>
  <c r="AS2666" i="64"/>
  <c r="AR2666" i="64"/>
  <c r="AU2666" i="64" s="1"/>
  <c r="AQ2666" i="64"/>
  <c r="AO2666" i="64"/>
  <c r="BJ2665" i="64"/>
  <c r="BI2665" i="64"/>
  <c r="BG2665" i="64"/>
  <c r="AZ2665" i="64"/>
  <c r="AY2665" i="64"/>
  <c r="AX2665" i="64"/>
  <c r="AW2665" i="64"/>
  <c r="AV2665" i="64"/>
  <c r="AT2665" i="64"/>
  <c r="AS2665" i="64"/>
  <c r="AR2665" i="64"/>
  <c r="AU2665" i="64" s="1"/>
  <c r="AQ2665" i="64"/>
  <c r="AO2665" i="64"/>
  <c r="BJ2664" i="64"/>
  <c r="BI2664" i="64"/>
  <c r="BG2664" i="64"/>
  <c r="AZ2664" i="64"/>
  <c r="AY2664" i="64"/>
  <c r="AX2664" i="64"/>
  <c r="AW2664" i="64"/>
  <c r="AV2664" i="64"/>
  <c r="AT2664" i="64"/>
  <c r="AS2664" i="64"/>
  <c r="AR2664" i="64"/>
  <c r="AU2664" i="64" s="1"/>
  <c r="AQ2664" i="64"/>
  <c r="AO2664" i="64"/>
  <c r="BI2663" i="64"/>
  <c r="BG2663" i="64"/>
  <c r="AZ2663" i="64"/>
  <c r="AY2663" i="64"/>
  <c r="AX2663" i="64"/>
  <c r="AW2663" i="64"/>
  <c r="AV2663" i="64"/>
  <c r="AT2663" i="64"/>
  <c r="AS2663" i="64"/>
  <c r="AR2663" i="64"/>
  <c r="AU2663" i="64" s="1"/>
  <c r="AQ2663" i="64"/>
  <c r="AO2663" i="64"/>
  <c r="BJ2662" i="64"/>
  <c r="BI2662" i="64"/>
  <c r="BG2662" i="64"/>
  <c r="AZ2662" i="64"/>
  <c r="AY2662" i="64"/>
  <c r="AX2662" i="64"/>
  <c r="AW2662" i="64"/>
  <c r="AV2662" i="64"/>
  <c r="AT2662" i="64"/>
  <c r="AS2662" i="64"/>
  <c r="AR2662" i="64"/>
  <c r="AU2662" i="64" s="1"/>
  <c r="AQ2662" i="64"/>
  <c r="AO2662" i="64"/>
  <c r="BI2661" i="64"/>
  <c r="BG2661" i="64"/>
  <c r="AZ2661" i="64"/>
  <c r="AY2661" i="64"/>
  <c r="AX2661" i="64"/>
  <c r="AW2661" i="64"/>
  <c r="AV2661" i="64"/>
  <c r="AT2661" i="64"/>
  <c r="AS2661" i="64"/>
  <c r="AR2661" i="64"/>
  <c r="AU2661" i="64" s="1"/>
  <c r="AQ2661" i="64"/>
  <c r="AO2661" i="64"/>
  <c r="BJ2660" i="64"/>
  <c r="BI2660" i="64"/>
  <c r="BG2660" i="64"/>
  <c r="AZ2660" i="64"/>
  <c r="AY2660" i="64"/>
  <c r="AX2660" i="64"/>
  <c r="AW2660" i="64"/>
  <c r="AV2660" i="64"/>
  <c r="AT2660" i="64"/>
  <c r="AS2660" i="64"/>
  <c r="AR2660" i="64"/>
  <c r="AU2660" i="64" s="1"/>
  <c r="AQ2660" i="64"/>
  <c r="AO2660" i="64"/>
  <c r="BJ2659" i="64"/>
  <c r="BI2659" i="64"/>
  <c r="BG2659" i="64"/>
  <c r="AZ2659" i="64"/>
  <c r="AY2659" i="64"/>
  <c r="AX2659" i="64"/>
  <c r="AW2659" i="64"/>
  <c r="AV2659" i="64"/>
  <c r="AT2659" i="64"/>
  <c r="AS2659" i="64"/>
  <c r="AR2659" i="64"/>
  <c r="AU2659" i="64" s="1"/>
  <c r="AQ2659" i="64"/>
  <c r="AO2659" i="64"/>
  <c r="BJ2658" i="64"/>
  <c r="BI2658" i="64"/>
  <c r="BG2658" i="64"/>
  <c r="AZ2658" i="64"/>
  <c r="AY2658" i="64"/>
  <c r="AX2658" i="64"/>
  <c r="AW2658" i="64"/>
  <c r="AV2658" i="64"/>
  <c r="AT2658" i="64"/>
  <c r="AS2658" i="64"/>
  <c r="AR2658" i="64"/>
  <c r="AU2658" i="64" s="1"/>
  <c r="AQ2658" i="64"/>
  <c r="AO2658" i="64"/>
  <c r="BJ2657" i="64"/>
  <c r="BI2657" i="64"/>
  <c r="BG2657" i="64"/>
  <c r="AZ2657" i="64"/>
  <c r="AY2657" i="64"/>
  <c r="AX2657" i="64"/>
  <c r="AW2657" i="64"/>
  <c r="AV2657" i="64"/>
  <c r="AT2657" i="64"/>
  <c r="AS2657" i="64"/>
  <c r="AR2657" i="64"/>
  <c r="AU2657" i="64" s="1"/>
  <c r="AQ2657" i="64"/>
  <c r="AO2657" i="64"/>
  <c r="BJ2656" i="64"/>
  <c r="BI2656" i="64"/>
  <c r="BG2656" i="64"/>
  <c r="AZ2656" i="64"/>
  <c r="AY2656" i="64"/>
  <c r="AX2656" i="64"/>
  <c r="AW2656" i="64"/>
  <c r="AV2656" i="64"/>
  <c r="AT2656" i="64"/>
  <c r="AS2656" i="64"/>
  <c r="AR2656" i="64"/>
  <c r="AU2656" i="64" s="1"/>
  <c r="AQ2656" i="64"/>
  <c r="AO2656" i="64"/>
  <c r="BJ2655" i="64"/>
  <c r="BI2655" i="64"/>
  <c r="BG2655" i="64"/>
  <c r="AZ2655" i="64"/>
  <c r="AY2655" i="64"/>
  <c r="AX2655" i="64"/>
  <c r="AW2655" i="64"/>
  <c r="AV2655" i="64"/>
  <c r="AT2655" i="64"/>
  <c r="AS2655" i="64"/>
  <c r="AR2655" i="64"/>
  <c r="AU2655" i="64" s="1"/>
  <c r="AQ2655" i="64"/>
  <c r="AO2655" i="64"/>
  <c r="BJ2654" i="64"/>
  <c r="BI2654" i="64"/>
  <c r="BG2654" i="64"/>
  <c r="AZ2654" i="64"/>
  <c r="AY2654" i="64"/>
  <c r="AX2654" i="64"/>
  <c r="AW2654" i="64"/>
  <c r="AV2654" i="64"/>
  <c r="AT2654" i="64"/>
  <c r="AS2654" i="64"/>
  <c r="AR2654" i="64"/>
  <c r="AU2654" i="64" s="1"/>
  <c r="AQ2654" i="64"/>
  <c r="AO2654" i="64"/>
  <c r="BJ2653" i="64"/>
  <c r="BI2653" i="64"/>
  <c r="BG2653" i="64"/>
  <c r="AZ2653" i="64"/>
  <c r="AY2653" i="64"/>
  <c r="AX2653" i="64"/>
  <c r="AW2653" i="64"/>
  <c r="AV2653" i="64"/>
  <c r="AT2653" i="64"/>
  <c r="AS2653" i="64"/>
  <c r="AR2653" i="64"/>
  <c r="AU2653" i="64" s="1"/>
  <c r="AQ2653" i="64"/>
  <c r="AO2653" i="64"/>
  <c r="BJ2652" i="64"/>
  <c r="BI2652" i="64"/>
  <c r="BG2652" i="64"/>
  <c r="AZ2652" i="64"/>
  <c r="AY2652" i="64"/>
  <c r="AX2652" i="64"/>
  <c r="AW2652" i="64"/>
  <c r="AV2652" i="64"/>
  <c r="AT2652" i="64"/>
  <c r="AS2652" i="64"/>
  <c r="AR2652" i="64"/>
  <c r="AU2652" i="64" s="1"/>
  <c r="AQ2652" i="64"/>
  <c r="AO2652" i="64"/>
  <c r="BJ2651" i="64"/>
  <c r="BI2651" i="64"/>
  <c r="BG2651" i="64"/>
  <c r="AZ2651" i="64"/>
  <c r="AY2651" i="64"/>
  <c r="AX2651" i="64"/>
  <c r="AW2651" i="64"/>
  <c r="AV2651" i="64"/>
  <c r="AT2651" i="64"/>
  <c r="AS2651" i="64"/>
  <c r="AR2651" i="64"/>
  <c r="AU2651" i="64" s="1"/>
  <c r="AQ2651" i="64"/>
  <c r="AO2651" i="64"/>
  <c r="BJ2650" i="64"/>
  <c r="BI2650" i="64"/>
  <c r="BG2650" i="64"/>
  <c r="AZ2650" i="64"/>
  <c r="AY2650" i="64"/>
  <c r="AX2650" i="64"/>
  <c r="AW2650" i="64"/>
  <c r="AV2650" i="64"/>
  <c r="AT2650" i="64"/>
  <c r="AS2650" i="64"/>
  <c r="AR2650" i="64"/>
  <c r="AU2650" i="64" s="1"/>
  <c r="AQ2650" i="64"/>
  <c r="AO2650" i="64"/>
  <c r="BJ2649" i="64"/>
  <c r="BI2649" i="64"/>
  <c r="BG2649" i="64"/>
  <c r="AZ2649" i="64"/>
  <c r="AY2649" i="64"/>
  <c r="AX2649" i="64"/>
  <c r="AW2649" i="64"/>
  <c r="AV2649" i="64"/>
  <c r="AT2649" i="64"/>
  <c r="AS2649" i="64"/>
  <c r="AR2649" i="64"/>
  <c r="AU2649" i="64" s="1"/>
  <c r="AQ2649" i="64"/>
  <c r="AO2649" i="64"/>
  <c r="BI2648" i="64"/>
  <c r="BG2648" i="64"/>
  <c r="AZ2648" i="64"/>
  <c r="AY2648" i="64"/>
  <c r="AX2648" i="64"/>
  <c r="AW2648" i="64"/>
  <c r="AV2648" i="64"/>
  <c r="AT2648" i="64"/>
  <c r="AS2648" i="64"/>
  <c r="AR2648" i="64"/>
  <c r="AU2648" i="64" s="1"/>
  <c r="AQ2648" i="64"/>
  <c r="AO2648" i="64"/>
  <c r="BJ2647" i="64"/>
  <c r="BI2647" i="64"/>
  <c r="BG2647" i="64"/>
  <c r="AZ2647" i="64"/>
  <c r="AY2647" i="64"/>
  <c r="AX2647" i="64"/>
  <c r="AW2647" i="64"/>
  <c r="AV2647" i="64"/>
  <c r="AT2647" i="64"/>
  <c r="AS2647" i="64"/>
  <c r="AR2647" i="64"/>
  <c r="AU2647" i="64" s="1"/>
  <c r="AQ2647" i="64"/>
  <c r="AO2647" i="64"/>
  <c r="BJ2646" i="64"/>
  <c r="BI2646" i="64"/>
  <c r="BG2646" i="64"/>
  <c r="AZ2646" i="64"/>
  <c r="AY2646" i="64"/>
  <c r="AX2646" i="64"/>
  <c r="AW2646" i="64"/>
  <c r="AV2646" i="64"/>
  <c r="AT2646" i="64"/>
  <c r="AS2646" i="64"/>
  <c r="AR2646" i="64"/>
  <c r="AU2646" i="64" s="1"/>
  <c r="AQ2646" i="64"/>
  <c r="AO2646" i="64"/>
  <c r="BJ2645" i="64"/>
  <c r="BI2645" i="64"/>
  <c r="BG2645" i="64"/>
  <c r="AZ2645" i="64"/>
  <c r="AY2645" i="64"/>
  <c r="AX2645" i="64"/>
  <c r="AW2645" i="64"/>
  <c r="AV2645" i="64"/>
  <c r="AT2645" i="64"/>
  <c r="AS2645" i="64"/>
  <c r="AR2645" i="64"/>
  <c r="AU2645" i="64" s="1"/>
  <c r="AQ2645" i="64"/>
  <c r="AO2645" i="64"/>
  <c r="BJ2644" i="64"/>
  <c r="BI2644" i="64"/>
  <c r="BG2644" i="64"/>
  <c r="AZ2644" i="64"/>
  <c r="AY2644" i="64"/>
  <c r="AX2644" i="64"/>
  <c r="AW2644" i="64"/>
  <c r="AV2644" i="64"/>
  <c r="AT2644" i="64"/>
  <c r="AS2644" i="64"/>
  <c r="AR2644" i="64"/>
  <c r="AU2644" i="64" s="1"/>
  <c r="AQ2644" i="64"/>
  <c r="AO2644" i="64"/>
  <c r="BJ2643" i="64"/>
  <c r="BI2643" i="64"/>
  <c r="BG2643" i="64"/>
  <c r="AZ2643" i="64"/>
  <c r="AY2643" i="64"/>
  <c r="AX2643" i="64"/>
  <c r="AW2643" i="64"/>
  <c r="AV2643" i="64"/>
  <c r="AT2643" i="64"/>
  <c r="AS2643" i="64"/>
  <c r="AR2643" i="64"/>
  <c r="AU2643" i="64" s="1"/>
  <c r="AQ2643" i="64"/>
  <c r="AO2643" i="64"/>
  <c r="BJ2642" i="64"/>
  <c r="BI2642" i="64"/>
  <c r="BG2642" i="64"/>
  <c r="AZ2642" i="64"/>
  <c r="AY2642" i="64"/>
  <c r="AX2642" i="64"/>
  <c r="AW2642" i="64"/>
  <c r="AV2642" i="64"/>
  <c r="AT2642" i="64"/>
  <c r="AS2642" i="64"/>
  <c r="AR2642" i="64"/>
  <c r="AU2642" i="64" s="1"/>
  <c r="AQ2642" i="64"/>
  <c r="AO2642" i="64"/>
  <c r="BJ2641" i="64"/>
  <c r="BI2641" i="64"/>
  <c r="BG2641" i="64"/>
  <c r="AZ2641" i="64"/>
  <c r="AY2641" i="64"/>
  <c r="AX2641" i="64"/>
  <c r="AW2641" i="64"/>
  <c r="AV2641" i="64"/>
  <c r="AT2641" i="64"/>
  <c r="AS2641" i="64"/>
  <c r="AR2641" i="64"/>
  <c r="AU2641" i="64" s="1"/>
  <c r="AQ2641" i="64"/>
  <c r="AO2641" i="64"/>
  <c r="BJ2640" i="64"/>
  <c r="BI2640" i="64"/>
  <c r="BG2640" i="64"/>
  <c r="AZ2640" i="64"/>
  <c r="AY2640" i="64"/>
  <c r="AX2640" i="64"/>
  <c r="AW2640" i="64"/>
  <c r="AV2640" i="64"/>
  <c r="AT2640" i="64"/>
  <c r="AS2640" i="64"/>
  <c r="AR2640" i="64"/>
  <c r="AU2640" i="64" s="1"/>
  <c r="AQ2640" i="64"/>
  <c r="AO2640" i="64"/>
  <c r="BJ2639" i="64"/>
  <c r="BI2639" i="64"/>
  <c r="BG2639" i="64"/>
  <c r="AZ2639" i="64"/>
  <c r="AY2639" i="64"/>
  <c r="AX2639" i="64"/>
  <c r="AW2639" i="64"/>
  <c r="AV2639" i="64"/>
  <c r="AT2639" i="64"/>
  <c r="AS2639" i="64"/>
  <c r="AR2639" i="64"/>
  <c r="AU2639" i="64" s="1"/>
  <c r="AQ2639" i="64"/>
  <c r="AO2639" i="64"/>
  <c r="BJ2638" i="64"/>
  <c r="BI2638" i="64"/>
  <c r="BG2638" i="64"/>
  <c r="AZ2638" i="64"/>
  <c r="AY2638" i="64"/>
  <c r="AX2638" i="64"/>
  <c r="AW2638" i="64"/>
  <c r="AV2638" i="64"/>
  <c r="AT2638" i="64"/>
  <c r="AS2638" i="64"/>
  <c r="AR2638" i="64"/>
  <c r="AU2638" i="64" s="1"/>
  <c r="AQ2638" i="64"/>
  <c r="AO2638" i="64"/>
  <c r="BJ2637" i="64"/>
  <c r="BI2637" i="64"/>
  <c r="BG2637" i="64"/>
  <c r="AZ2637" i="64"/>
  <c r="AY2637" i="64"/>
  <c r="AX2637" i="64"/>
  <c r="AW2637" i="64"/>
  <c r="AV2637" i="64"/>
  <c r="AT2637" i="64"/>
  <c r="AS2637" i="64"/>
  <c r="AR2637" i="64"/>
  <c r="AU2637" i="64" s="1"/>
  <c r="AQ2637" i="64"/>
  <c r="AO2637" i="64"/>
  <c r="BJ2636" i="64"/>
  <c r="BI2636" i="64"/>
  <c r="BG2636" i="64"/>
  <c r="AZ2636" i="64"/>
  <c r="AY2636" i="64"/>
  <c r="AX2636" i="64"/>
  <c r="AW2636" i="64"/>
  <c r="AV2636" i="64"/>
  <c r="AT2636" i="64"/>
  <c r="AS2636" i="64"/>
  <c r="AR2636" i="64"/>
  <c r="AU2636" i="64" s="1"/>
  <c r="AQ2636" i="64"/>
  <c r="AO2636" i="64"/>
  <c r="BJ2635" i="64"/>
  <c r="BI2635" i="64"/>
  <c r="BG2635" i="64"/>
  <c r="AZ2635" i="64"/>
  <c r="AY2635" i="64"/>
  <c r="AX2635" i="64"/>
  <c r="AW2635" i="64"/>
  <c r="AV2635" i="64"/>
  <c r="AT2635" i="64"/>
  <c r="AS2635" i="64"/>
  <c r="AR2635" i="64"/>
  <c r="AU2635" i="64" s="1"/>
  <c r="AQ2635" i="64"/>
  <c r="AO2635" i="64"/>
  <c r="BJ2634" i="64"/>
  <c r="BI2634" i="64"/>
  <c r="BG2634" i="64"/>
  <c r="AZ2634" i="64"/>
  <c r="AY2634" i="64"/>
  <c r="AX2634" i="64"/>
  <c r="AW2634" i="64"/>
  <c r="AV2634" i="64"/>
  <c r="AT2634" i="64"/>
  <c r="AS2634" i="64"/>
  <c r="AR2634" i="64"/>
  <c r="AU2634" i="64" s="1"/>
  <c r="AQ2634" i="64"/>
  <c r="AO2634" i="64"/>
  <c r="BJ2633" i="64"/>
  <c r="BI2633" i="64"/>
  <c r="BG2633" i="64"/>
  <c r="AZ2633" i="64"/>
  <c r="AY2633" i="64"/>
  <c r="AX2633" i="64"/>
  <c r="AW2633" i="64"/>
  <c r="AV2633" i="64"/>
  <c r="AT2633" i="64"/>
  <c r="AS2633" i="64"/>
  <c r="AR2633" i="64"/>
  <c r="AU2633" i="64" s="1"/>
  <c r="AQ2633" i="64"/>
  <c r="AO2633" i="64"/>
  <c r="BJ2632" i="64"/>
  <c r="BI2632" i="64"/>
  <c r="BG2632" i="64"/>
  <c r="AZ2632" i="64"/>
  <c r="AY2632" i="64"/>
  <c r="AX2632" i="64"/>
  <c r="AW2632" i="64"/>
  <c r="AV2632" i="64"/>
  <c r="AT2632" i="64"/>
  <c r="AS2632" i="64"/>
  <c r="AR2632" i="64"/>
  <c r="AU2632" i="64" s="1"/>
  <c r="AQ2632" i="64"/>
  <c r="AO2632" i="64"/>
  <c r="BJ2631" i="64"/>
  <c r="BI2631" i="64"/>
  <c r="BG2631" i="64"/>
  <c r="AZ2631" i="64"/>
  <c r="AY2631" i="64"/>
  <c r="AX2631" i="64"/>
  <c r="AW2631" i="64"/>
  <c r="AV2631" i="64"/>
  <c r="AT2631" i="64"/>
  <c r="AS2631" i="64"/>
  <c r="AR2631" i="64"/>
  <c r="AU2631" i="64" s="1"/>
  <c r="AQ2631" i="64"/>
  <c r="AO2631" i="64"/>
  <c r="BI2630" i="64"/>
  <c r="BG2630" i="64"/>
  <c r="AZ2630" i="64"/>
  <c r="AY2630" i="64"/>
  <c r="AX2630" i="64"/>
  <c r="AW2630" i="64"/>
  <c r="AV2630" i="64"/>
  <c r="AT2630" i="64"/>
  <c r="AS2630" i="64"/>
  <c r="AR2630" i="64"/>
  <c r="AU2630" i="64" s="1"/>
  <c r="AQ2630" i="64"/>
  <c r="AO2630" i="64"/>
  <c r="BI2629" i="64"/>
  <c r="BG2629" i="64"/>
  <c r="AZ2629" i="64"/>
  <c r="AY2629" i="64"/>
  <c r="AX2629" i="64"/>
  <c r="AW2629" i="64"/>
  <c r="AV2629" i="64"/>
  <c r="AT2629" i="64"/>
  <c r="AS2629" i="64"/>
  <c r="AR2629" i="64"/>
  <c r="AU2629" i="64" s="1"/>
  <c r="AQ2629" i="64"/>
  <c r="AO2629" i="64"/>
  <c r="BI2628" i="64"/>
  <c r="BG2628" i="64"/>
  <c r="AZ2628" i="64"/>
  <c r="AY2628" i="64"/>
  <c r="AX2628" i="64"/>
  <c r="AW2628" i="64"/>
  <c r="AV2628" i="64"/>
  <c r="AT2628" i="64"/>
  <c r="AS2628" i="64"/>
  <c r="AR2628" i="64"/>
  <c r="AU2628" i="64" s="1"/>
  <c r="AQ2628" i="64"/>
  <c r="AO2628" i="64"/>
  <c r="BJ2627" i="64"/>
  <c r="BI2627" i="64"/>
  <c r="BG2627" i="64"/>
  <c r="AZ2627" i="64"/>
  <c r="AY2627" i="64"/>
  <c r="AX2627" i="64"/>
  <c r="AW2627" i="64"/>
  <c r="AV2627" i="64"/>
  <c r="AT2627" i="64"/>
  <c r="AS2627" i="64"/>
  <c r="AR2627" i="64"/>
  <c r="AU2627" i="64" s="1"/>
  <c r="AQ2627" i="64"/>
  <c r="AO2627" i="64"/>
  <c r="BI2626" i="64"/>
  <c r="BG2626" i="64"/>
  <c r="AZ2626" i="64"/>
  <c r="AY2626" i="64"/>
  <c r="AX2626" i="64"/>
  <c r="AW2626" i="64"/>
  <c r="AV2626" i="64"/>
  <c r="AT2626" i="64"/>
  <c r="AS2626" i="64"/>
  <c r="AR2626" i="64"/>
  <c r="AU2626" i="64" s="1"/>
  <c r="AQ2626" i="64"/>
  <c r="AO2626" i="64"/>
  <c r="BI2625" i="64"/>
  <c r="BG2625" i="64"/>
  <c r="AZ2625" i="64"/>
  <c r="AY2625" i="64"/>
  <c r="AX2625" i="64"/>
  <c r="AW2625" i="64"/>
  <c r="AV2625" i="64"/>
  <c r="AT2625" i="64"/>
  <c r="AS2625" i="64"/>
  <c r="AR2625" i="64"/>
  <c r="AU2625" i="64" s="1"/>
  <c r="AQ2625" i="64"/>
  <c r="AO2625" i="64"/>
  <c r="BJ2624" i="64"/>
  <c r="BI2624" i="64"/>
  <c r="BG2624" i="64"/>
  <c r="AZ2624" i="64"/>
  <c r="AY2624" i="64"/>
  <c r="AX2624" i="64"/>
  <c r="AW2624" i="64"/>
  <c r="AV2624" i="64"/>
  <c r="AT2624" i="64"/>
  <c r="AS2624" i="64"/>
  <c r="AR2624" i="64"/>
  <c r="AU2624" i="64" s="1"/>
  <c r="AQ2624" i="64"/>
  <c r="AO2624" i="64"/>
  <c r="BJ2623" i="64"/>
  <c r="BI2623" i="64"/>
  <c r="BG2623" i="64"/>
  <c r="AZ2623" i="64"/>
  <c r="AY2623" i="64"/>
  <c r="AX2623" i="64"/>
  <c r="AW2623" i="64"/>
  <c r="AV2623" i="64"/>
  <c r="AT2623" i="64"/>
  <c r="AS2623" i="64"/>
  <c r="AR2623" i="64"/>
  <c r="AU2623" i="64" s="1"/>
  <c r="AQ2623" i="64"/>
  <c r="AO2623" i="64"/>
  <c r="BJ2622" i="64"/>
  <c r="BI2622" i="64"/>
  <c r="BG2622" i="64"/>
  <c r="AZ2622" i="64"/>
  <c r="AY2622" i="64"/>
  <c r="AX2622" i="64"/>
  <c r="AW2622" i="64"/>
  <c r="AV2622" i="64"/>
  <c r="AT2622" i="64"/>
  <c r="AS2622" i="64"/>
  <c r="AR2622" i="64"/>
  <c r="AU2622" i="64" s="1"/>
  <c r="AQ2622" i="64"/>
  <c r="AO2622" i="64"/>
  <c r="BI2621" i="64"/>
  <c r="BG2621" i="64"/>
  <c r="AZ2621" i="64"/>
  <c r="AY2621" i="64"/>
  <c r="AX2621" i="64"/>
  <c r="AW2621" i="64"/>
  <c r="AV2621" i="64"/>
  <c r="AT2621" i="64"/>
  <c r="AS2621" i="64"/>
  <c r="AR2621" i="64"/>
  <c r="AU2621" i="64" s="1"/>
  <c r="AQ2621" i="64"/>
  <c r="AO2621" i="64"/>
  <c r="BI2620" i="64"/>
  <c r="BG2620" i="64"/>
  <c r="AZ2620" i="64"/>
  <c r="AY2620" i="64"/>
  <c r="AX2620" i="64"/>
  <c r="AW2620" i="64"/>
  <c r="AV2620" i="64"/>
  <c r="AT2620" i="64"/>
  <c r="AS2620" i="64"/>
  <c r="AR2620" i="64"/>
  <c r="AU2620" i="64" s="1"/>
  <c r="AQ2620" i="64"/>
  <c r="AO2620" i="64"/>
  <c r="BJ2619" i="64"/>
  <c r="BI2619" i="64"/>
  <c r="BG2619" i="64"/>
  <c r="AZ2619" i="64"/>
  <c r="AY2619" i="64"/>
  <c r="AX2619" i="64"/>
  <c r="AW2619" i="64"/>
  <c r="AV2619" i="64"/>
  <c r="AT2619" i="64"/>
  <c r="AS2619" i="64"/>
  <c r="AR2619" i="64"/>
  <c r="AU2619" i="64" s="1"/>
  <c r="AQ2619" i="64"/>
  <c r="AO2619" i="64"/>
  <c r="BJ2618" i="64"/>
  <c r="BI2618" i="64"/>
  <c r="BG2618" i="64"/>
  <c r="AZ2618" i="64"/>
  <c r="AY2618" i="64"/>
  <c r="AX2618" i="64"/>
  <c r="AW2618" i="64"/>
  <c r="AV2618" i="64"/>
  <c r="AT2618" i="64"/>
  <c r="AS2618" i="64"/>
  <c r="AR2618" i="64"/>
  <c r="AU2618" i="64" s="1"/>
  <c r="AQ2618" i="64"/>
  <c r="AO2618" i="64"/>
  <c r="BJ2617" i="64"/>
  <c r="BI2617" i="64"/>
  <c r="BG2617" i="64"/>
  <c r="AZ2617" i="64"/>
  <c r="AY2617" i="64"/>
  <c r="AX2617" i="64"/>
  <c r="AW2617" i="64"/>
  <c r="AV2617" i="64"/>
  <c r="AT2617" i="64"/>
  <c r="AS2617" i="64"/>
  <c r="AR2617" i="64"/>
  <c r="AU2617" i="64" s="1"/>
  <c r="AQ2617" i="64"/>
  <c r="AO2617" i="64"/>
  <c r="BJ2616" i="64"/>
  <c r="BI2616" i="64"/>
  <c r="BG2616" i="64"/>
  <c r="AZ2616" i="64"/>
  <c r="AY2616" i="64"/>
  <c r="AX2616" i="64"/>
  <c r="AW2616" i="64"/>
  <c r="AV2616" i="64"/>
  <c r="AT2616" i="64"/>
  <c r="AS2616" i="64"/>
  <c r="AR2616" i="64"/>
  <c r="AU2616" i="64" s="1"/>
  <c r="AQ2616" i="64"/>
  <c r="AO2616" i="64"/>
  <c r="BJ2615" i="64"/>
  <c r="BI2615" i="64"/>
  <c r="BG2615" i="64"/>
  <c r="AZ2615" i="64"/>
  <c r="AY2615" i="64"/>
  <c r="AX2615" i="64"/>
  <c r="AW2615" i="64"/>
  <c r="AV2615" i="64"/>
  <c r="AT2615" i="64"/>
  <c r="AS2615" i="64"/>
  <c r="AR2615" i="64"/>
  <c r="AU2615" i="64" s="1"/>
  <c r="AQ2615" i="64"/>
  <c r="AO2615" i="64"/>
  <c r="BJ2614" i="64"/>
  <c r="BI2614" i="64"/>
  <c r="BG2614" i="64"/>
  <c r="AZ2614" i="64"/>
  <c r="AY2614" i="64"/>
  <c r="AX2614" i="64"/>
  <c r="AW2614" i="64"/>
  <c r="AV2614" i="64"/>
  <c r="AT2614" i="64"/>
  <c r="AS2614" i="64"/>
  <c r="AR2614" i="64"/>
  <c r="AU2614" i="64" s="1"/>
  <c r="AQ2614" i="64"/>
  <c r="AO2614" i="64"/>
  <c r="BJ2613" i="64"/>
  <c r="BI2613" i="64"/>
  <c r="BG2613" i="64"/>
  <c r="AZ2613" i="64"/>
  <c r="AY2613" i="64"/>
  <c r="AX2613" i="64"/>
  <c r="AW2613" i="64"/>
  <c r="AV2613" i="64"/>
  <c r="AT2613" i="64"/>
  <c r="AS2613" i="64"/>
  <c r="AR2613" i="64"/>
  <c r="AU2613" i="64" s="1"/>
  <c r="AQ2613" i="64"/>
  <c r="AO2613" i="64"/>
  <c r="BJ2612" i="64"/>
  <c r="BI2612" i="64"/>
  <c r="BG2612" i="64"/>
  <c r="AZ2612" i="64"/>
  <c r="AY2612" i="64"/>
  <c r="AX2612" i="64"/>
  <c r="AW2612" i="64"/>
  <c r="AV2612" i="64"/>
  <c r="AT2612" i="64"/>
  <c r="AS2612" i="64"/>
  <c r="AR2612" i="64"/>
  <c r="AU2612" i="64" s="1"/>
  <c r="AQ2612" i="64"/>
  <c r="AO2612" i="64"/>
  <c r="BJ2611" i="64"/>
  <c r="BI2611" i="64"/>
  <c r="BG2611" i="64"/>
  <c r="AZ2611" i="64"/>
  <c r="AY2611" i="64"/>
  <c r="AX2611" i="64"/>
  <c r="AW2611" i="64"/>
  <c r="AV2611" i="64"/>
  <c r="AT2611" i="64"/>
  <c r="AS2611" i="64"/>
  <c r="AR2611" i="64"/>
  <c r="AU2611" i="64" s="1"/>
  <c r="AQ2611" i="64"/>
  <c r="AO2611" i="64"/>
  <c r="BJ2610" i="64"/>
  <c r="BI2610" i="64"/>
  <c r="BG2610" i="64"/>
  <c r="AZ2610" i="64"/>
  <c r="AY2610" i="64"/>
  <c r="AX2610" i="64"/>
  <c r="AW2610" i="64"/>
  <c r="AV2610" i="64"/>
  <c r="AT2610" i="64"/>
  <c r="AS2610" i="64"/>
  <c r="AR2610" i="64"/>
  <c r="AU2610" i="64" s="1"/>
  <c r="AQ2610" i="64"/>
  <c r="AO2610" i="64"/>
  <c r="BJ2609" i="64"/>
  <c r="BI2609" i="64"/>
  <c r="BG2609" i="64"/>
  <c r="AZ2609" i="64"/>
  <c r="AY2609" i="64"/>
  <c r="AX2609" i="64"/>
  <c r="AW2609" i="64"/>
  <c r="AV2609" i="64"/>
  <c r="AT2609" i="64"/>
  <c r="AS2609" i="64"/>
  <c r="AR2609" i="64"/>
  <c r="AU2609" i="64" s="1"/>
  <c r="AQ2609" i="64"/>
  <c r="AO2609" i="64"/>
  <c r="BJ2608" i="64"/>
  <c r="BI2608" i="64"/>
  <c r="BG2608" i="64"/>
  <c r="AZ2608" i="64"/>
  <c r="AY2608" i="64"/>
  <c r="AX2608" i="64"/>
  <c r="AW2608" i="64"/>
  <c r="AV2608" i="64"/>
  <c r="AT2608" i="64"/>
  <c r="AS2608" i="64"/>
  <c r="AR2608" i="64"/>
  <c r="AU2608" i="64" s="1"/>
  <c r="AQ2608" i="64"/>
  <c r="AO2608" i="64"/>
  <c r="BJ2607" i="64"/>
  <c r="BI2607" i="64"/>
  <c r="BG2607" i="64"/>
  <c r="AZ2607" i="64"/>
  <c r="AY2607" i="64"/>
  <c r="AX2607" i="64"/>
  <c r="AW2607" i="64"/>
  <c r="AV2607" i="64"/>
  <c r="AT2607" i="64"/>
  <c r="AS2607" i="64"/>
  <c r="AR2607" i="64"/>
  <c r="AU2607" i="64" s="1"/>
  <c r="AQ2607" i="64"/>
  <c r="AO2607" i="64"/>
  <c r="BJ2606" i="64"/>
  <c r="BI2606" i="64"/>
  <c r="BG2606" i="64"/>
  <c r="AZ2606" i="64"/>
  <c r="AY2606" i="64"/>
  <c r="AX2606" i="64"/>
  <c r="AW2606" i="64"/>
  <c r="AV2606" i="64"/>
  <c r="AT2606" i="64"/>
  <c r="AS2606" i="64"/>
  <c r="AR2606" i="64"/>
  <c r="AU2606" i="64" s="1"/>
  <c r="AQ2606" i="64"/>
  <c r="AO2606" i="64"/>
  <c r="BJ2605" i="64"/>
  <c r="BI2605" i="64"/>
  <c r="BG2605" i="64"/>
  <c r="AZ2605" i="64"/>
  <c r="AY2605" i="64"/>
  <c r="AX2605" i="64"/>
  <c r="AW2605" i="64"/>
  <c r="AV2605" i="64"/>
  <c r="AT2605" i="64"/>
  <c r="AS2605" i="64"/>
  <c r="AR2605" i="64"/>
  <c r="AU2605" i="64" s="1"/>
  <c r="AQ2605" i="64"/>
  <c r="AO2605" i="64"/>
  <c r="BJ2604" i="64"/>
  <c r="BI2604" i="64"/>
  <c r="BG2604" i="64"/>
  <c r="AZ2604" i="64"/>
  <c r="AY2604" i="64"/>
  <c r="AX2604" i="64"/>
  <c r="AW2604" i="64"/>
  <c r="AV2604" i="64"/>
  <c r="AT2604" i="64"/>
  <c r="AS2604" i="64"/>
  <c r="AR2604" i="64"/>
  <c r="AU2604" i="64" s="1"/>
  <c r="AQ2604" i="64"/>
  <c r="AO2604" i="64"/>
  <c r="BJ2603" i="64"/>
  <c r="BI2603" i="64"/>
  <c r="BG2603" i="64"/>
  <c r="AZ2603" i="64"/>
  <c r="AY2603" i="64"/>
  <c r="AX2603" i="64"/>
  <c r="AW2603" i="64"/>
  <c r="AV2603" i="64"/>
  <c r="AT2603" i="64"/>
  <c r="AS2603" i="64"/>
  <c r="AR2603" i="64"/>
  <c r="AU2603" i="64" s="1"/>
  <c r="AQ2603" i="64"/>
  <c r="AO2603" i="64"/>
  <c r="BJ2602" i="64"/>
  <c r="BI2602" i="64"/>
  <c r="BG2602" i="64"/>
  <c r="AZ2602" i="64"/>
  <c r="AY2602" i="64"/>
  <c r="AX2602" i="64"/>
  <c r="AW2602" i="64"/>
  <c r="AV2602" i="64"/>
  <c r="AT2602" i="64"/>
  <c r="AS2602" i="64"/>
  <c r="AR2602" i="64"/>
  <c r="AU2602" i="64" s="1"/>
  <c r="AQ2602" i="64"/>
  <c r="AO2602" i="64"/>
  <c r="BJ2601" i="64"/>
  <c r="BI2601" i="64"/>
  <c r="BG2601" i="64"/>
  <c r="AZ2601" i="64"/>
  <c r="AY2601" i="64"/>
  <c r="AX2601" i="64"/>
  <c r="AW2601" i="64"/>
  <c r="AV2601" i="64"/>
  <c r="AT2601" i="64"/>
  <c r="AS2601" i="64"/>
  <c r="AR2601" i="64"/>
  <c r="AU2601" i="64" s="1"/>
  <c r="AQ2601" i="64"/>
  <c r="AO2601" i="64"/>
  <c r="BJ2600" i="64"/>
  <c r="BI2600" i="64"/>
  <c r="BG2600" i="64"/>
  <c r="AZ2600" i="64"/>
  <c r="AY2600" i="64"/>
  <c r="AX2600" i="64"/>
  <c r="AW2600" i="64"/>
  <c r="AV2600" i="64"/>
  <c r="AT2600" i="64"/>
  <c r="AS2600" i="64"/>
  <c r="AR2600" i="64"/>
  <c r="AU2600" i="64" s="1"/>
  <c r="AQ2600" i="64"/>
  <c r="AO2600" i="64"/>
  <c r="BJ2599" i="64"/>
  <c r="BI2599" i="64"/>
  <c r="BG2599" i="64"/>
  <c r="AZ2599" i="64"/>
  <c r="AY2599" i="64"/>
  <c r="AX2599" i="64"/>
  <c r="AW2599" i="64"/>
  <c r="AV2599" i="64"/>
  <c r="AT2599" i="64"/>
  <c r="AS2599" i="64"/>
  <c r="AR2599" i="64"/>
  <c r="AU2599" i="64" s="1"/>
  <c r="AQ2599" i="64"/>
  <c r="AO2599" i="64"/>
  <c r="BJ2598" i="64"/>
  <c r="BI2598" i="64"/>
  <c r="BG2598" i="64"/>
  <c r="AZ2598" i="64"/>
  <c r="AY2598" i="64"/>
  <c r="AX2598" i="64"/>
  <c r="AW2598" i="64"/>
  <c r="AV2598" i="64"/>
  <c r="AT2598" i="64"/>
  <c r="AS2598" i="64"/>
  <c r="AR2598" i="64"/>
  <c r="AU2598" i="64" s="1"/>
  <c r="AQ2598" i="64"/>
  <c r="AO2598" i="64"/>
  <c r="BJ2597" i="64"/>
  <c r="BI2597" i="64"/>
  <c r="BG2597" i="64"/>
  <c r="AZ2597" i="64"/>
  <c r="AY2597" i="64"/>
  <c r="AX2597" i="64"/>
  <c r="AW2597" i="64"/>
  <c r="AV2597" i="64"/>
  <c r="AT2597" i="64"/>
  <c r="AS2597" i="64"/>
  <c r="AR2597" i="64"/>
  <c r="AU2597" i="64" s="1"/>
  <c r="AQ2597" i="64"/>
  <c r="AO2597" i="64"/>
  <c r="BJ2596" i="64"/>
  <c r="BI2596" i="64"/>
  <c r="BG2596" i="64"/>
  <c r="AZ2596" i="64"/>
  <c r="AY2596" i="64"/>
  <c r="AX2596" i="64"/>
  <c r="AW2596" i="64"/>
  <c r="AV2596" i="64"/>
  <c r="AT2596" i="64"/>
  <c r="AS2596" i="64"/>
  <c r="AR2596" i="64"/>
  <c r="AU2596" i="64" s="1"/>
  <c r="AQ2596" i="64"/>
  <c r="AO2596" i="64"/>
  <c r="BJ2595" i="64"/>
  <c r="BI2595" i="64"/>
  <c r="BG2595" i="64"/>
  <c r="AZ2595" i="64"/>
  <c r="AY2595" i="64"/>
  <c r="AX2595" i="64"/>
  <c r="AW2595" i="64"/>
  <c r="AV2595" i="64"/>
  <c r="AT2595" i="64"/>
  <c r="AS2595" i="64"/>
  <c r="AR2595" i="64"/>
  <c r="AU2595" i="64" s="1"/>
  <c r="AQ2595" i="64"/>
  <c r="AO2595" i="64"/>
  <c r="BJ2594" i="64"/>
  <c r="BI2594" i="64"/>
  <c r="BG2594" i="64"/>
  <c r="AZ2594" i="64"/>
  <c r="AY2594" i="64"/>
  <c r="AX2594" i="64"/>
  <c r="AW2594" i="64"/>
  <c r="AV2594" i="64"/>
  <c r="AT2594" i="64"/>
  <c r="AS2594" i="64"/>
  <c r="AR2594" i="64"/>
  <c r="AU2594" i="64" s="1"/>
  <c r="AQ2594" i="64"/>
  <c r="AO2594" i="64"/>
  <c r="BI2593" i="64"/>
  <c r="BG2593" i="64"/>
  <c r="AZ2593" i="64"/>
  <c r="AY2593" i="64"/>
  <c r="AX2593" i="64"/>
  <c r="AW2593" i="64"/>
  <c r="AV2593" i="64"/>
  <c r="AT2593" i="64"/>
  <c r="AS2593" i="64"/>
  <c r="AR2593" i="64"/>
  <c r="AU2593" i="64" s="1"/>
  <c r="AQ2593" i="64"/>
  <c r="AO2593" i="64"/>
  <c r="BI2592" i="64"/>
  <c r="BG2592" i="64"/>
  <c r="AZ2592" i="64"/>
  <c r="AY2592" i="64"/>
  <c r="AX2592" i="64"/>
  <c r="AW2592" i="64"/>
  <c r="AV2592" i="64"/>
  <c r="AT2592" i="64"/>
  <c r="AS2592" i="64"/>
  <c r="AR2592" i="64"/>
  <c r="AU2592" i="64" s="1"/>
  <c r="AQ2592" i="64"/>
  <c r="AO2592" i="64"/>
  <c r="BJ2591" i="64"/>
  <c r="BI2591" i="64"/>
  <c r="BG2591" i="64"/>
  <c r="AZ2591" i="64"/>
  <c r="AY2591" i="64"/>
  <c r="AX2591" i="64"/>
  <c r="AW2591" i="64"/>
  <c r="AV2591" i="64"/>
  <c r="AT2591" i="64"/>
  <c r="AS2591" i="64"/>
  <c r="AR2591" i="64"/>
  <c r="AU2591" i="64" s="1"/>
  <c r="AQ2591" i="64"/>
  <c r="AO2591" i="64"/>
  <c r="BI2590" i="64"/>
  <c r="BG2590" i="64"/>
  <c r="AZ2590" i="64"/>
  <c r="AY2590" i="64"/>
  <c r="AX2590" i="64"/>
  <c r="AW2590" i="64"/>
  <c r="AV2590" i="64"/>
  <c r="AT2590" i="64"/>
  <c r="AS2590" i="64"/>
  <c r="AR2590" i="64"/>
  <c r="AU2590" i="64" s="1"/>
  <c r="AQ2590" i="64"/>
  <c r="AO2590" i="64"/>
  <c r="BJ2589" i="64"/>
  <c r="BI2589" i="64"/>
  <c r="BG2589" i="64"/>
  <c r="AZ2589" i="64"/>
  <c r="AY2589" i="64"/>
  <c r="AX2589" i="64"/>
  <c r="AW2589" i="64"/>
  <c r="AV2589" i="64"/>
  <c r="AT2589" i="64"/>
  <c r="AS2589" i="64"/>
  <c r="AR2589" i="64"/>
  <c r="AU2589" i="64" s="1"/>
  <c r="AQ2589" i="64"/>
  <c r="AO2589" i="64"/>
  <c r="BJ2588" i="64"/>
  <c r="BI2588" i="64"/>
  <c r="BG2588" i="64"/>
  <c r="AZ2588" i="64"/>
  <c r="AY2588" i="64"/>
  <c r="AX2588" i="64"/>
  <c r="AW2588" i="64"/>
  <c r="AV2588" i="64"/>
  <c r="AT2588" i="64"/>
  <c r="AS2588" i="64"/>
  <c r="AR2588" i="64"/>
  <c r="AU2588" i="64" s="1"/>
  <c r="AQ2588" i="64"/>
  <c r="AO2588" i="64"/>
  <c r="BJ2587" i="64"/>
  <c r="BI2587" i="64"/>
  <c r="BG2587" i="64"/>
  <c r="AZ2587" i="64"/>
  <c r="AY2587" i="64"/>
  <c r="AX2587" i="64"/>
  <c r="AW2587" i="64"/>
  <c r="AV2587" i="64"/>
  <c r="AT2587" i="64"/>
  <c r="AS2587" i="64"/>
  <c r="AR2587" i="64"/>
  <c r="AU2587" i="64" s="1"/>
  <c r="AQ2587" i="64"/>
  <c r="AO2587" i="64"/>
  <c r="BI2586" i="64"/>
  <c r="BG2586" i="64"/>
  <c r="AZ2586" i="64"/>
  <c r="AY2586" i="64"/>
  <c r="AX2586" i="64"/>
  <c r="AW2586" i="64"/>
  <c r="AV2586" i="64"/>
  <c r="AT2586" i="64"/>
  <c r="AS2586" i="64"/>
  <c r="AR2586" i="64"/>
  <c r="AU2586" i="64" s="1"/>
  <c r="AQ2586" i="64"/>
  <c r="AO2586" i="64"/>
  <c r="BI2585" i="64"/>
  <c r="BG2585" i="64"/>
  <c r="AZ2585" i="64"/>
  <c r="AY2585" i="64"/>
  <c r="AX2585" i="64"/>
  <c r="AW2585" i="64"/>
  <c r="AV2585" i="64"/>
  <c r="AT2585" i="64"/>
  <c r="AS2585" i="64"/>
  <c r="AR2585" i="64"/>
  <c r="AU2585" i="64" s="1"/>
  <c r="AQ2585" i="64"/>
  <c r="AO2585" i="64"/>
  <c r="BJ2584" i="64"/>
  <c r="BI2584" i="64"/>
  <c r="BG2584" i="64"/>
  <c r="AZ2584" i="64"/>
  <c r="AY2584" i="64"/>
  <c r="AX2584" i="64"/>
  <c r="AW2584" i="64"/>
  <c r="AV2584" i="64"/>
  <c r="AT2584" i="64"/>
  <c r="AS2584" i="64"/>
  <c r="AR2584" i="64"/>
  <c r="AU2584" i="64" s="1"/>
  <c r="AQ2584" i="64"/>
  <c r="AO2584" i="64"/>
  <c r="BJ2583" i="64"/>
  <c r="BI2583" i="64"/>
  <c r="BG2583" i="64"/>
  <c r="AZ2583" i="64"/>
  <c r="AY2583" i="64"/>
  <c r="AX2583" i="64"/>
  <c r="AW2583" i="64"/>
  <c r="AV2583" i="64"/>
  <c r="AT2583" i="64"/>
  <c r="AS2583" i="64"/>
  <c r="AR2583" i="64"/>
  <c r="AU2583" i="64" s="1"/>
  <c r="AQ2583" i="64"/>
  <c r="AO2583" i="64"/>
  <c r="BJ2582" i="64"/>
  <c r="BI2582" i="64"/>
  <c r="BG2582" i="64"/>
  <c r="AZ2582" i="64"/>
  <c r="AY2582" i="64"/>
  <c r="AX2582" i="64"/>
  <c r="AW2582" i="64"/>
  <c r="AV2582" i="64"/>
  <c r="AT2582" i="64"/>
  <c r="AS2582" i="64"/>
  <c r="AR2582" i="64"/>
  <c r="AU2582" i="64" s="1"/>
  <c r="AQ2582" i="64"/>
  <c r="AO2582" i="64"/>
  <c r="BJ2581" i="64"/>
  <c r="BI2581" i="64"/>
  <c r="BG2581" i="64"/>
  <c r="AZ2581" i="64"/>
  <c r="AY2581" i="64"/>
  <c r="AX2581" i="64"/>
  <c r="AW2581" i="64"/>
  <c r="AV2581" i="64"/>
  <c r="AT2581" i="64"/>
  <c r="AS2581" i="64"/>
  <c r="AR2581" i="64"/>
  <c r="AU2581" i="64" s="1"/>
  <c r="AQ2581" i="64"/>
  <c r="AO2581" i="64"/>
  <c r="BJ2580" i="64"/>
  <c r="BI2580" i="64"/>
  <c r="BG2580" i="64"/>
  <c r="AZ2580" i="64"/>
  <c r="AY2580" i="64"/>
  <c r="AX2580" i="64"/>
  <c r="AW2580" i="64"/>
  <c r="AV2580" i="64"/>
  <c r="AT2580" i="64"/>
  <c r="AS2580" i="64"/>
  <c r="AR2580" i="64"/>
  <c r="AU2580" i="64" s="1"/>
  <c r="AQ2580" i="64"/>
  <c r="AO2580" i="64"/>
  <c r="BJ2579" i="64"/>
  <c r="BI2579" i="64"/>
  <c r="BG2579" i="64"/>
  <c r="AZ2579" i="64"/>
  <c r="AY2579" i="64"/>
  <c r="AX2579" i="64"/>
  <c r="AW2579" i="64"/>
  <c r="AV2579" i="64"/>
  <c r="AT2579" i="64"/>
  <c r="AS2579" i="64"/>
  <c r="AR2579" i="64"/>
  <c r="AU2579" i="64" s="1"/>
  <c r="AQ2579" i="64"/>
  <c r="AO2579" i="64"/>
  <c r="BJ2578" i="64"/>
  <c r="BI2578" i="64"/>
  <c r="BG2578" i="64"/>
  <c r="AZ2578" i="64"/>
  <c r="AY2578" i="64"/>
  <c r="AX2578" i="64"/>
  <c r="AW2578" i="64"/>
  <c r="AV2578" i="64"/>
  <c r="AT2578" i="64"/>
  <c r="AS2578" i="64"/>
  <c r="AR2578" i="64"/>
  <c r="AU2578" i="64" s="1"/>
  <c r="AQ2578" i="64"/>
  <c r="AO2578" i="64"/>
  <c r="BI2577" i="64"/>
  <c r="BG2577" i="64"/>
  <c r="AZ2577" i="64"/>
  <c r="AY2577" i="64"/>
  <c r="AX2577" i="64"/>
  <c r="AW2577" i="64"/>
  <c r="AV2577" i="64"/>
  <c r="AT2577" i="64"/>
  <c r="AS2577" i="64"/>
  <c r="AR2577" i="64"/>
  <c r="AU2577" i="64" s="1"/>
  <c r="AQ2577" i="64"/>
  <c r="AO2577" i="64"/>
  <c r="BJ2576" i="64"/>
  <c r="BI2576" i="64"/>
  <c r="BG2576" i="64"/>
  <c r="AZ2576" i="64"/>
  <c r="AY2576" i="64"/>
  <c r="AX2576" i="64"/>
  <c r="AW2576" i="64"/>
  <c r="AV2576" i="64"/>
  <c r="AT2576" i="64"/>
  <c r="AS2576" i="64"/>
  <c r="AR2576" i="64"/>
  <c r="AU2576" i="64" s="1"/>
  <c r="AQ2576" i="64"/>
  <c r="AO2576" i="64"/>
  <c r="BJ2575" i="64"/>
  <c r="BI2575" i="64"/>
  <c r="BG2575" i="64"/>
  <c r="AZ2575" i="64"/>
  <c r="AY2575" i="64"/>
  <c r="AX2575" i="64"/>
  <c r="AW2575" i="64"/>
  <c r="AV2575" i="64"/>
  <c r="AT2575" i="64"/>
  <c r="AS2575" i="64"/>
  <c r="AR2575" i="64"/>
  <c r="AU2575" i="64" s="1"/>
  <c r="AQ2575" i="64"/>
  <c r="AO2575" i="64"/>
  <c r="BJ2574" i="64"/>
  <c r="BI2574" i="64"/>
  <c r="BG2574" i="64"/>
  <c r="AZ2574" i="64"/>
  <c r="AY2574" i="64"/>
  <c r="AX2574" i="64"/>
  <c r="AW2574" i="64"/>
  <c r="AV2574" i="64"/>
  <c r="AT2574" i="64"/>
  <c r="AS2574" i="64"/>
  <c r="AR2574" i="64"/>
  <c r="AU2574" i="64" s="1"/>
  <c r="AQ2574" i="64"/>
  <c r="AO2574" i="64"/>
  <c r="BJ2573" i="64"/>
  <c r="BI2573" i="64"/>
  <c r="BG2573" i="64"/>
  <c r="AZ2573" i="64"/>
  <c r="AY2573" i="64"/>
  <c r="AX2573" i="64"/>
  <c r="AW2573" i="64"/>
  <c r="AV2573" i="64"/>
  <c r="AT2573" i="64"/>
  <c r="AS2573" i="64"/>
  <c r="AR2573" i="64"/>
  <c r="AU2573" i="64" s="1"/>
  <c r="AQ2573" i="64"/>
  <c r="AO2573" i="64"/>
  <c r="BJ2572" i="64"/>
  <c r="BI2572" i="64"/>
  <c r="BG2572" i="64"/>
  <c r="AZ2572" i="64"/>
  <c r="AY2572" i="64"/>
  <c r="AX2572" i="64"/>
  <c r="AW2572" i="64"/>
  <c r="AV2572" i="64"/>
  <c r="AT2572" i="64"/>
  <c r="AS2572" i="64"/>
  <c r="AR2572" i="64"/>
  <c r="AU2572" i="64" s="1"/>
  <c r="AQ2572" i="64"/>
  <c r="AO2572" i="64"/>
  <c r="BJ2571" i="64"/>
  <c r="BI2571" i="64"/>
  <c r="BG2571" i="64"/>
  <c r="AZ2571" i="64"/>
  <c r="AY2571" i="64"/>
  <c r="AX2571" i="64"/>
  <c r="AW2571" i="64"/>
  <c r="AV2571" i="64"/>
  <c r="AT2571" i="64"/>
  <c r="AS2571" i="64"/>
  <c r="AR2571" i="64"/>
  <c r="AU2571" i="64" s="1"/>
  <c r="AQ2571" i="64"/>
  <c r="AO2571" i="64"/>
  <c r="BJ2570" i="64"/>
  <c r="BI2570" i="64"/>
  <c r="BG2570" i="64"/>
  <c r="AZ2570" i="64"/>
  <c r="AY2570" i="64"/>
  <c r="AX2570" i="64"/>
  <c r="AW2570" i="64"/>
  <c r="AV2570" i="64"/>
  <c r="AT2570" i="64"/>
  <c r="AS2570" i="64"/>
  <c r="AR2570" i="64"/>
  <c r="AU2570" i="64" s="1"/>
  <c r="AQ2570" i="64"/>
  <c r="AO2570" i="64"/>
  <c r="BJ2569" i="64"/>
  <c r="BI2569" i="64"/>
  <c r="BG2569" i="64"/>
  <c r="AZ2569" i="64"/>
  <c r="AY2569" i="64"/>
  <c r="AX2569" i="64"/>
  <c r="AW2569" i="64"/>
  <c r="AV2569" i="64"/>
  <c r="AT2569" i="64"/>
  <c r="AS2569" i="64"/>
  <c r="AR2569" i="64"/>
  <c r="AU2569" i="64" s="1"/>
  <c r="AQ2569" i="64"/>
  <c r="AO2569" i="64"/>
  <c r="BJ2568" i="64"/>
  <c r="BI2568" i="64"/>
  <c r="BG2568" i="64"/>
  <c r="AZ2568" i="64"/>
  <c r="AY2568" i="64"/>
  <c r="AX2568" i="64"/>
  <c r="AW2568" i="64"/>
  <c r="AV2568" i="64"/>
  <c r="AT2568" i="64"/>
  <c r="AS2568" i="64"/>
  <c r="AR2568" i="64"/>
  <c r="AU2568" i="64" s="1"/>
  <c r="AQ2568" i="64"/>
  <c r="AO2568" i="64"/>
  <c r="BJ2567" i="64"/>
  <c r="BI2567" i="64"/>
  <c r="BG2567" i="64"/>
  <c r="AZ2567" i="64"/>
  <c r="AY2567" i="64"/>
  <c r="AX2567" i="64"/>
  <c r="AW2567" i="64"/>
  <c r="AV2567" i="64"/>
  <c r="AT2567" i="64"/>
  <c r="AS2567" i="64"/>
  <c r="AR2567" i="64"/>
  <c r="AU2567" i="64" s="1"/>
  <c r="AQ2567" i="64"/>
  <c r="AO2567" i="64"/>
  <c r="BI2566" i="64"/>
  <c r="BG2566" i="64"/>
  <c r="AZ2566" i="64"/>
  <c r="AY2566" i="64"/>
  <c r="AX2566" i="64"/>
  <c r="AW2566" i="64"/>
  <c r="AV2566" i="64"/>
  <c r="AT2566" i="64"/>
  <c r="AS2566" i="64"/>
  <c r="AR2566" i="64"/>
  <c r="AU2566" i="64" s="1"/>
  <c r="AQ2566" i="64"/>
  <c r="AO2566" i="64"/>
  <c r="BI2565" i="64"/>
  <c r="BG2565" i="64"/>
  <c r="AZ2565" i="64"/>
  <c r="AY2565" i="64"/>
  <c r="AX2565" i="64"/>
  <c r="AW2565" i="64"/>
  <c r="AV2565" i="64"/>
  <c r="AT2565" i="64"/>
  <c r="AS2565" i="64"/>
  <c r="AR2565" i="64"/>
  <c r="AU2565" i="64" s="1"/>
  <c r="AQ2565" i="64"/>
  <c r="AO2565" i="64"/>
  <c r="BI2564" i="64"/>
  <c r="BG2564" i="64"/>
  <c r="AZ2564" i="64"/>
  <c r="AY2564" i="64"/>
  <c r="AX2564" i="64"/>
  <c r="AW2564" i="64"/>
  <c r="AV2564" i="64"/>
  <c r="AT2564" i="64"/>
  <c r="AS2564" i="64"/>
  <c r="AR2564" i="64"/>
  <c r="AU2564" i="64" s="1"/>
  <c r="AQ2564" i="64"/>
  <c r="AO2564" i="64"/>
  <c r="BJ2563" i="64"/>
  <c r="BI2563" i="64"/>
  <c r="BG2563" i="64"/>
  <c r="AZ2563" i="64"/>
  <c r="AY2563" i="64"/>
  <c r="AX2563" i="64"/>
  <c r="AW2563" i="64"/>
  <c r="AV2563" i="64"/>
  <c r="AT2563" i="64"/>
  <c r="AS2563" i="64"/>
  <c r="AR2563" i="64"/>
  <c r="AU2563" i="64" s="1"/>
  <c r="AQ2563" i="64"/>
  <c r="AO2563" i="64"/>
  <c r="BJ2562" i="64"/>
  <c r="BI2562" i="64"/>
  <c r="BG2562" i="64"/>
  <c r="AZ2562" i="64"/>
  <c r="AY2562" i="64"/>
  <c r="AX2562" i="64"/>
  <c r="AW2562" i="64"/>
  <c r="AV2562" i="64"/>
  <c r="AT2562" i="64"/>
  <c r="AS2562" i="64"/>
  <c r="AR2562" i="64"/>
  <c r="AU2562" i="64" s="1"/>
  <c r="AQ2562" i="64"/>
  <c r="AO2562" i="64"/>
  <c r="BI2561" i="64"/>
  <c r="BG2561" i="64"/>
  <c r="AZ2561" i="64"/>
  <c r="AY2561" i="64"/>
  <c r="AX2561" i="64"/>
  <c r="AW2561" i="64"/>
  <c r="AV2561" i="64"/>
  <c r="AT2561" i="64"/>
  <c r="AS2561" i="64"/>
  <c r="AR2561" i="64"/>
  <c r="AU2561" i="64" s="1"/>
  <c r="AQ2561" i="64"/>
  <c r="AO2561" i="64"/>
  <c r="BJ2560" i="64"/>
  <c r="BI2560" i="64"/>
  <c r="BG2560" i="64"/>
  <c r="AZ2560" i="64"/>
  <c r="AY2560" i="64"/>
  <c r="AX2560" i="64"/>
  <c r="AW2560" i="64"/>
  <c r="AV2560" i="64"/>
  <c r="AT2560" i="64"/>
  <c r="AS2560" i="64"/>
  <c r="AR2560" i="64"/>
  <c r="AU2560" i="64" s="1"/>
  <c r="AQ2560" i="64"/>
  <c r="AO2560" i="64"/>
  <c r="BJ2559" i="64"/>
  <c r="BI2559" i="64"/>
  <c r="BG2559" i="64"/>
  <c r="AZ2559" i="64"/>
  <c r="AY2559" i="64"/>
  <c r="AX2559" i="64"/>
  <c r="AW2559" i="64"/>
  <c r="AV2559" i="64"/>
  <c r="AT2559" i="64"/>
  <c r="AS2559" i="64"/>
  <c r="AR2559" i="64"/>
  <c r="AU2559" i="64" s="1"/>
  <c r="AQ2559" i="64"/>
  <c r="AO2559" i="64"/>
  <c r="BJ2558" i="64"/>
  <c r="BI2558" i="64"/>
  <c r="BG2558" i="64"/>
  <c r="AZ2558" i="64"/>
  <c r="AY2558" i="64"/>
  <c r="AX2558" i="64"/>
  <c r="AW2558" i="64"/>
  <c r="AV2558" i="64"/>
  <c r="AT2558" i="64"/>
  <c r="AS2558" i="64"/>
  <c r="AR2558" i="64"/>
  <c r="AU2558" i="64" s="1"/>
  <c r="AQ2558" i="64"/>
  <c r="AO2558" i="64"/>
  <c r="BJ2557" i="64"/>
  <c r="BI2557" i="64"/>
  <c r="BG2557" i="64"/>
  <c r="AZ2557" i="64"/>
  <c r="AY2557" i="64"/>
  <c r="AX2557" i="64"/>
  <c r="AW2557" i="64"/>
  <c r="AV2557" i="64"/>
  <c r="AT2557" i="64"/>
  <c r="AS2557" i="64"/>
  <c r="AR2557" i="64"/>
  <c r="AU2557" i="64" s="1"/>
  <c r="AQ2557" i="64"/>
  <c r="AO2557" i="64"/>
  <c r="BJ2556" i="64"/>
  <c r="BI2556" i="64"/>
  <c r="BG2556" i="64"/>
  <c r="AZ2556" i="64"/>
  <c r="AY2556" i="64"/>
  <c r="AX2556" i="64"/>
  <c r="AW2556" i="64"/>
  <c r="AV2556" i="64"/>
  <c r="AT2556" i="64"/>
  <c r="AS2556" i="64"/>
  <c r="AR2556" i="64"/>
  <c r="AU2556" i="64" s="1"/>
  <c r="AQ2556" i="64"/>
  <c r="AO2556" i="64"/>
  <c r="BJ2555" i="64"/>
  <c r="BI2555" i="64"/>
  <c r="BG2555" i="64"/>
  <c r="AZ2555" i="64"/>
  <c r="AY2555" i="64"/>
  <c r="AX2555" i="64"/>
  <c r="AW2555" i="64"/>
  <c r="AV2555" i="64"/>
  <c r="AT2555" i="64"/>
  <c r="AS2555" i="64"/>
  <c r="AR2555" i="64"/>
  <c r="AU2555" i="64" s="1"/>
  <c r="AQ2555" i="64"/>
  <c r="AO2555" i="64"/>
  <c r="BJ2554" i="64"/>
  <c r="BI2554" i="64"/>
  <c r="BG2554" i="64"/>
  <c r="AZ2554" i="64"/>
  <c r="AY2554" i="64"/>
  <c r="AX2554" i="64"/>
  <c r="AW2554" i="64"/>
  <c r="AV2554" i="64"/>
  <c r="AT2554" i="64"/>
  <c r="AS2554" i="64"/>
  <c r="AR2554" i="64"/>
  <c r="AU2554" i="64" s="1"/>
  <c r="AQ2554" i="64"/>
  <c r="AO2554" i="64"/>
  <c r="BJ2553" i="64"/>
  <c r="BI2553" i="64"/>
  <c r="BG2553" i="64"/>
  <c r="AZ2553" i="64"/>
  <c r="AY2553" i="64"/>
  <c r="AX2553" i="64"/>
  <c r="AW2553" i="64"/>
  <c r="AV2553" i="64"/>
  <c r="AT2553" i="64"/>
  <c r="AS2553" i="64"/>
  <c r="AR2553" i="64"/>
  <c r="AU2553" i="64" s="1"/>
  <c r="AQ2553" i="64"/>
  <c r="AO2553" i="64"/>
  <c r="BJ2552" i="64"/>
  <c r="BI2552" i="64"/>
  <c r="BG2552" i="64"/>
  <c r="AZ2552" i="64"/>
  <c r="AY2552" i="64"/>
  <c r="AX2552" i="64"/>
  <c r="AW2552" i="64"/>
  <c r="AV2552" i="64"/>
  <c r="AT2552" i="64"/>
  <c r="AS2552" i="64"/>
  <c r="AR2552" i="64"/>
  <c r="AU2552" i="64" s="1"/>
  <c r="AQ2552" i="64"/>
  <c r="AO2552" i="64"/>
  <c r="BJ2551" i="64"/>
  <c r="BI2551" i="64"/>
  <c r="BG2551" i="64"/>
  <c r="AZ2551" i="64"/>
  <c r="AY2551" i="64"/>
  <c r="AX2551" i="64"/>
  <c r="AW2551" i="64"/>
  <c r="AV2551" i="64"/>
  <c r="AT2551" i="64"/>
  <c r="AS2551" i="64"/>
  <c r="AR2551" i="64"/>
  <c r="AU2551" i="64" s="1"/>
  <c r="AQ2551" i="64"/>
  <c r="AO2551" i="64"/>
  <c r="BJ2550" i="64"/>
  <c r="BI2550" i="64"/>
  <c r="BG2550" i="64"/>
  <c r="AZ2550" i="64"/>
  <c r="AY2550" i="64"/>
  <c r="AX2550" i="64"/>
  <c r="AW2550" i="64"/>
  <c r="AV2550" i="64"/>
  <c r="AT2550" i="64"/>
  <c r="AS2550" i="64"/>
  <c r="AR2550" i="64"/>
  <c r="AU2550" i="64" s="1"/>
  <c r="AQ2550" i="64"/>
  <c r="AO2550" i="64"/>
  <c r="BJ2549" i="64"/>
  <c r="BI2549" i="64"/>
  <c r="BG2549" i="64"/>
  <c r="AZ2549" i="64"/>
  <c r="AY2549" i="64"/>
  <c r="AX2549" i="64"/>
  <c r="AW2549" i="64"/>
  <c r="AV2549" i="64"/>
  <c r="AT2549" i="64"/>
  <c r="AS2549" i="64"/>
  <c r="AR2549" i="64"/>
  <c r="AU2549" i="64" s="1"/>
  <c r="AQ2549" i="64"/>
  <c r="AO2549" i="64"/>
  <c r="BI2548" i="64"/>
  <c r="BG2548" i="64"/>
  <c r="AZ2548" i="64"/>
  <c r="AY2548" i="64"/>
  <c r="AX2548" i="64"/>
  <c r="AW2548" i="64"/>
  <c r="AV2548" i="64"/>
  <c r="AT2548" i="64"/>
  <c r="AS2548" i="64"/>
  <c r="AR2548" i="64"/>
  <c r="AU2548" i="64" s="1"/>
  <c r="AQ2548" i="64"/>
  <c r="AO2548" i="64"/>
  <c r="BJ2547" i="64"/>
  <c r="BI2547" i="64"/>
  <c r="BG2547" i="64"/>
  <c r="AZ2547" i="64"/>
  <c r="AY2547" i="64"/>
  <c r="AX2547" i="64"/>
  <c r="AW2547" i="64"/>
  <c r="AV2547" i="64"/>
  <c r="AT2547" i="64"/>
  <c r="AS2547" i="64"/>
  <c r="AR2547" i="64"/>
  <c r="AU2547" i="64" s="1"/>
  <c r="AQ2547" i="64"/>
  <c r="AO2547" i="64"/>
  <c r="BJ2546" i="64"/>
  <c r="BI2546" i="64"/>
  <c r="BG2546" i="64"/>
  <c r="AZ2546" i="64"/>
  <c r="AY2546" i="64"/>
  <c r="AX2546" i="64"/>
  <c r="AW2546" i="64"/>
  <c r="AV2546" i="64"/>
  <c r="AT2546" i="64"/>
  <c r="AS2546" i="64"/>
  <c r="AR2546" i="64"/>
  <c r="AU2546" i="64" s="1"/>
  <c r="AQ2546" i="64"/>
  <c r="AO2546" i="64"/>
  <c r="BJ2545" i="64"/>
  <c r="BI2545" i="64"/>
  <c r="BG2545" i="64"/>
  <c r="AZ2545" i="64"/>
  <c r="AY2545" i="64"/>
  <c r="AX2545" i="64"/>
  <c r="AW2545" i="64"/>
  <c r="AV2545" i="64"/>
  <c r="AT2545" i="64"/>
  <c r="AS2545" i="64"/>
  <c r="AR2545" i="64"/>
  <c r="AU2545" i="64" s="1"/>
  <c r="AQ2545" i="64"/>
  <c r="AO2545" i="64"/>
  <c r="BJ2544" i="64"/>
  <c r="BI2544" i="64"/>
  <c r="BG2544" i="64"/>
  <c r="AZ2544" i="64"/>
  <c r="AY2544" i="64"/>
  <c r="AX2544" i="64"/>
  <c r="AW2544" i="64"/>
  <c r="AV2544" i="64"/>
  <c r="AT2544" i="64"/>
  <c r="AS2544" i="64"/>
  <c r="AR2544" i="64"/>
  <c r="AU2544" i="64" s="1"/>
  <c r="AQ2544" i="64"/>
  <c r="AO2544" i="64"/>
  <c r="BJ2543" i="64"/>
  <c r="BI2543" i="64"/>
  <c r="BG2543" i="64"/>
  <c r="AZ2543" i="64"/>
  <c r="AY2543" i="64"/>
  <c r="AX2543" i="64"/>
  <c r="AW2543" i="64"/>
  <c r="AV2543" i="64"/>
  <c r="AT2543" i="64"/>
  <c r="AS2543" i="64"/>
  <c r="AR2543" i="64"/>
  <c r="AU2543" i="64" s="1"/>
  <c r="AQ2543" i="64"/>
  <c r="AO2543" i="64"/>
  <c r="BJ2542" i="64"/>
  <c r="BI2542" i="64"/>
  <c r="BG2542" i="64"/>
  <c r="AZ2542" i="64"/>
  <c r="AY2542" i="64"/>
  <c r="AX2542" i="64"/>
  <c r="AW2542" i="64"/>
  <c r="AV2542" i="64"/>
  <c r="AT2542" i="64"/>
  <c r="AS2542" i="64"/>
  <c r="AR2542" i="64"/>
  <c r="AU2542" i="64" s="1"/>
  <c r="AQ2542" i="64"/>
  <c r="AO2542" i="64"/>
  <c r="BJ2541" i="64"/>
  <c r="BI2541" i="64"/>
  <c r="BG2541" i="64"/>
  <c r="AZ2541" i="64"/>
  <c r="AY2541" i="64"/>
  <c r="AX2541" i="64"/>
  <c r="AW2541" i="64"/>
  <c r="AV2541" i="64"/>
  <c r="AT2541" i="64"/>
  <c r="AS2541" i="64"/>
  <c r="AR2541" i="64"/>
  <c r="AU2541" i="64" s="1"/>
  <c r="AQ2541" i="64"/>
  <c r="AO2541" i="64"/>
  <c r="BJ2540" i="64"/>
  <c r="BI2540" i="64"/>
  <c r="BG2540" i="64"/>
  <c r="AZ2540" i="64"/>
  <c r="AY2540" i="64"/>
  <c r="AX2540" i="64"/>
  <c r="AW2540" i="64"/>
  <c r="AV2540" i="64"/>
  <c r="AT2540" i="64"/>
  <c r="AS2540" i="64"/>
  <c r="AR2540" i="64"/>
  <c r="AU2540" i="64" s="1"/>
  <c r="AQ2540" i="64"/>
  <c r="AO2540" i="64"/>
  <c r="BJ2539" i="64"/>
  <c r="BI2539" i="64"/>
  <c r="BG2539" i="64"/>
  <c r="AZ2539" i="64"/>
  <c r="AY2539" i="64"/>
  <c r="AX2539" i="64"/>
  <c r="AW2539" i="64"/>
  <c r="AV2539" i="64"/>
  <c r="AT2539" i="64"/>
  <c r="AS2539" i="64"/>
  <c r="AR2539" i="64"/>
  <c r="AU2539" i="64" s="1"/>
  <c r="AQ2539" i="64"/>
  <c r="AO2539" i="64"/>
  <c r="BJ2538" i="64"/>
  <c r="BI2538" i="64"/>
  <c r="BG2538" i="64"/>
  <c r="AZ2538" i="64"/>
  <c r="AY2538" i="64"/>
  <c r="AX2538" i="64"/>
  <c r="AW2538" i="64"/>
  <c r="AV2538" i="64"/>
  <c r="AT2538" i="64"/>
  <c r="AS2538" i="64"/>
  <c r="AR2538" i="64"/>
  <c r="AU2538" i="64" s="1"/>
  <c r="AQ2538" i="64"/>
  <c r="AO2538" i="64"/>
  <c r="BJ2537" i="64"/>
  <c r="BI2537" i="64"/>
  <c r="BG2537" i="64"/>
  <c r="AZ2537" i="64"/>
  <c r="AY2537" i="64"/>
  <c r="AX2537" i="64"/>
  <c r="AW2537" i="64"/>
  <c r="AV2537" i="64"/>
  <c r="AT2537" i="64"/>
  <c r="AS2537" i="64"/>
  <c r="AR2537" i="64"/>
  <c r="AU2537" i="64" s="1"/>
  <c r="AQ2537" i="64"/>
  <c r="AO2537" i="64"/>
  <c r="BJ2536" i="64"/>
  <c r="BI2536" i="64"/>
  <c r="BG2536" i="64"/>
  <c r="AZ2536" i="64"/>
  <c r="AY2536" i="64"/>
  <c r="AX2536" i="64"/>
  <c r="AW2536" i="64"/>
  <c r="AV2536" i="64"/>
  <c r="AT2536" i="64"/>
  <c r="AS2536" i="64"/>
  <c r="AR2536" i="64"/>
  <c r="AU2536" i="64" s="1"/>
  <c r="AQ2536" i="64"/>
  <c r="AO2536" i="64"/>
  <c r="BI2535" i="64"/>
  <c r="BG2535" i="64"/>
  <c r="AZ2535" i="64"/>
  <c r="AY2535" i="64"/>
  <c r="AX2535" i="64"/>
  <c r="AW2535" i="64"/>
  <c r="AV2535" i="64"/>
  <c r="AT2535" i="64"/>
  <c r="AS2535" i="64"/>
  <c r="AR2535" i="64"/>
  <c r="AU2535" i="64" s="1"/>
  <c r="AQ2535" i="64"/>
  <c r="AO2535" i="64"/>
  <c r="BJ2534" i="64"/>
  <c r="BI2534" i="64"/>
  <c r="BG2534" i="64"/>
  <c r="AZ2534" i="64"/>
  <c r="AY2534" i="64"/>
  <c r="AX2534" i="64"/>
  <c r="AW2534" i="64"/>
  <c r="AV2534" i="64"/>
  <c r="AT2534" i="64"/>
  <c r="AS2534" i="64"/>
  <c r="AR2534" i="64"/>
  <c r="AU2534" i="64" s="1"/>
  <c r="AQ2534" i="64"/>
  <c r="AO2534" i="64"/>
  <c r="BJ2533" i="64"/>
  <c r="BI2533" i="64"/>
  <c r="BG2533" i="64"/>
  <c r="AZ2533" i="64"/>
  <c r="AY2533" i="64"/>
  <c r="AX2533" i="64"/>
  <c r="AW2533" i="64"/>
  <c r="AV2533" i="64"/>
  <c r="AT2533" i="64"/>
  <c r="AS2533" i="64"/>
  <c r="AR2533" i="64"/>
  <c r="AU2533" i="64" s="1"/>
  <c r="AQ2533" i="64"/>
  <c r="AO2533" i="64"/>
  <c r="BI2532" i="64"/>
  <c r="BG2532" i="64"/>
  <c r="AZ2532" i="64"/>
  <c r="AY2532" i="64"/>
  <c r="AX2532" i="64"/>
  <c r="AW2532" i="64"/>
  <c r="AV2532" i="64"/>
  <c r="AT2532" i="64"/>
  <c r="AS2532" i="64"/>
  <c r="AR2532" i="64"/>
  <c r="AU2532" i="64" s="1"/>
  <c r="AQ2532" i="64"/>
  <c r="AO2532" i="64"/>
  <c r="BJ2531" i="64"/>
  <c r="BI2531" i="64"/>
  <c r="BG2531" i="64"/>
  <c r="AZ2531" i="64"/>
  <c r="AY2531" i="64"/>
  <c r="AX2531" i="64"/>
  <c r="AW2531" i="64"/>
  <c r="AV2531" i="64"/>
  <c r="AT2531" i="64"/>
  <c r="AS2531" i="64"/>
  <c r="AR2531" i="64"/>
  <c r="AU2531" i="64" s="1"/>
  <c r="AQ2531" i="64"/>
  <c r="AO2531" i="64"/>
  <c r="BJ2530" i="64"/>
  <c r="BI2530" i="64"/>
  <c r="BG2530" i="64"/>
  <c r="AZ2530" i="64"/>
  <c r="AY2530" i="64"/>
  <c r="AX2530" i="64"/>
  <c r="AW2530" i="64"/>
  <c r="AV2530" i="64"/>
  <c r="AT2530" i="64"/>
  <c r="AS2530" i="64"/>
  <c r="AR2530" i="64"/>
  <c r="AU2530" i="64" s="1"/>
  <c r="AQ2530" i="64"/>
  <c r="AO2530" i="64"/>
  <c r="BI2529" i="64"/>
  <c r="BG2529" i="64"/>
  <c r="AZ2529" i="64"/>
  <c r="AY2529" i="64"/>
  <c r="AX2529" i="64"/>
  <c r="AW2529" i="64"/>
  <c r="AV2529" i="64"/>
  <c r="AT2529" i="64"/>
  <c r="AS2529" i="64"/>
  <c r="AR2529" i="64"/>
  <c r="AU2529" i="64" s="1"/>
  <c r="AQ2529" i="64"/>
  <c r="AO2529" i="64"/>
  <c r="BI2528" i="64"/>
  <c r="BG2528" i="64"/>
  <c r="AZ2528" i="64"/>
  <c r="AY2528" i="64"/>
  <c r="AX2528" i="64"/>
  <c r="AW2528" i="64"/>
  <c r="AV2528" i="64"/>
  <c r="AT2528" i="64"/>
  <c r="AS2528" i="64"/>
  <c r="AR2528" i="64"/>
  <c r="AU2528" i="64" s="1"/>
  <c r="AQ2528" i="64"/>
  <c r="AO2528" i="64"/>
  <c r="BJ2527" i="64"/>
  <c r="BI2527" i="64"/>
  <c r="BG2527" i="64"/>
  <c r="AZ2527" i="64"/>
  <c r="AY2527" i="64"/>
  <c r="AX2527" i="64"/>
  <c r="AW2527" i="64"/>
  <c r="AV2527" i="64"/>
  <c r="AT2527" i="64"/>
  <c r="AS2527" i="64"/>
  <c r="AR2527" i="64"/>
  <c r="AU2527" i="64" s="1"/>
  <c r="AQ2527" i="64"/>
  <c r="AO2527" i="64"/>
  <c r="BI2526" i="64"/>
  <c r="BG2526" i="64"/>
  <c r="AZ2526" i="64"/>
  <c r="AY2526" i="64"/>
  <c r="AX2526" i="64"/>
  <c r="AW2526" i="64"/>
  <c r="AV2526" i="64"/>
  <c r="AT2526" i="64"/>
  <c r="AS2526" i="64"/>
  <c r="AR2526" i="64"/>
  <c r="AU2526" i="64" s="1"/>
  <c r="AQ2526" i="64"/>
  <c r="AO2526" i="64"/>
  <c r="BJ2525" i="64"/>
  <c r="BI2525" i="64"/>
  <c r="BG2525" i="64"/>
  <c r="AZ2525" i="64"/>
  <c r="AY2525" i="64"/>
  <c r="AX2525" i="64"/>
  <c r="AW2525" i="64"/>
  <c r="AV2525" i="64"/>
  <c r="AT2525" i="64"/>
  <c r="AS2525" i="64"/>
  <c r="AR2525" i="64"/>
  <c r="AU2525" i="64" s="1"/>
  <c r="AQ2525" i="64"/>
  <c r="AO2525" i="64"/>
  <c r="BJ2524" i="64"/>
  <c r="BI2524" i="64"/>
  <c r="BG2524" i="64"/>
  <c r="AZ2524" i="64"/>
  <c r="AY2524" i="64"/>
  <c r="AX2524" i="64"/>
  <c r="AW2524" i="64"/>
  <c r="AV2524" i="64"/>
  <c r="AT2524" i="64"/>
  <c r="AS2524" i="64"/>
  <c r="AR2524" i="64"/>
  <c r="AU2524" i="64" s="1"/>
  <c r="AQ2524" i="64"/>
  <c r="AO2524" i="64"/>
  <c r="BI2523" i="64"/>
  <c r="BG2523" i="64"/>
  <c r="AZ2523" i="64"/>
  <c r="AY2523" i="64"/>
  <c r="AX2523" i="64"/>
  <c r="AW2523" i="64"/>
  <c r="AV2523" i="64"/>
  <c r="AT2523" i="64"/>
  <c r="AS2523" i="64"/>
  <c r="AR2523" i="64"/>
  <c r="AU2523" i="64" s="1"/>
  <c r="AQ2523" i="64"/>
  <c r="AO2523" i="64"/>
  <c r="BJ2522" i="64"/>
  <c r="BI2522" i="64"/>
  <c r="BG2522" i="64"/>
  <c r="AZ2522" i="64"/>
  <c r="AY2522" i="64"/>
  <c r="AX2522" i="64"/>
  <c r="AW2522" i="64"/>
  <c r="AV2522" i="64"/>
  <c r="AT2522" i="64"/>
  <c r="AS2522" i="64"/>
  <c r="AR2522" i="64"/>
  <c r="AU2522" i="64" s="1"/>
  <c r="AQ2522" i="64"/>
  <c r="AO2522" i="64"/>
  <c r="BJ2521" i="64"/>
  <c r="BI2521" i="64"/>
  <c r="BG2521" i="64"/>
  <c r="AZ2521" i="64"/>
  <c r="AY2521" i="64"/>
  <c r="AX2521" i="64"/>
  <c r="AW2521" i="64"/>
  <c r="AV2521" i="64"/>
  <c r="AT2521" i="64"/>
  <c r="AS2521" i="64"/>
  <c r="AR2521" i="64"/>
  <c r="AU2521" i="64" s="1"/>
  <c r="AQ2521" i="64"/>
  <c r="AO2521" i="64"/>
  <c r="BJ2520" i="64"/>
  <c r="BI2520" i="64"/>
  <c r="BG2520" i="64"/>
  <c r="AZ2520" i="64"/>
  <c r="AY2520" i="64"/>
  <c r="AX2520" i="64"/>
  <c r="AW2520" i="64"/>
  <c r="AV2520" i="64"/>
  <c r="AT2520" i="64"/>
  <c r="AS2520" i="64"/>
  <c r="AR2520" i="64"/>
  <c r="AU2520" i="64" s="1"/>
  <c r="AQ2520" i="64"/>
  <c r="AO2520" i="64"/>
  <c r="BJ2519" i="64"/>
  <c r="BI2519" i="64"/>
  <c r="BG2519" i="64"/>
  <c r="AZ2519" i="64"/>
  <c r="AY2519" i="64"/>
  <c r="AX2519" i="64"/>
  <c r="AW2519" i="64"/>
  <c r="AV2519" i="64"/>
  <c r="AT2519" i="64"/>
  <c r="AS2519" i="64"/>
  <c r="AR2519" i="64"/>
  <c r="AU2519" i="64" s="1"/>
  <c r="AQ2519" i="64"/>
  <c r="AO2519" i="64"/>
  <c r="BJ2518" i="64"/>
  <c r="BI2518" i="64"/>
  <c r="BG2518" i="64"/>
  <c r="AZ2518" i="64"/>
  <c r="AY2518" i="64"/>
  <c r="AX2518" i="64"/>
  <c r="AW2518" i="64"/>
  <c r="AV2518" i="64"/>
  <c r="AT2518" i="64"/>
  <c r="AS2518" i="64"/>
  <c r="AR2518" i="64"/>
  <c r="AU2518" i="64" s="1"/>
  <c r="AQ2518" i="64"/>
  <c r="AO2518" i="64"/>
  <c r="BJ2517" i="64"/>
  <c r="BI2517" i="64"/>
  <c r="BG2517" i="64"/>
  <c r="AZ2517" i="64"/>
  <c r="AY2517" i="64"/>
  <c r="AX2517" i="64"/>
  <c r="AW2517" i="64"/>
  <c r="AV2517" i="64"/>
  <c r="AT2517" i="64"/>
  <c r="AS2517" i="64"/>
  <c r="AR2517" i="64"/>
  <c r="AU2517" i="64" s="1"/>
  <c r="AQ2517" i="64"/>
  <c r="AO2517" i="64"/>
  <c r="BJ2516" i="64"/>
  <c r="BI2516" i="64"/>
  <c r="BG2516" i="64"/>
  <c r="AZ2516" i="64"/>
  <c r="AY2516" i="64"/>
  <c r="AX2516" i="64"/>
  <c r="AW2516" i="64"/>
  <c r="AV2516" i="64"/>
  <c r="AT2516" i="64"/>
  <c r="AS2516" i="64"/>
  <c r="AR2516" i="64"/>
  <c r="AU2516" i="64" s="1"/>
  <c r="AQ2516" i="64"/>
  <c r="AO2516" i="64"/>
  <c r="BJ2515" i="64"/>
  <c r="BI2515" i="64"/>
  <c r="BG2515" i="64"/>
  <c r="AZ2515" i="64"/>
  <c r="AY2515" i="64"/>
  <c r="AX2515" i="64"/>
  <c r="AW2515" i="64"/>
  <c r="AV2515" i="64"/>
  <c r="AT2515" i="64"/>
  <c r="AS2515" i="64"/>
  <c r="AR2515" i="64"/>
  <c r="AU2515" i="64" s="1"/>
  <c r="AQ2515" i="64"/>
  <c r="AO2515" i="64"/>
  <c r="BI2514" i="64"/>
  <c r="BG2514" i="64"/>
  <c r="AZ2514" i="64"/>
  <c r="AY2514" i="64"/>
  <c r="AX2514" i="64"/>
  <c r="AW2514" i="64"/>
  <c r="AV2514" i="64"/>
  <c r="AT2514" i="64"/>
  <c r="AS2514" i="64"/>
  <c r="AR2514" i="64"/>
  <c r="AU2514" i="64" s="1"/>
  <c r="AQ2514" i="64"/>
  <c r="AO2514" i="64"/>
  <c r="BI2513" i="64"/>
  <c r="BG2513" i="64"/>
  <c r="AZ2513" i="64"/>
  <c r="AY2513" i="64"/>
  <c r="AX2513" i="64"/>
  <c r="AW2513" i="64"/>
  <c r="AV2513" i="64"/>
  <c r="AT2513" i="64"/>
  <c r="AS2513" i="64"/>
  <c r="AR2513" i="64"/>
  <c r="AU2513" i="64" s="1"/>
  <c r="AQ2513" i="64"/>
  <c r="AO2513" i="64"/>
  <c r="BJ2512" i="64"/>
  <c r="BI2512" i="64"/>
  <c r="BG2512" i="64"/>
  <c r="AZ2512" i="64"/>
  <c r="AY2512" i="64"/>
  <c r="AX2512" i="64"/>
  <c r="AW2512" i="64"/>
  <c r="AV2512" i="64"/>
  <c r="AT2512" i="64"/>
  <c r="AS2512" i="64"/>
  <c r="AR2512" i="64"/>
  <c r="AU2512" i="64" s="1"/>
  <c r="AQ2512" i="64"/>
  <c r="AO2512" i="64"/>
  <c r="BJ2511" i="64"/>
  <c r="BI2511" i="64"/>
  <c r="BG2511" i="64"/>
  <c r="AZ2511" i="64"/>
  <c r="AY2511" i="64"/>
  <c r="AX2511" i="64"/>
  <c r="AW2511" i="64"/>
  <c r="AV2511" i="64"/>
  <c r="AT2511" i="64"/>
  <c r="AS2511" i="64"/>
  <c r="AR2511" i="64"/>
  <c r="AU2511" i="64" s="1"/>
  <c r="AQ2511" i="64"/>
  <c r="AO2511" i="64"/>
  <c r="BJ2510" i="64"/>
  <c r="BI2510" i="64"/>
  <c r="BG2510" i="64"/>
  <c r="AZ2510" i="64"/>
  <c r="AY2510" i="64"/>
  <c r="AX2510" i="64"/>
  <c r="AW2510" i="64"/>
  <c r="AV2510" i="64"/>
  <c r="AT2510" i="64"/>
  <c r="AS2510" i="64"/>
  <c r="AR2510" i="64"/>
  <c r="AU2510" i="64" s="1"/>
  <c r="AQ2510" i="64"/>
  <c r="AO2510" i="64"/>
  <c r="BJ2509" i="64"/>
  <c r="BI2509" i="64"/>
  <c r="BG2509" i="64"/>
  <c r="AZ2509" i="64"/>
  <c r="AY2509" i="64"/>
  <c r="AX2509" i="64"/>
  <c r="AW2509" i="64"/>
  <c r="AV2509" i="64"/>
  <c r="AT2509" i="64"/>
  <c r="AS2509" i="64"/>
  <c r="AR2509" i="64"/>
  <c r="AU2509" i="64" s="1"/>
  <c r="AQ2509" i="64"/>
  <c r="AO2509" i="64"/>
  <c r="BJ2508" i="64"/>
  <c r="BI2508" i="64"/>
  <c r="BG2508" i="64"/>
  <c r="AZ2508" i="64"/>
  <c r="AY2508" i="64"/>
  <c r="AX2508" i="64"/>
  <c r="AW2508" i="64"/>
  <c r="AV2508" i="64"/>
  <c r="AT2508" i="64"/>
  <c r="AS2508" i="64"/>
  <c r="AR2508" i="64"/>
  <c r="AU2508" i="64" s="1"/>
  <c r="AQ2508" i="64"/>
  <c r="AO2508" i="64"/>
  <c r="BI2507" i="64"/>
  <c r="BG2507" i="64"/>
  <c r="AZ2507" i="64"/>
  <c r="AY2507" i="64"/>
  <c r="AX2507" i="64"/>
  <c r="AW2507" i="64"/>
  <c r="AV2507" i="64"/>
  <c r="AT2507" i="64"/>
  <c r="AS2507" i="64"/>
  <c r="AR2507" i="64"/>
  <c r="AU2507" i="64" s="1"/>
  <c r="AQ2507" i="64"/>
  <c r="AO2507" i="64"/>
  <c r="BJ2506" i="64"/>
  <c r="BI2506" i="64"/>
  <c r="BG2506" i="64"/>
  <c r="AZ2506" i="64"/>
  <c r="AY2506" i="64"/>
  <c r="AX2506" i="64"/>
  <c r="AW2506" i="64"/>
  <c r="AV2506" i="64"/>
  <c r="AT2506" i="64"/>
  <c r="AS2506" i="64"/>
  <c r="AR2506" i="64"/>
  <c r="AU2506" i="64" s="1"/>
  <c r="AQ2506" i="64"/>
  <c r="AO2506" i="64"/>
  <c r="BJ2505" i="64"/>
  <c r="BI2505" i="64"/>
  <c r="BG2505" i="64"/>
  <c r="AZ2505" i="64"/>
  <c r="AY2505" i="64"/>
  <c r="AX2505" i="64"/>
  <c r="AW2505" i="64"/>
  <c r="AV2505" i="64"/>
  <c r="AT2505" i="64"/>
  <c r="AS2505" i="64"/>
  <c r="AR2505" i="64"/>
  <c r="AU2505" i="64" s="1"/>
  <c r="AQ2505" i="64"/>
  <c r="AO2505" i="64"/>
  <c r="BI2504" i="64"/>
  <c r="BG2504" i="64"/>
  <c r="AZ2504" i="64"/>
  <c r="AY2504" i="64"/>
  <c r="AX2504" i="64"/>
  <c r="AW2504" i="64"/>
  <c r="AV2504" i="64"/>
  <c r="AT2504" i="64"/>
  <c r="AS2504" i="64"/>
  <c r="AR2504" i="64"/>
  <c r="AU2504" i="64" s="1"/>
  <c r="AQ2504" i="64"/>
  <c r="AO2504" i="64"/>
  <c r="BI2503" i="64"/>
  <c r="BG2503" i="64"/>
  <c r="AZ2503" i="64"/>
  <c r="AY2503" i="64"/>
  <c r="AX2503" i="64"/>
  <c r="AW2503" i="64"/>
  <c r="AV2503" i="64"/>
  <c r="AT2503" i="64"/>
  <c r="AS2503" i="64"/>
  <c r="AR2503" i="64"/>
  <c r="AU2503" i="64" s="1"/>
  <c r="AQ2503" i="64"/>
  <c r="AO2503" i="64"/>
  <c r="BJ2502" i="64"/>
  <c r="BI2502" i="64"/>
  <c r="BG2502" i="64"/>
  <c r="AZ2502" i="64"/>
  <c r="AY2502" i="64"/>
  <c r="AX2502" i="64"/>
  <c r="AW2502" i="64"/>
  <c r="AV2502" i="64"/>
  <c r="AT2502" i="64"/>
  <c r="AS2502" i="64"/>
  <c r="AR2502" i="64"/>
  <c r="AU2502" i="64" s="1"/>
  <c r="AQ2502" i="64"/>
  <c r="AO2502" i="64"/>
  <c r="BJ2501" i="64"/>
  <c r="BI2501" i="64"/>
  <c r="BG2501" i="64"/>
  <c r="AZ2501" i="64"/>
  <c r="AY2501" i="64"/>
  <c r="AX2501" i="64"/>
  <c r="AW2501" i="64"/>
  <c r="AV2501" i="64"/>
  <c r="AT2501" i="64"/>
  <c r="AS2501" i="64"/>
  <c r="AR2501" i="64"/>
  <c r="AU2501" i="64" s="1"/>
  <c r="AQ2501" i="64"/>
  <c r="AO2501" i="64"/>
  <c r="BJ2500" i="64"/>
  <c r="BI2500" i="64"/>
  <c r="BG2500" i="64"/>
  <c r="AZ2500" i="64"/>
  <c r="AY2500" i="64"/>
  <c r="AX2500" i="64"/>
  <c r="AW2500" i="64"/>
  <c r="AV2500" i="64"/>
  <c r="AT2500" i="64"/>
  <c r="AS2500" i="64"/>
  <c r="AR2500" i="64"/>
  <c r="AU2500" i="64" s="1"/>
  <c r="AQ2500" i="64"/>
  <c r="AO2500" i="64"/>
  <c r="BJ2499" i="64"/>
  <c r="BI2499" i="64"/>
  <c r="BG2499" i="64"/>
  <c r="AZ2499" i="64"/>
  <c r="AY2499" i="64"/>
  <c r="AX2499" i="64"/>
  <c r="AW2499" i="64"/>
  <c r="AV2499" i="64"/>
  <c r="AT2499" i="64"/>
  <c r="AS2499" i="64"/>
  <c r="AR2499" i="64"/>
  <c r="AU2499" i="64" s="1"/>
  <c r="AQ2499" i="64"/>
  <c r="AO2499" i="64"/>
  <c r="BJ2498" i="64"/>
  <c r="BI2498" i="64"/>
  <c r="BG2498" i="64"/>
  <c r="AZ2498" i="64"/>
  <c r="AY2498" i="64"/>
  <c r="AX2498" i="64"/>
  <c r="AW2498" i="64"/>
  <c r="AV2498" i="64"/>
  <c r="AT2498" i="64"/>
  <c r="AS2498" i="64"/>
  <c r="AR2498" i="64"/>
  <c r="AU2498" i="64" s="1"/>
  <c r="AQ2498" i="64"/>
  <c r="AO2498" i="64"/>
  <c r="BJ2497" i="64"/>
  <c r="BI2497" i="64"/>
  <c r="BG2497" i="64"/>
  <c r="AZ2497" i="64"/>
  <c r="AY2497" i="64"/>
  <c r="AX2497" i="64"/>
  <c r="AW2497" i="64"/>
  <c r="AV2497" i="64"/>
  <c r="AT2497" i="64"/>
  <c r="AS2497" i="64"/>
  <c r="AR2497" i="64"/>
  <c r="AU2497" i="64" s="1"/>
  <c r="AQ2497" i="64"/>
  <c r="AO2497" i="64"/>
  <c r="BJ2496" i="64"/>
  <c r="BI2496" i="64"/>
  <c r="BG2496" i="64"/>
  <c r="AZ2496" i="64"/>
  <c r="AY2496" i="64"/>
  <c r="AX2496" i="64"/>
  <c r="AW2496" i="64"/>
  <c r="AV2496" i="64"/>
  <c r="AT2496" i="64"/>
  <c r="AS2496" i="64"/>
  <c r="AR2496" i="64"/>
  <c r="AU2496" i="64" s="1"/>
  <c r="AQ2496" i="64"/>
  <c r="AO2496" i="64"/>
  <c r="BJ2495" i="64"/>
  <c r="BI2495" i="64"/>
  <c r="BG2495" i="64"/>
  <c r="AZ2495" i="64"/>
  <c r="AY2495" i="64"/>
  <c r="AX2495" i="64"/>
  <c r="AW2495" i="64"/>
  <c r="AV2495" i="64"/>
  <c r="AT2495" i="64"/>
  <c r="AS2495" i="64"/>
  <c r="AR2495" i="64"/>
  <c r="AU2495" i="64" s="1"/>
  <c r="AQ2495" i="64"/>
  <c r="AO2495" i="64"/>
  <c r="BJ2494" i="64"/>
  <c r="BI2494" i="64"/>
  <c r="BG2494" i="64"/>
  <c r="AZ2494" i="64"/>
  <c r="AY2494" i="64"/>
  <c r="AX2494" i="64"/>
  <c r="AW2494" i="64"/>
  <c r="AV2494" i="64"/>
  <c r="AT2494" i="64"/>
  <c r="AS2494" i="64"/>
  <c r="AR2494" i="64"/>
  <c r="AU2494" i="64" s="1"/>
  <c r="AQ2494" i="64"/>
  <c r="AO2494" i="64"/>
  <c r="BI2493" i="64"/>
  <c r="BG2493" i="64"/>
  <c r="AZ2493" i="64"/>
  <c r="AY2493" i="64"/>
  <c r="AX2493" i="64"/>
  <c r="AW2493" i="64"/>
  <c r="AV2493" i="64"/>
  <c r="AT2493" i="64"/>
  <c r="AS2493" i="64"/>
  <c r="AR2493" i="64"/>
  <c r="AU2493" i="64" s="1"/>
  <c r="AQ2493" i="64"/>
  <c r="AO2493" i="64"/>
  <c r="BI2492" i="64"/>
  <c r="BG2492" i="64"/>
  <c r="AZ2492" i="64"/>
  <c r="AY2492" i="64"/>
  <c r="AX2492" i="64"/>
  <c r="AW2492" i="64"/>
  <c r="AV2492" i="64"/>
  <c r="AT2492" i="64"/>
  <c r="AS2492" i="64"/>
  <c r="AR2492" i="64"/>
  <c r="AU2492" i="64" s="1"/>
  <c r="AQ2492" i="64"/>
  <c r="AO2492" i="64"/>
  <c r="BJ2491" i="64"/>
  <c r="BI2491" i="64"/>
  <c r="BG2491" i="64"/>
  <c r="AZ2491" i="64"/>
  <c r="AY2491" i="64"/>
  <c r="AX2491" i="64"/>
  <c r="AW2491" i="64"/>
  <c r="AV2491" i="64"/>
  <c r="AT2491" i="64"/>
  <c r="AS2491" i="64"/>
  <c r="AR2491" i="64"/>
  <c r="AU2491" i="64" s="1"/>
  <c r="AQ2491" i="64"/>
  <c r="AO2491" i="64"/>
  <c r="BI2490" i="64"/>
  <c r="BG2490" i="64"/>
  <c r="AZ2490" i="64"/>
  <c r="AY2490" i="64"/>
  <c r="AX2490" i="64"/>
  <c r="AW2490" i="64"/>
  <c r="AV2490" i="64"/>
  <c r="AT2490" i="64"/>
  <c r="AS2490" i="64"/>
  <c r="AR2490" i="64"/>
  <c r="AU2490" i="64" s="1"/>
  <c r="AQ2490" i="64"/>
  <c r="AO2490" i="64"/>
  <c r="BJ2489" i="64"/>
  <c r="BI2489" i="64"/>
  <c r="BG2489" i="64"/>
  <c r="AZ2489" i="64"/>
  <c r="AY2489" i="64"/>
  <c r="AX2489" i="64"/>
  <c r="AW2489" i="64"/>
  <c r="AV2489" i="64"/>
  <c r="AT2489" i="64"/>
  <c r="AS2489" i="64"/>
  <c r="AR2489" i="64"/>
  <c r="AU2489" i="64" s="1"/>
  <c r="AQ2489" i="64"/>
  <c r="AO2489" i="64"/>
  <c r="BJ2488" i="64"/>
  <c r="BI2488" i="64"/>
  <c r="BG2488" i="64"/>
  <c r="AZ2488" i="64"/>
  <c r="AY2488" i="64"/>
  <c r="AX2488" i="64"/>
  <c r="AW2488" i="64"/>
  <c r="AV2488" i="64"/>
  <c r="AT2488" i="64"/>
  <c r="AS2488" i="64"/>
  <c r="AR2488" i="64"/>
  <c r="AU2488" i="64" s="1"/>
  <c r="AQ2488" i="64"/>
  <c r="AO2488" i="64"/>
  <c r="BJ2487" i="64"/>
  <c r="BI2487" i="64"/>
  <c r="BG2487" i="64"/>
  <c r="AZ2487" i="64"/>
  <c r="AY2487" i="64"/>
  <c r="AX2487" i="64"/>
  <c r="AW2487" i="64"/>
  <c r="AV2487" i="64"/>
  <c r="AT2487" i="64"/>
  <c r="AS2487" i="64"/>
  <c r="AR2487" i="64"/>
  <c r="AU2487" i="64" s="1"/>
  <c r="AQ2487" i="64"/>
  <c r="AO2487" i="64"/>
  <c r="BJ2486" i="64"/>
  <c r="BI2486" i="64"/>
  <c r="BG2486" i="64"/>
  <c r="AZ2486" i="64"/>
  <c r="AY2486" i="64"/>
  <c r="AX2486" i="64"/>
  <c r="AW2486" i="64"/>
  <c r="AV2486" i="64"/>
  <c r="AT2486" i="64"/>
  <c r="AS2486" i="64"/>
  <c r="AR2486" i="64"/>
  <c r="AU2486" i="64" s="1"/>
  <c r="AQ2486" i="64"/>
  <c r="AO2486" i="64"/>
  <c r="BJ2485" i="64"/>
  <c r="BI2485" i="64"/>
  <c r="BG2485" i="64"/>
  <c r="AZ2485" i="64"/>
  <c r="AY2485" i="64"/>
  <c r="AX2485" i="64"/>
  <c r="AW2485" i="64"/>
  <c r="AV2485" i="64"/>
  <c r="AT2485" i="64"/>
  <c r="AS2485" i="64"/>
  <c r="AR2485" i="64"/>
  <c r="AU2485" i="64" s="1"/>
  <c r="AQ2485" i="64"/>
  <c r="AO2485" i="64"/>
  <c r="BI2484" i="64"/>
  <c r="BG2484" i="64"/>
  <c r="AZ2484" i="64"/>
  <c r="AY2484" i="64"/>
  <c r="AX2484" i="64"/>
  <c r="AW2484" i="64"/>
  <c r="AV2484" i="64"/>
  <c r="AT2484" i="64"/>
  <c r="AS2484" i="64"/>
  <c r="AR2484" i="64"/>
  <c r="AU2484" i="64" s="1"/>
  <c r="AQ2484" i="64"/>
  <c r="AO2484" i="64"/>
  <c r="BJ2483" i="64"/>
  <c r="BI2483" i="64"/>
  <c r="BG2483" i="64"/>
  <c r="AZ2483" i="64"/>
  <c r="AY2483" i="64"/>
  <c r="AX2483" i="64"/>
  <c r="AW2483" i="64"/>
  <c r="AV2483" i="64"/>
  <c r="AT2483" i="64"/>
  <c r="AS2483" i="64"/>
  <c r="AR2483" i="64"/>
  <c r="AU2483" i="64" s="1"/>
  <c r="AQ2483" i="64"/>
  <c r="AO2483" i="64"/>
  <c r="BJ2482" i="64"/>
  <c r="BI2482" i="64"/>
  <c r="BG2482" i="64"/>
  <c r="AZ2482" i="64"/>
  <c r="AY2482" i="64"/>
  <c r="AX2482" i="64"/>
  <c r="AW2482" i="64"/>
  <c r="AV2482" i="64"/>
  <c r="AT2482" i="64"/>
  <c r="AS2482" i="64"/>
  <c r="AR2482" i="64"/>
  <c r="AU2482" i="64" s="1"/>
  <c r="AQ2482" i="64"/>
  <c r="AO2482" i="64"/>
  <c r="BJ2481" i="64"/>
  <c r="BI2481" i="64"/>
  <c r="BG2481" i="64"/>
  <c r="AZ2481" i="64"/>
  <c r="AY2481" i="64"/>
  <c r="AX2481" i="64"/>
  <c r="AW2481" i="64"/>
  <c r="AV2481" i="64"/>
  <c r="AT2481" i="64"/>
  <c r="AS2481" i="64"/>
  <c r="AR2481" i="64"/>
  <c r="AU2481" i="64" s="1"/>
  <c r="AQ2481" i="64"/>
  <c r="AO2481" i="64"/>
  <c r="BJ2480" i="64"/>
  <c r="BI2480" i="64"/>
  <c r="BG2480" i="64"/>
  <c r="AZ2480" i="64"/>
  <c r="AY2480" i="64"/>
  <c r="AX2480" i="64"/>
  <c r="AW2480" i="64"/>
  <c r="AV2480" i="64"/>
  <c r="AT2480" i="64"/>
  <c r="AS2480" i="64"/>
  <c r="AR2480" i="64"/>
  <c r="AU2480" i="64" s="1"/>
  <c r="AQ2480" i="64"/>
  <c r="AO2480" i="64"/>
  <c r="BJ2479" i="64"/>
  <c r="BI2479" i="64"/>
  <c r="BG2479" i="64"/>
  <c r="AZ2479" i="64"/>
  <c r="AY2479" i="64"/>
  <c r="AX2479" i="64"/>
  <c r="AW2479" i="64"/>
  <c r="AV2479" i="64"/>
  <c r="AT2479" i="64"/>
  <c r="AS2479" i="64"/>
  <c r="AR2479" i="64"/>
  <c r="AU2479" i="64" s="1"/>
  <c r="AQ2479" i="64"/>
  <c r="AO2479" i="64"/>
  <c r="BJ2478" i="64"/>
  <c r="BI2478" i="64"/>
  <c r="BG2478" i="64"/>
  <c r="AZ2478" i="64"/>
  <c r="AY2478" i="64"/>
  <c r="AX2478" i="64"/>
  <c r="AW2478" i="64"/>
  <c r="AV2478" i="64"/>
  <c r="AT2478" i="64"/>
  <c r="AS2478" i="64"/>
  <c r="AR2478" i="64"/>
  <c r="AU2478" i="64" s="1"/>
  <c r="AQ2478" i="64"/>
  <c r="AO2478" i="64"/>
  <c r="BJ2477" i="64"/>
  <c r="BI2477" i="64"/>
  <c r="BG2477" i="64"/>
  <c r="AZ2477" i="64"/>
  <c r="AY2477" i="64"/>
  <c r="AX2477" i="64"/>
  <c r="AW2477" i="64"/>
  <c r="AV2477" i="64"/>
  <c r="AT2477" i="64"/>
  <c r="AS2477" i="64"/>
  <c r="AR2477" i="64"/>
  <c r="AU2477" i="64" s="1"/>
  <c r="AQ2477" i="64"/>
  <c r="AO2477" i="64"/>
  <c r="BJ2476" i="64"/>
  <c r="BI2476" i="64"/>
  <c r="BG2476" i="64"/>
  <c r="AZ2476" i="64"/>
  <c r="AY2476" i="64"/>
  <c r="AX2476" i="64"/>
  <c r="AW2476" i="64"/>
  <c r="AV2476" i="64"/>
  <c r="AT2476" i="64"/>
  <c r="AS2476" i="64"/>
  <c r="AR2476" i="64"/>
  <c r="AU2476" i="64" s="1"/>
  <c r="AQ2476" i="64"/>
  <c r="AO2476" i="64"/>
  <c r="BJ2475" i="64"/>
  <c r="BI2475" i="64"/>
  <c r="BG2475" i="64"/>
  <c r="AZ2475" i="64"/>
  <c r="AY2475" i="64"/>
  <c r="AX2475" i="64"/>
  <c r="AW2475" i="64"/>
  <c r="AV2475" i="64"/>
  <c r="AT2475" i="64"/>
  <c r="AS2475" i="64"/>
  <c r="AR2475" i="64"/>
  <c r="AU2475" i="64" s="1"/>
  <c r="AQ2475" i="64"/>
  <c r="AO2475" i="64"/>
  <c r="BJ2474" i="64"/>
  <c r="BI2474" i="64"/>
  <c r="BG2474" i="64"/>
  <c r="AZ2474" i="64"/>
  <c r="AY2474" i="64"/>
  <c r="AX2474" i="64"/>
  <c r="AW2474" i="64"/>
  <c r="AV2474" i="64"/>
  <c r="AT2474" i="64"/>
  <c r="AS2474" i="64"/>
  <c r="AR2474" i="64"/>
  <c r="AU2474" i="64" s="1"/>
  <c r="AQ2474" i="64"/>
  <c r="AO2474" i="64"/>
  <c r="BJ2473" i="64"/>
  <c r="BI2473" i="64"/>
  <c r="BG2473" i="64"/>
  <c r="AZ2473" i="64"/>
  <c r="AY2473" i="64"/>
  <c r="AX2473" i="64"/>
  <c r="AW2473" i="64"/>
  <c r="AV2473" i="64"/>
  <c r="AT2473" i="64"/>
  <c r="AS2473" i="64"/>
  <c r="AR2473" i="64"/>
  <c r="AU2473" i="64" s="1"/>
  <c r="AQ2473" i="64"/>
  <c r="AO2473" i="64"/>
  <c r="BJ2472" i="64"/>
  <c r="BI2472" i="64"/>
  <c r="BG2472" i="64"/>
  <c r="AZ2472" i="64"/>
  <c r="AY2472" i="64"/>
  <c r="AX2472" i="64"/>
  <c r="AW2472" i="64"/>
  <c r="AV2472" i="64"/>
  <c r="AT2472" i="64"/>
  <c r="AS2472" i="64"/>
  <c r="AR2472" i="64"/>
  <c r="AU2472" i="64" s="1"/>
  <c r="AQ2472" i="64"/>
  <c r="AO2472" i="64"/>
  <c r="BJ2471" i="64"/>
  <c r="BI2471" i="64"/>
  <c r="BG2471" i="64"/>
  <c r="AZ2471" i="64"/>
  <c r="AY2471" i="64"/>
  <c r="AX2471" i="64"/>
  <c r="AW2471" i="64"/>
  <c r="AV2471" i="64"/>
  <c r="AT2471" i="64"/>
  <c r="AS2471" i="64"/>
  <c r="AR2471" i="64"/>
  <c r="AU2471" i="64" s="1"/>
  <c r="AQ2471" i="64"/>
  <c r="AO2471" i="64"/>
  <c r="BJ2470" i="64"/>
  <c r="BI2470" i="64"/>
  <c r="BG2470" i="64"/>
  <c r="AZ2470" i="64"/>
  <c r="AY2470" i="64"/>
  <c r="AX2470" i="64"/>
  <c r="AW2470" i="64"/>
  <c r="AV2470" i="64"/>
  <c r="AT2470" i="64"/>
  <c r="AS2470" i="64"/>
  <c r="AR2470" i="64"/>
  <c r="AU2470" i="64" s="1"/>
  <c r="AQ2470" i="64"/>
  <c r="AO2470" i="64"/>
  <c r="BJ2469" i="64"/>
  <c r="BI2469" i="64"/>
  <c r="BG2469" i="64"/>
  <c r="AZ2469" i="64"/>
  <c r="AY2469" i="64"/>
  <c r="AX2469" i="64"/>
  <c r="AW2469" i="64"/>
  <c r="AV2469" i="64"/>
  <c r="AT2469" i="64"/>
  <c r="AS2469" i="64"/>
  <c r="AR2469" i="64"/>
  <c r="AU2469" i="64" s="1"/>
  <c r="AQ2469" i="64"/>
  <c r="AO2469" i="64"/>
  <c r="BJ2468" i="64"/>
  <c r="BI2468" i="64"/>
  <c r="BG2468" i="64"/>
  <c r="AZ2468" i="64"/>
  <c r="AY2468" i="64"/>
  <c r="AX2468" i="64"/>
  <c r="AW2468" i="64"/>
  <c r="AV2468" i="64"/>
  <c r="AT2468" i="64"/>
  <c r="AS2468" i="64"/>
  <c r="AR2468" i="64"/>
  <c r="AU2468" i="64" s="1"/>
  <c r="AQ2468" i="64"/>
  <c r="AO2468" i="64"/>
  <c r="BI2467" i="64"/>
  <c r="BG2467" i="64"/>
  <c r="AZ2467" i="64"/>
  <c r="AY2467" i="64"/>
  <c r="AX2467" i="64"/>
  <c r="AW2467" i="64"/>
  <c r="AV2467" i="64"/>
  <c r="AT2467" i="64"/>
  <c r="AS2467" i="64"/>
  <c r="AR2467" i="64"/>
  <c r="AU2467" i="64" s="1"/>
  <c r="AQ2467" i="64"/>
  <c r="AO2467" i="64"/>
  <c r="BI2466" i="64"/>
  <c r="BG2466" i="64"/>
  <c r="AZ2466" i="64"/>
  <c r="AY2466" i="64"/>
  <c r="AX2466" i="64"/>
  <c r="AW2466" i="64"/>
  <c r="AV2466" i="64"/>
  <c r="AT2466" i="64"/>
  <c r="AS2466" i="64"/>
  <c r="AR2466" i="64"/>
  <c r="AU2466" i="64" s="1"/>
  <c r="AQ2466" i="64"/>
  <c r="AO2466" i="64"/>
  <c r="BI2465" i="64"/>
  <c r="BG2465" i="64"/>
  <c r="AZ2465" i="64"/>
  <c r="AY2465" i="64"/>
  <c r="AX2465" i="64"/>
  <c r="AW2465" i="64"/>
  <c r="AV2465" i="64"/>
  <c r="AT2465" i="64"/>
  <c r="AS2465" i="64"/>
  <c r="AR2465" i="64"/>
  <c r="AU2465" i="64" s="1"/>
  <c r="AQ2465" i="64"/>
  <c r="AO2465" i="64"/>
  <c r="BI2464" i="64"/>
  <c r="BG2464" i="64"/>
  <c r="AZ2464" i="64"/>
  <c r="AY2464" i="64"/>
  <c r="AX2464" i="64"/>
  <c r="AW2464" i="64"/>
  <c r="AV2464" i="64"/>
  <c r="AT2464" i="64"/>
  <c r="AS2464" i="64"/>
  <c r="AR2464" i="64"/>
  <c r="AU2464" i="64" s="1"/>
  <c r="AQ2464" i="64"/>
  <c r="AO2464" i="64"/>
  <c r="BI2463" i="64"/>
  <c r="BG2463" i="64"/>
  <c r="AZ2463" i="64"/>
  <c r="AY2463" i="64"/>
  <c r="AX2463" i="64"/>
  <c r="AW2463" i="64"/>
  <c r="AV2463" i="64"/>
  <c r="AT2463" i="64"/>
  <c r="AS2463" i="64"/>
  <c r="AR2463" i="64"/>
  <c r="AU2463" i="64" s="1"/>
  <c r="AQ2463" i="64"/>
  <c r="AO2463" i="64"/>
  <c r="BJ2462" i="64"/>
  <c r="BI2462" i="64"/>
  <c r="BG2462" i="64"/>
  <c r="AZ2462" i="64"/>
  <c r="AY2462" i="64"/>
  <c r="AX2462" i="64"/>
  <c r="AW2462" i="64"/>
  <c r="AV2462" i="64"/>
  <c r="AT2462" i="64"/>
  <c r="AS2462" i="64"/>
  <c r="AR2462" i="64"/>
  <c r="AU2462" i="64" s="1"/>
  <c r="AQ2462" i="64"/>
  <c r="AO2462" i="64"/>
  <c r="BJ2461" i="64"/>
  <c r="BI2461" i="64"/>
  <c r="BG2461" i="64"/>
  <c r="AZ2461" i="64"/>
  <c r="AY2461" i="64"/>
  <c r="AX2461" i="64"/>
  <c r="AW2461" i="64"/>
  <c r="AV2461" i="64"/>
  <c r="AT2461" i="64"/>
  <c r="AS2461" i="64"/>
  <c r="AR2461" i="64"/>
  <c r="AU2461" i="64" s="1"/>
  <c r="AQ2461" i="64"/>
  <c r="AO2461" i="64"/>
  <c r="BJ2460" i="64"/>
  <c r="BI2460" i="64"/>
  <c r="BG2460" i="64"/>
  <c r="AZ2460" i="64"/>
  <c r="AY2460" i="64"/>
  <c r="AX2460" i="64"/>
  <c r="AW2460" i="64"/>
  <c r="AV2460" i="64"/>
  <c r="AT2460" i="64"/>
  <c r="AS2460" i="64"/>
  <c r="AR2460" i="64"/>
  <c r="AU2460" i="64" s="1"/>
  <c r="AQ2460" i="64"/>
  <c r="AO2460" i="64"/>
  <c r="BJ2459" i="64"/>
  <c r="BI2459" i="64"/>
  <c r="BG2459" i="64"/>
  <c r="AZ2459" i="64"/>
  <c r="AY2459" i="64"/>
  <c r="AX2459" i="64"/>
  <c r="AW2459" i="64"/>
  <c r="AV2459" i="64"/>
  <c r="AT2459" i="64"/>
  <c r="AS2459" i="64"/>
  <c r="AR2459" i="64"/>
  <c r="AU2459" i="64" s="1"/>
  <c r="AQ2459" i="64"/>
  <c r="AO2459" i="64"/>
  <c r="BJ2458" i="64"/>
  <c r="BI2458" i="64"/>
  <c r="BG2458" i="64"/>
  <c r="AZ2458" i="64"/>
  <c r="AY2458" i="64"/>
  <c r="AX2458" i="64"/>
  <c r="AW2458" i="64"/>
  <c r="AV2458" i="64"/>
  <c r="AT2458" i="64"/>
  <c r="AS2458" i="64"/>
  <c r="AR2458" i="64"/>
  <c r="AU2458" i="64" s="1"/>
  <c r="AQ2458" i="64"/>
  <c r="AO2458" i="64"/>
  <c r="BJ2457" i="64"/>
  <c r="BI2457" i="64"/>
  <c r="BG2457" i="64"/>
  <c r="AZ2457" i="64"/>
  <c r="AY2457" i="64"/>
  <c r="AX2457" i="64"/>
  <c r="AW2457" i="64"/>
  <c r="AV2457" i="64"/>
  <c r="AT2457" i="64"/>
  <c r="AS2457" i="64"/>
  <c r="AR2457" i="64"/>
  <c r="AU2457" i="64" s="1"/>
  <c r="AQ2457" i="64"/>
  <c r="AO2457" i="64"/>
  <c r="BJ2456" i="64"/>
  <c r="BI2456" i="64"/>
  <c r="BG2456" i="64"/>
  <c r="AZ2456" i="64"/>
  <c r="AY2456" i="64"/>
  <c r="AX2456" i="64"/>
  <c r="AW2456" i="64"/>
  <c r="AV2456" i="64"/>
  <c r="AT2456" i="64"/>
  <c r="AS2456" i="64"/>
  <c r="AR2456" i="64"/>
  <c r="AU2456" i="64" s="1"/>
  <c r="AQ2456" i="64"/>
  <c r="AO2456" i="64"/>
  <c r="BJ2455" i="64"/>
  <c r="BI2455" i="64"/>
  <c r="BG2455" i="64"/>
  <c r="AZ2455" i="64"/>
  <c r="AY2455" i="64"/>
  <c r="AX2455" i="64"/>
  <c r="AW2455" i="64"/>
  <c r="AV2455" i="64"/>
  <c r="AT2455" i="64"/>
  <c r="AS2455" i="64"/>
  <c r="AR2455" i="64"/>
  <c r="AU2455" i="64" s="1"/>
  <c r="AQ2455" i="64"/>
  <c r="AO2455" i="64"/>
  <c r="BJ2454" i="64"/>
  <c r="BI2454" i="64"/>
  <c r="BG2454" i="64"/>
  <c r="AZ2454" i="64"/>
  <c r="AY2454" i="64"/>
  <c r="AX2454" i="64"/>
  <c r="AW2454" i="64"/>
  <c r="AV2454" i="64"/>
  <c r="AT2454" i="64"/>
  <c r="AS2454" i="64"/>
  <c r="AR2454" i="64"/>
  <c r="AU2454" i="64" s="1"/>
  <c r="AQ2454" i="64"/>
  <c r="AO2454" i="64"/>
  <c r="BJ2453" i="64"/>
  <c r="BI2453" i="64"/>
  <c r="BG2453" i="64"/>
  <c r="AZ2453" i="64"/>
  <c r="AY2453" i="64"/>
  <c r="AX2453" i="64"/>
  <c r="AW2453" i="64"/>
  <c r="AV2453" i="64"/>
  <c r="AT2453" i="64"/>
  <c r="AS2453" i="64"/>
  <c r="AR2453" i="64"/>
  <c r="AU2453" i="64" s="1"/>
  <c r="AQ2453" i="64"/>
  <c r="AO2453" i="64"/>
  <c r="BJ2452" i="64"/>
  <c r="BI2452" i="64"/>
  <c r="BG2452" i="64"/>
  <c r="AZ2452" i="64"/>
  <c r="AY2452" i="64"/>
  <c r="AX2452" i="64"/>
  <c r="AW2452" i="64"/>
  <c r="AV2452" i="64"/>
  <c r="AT2452" i="64"/>
  <c r="AS2452" i="64"/>
  <c r="AR2452" i="64"/>
  <c r="AU2452" i="64" s="1"/>
  <c r="AQ2452" i="64"/>
  <c r="AO2452" i="64"/>
  <c r="BJ2451" i="64"/>
  <c r="BI2451" i="64"/>
  <c r="BG2451" i="64"/>
  <c r="AZ2451" i="64"/>
  <c r="AY2451" i="64"/>
  <c r="AX2451" i="64"/>
  <c r="AW2451" i="64"/>
  <c r="AV2451" i="64"/>
  <c r="AT2451" i="64"/>
  <c r="AS2451" i="64"/>
  <c r="AR2451" i="64"/>
  <c r="AU2451" i="64" s="1"/>
  <c r="AQ2451" i="64"/>
  <c r="AO2451" i="64"/>
  <c r="BJ2450" i="64"/>
  <c r="BI2450" i="64"/>
  <c r="BG2450" i="64"/>
  <c r="AZ2450" i="64"/>
  <c r="AY2450" i="64"/>
  <c r="AX2450" i="64"/>
  <c r="AW2450" i="64"/>
  <c r="AV2450" i="64"/>
  <c r="AT2450" i="64"/>
  <c r="AS2450" i="64"/>
  <c r="AR2450" i="64"/>
  <c r="AU2450" i="64" s="1"/>
  <c r="AQ2450" i="64"/>
  <c r="AO2450" i="64"/>
  <c r="BJ2449" i="64"/>
  <c r="BI2449" i="64"/>
  <c r="BG2449" i="64"/>
  <c r="AZ2449" i="64"/>
  <c r="AY2449" i="64"/>
  <c r="AX2449" i="64"/>
  <c r="AW2449" i="64"/>
  <c r="AV2449" i="64"/>
  <c r="AT2449" i="64"/>
  <c r="AS2449" i="64"/>
  <c r="AR2449" i="64"/>
  <c r="AU2449" i="64" s="1"/>
  <c r="AQ2449" i="64"/>
  <c r="AO2449" i="64"/>
  <c r="BJ2448" i="64"/>
  <c r="BI2448" i="64"/>
  <c r="BG2448" i="64"/>
  <c r="AZ2448" i="64"/>
  <c r="AY2448" i="64"/>
  <c r="AX2448" i="64"/>
  <c r="AW2448" i="64"/>
  <c r="AV2448" i="64"/>
  <c r="AT2448" i="64"/>
  <c r="AS2448" i="64"/>
  <c r="AR2448" i="64"/>
  <c r="AU2448" i="64" s="1"/>
  <c r="AQ2448" i="64"/>
  <c r="AO2448" i="64"/>
  <c r="BJ2447" i="64"/>
  <c r="BI2447" i="64"/>
  <c r="BG2447" i="64"/>
  <c r="AZ2447" i="64"/>
  <c r="AY2447" i="64"/>
  <c r="AX2447" i="64"/>
  <c r="AW2447" i="64"/>
  <c r="AV2447" i="64"/>
  <c r="AT2447" i="64"/>
  <c r="AS2447" i="64"/>
  <c r="AR2447" i="64"/>
  <c r="AU2447" i="64" s="1"/>
  <c r="AQ2447" i="64"/>
  <c r="AO2447" i="64"/>
  <c r="BI2446" i="64"/>
  <c r="BG2446" i="64"/>
  <c r="AZ2446" i="64"/>
  <c r="AY2446" i="64"/>
  <c r="AX2446" i="64"/>
  <c r="AW2446" i="64"/>
  <c r="AV2446" i="64"/>
  <c r="AT2446" i="64"/>
  <c r="AS2446" i="64"/>
  <c r="AR2446" i="64"/>
  <c r="AU2446" i="64" s="1"/>
  <c r="AQ2446" i="64"/>
  <c r="AO2446" i="64"/>
  <c r="BJ2445" i="64"/>
  <c r="BI2445" i="64"/>
  <c r="BG2445" i="64"/>
  <c r="AZ2445" i="64"/>
  <c r="AY2445" i="64"/>
  <c r="AX2445" i="64"/>
  <c r="AW2445" i="64"/>
  <c r="AV2445" i="64"/>
  <c r="AT2445" i="64"/>
  <c r="AS2445" i="64"/>
  <c r="AR2445" i="64"/>
  <c r="AU2445" i="64" s="1"/>
  <c r="AQ2445" i="64"/>
  <c r="AO2445" i="64"/>
  <c r="BJ2444" i="64"/>
  <c r="BI2444" i="64"/>
  <c r="BG2444" i="64"/>
  <c r="AZ2444" i="64"/>
  <c r="AY2444" i="64"/>
  <c r="AX2444" i="64"/>
  <c r="AW2444" i="64"/>
  <c r="AV2444" i="64"/>
  <c r="AT2444" i="64"/>
  <c r="AS2444" i="64"/>
  <c r="AR2444" i="64"/>
  <c r="AU2444" i="64" s="1"/>
  <c r="AQ2444" i="64"/>
  <c r="AO2444" i="64"/>
  <c r="BJ2443" i="64"/>
  <c r="BI2443" i="64"/>
  <c r="BG2443" i="64"/>
  <c r="AZ2443" i="64"/>
  <c r="AY2443" i="64"/>
  <c r="AX2443" i="64"/>
  <c r="AW2443" i="64"/>
  <c r="AV2443" i="64"/>
  <c r="AT2443" i="64"/>
  <c r="AS2443" i="64"/>
  <c r="AR2443" i="64"/>
  <c r="AU2443" i="64" s="1"/>
  <c r="AQ2443" i="64"/>
  <c r="AO2443" i="64"/>
  <c r="BI2442" i="64"/>
  <c r="BG2442" i="64"/>
  <c r="AZ2442" i="64"/>
  <c r="AY2442" i="64"/>
  <c r="AX2442" i="64"/>
  <c r="AW2442" i="64"/>
  <c r="AV2442" i="64"/>
  <c r="AT2442" i="64"/>
  <c r="AS2442" i="64"/>
  <c r="AR2442" i="64"/>
  <c r="AU2442" i="64" s="1"/>
  <c r="AQ2442" i="64"/>
  <c r="AO2442" i="64"/>
  <c r="BI2441" i="64"/>
  <c r="BG2441" i="64"/>
  <c r="AZ2441" i="64"/>
  <c r="AY2441" i="64"/>
  <c r="AX2441" i="64"/>
  <c r="AW2441" i="64"/>
  <c r="AV2441" i="64"/>
  <c r="AT2441" i="64"/>
  <c r="AS2441" i="64"/>
  <c r="AR2441" i="64"/>
  <c r="AU2441" i="64" s="1"/>
  <c r="AQ2441" i="64"/>
  <c r="AO2441" i="64"/>
  <c r="BI2440" i="64"/>
  <c r="BG2440" i="64"/>
  <c r="AZ2440" i="64"/>
  <c r="AY2440" i="64"/>
  <c r="AX2440" i="64"/>
  <c r="AW2440" i="64"/>
  <c r="AV2440" i="64"/>
  <c r="AT2440" i="64"/>
  <c r="AS2440" i="64"/>
  <c r="AR2440" i="64"/>
  <c r="AU2440" i="64" s="1"/>
  <c r="AQ2440" i="64"/>
  <c r="AO2440" i="64"/>
  <c r="BJ2439" i="64"/>
  <c r="BI2439" i="64"/>
  <c r="BG2439" i="64"/>
  <c r="AZ2439" i="64"/>
  <c r="AY2439" i="64"/>
  <c r="AX2439" i="64"/>
  <c r="AW2439" i="64"/>
  <c r="AV2439" i="64"/>
  <c r="AT2439" i="64"/>
  <c r="AS2439" i="64"/>
  <c r="AR2439" i="64"/>
  <c r="AU2439" i="64" s="1"/>
  <c r="AQ2439" i="64"/>
  <c r="AO2439" i="64"/>
  <c r="BI2438" i="64"/>
  <c r="BG2438" i="64"/>
  <c r="AZ2438" i="64"/>
  <c r="AY2438" i="64"/>
  <c r="AX2438" i="64"/>
  <c r="AW2438" i="64"/>
  <c r="AV2438" i="64"/>
  <c r="AT2438" i="64"/>
  <c r="AS2438" i="64"/>
  <c r="AR2438" i="64"/>
  <c r="AU2438" i="64" s="1"/>
  <c r="AQ2438" i="64"/>
  <c r="AO2438" i="64"/>
  <c r="BI2437" i="64"/>
  <c r="BG2437" i="64"/>
  <c r="AZ2437" i="64"/>
  <c r="AY2437" i="64"/>
  <c r="AX2437" i="64"/>
  <c r="AW2437" i="64"/>
  <c r="AV2437" i="64"/>
  <c r="AT2437" i="64"/>
  <c r="AS2437" i="64"/>
  <c r="AR2437" i="64"/>
  <c r="AU2437" i="64" s="1"/>
  <c r="AQ2437" i="64"/>
  <c r="AO2437" i="64"/>
  <c r="BJ2436" i="64"/>
  <c r="BI2436" i="64"/>
  <c r="BG2436" i="64"/>
  <c r="AZ2436" i="64"/>
  <c r="AY2436" i="64"/>
  <c r="AX2436" i="64"/>
  <c r="AW2436" i="64"/>
  <c r="AV2436" i="64"/>
  <c r="AT2436" i="64"/>
  <c r="AS2436" i="64"/>
  <c r="AR2436" i="64"/>
  <c r="AU2436" i="64" s="1"/>
  <c r="AQ2436" i="64"/>
  <c r="AO2436" i="64"/>
  <c r="BI2435" i="64"/>
  <c r="BG2435" i="64"/>
  <c r="AZ2435" i="64"/>
  <c r="AY2435" i="64"/>
  <c r="AX2435" i="64"/>
  <c r="AW2435" i="64"/>
  <c r="AV2435" i="64"/>
  <c r="AT2435" i="64"/>
  <c r="AS2435" i="64"/>
  <c r="AR2435" i="64"/>
  <c r="AU2435" i="64" s="1"/>
  <c r="AQ2435" i="64"/>
  <c r="AO2435" i="64"/>
  <c r="BJ2434" i="64"/>
  <c r="BI2434" i="64"/>
  <c r="BG2434" i="64"/>
  <c r="AZ2434" i="64"/>
  <c r="AY2434" i="64"/>
  <c r="AX2434" i="64"/>
  <c r="AW2434" i="64"/>
  <c r="AV2434" i="64"/>
  <c r="AT2434" i="64"/>
  <c r="AS2434" i="64"/>
  <c r="AR2434" i="64"/>
  <c r="AU2434" i="64" s="1"/>
  <c r="AQ2434" i="64"/>
  <c r="AO2434" i="64"/>
  <c r="BI2433" i="64"/>
  <c r="BG2433" i="64"/>
  <c r="AZ2433" i="64"/>
  <c r="AY2433" i="64"/>
  <c r="AX2433" i="64"/>
  <c r="AW2433" i="64"/>
  <c r="AV2433" i="64"/>
  <c r="AT2433" i="64"/>
  <c r="AS2433" i="64"/>
  <c r="AR2433" i="64"/>
  <c r="AU2433" i="64" s="1"/>
  <c r="AQ2433" i="64"/>
  <c r="AO2433" i="64"/>
  <c r="BI2432" i="64"/>
  <c r="BG2432" i="64"/>
  <c r="AZ2432" i="64"/>
  <c r="AY2432" i="64"/>
  <c r="AX2432" i="64"/>
  <c r="AW2432" i="64"/>
  <c r="AV2432" i="64"/>
  <c r="AT2432" i="64"/>
  <c r="AS2432" i="64"/>
  <c r="AR2432" i="64"/>
  <c r="AU2432" i="64" s="1"/>
  <c r="AQ2432" i="64"/>
  <c r="AO2432" i="64"/>
  <c r="BI2431" i="64"/>
  <c r="BG2431" i="64"/>
  <c r="AZ2431" i="64"/>
  <c r="AY2431" i="64"/>
  <c r="AX2431" i="64"/>
  <c r="AW2431" i="64"/>
  <c r="AV2431" i="64"/>
  <c r="AT2431" i="64"/>
  <c r="AS2431" i="64"/>
  <c r="AR2431" i="64"/>
  <c r="AU2431" i="64" s="1"/>
  <c r="AQ2431" i="64"/>
  <c r="AO2431" i="64"/>
  <c r="BJ2430" i="64"/>
  <c r="BI2430" i="64"/>
  <c r="BG2430" i="64"/>
  <c r="AZ2430" i="64"/>
  <c r="AY2430" i="64"/>
  <c r="AX2430" i="64"/>
  <c r="AW2430" i="64"/>
  <c r="AV2430" i="64"/>
  <c r="AT2430" i="64"/>
  <c r="AS2430" i="64"/>
  <c r="AR2430" i="64"/>
  <c r="AU2430" i="64" s="1"/>
  <c r="AQ2430" i="64"/>
  <c r="AO2430" i="64"/>
  <c r="BJ2429" i="64"/>
  <c r="BI2429" i="64"/>
  <c r="BG2429" i="64"/>
  <c r="AZ2429" i="64"/>
  <c r="AY2429" i="64"/>
  <c r="AX2429" i="64"/>
  <c r="AW2429" i="64"/>
  <c r="AV2429" i="64"/>
  <c r="AT2429" i="64"/>
  <c r="AS2429" i="64"/>
  <c r="AR2429" i="64"/>
  <c r="AU2429" i="64" s="1"/>
  <c r="AQ2429" i="64"/>
  <c r="AO2429" i="64"/>
  <c r="BJ2428" i="64"/>
  <c r="BI2428" i="64"/>
  <c r="BG2428" i="64"/>
  <c r="AZ2428" i="64"/>
  <c r="AY2428" i="64"/>
  <c r="AX2428" i="64"/>
  <c r="AW2428" i="64"/>
  <c r="AV2428" i="64"/>
  <c r="AT2428" i="64"/>
  <c r="AS2428" i="64"/>
  <c r="AR2428" i="64"/>
  <c r="AU2428" i="64" s="1"/>
  <c r="AQ2428" i="64"/>
  <c r="AO2428" i="64"/>
  <c r="BJ2427" i="64"/>
  <c r="BI2427" i="64"/>
  <c r="BG2427" i="64"/>
  <c r="AZ2427" i="64"/>
  <c r="AY2427" i="64"/>
  <c r="AX2427" i="64"/>
  <c r="AW2427" i="64"/>
  <c r="AV2427" i="64"/>
  <c r="AT2427" i="64"/>
  <c r="AS2427" i="64"/>
  <c r="AR2427" i="64"/>
  <c r="AU2427" i="64" s="1"/>
  <c r="AQ2427" i="64"/>
  <c r="AO2427" i="64"/>
  <c r="BJ2426" i="64"/>
  <c r="BI2426" i="64"/>
  <c r="BG2426" i="64"/>
  <c r="AZ2426" i="64"/>
  <c r="AY2426" i="64"/>
  <c r="AX2426" i="64"/>
  <c r="AW2426" i="64"/>
  <c r="AV2426" i="64"/>
  <c r="AT2426" i="64"/>
  <c r="AS2426" i="64"/>
  <c r="AR2426" i="64"/>
  <c r="AU2426" i="64" s="1"/>
  <c r="AQ2426" i="64"/>
  <c r="AO2426" i="64"/>
  <c r="BJ2425" i="64"/>
  <c r="BI2425" i="64"/>
  <c r="BG2425" i="64"/>
  <c r="AZ2425" i="64"/>
  <c r="AY2425" i="64"/>
  <c r="AX2425" i="64"/>
  <c r="AW2425" i="64"/>
  <c r="AV2425" i="64"/>
  <c r="AT2425" i="64"/>
  <c r="AS2425" i="64"/>
  <c r="AR2425" i="64"/>
  <c r="AU2425" i="64" s="1"/>
  <c r="AQ2425" i="64"/>
  <c r="AO2425" i="64"/>
  <c r="BJ2424" i="64"/>
  <c r="BI2424" i="64"/>
  <c r="BG2424" i="64"/>
  <c r="AZ2424" i="64"/>
  <c r="AY2424" i="64"/>
  <c r="AX2424" i="64"/>
  <c r="AW2424" i="64"/>
  <c r="AV2424" i="64"/>
  <c r="AT2424" i="64"/>
  <c r="AS2424" i="64"/>
  <c r="AR2424" i="64"/>
  <c r="AU2424" i="64" s="1"/>
  <c r="AQ2424" i="64"/>
  <c r="AO2424" i="64"/>
  <c r="BJ2423" i="64"/>
  <c r="BI2423" i="64"/>
  <c r="BG2423" i="64"/>
  <c r="AZ2423" i="64"/>
  <c r="AY2423" i="64"/>
  <c r="AX2423" i="64"/>
  <c r="AW2423" i="64"/>
  <c r="AV2423" i="64"/>
  <c r="AT2423" i="64"/>
  <c r="AS2423" i="64"/>
  <c r="AR2423" i="64"/>
  <c r="AU2423" i="64" s="1"/>
  <c r="AQ2423" i="64"/>
  <c r="AO2423" i="64"/>
  <c r="BJ2422" i="64"/>
  <c r="BI2422" i="64"/>
  <c r="BG2422" i="64"/>
  <c r="AZ2422" i="64"/>
  <c r="AY2422" i="64"/>
  <c r="AX2422" i="64"/>
  <c r="AW2422" i="64"/>
  <c r="AV2422" i="64"/>
  <c r="AT2422" i="64"/>
  <c r="AS2422" i="64"/>
  <c r="AR2422" i="64"/>
  <c r="AU2422" i="64" s="1"/>
  <c r="AQ2422" i="64"/>
  <c r="AO2422" i="64"/>
  <c r="BJ2421" i="64"/>
  <c r="BI2421" i="64"/>
  <c r="BG2421" i="64"/>
  <c r="AZ2421" i="64"/>
  <c r="AY2421" i="64"/>
  <c r="AX2421" i="64"/>
  <c r="AW2421" i="64"/>
  <c r="AV2421" i="64"/>
  <c r="AT2421" i="64"/>
  <c r="AS2421" i="64"/>
  <c r="AR2421" i="64"/>
  <c r="AU2421" i="64" s="1"/>
  <c r="AQ2421" i="64"/>
  <c r="AO2421" i="64"/>
  <c r="BJ2420" i="64"/>
  <c r="BI2420" i="64"/>
  <c r="BG2420" i="64"/>
  <c r="AZ2420" i="64"/>
  <c r="AY2420" i="64"/>
  <c r="AX2420" i="64"/>
  <c r="AW2420" i="64"/>
  <c r="AV2420" i="64"/>
  <c r="AT2420" i="64"/>
  <c r="AS2420" i="64"/>
  <c r="AR2420" i="64"/>
  <c r="AU2420" i="64" s="1"/>
  <c r="AQ2420" i="64"/>
  <c r="AO2420" i="64"/>
  <c r="BJ2419" i="64"/>
  <c r="BI2419" i="64"/>
  <c r="BG2419" i="64"/>
  <c r="AZ2419" i="64"/>
  <c r="AY2419" i="64"/>
  <c r="AX2419" i="64"/>
  <c r="AW2419" i="64"/>
  <c r="AV2419" i="64"/>
  <c r="AT2419" i="64"/>
  <c r="AS2419" i="64"/>
  <c r="AR2419" i="64"/>
  <c r="AU2419" i="64" s="1"/>
  <c r="AQ2419" i="64"/>
  <c r="AO2419" i="64"/>
  <c r="BJ2418" i="64"/>
  <c r="BI2418" i="64"/>
  <c r="BG2418" i="64"/>
  <c r="AZ2418" i="64"/>
  <c r="AY2418" i="64"/>
  <c r="AX2418" i="64"/>
  <c r="AW2418" i="64"/>
  <c r="AV2418" i="64"/>
  <c r="AT2418" i="64"/>
  <c r="AS2418" i="64"/>
  <c r="AR2418" i="64"/>
  <c r="AU2418" i="64" s="1"/>
  <c r="AQ2418" i="64"/>
  <c r="AO2418" i="64"/>
  <c r="BJ2417" i="64"/>
  <c r="BI2417" i="64"/>
  <c r="BG2417" i="64"/>
  <c r="AZ2417" i="64"/>
  <c r="AY2417" i="64"/>
  <c r="AX2417" i="64"/>
  <c r="AW2417" i="64"/>
  <c r="AV2417" i="64"/>
  <c r="AT2417" i="64"/>
  <c r="AS2417" i="64"/>
  <c r="AR2417" i="64"/>
  <c r="AU2417" i="64" s="1"/>
  <c r="AQ2417" i="64"/>
  <c r="AO2417" i="64"/>
  <c r="BJ2416" i="64"/>
  <c r="BI2416" i="64"/>
  <c r="BG2416" i="64"/>
  <c r="AZ2416" i="64"/>
  <c r="AY2416" i="64"/>
  <c r="AX2416" i="64"/>
  <c r="AW2416" i="64"/>
  <c r="AV2416" i="64"/>
  <c r="AT2416" i="64"/>
  <c r="AS2416" i="64"/>
  <c r="AR2416" i="64"/>
  <c r="AU2416" i="64" s="1"/>
  <c r="AQ2416" i="64"/>
  <c r="AO2416" i="64"/>
  <c r="BJ2415" i="64"/>
  <c r="BI2415" i="64"/>
  <c r="BG2415" i="64"/>
  <c r="AZ2415" i="64"/>
  <c r="AY2415" i="64"/>
  <c r="AX2415" i="64"/>
  <c r="AW2415" i="64"/>
  <c r="AV2415" i="64"/>
  <c r="AT2415" i="64"/>
  <c r="AS2415" i="64"/>
  <c r="AR2415" i="64"/>
  <c r="AU2415" i="64" s="1"/>
  <c r="AQ2415" i="64"/>
  <c r="AO2415" i="64"/>
  <c r="BJ2414" i="64"/>
  <c r="BI2414" i="64"/>
  <c r="BG2414" i="64"/>
  <c r="AZ2414" i="64"/>
  <c r="AY2414" i="64"/>
  <c r="AX2414" i="64"/>
  <c r="AW2414" i="64"/>
  <c r="AV2414" i="64"/>
  <c r="AT2414" i="64"/>
  <c r="AS2414" i="64"/>
  <c r="AR2414" i="64"/>
  <c r="AU2414" i="64" s="1"/>
  <c r="AQ2414" i="64"/>
  <c r="AO2414" i="64"/>
  <c r="BJ2413" i="64"/>
  <c r="BI2413" i="64"/>
  <c r="BG2413" i="64"/>
  <c r="AZ2413" i="64"/>
  <c r="AY2413" i="64"/>
  <c r="AX2413" i="64"/>
  <c r="AW2413" i="64"/>
  <c r="AV2413" i="64"/>
  <c r="AT2413" i="64"/>
  <c r="AS2413" i="64"/>
  <c r="AR2413" i="64"/>
  <c r="AU2413" i="64" s="1"/>
  <c r="AQ2413" i="64"/>
  <c r="AO2413" i="64"/>
  <c r="BJ2412" i="64"/>
  <c r="BI2412" i="64"/>
  <c r="BG2412" i="64"/>
  <c r="AZ2412" i="64"/>
  <c r="AY2412" i="64"/>
  <c r="AX2412" i="64"/>
  <c r="AW2412" i="64"/>
  <c r="AV2412" i="64"/>
  <c r="AT2412" i="64"/>
  <c r="AS2412" i="64"/>
  <c r="AR2412" i="64"/>
  <c r="AU2412" i="64" s="1"/>
  <c r="AQ2412" i="64"/>
  <c r="AO2412" i="64"/>
  <c r="BJ2411" i="64"/>
  <c r="BI2411" i="64"/>
  <c r="BG2411" i="64"/>
  <c r="AZ2411" i="64"/>
  <c r="AY2411" i="64"/>
  <c r="AX2411" i="64"/>
  <c r="AW2411" i="64"/>
  <c r="AV2411" i="64"/>
  <c r="AT2411" i="64"/>
  <c r="AS2411" i="64"/>
  <c r="AR2411" i="64"/>
  <c r="AU2411" i="64" s="1"/>
  <c r="AQ2411" i="64"/>
  <c r="AO2411" i="64"/>
  <c r="BJ2410" i="64"/>
  <c r="BI2410" i="64"/>
  <c r="BG2410" i="64"/>
  <c r="AZ2410" i="64"/>
  <c r="AY2410" i="64"/>
  <c r="AX2410" i="64"/>
  <c r="AW2410" i="64"/>
  <c r="AV2410" i="64"/>
  <c r="AT2410" i="64"/>
  <c r="AS2410" i="64"/>
  <c r="AR2410" i="64"/>
  <c r="AU2410" i="64" s="1"/>
  <c r="AQ2410" i="64"/>
  <c r="AO2410" i="64"/>
  <c r="BJ2409" i="64"/>
  <c r="BI2409" i="64"/>
  <c r="BG2409" i="64"/>
  <c r="AZ2409" i="64"/>
  <c r="AY2409" i="64"/>
  <c r="AX2409" i="64"/>
  <c r="AW2409" i="64"/>
  <c r="AV2409" i="64"/>
  <c r="AT2409" i="64"/>
  <c r="AS2409" i="64"/>
  <c r="AR2409" i="64"/>
  <c r="AU2409" i="64" s="1"/>
  <c r="AQ2409" i="64"/>
  <c r="AO2409" i="64"/>
  <c r="BJ2408" i="64"/>
  <c r="BI2408" i="64"/>
  <c r="BG2408" i="64"/>
  <c r="AZ2408" i="64"/>
  <c r="AY2408" i="64"/>
  <c r="AX2408" i="64"/>
  <c r="AW2408" i="64"/>
  <c r="AV2408" i="64"/>
  <c r="AT2408" i="64"/>
  <c r="AS2408" i="64"/>
  <c r="AR2408" i="64"/>
  <c r="AU2408" i="64" s="1"/>
  <c r="AQ2408" i="64"/>
  <c r="AO2408" i="64"/>
  <c r="BJ2407" i="64"/>
  <c r="BI2407" i="64"/>
  <c r="BG2407" i="64"/>
  <c r="AZ2407" i="64"/>
  <c r="AY2407" i="64"/>
  <c r="AX2407" i="64"/>
  <c r="AW2407" i="64"/>
  <c r="AV2407" i="64"/>
  <c r="AT2407" i="64"/>
  <c r="AS2407" i="64"/>
  <c r="AR2407" i="64"/>
  <c r="AU2407" i="64" s="1"/>
  <c r="AQ2407" i="64"/>
  <c r="AO2407" i="64"/>
  <c r="BJ2406" i="64"/>
  <c r="BI2406" i="64"/>
  <c r="BG2406" i="64"/>
  <c r="AZ2406" i="64"/>
  <c r="AY2406" i="64"/>
  <c r="AX2406" i="64"/>
  <c r="AW2406" i="64"/>
  <c r="AV2406" i="64"/>
  <c r="AT2406" i="64"/>
  <c r="AS2406" i="64"/>
  <c r="AR2406" i="64"/>
  <c r="AU2406" i="64" s="1"/>
  <c r="AQ2406" i="64"/>
  <c r="AO2406" i="64"/>
  <c r="BJ2405" i="64"/>
  <c r="BI2405" i="64"/>
  <c r="BG2405" i="64"/>
  <c r="AZ2405" i="64"/>
  <c r="AY2405" i="64"/>
  <c r="AX2405" i="64"/>
  <c r="AW2405" i="64"/>
  <c r="AV2405" i="64"/>
  <c r="AT2405" i="64"/>
  <c r="AS2405" i="64"/>
  <c r="AR2405" i="64"/>
  <c r="AU2405" i="64" s="1"/>
  <c r="AQ2405" i="64"/>
  <c r="AO2405" i="64"/>
  <c r="BI2404" i="64"/>
  <c r="BG2404" i="64"/>
  <c r="AZ2404" i="64"/>
  <c r="AY2404" i="64"/>
  <c r="AX2404" i="64"/>
  <c r="AW2404" i="64"/>
  <c r="AV2404" i="64"/>
  <c r="AT2404" i="64"/>
  <c r="AS2404" i="64"/>
  <c r="AR2404" i="64"/>
  <c r="AU2404" i="64" s="1"/>
  <c r="AQ2404" i="64"/>
  <c r="AO2404" i="64"/>
  <c r="BI2403" i="64"/>
  <c r="BG2403" i="64"/>
  <c r="AZ2403" i="64"/>
  <c r="AY2403" i="64"/>
  <c r="AX2403" i="64"/>
  <c r="AW2403" i="64"/>
  <c r="AV2403" i="64"/>
  <c r="AT2403" i="64"/>
  <c r="AS2403" i="64"/>
  <c r="AR2403" i="64"/>
  <c r="AU2403" i="64" s="1"/>
  <c r="AQ2403" i="64"/>
  <c r="AO2403" i="64"/>
  <c r="BI2402" i="64"/>
  <c r="BG2402" i="64"/>
  <c r="AZ2402" i="64"/>
  <c r="AY2402" i="64"/>
  <c r="AX2402" i="64"/>
  <c r="AW2402" i="64"/>
  <c r="AV2402" i="64"/>
  <c r="AT2402" i="64"/>
  <c r="AS2402" i="64"/>
  <c r="AR2402" i="64"/>
  <c r="AU2402" i="64" s="1"/>
  <c r="AQ2402" i="64"/>
  <c r="AO2402" i="64"/>
  <c r="BI2401" i="64"/>
  <c r="BG2401" i="64"/>
  <c r="AZ2401" i="64"/>
  <c r="AY2401" i="64"/>
  <c r="AX2401" i="64"/>
  <c r="AW2401" i="64"/>
  <c r="AV2401" i="64"/>
  <c r="AT2401" i="64"/>
  <c r="AS2401" i="64"/>
  <c r="AR2401" i="64"/>
  <c r="AU2401" i="64" s="1"/>
  <c r="AQ2401" i="64"/>
  <c r="AO2401" i="64"/>
  <c r="BI2400" i="64"/>
  <c r="BG2400" i="64"/>
  <c r="AZ2400" i="64"/>
  <c r="AY2400" i="64"/>
  <c r="AX2400" i="64"/>
  <c r="AW2400" i="64"/>
  <c r="AV2400" i="64"/>
  <c r="AT2400" i="64"/>
  <c r="AS2400" i="64"/>
  <c r="AR2400" i="64"/>
  <c r="AU2400" i="64" s="1"/>
  <c r="AQ2400" i="64"/>
  <c r="AO2400" i="64"/>
  <c r="BI2399" i="64"/>
  <c r="BG2399" i="64"/>
  <c r="AZ2399" i="64"/>
  <c r="AY2399" i="64"/>
  <c r="AX2399" i="64"/>
  <c r="AW2399" i="64"/>
  <c r="AV2399" i="64"/>
  <c r="AT2399" i="64"/>
  <c r="AS2399" i="64"/>
  <c r="AR2399" i="64"/>
  <c r="AU2399" i="64" s="1"/>
  <c r="AQ2399" i="64"/>
  <c r="AO2399" i="64"/>
  <c r="BJ2398" i="64"/>
  <c r="BI2398" i="64"/>
  <c r="BG2398" i="64"/>
  <c r="AZ2398" i="64"/>
  <c r="AY2398" i="64"/>
  <c r="AX2398" i="64"/>
  <c r="AW2398" i="64"/>
  <c r="AV2398" i="64"/>
  <c r="AT2398" i="64"/>
  <c r="AS2398" i="64"/>
  <c r="AR2398" i="64"/>
  <c r="AU2398" i="64" s="1"/>
  <c r="AQ2398" i="64"/>
  <c r="AO2398" i="64"/>
  <c r="BJ2397" i="64"/>
  <c r="BI2397" i="64"/>
  <c r="BG2397" i="64"/>
  <c r="AZ2397" i="64"/>
  <c r="AY2397" i="64"/>
  <c r="AX2397" i="64"/>
  <c r="AW2397" i="64"/>
  <c r="AV2397" i="64"/>
  <c r="AT2397" i="64"/>
  <c r="AS2397" i="64"/>
  <c r="AR2397" i="64"/>
  <c r="AU2397" i="64" s="1"/>
  <c r="AQ2397" i="64"/>
  <c r="AO2397" i="64"/>
  <c r="BJ2396" i="64"/>
  <c r="BI2396" i="64"/>
  <c r="BG2396" i="64"/>
  <c r="AZ2396" i="64"/>
  <c r="AY2396" i="64"/>
  <c r="AX2396" i="64"/>
  <c r="AW2396" i="64"/>
  <c r="AV2396" i="64"/>
  <c r="AT2396" i="64"/>
  <c r="AS2396" i="64"/>
  <c r="AR2396" i="64"/>
  <c r="AU2396" i="64" s="1"/>
  <c r="AQ2396" i="64"/>
  <c r="AO2396" i="64"/>
  <c r="BJ2395" i="64"/>
  <c r="BI2395" i="64"/>
  <c r="BG2395" i="64"/>
  <c r="AZ2395" i="64"/>
  <c r="AY2395" i="64"/>
  <c r="AX2395" i="64"/>
  <c r="AW2395" i="64"/>
  <c r="AV2395" i="64"/>
  <c r="AT2395" i="64"/>
  <c r="AS2395" i="64"/>
  <c r="AR2395" i="64"/>
  <c r="AU2395" i="64" s="1"/>
  <c r="AQ2395" i="64"/>
  <c r="AO2395" i="64"/>
  <c r="BJ2394" i="64"/>
  <c r="BI2394" i="64"/>
  <c r="BG2394" i="64"/>
  <c r="AZ2394" i="64"/>
  <c r="AY2394" i="64"/>
  <c r="AX2394" i="64"/>
  <c r="AW2394" i="64"/>
  <c r="AV2394" i="64"/>
  <c r="AT2394" i="64"/>
  <c r="AS2394" i="64"/>
  <c r="AR2394" i="64"/>
  <c r="AU2394" i="64" s="1"/>
  <c r="AQ2394" i="64"/>
  <c r="AO2394" i="64"/>
  <c r="BJ2393" i="64"/>
  <c r="BI2393" i="64"/>
  <c r="BG2393" i="64"/>
  <c r="AZ2393" i="64"/>
  <c r="AY2393" i="64"/>
  <c r="AX2393" i="64"/>
  <c r="AW2393" i="64"/>
  <c r="AV2393" i="64"/>
  <c r="AT2393" i="64"/>
  <c r="AS2393" i="64"/>
  <c r="AR2393" i="64"/>
  <c r="AU2393" i="64" s="1"/>
  <c r="AQ2393" i="64"/>
  <c r="AO2393" i="64"/>
  <c r="BJ2392" i="64"/>
  <c r="BI2392" i="64"/>
  <c r="BG2392" i="64"/>
  <c r="AZ2392" i="64"/>
  <c r="AY2392" i="64"/>
  <c r="AX2392" i="64"/>
  <c r="AW2392" i="64"/>
  <c r="AV2392" i="64"/>
  <c r="AT2392" i="64"/>
  <c r="AS2392" i="64"/>
  <c r="AR2392" i="64"/>
  <c r="AU2392" i="64" s="1"/>
  <c r="AQ2392" i="64"/>
  <c r="AO2392" i="64"/>
  <c r="BI2391" i="64"/>
  <c r="BG2391" i="64"/>
  <c r="AZ2391" i="64"/>
  <c r="AY2391" i="64"/>
  <c r="AX2391" i="64"/>
  <c r="AW2391" i="64"/>
  <c r="AV2391" i="64"/>
  <c r="AT2391" i="64"/>
  <c r="AS2391" i="64"/>
  <c r="AR2391" i="64"/>
  <c r="AU2391" i="64" s="1"/>
  <c r="AQ2391" i="64"/>
  <c r="AO2391" i="64"/>
  <c r="BI2390" i="64"/>
  <c r="BG2390" i="64"/>
  <c r="AZ2390" i="64"/>
  <c r="AY2390" i="64"/>
  <c r="AX2390" i="64"/>
  <c r="AW2390" i="64"/>
  <c r="AV2390" i="64"/>
  <c r="AT2390" i="64"/>
  <c r="AS2390" i="64"/>
  <c r="AR2390" i="64"/>
  <c r="AU2390" i="64" s="1"/>
  <c r="AQ2390" i="64"/>
  <c r="AO2390" i="64"/>
  <c r="BJ2389" i="64"/>
  <c r="BI2389" i="64"/>
  <c r="BG2389" i="64"/>
  <c r="AZ2389" i="64"/>
  <c r="AY2389" i="64"/>
  <c r="AX2389" i="64"/>
  <c r="AW2389" i="64"/>
  <c r="AV2389" i="64"/>
  <c r="AT2389" i="64"/>
  <c r="AS2389" i="64"/>
  <c r="AR2389" i="64"/>
  <c r="AU2389" i="64" s="1"/>
  <c r="AQ2389" i="64"/>
  <c r="AO2389" i="64"/>
  <c r="BJ2388" i="64"/>
  <c r="BI2388" i="64"/>
  <c r="BG2388" i="64"/>
  <c r="AZ2388" i="64"/>
  <c r="AY2388" i="64"/>
  <c r="AX2388" i="64"/>
  <c r="AW2388" i="64"/>
  <c r="AV2388" i="64"/>
  <c r="AT2388" i="64"/>
  <c r="AS2388" i="64"/>
  <c r="AR2388" i="64"/>
  <c r="AU2388" i="64" s="1"/>
  <c r="AQ2388" i="64"/>
  <c r="AO2388" i="64"/>
  <c r="BI2387" i="64"/>
  <c r="BG2387" i="64"/>
  <c r="AZ2387" i="64"/>
  <c r="AY2387" i="64"/>
  <c r="AX2387" i="64"/>
  <c r="AW2387" i="64"/>
  <c r="AV2387" i="64"/>
  <c r="AT2387" i="64"/>
  <c r="AS2387" i="64"/>
  <c r="AR2387" i="64"/>
  <c r="AU2387" i="64" s="1"/>
  <c r="AQ2387" i="64"/>
  <c r="AO2387" i="64"/>
  <c r="BJ2386" i="64"/>
  <c r="BI2386" i="64"/>
  <c r="BG2386" i="64"/>
  <c r="AZ2386" i="64"/>
  <c r="AY2386" i="64"/>
  <c r="AX2386" i="64"/>
  <c r="AW2386" i="64"/>
  <c r="AV2386" i="64"/>
  <c r="AT2386" i="64"/>
  <c r="AS2386" i="64"/>
  <c r="AR2386" i="64"/>
  <c r="AU2386" i="64" s="1"/>
  <c r="AQ2386" i="64"/>
  <c r="AO2386" i="64"/>
  <c r="BI2385" i="64"/>
  <c r="BG2385" i="64"/>
  <c r="AZ2385" i="64"/>
  <c r="AY2385" i="64"/>
  <c r="AX2385" i="64"/>
  <c r="AW2385" i="64"/>
  <c r="AV2385" i="64"/>
  <c r="AT2385" i="64"/>
  <c r="AS2385" i="64"/>
  <c r="AR2385" i="64"/>
  <c r="AU2385" i="64" s="1"/>
  <c r="AQ2385" i="64"/>
  <c r="AO2385" i="64"/>
  <c r="BI2384" i="64"/>
  <c r="BG2384" i="64"/>
  <c r="AZ2384" i="64"/>
  <c r="AY2384" i="64"/>
  <c r="AX2384" i="64"/>
  <c r="AW2384" i="64"/>
  <c r="AV2384" i="64"/>
  <c r="AT2384" i="64"/>
  <c r="AS2384" i="64"/>
  <c r="AR2384" i="64"/>
  <c r="AU2384" i="64" s="1"/>
  <c r="AQ2384" i="64"/>
  <c r="AO2384" i="64"/>
  <c r="BI2383" i="64"/>
  <c r="BG2383" i="64"/>
  <c r="AZ2383" i="64"/>
  <c r="AY2383" i="64"/>
  <c r="AX2383" i="64"/>
  <c r="AW2383" i="64"/>
  <c r="AV2383" i="64"/>
  <c r="AT2383" i="64"/>
  <c r="AS2383" i="64"/>
  <c r="AR2383" i="64"/>
  <c r="AU2383" i="64" s="1"/>
  <c r="AQ2383" i="64"/>
  <c r="AO2383" i="64"/>
  <c r="BI2382" i="64"/>
  <c r="BG2382" i="64"/>
  <c r="AZ2382" i="64"/>
  <c r="AY2382" i="64"/>
  <c r="AX2382" i="64"/>
  <c r="AW2382" i="64"/>
  <c r="AV2382" i="64"/>
  <c r="AT2382" i="64"/>
  <c r="AS2382" i="64"/>
  <c r="AR2382" i="64"/>
  <c r="AU2382" i="64" s="1"/>
  <c r="AQ2382" i="64"/>
  <c r="AO2382" i="64"/>
  <c r="BI2381" i="64"/>
  <c r="BG2381" i="64"/>
  <c r="AZ2381" i="64"/>
  <c r="AY2381" i="64"/>
  <c r="AX2381" i="64"/>
  <c r="AW2381" i="64"/>
  <c r="AV2381" i="64"/>
  <c r="AT2381" i="64"/>
  <c r="AS2381" i="64"/>
  <c r="AR2381" i="64"/>
  <c r="AU2381" i="64" s="1"/>
  <c r="AQ2381" i="64"/>
  <c r="AO2381" i="64"/>
  <c r="BJ2380" i="64"/>
  <c r="BI2380" i="64"/>
  <c r="BG2380" i="64"/>
  <c r="AZ2380" i="64"/>
  <c r="AY2380" i="64"/>
  <c r="AX2380" i="64"/>
  <c r="AW2380" i="64"/>
  <c r="AV2380" i="64"/>
  <c r="AT2380" i="64"/>
  <c r="AS2380" i="64"/>
  <c r="AR2380" i="64"/>
  <c r="AU2380" i="64" s="1"/>
  <c r="AQ2380" i="64"/>
  <c r="AO2380" i="64"/>
  <c r="BJ2379" i="64"/>
  <c r="BI2379" i="64"/>
  <c r="BG2379" i="64"/>
  <c r="AZ2379" i="64"/>
  <c r="AY2379" i="64"/>
  <c r="AX2379" i="64"/>
  <c r="AW2379" i="64"/>
  <c r="AV2379" i="64"/>
  <c r="AT2379" i="64"/>
  <c r="AS2379" i="64"/>
  <c r="AR2379" i="64"/>
  <c r="AU2379" i="64" s="1"/>
  <c r="AQ2379" i="64"/>
  <c r="AO2379" i="64"/>
  <c r="BJ2378" i="64"/>
  <c r="BI2378" i="64"/>
  <c r="BG2378" i="64"/>
  <c r="AZ2378" i="64"/>
  <c r="AY2378" i="64"/>
  <c r="AX2378" i="64"/>
  <c r="AW2378" i="64"/>
  <c r="AV2378" i="64"/>
  <c r="AT2378" i="64"/>
  <c r="AS2378" i="64"/>
  <c r="AR2378" i="64"/>
  <c r="AU2378" i="64" s="1"/>
  <c r="AQ2378" i="64"/>
  <c r="AO2378" i="64"/>
  <c r="BJ2377" i="64"/>
  <c r="BI2377" i="64"/>
  <c r="BG2377" i="64"/>
  <c r="AZ2377" i="64"/>
  <c r="AY2377" i="64"/>
  <c r="AX2377" i="64"/>
  <c r="AW2377" i="64"/>
  <c r="AV2377" i="64"/>
  <c r="AT2377" i="64"/>
  <c r="AS2377" i="64"/>
  <c r="AR2377" i="64"/>
  <c r="AU2377" i="64" s="1"/>
  <c r="AQ2377" i="64"/>
  <c r="AO2377" i="64"/>
  <c r="BJ2376" i="64"/>
  <c r="BI2376" i="64"/>
  <c r="BG2376" i="64"/>
  <c r="AZ2376" i="64"/>
  <c r="AY2376" i="64"/>
  <c r="AX2376" i="64"/>
  <c r="AW2376" i="64"/>
  <c r="AV2376" i="64"/>
  <c r="AT2376" i="64"/>
  <c r="AS2376" i="64"/>
  <c r="AR2376" i="64"/>
  <c r="AU2376" i="64" s="1"/>
  <c r="AQ2376" i="64"/>
  <c r="AO2376" i="64"/>
  <c r="BJ2375" i="64"/>
  <c r="BI2375" i="64"/>
  <c r="BG2375" i="64"/>
  <c r="AZ2375" i="64"/>
  <c r="AY2375" i="64"/>
  <c r="AX2375" i="64"/>
  <c r="AW2375" i="64"/>
  <c r="AV2375" i="64"/>
  <c r="AT2375" i="64"/>
  <c r="AS2375" i="64"/>
  <c r="AR2375" i="64"/>
  <c r="AU2375" i="64" s="1"/>
  <c r="AQ2375" i="64"/>
  <c r="AO2375" i="64"/>
  <c r="BJ2374" i="64"/>
  <c r="BI2374" i="64"/>
  <c r="BG2374" i="64"/>
  <c r="AZ2374" i="64"/>
  <c r="AY2374" i="64"/>
  <c r="AX2374" i="64"/>
  <c r="AW2374" i="64"/>
  <c r="AV2374" i="64"/>
  <c r="AT2374" i="64"/>
  <c r="AS2374" i="64"/>
  <c r="AR2374" i="64"/>
  <c r="AU2374" i="64" s="1"/>
  <c r="AQ2374" i="64"/>
  <c r="AO2374" i="64"/>
  <c r="BI2373" i="64"/>
  <c r="BG2373" i="64"/>
  <c r="AZ2373" i="64"/>
  <c r="AY2373" i="64"/>
  <c r="AX2373" i="64"/>
  <c r="AW2373" i="64"/>
  <c r="AV2373" i="64"/>
  <c r="AT2373" i="64"/>
  <c r="AS2373" i="64"/>
  <c r="AR2373" i="64"/>
  <c r="AU2373" i="64" s="1"/>
  <c r="AQ2373" i="64"/>
  <c r="AO2373" i="64"/>
  <c r="BJ2372" i="64"/>
  <c r="BI2372" i="64"/>
  <c r="BG2372" i="64"/>
  <c r="AZ2372" i="64"/>
  <c r="AY2372" i="64"/>
  <c r="AX2372" i="64"/>
  <c r="AW2372" i="64"/>
  <c r="AV2372" i="64"/>
  <c r="AT2372" i="64"/>
  <c r="AS2372" i="64"/>
  <c r="AR2372" i="64"/>
  <c r="AU2372" i="64" s="1"/>
  <c r="AQ2372" i="64"/>
  <c r="AO2372" i="64"/>
  <c r="BJ2371" i="64"/>
  <c r="BI2371" i="64"/>
  <c r="BG2371" i="64"/>
  <c r="AZ2371" i="64"/>
  <c r="AY2371" i="64"/>
  <c r="AX2371" i="64"/>
  <c r="AW2371" i="64"/>
  <c r="AV2371" i="64"/>
  <c r="AT2371" i="64"/>
  <c r="AS2371" i="64"/>
  <c r="AR2371" i="64"/>
  <c r="AU2371" i="64" s="1"/>
  <c r="AQ2371" i="64"/>
  <c r="AO2371" i="64"/>
  <c r="BJ2370" i="64"/>
  <c r="BI2370" i="64"/>
  <c r="BG2370" i="64"/>
  <c r="AZ2370" i="64"/>
  <c r="AY2370" i="64"/>
  <c r="AX2370" i="64"/>
  <c r="AW2370" i="64"/>
  <c r="AV2370" i="64"/>
  <c r="AT2370" i="64"/>
  <c r="AS2370" i="64"/>
  <c r="AR2370" i="64"/>
  <c r="AU2370" i="64" s="1"/>
  <c r="AQ2370" i="64"/>
  <c r="AO2370" i="64"/>
  <c r="BJ2369" i="64"/>
  <c r="BI2369" i="64"/>
  <c r="BG2369" i="64"/>
  <c r="AZ2369" i="64"/>
  <c r="AY2369" i="64"/>
  <c r="AX2369" i="64"/>
  <c r="AW2369" i="64"/>
  <c r="AV2369" i="64"/>
  <c r="AT2369" i="64"/>
  <c r="AS2369" i="64"/>
  <c r="AR2369" i="64"/>
  <c r="AU2369" i="64" s="1"/>
  <c r="AQ2369" i="64"/>
  <c r="AO2369" i="64"/>
  <c r="BJ2368" i="64"/>
  <c r="BI2368" i="64"/>
  <c r="BG2368" i="64"/>
  <c r="AZ2368" i="64"/>
  <c r="AY2368" i="64"/>
  <c r="AX2368" i="64"/>
  <c r="AW2368" i="64"/>
  <c r="AV2368" i="64"/>
  <c r="AT2368" i="64"/>
  <c r="AS2368" i="64"/>
  <c r="AR2368" i="64"/>
  <c r="AU2368" i="64" s="1"/>
  <c r="AQ2368" i="64"/>
  <c r="AO2368" i="64"/>
  <c r="BJ2367" i="64"/>
  <c r="BI2367" i="64"/>
  <c r="BG2367" i="64"/>
  <c r="AZ2367" i="64"/>
  <c r="AY2367" i="64"/>
  <c r="AX2367" i="64"/>
  <c r="AW2367" i="64"/>
  <c r="AV2367" i="64"/>
  <c r="AT2367" i="64"/>
  <c r="AS2367" i="64"/>
  <c r="AR2367" i="64"/>
  <c r="AU2367" i="64" s="1"/>
  <c r="AQ2367" i="64"/>
  <c r="AO2367" i="64"/>
  <c r="BJ2366" i="64"/>
  <c r="BI2366" i="64"/>
  <c r="BG2366" i="64"/>
  <c r="AZ2366" i="64"/>
  <c r="AY2366" i="64"/>
  <c r="AX2366" i="64"/>
  <c r="AW2366" i="64"/>
  <c r="AV2366" i="64"/>
  <c r="AT2366" i="64"/>
  <c r="AS2366" i="64"/>
  <c r="AR2366" i="64"/>
  <c r="AU2366" i="64" s="1"/>
  <c r="AQ2366" i="64"/>
  <c r="AO2366" i="64"/>
  <c r="BJ2365" i="64"/>
  <c r="BI2365" i="64"/>
  <c r="BG2365" i="64"/>
  <c r="AZ2365" i="64"/>
  <c r="AY2365" i="64"/>
  <c r="AX2365" i="64"/>
  <c r="AW2365" i="64"/>
  <c r="AV2365" i="64"/>
  <c r="AT2365" i="64"/>
  <c r="AS2365" i="64"/>
  <c r="AR2365" i="64"/>
  <c r="AU2365" i="64" s="1"/>
  <c r="AQ2365" i="64"/>
  <c r="AO2365" i="64"/>
  <c r="BJ2364" i="64"/>
  <c r="BI2364" i="64"/>
  <c r="BG2364" i="64"/>
  <c r="AZ2364" i="64"/>
  <c r="AY2364" i="64"/>
  <c r="AX2364" i="64"/>
  <c r="AW2364" i="64"/>
  <c r="AV2364" i="64"/>
  <c r="AT2364" i="64"/>
  <c r="AS2364" i="64"/>
  <c r="AR2364" i="64"/>
  <c r="AU2364" i="64" s="1"/>
  <c r="AQ2364" i="64"/>
  <c r="AO2364" i="64"/>
  <c r="BJ2363" i="64"/>
  <c r="BI2363" i="64"/>
  <c r="BG2363" i="64"/>
  <c r="AZ2363" i="64"/>
  <c r="AY2363" i="64"/>
  <c r="AX2363" i="64"/>
  <c r="AW2363" i="64"/>
  <c r="AV2363" i="64"/>
  <c r="AT2363" i="64"/>
  <c r="AS2363" i="64"/>
  <c r="AR2363" i="64"/>
  <c r="AU2363" i="64" s="1"/>
  <c r="AQ2363" i="64"/>
  <c r="AO2363" i="64"/>
  <c r="BJ2362" i="64"/>
  <c r="BI2362" i="64"/>
  <c r="BG2362" i="64"/>
  <c r="AZ2362" i="64"/>
  <c r="AY2362" i="64"/>
  <c r="AX2362" i="64"/>
  <c r="AW2362" i="64"/>
  <c r="AV2362" i="64"/>
  <c r="AT2362" i="64"/>
  <c r="AS2362" i="64"/>
  <c r="AR2362" i="64"/>
  <c r="AU2362" i="64" s="1"/>
  <c r="AQ2362" i="64"/>
  <c r="AO2362" i="64"/>
  <c r="BJ2361" i="64"/>
  <c r="BI2361" i="64"/>
  <c r="BG2361" i="64"/>
  <c r="AZ2361" i="64"/>
  <c r="AY2361" i="64"/>
  <c r="AX2361" i="64"/>
  <c r="AW2361" i="64"/>
  <c r="AV2361" i="64"/>
  <c r="AT2361" i="64"/>
  <c r="AS2361" i="64"/>
  <c r="AR2361" i="64"/>
  <c r="AU2361" i="64" s="1"/>
  <c r="AQ2361" i="64"/>
  <c r="AO2361" i="64"/>
  <c r="BJ2360" i="64"/>
  <c r="BI2360" i="64"/>
  <c r="BG2360" i="64"/>
  <c r="AZ2360" i="64"/>
  <c r="AY2360" i="64"/>
  <c r="AX2360" i="64"/>
  <c r="AW2360" i="64"/>
  <c r="AV2360" i="64"/>
  <c r="AT2360" i="64"/>
  <c r="AS2360" i="64"/>
  <c r="AR2360" i="64"/>
  <c r="AU2360" i="64" s="1"/>
  <c r="AQ2360" i="64"/>
  <c r="AO2360" i="64"/>
  <c r="BJ2359" i="64"/>
  <c r="BI2359" i="64"/>
  <c r="BG2359" i="64"/>
  <c r="AZ2359" i="64"/>
  <c r="AY2359" i="64"/>
  <c r="AX2359" i="64"/>
  <c r="AW2359" i="64"/>
  <c r="AV2359" i="64"/>
  <c r="AT2359" i="64"/>
  <c r="AS2359" i="64"/>
  <c r="AR2359" i="64"/>
  <c r="AU2359" i="64" s="1"/>
  <c r="AQ2359" i="64"/>
  <c r="AO2359" i="64"/>
  <c r="BI2358" i="64"/>
  <c r="BG2358" i="64"/>
  <c r="AZ2358" i="64"/>
  <c r="AY2358" i="64"/>
  <c r="AX2358" i="64"/>
  <c r="AW2358" i="64"/>
  <c r="AV2358" i="64"/>
  <c r="AT2358" i="64"/>
  <c r="AS2358" i="64"/>
  <c r="AR2358" i="64"/>
  <c r="AU2358" i="64" s="1"/>
  <c r="AQ2358" i="64"/>
  <c r="AO2358" i="64"/>
  <c r="BJ2357" i="64"/>
  <c r="BI2357" i="64"/>
  <c r="BG2357" i="64"/>
  <c r="AZ2357" i="64"/>
  <c r="AY2357" i="64"/>
  <c r="AX2357" i="64"/>
  <c r="AW2357" i="64"/>
  <c r="AV2357" i="64"/>
  <c r="AT2357" i="64"/>
  <c r="AS2357" i="64"/>
  <c r="AR2357" i="64"/>
  <c r="AU2357" i="64" s="1"/>
  <c r="AQ2357" i="64"/>
  <c r="AO2357" i="64"/>
  <c r="BJ2356" i="64"/>
  <c r="BI2356" i="64"/>
  <c r="BG2356" i="64"/>
  <c r="AZ2356" i="64"/>
  <c r="AY2356" i="64"/>
  <c r="AX2356" i="64"/>
  <c r="AW2356" i="64"/>
  <c r="AV2356" i="64"/>
  <c r="AT2356" i="64"/>
  <c r="AS2356" i="64"/>
  <c r="AR2356" i="64"/>
  <c r="AU2356" i="64" s="1"/>
  <c r="AQ2356" i="64"/>
  <c r="AO2356" i="64"/>
  <c r="BJ2355" i="64"/>
  <c r="BI2355" i="64"/>
  <c r="BG2355" i="64"/>
  <c r="AZ2355" i="64"/>
  <c r="AY2355" i="64"/>
  <c r="AX2355" i="64"/>
  <c r="AW2355" i="64"/>
  <c r="AV2355" i="64"/>
  <c r="AT2355" i="64"/>
  <c r="AS2355" i="64"/>
  <c r="AR2355" i="64"/>
  <c r="AU2355" i="64" s="1"/>
  <c r="AQ2355" i="64"/>
  <c r="AO2355" i="64"/>
  <c r="BJ2354" i="64"/>
  <c r="BI2354" i="64"/>
  <c r="BG2354" i="64"/>
  <c r="AZ2354" i="64"/>
  <c r="AY2354" i="64"/>
  <c r="AX2354" i="64"/>
  <c r="AW2354" i="64"/>
  <c r="AV2354" i="64"/>
  <c r="AT2354" i="64"/>
  <c r="AS2354" i="64"/>
  <c r="AR2354" i="64"/>
  <c r="AU2354" i="64" s="1"/>
  <c r="AQ2354" i="64"/>
  <c r="AO2354" i="64"/>
  <c r="BI2353" i="64"/>
  <c r="BG2353" i="64"/>
  <c r="AZ2353" i="64"/>
  <c r="AY2353" i="64"/>
  <c r="AX2353" i="64"/>
  <c r="AW2353" i="64"/>
  <c r="AV2353" i="64"/>
  <c r="AT2353" i="64"/>
  <c r="AS2353" i="64"/>
  <c r="AR2353" i="64"/>
  <c r="AU2353" i="64" s="1"/>
  <c r="AQ2353" i="64"/>
  <c r="AO2353" i="64"/>
  <c r="BI2352" i="64"/>
  <c r="BG2352" i="64"/>
  <c r="AZ2352" i="64"/>
  <c r="AY2352" i="64"/>
  <c r="AX2352" i="64"/>
  <c r="AW2352" i="64"/>
  <c r="AV2352" i="64"/>
  <c r="AT2352" i="64"/>
  <c r="AS2352" i="64"/>
  <c r="AR2352" i="64"/>
  <c r="AU2352" i="64" s="1"/>
  <c r="AQ2352" i="64"/>
  <c r="AO2352" i="64"/>
  <c r="BJ2351" i="64"/>
  <c r="BI2351" i="64"/>
  <c r="BG2351" i="64"/>
  <c r="AZ2351" i="64"/>
  <c r="AY2351" i="64"/>
  <c r="AX2351" i="64"/>
  <c r="AW2351" i="64"/>
  <c r="AV2351" i="64"/>
  <c r="AT2351" i="64"/>
  <c r="AS2351" i="64"/>
  <c r="AR2351" i="64"/>
  <c r="AU2351" i="64" s="1"/>
  <c r="AQ2351" i="64"/>
  <c r="AO2351" i="64"/>
  <c r="BJ2350" i="64"/>
  <c r="BI2350" i="64"/>
  <c r="BG2350" i="64"/>
  <c r="AZ2350" i="64"/>
  <c r="AY2350" i="64"/>
  <c r="AX2350" i="64"/>
  <c r="AW2350" i="64"/>
  <c r="AV2350" i="64"/>
  <c r="AT2350" i="64"/>
  <c r="AS2350" i="64"/>
  <c r="AR2350" i="64"/>
  <c r="AU2350" i="64" s="1"/>
  <c r="AQ2350" i="64"/>
  <c r="AO2350" i="64"/>
  <c r="BI2349" i="64"/>
  <c r="BG2349" i="64"/>
  <c r="AZ2349" i="64"/>
  <c r="AY2349" i="64"/>
  <c r="AX2349" i="64"/>
  <c r="AW2349" i="64"/>
  <c r="AV2349" i="64"/>
  <c r="AT2349" i="64"/>
  <c r="AS2349" i="64"/>
  <c r="AR2349" i="64"/>
  <c r="AU2349" i="64" s="1"/>
  <c r="AQ2349" i="64"/>
  <c r="AO2349" i="64"/>
  <c r="BI2348" i="64"/>
  <c r="BG2348" i="64"/>
  <c r="AZ2348" i="64"/>
  <c r="AY2348" i="64"/>
  <c r="AX2348" i="64"/>
  <c r="AW2348" i="64"/>
  <c r="AV2348" i="64"/>
  <c r="AT2348" i="64"/>
  <c r="AS2348" i="64"/>
  <c r="AR2348" i="64"/>
  <c r="AU2348" i="64" s="1"/>
  <c r="AQ2348" i="64"/>
  <c r="AO2348" i="64"/>
  <c r="BI2347" i="64"/>
  <c r="BG2347" i="64"/>
  <c r="AZ2347" i="64"/>
  <c r="AY2347" i="64"/>
  <c r="AX2347" i="64"/>
  <c r="AW2347" i="64"/>
  <c r="AV2347" i="64"/>
  <c r="AT2347" i="64"/>
  <c r="AS2347" i="64"/>
  <c r="AR2347" i="64"/>
  <c r="AU2347" i="64" s="1"/>
  <c r="AQ2347" i="64"/>
  <c r="AO2347" i="64"/>
  <c r="BJ2346" i="64"/>
  <c r="BI2346" i="64"/>
  <c r="BG2346" i="64"/>
  <c r="AZ2346" i="64"/>
  <c r="AY2346" i="64"/>
  <c r="AX2346" i="64"/>
  <c r="AW2346" i="64"/>
  <c r="AV2346" i="64"/>
  <c r="AT2346" i="64"/>
  <c r="AS2346" i="64"/>
  <c r="AR2346" i="64"/>
  <c r="AU2346" i="64" s="1"/>
  <c r="AQ2346" i="64"/>
  <c r="AO2346" i="64"/>
  <c r="BJ2345" i="64"/>
  <c r="BI2345" i="64"/>
  <c r="BG2345" i="64"/>
  <c r="AZ2345" i="64"/>
  <c r="AY2345" i="64"/>
  <c r="AX2345" i="64"/>
  <c r="AW2345" i="64"/>
  <c r="AV2345" i="64"/>
  <c r="AT2345" i="64"/>
  <c r="AS2345" i="64"/>
  <c r="AR2345" i="64"/>
  <c r="AU2345" i="64" s="1"/>
  <c r="AQ2345" i="64"/>
  <c r="AO2345" i="64"/>
  <c r="BJ2344" i="64"/>
  <c r="BI2344" i="64"/>
  <c r="BG2344" i="64"/>
  <c r="AZ2344" i="64"/>
  <c r="AY2344" i="64"/>
  <c r="AX2344" i="64"/>
  <c r="AW2344" i="64"/>
  <c r="AV2344" i="64"/>
  <c r="AT2344" i="64"/>
  <c r="AS2344" i="64"/>
  <c r="AR2344" i="64"/>
  <c r="AU2344" i="64" s="1"/>
  <c r="AQ2344" i="64"/>
  <c r="AO2344" i="64"/>
  <c r="BI2343" i="64"/>
  <c r="BG2343" i="64"/>
  <c r="AZ2343" i="64"/>
  <c r="AY2343" i="64"/>
  <c r="AX2343" i="64"/>
  <c r="AW2343" i="64"/>
  <c r="AV2343" i="64"/>
  <c r="AT2343" i="64"/>
  <c r="AS2343" i="64"/>
  <c r="AR2343" i="64"/>
  <c r="AU2343" i="64" s="1"/>
  <c r="AQ2343" i="64"/>
  <c r="AO2343" i="64"/>
  <c r="BI2342" i="64"/>
  <c r="BG2342" i="64"/>
  <c r="AZ2342" i="64"/>
  <c r="AY2342" i="64"/>
  <c r="AX2342" i="64"/>
  <c r="AW2342" i="64"/>
  <c r="AV2342" i="64"/>
  <c r="AT2342" i="64"/>
  <c r="AS2342" i="64"/>
  <c r="AR2342" i="64"/>
  <c r="AU2342" i="64" s="1"/>
  <c r="AQ2342" i="64"/>
  <c r="AO2342" i="64"/>
  <c r="BJ2341" i="64"/>
  <c r="BI2341" i="64"/>
  <c r="BG2341" i="64"/>
  <c r="AZ2341" i="64"/>
  <c r="AY2341" i="64"/>
  <c r="AX2341" i="64"/>
  <c r="AW2341" i="64"/>
  <c r="AV2341" i="64"/>
  <c r="AT2341" i="64"/>
  <c r="AS2341" i="64"/>
  <c r="AR2341" i="64"/>
  <c r="AU2341" i="64" s="1"/>
  <c r="AQ2341" i="64"/>
  <c r="AO2341" i="64"/>
  <c r="BJ2340" i="64"/>
  <c r="BI2340" i="64"/>
  <c r="BG2340" i="64"/>
  <c r="AZ2340" i="64"/>
  <c r="AY2340" i="64"/>
  <c r="AX2340" i="64"/>
  <c r="AW2340" i="64"/>
  <c r="AV2340" i="64"/>
  <c r="AT2340" i="64"/>
  <c r="AS2340" i="64"/>
  <c r="AR2340" i="64"/>
  <c r="AU2340" i="64" s="1"/>
  <c r="AQ2340" i="64"/>
  <c r="AO2340" i="64"/>
  <c r="BJ2339" i="64"/>
  <c r="BI2339" i="64"/>
  <c r="BG2339" i="64"/>
  <c r="AZ2339" i="64"/>
  <c r="AY2339" i="64"/>
  <c r="AX2339" i="64"/>
  <c r="AW2339" i="64"/>
  <c r="AV2339" i="64"/>
  <c r="AT2339" i="64"/>
  <c r="AS2339" i="64"/>
  <c r="AR2339" i="64"/>
  <c r="AU2339" i="64" s="1"/>
  <c r="AQ2339" i="64"/>
  <c r="AO2339" i="64"/>
  <c r="BI2338" i="64"/>
  <c r="BG2338" i="64"/>
  <c r="AZ2338" i="64"/>
  <c r="AY2338" i="64"/>
  <c r="AX2338" i="64"/>
  <c r="AW2338" i="64"/>
  <c r="AV2338" i="64"/>
  <c r="AT2338" i="64"/>
  <c r="AS2338" i="64"/>
  <c r="AR2338" i="64"/>
  <c r="AU2338" i="64" s="1"/>
  <c r="AQ2338" i="64"/>
  <c r="AO2338" i="64"/>
  <c r="BI2337" i="64"/>
  <c r="BG2337" i="64"/>
  <c r="AZ2337" i="64"/>
  <c r="AY2337" i="64"/>
  <c r="AX2337" i="64"/>
  <c r="AW2337" i="64"/>
  <c r="AV2337" i="64"/>
  <c r="AT2337" i="64"/>
  <c r="AS2337" i="64"/>
  <c r="AR2337" i="64"/>
  <c r="AU2337" i="64" s="1"/>
  <c r="AQ2337" i="64"/>
  <c r="AO2337" i="64"/>
  <c r="BI2336" i="64"/>
  <c r="BG2336" i="64"/>
  <c r="AZ2336" i="64"/>
  <c r="AY2336" i="64"/>
  <c r="AX2336" i="64"/>
  <c r="AW2336" i="64"/>
  <c r="AV2336" i="64"/>
  <c r="AT2336" i="64"/>
  <c r="AS2336" i="64"/>
  <c r="AR2336" i="64"/>
  <c r="AU2336" i="64" s="1"/>
  <c r="AQ2336" i="64"/>
  <c r="AO2336" i="64"/>
  <c r="BI2335" i="64"/>
  <c r="BG2335" i="64"/>
  <c r="AZ2335" i="64"/>
  <c r="AY2335" i="64"/>
  <c r="AX2335" i="64"/>
  <c r="AW2335" i="64"/>
  <c r="AV2335" i="64"/>
  <c r="AT2335" i="64"/>
  <c r="AS2335" i="64"/>
  <c r="AR2335" i="64"/>
  <c r="AU2335" i="64" s="1"/>
  <c r="AQ2335" i="64"/>
  <c r="AO2335" i="64"/>
  <c r="BJ2334" i="64"/>
  <c r="BI2334" i="64"/>
  <c r="BG2334" i="64"/>
  <c r="AZ2334" i="64"/>
  <c r="AY2334" i="64"/>
  <c r="AX2334" i="64"/>
  <c r="AW2334" i="64"/>
  <c r="AV2334" i="64"/>
  <c r="AT2334" i="64"/>
  <c r="AS2334" i="64"/>
  <c r="AR2334" i="64"/>
  <c r="AU2334" i="64" s="1"/>
  <c r="AQ2334" i="64"/>
  <c r="AO2334" i="64"/>
  <c r="BI2333" i="64"/>
  <c r="BG2333" i="64"/>
  <c r="AZ2333" i="64"/>
  <c r="AY2333" i="64"/>
  <c r="AX2333" i="64"/>
  <c r="AW2333" i="64"/>
  <c r="AV2333" i="64"/>
  <c r="AT2333" i="64"/>
  <c r="AS2333" i="64"/>
  <c r="AR2333" i="64"/>
  <c r="AU2333" i="64" s="1"/>
  <c r="AQ2333" i="64"/>
  <c r="AO2333" i="64"/>
  <c r="BJ2332" i="64"/>
  <c r="BI2332" i="64"/>
  <c r="BG2332" i="64"/>
  <c r="AZ2332" i="64"/>
  <c r="AY2332" i="64"/>
  <c r="AX2332" i="64"/>
  <c r="AW2332" i="64"/>
  <c r="AV2332" i="64"/>
  <c r="AT2332" i="64"/>
  <c r="AS2332" i="64"/>
  <c r="AR2332" i="64"/>
  <c r="AU2332" i="64" s="1"/>
  <c r="AQ2332" i="64"/>
  <c r="AO2332" i="64"/>
  <c r="BJ2331" i="64"/>
  <c r="BI2331" i="64"/>
  <c r="BG2331" i="64"/>
  <c r="AZ2331" i="64"/>
  <c r="AY2331" i="64"/>
  <c r="AX2331" i="64"/>
  <c r="AW2331" i="64"/>
  <c r="AV2331" i="64"/>
  <c r="AT2331" i="64"/>
  <c r="AS2331" i="64"/>
  <c r="AR2331" i="64"/>
  <c r="AU2331" i="64" s="1"/>
  <c r="AQ2331" i="64"/>
  <c r="AO2331" i="64"/>
  <c r="BJ2330" i="64"/>
  <c r="BI2330" i="64"/>
  <c r="BG2330" i="64"/>
  <c r="AZ2330" i="64"/>
  <c r="AY2330" i="64"/>
  <c r="AX2330" i="64"/>
  <c r="AW2330" i="64"/>
  <c r="AV2330" i="64"/>
  <c r="AT2330" i="64"/>
  <c r="AS2330" i="64"/>
  <c r="AR2330" i="64"/>
  <c r="AU2330" i="64" s="1"/>
  <c r="AQ2330" i="64"/>
  <c r="AO2330" i="64"/>
  <c r="BJ2329" i="64"/>
  <c r="BI2329" i="64"/>
  <c r="BG2329" i="64"/>
  <c r="AZ2329" i="64"/>
  <c r="AY2329" i="64"/>
  <c r="AX2329" i="64"/>
  <c r="AW2329" i="64"/>
  <c r="AV2329" i="64"/>
  <c r="AT2329" i="64"/>
  <c r="AS2329" i="64"/>
  <c r="AR2329" i="64"/>
  <c r="AU2329" i="64" s="1"/>
  <c r="AQ2329" i="64"/>
  <c r="AO2329" i="64"/>
  <c r="BJ2328" i="64"/>
  <c r="BI2328" i="64"/>
  <c r="BG2328" i="64"/>
  <c r="AZ2328" i="64"/>
  <c r="AY2328" i="64"/>
  <c r="AX2328" i="64"/>
  <c r="AW2328" i="64"/>
  <c r="AV2328" i="64"/>
  <c r="AT2328" i="64"/>
  <c r="AS2328" i="64"/>
  <c r="AR2328" i="64"/>
  <c r="AU2328" i="64" s="1"/>
  <c r="AQ2328" i="64"/>
  <c r="AO2328" i="64"/>
  <c r="BJ2327" i="64"/>
  <c r="BI2327" i="64"/>
  <c r="BG2327" i="64"/>
  <c r="AZ2327" i="64"/>
  <c r="AY2327" i="64"/>
  <c r="AX2327" i="64"/>
  <c r="AW2327" i="64"/>
  <c r="AV2327" i="64"/>
  <c r="AT2327" i="64"/>
  <c r="AS2327" i="64"/>
  <c r="AR2327" i="64"/>
  <c r="AU2327" i="64" s="1"/>
  <c r="AQ2327" i="64"/>
  <c r="AO2327" i="64"/>
  <c r="BI2326" i="64"/>
  <c r="BG2326" i="64"/>
  <c r="AZ2326" i="64"/>
  <c r="AY2326" i="64"/>
  <c r="AX2326" i="64"/>
  <c r="AW2326" i="64"/>
  <c r="AV2326" i="64"/>
  <c r="AT2326" i="64"/>
  <c r="AS2326" i="64"/>
  <c r="AR2326" i="64"/>
  <c r="AU2326" i="64" s="1"/>
  <c r="AQ2326" i="64"/>
  <c r="AO2326" i="64"/>
  <c r="BJ2325" i="64"/>
  <c r="BI2325" i="64"/>
  <c r="BG2325" i="64"/>
  <c r="AZ2325" i="64"/>
  <c r="AY2325" i="64"/>
  <c r="AX2325" i="64"/>
  <c r="AW2325" i="64"/>
  <c r="AV2325" i="64"/>
  <c r="AT2325" i="64"/>
  <c r="AS2325" i="64"/>
  <c r="AR2325" i="64"/>
  <c r="AU2325" i="64" s="1"/>
  <c r="AQ2325" i="64"/>
  <c r="AO2325" i="64"/>
  <c r="BI2324" i="64"/>
  <c r="BG2324" i="64"/>
  <c r="AZ2324" i="64"/>
  <c r="AY2324" i="64"/>
  <c r="AX2324" i="64"/>
  <c r="AW2324" i="64"/>
  <c r="AV2324" i="64"/>
  <c r="AT2324" i="64"/>
  <c r="AS2324" i="64"/>
  <c r="AR2324" i="64"/>
  <c r="AU2324" i="64" s="1"/>
  <c r="AQ2324" i="64"/>
  <c r="AO2324" i="64"/>
  <c r="BI2323" i="64"/>
  <c r="BG2323" i="64"/>
  <c r="AZ2323" i="64"/>
  <c r="AY2323" i="64"/>
  <c r="AX2323" i="64"/>
  <c r="AW2323" i="64"/>
  <c r="AV2323" i="64"/>
  <c r="AT2323" i="64"/>
  <c r="AS2323" i="64"/>
  <c r="AR2323" i="64"/>
  <c r="AU2323" i="64" s="1"/>
  <c r="AQ2323" i="64"/>
  <c r="AO2323" i="64"/>
  <c r="BI2322" i="64"/>
  <c r="BG2322" i="64"/>
  <c r="AZ2322" i="64"/>
  <c r="AY2322" i="64"/>
  <c r="AX2322" i="64"/>
  <c r="AW2322" i="64"/>
  <c r="AV2322" i="64"/>
  <c r="AT2322" i="64"/>
  <c r="AS2322" i="64"/>
  <c r="AR2322" i="64"/>
  <c r="AU2322" i="64" s="1"/>
  <c r="AQ2322" i="64"/>
  <c r="AO2322" i="64"/>
  <c r="BJ2321" i="64"/>
  <c r="BI2321" i="64"/>
  <c r="BG2321" i="64"/>
  <c r="AZ2321" i="64"/>
  <c r="AY2321" i="64"/>
  <c r="AX2321" i="64"/>
  <c r="AW2321" i="64"/>
  <c r="AV2321" i="64"/>
  <c r="AT2321" i="64"/>
  <c r="AS2321" i="64"/>
  <c r="AR2321" i="64"/>
  <c r="AU2321" i="64" s="1"/>
  <c r="AQ2321" i="64"/>
  <c r="AO2321" i="64"/>
  <c r="BJ2320" i="64"/>
  <c r="BI2320" i="64"/>
  <c r="BG2320" i="64"/>
  <c r="AZ2320" i="64"/>
  <c r="AY2320" i="64"/>
  <c r="AX2320" i="64"/>
  <c r="AW2320" i="64"/>
  <c r="AV2320" i="64"/>
  <c r="AT2320" i="64"/>
  <c r="AS2320" i="64"/>
  <c r="AR2320" i="64"/>
  <c r="AU2320" i="64" s="1"/>
  <c r="AQ2320" i="64"/>
  <c r="AO2320" i="64"/>
  <c r="BI2319" i="64"/>
  <c r="BG2319" i="64"/>
  <c r="AZ2319" i="64"/>
  <c r="AY2319" i="64"/>
  <c r="AX2319" i="64"/>
  <c r="AW2319" i="64"/>
  <c r="AV2319" i="64"/>
  <c r="AT2319" i="64"/>
  <c r="AS2319" i="64"/>
  <c r="AR2319" i="64"/>
  <c r="AU2319" i="64" s="1"/>
  <c r="AQ2319" i="64"/>
  <c r="AO2319" i="64"/>
  <c r="BI2318" i="64"/>
  <c r="BG2318" i="64"/>
  <c r="AZ2318" i="64"/>
  <c r="AY2318" i="64"/>
  <c r="AX2318" i="64"/>
  <c r="AW2318" i="64"/>
  <c r="AV2318" i="64"/>
  <c r="AT2318" i="64"/>
  <c r="AS2318" i="64"/>
  <c r="AR2318" i="64"/>
  <c r="AU2318" i="64" s="1"/>
  <c r="AQ2318" i="64"/>
  <c r="AO2318" i="64"/>
  <c r="BI2317" i="64"/>
  <c r="BG2317" i="64"/>
  <c r="AZ2317" i="64"/>
  <c r="AY2317" i="64"/>
  <c r="AX2317" i="64"/>
  <c r="AW2317" i="64"/>
  <c r="AV2317" i="64"/>
  <c r="AT2317" i="64"/>
  <c r="AS2317" i="64"/>
  <c r="AR2317" i="64"/>
  <c r="AU2317" i="64" s="1"/>
  <c r="AQ2317" i="64"/>
  <c r="AO2317" i="64"/>
  <c r="BJ2316" i="64"/>
  <c r="BI2316" i="64"/>
  <c r="BG2316" i="64"/>
  <c r="AZ2316" i="64"/>
  <c r="AY2316" i="64"/>
  <c r="AX2316" i="64"/>
  <c r="AW2316" i="64"/>
  <c r="AV2316" i="64"/>
  <c r="AT2316" i="64"/>
  <c r="AS2316" i="64"/>
  <c r="AR2316" i="64"/>
  <c r="AU2316" i="64" s="1"/>
  <c r="AQ2316" i="64"/>
  <c r="AO2316" i="64"/>
  <c r="BI2315" i="64"/>
  <c r="BG2315" i="64"/>
  <c r="AZ2315" i="64"/>
  <c r="AY2315" i="64"/>
  <c r="AX2315" i="64"/>
  <c r="AW2315" i="64"/>
  <c r="AV2315" i="64"/>
  <c r="AT2315" i="64"/>
  <c r="AS2315" i="64"/>
  <c r="AR2315" i="64"/>
  <c r="AU2315" i="64" s="1"/>
  <c r="AQ2315" i="64"/>
  <c r="AO2315" i="64"/>
  <c r="BJ2314" i="64"/>
  <c r="BI2314" i="64"/>
  <c r="BG2314" i="64"/>
  <c r="AZ2314" i="64"/>
  <c r="AY2314" i="64"/>
  <c r="AX2314" i="64"/>
  <c r="AW2314" i="64"/>
  <c r="AV2314" i="64"/>
  <c r="AT2314" i="64"/>
  <c r="AS2314" i="64"/>
  <c r="AR2314" i="64"/>
  <c r="AU2314" i="64" s="1"/>
  <c r="AQ2314" i="64"/>
  <c r="AO2314" i="64"/>
  <c r="BI2313" i="64"/>
  <c r="BG2313" i="64"/>
  <c r="AZ2313" i="64"/>
  <c r="AY2313" i="64"/>
  <c r="AX2313" i="64"/>
  <c r="AW2313" i="64"/>
  <c r="AV2313" i="64"/>
  <c r="AT2313" i="64"/>
  <c r="AS2313" i="64"/>
  <c r="AR2313" i="64"/>
  <c r="AU2313" i="64" s="1"/>
  <c r="AQ2313" i="64"/>
  <c r="AO2313" i="64"/>
  <c r="BJ2312" i="64"/>
  <c r="BI2312" i="64"/>
  <c r="BG2312" i="64"/>
  <c r="AZ2312" i="64"/>
  <c r="AY2312" i="64"/>
  <c r="AX2312" i="64"/>
  <c r="AW2312" i="64"/>
  <c r="AV2312" i="64"/>
  <c r="AT2312" i="64"/>
  <c r="AS2312" i="64"/>
  <c r="AR2312" i="64"/>
  <c r="AU2312" i="64" s="1"/>
  <c r="AQ2312" i="64"/>
  <c r="AO2312" i="64"/>
  <c r="BJ2311" i="64"/>
  <c r="BI2311" i="64"/>
  <c r="BG2311" i="64"/>
  <c r="AZ2311" i="64"/>
  <c r="AY2311" i="64"/>
  <c r="AX2311" i="64"/>
  <c r="AW2311" i="64"/>
  <c r="AV2311" i="64"/>
  <c r="AT2311" i="64"/>
  <c r="AS2311" i="64"/>
  <c r="AR2311" i="64"/>
  <c r="AU2311" i="64" s="1"/>
  <c r="AQ2311" i="64"/>
  <c r="AO2311" i="64"/>
  <c r="BI2310" i="64"/>
  <c r="BG2310" i="64"/>
  <c r="AZ2310" i="64"/>
  <c r="AY2310" i="64"/>
  <c r="AX2310" i="64"/>
  <c r="AW2310" i="64"/>
  <c r="AV2310" i="64"/>
  <c r="AT2310" i="64"/>
  <c r="AS2310" i="64"/>
  <c r="AR2310" i="64"/>
  <c r="AU2310" i="64" s="1"/>
  <c r="AQ2310" i="64"/>
  <c r="AO2310" i="64"/>
  <c r="BI2309" i="64"/>
  <c r="BG2309" i="64"/>
  <c r="AZ2309" i="64"/>
  <c r="AY2309" i="64"/>
  <c r="AX2309" i="64"/>
  <c r="AW2309" i="64"/>
  <c r="AV2309" i="64"/>
  <c r="AT2309" i="64"/>
  <c r="AS2309" i="64"/>
  <c r="AR2309" i="64"/>
  <c r="AU2309" i="64" s="1"/>
  <c r="AQ2309" i="64"/>
  <c r="AO2309" i="64"/>
  <c r="BJ2308" i="64"/>
  <c r="BI2308" i="64"/>
  <c r="BG2308" i="64"/>
  <c r="AZ2308" i="64"/>
  <c r="AY2308" i="64"/>
  <c r="AX2308" i="64"/>
  <c r="AW2308" i="64"/>
  <c r="AV2308" i="64"/>
  <c r="AT2308" i="64"/>
  <c r="AS2308" i="64"/>
  <c r="AR2308" i="64"/>
  <c r="AU2308" i="64" s="1"/>
  <c r="AQ2308" i="64"/>
  <c r="AO2308" i="64"/>
  <c r="BJ2307" i="64"/>
  <c r="BI2307" i="64"/>
  <c r="BG2307" i="64"/>
  <c r="AZ2307" i="64"/>
  <c r="AY2307" i="64"/>
  <c r="AX2307" i="64"/>
  <c r="AW2307" i="64"/>
  <c r="AV2307" i="64"/>
  <c r="AT2307" i="64"/>
  <c r="AS2307" i="64"/>
  <c r="AR2307" i="64"/>
  <c r="AU2307" i="64" s="1"/>
  <c r="AQ2307" i="64"/>
  <c r="AO2307" i="64"/>
  <c r="BJ2306" i="64"/>
  <c r="BI2306" i="64"/>
  <c r="BG2306" i="64"/>
  <c r="AZ2306" i="64"/>
  <c r="AY2306" i="64"/>
  <c r="AX2306" i="64"/>
  <c r="AW2306" i="64"/>
  <c r="AV2306" i="64"/>
  <c r="AT2306" i="64"/>
  <c r="AS2306" i="64"/>
  <c r="AR2306" i="64"/>
  <c r="AU2306" i="64" s="1"/>
  <c r="AQ2306" i="64"/>
  <c r="AO2306" i="64"/>
  <c r="BJ2305" i="64"/>
  <c r="BI2305" i="64"/>
  <c r="BG2305" i="64"/>
  <c r="AZ2305" i="64"/>
  <c r="AY2305" i="64"/>
  <c r="AX2305" i="64"/>
  <c r="AW2305" i="64"/>
  <c r="AV2305" i="64"/>
  <c r="AT2305" i="64"/>
  <c r="AS2305" i="64"/>
  <c r="AR2305" i="64"/>
  <c r="AU2305" i="64" s="1"/>
  <c r="AQ2305" i="64"/>
  <c r="AO2305" i="64"/>
  <c r="BJ2304" i="64"/>
  <c r="BI2304" i="64"/>
  <c r="BG2304" i="64"/>
  <c r="AZ2304" i="64"/>
  <c r="AY2304" i="64"/>
  <c r="AX2304" i="64"/>
  <c r="AW2304" i="64"/>
  <c r="AV2304" i="64"/>
  <c r="AT2304" i="64"/>
  <c r="AS2304" i="64"/>
  <c r="AR2304" i="64"/>
  <c r="AU2304" i="64" s="1"/>
  <c r="AQ2304" i="64"/>
  <c r="AO2304" i="64"/>
  <c r="BJ2303" i="64"/>
  <c r="BI2303" i="64"/>
  <c r="BG2303" i="64"/>
  <c r="AZ2303" i="64"/>
  <c r="AY2303" i="64"/>
  <c r="AX2303" i="64"/>
  <c r="AW2303" i="64"/>
  <c r="AV2303" i="64"/>
  <c r="AT2303" i="64"/>
  <c r="AS2303" i="64"/>
  <c r="AR2303" i="64"/>
  <c r="AU2303" i="64" s="1"/>
  <c r="AQ2303" i="64"/>
  <c r="AO2303" i="64"/>
  <c r="BJ2302" i="64"/>
  <c r="BI2302" i="64"/>
  <c r="BG2302" i="64"/>
  <c r="AZ2302" i="64"/>
  <c r="AY2302" i="64"/>
  <c r="AX2302" i="64"/>
  <c r="AW2302" i="64"/>
  <c r="AV2302" i="64"/>
  <c r="AT2302" i="64"/>
  <c r="AS2302" i="64"/>
  <c r="AR2302" i="64"/>
  <c r="AU2302" i="64" s="1"/>
  <c r="AQ2302" i="64"/>
  <c r="AO2302" i="64"/>
  <c r="BI2301" i="64"/>
  <c r="BG2301" i="64"/>
  <c r="AZ2301" i="64"/>
  <c r="AY2301" i="64"/>
  <c r="AX2301" i="64"/>
  <c r="AW2301" i="64"/>
  <c r="AV2301" i="64"/>
  <c r="AT2301" i="64"/>
  <c r="AS2301" i="64"/>
  <c r="AR2301" i="64"/>
  <c r="AU2301" i="64" s="1"/>
  <c r="AQ2301" i="64"/>
  <c r="AO2301" i="64"/>
  <c r="BI2300" i="64"/>
  <c r="BG2300" i="64"/>
  <c r="AZ2300" i="64"/>
  <c r="AY2300" i="64"/>
  <c r="AX2300" i="64"/>
  <c r="AW2300" i="64"/>
  <c r="AV2300" i="64"/>
  <c r="AT2300" i="64"/>
  <c r="AS2300" i="64"/>
  <c r="AR2300" i="64"/>
  <c r="AU2300" i="64" s="1"/>
  <c r="AQ2300" i="64"/>
  <c r="AO2300" i="64"/>
  <c r="BJ2299" i="64"/>
  <c r="BI2299" i="64"/>
  <c r="BG2299" i="64"/>
  <c r="AZ2299" i="64"/>
  <c r="AY2299" i="64"/>
  <c r="AX2299" i="64"/>
  <c r="AW2299" i="64"/>
  <c r="AV2299" i="64"/>
  <c r="AT2299" i="64"/>
  <c r="AS2299" i="64"/>
  <c r="AR2299" i="64"/>
  <c r="AU2299" i="64" s="1"/>
  <c r="AQ2299" i="64"/>
  <c r="AO2299" i="64"/>
  <c r="BI2298" i="64"/>
  <c r="BG2298" i="64"/>
  <c r="AZ2298" i="64"/>
  <c r="AY2298" i="64"/>
  <c r="AX2298" i="64"/>
  <c r="AW2298" i="64"/>
  <c r="AV2298" i="64"/>
  <c r="AT2298" i="64"/>
  <c r="AS2298" i="64"/>
  <c r="AR2298" i="64"/>
  <c r="AU2298" i="64" s="1"/>
  <c r="AQ2298" i="64"/>
  <c r="AO2298" i="64"/>
  <c r="BI2297" i="64"/>
  <c r="BG2297" i="64"/>
  <c r="AZ2297" i="64"/>
  <c r="AY2297" i="64"/>
  <c r="AX2297" i="64"/>
  <c r="AW2297" i="64"/>
  <c r="AV2297" i="64"/>
  <c r="AT2297" i="64"/>
  <c r="AS2297" i="64"/>
  <c r="AR2297" i="64"/>
  <c r="AU2297" i="64" s="1"/>
  <c r="AQ2297" i="64"/>
  <c r="AO2297" i="64"/>
  <c r="BJ2296" i="64"/>
  <c r="BI2296" i="64"/>
  <c r="BG2296" i="64"/>
  <c r="AZ2296" i="64"/>
  <c r="AY2296" i="64"/>
  <c r="AX2296" i="64"/>
  <c r="AW2296" i="64"/>
  <c r="AV2296" i="64"/>
  <c r="AT2296" i="64"/>
  <c r="AS2296" i="64"/>
  <c r="AR2296" i="64"/>
  <c r="AU2296" i="64" s="1"/>
  <c r="AQ2296" i="64"/>
  <c r="AO2296" i="64"/>
  <c r="BI2295" i="64"/>
  <c r="BG2295" i="64"/>
  <c r="AZ2295" i="64"/>
  <c r="AY2295" i="64"/>
  <c r="AX2295" i="64"/>
  <c r="AW2295" i="64"/>
  <c r="AV2295" i="64"/>
  <c r="AT2295" i="64"/>
  <c r="AS2295" i="64"/>
  <c r="AR2295" i="64"/>
  <c r="AU2295" i="64" s="1"/>
  <c r="AQ2295" i="64"/>
  <c r="AO2295" i="64"/>
  <c r="BI2294" i="64"/>
  <c r="BG2294" i="64"/>
  <c r="AZ2294" i="64"/>
  <c r="AY2294" i="64"/>
  <c r="AX2294" i="64"/>
  <c r="AW2294" i="64"/>
  <c r="AV2294" i="64"/>
  <c r="AT2294" i="64"/>
  <c r="AS2294" i="64"/>
  <c r="AR2294" i="64"/>
  <c r="AU2294" i="64" s="1"/>
  <c r="AQ2294" i="64"/>
  <c r="AO2294" i="64"/>
  <c r="BI2293" i="64"/>
  <c r="BG2293" i="64"/>
  <c r="AZ2293" i="64"/>
  <c r="AY2293" i="64"/>
  <c r="AX2293" i="64"/>
  <c r="AW2293" i="64"/>
  <c r="AV2293" i="64"/>
  <c r="AT2293" i="64"/>
  <c r="AS2293" i="64"/>
  <c r="AR2293" i="64"/>
  <c r="AU2293" i="64" s="1"/>
  <c r="AQ2293" i="64"/>
  <c r="AO2293" i="64"/>
  <c r="BI2292" i="64"/>
  <c r="BG2292" i="64"/>
  <c r="AZ2292" i="64"/>
  <c r="AY2292" i="64"/>
  <c r="AX2292" i="64"/>
  <c r="AW2292" i="64"/>
  <c r="AV2292" i="64"/>
  <c r="AT2292" i="64"/>
  <c r="AS2292" i="64"/>
  <c r="AR2292" i="64"/>
  <c r="AU2292" i="64" s="1"/>
  <c r="AQ2292" i="64"/>
  <c r="AO2292" i="64"/>
  <c r="BI2291" i="64"/>
  <c r="BG2291" i="64"/>
  <c r="AZ2291" i="64"/>
  <c r="AY2291" i="64"/>
  <c r="AX2291" i="64"/>
  <c r="AW2291" i="64"/>
  <c r="AV2291" i="64"/>
  <c r="AT2291" i="64"/>
  <c r="AS2291" i="64"/>
  <c r="AR2291" i="64"/>
  <c r="AU2291" i="64" s="1"/>
  <c r="AQ2291" i="64"/>
  <c r="AO2291" i="64"/>
  <c r="BI2290" i="64"/>
  <c r="BG2290" i="64"/>
  <c r="AZ2290" i="64"/>
  <c r="AY2290" i="64"/>
  <c r="AX2290" i="64"/>
  <c r="AW2290" i="64"/>
  <c r="AV2290" i="64"/>
  <c r="AT2290" i="64"/>
  <c r="AS2290" i="64"/>
  <c r="AR2290" i="64"/>
  <c r="AU2290" i="64" s="1"/>
  <c r="AQ2290" i="64"/>
  <c r="AO2290" i="64"/>
  <c r="BJ2289" i="64"/>
  <c r="BI2289" i="64"/>
  <c r="BG2289" i="64"/>
  <c r="AZ2289" i="64"/>
  <c r="AY2289" i="64"/>
  <c r="AX2289" i="64"/>
  <c r="AW2289" i="64"/>
  <c r="AV2289" i="64"/>
  <c r="AT2289" i="64"/>
  <c r="AS2289" i="64"/>
  <c r="AR2289" i="64"/>
  <c r="AU2289" i="64" s="1"/>
  <c r="AQ2289" i="64"/>
  <c r="AO2289" i="64"/>
  <c r="BJ2288" i="64"/>
  <c r="BI2288" i="64"/>
  <c r="BG2288" i="64"/>
  <c r="AZ2288" i="64"/>
  <c r="AY2288" i="64"/>
  <c r="AX2288" i="64"/>
  <c r="AW2288" i="64"/>
  <c r="AV2288" i="64"/>
  <c r="AT2288" i="64"/>
  <c r="AS2288" i="64"/>
  <c r="AR2288" i="64"/>
  <c r="AU2288" i="64" s="1"/>
  <c r="AQ2288" i="64"/>
  <c r="AO2288" i="64"/>
  <c r="BJ2287" i="64"/>
  <c r="BI2287" i="64"/>
  <c r="BG2287" i="64"/>
  <c r="AZ2287" i="64"/>
  <c r="AY2287" i="64"/>
  <c r="AX2287" i="64"/>
  <c r="AW2287" i="64"/>
  <c r="AV2287" i="64"/>
  <c r="AT2287" i="64"/>
  <c r="AS2287" i="64"/>
  <c r="AR2287" i="64"/>
  <c r="AU2287" i="64" s="1"/>
  <c r="AQ2287" i="64"/>
  <c r="AO2287" i="64"/>
  <c r="BJ2286" i="64"/>
  <c r="BI2286" i="64"/>
  <c r="BG2286" i="64"/>
  <c r="AZ2286" i="64"/>
  <c r="AY2286" i="64"/>
  <c r="AX2286" i="64"/>
  <c r="AW2286" i="64"/>
  <c r="AV2286" i="64"/>
  <c r="AT2286" i="64"/>
  <c r="AS2286" i="64"/>
  <c r="AR2286" i="64"/>
  <c r="AU2286" i="64" s="1"/>
  <c r="AQ2286" i="64"/>
  <c r="AO2286" i="64"/>
  <c r="BI2285" i="64"/>
  <c r="BG2285" i="64"/>
  <c r="AZ2285" i="64"/>
  <c r="AY2285" i="64"/>
  <c r="AX2285" i="64"/>
  <c r="AW2285" i="64"/>
  <c r="AV2285" i="64"/>
  <c r="AT2285" i="64"/>
  <c r="AS2285" i="64"/>
  <c r="AR2285" i="64"/>
  <c r="AU2285" i="64" s="1"/>
  <c r="AQ2285" i="64"/>
  <c r="AO2285" i="64"/>
  <c r="BI2284" i="64"/>
  <c r="BG2284" i="64"/>
  <c r="AZ2284" i="64"/>
  <c r="AY2284" i="64"/>
  <c r="AX2284" i="64"/>
  <c r="AW2284" i="64"/>
  <c r="AV2284" i="64"/>
  <c r="AT2284" i="64"/>
  <c r="AS2284" i="64"/>
  <c r="AR2284" i="64"/>
  <c r="AU2284" i="64" s="1"/>
  <c r="AQ2284" i="64"/>
  <c r="AO2284" i="64"/>
  <c r="BI2283" i="64"/>
  <c r="BG2283" i="64"/>
  <c r="AZ2283" i="64"/>
  <c r="AY2283" i="64"/>
  <c r="AX2283" i="64"/>
  <c r="AW2283" i="64"/>
  <c r="AV2283" i="64"/>
  <c r="AT2283" i="64"/>
  <c r="AS2283" i="64"/>
  <c r="AR2283" i="64"/>
  <c r="AU2283" i="64" s="1"/>
  <c r="AQ2283" i="64"/>
  <c r="AO2283" i="64"/>
  <c r="BI2282" i="64"/>
  <c r="BG2282" i="64"/>
  <c r="AZ2282" i="64"/>
  <c r="AY2282" i="64"/>
  <c r="AX2282" i="64"/>
  <c r="AW2282" i="64"/>
  <c r="AV2282" i="64"/>
  <c r="AT2282" i="64"/>
  <c r="AS2282" i="64"/>
  <c r="AR2282" i="64"/>
  <c r="AU2282" i="64" s="1"/>
  <c r="AQ2282" i="64"/>
  <c r="AO2282" i="64"/>
  <c r="BJ2281" i="64"/>
  <c r="BI2281" i="64"/>
  <c r="BG2281" i="64"/>
  <c r="AZ2281" i="64"/>
  <c r="AY2281" i="64"/>
  <c r="AX2281" i="64"/>
  <c r="AW2281" i="64"/>
  <c r="AV2281" i="64"/>
  <c r="AT2281" i="64"/>
  <c r="AS2281" i="64"/>
  <c r="AR2281" i="64"/>
  <c r="AU2281" i="64" s="1"/>
  <c r="AQ2281" i="64"/>
  <c r="AO2281" i="64"/>
  <c r="BJ2280" i="64"/>
  <c r="BI2280" i="64"/>
  <c r="BG2280" i="64"/>
  <c r="AZ2280" i="64"/>
  <c r="AY2280" i="64"/>
  <c r="AX2280" i="64"/>
  <c r="AW2280" i="64"/>
  <c r="AV2280" i="64"/>
  <c r="AT2280" i="64"/>
  <c r="AS2280" i="64"/>
  <c r="AR2280" i="64"/>
  <c r="AU2280" i="64" s="1"/>
  <c r="AQ2280" i="64"/>
  <c r="AO2280" i="64"/>
  <c r="BI2279" i="64"/>
  <c r="BG2279" i="64"/>
  <c r="AZ2279" i="64"/>
  <c r="AY2279" i="64"/>
  <c r="AX2279" i="64"/>
  <c r="AW2279" i="64"/>
  <c r="AV2279" i="64"/>
  <c r="AT2279" i="64"/>
  <c r="AS2279" i="64"/>
  <c r="AR2279" i="64"/>
  <c r="AU2279" i="64" s="1"/>
  <c r="AQ2279" i="64"/>
  <c r="AO2279" i="64"/>
  <c r="BI2278" i="64"/>
  <c r="BG2278" i="64"/>
  <c r="AZ2278" i="64"/>
  <c r="AY2278" i="64"/>
  <c r="AX2278" i="64"/>
  <c r="AW2278" i="64"/>
  <c r="AV2278" i="64"/>
  <c r="AT2278" i="64"/>
  <c r="AS2278" i="64"/>
  <c r="AR2278" i="64"/>
  <c r="AU2278" i="64" s="1"/>
  <c r="AQ2278" i="64"/>
  <c r="AO2278" i="64"/>
  <c r="BJ2277" i="64"/>
  <c r="BI2277" i="64"/>
  <c r="BG2277" i="64"/>
  <c r="AZ2277" i="64"/>
  <c r="AY2277" i="64"/>
  <c r="AX2277" i="64"/>
  <c r="AW2277" i="64"/>
  <c r="AV2277" i="64"/>
  <c r="AT2277" i="64"/>
  <c r="AS2277" i="64"/>
  <c r="AR2277" i="64"/>
  <c r="AU2277" i="64" s="1"/>
  <c r="AQ2277" i="64"/>
  <c r="AO2277" i="64"/>
  <c r="BI2276" i="64"/>
  <c r="BG2276" i="64"/>
  <c r="AZ2276" i="64"/>
  <c r="AY2276" i="64"/>
  <c r="AX2276" i="64"/>
  <c r="AW2276" i="64"/>
  <c r="AV2276" i="64"/>
  <c r="AT2276" i="64"/>
  <c r="AS2276" i="64"/>
  <c r="AR2276" i="64"/>
  <c r="AU2276" i="64" s="1"/>
  <c r="AQ2276" i="64"/>
  <c r="AO2276" i="64"/>
  <c r="BI2275" i="64"/>
  <c r="BG2275" i="64"/>
  <c r="AZ2275" i="64"/>
  <c r="AY2275" i="64"/>
  <c r="AX2275" i="64"/>
  <c r="AW2275" i="64"/>
  <c r="AV2275" i="64"/>
  <c r="AT2275" i="64"/>
  <c r="AS2275" i="64"/>
  <c r="AR2275" i="64"/>
  <c r="AU2275" i="64" s="1"/>
  <c r="AQ2275" i="64"/>
  <c r="AO2275" i="64"/>
  <c r="BJ2274" i="64"/>
  <c r="BI2274" i="64"/>
  <c r="BG2274" i="64"/>
  <c r="AZ2274" i="64"/>
  <c r="AY2274" i="64"/>
  <c r="AX2274" i="64"/>
  <c r="AW2274" i="64"/>
  <c r="AV2274" i="64"/>
  <c r="AT2274" i="64"/>
  <c r="AS2274" i="64"/>
  <c r="AR2274" i="64"/>
  <c r="AU2274" i="64" s="1"/>
  <c r="AQ2274" i="64"/>
  <c r="AO2274" i="64"/>
  <c r="BJ2273" i="64"/>
  <c r="BI2273" i="64"/>
  <c r="BG2273" i="64"/>
  <c r="AZ2273" i="64"/>
  <c r="AY2273" i="64"/>
  <c r="AX2273" i="64"/>
  <c r="AW2273" i="64"/>
  <c r="AV2273" i="64"/>
  <c r="AT2273" i="64"/>
  <c r="AS2273" i="64"/>
  <c r="AR2273" i="64"/>
  <c r="AU2273" i="64" s="1"/>
  <c r="AQ2273" i="64"/>
  <c r="AO2273" i="64"/>
  <c r="BJ2272" i="64"/>
  <c r="BI2272" i="64"/>
  <c r="BG2272" i="64"/>
  <c r="AZ2272" i="64"/>
  <c r="AY2272" i="64"/>
  <c r="AX2272" i="64"/>
  <c r="AW2272" i="64"/>
  <c r="AV2272" i="64"/>
  <c r="AT2272" i="64"/>
  <c r="AS2272" i="64"/>
  <c r="AR2272" i="64"/>
  <c r="AU2272" i="64" s="1"/>
  <c r="AQ2272" i="64"/>
  <c r="AO2272" i="64"/>
  <c r="BJ2271" i="64"/>
  <c r="BI2271" i="64"/>
  <c r="BG2271" i="64"/>
  <c r="AZ2271" i="64"/>
  <c r="AY2271" i="64"/>
  <c r="AX2271" i="64"/>
  <c r="AW2271" i="64"/>
  <c r="AV2271" i="64"/>
  <c r="AT2271" i="64"/>
  <c r="AS2271" i="64"/>
  <c r="AR2271" i="64"/>
  <c r="AU2271" i="64" s="1"/>
  <c r="AQ2271" i="64"/>
  <c r="AO2271" i="64"/>
  <c r="BJ2270" i="64"/>
  <c r="BI2270" i="64"/>
  <c r="BG2270" i="64"/>
  <c r="AZ2270" i="64"/>
  <c r="AY2270" i="64"/>
  <c r="AX2270" i="64"/>
  <c r="AW2270" i="64"/>
  <c r="AV2270" i="64"/>
  <c r="AT2270" i="64"/>
  <c r="AS2270" i="64"/>
  <c r="AR2270" i="64"/>
  <c r="AU2270" i="64" s="1"/>
  <c r="AQ2270" i="64"/>
  <c r="AO2270" i="64"/>
  <c r="BJ2269" i="64"/>
  <c r="BI2269" i="64"/>
  <c r="BG2269" i="64"/>
  <c r="AZ2269" i="64"/>
  <c r="AY2269" i="64"/>
  <c r="AX2269" i="64"/>
  <c r="AW2269" i="64"/>
  <c r="AV2269" i="64"/>
  <c r="AT2269" i="64"/>
  <c r="AS2269" i="64"/>
  <c r="AR2269" i="64"/>
  <c r="AU2269" i="64" s="1"/>
  <c r="AQ2269" i="64"/>
  <c r="AO2269" i="64"/>
  <c r="BI2268" i="64"/>
  <c r="BG2268" i="64"/>
  <c r="AZ2268" i="64"/>
  <c r="AY2268" i="64"/>
  <c r="AX2268" i="64"/>
  <c r="AW2268" i="64"/>
  <c r="AV2268" i="64"/>
  <c r="AT2268" i="64"/>
  <c r="AS2268" i="64"/>
  <c r="AR2268" i="64"/>
  <c r="AU2268" i="64" s="1"/>
  <c r="AQ2268" i="64"/>
  <c r="AO2268" i="64"/>
  <c r="BI2267" i="64"/>
  <c r="BG2267" i="64"/>
  <c r="AZ2267" i="64"/>
  <c r="AY2267" i="64"/>
  <c r="AX2267" i="64"/>
  <c r="AW2267" i="64"/>
  <c r="AV2267" i="64"/>
  <c r="AT2267" i="64"/>
  <c r="AS2267" i="64"/>
  <c r="AR2267" i="64"/>
  <c r="AU2267" i="64" s="1"/>
  <c r="AQ2267" i="64"/>
  <c r="AO2267" i="64"/>
  <c r="BJ2266" i="64"/>
  <c r="BI2266" i="64"/>
  <c r="BG2266" i="64"/>
  <c r="AZ2266" i="64"/>
  <c r="AY2266" i="64"/>
  <c r="AX2266" i="64"/>
  <c r="AW2266" i="64"/>
  <c r="AV2266" i="64"/>
  <c r="AT2266" i="64"/>
  <c r="AS2266" i="64"/>
  <c r="AR2266" i="64"/>
  <c r="AU2266" i="64" s="1"/>
  <c r="AQ2266" i="64"/>
  <c r="AO2266" i="64"/>
  <c r="BJ2265" i="64"/>
  <c r="BI2265" i="64"/>
  <c r="BG2265" i="64"/>
  <c r="AZ2265" i="64"/>
  <c r="AY2265" i="64"/>
  <c r="AX2265" i="64"/>
  <c r="AW2265" i="64"/>
  <c r="AV2265" i="64"/>
  <c r="AT2265" i="64"/>
  <c r="AS2265" i="64"/>
  <c r="AR2265" i="64"/>
  <c r="AU2265" i="64" s="1"/>
  <c r="AQ2265" i="64"/>
  <c r="AO2265" i="64"/>
  <c r="BJ2264" i="64"/>
  <c r="BI2264" i="64"/>
  <c r="BG2264" i="64"/>
  <c r="AZ2264" i="64"/>
  <c r="AY2264" i="64"/>
  <c r="AX2264" i="64"/>
  <c r="AW2264" i="64"/>
  <c r="AV2264" i="64"/>
  <c r="AT2264" i="64"/>
  <c r="AS2264" i="64"/>
  <c r="AR2264" i="64"/>
  <c r="AU2264" i="64" s="1"/>
  <c r="AQ2264" i="64"/>
  <c r="AO2264" i="64"/>
  <c r="BI2263" i="64"/>
  <c r="BG2263" i="64"/>
  <c r="AZ2263" i="64"/>
  <c r="AY2263" i="64"/>
  <c r="AX2263" i="64"/>
  <c r="AW2263" i="64"/>
  <c r="AV2263" i="64"/>
  <c r="AT2263" i="64"/>
  <c r="AS2263" i="64"/>
  <c r="AR2263" i="64"/>
  <c r="AU2263" i="64" s="1"/>
  <c r="AQ2263" i="64"/>
  <c r="AO2263" i="64"/>
  <c r="BJ2262" i="64"/>
  <c r="BI2262" i="64"/>
  <c r="BG2262" i="64"/>
  <c r="AZ2262" i="64"/>
  <c r="AY2262" i="64"/>
  <c r="AX2262" i="64"/>
  <c r="AW2262" i="64"/>
  <c r="AV2262" i="64"/>
  <c r="AT2262" i="64"/>
  <c r="AS2262" i="64"/>
  <c r="AR2262" i="64"/>
  <c r="AU2262" i="64" s="1"/>
  <c r="AQ2262" i="64"/>
  <c r="AO2262" i="64"/>
  <c r="BJ2261" i="64"/>
  <c r="BI2261" i="64"/>
  <c r="BG2261" i="64"/>
  <c r="AZ2261" i="64"/>
  <c r="AY2261" i="64"/>
  <c r="AX2261" i="64"/>
  <c r="AW2261" i="64"/>
  <c r="AV2261" i="64"/>
  <c r="AT2261" i="64"/>
  <c r="AS2261" i="64"/>
  <c r="AR2261" i="64"/>
  <c r="AU2261" i="64" s="1"/>
  <c r="AQ2261" i="64"/>
  <c r="AO2261" i="64"/>
  <c r="BJ2260" i="64"/>
  <c r="BI2260" i="64"/>
  <c r="BG2260" i="64"/>
  <c r="AZ2260" i="64"/>
  <c r="AY2260" i="64"/>
  <c r="AX2260" i="64"/>
  <c r="AW2260" i="64"/>
  <c r="AV2260" i="64"/>
  <c r="AT2260" i="64"/>
  <c r="AS2260" i="64"/>
  <c r="AR2260" i="64"/>
  <c r="AU2260" i="64" s="1"/>
  <c r="AQ2260" i="64"/>
  <c r="AO2260" i="64"/>
  <c r="BI2259" i="64"/>
  <c r="BG2259" i="64"/>
  <c r="AZ2259" i="64"/>
  <c r="AY2259" i="64"/>
  <c r="AX2259" i="64"/>
  <c r="AW2259" i="64"/>
  <c r="AV2259" i="64"/>
  <c r="AT2259" i="64"/>
  <c r="AS2259" i="64"/>
  <c r="AR2259" i="64"/>
  <c r="AU2259" i="64" s="1"/>
  <c r="AQ2259" i="64"/>
  <c r="AO2259" i="64"/>
  <c r="BJ2258" i="64"/>
  <c r="BI2258" i="64"/>
  <c r="BG2258" i="64"/>
  <c r="AZ2258" i="64"/>
  <c r="AY2258" i="64"/>
  <c r="AX2258" i="64"/>
  <c r="AW2258" i="64"/>
  <c r="AV2258" i="64"/>
  <c r="AT2258" i="64"/>
  <c r="AS2258" i="64"/>
  <c r="AR2258" i="64"/>
  <c r="AU2258" i="64" s="1"/>
  <c r="AQ2258" i="64"/>
  <c r="AO2258" i="64"/>
  <c r="BJ2257" i="64"/>
  <c r="BI2257" i="64"/>
  <c r="BG2257" i="64"/>
  <c r="AZ2257" i="64"/>
  <c r="AY2257" i="64"/>
  <c r="AX2257" i="64"/>
  <c r="AW2257" i="64"/>
  <c r="AV2257" i="64"/>
  <c r="AT2257" i="64"/>
  <c r="AS2257" i="64"/>
  <c r="AR2257" i="64"/>
  <c r="AU2257" i="64" s="1"/>
  <c r="AQ2257" i="64"/>
  <c r="AO2257" i="64"/>
  <c r="BJ2256" i="64"/>
  <c r="BI2256" i="64"/>
  <c r="BG2256" i="64"/>
  <c r="AZ2256" i="64"/>
  <c r="AY2256" i="64"/>
  <c r="AX2256" i="64"/>
  <c r="AW2256" i="64"/>
  <c r="AV2256" i="64"/>
  <c r="AT2256" i="64"/>
  <c r="AS2256" i="64"/>
  <c r="AR2256" i="64"/>
  <c r="AU2256" i="64" s="1"/>
  <c r="AQ2256" i="64"/>
  <c r="AO2256" i="64"/>
  <c r="BI2255" i="64"/>
  <c r="BG2255" i="64"/>
  <c r="AZ2255" i="64"/>
  <c r="AY2255" i="64"/>
  <c r="AX2255" i="64"/>
  <c r="AW2255" i="64"/>
  <c r="AV2255" i="64"/>
  <c r="AT2255" i="64"/>
  <c r="AS2255" i="64"/>
  <c r="AR2255" i="64"/>
  <c r="AU2255" i="64" s="1"/>
  <c r="AQ2255" i="64"/>
  <c r="AO2255" i="64"/>
  <c r="BI2254" i="64"/>
  <c r="BG2254" i="64"/>
  <c r="AZ2254" i="64"/>
  <c r="AY2254" i="64"/>
  <c r="AX2254" i="64"/>
  <c r="AW2254" i="64"/>
  <c r="AV2254" i="64"/>
  <c r="AT2254" i="64"/>
  <c r="AS2254" i="64"/>
  <c r="AR2254" i="64"/>
  <c r="AU2254" i="64" s="1"/>
  <c r="AQ2254" i="64"/>
  <c r="AO2254" i="64"/>
  <c r="BI2253" i="64"/>
  <c r="BG2253" i="64"/>
  <c r="AZ2253" i="64"/>
  <c r="AY2253" i="64"/>
  <c r="AX2253" i="64"/>
  <c r="AW2253" i="64"/>
  <c r="AV2253" i="64"/>
  <c r="AT2253" i="64"/>
  <c r="AS2253" i="64"/>
  <c r="AR2253" i="64"/>
  <c r="AU2253" i="64" s="1"/>
  <c r="AQ2253" i="64"/>
  <c r="AO2253" i="64"/>
  <c r="BI2252" i="64"/>
  <c r="BG2252" i="64"/>
  <c r="AZ2252" i="64"/>
  <c r="AY2252" i="64"/>
  <c r="AX2252" i="64"/>
  <c r="AW2252" i="64"/>
  <c r="AV2252" i="64"/>
  <c r="AT2252" i="64"/>
  <c r="AS2252" i="64"/>
  <c r="AR2252" i="64"/>
  <c r="AU2252" i="64" s="1"/>
  <c r="AQ2252" i="64"/>
  <c r="AO2252" i="64"/>
  <c r="BI2251" i="64"/>
  <c r="BG2251" i="64"/>
  <c r="AZ2251" i="64"/>
  <c r="AY2251" i="64"/>
  <c r="AX2251" i="64"/>
  <c r="AW2251" i="64"/>
  <c r="AV2251" i="64"/>
  <c r="AT2251" i="64"/>
  <c r="AS2251" i="64"/>
  <c r="AR2251" i="64"/>
  <c r="AU2251" i="64" s="1"/>
  <c r="AQ2251" i="64"/>
  <c r="AO2251" i="64"/>
  <c r="BI2250" i="64"/>
  <c r="BG2250" i="64"/>
  <c r="AZ2250" i="64"/>
  <c r="AY2250" i="64"/>
  <c r="AX2250" i="64"/>
  <c r="AW2250" i="64"/>
  <c r="AV2250" i="64"/>
  <c r="AT2250" i="64"/>
  <c r="AS2250" i="64"/>
  <c r="AR2250" i="64"/>
  <c r="AU2250" i="64" s="1"/>
  <c r="AQ2250" i="64"/>
  <c r="AO2250" i="64"/>
  <c r="BI2249" i="64"/>
  <c r="BG2249" i="64"/>
  <c r="AZ2249" i="64"/>
  <c r="AY2249" i="64"/>
  <c r="AX2249" i="64"/>
  <c r="AW2249" i="64"/>
  <c r="AV2249" i="64"/>
  <c r="AT2249" i="64"/>
  <c r="AS2249" i="64"/>
  <c r="AR2249" i="64"/>
  <c r="AU2249" i="64" s="1"/>
  <c r="AQ2249" i="64"/>
  <c r="AO2249" i="64"/>
  <c r="BI2248" i="64"/>
  <c r="BG2248" i="64"/>
  <c r="AZ2248" i="64"/>
  <c r="AY2248" i="64"/>
  <c r="AX2248" i="64"/>
  <c r="AW2248" i="64"/>
  <c r="AV2248" i="64"/>
  <c r="AT2248" i="64"/>
  <c r="AS2248" i="64"/>
  <c r="AR2248" i="64"/>
  <c r="AU2248" i="64" s="1"/>
  <c r="AQ2248" i="64"/>
  <c r="AO2248" i="64"/>
  <c r="BI2247" i="64"/>
  <c r="BG2247" i="64"/>
  <c r="AZ2247" i="64"/>
  <c r="AY2247" i="64"/>
  <c r="AX2247" i="64"/>
  <c r="AW2247" i="64"/>
  <c r="AV2247" i="64"/>
  <c r="AT2247" i="64"/>
  <c r="AS2247" i="64"/>
  <c r="AR2247" i="64"/>
  <c r="AU2247" i="64" s="1"/>
  <c r="AQ2247" i="64"/>
  <c r="AO2247" i="64"/>
  <c r="BI2246" i="64"/>
  <c r="BG2246" i="64"/>
  <c r="AZ2246" i="64"/>
  <c r="AY2246" i="64"/>
  <c r="AX2246" i="64"/>
  <c r="AW2246" i="64"/>
  <c r="AV2246" i="64"/>
  <c r="AT2246" i="64"/>
  <c r="AS2246" i="64"/>
  <c r="AR2246" i="64"/>
  <c r="AU2246" i="64" s="1"/>
  <c r="AQ2246" i="64"/>
  <c r="AO2246" i="64"/>
  <c r="BI2245" i="64"/>
  <c r="BG2245" i="64"/>
  <c r="AZ2245" i="64"/>
  <c r="AY2245" i="64"/>
  <c r="AX2245" i="64"/>
  <c r="AW2245" i="64"/>
  <c r="AV2245" i="64"/>
  <c r="AT2245" i="64"/>
  <c r="AS2245" i="64"/>
  <c r="AR2245" i="64"/>
  <c r="AU2245" i="64" s="1"/>
  <c r="AQ2245" i="64"/>
  <c r="AO2245" i="64"/>
  <c r="BI2244" i="64"/>
  <c r="BG2244" i="64"/>
  <c r="AZ2244" i="64"/>
  <c r="AY2244" i="64"/>
  <c r="AX2244" i="64"/>
  <c r="AW2244" i="64"/>
  <c r="AV2244" i="64"/>
  <c r="AT2244" i="64"/>
  <c r="AS2244" i="64"/>
  <c r="AR2244" i="64"/>
  <c r="AU2244" i="64" s="1"/>
  <c r="AQ2244" i="64"/>
  <c r="AO2244" i="64"/>
  <c r="BI2243" i="64"/>
  <c r="BG2243" i="64"/>
  <c r="AZ2243" i="64"/>
  <c r="AY2243" i="64"/>
  <c r="AX2243" i="64"/>
  <c r="AW2243" i="64"/>
  <c r="AV2243" i="64"/>
  <c r="AT2243" i="64"/>
  <c r="AS2243" i="64"/>
  <c r="AR2243" i="64"/>
  <c r="AU2243" i="64" s="1"/>
  <c r="AQ2243" i="64"/>
  <c r="AO2243" i="64"/>
  <c r="BI2242" i="64"/>
  <c r="BG2242" i="64"/>
  <c r="AZ2242" i="64"/>
  <c r="AY2242" i="64"/>
  <c r="AX2242" i="64"/>
  <c r="AW2242" i="64"/>
  <c r="AV2242" i="64"/>
  <c r="AT2242" i="64"/>
  <c r="AS2242" i="64"/>
  <c r="AR2242" i="64"/>
  <c r="AU2242" i="64" s="1"/>
  <c r="AQ2242" i="64"/>
  <c r="AO2242" i="64"/>
  <c r="BI2241" i="64"/>
  <c r="BG2241" i="64"/>
  <c r="AZ2241" i="64"/>
  <c r="AY2241" i="64"/>
  <c r="AX2241" i="64"/>
  <c r="AW2241" i="64"/>
  <c r="AV2241" i="64"/>
  <c r="AT2241" i="64"/>
  <c r="AS2241" i="64"/>
  <c r="AR2241" i="64"/>
  <c r="AU2241" i="64" s="1"/>
  <c r="AQ2241" i="64"/>
  <c r="AO2241" i="64"/>
  <c r="BI2240" i="64"/>
  <c r="BG2240" i="64"/>
  <c r="AZ2240" i="64"/>
  <c r="AY2240" i="64"/>
  <c r="AX2240" i="64"/>
  <c r="AW2240" i="64"/>
  <c r="AV2240" i="64"/>
  <c r="AT2240" i="64"/>
  <c r="AS2240" i="64"/>
  <c r="AR2240" i="64"/>
  <c r="AU2240" i="64" s="1"/>
  <c r="AQ2240" i="64"/>
  <c r="AO2240" i="64"/>
  <c r="BI2239" i="64"/>
  <c r="BG2239" i="64"/>
  <c r="AZ2239" i="64"/>
  <c r="AY2239" i="64"/>
  <c r="AX2239" i="64"/>
  <c r="AW2239" i="64"/>
  <c r="AV2239" i="64"/>
  <c r="AT2239" i="64"/>
  <c r="AS2239" i="64"/>
  <c r="AR2239" i="64"/>
  <c r="AU2239" i="64" s="1"/>
  <c r="AQ2239" i="64"/>
  <c r="AO2239" i="64"/>
  <c r="BI2238" i="64"/>
  <c r="BG2238" i="64"/>
  <c r="AZ2238" i="64"/>
  <c r="AY2238" i="64"/>
  <c r="AX2238" i="64"/>
  <c r="AW2238" i="64"/>
  <c r="AV2238" i="64"/>
  <c r="AT2238" i="64"/>
  <c r="AS2238" i="64"/>
  <c r="AR2238" i="64"/>
  <c r="AU2238" i="64" s="1"/>
  <c r="AQ2238" i="64"/>
  <c r="AO2238" i="64"/>
  <c r="BI2237" i="64"/>
  <c r="BG2237" i="64"/>
  <c r="AZ2237" i="64"/>
  <c r="AY2237" i="64"/>
  <c r="AX2237" i="64"/>
  <c r="AW2237" i="64"/>
  <c r="AV2237" i="64"/>
  <c r="AT2237" i="64"/>
  <c r="AS2237" i="64"/>
  <c r="AR2237" i="64"/>
  <c r="AU2237" i="64" s="1"/>
  <c r="AQ2237" i="64"/>
  <c r="AO2237" i="64"/>
  <c r="BI2236" i="64"/>
  <c r="BG2236" i="64"/>
  <c r="AZ2236" i="64"/>
  <c r="AY2236" i="64"/>
  <c r="AX2236" i="64"/>
  <c r="AW2236" i="64"/>
  <c r="AV2236" i="64"/>
  <c r="AT2236" i="64"/>
  <c r="AS2236" i="64"/>
  <c r="AR2236" i="64"/>
  <c r="AU2236" i="64" s="1"/>
  <c r="AQ2236" i="64"/>
  <c r="AO2236" i="64"/>
  <c r="BI2235" i="64"/>
  <c r="BG2235" i="64"/>
  <c r="AZ2235" i="64"/>
  <c r="AY2235" i="64"/>
  <c r="AX2235" i="64"/>
  <c r="AW2235" i="64"/>
  <c r="AV2235" i="64"/>
  <c r="AT2235" i="64"/>
  <c r="AS2235" i="64"/>
  <c r="AR2235" i="64"/>
  <c r="AU2235" i="64" s="1"/>
  <c r="AQ2235" i="64"/>
  <c r="AO2235" i="64"/>
  <c r="BI2234" i="64"/>
  <c r="BG2234" i="64"/>
  <c r="AZ2234" i="64"/>
  <c r="AY2234" i="64"/>
  <c r="AX2234" i="64"/>
  <c r="AW2234" i="64"/>
  <c r="AV2234" i="64"/>
  <c r="AT2234" i="64"/>
  <c r="AS2234" i="64"/>
  <c r="AR2234" i="64"/>
  <c r="AU2234" i="64" s="1"/>
  <c r="AQ2234" i="64"/>
  <c r="AO2234" i="64"/>
  <c r="BI2233" i="64"/>
  <c r="BG2233" i="64"/>
  <c r="AZ2233" i="64"/>
  <c r="AY2233" i="64"/>
  <c r="AX2233" i="64"/>
  <c r="AW2233" i="64"/>
  <c r="AV2233" i="64"/>
  <c r="AT2233" i="64"/>
  <c r="AS2233" i="64"/>
  <c r="AR2233" i="64"/>
  <c r="AU2233" i="64" s="1"/>
  <c r="AQ2233" i="64"/>
  <c r="AO2233" i="64"/>
  <c r="BI2232" i="64"/>
  <c r="BG2232" i="64"/>
  <c r="AZ2232" i="64"/>
  <c r="AY2232" i="64"/>
  <c r="AX2232" i="64"/>
  <c r="AW2232" i="64"/>
  <c r="AV2232" i="64"/>
  <c r="AT2232" i="64"/>
  <c r="AS2232" i="64"/>
  <c r="AR2232" i="64"/>
  <c r="AU2232" i="64" s="1"/>
  <c r="AQ2232" i="64"/>
  <c r="AO2232" i="64"/>
  <c r="BI2231" i="64"/>
  <c r="BG2231" i="64"/>
  <c r="AZ2231" i="64"/>
  <c r="AY2231" i="64"/>
  <c r="AX2231" i="64"/>
  <c r="AW2231" i="64"/>
  <c r="AV2231" i="64"/>
  <c r="AT2231" i="64"/>
  <c r="AS2231" i="64"/>
  <c r="AR2231" i="64"/>
  <c r="AU2231" i="64" s="1"/>
  <c r="AQ2231" i="64"/>
  <c r="AO2231" i="64"/>
  <c r="BI2230" i="64"/>
  <c r="BG2230" i="64"/>
  <c r="AZ2230" i="64"/>
  <c r="AY2230" i="64"/>
  <c r="AX2230" i="64"/>
  <c r="AW2230" i="64"/>
  <c r="AV2230" i="64"/>
  <c r="AT2230" i="64"/>
  <c r="AS2230" i="64"/>
  <c r="AR2230" i="64"/>
  <c r="AU2230" i="64" s="1"/>
  <c r="AQ2230" i="64"/>
  <c r="AO2230" i="64"/>
  <c r="BI2229" i="64"/>
  <c r="BG2229" i="64"/>
  <c r="AZ2229" i="64"/>
  <c r="AY2229" i="64"/>
  <c r="AX2229" i="64"/>
  <c r="AW2229" i="64"/>
  <c r="AV2229" i="64"/>
  <c r="AT2229" i="64"/>
  <c r="AS2229" i="64"/>
  <c r="AR2229" i="64"/>
  <c r="AU2229" i="64" s="1"/>
  <c r="AQ2229" i="64"/>
  <c r="AO2229" i="64"/>
  <c r="BI2228" i="64"/>
  <c r="BG2228" i="64"/>
  <c r="AZ2228" i="64"/>
  <c r="AY2228" i="64"/>
  <c r="AX2228" i="64"/>
  <c r="AW2228" i="64"/>
  <c r="AV2228" i="64"/>
  <c r="AT2228" i="64"/>
  <c r="AS2228" i="64"/>
  <c r="AR2228" i="64"/>
  <c r="AU2228" i="64" s="1"/>
  <c r="AQ2228" i="64"/>
  <c r="AO2228" i="64"/>
  <c r="BI2227" i="64"/>
  <c r="BG2227" i="64"/>
  <c r="AZ2227" i="64"/>
  <c r="AY2227" i="64"/>
  <c r="AX2227" i="64"/>
  <c r="AW2227" i="64"/>
  <c r="AV2227" i="64"/>
  <c r="AT2227" i="64"/>
  <c r="AS2227" i="64"/>
  <c r="AR2227" i="64"/>
  <c r="AU2227" i="64" s="1"/>
  <c r="AQ2227" i="64"/>
  <c r="AO2227" i="64"/>
  <c r="BI2226" i="64"/>
  <c r="BG2226" i="64"/>
  <c r="AZ2226" i="64"/>
  <c r="AY2226" i="64"/>
  <c r="AX2226" i="64"/>
  <c r="AW2226" i="64"/>
  <c r="AV2226" i="64"/>
  <c r="AT2226" i="64"/>
  <c r="AS2226" i="64"/>
  <c r="AR2226" i="64"/>
  <c r="AU2226" i="64" s="1"/>
  <c r="AQ2226" i="64"/>
  <c r="AO2226" i="64"/>
  <c r="BI2225" i="64"/>
  <c r="BG2225" i="64"/>
  <c r="AZ2225" i="64"/>
  <c r="AY2225" i="64"/>
  <c r="AX2225" i="64"/>
  <c r="AW2225" i="64"/>
  <c r="AV2225" i="64"/>
  <c r="AT2225" i="64"/>
  <c r="AS2225" i="64"/>
  <c r="AR2225" i="64"/>
  <c r="AU2225" i="64" s="1"/>
  <c r="AQ2225" i="64"/>
  <c r="AO2225" i="64"/>
  <c r="BI2224" i="64"/>
  <c r="BG2224" i="64"/>
  <c r="AZ2224" i="64"/>
  <c r="AY2224" i="64"/>
  <c r="AX2224" i="64"/>
  <c r="AW2224" i="64"/>
  <c r="AV2224" i="64"/>
  <c r="AT2224" i="64"/>
  <c r="AS2224" i="64"/>
  <c r="AR2224" i="64"/>
  <c r="AU2224" i="64" s="1"/>
  <c r="AQ2224" i="64"/>
  <c r="AO2224" i="64"/>
  <c r="BI2223" i="64"/>
  <c r="BG2223" i="64"/>
  <c r="AZ2223" i="64"/>
  <c r="AY2223" i="64"/>
  <c r="AX2223" i="64"/>
  <c r="AW2223" i="64"/>
  <c r="AV2223" i="64"/>
  <c r="AT2223" i="64"/>
  <c r="AS2223" i="64"/>
  <c r="AR2223" i="64"/>
  <c r="AU2223" i="64" s="1"/>
  <c r="AQ2223" i="64"/>
  <c r="AO2223" i="64"/>
  <c r="BI2222" i="64"/>
  <c r="BG2222" i="64"/>
  <c r="AZ2222" i="64"/>
  <c r="AY2222" i="64"/>
  <c r="AX2222" i="64"/>
  <c r="AW2222" i="64"/>
  <c r="AV2222" i="64"/>
  <c r="AT2222" i="64"/>
  <c r="AS2222" i="64"/>
  <c r="AR2222" i="64"/>
  <c r="AU2222" i="64" s="1"/>
  <c r="AQ2222" i="64"/>
  <c r="AO2222" i="64"/>
  <c r="BI2221" i="64"/>
  <c r="BG2221" i="64"/>
  <c r="AZ2221" i="64"/>
  <c r="AY2221" i="64"/>
  <c r="AX2221" i="64"/>
  <c r="AW2221" i="64"/>
  <c r="AV2221" i="64"/>
  <c r="AT2221" i="64"/>
  <c r="AS2221" i="64"/>
  <c r="AR2221" i="64"/>
  <c r="AU2221" i="64" s="1"/>
  <c r="AQ2221" i="64"/>
  <c r="AO2221" i="64"/>
  <c r="BI2220" i="64"/>
  <c r="BG2220" i="64"/>
  <c r="AZ2220" i="64"/>
  <c r="AY2220" i="64"/>
  <c r="AX2220" i="64"/>
  <c r="AW2220" i="64"/>
  <c r="AV2220" i="64"/>
  <c r="AT2220" i="64"/>
  <c r="AS2220" i="64"/>
  <c r="AR2220" i="64"/>
  <c r="AU2220" i="64" s="1"/>
  <c r="AQ2220" i="64"/>
  <c r="AO2220" i="64"/>
  <c r="BI2219" i="64"/>
  <c r="BG2219" i="64"/>
  <c r="AZ2219" i="64"/>
  <c r="AY2219" i="64"/>
  <c r="AX2219" i="64"/>
  <c r="AW2219" i="64"/>
  <c r="AV2219" i="64"/>
  <c r="AT2219" i="64"/>
  <c r="AS2219" i="64"/>
  <c r="AR2219" i="64"/>
  <c r="AU2219" i="64" s="1"/>
  <c r="AQ2219" i="64"/>
  <c r="AO2219" i="64"/>
  <c r="BI2218" i="64"/>
  <c r="BG2218" i="64"/>
  <c r="AZ2218" i="64"/>
  <c r="AY2218" i="64"/>
  <c r="AX2218" i="64"/>
  <c r="AW2218" i="64"/>
  <c r="AV2218" i="64"/>
  <c r="AT2218" i="64"/>
  <c r="AS2218" i="64"/>
  <c r="AR2218" i="64"/>
  <c r="AU2218" i="64" s="1"/>
  <c r="AQ2218" i="64"/>
  <c r="AO2218" i="64"/>
  <c r="BI2217" i="64"/>
  <c r="BG2217" i="64"/>
  <c r="AZ2217" i="64"/>
  <c r="AY2217" i="64"/>
  <c r="AX2217" i="64"/>
  <c r="AW2217" i="64"/>
  <c r="AV2217" i="64"/>
  <c r="AT2217" i="64"/>
  <c r="AS2217" i="64"/>
  <c r="AR2217" i="64"/>
  <c r="AU2217" i="64" s="1"/>
  <c r="AQ2217" i="64"/>
  <c r="AO2217" i="64"/>
  <c r="BI2216" i="64"/>
  <c r="BG2216" i="64"/>
  <c r="AZ2216" i="64"/>
  <c r="AY2216" i="64"/>
  <c r="AX2216" i="64"/>
  <c r="AW2216" i="64"/>
  <c r="AV2216" i="64"/>
  <c r="AT2216" i="64"/>
  <c r="AS2216" i="64"/>
  <c r="AR2216" i="64"/>
  <c r="AU2216" i="64" s="1"/>
  <c r="AQ2216" i="64"/>
  <c r="AO2216" i="64"/>
  <c r="BI2215" i="64"/>
  <c r="BG2215" i="64"/>
  <c r="AZ2215" i="64"/>
  <c r="AY2215" i="64"/>
  <c r="AX2215" i="64"/>
  <c r="AW2215" i="64"/>
  <c r="AV2215" i="64"/>
  <c r="AT2215" i="64"/>
  <c r="AS2215" i="64"/>
  <c r="AR2215" i="64"/>
  <c r="AU2215" i="64" s="1"/>
  <c r="AQ2215" i="64"/>
  <c r="AO2215" i="64"/>
  <c r="BI2214" i="64"/>
  <c r="BG2214" i="64"/>
  <c r="AZ2214" i="64"/>
  <c r="AY2214" i="64"/>
  <c r="AX2214" i="64"/>
  <c r="AW2214" i="64"/>
  <c r="AV2214" i="64"/>
  <c r="AT2214" i="64"/>
  <c r="AS2214" i="64"/>
  <c r="AR2214" i="64"/>
  <c r="AU2214" i="64" s="1"/>
  <c r="AQ2214" i="64"/>
  <c r="AO2214" i="64"/>
  <c r="BI2213" i="64"/>
  <c r="BG2213" i="64"/>
  <c r="AZ2213" i="64"/>
  <c r="AY2213" i="64"/>
  <c r="AX2213" i="64"/>
  <c r="AW2213" i="64"/>
  <c r="AV2213" i="64"/>
  <c r="AT2213" i="64"/>
  <c r="AS2213" i="64"/>
  <c r="AR2213" i="64"/>
  <c r="AU2213" i="64" s="1"/>
  <c r="AQ2213" i="64"/>
  <c r="AO2213" i="64"/>
  <c r="BI2212" i="64"/>
  <c r="BG2212" i="64"/>
  <c r="AZ2212" i="64"/>
  <c r="AY2212" i="64"/>
  <c r="AX2212" i="64"/>
  <c r="AW2212" i="64"/>
  <c r="AV2212" i="64"/>
  <c r="AT2212" i="64"/>
  <c r="AS2212" i="64"/>
  <c r="AR2212" i="64"/>
  <c r="AU2212" i="64" s="1"/>
  <c r="AQ2212" i="64"/>
  <c r="AO2212" i="64"/>
  <c r="BI2211" i="64"/>
  <c r="BG2211" i="64"/>
  <c r="AZ2211" i="64"/>
  <c r="AY2211" i="64"/>
  <c r="AX2211" i="64"/>
  <c r="AW2211" i="64"/>
  <c r="AV2211" i="64"/>
  <c r="AT2211" i="64"/>
  <c r="AS2211" i="64"/>
  <c r="AR2211" i="64"/>
  <c r="AU2211" i="64" s="1"/>
  <c r="AQ2211" i="64"/>
  <c r="AO2211" i="64"/>
  <c r="BI2210" i="64"/>
  <c r="BG2210" i="64"/>
  <c r="AZ2210" i="64"/>
  <c r="AY2210" i="64"/>
  <c r="AX2210" i="64"/>
  <c r="AW2210" i="64"/>
  <c r="AV2210" i="64"/>
  <c r="AT2210" i="64"/>
  <c r="AS2210" i="64"/>
  <c r="AR2210" i="64"/>
  <c r="AU2210" i="64" s="1"/>
  <c r="AQ2210" i="64"/>
  <c r="AO2210" i="64"/>
  <c r="BI2209" i="64"/>
  <c r="BG2209" i="64"/>
  <c r="AZ2209" i="64"/>
  <c r="AY2209" i="64"/>
  <c r="AX2209" i="64"/>
  <c r="AW2209" i="64"/>
  <c r="AV2209" i="64"/>
  <c r="AT2209" i="64"/>
  <c r="AS2209" i="64"/>
  <c r="AR2209" i="64"/>
  <c r="AU2209" i="64" s="1"/>
  <c r="AQ2209" i="64"/>
  <c r="AO2209" i="64"/>
  <c r="BI2208" i="64"/>
  <c r="BG2208" i="64"/>
  <c r="AZ2208" i="64"/>
  <c r="AY2208" i="64"/>
  <c r="AX2208" i="64"/>
  <c r="AW2208" i="64"/>
  <c r="AV2208" i="64"/>
  <c r="AT2208" i="64"/>
  <c r="AS2208" i="64"/>
  <c r="AR2208" i="64"/>
  <c r="AU2208" i="64" s="1"/>
  <c r="AQ2208" i="64"/>
  <c r="AO2208" i="64"/>
  <c r="BI2207" i="64"/>
  <c r="BG2207" i="64"/>
  <c r="AZ2207" i="64"/>
  <c r="AY2207" i="64"/>
  <c r="AX2207" i="64"/>
  <c r="AW2207" i="64"/>
  <c r="AV2207" i="64"/>
  <c r="AT2207" i="64"/>
  <c r="AS2207" i="64"/>
  <c r="AR2207" i="64"/>
  <c r="AU2207" i="64" s="1"/>
  <c r="AQ2207" i="64"/>
  <c r="AO2207" i="64"/>
  <c r="BI2206" i="64"/>
  <c r="BG2206" i="64"/>
  <c r="AZ2206" i="64"/>
  <c r="AY2206" i="64"/>
  <c r="AX2206" i="64"/>
  <c r="AW2206" i="64"/>
  <c r="AV2206" i="64"/>
  <c r="AT2206" i="64"/>
  <c r="AS2206" i="64"/>
  <c r="AR2206" i="64"/>
  <c r="AU2206" i="64" s="1"/>
  <c r="AQ2206" i="64"/>
  <c r="AO2206" i="64"/>
  <c r="BI2205" i="64"/>
  <c r="BG2205" i="64"/>
  <c r="AZ2205" i="64"/>
  <c r="AY2205" i="64"/>
  <c r="AX2205" i="64"/>
  <c r="AW2205" i="64"/>
  <c r="AV2205" i="64"/>
  <c r="AT2205" i="64"/>
  <c r="AS2205" i="64"/>
  <c r="AR2205" i="64"/>
  <c r="AU2205" i="64" s="1"/>
  <c r="AQ2205" i="64"/>
  <c r="AO2205" i="64"/>
  <c r="BI2204" i="64"/>
  <c r="BG2204" i="64"/>
  <c r="AZ2204" i="64"/>
  <c r="AY2204" i="64"/>
  <c r="AX2204" i="64"/>
  <c r="AW2204" i="64"/>
  <c r="AV2204" i="64"/>
  <c r="AT2204" i="64"/>
  <c r="AS2204" i="64"/>
  <c r="AR2204" i="64"/>
  <c r="AU2204" i="64" s="1"/>
  <c r="AQ2204" i="64"/>
  <c r="AO2204" i="64"/>
  <c r="BI2203" i="64"/>
  <c r="BG2203" i="64"/>
  <c r="AZ2203" i="64"/>
  <c r="AY2203" i="64"/>
  <c r="AX2203" i="64"/>
  <c r="AW2203" i="64"/>
  <c r="AV2203" i="64"/>
  <c r="AT2203" i="64"/>
  <c r="AS2203" i="64"/>
  <c r="AR2203" i="64"/>
  <c r="AU2203" i="64" s="1"/>
  <c r="AQ2203" i="64"/>
  <c r="AO2203" i="64"/>
  <c r="BI2202" i="64"/>
  <c r="BG2202" i="64"/>
  <c r="AZ2202" i="64"/>
  <c r="AY2202" i="64"/>
  <c r="AX2202" i="64"/>
  <c r="AW2202" i="64"/>
  <c r="AV2202" i="64"/>
  <c r="AT2202" i="64"/>
  <c r="AS2202" i="64"/>
  <c r="AR2202" i="64"/>
  <c r="AU2202" i="64" s="1"/>
  <c r="AQ2202" i="64"/>
  <c r="AO2202" i="64"/>
  <c r="BI2201" i="64"/>
  <c r="BG2201" i="64"/>
  <c r="AZ2201" i="64"/>
  <c r="AY2201" i="64"/>
  <c r="AX2201" i="64"/>
  <c r="AW2201" i="64"/>
  <c r="AV2201" i="64"/>
  <c r="AT2201" i="64"/>
  <c r="AS2201" i="64"/>
  <c r="AR2201" i="64"/>
  <c r="AU2201" i="64" s="1"/>
  <c r="AQ2201" i="64"/>
  <c r="AO2201" i="64"/>
  <c r="BI2200" i="64"/>
  <c r="BG2200" i="64"/>
  <c r="AZ2200" i="64"/>
  <c r="AY2200" i="64"/>
  <c r="AX2200" i="64"/>
  <c r="AW2200" i="64"/>
  <c r="AV2200" i="64"/>
  <c r="AT2200" i="64"/>
  <c r="AS2200" i="64"/>
  <c r="AR2200" i="64"/>
  <c r="AU2200" i="64" s="1"/>
  <c r="AQ2200" i="64"/>
  <c r="AO2200" i="64"/>
  <c r="BI2199" i="64"/>
  <c r="BG2199" i="64"/>
  <c r="AZ2199" i="64"/>
  <c r="AY2199" i="64"/>
  <c r="AX2199" i="64"/>
  <c r="AW2199" i="64"/>
  <c r="AV2199" i="64"/>
  <c r="AT2199" i="64"/>
  <c r="AS2199" i="64"/>
  <c r="AR2199" i="64"/>
  <c r="AU2199" i="64" s="1"/>
  <c r="AQ2199" i="64"/>
  <c r="AO2199" i="64"/>
  <c r="BI2198" i="64"/>
  <c r="BG2198" i="64"/>
  <c r="AZ2198" i="64"/>
  <c r="AY2198" i="64"/>
  <c r="AX2198" i="64"/>
  <c r="AW2198" i="64"/>
  <c r="AV2198" i="64"/>
  <c r="AT2198" i="64"/>
  <c r="AS2198" i="64"/>
  <c r="AR2198" i="64"/>
  <c r="AU2198" i="64" s="1"/>
  <c r="AQ2198" i="64"/>
  <c r="AO2198" i="64"/>
  <c r="BI2197" i="64"/>
  <c r="BG2197" i="64"/>
  <c r="AZ2197" i="64"/>
  <c r="AY2197" i="64"/>
  <c r="AX2197" i="64"/>
  <c r="AW2197" i="64"/>
  <c r="AV2197" i="64"/>
  <c r="AT2197" i="64"/>
  <c r="AS2197" i="64"/>
  <c r="AR2197" i="64"/>
  <c r="AU2197" i="64" s="1"/>
  <c r="AQ2197" i="64"/>
  <c r="AO2197" i="64"/>
  <c r="BI2196" i="64"/>
  <c r="BG2196" i="64"/>
  <c r="AZ2196" i="64"/>
  <c r="AY2196" i="64"/>
  <c r="AX2196" i="64"/>
  <c r="AW2196" i="64"/>
  <c r="AV2196" i="64"/>
  <c r="AT2196" i="64"/>
  <c r="AS2196" i="64"/>
  <c r="AR2196" i="64"/>
  <c r="AU2196" i="64" s="1"/>
  <c r="AQ2196" i="64"/>
  <c r="AO2196" i="64"/>
  <c r="BI2195" i="64"/>
  <c r="BG2195" i="64"/>
  <c r="AZ2195" i="64"/>
  <c r="AY2195" i="64"/>
  <c r="AX2195" i="64"/>
  <c r="AW2195" i="64"/>
  <c r="AV2195" i="64"/>
  <c r="AT2195" i="64"/>
  <c r="AS2195" i="64"/>
  <c r="AR2195" i="64"/>
  <c r="AU2195" i="64" s="1"/>
  <c r="AQ2195" i="64"/>
  <c r="AO2195" i="64"/>
  <c r="BI2194" i="64"/>
  <c r="BG2194" i="64"/>
  <c r="AZ2194" i="64"/>
  <c r="AY2194" i="64"/>
  <c r="AX2194" i="64"/>
  <c r="AW2194" i="64"/>
  <c r="AV2194" i="64"/>
  <c r="AT2194" i="64"/>
  <c r="AS2194" i="64"/>
  <c r="AR2194" i="64"/>
  <c r="AU2194" i="64" s="1"/>
  <c r="AQ2194" i="64"/>
  <c r="AO2194" i="64"/>
  <c r="BI2193" i="64"/>
  <c r="BG2193" i="64"/>
  <c r="AZ2193" i="64"/>
  <c r="AY2193" i="64"/>
  <c r="AX2193" i="64"/>
  <c r="AW2193" i="64"/>
  <c r="AV2193" i="64"/>
  <c r="AT2193" i="64"/>
  <c r="AS2193" i="64"/>
  <c r="AR2193" i="64"/>
  <c r="AU2193" i="64" s="1"/>
  <c r="AQ2193" i="64"/>
  <c r="AO2193" i="64"/>
  <c r="BI2192" i="64"/>
  <c r="BG2192" i="64"/>
  <c r="AZ2192" i="64"/>
  <c r="AY2192" i="64"/>
  <c r="AX2192" i="64"/>
  <c r="AW2192" i="64"/>
  <c r="AV2192" i="64"/>
  <c r="AT2192" i="64"/>
  <c r="AS2192" i="64"/>
  <c r="AR2192" i="64"/>
  <c r="AU2192" i="64" s="1"/>
  <c r="AQ2192" i="64"/>
  <c r="AO2192" i="64"/>
  <c r="BI2191" i="64"/>
  <c r="BG2191" i="64"/>
  <c r="AZ2191" i="64"/>
  <c r="AY2191" i="64"/>
  <c r="AX2191" i="64"/>
  <c r="AW2191" i="64"/>
  <c r="AV2191" i="64"/>
  <c r="AT2191" i="64"/>
  <c r="AS2191" i="64"/>
  <c r="AR2191" i="64"/>
  <c r="AU2191" i="64" s="1"/>
  <c r="AQ2191" i="64"/>
  <c r="AO2191" i="64"/>
  <c r="BI2190" i="64"/>
  <c r="BG2190" i="64"/>
  <c r="AZ2190" i="64"/>
  <c r="AY2190" i="64"/>
  <c r="AX2190" i="64"/>
  <c r="AW2190" i="64"/>
  <c r="AV2190" i="64"/>
  <c r="AT2190" i="64"/>
  <c r="AS2190" i="64"/>
  <c r="AR2190" i="64"/>
  <c r="AU2190" i="64" s="1"/>
  <c r="AQ2190" i="64"/>
  <c r="AO2190" i="64"/>
  <c r="BI2189" i="64"/>
  <c r="BG2189" i="64"/>
  <c r="AZ2189" i="64"/>
  <c r="AY2189" i="64"/>
  <c r="AX2189" i="64"/>
  <c r="AW2189" i="64"/>
  <c r="AV2189" i="64"/>
  <c r="AT2189" i="64"/>
  <c r="AS2189" i="64"/>
  <c r="AR2189" i="64"/>
  <c r="AU2189" i="64" s="1"/>
  <c r="AQ2189" i="64"/>
  <c r="AO2189" i="64"/>
  <c r="BI2188" i="64"/>
  <c r="BG2188" i="64"/>
  <c r="AZ2188" i="64"/>
  <c r="AY2188" i="64"/>
  <c r="AX2188" i="64"/>
  <c r="AW2188" i="64"/>
  <c r="AV2188" i="64"/>
  <c r="AT2188" i="64"/>
  <c r="AS2188" i="64"/>
  <c r="AR2188" i="64"/>
  <c r="AU2188" i="64" s="1"/>
  <c r="AQ2188" i="64"/>
  <c r="AO2188" i="64"/>
  <c r="BI2187" i="64"/>
  <c r="BG2187" i="64"/>
  <c r="AZ2187" i="64"/>
  <c r="AY2187" i="64"/>
  <c r="AX2187" i="64"/>
  <c r="AW2187" i="64"/>
  <c r="AV2187" i="64"/>
  <c r="AT2187" i="64"/>
  <c r="AS2187" i="64"/>
  <c r="AR2187" i="64"/>
  <c r="AU2187" i="64" s="1"/>
  <c r="AQ2187" i="64"/>
  <c r="AO2187" i="64"/>
  <c r="BI2186" i="64"/>
  <c r="BG2186" i="64"/>
  <c r="AZ2186" i="64"/>
  <c r="AY2186" i="64"/>
  <c r="AX2186" i="64"/>
  <c r="AW2186" i="64"/>
  <c r="AV2186" i="64"/>
  <c r="AT2186" i="64"/>
  <c r="AS2186" i="64"/>
  <c r="AR2186" i="64"/>
  <c r="AU2186" i="64" s="1"/>
  <c r="AQ2186" i="64"/>
  <c r="AO2186" i="64"/>
  <c r="BI2185" i="64"/>
  <c r="BG2185" i="64"/>
  <c r="AZ2185" i="64"/>
  <c r="AY2185" i="64"/>
  <c r="AX2185" i="64"/>
  <c r="AW2185" i="64"/>
  <c r="AV2185" i="64"/>
  <c r="AT2185" i="64"/>
  <c r="AS2185" i="64"/>
  <c r="AR2185" i="64"/>
  <c r="AU2185" i="64" s="1"/>
  <c r="AQ2185" i="64"/>
  <c r="AO2185" i="64"/>
  <c r="BI2184" i="64"/>
  <c r="BG2184" i="64"/>
  <c r="AZ2184" i="64"/>
  <c r="AY2184" i="64"/>
  <c r="AX2184" i="64"/>
  <c r="AW2184" i="64"/>
  <c r="AV2184" i="64"/>
  <c r="AT2184" i="64"/>
  <c r="AS2184" i="64"/>
  <c r="AR2184" i="64"/>
  <c r="AU2184" i="64" s="1"/>
  <c r="AQ2184" i="64"/>
  <c r="AO2184" i="64"/>
  <c r="BI2183" i="64"/>
  <c r="BG2183" i="64"/>
  <c r="AZ2183" i="64"/>
  <c r="AY2183" i="64"/>
  <c r="AX2183" i="64"/>
  <c r="AW2183" i="64"/>
  <c r="AV2183" i="64"/>
  <c r="AT2183" i="64"/>
  <c r="AS2183" i="64"/>
  <c r="AR2183" i="64"/>
  <c r="AU2183" i="64" s="1"/>
  <c r="AQ2183" i="64"/>
  <c r="AO2183" i="64"/>
  <c r="BI2182" i="64"/>
  <c r="BG2182" i="64"/>
  <c r="AZ2182" i="64"/>
  <c r="AY2182" i="64"/>
  <c r="AX2182" i="64"/>
  <c r="AW2182" i="64"/>
  <c r="AV2182" i="64"/>
  <c r="AT2182" i="64"/>
  <c r="AS2182" i="64"/>
  <c r="AR2182" i="64"/>
  <c r="AU2182" i="64" s="1"/>
  <c r="AQ2182" i="64"/>
  <c r="AO2182" i="64"/>
  <c r="BI2181" i="64"/>
  <c r="BG2181" i="64"/>
  <c r="AZ2181" i="64"/>
  <c r="AY2181" i="64"/>
  <c r="AX2181" i="64"/>
  <c r="AW2181" i="64"/>
  <c r="AV2181" i="64"/>
  <c r="AT2181" i="64"/>
  <c r="AS2181" i="64"/>
  <c r="AR2181" i="64"/>
  <c r="AU2181" i="64" s="1"/>
  <c r="AQ2181" i="64"/>
  <c r="AO2181" i="64"/>
  <c r="BI2180" i="64"/>
  <c r="BG2180" i="64"/>
  <c r="AZ2180" i="64"/>
  <c r="AY2180" i="64"/>
  <c r="AX2180" i="64"/>
  <c r="AW2180" i="64"/>
  <c r="AV2180" i="64"/>
  <c r="AT2180" i="64"/>
  <c r="AS2180" i="64"/>
  <c r="AR2180" i="64"/>
  <c r="AU2180" i="64" s="1"/>
  <c r="AQ2180" i="64"/>
  <c r="AO2180" i="64"/>
  <c r="BI2179" i="64"/>
  <c r="BG2179" i="64"/>
  <c r="AZ2179" i="64"/>
  <c r="AY2179" i="64"/>
  <c r="AX2179" i="64"/>
  <c r="AW2179" i="64"/>
  <c r="AV2179" i="64"/>
  <c r="AT2179" i="64"/>
  <c r="AS2179" i="64"/>
  <c r="AR2179" i="64"/>
  <c r="AU2179" i="64" s="1"/>
  <c r="AQ2179" i="64"/>
  <c r="AO2179" i="64"/>
  <c r="BI2178" i="64"/>
  <c r="BG2178" i="64"/>
  <c r="AZ2178" i="64"/>
  <c r="AY2178" i="64"/>
  <c r="AX2178" i="64"/>
  <c r="AW2178" i="64"/>
  <c r="AV2178" i="64"/>
  <c r="AT2178" i="64"/>
  <c r="AS2178" i="64"/>
  <c r="AR2178" i="64"/>
  <c r="AU2178" i="64" s="1"/>
  <c r="AQ2178" i="64"/>
  <c r="AO2178" i="64"/>
  <c r="BI2177" i="64"/>
  <c r="BG2177" i="64"/>
  <c r="AZ2177" i="64"/>
  <c r="AY2177" i="64"/>
  <c r="AX2177" i="64"/>
  <c r="AW2177" i="64"/>
  <c r="AV2177" i="64"/>
  <c r="AT2177" i="64"/>
  <c r="AS2177" i="64"/>
  <c r="AR2177" i="64"/>
  <c r="AU2177" i="64" s="1"/>
  <c r="AQ2177" i="64"/>
  <c r="AO2177" i="64"/>
  <c r="BI2176" i="64"/>
  <c r="BG2176" i="64"/>
  <c r="AZ2176" i="64"/>
  <c r="AY2176" i="64"/>
  <c r="AX2176" i="64"/>
  <c r="AW2176" i="64"/>
  <c r="AV2176" i="64"/>
  <c r="AT2176" i="64"/>
  <c r="AS2176" i="64"/>
  <c r="AR2176" i="64"/>
  <c r="AU2176" i="64" s="1"/>
  <c r="AQ2176" i="64"/>
  <c r="AO2176" i="64"/>
  <c r="BI2175" i="64"/>
  <c r="BG2175" i="64"/>
  <c r="AZ2175" i="64"/>
  <c r="AY2175" i="64"/>
  <c r="AX2175" i="64"/>
  <c r="AW2175" i="64"/>
  <c r="AV2175" i="64"/>
  <c r="AT2175" i="64"/>
  <c r="AS2175" i="64"/>
  <c r="AR2175" i="64"/>
  <c r="AU2175" i="64" s="1"/>
  <c r="AQ2175" i="64"/>
  <c r="AO2175" i="64"/>
  <c r="BI2174" i="64"/>
  <c r="BG2174" i="64"/>
  <c r="AZ2174" i="64"/>
  <c r="AY2174" i="64"/>
  <c r="AX2174" i="64"/>
  <c r="AW2174" i="64"/>
  <c r="AV2174" i="64"/>
  <c r="AT2174" i="64"/>
  <c r="AS2174" i="64"/>
  <c r="AR2174" i="64"/>
  <c r="AU2174" i="64" s="1"/>
  <c r="AQ2174" i="64"/>
  <c r="AO2174" i="64"/>
  <c r="BI2173" i="64"/>
  <c r="BG2173" i="64"/>
  <c r="AZ2173" i="64"/>
  <c r="AY2173" i="64"/>
  <c r="AX2173" i="64"/>
  <c r="AW2173" i="64"/>
  <c r="AV2173" i="64"/>
  <c r="AT2173" i="64"/>
  <c r="AS2173" i="64"/>
  <c r="AR2173" i="64"/>
  <c r="AU2173" i="64" s="1"/>
  <c r="AQ2173" i="64"/>
  <c r="AO2173" i="64"/>
  <c r="BI2172" i="64"/>
  <c r="BG2172" i="64"/>
  <c r="AZ2172" i="64"/>
  <c r="AY2172" i="64"/>
  <c r="AX2172" i="64"/>
  <c r="AW2172" i="64"/>
  <c r="AV2172" i="64"/>
  <c r="AT2172" i="64"/>
  <c r="AS2172" i="64"/>
  <c r="AR2172" i="64"/>
  <c r="AU2172" i="64" s="1"/>
  <c r="AQ2172" i="64"/>
  <c r="AO2172" i="64"/>
  <c r="BI2171" i="64"/>
  <c r="BG2171" i="64"/>
  <c r="AZ2171" i="64"/>
  <c r="AY2171" i="64"/>
  <c r="AX2171" i="64"/>
  <c r="AW2171" i="64"/>
  <c r="AV2171" i="64"/>
  <c r="AT2171" i="64"/>
  <c r="AS2171" i="64"/>
  <c r="AR2171" i="64"/>
  <c r="AU2171" i="64" s="1"/>
  <c r="AQ2171" i="64"/>
  <c r="AO2171" i="64"/>
  <c r="BI2170" i="64"/>
  <c r="BG2170" i="64"/>
  <c r="AZ2170" i="64"/>
  <c r="AY2170" i="64"/>
  <c r="AX2170" i="64"/>
  <c r="AW2170" i="64"/>
  <c r="AV2170" i="64"/>
  <c r="AT2170" i="64"/>
  <c r="AS2170" i="64"/>
  <c r="AR2170" i="64"/>
  <c r="AU2170" i="64" s="1"/>
  <c r="AQ2170" i="64"/>
  <c r="AO2170" i="64"/>
  <c r="BI2169" i="64"/>
  <c r="BG2169" i="64"/>
  <c r="AZ2169" i="64"/>
  <c r="AY2169" i="64"/>
  <c r="AX2169" i="64"/>
  <c r="AW2169" i="64"/>
  <c r="AV2169" i="64"/>
  <c r="AT2169" i="64"/>
  <c r="AS2169" i="64"/>
  <c r="AR2169" i="64"/>
  <c r="AU2169" i="64" s="1"/>
  <c r="AQ2169" i="64"/>
  <c r="AO2169" i="64"/>
  <c r="BI2168" i="64"/>
  <c r="BG2168" i="64"/>
  <c r="AZ2168" i="64"/>
  <c r="AY2168" i="64"/>
  <c r="AX2168" i="64"/>
  <c r="AW2168" i="64"/>
  <c r="AV2168" i="64"/>
  <c r="AT2168" i="64"/>
  <c r="AS2168" i="64"/>
  <c r="AR2168" i="64"/>
  <c r="AU2168" i="64" s="1"/>
  <c r="AQ2168" i="64"/>
  <c r="AO2168" i="64"/>
  <c r="BI2167" i="64"/>
  <c r="BG2167" i="64"/>
  <c r="AZ2167" i="64"/>
  <c r="AY2167" i="64"/>
  <c r="AX2167" i="64"/>
  <c r="AW2167" i="64"/>
  <c r="AV2167" i="64"/>
  <c r="AT2167" i="64"/>
  <c r="AS2167" i="64"/>
  <c r="AR2167" i="64"/>
  <c r="AU2167" i="64" s="1"/>
  <c r="AQ2167" i="64"/>
  <c r="AO2167" i="64"/>
  <c r="BI2166" i="64"/>
  <c r="BG2166" i="64"/>
  <c r="AZ2166" i="64"/>
  <c r="AY2166" i="64"/>
  <c r="AX2166" i="64"/>
  <c r="AW2166" i="64"/>
  <c r="AV2166" i="64"/>
  <c r="AT2166" i="64"/>
  <c r="AS2166" i="64"/>
  <c r="AR2166" i="64"/>
  <c r="AU2166" i="64" s="1"/>
  <c r="AQ2166" i="64"/>
  <c r="AO2166" i="64"/>
  <c r="BI2165" i="64"/>
  <c r="BG2165" i="64"/>
  <c r="AZ2165" i="64"/>
  <c r="AY2165" i="64"/>
  <c r="AX2165" i="64"/>
  <c r="AW2165" i="64"/>
  <c r="AV2165" i="64"/>
  <c r="AT2165" i="64"/>
  <c r="AS2165" i="64"/>
  <c r="AR2165" i="64"/>
  <c r="AU2165" i="64" s="1"/>
  <c r="AQ2165" i="64"/>
  <c r="AO2165" i="64"/>
  <c r="BI2164" i="64"/>
  <c r="BG2164" i="64"/>
  <c r="AZ2164" i="64"/>
  <c r="AY2164" i="64"/>
  <c r="AX2164" i="64"/>
  <c r="AW2164" i="64"/>
  <c r="AV2164" i="64"/>
  <c r="AT2164" i="64"/>
  <c r="AS2164" i="64"/>
  <c r="AR2164" i="64"/>
  <c r="AU2164" i="64" s="1"/>
  <c r="AQ2164" i="64"/>
  <c r="AO2164" i="64"/>
  <c r="BI2163" i="64"/>
  <c r="BG2163" i="64"/>
  <c r="AZ2163" i="64"/>
  <c r="AY2163" i="64"/>
  <c r="AX2163" i="64"/>
  <c r="AW2163" i="64"/>
  <c r="AV2163" i="64"/>
  <c r="AT2163" i="64"/>
  <c r="AS2163" i="64"/>
  <c r="AR2163" i="64"/>
  <c r="AU2163" i="64" s="1"/>
  <c r="AQ2163" i="64"/>
  <c r="AO2163" i="64"/>
  <c r="BI2162" i="64"/>
  <c r="BG2162" i="64"/>
  <c r="AZ2162" i="64"/>
  <c r="AY2162" i="64"/>
  <c r="AX2162" i="64"/>
  <c r="AW2162" i="64"/>
  <c r="AV2162" i="64"/>
  <c r="AT2162" i="64"/>
  <c r="AS2162" i="64"/>
  <c r="AR2162" i="64"/>
  <c r="AU2162" i="64" s="1"/>
  <c r="AQ2162" i="64"/>
  <c r="AO2162" i="64"/>
  <c r="BI2161" i="64"/>
  <c r="BG2161" i="64"/>
  <c r="AZ2161" i="64"/>
  <c r="AY2161" i="64"/>
  <c r="AX2161" i="64"/>
  <c r="AW2161" i="64"/>
  <c r="AV2161" i="64"/>
  <c r="AT2161" i="64"/>
  <c r="AS2161" i="64"/>
  <c r="AR2161" i="64"/>
  <c r="AU2161" i="64" s="1"/>
  <c r="AQ2161" i="64"/>
  <c r="AO2161" i="64"/>
  <c r="BI2160" i="64"/>
  <c r="BG2160" i="64"/>
  <c r="AZ2160" i="64"/>
  <c r="AY2160" i="64"/>
  <c r="AX2160" i="64"/>
  <c r="AW2160" i="64"/>
  <c r="AV2160" i="64"/>
  <c r="AT2160" i="64"/>
  <c r="AS2160" i="64"/>
  <c r="AR2160" i="64"/>
  <c r="AU2160" i="64" s="1"/>
  <c r="AQ2160" i="64"/>
  <c r="AO2160" i="64"/>
  <c r="BI2159" i="64"/>
  <c r="BG2159" i="64"/>
  <c r="AZ2159" i="64"/>
  <c r="AY2159" i="64"/>
  <c r="AX2159" i="64"/>
  <c r="AW2159" i="64"/>
  <c r="AV2159" i="64"/>
  <c r="AT2159" i="64"/>
  <c r="AS2159" i="64"/>
  <c r="AR2159" i="64"/>
  <c r="AU2159" i="64" s="1"/>
  <c r="AQ2159" i="64"/>
  <c r="AO2159" i="64"/>
  <c r="BI2158" i="64"/>
  <c r="BG2158" i="64"/>
  <c r="AZ2158" i="64"/>
  <c r="AY2158" i="64"/>
  <c r="AX2158" i="64"/>
  <c r="AW2158" i="64"/>
  <c r="AV2158" i="64"/>
  <c r="AT2158" i="64"/>
  <c r="AS2158" i="64"/>
  <c r="AR2158" i="64"/>
  <c r="AU2158" i="64" s="1"/>
  <c r="AQ2158" i="64"/>
  <c r="AO2158" i="64"/>
  <c r="BI2157" i="64"/>
  <c r="BG2157" i="64"/>
  <c r="AZ2157" i="64"/>
  <c r="AY2157" i="64"/>
  <c r="AX2157" i="64"/>
  <c r="AW2157" i="64"/>
  <c r="AV2157" i="64"/>
  <c r="AT2157" i="64"/>
  <c r="AS2157" i="64"/>
  <c r="AR2157" i="64"/>
  <c r="AU2157" i="64" s="1"/>
  <c r="AQ2157" i="64"/>
  <c r="AO2157" i="64"/>
  <c r="BI2156" i="64"/>
  <c r="BG2156" i="64"/>
  <c r="AZ2156" i="64"/>
  <c r="AY2156" i="64"/>
  <c r="AX2156" i="64"/>
  <c r="AW2156" i="64"/>
  <c r="AV2156" i="64"/>
  <c r="AT2156" i="64"/>
  <c r="AS2156" i="64"/>
  <c r="AR2156" i="64"/>
  <c r="AU2156" i="64" s="1"/>
  <c r="AQ2156" i="64"/>
  <c r="AO2156" i="64"/>
  <c r="BI2155" i="64"/>
  <c r="BG2155" i="64"/>
  <c r="AZ2155" i="64"/>
  <c r="AY2155" i="64"/>
  <c r="AX2155" i="64"/>
  <c r="AW2155" i="64"/>
  <c r="AV2155" i="64"/>
  <c r="AT2155" i="64"/>
  <c r="AS2155" i="64"/>
  <c r="AR2155" i="64"/>
  <c r="AU2155" i="64" s="1"/>
  <c r="AQ2155" i="64"/>
  <c r="AO2155" i="64"/>
  <c r="BI2154" i="64"/>
  <c r="BG2154" i="64"/>
  <c r="AZ2154" i="64"/>
  <c r="AY2154" i="64"/>
  <c r="AX2154" i="64"/>
  <c r="AW2154" i="64"/>
  <c r="AV2154" i="64"/>
  <c r="AT2154" i="64"/>
  <c r="AS2154" i="64"/>
  <c r="AR2154" i="64"/>
  <c r="AU2154" i="64" s="1"/>
  <c r="AQ2154" i="64"/>
  <c r="AO2154" i="64"/>
  <c r="BI2153" i="64"/>
  <c r="BG2153" i="64"/>
  <c r="AZ2153" i="64"/>
  <c r="AY2153" i="64"/>
  <c r="AX2153" i="64"/>
  <c r="AW2153" i="64"/>
  <c r="AV2153" i="64"/>
  <c r="AT2153" i="64"/>
  <c r="AS2153" i="64"/>
  <c r="AR2153" i="64"/>
  <c r="AU2153" i="64" s="1"/>
  <c r="AQ2153" i="64"/>
  <c r="AO2153" i="64"/>
  <c r="BI2152" i="64"/>
  <c r="BG2152" i="64"/>
  <c r="AZ2152" i="64"/>
  <c r="AY2152" i="64"/>
  <c r="AX2152" i="64"/>
  <c r="AW2152" i="64"/>
  <c r="AV2152" i="64"/>
  <c r="AT2152" i="64"/>
  <c r="AS2152" i="64"/>
  <c r="AR2152" i="64"/>
  <c r="AU2152" i="64" s="1"/>
  <c r="AQ2152" i="64"/>
  <c r="AO2152" i="64"/>
  <c r="BI2151" i="64"/>
  <c r="BG2151" i="64"/>
  <c r="AZ2151" i="64"/>
  <c r="AY2151" i="64"/>
  <c r="AX2151" i="64"/>
  <c r="AW2151" i="64"/>
  <c r="AV2151" i="64"/>
  <c r="AT2151" i="64"/>
  <c r="AS2151" i="64"/>
  <c r="AR2151" i="64"/>
  <c r="AU2151" i="64" s="1"/>
  <c r="AQ2151" i="64"/>
  <c r="AO2151" i="64"/>
  <c r="BI2150" i="64"/>
  <c r="BG2150" i="64"/>
  <c r="AZ2150" i="64"/>
  <c r="AY2150" i="64"/>
  <c r="AX2150" i="64"/>
  <c r="AW2150" i="64"/>
  <c r="AV2150" i="64"/>
  <c r="AT2150" i="64"/>
  <c r="AS2150" i="64"/>
  <c r="AR2150" i="64"/>
  <c r="AU2150" i="64" s="1"/>
  <c r="AQ2150" i="64"/>
  <c r="AO2150" i="64"/>
  <c r="BI2149" i="64"/>
  <c r="BG2149" i="64"/>
  <c r="AZ2149" i="64"/>
  <c r="AY2149" i="64"/>
  <c r="AX2149" i="64"/>
  <c r="AW2149" i="64"/>
  <c r="AV2149" i="64"/>
  <c r="AT2149" i="64"/>
  <c r="AS2149" i="64"/>
  <c r="AR2149" i="64"/>
  <c r="AU2149" i="64" s="1"/>
  <c r="AQ2149" i="64"/>
  <c r="AO2149" i="64"/>
  <c r="BI2148" i="64"/>
  <c r="BG2148" i="64"/>
  <c r="AZ2148" i="64"/>
  <c r="AY2148" i="64"/>
  <c r="AX2148" i="64"/>
  <c r="AW2148" i="64"/>
  <c r="AV2148" i="64"/>
  <c r="AT2148" i="64"/>
  <c r="AS2148" i="64"/>
  <c r="AR2148" i="64"/>
  <c r="AU2148" i="64" s="1"/>
  <c r="AQ2148" i="64"/>
  <c r="AO2148" i="64"/>
  <c r="BI2147" i="64"/>
  <c r="BG2147" i="64"/>
  <c r="AZ2147" i="64"/>
  <c r="AY2147" i="64"/>
  <c r="AX2147" i="64"/>
  <c r="AW2147" i="64"/>
  <c r="AV2147" i="64"/>
  <c r="AT2147" i="64"/>
  <c r="AS2147" i="64"/>
  <c r="AR2147" i="64"/>
  <c r="AU2147" i="64" s="1"/>
  <c r="AQ2147" i="64"/>
  <c r="AO2147" i="64"/>
  <c r="BI2146" i="64"/>
  <c r="BG2146" i="64"/>
  <c r="AZ2146" i="64"/>
  <c r="AY2146" i="64"/>
  <c r="AX2146" i="64"/>
  <c r="AW2146" i="64"/>
  <c r="AV2146" i="64"/>
  <c r="AT2146" i="64"/>
  <c r="AS2146" i="64"/>
  <c r="AR2146" i="64"/>
  <c r="AU2146" i="64" s="1"/>
  <c r="AQ2146" i="64"/>
  <c r="AO2146" i="64"/>
  <c r="BI2145" i="64"/>
  <c r="BG2145" i="64"/>
  <c r="AZ2145" i="64"/>
  <c r="AY2145" i="64"/>
  <c r="AX2145" i="64"/>
  <c r="AW2145" i="64"/>
  <c r="AV2145" i="64"/>
  <c r="AT2145" i="64"/>
  <c r="AS2145" i="64"/>
  <c r="AR2145" i="64"/>
  <c r="AU2145" i="64" s="1"/>
  <c r="AQ2145" i="64"/>
  <c r="AO2145" i="64"/>
  <c r="BI2144" i="64"/>
  <c r="BG2144" i="64"/>
  <c r="AZ2144" i="64"/>
  <c r="AY2144" i="64"/>
  <c r="AX2144" i="64"/>
  <c r="AW2144" i="64"/>
  <c r="AV2144" i="64"/>
  <c r="AT2144" i="64"/>
  <c r="AS2144" i="64"/>
  <c r="AR2144" i="64"/>
  <c r="AU2144" i="64" s="1"/>
  <c r="AQ2144" i="64"/>
  <c r="AO2144" i="64"/>
  <c r="BI2143" i="64"/>
  <c r="BG2143" i="64"/>
  <c r="AZ2143" i="64"/>
  <c r="AY2143" i="64"/>
  <c r="AX2143" i="64"/>
  <c r="AW2143" i="64"/>
  <c r="AV2143" i="64"/>
  <c r="AT2143" i="64"/>
  <c r="AS2143" i="64"/>
  <c r="AR2143" i="64"/>
  <c r="AU2143" i="64" s="1"/>
  <c r="AQ2143" i="64"/>
  <c r="AO2143" i="64"/>
  <c r="BI2142" i="64"/>
  <c r="BG2142" i="64"/>
  <c r="AZ2142" i="64"/>
  <c r="AY2142" i="64"/>
  <c r="AX2142" i="64"/>
  <c r="AW2142" i="64"/>
  <c r="AV2142" i="64"/>
  <c r="AT2142" i="64"/>
  <c r="AS2142" i="64"/>
  <c r="AR2142" i="64"/>
  <c r="AU2142" i="64" s="1"/>
  <c r="AQ2142" i="64"/>
  <c r="AO2142" i="64"/>
  <c r="BI2141" i="64"/>
  <c r="BG2141" i="64"/>
  <c r="AZ2141" i="64"/>
  <c r="AY2141" i="64"/>
  <c r="AX2141" i="64"/>
  <c r="AW2141" i="64"/>
  <c r="AV2141" i="64"/>
  <c r="AT2141" i="64"/>
  <c r="AS2141" i="64"/>
  <c r="AR2141" i="64"/>
  <c r="AU2141" i="64" s="1"/>
  <c r="AQ2141" i="64"/>
  <c r="AO2141" i="64"/>
  <c r="BI2140" i="64"/>
  <c r="BG2140" i="64"/>
  <c r="AZ2140" i="64"/>
  <c r="AY2140" i="64"/>
  <c r="AX2140" i="64"/>
  <c r="AW2140" i="64"/>
  <c r="AV2140" i="64"/>
  <c r="AT2140" i="64"/>
  <c r="AS2140" i="64"/>
  <c r="AR2140" i="64"/>
  <c r="AU2140" i="64" s="1"/>
  <c r="AQ2140" i="64"/>
  <c r="AO2140" i="64"/>
  <c r="BI2139" i="64"/>
  <c r="BG2139" i="64"/>
  <c r="AZ2139" i="64"/>
  <c r="AY2139" i="64"/>
  <c r="AX2139" i="64"/>
  <c r="AW2139" i="64"/>
  <c r="AV2139" i="64"/>
  <c r="AT2139" i="64"/>
  <c r="AS2139" i="64"/>
  <c r="AR2139" i="64"/>
  <c r="AU2139" i="64" s="1"/>
  <c r="AQ2139" i="64"/>
  <c r="AO2139" i="64"/>
  <c r="BI2138" i="64"/>
  <c r="BG2138" i="64"/>
  <c r="AZ2138" i="64"/>
  <c r="AY2138" i="64"/>
  <c r="AX2138" i="64"/>
  <c r="AW2138" i="64"/>
  <c r="AV2138" i="64"/>
  <c r="AT2138" i="64"/>
  <c r="AS2138" i="64"/>
  <c r="AR2138" i="64"/>
  <c r="AU2138" i="64" s="1"/>
  <c r="AQ2138" i="64"/>
  <c r="AO2138" i="64"/>
  <c r="BI2137" i="64"/>
  <c r="BG2137" i="64"/>
  <c r="AZ2137" i="64"/>
  <c r="AY2137" i="64"/>
  <c r="AX2137" i="64"/>
  <c r="AW2137" i="64"/>
  <c r="AV2137" i="64"/>
  <c r="AT2137" i="64"/>
  <c r="AS2137" i="64"/>
  <c r="AR2137" i="64"/>
  <c r="AU2137" i="64" s="1"/>
  <c r="AQ2137" i="64"/>
  <c r="AO2137" i="64"/>
  <c r="BI2136" i="64"/>
  <c r="BG2136" i="64"/>
  <c r="AZ2136" i="64"/>
  <c r="AY2136" i="64"/>
  <c r="AX2136" i="64"/>
  <c r="AW2136" i="64"/>
  <c r="AV2136" i="64"/>
  <c r="AT2136" i="64"/>
  <c r="AS2136" i="64"/>
  <c r="AR2136" i="64"/>
  <c r="AU2136" i="64" s="1"/>
  <c r="AQ2136" i="64"/>
  <c r="AO2136" i="64"/>
  <c r="BI2135" i="64"/>
  <c r="BG2135" i="64"/>
  <c r="AZ2135" i="64"/>
  <c r="AY2135" i="64"/>
  <c r="AX2135" i="64"/>
  <c r="AW2135" i="64"/>
  <c r="AV2135" i="64"/>
  <c r="AT2135" i="64"/>
  <c r="AS2135" i="64"/>
  <c r="AR2135" i="64"/>
  <c r="AU2135" i="64" s="1"/>
  <c r="AQ2135" i="64"/>
  <c r="AO2135" i="64"/>
  <c r="BI2134" i="64"/>
  <c r="BG2134" i="64"/>
  <c r="AZ2134" i="64"/>
  <c r="AY2134" i="64"/>
  <c r="AX2134" i="64"/>
  <c r="AW2134" i="64"/>
  <c r="AV2134" i="64"/>
  <c r="AT2134" i="64"/>
  <c r="AS2134" i="64"/>
  <c r="AR2134" i="64"/>
  <c r="AU2134" i="64" s="1"/>
  <c r="AQ2134" i="64"/>
  <c r="AO2134" i="64"/>
  <c r="BI2133" i="64"/>
  <c r="BG2133" i="64"/>
  <c r="AZ2133" i="64"/>
  <c r="AY2133" i="64"/>
  <c r="AX2133" i="64"/>
  <c r="AW2133" i="64"/>
  <c r="AV2133" i="64"/>
  <c r="AT2133" i="64"/>
  <c r="AS2133" i="64"/>
  <c r="AR2133" i="64"/>
  <c r="AU2133" i="64" s="1"/>
  <c r="AQ2133" i="64"/>
  <c r="AO2133" i="64"/>
  <c r="BI2132" i="64"/>
  <c r="BG2132" i="64"/>
  <c r="AZ2132" i="64"/>
  <c r="AY2132" i="64"/>
  <c r="AX2132" i="64"/>
  <c r="AW2132" i="64"/>
  <c r="AV2132" i="64"/>
  <c r="AT2132" i="64"/>
  <c r="AS2132" i="64"/>
  <c r="AR2132" i="64"/>
  <c r="AU2132" i="64" s="1"/>
  <c r="AQ2132" i="64"/>
  <c r="AO2132" i="64"/>
  <c r="BI2131" i="64"/>
  <c r="BG2131" i="64"/>
  <c r="AZ2131" i="64"/>
  <c r="AY2131" i="64"/>
  <c r="AX2131" i="64"/>
  <c r="AW2131" i="64"/>
  <c r="AV2131" i="64"/>
  <c r="AT2131" i="64"/>
  <c r="AS2131" i="64"/>
  <c r="AR2131" i="64"/>
  <c r="AU2131" i="64" s="1"/>
  <c r="AQ2131" i="64"/>
  <c r="AO2131" i="64"/>
  <c r="BI2130" i="64"/>
  <c r="BG2130" i="64"/>
  <c r="AZ2130" i="64"/>
  <c r="AY2130" i="64"/>
  <c r="AX2130" i="64"/>
  <c r="AW2130" i="64"/>
  <c r="AV2130" i="64"/>
  <c r="AT2130" i="64"/>
  <c r="AS2130" i="64"/>
  <c r="AR2130" i="64"/>
  <c r="AU2130" i="64" s="1"/>
  <c r="AQ2130" i="64"/>
  <c r="AO2130" i="64"/>
  <c r="BI2129" i="64"/>
  <c r="BG2129" i="64"/>
  <c r="AZ2129" i="64"/>
  <c r="AY2129" i="64"/>
  <c r="AX2129" i="64"/>
  <c r="AW2129" i="64"/>
  <c r="AV2129" i="64"/>
  <c r="AT2129" i="64"/>
  <c r="AS2129" i="64"/>
  <c r="AR2129" i="64"/>
  <c r="AU2129" i="64" s="1"/>
  <c r="AQ2129" i="64"/>
  <c r="AO2129" i="64"/>
  <c r="BI2128" i="64"/>
  <c r="BG2128" i="64"/>
  <c r="AZ2128" i="64"/>
  <c r="AY2128" i="64"/>
  <c r="AX2128" i="64"/>
  <c r="AW2128" i="64"/>
  <c r="AV2128" i="64"/>
  <c r="AT2128" i="64"/>
  <c r="AS2128" i="64"/>
  <c r="AR2128" i="64"/>
  <c r="AU2128" i="64" s="1"/>
  <c r="AQ2128" i="64"/>
  <c r="AO2128" i="64"/>
  <c r="BI2127" i="64"/>
  <c r="BG2127" i="64"/>
  <c r="AZ2127" i="64"/>
  <c r="AY2127" i="64"/>
  <c r="AX2127" i="64"/>
  <c r="AW2127" i="64"/>
  <c r="AV2127" i="64"/>
  <c r="AT2127" i="64"/>
  <c r="AS2127" i="64"/>
  <c r="AR2127" i="64"/>
  <c r="AU2127" i="64" s="1"/>
  <c r="AQ2127" i="64"/>
  <c r="AO2127" i="64"/>
  <c r="BI2126" i="64"/>
  <c r="BG2126" i="64"/>
  <c r="AZ2126" i="64"/>
  <c r="AY2126" i="64"/>
  <c r="AX2126" i="64"/>
  <c r="AW2126" i="64"/>
  <c r="AV2126" i="64"/>
  <c r="AT2126" i="64"/>
  <c r="AS2126" i="64"/>
  <c r="AR2126" i="64"/>
  <c r="AU2126" i="64" s="1"/>
  <c r="AQ2126" i="64"/>
  <c r="AO2126" i="64"/>
  <c r="BI2125" i="64"/>
  <c r="BG2125" i="64"/>
  <c r="AZ2125" i="64"/>
  <c r="AY2125" i="64"/>
  <c r="AX2125" i="64"/>
  <c r="AW2125" i="64"/>
  <c r="AV2125" i="64"/>
  <c r="AT2125" i="64"/>
  <c r="AS2125" i="64"/>
  <c r="AR2125" i="64"/>
  <c r="AU2125" i="64" s="1"/>
  <c r="AQ2125" i="64"/>
  <c r="AO2125" i="64"/>
  <c r="BI2124" i="64"/>
  <c r="BG2124" i="64"/>
  <c r="AZ2124" i="64"/>
  <c r="AY2124" i="64"/>
  <c r="AX2124" i="64"/>
  <c r="AW2124" i="64"/>
  <c r="AV2124" i="64"/>
  <c r="AT2124" i="64"/>
  <c r="AS2124" i="64"/>
  <c r="AR2124" i="64"/>
  <c r="AU2124" i="64" s="1"/>
  <c r="AQ2124" i="64"/>
  <c r="AO2124" i="64"/>
  <c r="BI2123" i="64"/>
  <c r="BG2123" i="64"/>
  <c r="AZ2123" i="64"/>
  <c r="AY2123" i="64"/>
  <c r="AX2123" i="64"/>
  <c r="AW2123" i="64"/>
  <c r="AV2123" i="64"/>
  <c r="AT2123" i="64"/>
  <c r="AS2123" i="64"/>
  <c r="AR2123" i="64"/>
  <c r="AU2123" i="64" s="1"/>
  <c r="AQ2123" i="64"/>
  <c r="AO2123" i="64"/>
  <c r="BI2122" i="64"/>
  <c r="BG2122" i="64"/>
  <c r="AZ2122" i="64"/>
  <c r="AY2122" i="64"/>
  <c r="AX2122" i="64"/>
  <c r="AW2122" i="64"/>
  <c r="AV2122" i="64"/>
  <c r="AT2122" i="64"/>
  <c r="AS2122" i="64"/>
  <c r="AR2122" i="64"/>
  <c r="AU2122" i="64" s="1"/>
  <c r="AQ2122" i="64"/>
  <c r="AO2122" i="64"/>
  <c r="BI2121" i="64"/>
  <c r="BG2121" i="64"/>
  <c r="AZ2121" i="64"/>
  <c r="AY2121" i="64"/>
  <c r="AX2121" i="64"/>
  <c r="AW2121" i="64"/>
  <c r="AV2121" i="64"/>
  <c r="AT2121" i="64"/>
  <c r="AS2121" i="64"/>
  <c r="AR2121" i="64"/>
  <c r="AU2121" i="64" s="1"/>
  <c r="AQ2121" i="64"/>
  <c r="AO2121" i="64"/>
  <c r="BI2120" i="64"/>
  <c r="BG2120" i="64"/>
  <c r="AZ2120" i="64"/>
  <c r="AY2120" i="64"/>
  <c r="AX2120" i="64"/>
  <c r="AW2120" i="64"/>
  <c r="AV2120" i="64"/>
  <c r="AT2120" i="64"/>
  <c r="AS2120" i="64"/>
  <c r="AR2120" i="64"/>
  <c r="AU2120" i="64" s="1"/>
  <c r="AQ2120" i="64"/>
  <c r="AO2120" i="64"/>
  <c r="BI2119" i="64"/>
  <c r="BG2119" i="64"/>
  <c r="AZ2119" i="64"/>
  <c r="AY2119" i="64"/>
  <c r="AX2119" i="64"/>
  <c r="AW2119" i="64"/>
  <c r="AV2119" i="64"/>
  <c r="AT2119" i="64"/>
  <c r="AS2119" i="64"/>
  <c r="AR2119" i="64"/>
  <c r="AU2119" i="64" s="1"/>
  <c r="AQ2119" i="64"/>
  <c r="AO2119" i="64"/>
  <c r="BI2118" i="64"/>
  <c r="BG2118" i="64"/>
  <c r="AZ2118" i="64"/>
  <c r="AY2118" i="64"/>
  <c r="AX2118" i="64"/>
  <c r="AW2118" i="64"/>
  <c r="AV2118" i="64"/>
  <c r="AT2118" i="64"/>
  <c r="AS2118" i="64"/>
  <c r="AR2118" i="64"/>
  <c r="AU2118" i="64" s="1"/>
  <c r="AQ2118" i="64"/>
  <c r="AO2118" i="64"/>
  <c r="BI2117" i="64"/>
  <c r="BG2117" i="64"/>
  <c r="AZ2117" i="64"/>
  <c r="AY2117" i="64"/>
  <c r="AX2117" i="64"/>
  <c r="AW2117" i="64"/>
  <c r="AV2117" i="64"/>
  <c r="AT2117" i="64"/>
  <c r="AS2117" i="64"/>
  <c r="AR2117" i="64"/>
  <c r="AU2117" i="64" s="1"/>
  <c r="AQ2117" i="64"/>
  <c r="AO2117" i="64"/>
  <c r="BI2116" i="64"/>
  <c r="BG2116" i="64"/>
  <c r="AZ2116" i="64"/>
  <c r="AY2116" i="64"/>
  <c r="AX2116" i="64"/>
  <c r="AW2116" i="64"/>
  <c r="AV2116" i="64"/>
  <c r="AT2116" i="64"/>
  <c r="AS2116" i="64"/>
  <c r="AR2116" i="64"/>
  <c r="AU2116" i="64" s="1"/>
  <c r="AQ2116" i="64"/>
  <c r="AO2116" i="64"/>
  <c r="BI2115" i="64"/>
  <c r="BG2115" i="64"/>
  <c r="AZ2115" i="64"/>
  <c r="AY2115" i="64"/>
  <c r="AX2115" i="64"/>
  <c r="AW2115" i="64"/>
  <c r="AV2115" i="64"/>
  <c r="AT2115" i="64"/>
  <c r="AS2115" i="64"/>
  <c r="AR2115" i="64"/>
  <c r="AU2115" i="64" s="1"/>
  <c r="AQ2115" i="64"/>
  <c r="AO2115" i="64"/>
  <c r="BI2114" i="64"/>
  <c r="BG2114" i="64"/>
  <c r="AZ2114" i="64"/>
  <c r="AY2114" i="64"/>
  <c r="AX2114" i="64"/>
  <c r="AW2114" i="64"/>
  <c r="AV2114" i="64"/>
  <c r="AT2114" i="64"/>
  <c r="AS2114" i="64"/>
  <c r="AR2114" i="64"/>
  <c r="AU2114" i="64" s="1"/>
  <c r="AQ2114" i="64"/>
  <c r="AO2114" i="64"/>
  <c r="BI2113" i="64"/>
  <c r="BG2113" i="64"/>
  <c r="AZ2113" i="64"/>
  <c r="AY2113" i="64"/>
  <c r="AX2113" i="64"/>
  <c r="AW2113" i="64"/>
  <c r="AV2113" i="64"/>
  <c r="AT2113" i="64"/>
  <c r="AS2113" i="64"/>
  <c r="AR2113" i="64"/>
  <c r="AU2113" i="64" s="1"/>
  <c r="AQ2113" i="64"/>
  <c r="AO2113" i="64"/>
  <c r="BI2112" i="64"/>
  <c r="BG2112" i="64"/>
  <c r="AZ2112" i="64"/>
  <c r="AY2112" i="64"/>
  <c r="AX2112" i="64"/>
  <c r="AW2112" i="64"/>
  <c r="AV2112" i="64"/>
  <c r="AT2112" i="64"/>
  <c r="AS2112" i="64"/>
  <c r="AR2112" i="64"/>
  <c r="AU2112" i="64" s="1"/>
  <c r="AQ2112" i="64"/>
  <c r="AO2112" i="64"/>
  <c r="BJ2111" i="64"/>
  <c r="BI2111" i="64"/>
  <c r="BG2111" i="64"/>
  <c r="AZ2111" i="64"/>
  <c r="AY2111" i="64"/>
  <c r="AX2111" i="64"/>
  <c r="AW2111" i="64"/>
  <c r="AV2111" i="64"/>
  <c r="AT2111" i="64"/>
  <c r="AS2111" i="64"/>
  <c r="AR2111" i="64"/>
  <c r="AU2111" i="64" s="1"/>
  <c r="AQ2111" i="64"/>
  <c r="AO2111" i="64"/>
  <c r="BJ2110" i="64"/>
  <c r="BI2110" i="64"/>
  <c r="BG2110" i="64"/>
  <c r="AZ2110" i="64"/>
  <c r="AY2110" i="64"/>
  <c r="AX2110" i="64"/>
  <c r="AW2110" i="64"/>
  <c r="AV2110" i="64"/>
  <c r="AT2110" i="64"/>
  <c r="AS2110" i="64"/>
  <c r="AR2110" i="64"/>
  <c r="AU2110" i="64" s="1"/>
  <c r="AQ2110" i="64"/>
  <c r="AO2110" i="64"/>
  <c r="BI2109" i="64"/>
  <c r="BG2109" i="64"/>
  <c r="AZ2109" i="64"/>
  <c r="AY2109" i="64"/>
  <c r="AX2109" i="64"/>
  <c r="AW2109" i="64"/>
  <c r="AV2109" i="64"/>
  <c r="AT2109" i="64"/>
  <c r="AS2109" i="64"/>
  <c r="AR2109" i="64"/>
  <c r="AU2109" i="64" s="1"/>
  <c r="AQ2109" i="64"/>
  <c r="AO2109" i="64"/>
  <c r="BI2108" i="64"/>
  <c r="BG2108" i="64"/>
  <c r="AZ2108" i="64"/>
  <c r="AY2108" i="64"/>
  <c r="AX2108" i="64"/>
  <c r="AW2108" i="64"/>
  <c r="AV2108" i="64"/>
  <c r="AT2108" i="64"/>
  <c r="AS2108" i="64"/>
  <c r="AR2108" i="64"/>
  <c r="AU2108" i="64" s="1"/>
  <c r="AQ2108" i="64"/>
  <c r="AO2108" i="64"/>
  <c r="BI2107" i="64"/>
  <c r="BG2107" i="64"/>
  <c r="AZ2107" i="64"/>
  <c r="AY2107" i="64"/>
  <c r="AX2107" i="64"/>
  <c r="AW2107" i="64"/>
  <c r="AV2107" i="64"/>
  <c r="AT2107" i="64"/>
  <c r="AS2107" i="64"/>
  <c r="AR2107" i="64"/>
  <c r="AU2107" i="64" s="1"/>
  <c r="AQ2107" i="64"/>
  <c r="AO2107" i="64"/>
  <c r="BI2106" i="64"/>
  <c r="BG2106" i="64"/>
  <c r="AZ2106" i="64"/>
  <c r="AY2106" i="64"/>
  <c r="AX2106" i="64"/>
  <c r="AW2106" i="64"/>
  <c r="AV2106" i="64"/>
  <c r="AT2106" i="64"/>
  <c r="AS2106" i="64"/>
  <c r="AR2106" i="64"/>
  <c r="AU2106" i="64" s="1"/>
  <c r="AQ2106" i="64"/>
  <c r="AO2106" i="64"/>
  <c r="BI2105" i="64"/>
  <c r="BG2105" i="64"/>
  <c r="AZ2105" i="64"/>
  <c r="AY2105" i="64"/>
  <c r="AX2105" i="64"/>
  <c r="AW2105" i="64"/>
  <c r="AV2105" i="64"/>
  <c r="AT2105" i="64"/>
  <c r="AS2105" i="64"/>
  <c r="AR2105" i="64"/>
  <c r="AU2105" i="64" s="1"/>
  <c r="AQ2105" i="64"/>
  <c r="AO2105" i="64"/>
  <c r="BI2104" i="64"/>
  <c r="BG2104" i="64"/>
  <c r="AZ2104" i="64"/>
  <c r="AY2104" i="64"/>
  <c r="AX2104" i="64"/>
  <c r="AW2104" i="64"/>
  <c r="AV2104" i="64"/>
  <c r="AT2104" i="64"/>
  <c r="AS2104" i="64"/>
  <c r="AR2104" i="64"/>
  <c r="AU2104" i="64" s="1"/>
  <c r="AQ2104" i="64"/>
  <c r="AO2104" i="64"/>
  <c r="BI2103" i="64"/>
  <c r="BG2103" i="64"/>
  <c r="AZ2103" i="64"/>
  <c r="AY2103" i="64"/>
  <c r="AX2103" i="64"/>
  <c r="AW2103" i="64"/>
  <c r="AV2103" i="64"/>
  <c r="AT2103" i="64"/>
  <c r="AS2103" i="64"/>
  <c r="AR2103" i="64"/>
  <c r="AU2103" i="64" s="1"/>
  <c r="AQ2103" i="64"/>
  <c r="AO2103" i="64"/>
  <c r="BI2102" i="64"/>
  <c r="BG2102" i="64"/>
  <c r="AZ2102" i="64"/>
  <c r="AY2102" i="64"/>
  <c r="AX2102" i="64"/>
  <c r="AW2102" i="64"/>
  <c r="AV2102" i="64"/>
  <c r="AT2102" i="64"/>
  <c r="AS2102" i="64"/>
  <c r="AR2102" i="64"/>
  <c r="AU2102" i="64" s="1"/>
  <c r="AQ2102" i="64"/>
  <c r="AO2102" i="64"/>
  <c r="BI2101" i="64"/>
  <c r="BG2101" i="64"/>
  <c r="AZ2101" i="64"/>
  <c r="AY2101" i="64"/>
  <c r="AX2101" i="64"/>
  <c r="AW2101" i="64"/>
  <c r="AV2101" i="64"/>
  <c r="AT2101" i="64"/>
  <c r="AS2101" i="64"/>
  <c r="AR2101" i="64"/>
  <c r="AU2101" i="64" s="1"/>
  <c r="AQ2101" i="64"/>
  <c r="AO2101" i="64"/>
  <c r="BI2100" i="64"/>
  <c r="BG2100" i="64"/>
  <c r="AZ2100" i="64"/>
  <c r="AY2100" i="64"/>
  <c r="AX2100" i="64"/>
  <c r="AW2100" i="64"/>
  <c r="AV2100" i="64"/>
  <c r="AT2100" i="64"/>
  <c r="AS2100" i="64"/>
  <c r="AR2100" i="64"/>
  <c r="AU2100" i="64" s="1"/>
  <c r="AQ2100" i="64"/>
  <c r="AO2100" i="64"/>
  <c r="BI2099" i="64"/>
  <c r="BG2099" i="64"/>
  <c r="AZ2099" i="64"/>
  <c r="AY2099" i="64"/>
  <c r="AX2099" i="64"/>
  <c r="AW2099" i="64"/>
  <c r="AV2099" i="64"/>
  <c r="AT2099" i="64"/>
  <c r="AS2099" i="64"/>
  <c r="AR2099" i="64"/>
  <c r="AU2099" i="64" s="1"/>
  <c r="AQ2099" i="64"/>
  <c r="AO2099" i="64"/>
  <c r="BI2098" i="64"/>
  <c r="BG2098" i="64"/>
  <c r="AZ2098" i="64"/>
  <c r="AY2098" i="64"/>
  <c r="AX2098" i="64"/>
  <c r="AW2098" i="64"/>
  <c r="AV2098" i="64"/>
  <c r="AT2098" i="64"/>
  <c r="AS2098" i="64"/>
  <c r="AR2098" i="64"/>
  <c r="AU2098" i="64" s="1"/>
  <c r="AQ2098" i="64"/>
  <c r="AO2098" i="64"/>
  <c r="BI2097" i="64"/>
  <c r="BG2097" i="64"/>
  <c r="AZ2097" i="64"/>
  <c r="AY2097" i="64"/>
  <c r="AX2097" i="64"/>
  <c r="AW2097" i="64"/>
  <c r="AV2097" i="64"/>
  <c r="AT2097" i="64"/>
  <c r="AS2097" i="64"/>
  <c r="AR2097" i="64"/>
  <c r="AU2097" i="64" s="1"/>
  <c r="AQ2097" i="64"/>
  <c r="AO2097" i="64"/>
  <c r="BI2096" i="64"/>
  <c r="BG2096" i="64"/>
  <c r="AZ2096" i="64"/>
  <c r="AY2096" i="64"/>
  <c r="AX2096" i="64"/>
  <c r="AW2096" i="64"/>
  <c r="AV2096" i="64"/>
  <c r="AT2096" i="64"/>
  <c r="AS2096" i="64"/>
  <c r="AR2096" i="64"/>
  <c r="AU2096" i="64" s="1"/>
  <c r="AQ2096" i="64"/>
  <c r="AO2096" i="64"/>
  <c r="BI2095" i="64"/>
  <c r="BG2095" i="64"/>
  <c r="AZ2095" i="64"/>
  <c r="AY2095" i="64"/>
  <c r="AX2095" i="64"/>
  <c r="AW2095" i="64"/>
  <c r="AV2095" i="64"/>
  <c r="AT2095" i="64"/>
  <c r="AS2095" i="64"/>
  <c r="AR2095" i="64"/>
  <c r="AU2095" i="64" s="1"/>
  <c r="AQ2095" i="64"/>
  <c r="AO2095" i="64"/>
  <c r="BI2094" i="64"/>
  <c r="BG2094" i="64"/>
  <c r="AZ2094" i="64"/>
  <c r="AY2094" i="64"/>
  <c r="AX2094" i="64"/>
  <c r="AW2094" i="64"/>
  <c r="AV2094" i="64"/>
  <c r="AT2094" i="64"/>
  <c r="AS2094" i="64"/>
  <c r="AR2094" i="64"/>
  <c r="AU2094" i="64" s="1"/>
  <c r="AQ2094" i="64"/>
  <c r="AO2094" i="64"/>
  <c r="BI2093" i="64"/>
  <c r="BG2093" i="64"/>
  <c r="AZ2093" i="64"/>
  <c r="AY2093" i="64"/>
  <c r="AX2093" i="64"/>
  <c r="AW2093" i="64"/>
  <c r="AV2093" i="64"/>
  <c r="AT2093" i="64"/>
  <c r="AS2093" i="64"/>
  <c r="AR2093" i="64"/>
  <c r="AU2093" i="64" s="1"/>
  <c r="AQ2093" i="64"/>
  <c r="AO2093" i="64"/>
  <c r="BI2092" i="64"/>
  <c r="BG2092" i="64"/>
  <c r="AZ2092" i="64"/>
  <c r="AY2092" i="64"/>
  <c r="AX2092" i="64"/>
  <c r="AW2092" i="64"/>
  <c r="AV2092" i="64"/>
  <c r="AT2092" i="64"/>
  <c r="AS2092" i="64"/>
  <c r="AR2092" i="64"/>
  <c r="AU2092" i="64" s="1"/>
  <c r="AQ2092" i="64"/>
  <c r="AO2092" i="64"/>
  <c r="BI2091" i="64"/>
  <c r="BG2091" i="64"/>
  <c r="AZ2091" i="64"/>
  <c r="AY2091" i="64"/>
  <c r="AX2091" i="64"/>
  <c r="AW2091" i="64"/>
  <c r="AV2091" i="64"/>
  <c r="AT2091" i="64"/>
  <c r="AS2091" i="64"/>
  <c r="AR2091" i="64"/>
  <c r="AU2091" i="64" s="1"/>
  <c r="AQ2091" i="64"/>
  <c r="AO2091" i="64"/>
  <c r="BI2090" i="64"/>
  <c r="BG2090" i="64"/>
  <c r="AZ2090" i="64"/>
  <c r="AY2090" i="64"/>
  <c r="AX2090" i="64"/>
  <c r="AW2090" i="64"/>
  <c r="AV2090" i="64"/>
  <c r="AT2090" i="64"/>
  <c r="AS2090" i="64"/>
  <c r="AR2090" i="64"/>
  <c r="AU2090" i="64" s="1"/>
  <c r="AQ2090" i="64"/>
  <c r="AO2090" i="64"/>
  <c r="BI2089" i="64"/>
  <c r="BG2089" i="64"/>
  <c r="AZ2089" i="64"/>
  <c r="AY2089" i="64"/>
  <c r="AX2089" i="64"/>
  <c r="AW2089" i="64"/>
  <c r="AV2089" i="64"/>
  <c r="AT2089" i="64"/>
  <c r="AS2089" i="64"/>
  <c r="AR2089" i="64"/>
  <c r="AU2089" i="64" s="1"/>
  <c r="AQ2089" i="64"/>
  <c r="AO2089" i="64"/>
  <c r="BI2088" i="64"/>
  <c r="BG2088" i="64"/>
  <c r="AZ2088" i="64"/>
  <c r="AY2088" i="64"/>
  <c r="AX2088" i="64"/>
  <c r="AW2088" i="64"/>
  <c r="AV2088" i="64"/>
  <c r="AT2088" i="64"/>
  <c r="AS2088" i="64"/>
  <c r="AR2088" i="64"/>
  <c r="AU2088" i="64" s="1"/>
  <c r="AQ2088" i="64"/>
  <c r="AO2088" i="64"/>
  <c r="BI2087" i="64"/>
  <c r="BG2087" i="64"/>
  <c r="AZ2087" i="64"/>
  <c r="AY2087" i="64"/>
  <c r="AX2087" i="64"/>
  <c r="AW2087" i="64"/>
  <c r="AV2087" i="64"/>
  <c r="AT2087" i="64"/>
  <c r="AS2087" i="64"/>
  <c r="AR2087" i="64"/>
  <c r="AU2087" i="64" s="1"/>
  <c r="AQ2087" i="64"/>
  <c r="AO2087" i="64"/>
  <c r="BI2086" i="64"/>
  <c r="BG2086" i="64"/>
  <c r="AZ2086" i="64"/>
  <c r="AY2086" i="64"/>
  <c r="AX2086" i="64"/>
  <c r="AW2086" i="64"/>
  <c r="AV2086" i="64"/>
  <c r="AT2086" i="64"/>
  <c r="AS2086" i="64"/>
  <c r="AR2086" i="64"/>
  <c r="AU2086" i="64" s="1"/>
  <c r="AQ2086" i="64"/>
  <c r="AO2086" i="64"/>
  <c r="BI2085" i="64"/>
  <c r="BG2085" i="64"/>
  <c r="AZ2085" i="64"/>
  <c r="AY2085" i="64"/>
  <c r="AX2085" i="64"/>
  <c r="AW2085" i="64"/>
  <c r="AV2085" i="64"/>
  <c r="AT2085" i="64"/>
  <c r="AS2085" i="64"/>
  <c r="AR2085" i="64"/>
  <c r="AU2085" i="64" s="1"/>
  <c r="AQ2085" i="64"/>
  <c r="AO2085" i="64"/>
  <c r="BJ2084" i="64"/>
  <c r="BI2084" i="64"/>
  <c r="BG2084" i="64"/>
  <c r="AZ2084" i="64"/>
  <c r="AY2084" i="64"/>
  <c r="AX2084" i="64"/>
  <c r="AW2084" i="64"/>
  <c r="AV2084" i="64"/>
  <c r="AT2084" i="64"/>
  <c r="AS2084" i="64"/>
  <c r="AR2084" i="64"/>
  <c r="AU2084" i="64" s="1"/>
  <c r="AQ2084" i="64"/>
  <c r="AO2084" i="64"/>
  <c r="BI2083" i="64"/>
  <c r="BG2083" i="64"/>
  <c r="AZ2083" i="64"/>
  <c r="AY2083" i="64"/>
  <c r="AX2083" i="64"/>
  <c r="AW2083" i="64"/>
  <c r="AV2083" i="64"/>
  <c r="AT2083" i="64"/>
  <c r="AS2083" i="64"/>
  <c r="AR2083" i="64"/>
  <c r="AU2083" i="64" s="1"/>
  <c r="AQ2083" i="64"/>
  <c r="AO2083" i="64"/>
  <c r="BI2082" i="64"/>
  <c r="BG2082" i="64"/>
  <c r="AZ2082" i="64"/>
  <c r="AY2082" i="64"/>
  <c r="AX2082" i="64"/>
  <c r="AW2082" i="64"/>
  <c r="AV2082" i="64"/>
  <c r="AT2082" i="64"/>
  <c r="AS2082" i="64"/>
  <c r="AR2082" i="64"/>
  <c r="AU2082" i="64" s="1"/>
  <c r="AQ2082" i="64"/>
  <c r="AO2082" i="64"/>
  <c r="BI2081" i="64"/>
  <c r="BG2081" i="64"/>
  <c r="AZ2081" i="64"/>
  <c r="AY2081" i="64"/>
  <c r="AX2081" i="64"/>
  <c r="AW2081" i="64"/>
  <c r="AV2081" i="64"/>
  <c r="AT2081" i="64"/>
  <c r="AS2081" i="64"/>
  <c r="AR2081" i="64"/>
  <c r="AU2081" i="64" s="1"/>
  <c r="AQ2081" i="64"/>
  <c r="AO2081" i="64"/>
  <c r="BI2080" i="64"/>
  <c r="BG2080" i="64"/>
  <c r="AZ2080" i="64"/>
  <c r="AY2080" i="64"/>
  <c r="AX2080" i="64"/>
  <c r="AW2080" i="64"/>
  <c r="AV2080" i="64"/>
  <c r="AT2080" i="64"/>
  <c r="AS2080" i="64"/>
  <c r="AR2080" i="64"/>
  <c r="AU2080" i="64" s="1"/>
  <c r="AQ2080" i="64"/>
  <c r="AO2080" i="64"/>
  <c r="BJ2079" i="64"/>
  <c r="BI2079" i="64"/>
  <c r="BG2079" i="64"/>
  <c r="AZ2079" i="64"/>
  <c r="AY2079" i="64"/>
  <c r="AX2079" i="64"/>
  <c r="AW2079" i="64"/>
  <c r="AV2079" i="64"/>
  <c r="AT2079" i="64"/>
  <c r="AS2079" i="64"/>
  <c r="AR2079" i="64"/>
  <c r="AU2079" i="64" s="1"/>
  <c r="AQ2079" i="64"/>
  <c r="AO2079" i="64"/>
  <c r="BI2078" i="64"/>
  <c r="BG2078" i="64"/>
  <c r="AZ2078" i="64"/>
  <c r="AY2078" i="64"/>
  <c r="AX2078" i="64"/>
  <c r="AW2078" i="64"/>
  <c r="AV2078" i="64"/>
  <c r="AT2078" i="64"/>
  <c r="AS2078" i="64"/>
  <c r="AR2078" i="64"/>
  <c r="AU2078" i="64" s="1"/>
  <c r="AQ2078" i="64"/>
  <c r="AO2078" i="64"/>
  <c r="BI2077" i="64"/>
  <c r="BG2077" i="64"/>
  <c r="AZ2077" i="64"/>
  <c r="AY2077" i="64"/>
  <c r="AX2077" i="64"/>
  <c r="AW2077" i="64"/>
  <c r="AV2077" i="64"/>
  <c r="AT2077" i="64"/>
  <c r="AS2077" i="64"/>
  <c r="AR2077" i="64"/>
  <c r="AU2077" i="64" s="1"/>
  <c r="AQ2077" i="64"/>
  <c r="AO2077" i="64"/>
  <c r="BJ2076" i="64"/>
  <c r="BI2076" i="64"/>
  <c r="BG2076" i="64"/>
  <c r="AZ2076" i="64"/>
  <c r="AY2076" i="64"/>
  <c r="AX2076" i="64"/>
  <c r="AW2076" i="64"/>
  <c r="AV2076" i="64"/>
  <c r="AT2076" i="64"/>
  <c r="AS2076" i="64"/>
  <c r="AR2076" i="64"/>
  <c r="AU2076" i="64" s="1"/>
  <c r="AQ2076" i="64"/>
  <c r="AO2076" i="64"/>
  <c r="BJ2075" i="64"/>
  <c r="BI2075" i="64"/>
  <c r="BG2075" i="64"/>
  <c r="AZ2075" i="64"/>
  <c r="AY2075" i="64"/>
  <c r="AX2075" i="64"/>
  <c r="AW2075" i="64"/>
  <c r="AV2075" i="64"/>
  <c r="AT2075" i="64"/>
  <c r="AS2075" i="64"/>
  <c r="AR2075" i="64"/>
  <c r="AU2075" i="64" s="1"/>
  <c r="AQ2075" i="64"/>
  <c r="AO2075" i="64"/>
  <c r="BI2074" i="64"/>
  <c r="BG2074" i="64"/>
  <c r="AZ2074" i="64"/>
  <c r="AY2074" i="64"/>
  <c r="AX2074" i="64"/>
  <c r="AW2074" i="64"/>
  <c r="AV2074" i="64"/>
  <c r="AT2074" i="64"/>
  <c r="AS2074" i="64"/>
  <c r="AR2074" i="64"/>
  <c r="AU2074" i="64" s="1"/>
  <c r="AQ2074" i="64"/>
  <c r="AO2074" i="64"/>
  <c r="BI2073" i="64"/>
  <c r="BG2073" i="64"/>
  <c r="AZ2073" i="64"/>
  <c r="AY2073" i="64"/>
  <c r="AX2073" i="64"/>
  <c r="AW2073" i="64"/>
  <c r="AV2073" i="64"/>
  <c r="AT2073" i="64"/>
  <c r="AS2073" i="64"/>
  <c r="AR2073" i="64"/>
  <c r="AU2073" i="64" s="1"/>
  <c r="AQ2073" i="64"/>
  <c r="AO2073" i="64"/>
  <c r="BI2072" i="64"/>
  <c r="BG2072" i="64"/>
  <c r="AZ2072" i="64"/>
  <c r="AY2072" i="64"/>
  <c r="AX2072" i="64"/>
  <c r="AW2072" i="64"/>
  <c r="AV2072" i="64"/>
  <c r="AT2072" i="64"/>
  <c r="AS2072" i="64"/>
  <c r="AR2072" i="64"/>
  <c r="AU2072" i="64" s="1"/>
  <c r="AQ2072" i="64"/>
  <c r="AO2072" i="64"/>
  <c r="BJ2071" i="64"/>
  <c r="BI2071" i="64"/>
  <c r="BG2071" i="64"/>
  <c r="AZ2071" i="64"/>
  <c r="AY2071" i="64"/>
  <c r="AX2071" i="64"/>
  <c r="AW2071" i="64"/>
  <c r="AV2071" i="64"/>
  <c r="AT2071" i="64"/>
  <c r="AS2071" i="64"/>
  <c r="AR2071" i="64"/>
  <c r="AU2071" i="64" s="1"/>
  <c r="AQ2071" i="64"/>
  <c r="AO2071" i="64"/>
  <c r="BI2070" i="64"/>
  <c r="BG2070" i="64"/>
  <c r="AZ2070" i="64"/>
  <c r="AY2070" i="64"/>
  <c r="AX2070" i="64"/>
  <c r="AW2070" i="64"/>
  <c r="AV2070" i="64"/>
  <c r="AT2070" i="64"/>
  <c r="AS2070" i="64"/>
  <c r="AR2070" i="64"/>
  <c r="AU2070" i="64" s="1"/>
  <c r="AQ2070" i="64"/>
  <c r="AO2070" i="64"/>
  <c r="BI2069" i="64"/>
  <c r="BG2069" i="64"/>
  <c r="AZ2069" i="64"/>
  <c r="AY2069" i="64"/>
  <c r="AX2069" i="64"/>
  <c r="AW2069" i="64"/>
  <c r="AV2069" i="64"/>
  <c r="AT2069" i="64"/>
  <c r="AS2069" i="64"/>
  <c r="AR2069" i="64"/>
  <c r="AU2069" i="64" s="1"/>
  <c r="AQ2069" i="64"/>
  <c r="AO2069" i="64"/>
  <c r="BJ2068" i="64"/>
  <c r="BI2068" i="64"/>
  <c r="BG2068" i="64"/>
  <c r="AZ2068" i="64"/>
  <c r="AY2068" i="64"/>
  <c r="AX2068" i="64"/>
  <c r="AW2068" i="64"/>
  <c r="AV2068" i="64"/>
  <c r="AT2068" i="64"/>
  <c r="AS2068" i="64"/>
  <c r="AR2068" i="64"/>
  <c r="AU2068" i="64" s="1"/>
  <c r="AQ2068" i="64"/>
  <c r="AO2068" i="64"/>
  <c r="BI2067" i="64"/>
  <c r="BG2067" i="64"/>
  <c r="AZ2067" i="64"/>
  <c r="AY2067" i="64"/>
  <c r="AX2067" i="64"/>
  <c r="AW2067" i="64"/>
  <c r="AV2067" i="64"/>
  <c r="AT2067" i="64"/>
  <c r="AS2067" i="64"/>
  <c r="AR2067" i="64"/>
  <c r="AU2067" i="64" s="1"/>
  <c r="AQ2067" i="64"/>
  <c r="AO2067" i="64"/>
  <c r="BI2066" i="64"/>
  <c r="BG2066" i="64"/>
  <c r="AZ2066" i="64"/>
  <c r="AY2066" i="64"/>
  <c r="AX2066" i="64"/>
  <c r="AW2066" i="64"/>
  <c r="AV2066" i="64"/>
  <c r="AT2066" i="64"/>
  <c r="AS2066" i="64"/>
  <c r="AR2066" i="64"/>
  <c r="AU2066" i="64" s="1"/>
  <c r="AQ2066" i="64"/>
  <c r="AO2066" i="64"/>
  <c r="BI2065" i="64"/>
  <c r="BG2065" i="64"/>
  <c r="AZ2065" i="64"/>
  <c r="AY2065" i="64"/>
  <c r="AX2065" i="64"/>
  <c r="AW2065" i="64"/>
  <c r="AV2065" i="64"/>
  <c r="AT2065" i="64"/>
  <c r="AS2065" i="64"/>
  <c r="AR2065" i="64"/>
  <c r="AU2065" i="64" s="1"/>
  <c r="AQ2065" i="64"/>
  <c r="AO2065" i="64"/>
  <c r="BI2064" i="64"/>
  <c r="BG2064" i="64"/>
  <c r="AZ2064" i="64"/>
  <c r="AY2064" i="64"/>
  <c r="AX2064" i="64"/>
  <c r="AW2064" i="64"/>
  <c r="AV2064" i="64"/>
  <c r="AT2064" i="64"/>
  <c r="AS2064" i="64"/>
  <c r="AR2064" i="64"/>
  <c r="AU2064" i="64" s="1"/>
  <c r="AQ2064" i="64"/>
  <c r="AO2064" i="64"/>
  <c r="BI2063" i="64"/>
  <c r="BG2063" i="64"/>
  <c r="AZ2063" i="64"/>
  <c r="AY2063" i="64"/>
  <c r="AX2063" i="64"/>
  <c r="AW2063" i="64"/>
  <c r="AV2063" i="64"/>
  <c r="AT2063" i="64"/>
  <c r="AS2063" i="64"/>
  <c r="AR2063" i="64"/>
  <c r="AU2063" i="64" s="1"/>
  <c r="AQ2063" i="64"/>
  <c r="AO2063" i="64"/>
  <c r="BI2062" i="64"/>
  <c r="BG2062" i="64"/>
  <c r="AZ2062" i="64"/>
  <c r="AY2062" i="64"/>
  <c r="AX2062" i="64"/>
  <c r="AW2062" i="64"/>
  <c r="AV2062" i="64"/>
  <c r="AT2062" i="64"/>
  <c r="AS2062" i="64"/>
  <c r="AR2062" i="64"/>
  <c r="AU2062" i="64" s="1"/>
  <c r="AQ2062" i="64"/>
  <c r="AO2062" i="64"/>
  <c r="BI2061" i="64"/>
  <c r="BG2061" i="64"/>
  <c r="AZ2061" i="64"/>
  <c r="AY2061" i="64"/>
  <c r="AX2061" i="64"/>
  <c r="AW2061" i="64"/>
  <c r="AV2061" i="64"/>
  <c r="AT2061" i="64"/>
  <c r="AS2061" i="64"/>
  <c r="AR2061" i="64"/>
  <c r="AU2061" i="64" s="1"/>
  <c r="AQ2061" i="64"/>
  <c r="AO2061" i="64"/>
  <c r="BI2060" i="64"/>
  <c r="BG2060" i="64"/>
  <c r="AZ2060" i="64"/>
  <c r="AY2060" i="64"/>
  <c r="AX2060" i="64"/>
  <c r="AW2060" i="64"/>
  <c r="AV2060" i="64"/>
  <c r="AT2060" i="64"/>
  <c r="AS2060" i="64"/>
  <c r="AR2060" i="64"/>
  <c r="AU2060" i="64" s="1"/>
  <c r="AQ2060" i="64"/>
  <c r="AO2060" i="64"/>
  <c r="BI2059" i="64"/>
  <c r="BG2059" i="64"/>
  <c r="AZ2059" i="64"/>
  <c r="AY2059" i="64"/>
  <c r="AX2059" i="64"/>
  <c r="AW2059" i="64"/>
  <c r="AV2059" i="64"/>
  <c r="AT2059" i="64"/>
  <c r="AS2059" i="64"/>
  <c r="AR2059" i="64"/>
  <c r="AU2059" i="64" s="1"/>
  <c r="AQ2059" i="64"/>
  <c r="AO2059" i="64"/>
  <c r="BI2058" i="64"/>
  <c r="BG2058" i="64"/>
  <c r="AZ2058" i="64"/>
  <c r="AY2058" i="64"/>
  <c r="AX2058" i="64"/>
  <c r="AW2058" i="64"/>
  <c r="AV2058" i="64"/>
  <c r="AT2058" i="64"/>
  <c r="AS2058" i="64"/>
  <c r="AR2058" i="64"/>
  <c r="AU2058" i="64" s="1"/>
  <c r="AQ2058" i="64"/>
  <c r="AO2058" i="64"/>
  <c r="BI2057" i="64"/>
  <c r="BG2057" i="64"/>
  <c r="AZ2057" i="64"/>
  <c r="AY2057" i="64"/>
  <c r="AX2057" i="64"/>
  <c r="AW2057" i="64"/>
  <c r="AV2057" i="64"/>
  <c r="AT2057" i="64"/>
  <c r="AS2057" i="64"/>
  <c r="AR2057" i="64"/>
  <c r="AU2057" i="64" s="1"/>
  <c r="AQ2057" i="64"/>
  <c r="AO2057" i="64"/>
  <c r="BI2056" i="64"/>
  <c r="BG2056" i="64"/>
  <c r="AZ2056" i="64"/>
  <c r="AY2056" i="64"/>
  <c r="AX2056" i="64"/>
  <c r="AW2056" i="64"/>
  <c r="AV2056" i="64"/>
  <c r="AT2056" i="64"/>
  <c r="AS2056" i="64"/>
  <c r="AR2056" i="64"/>
  <c r="AU2056" i="64" s="1"/>
  <c r="AQ2056" i="64"/>
  <c r="AO2056" i="64"/>
  <c r="BI2055" i="64"/>
  <c r="BG2055" i="64"/>
  <c r="AZ2055" i="64"/>
  <c r="AY2055" i="64"/>
  <c r="AX2055" i="64"/>
  <c r="AW2055" i="64"/>
  <c r="AV2055" i="64"/>
  <c r="AT2055" i="64"/>
  <c r="AS2055" i="64"/>
  <c r="AR2055" i="64"/>
  <c r="AU2055" i="64" s="1"/>
  <c r="AQ2055" i="64"/>
  <c r="AO2055" i="64"/>
  <c r="BI2054" i="64"/>
  <c r="BG2054" i="64"/>
  <c r="AZ2054" i="64"/>
  <c r="AY2054" i="64"/>
  <c r="AX2054" i="64"/>
  <c r="AW2054" i="64"/>
  <c r="AV2054" i="64"/>
  <c r="AT2054" i="64"/>
  <c r="AS2054" i="64"/>
  <c r="AR2054" i="64"/>
  <c r="AU2054" i="64" s="1"/>
  <c r="AQ2054" i="64"/>
  <c r="AO2054" i="64"/>
  <c r="BI2053" i="64"/>
  <c r="BG2053" i="64"/>
  <c r="AZ2053" i="64"/>
  <c r="AY2053" i="64"/>
  <c r="AX2053" i="64"/>
  <c r="AW2053" i="64"/>
  <c r="AV2053" i="64"/>
  <c r="AT2053" i="64"/>
  <c r="AS2053" i="64"/>
  <c r="AR2053" i="64"/>
  <c r="AU2053" i="64" s="1"/>
  <c r="AQ2053" i="64"/>
  <c r="AO2053" i="64"/>
  <c r="BI2052" i="64"/>
  <c r="BG2052" i="64"/>
  <c r="AZ2052" i="64"/>
  <c r="AY2052" i="64"/>
  <c r="AX2052" i="64"/>
  <c r="AW2052" i="64"/>
  <c r="AV2052" i="64"/>
  <c r="AT2052" i="64"/>
  <c r="AS2052" i="64"/>
  <c r="AR2052" i="64"/>
  <c r="AU2052" i="64" s="1"/>
  <c r="AQ2052" i="64"/>
  <c r="AO2052" i="64"/>
  <c r="BI2051" i="64"/>
  <c r="BG2051" i="64"/>
  <c r="AZ2051" i="64"/>
  <c r="AY2051" i="64"/>
  <c r="AX2051" i="64"/>
  <c r="AW2051" i="64"/>
  <c r="AV2051" i="64"/>
  <c r="AT2051" i="64"/>
  <c r="AS2051" i="64"/>
  <c r="AR2051" i="64"/>
  <c r="AU2051" i="64" s="1"/>
  <c r="AQ2051" i="64"/>
  <c r="AO2051" i="64"/>
  <c r="BI2050" i="64"/>
  <c r="BG2050" i="64"/>
  <c r="AZ2050" i="64"/>
  <c r="AY2050" i="64"/>
  <c r="AX2050" i="64"/>
  <c r="AW2050" i="64"/>
  <c r="AV2050" i="64"/>
  <c r="AT2050" i="64"/>
  <c r="AS2050" i="64"/>
  <c r="AR2050" i="64"/>
  <c r="AU2050" i="64" s="1"/>
  <c r="AQ2050" i="64"/>
  <c r="AO2050" i="64"/>
  <c r="BI2049" i="64"/>
  <c r="BG2049" i="64"/>
  <c r="AZ2049" i="64"/>
  <c r="AY2049" i="64"/>
  <c r="AX2049" i="64"/>
  <c r="AW2049" i="64"/>
  <c r="AV2049" i="64"/>
  <c r="AT2049" i="64"/>
  <c r="AS2049" i="64"/>
  <c r="AR2049" i="64"/>
  <c r="AU2049" i="64" s="1"/>
  <c r="AQ2049" i="64"/>
  <c r="AO2049" i="64"/>
  <c r="BI2048" i="64"/>
  <c r="BG2048" i="64"/>
  <c r="AZ2048" i="64"/>
  <c r="AY2048" i="64"/>
  <c r="AX2048" i="64"/>
  <c r="AW2048" i="64"/>
  <c r="AV2048" i="64"/>
  <c r="AT2048" i="64"/>
  <c r="AS2048" i="64"/>
  <c r="AR2048" i="64"/>
  <c r="AU2048" i="64" s="1"/>
  <c r="AQ2048" i="64"/>
  <c r="AO2048" i="64"/>
  <c r="BI2047" i="64"/>
  <c r="BG2047" i="64"/>
  <c r="AZ2047" i="64"/>
  <c r="AY2047" i="64"/>
  <c r="AX2047" i="64"/>
  <c r="AW2047" i="64"/>
  <c r="AV2047" i="64"/>
  <c r="AT2047" i="64"/>
  <c r="AS2047" i="64"/>
  <c r="AR2047" i="64"/>
  <c r="AU2047" i="64" s="1"/>
  <c r="AQ2047" i="64"/>
  <c r="AO2047" i="64"/>
  <c r="BI2046" i="64"/>
  <c r="BG2046" i="64"/>
  <c r="AZ2046" i="64"/>
  <c r="AY2046" i="64"/>
  <c r="AX2046" i="64"/>
  <c r="AW2046" i="64"/>
  <c r="AV2046" i="64"/>
  <c r="AT2046" i="64"/>
  <c r="AS2046" i="64"/>
  <c r="AR2046" i="64"/>
  <c r="AU2046" i="64" s="1"/>
  <c r="AQ2046" i="64"/>
  <c r="AO2046" i="64"/>
  <c r="BI2045" i="64"/>
  <c r="BG2045" i="64"/>
  <c r="AZ2045" i="64"/>
  <c r="AY2045" i="64"/>
  <c r="AX2045" i="64"/>
  <c r="AW2045" i="64"/>
  <c r="AV2045" i="64"/>
  <c r="AT2045" i="64"/>
  <c r="AS2045" i="64"/>
  <c r="AR2045" i="64"/>
  <c r="AU2045" i="64" s="1"/>
  <c r="AQ2045" i="64"/>
  <c r="AO2045" i="64"/>
  <c r="BI2044" i="64"/>
  <c r="BG2044" i="64"/>
  <c r="AZ2044" i="64"/>
  <c r="AY2044" i="64"/>
  <c r="AX2044" i="64"/>
  <c r="AW2044" i="64"/>
  <c r="AV2044" i="64"/>
  <c r="AT2044" i="64"/>
  <c r="AS2044" i="64"/>
  <c r="AR2044" i="64"/>
  <c r="AU2044" i="64" s="1"/>
  <c r="AQ2044" i="64"/>
  <c r="AO2044" i="64"/>
  <c r="BI2043" i="64"/>
  <c r="BG2043" i="64"/>
  <c r="AZ2043" i="64"/>
  <c r="AY2043" i="64"/>
  <c r="AX2043" i="64"/>
  <c r="AW2043" i="64"/>
  <c r="AV2043" i="64"/>
  <c r="AT2043" i="64"/>
  <c r="AS2043" i="64"/>
  <c r="AR2043" i="64"/>
  <c r="AU2043" i="64" s="1"/>
  <c r="AQ2043" i="64"/>
  <c r="AO2043" i="64"/>
  <c r="BI2042" i="64"/>
  <c r="BG2042" i="64"/>
  <c r="AZ2042" i="64"/>
  <c r="AY2042" i="64"/>
  <c r="AX2042" i="64"/>
  <c r="AW2042" i="64"/>
  <c r="AV2042" i="64"/>
  <c r="AT2042" i="64"/>
  <c r="AS2042" i="64"/>
  <c r="AR2042" i="64"/>
  <c r="AU2042" i="64" s="1"/>
  <c r="AQ2042" i="64"/>
  <c r="AO2042" i="64"/>
  <c r="BI2041" i="64"/>
  <c r="BG2041" i="64"/>
  <c r="AZ2041" i="64"/>
  <c r="AY2041" i="64"/>
  <c r="AX2041" i="64"/>
  <c r="AW2041" i="64"/>
  <c r="AV2041" i="64"/>
  <c r="AT2041" i="64"/>
  <c r="AS2041" i="64"/>
  <c r="AR2041" i="64"/>
  <c r="AU2041" i="64" s="1"/>
  <c r="AQ2041" i="64"/>
  <c r="AO2041" i="64"/>
  <c r="BJ2040" i="64"/>
  <c r="BI2040" i="64"/>
  <c r="BG2040" i="64"/>
  <c r="AZ2040" i="64"/>
  <c r="AY2040" i="64"/>
  <c r="AX2040" i="64"/>
  <c r="AW2040" i="64"/>
  <c r="AV2040" i="64"/>
  <c r="AT2040" i="64"/>
  <c r="AS2040" i="64"/>
  <c r="AR2040" i="64"/>
  <c r="AU2040" i="64" s="1"/>
  <c r="AQ2040" i="64"/>
  <c r="AO2040" i="64"/>
  <c r="BJ2039" i="64"/>
  <c r="BI2039" i="64"/>
  <c r="BG2039" i="64"/>
  <c r="AZ2039" i="64"/>
  <c r="AY2039" i="64"/>
  <c r="AX2039" i="64"/>
  <c r="AW2039" i="64"/>
  <c r="AV2039" i="64"/>
  <c r="AT2039" i="64"/>
  <c r="AS2039" i="64"/>
  <c r="AR2039" i="64"/>
  <c r="AU2039" i="64" s="1"/>
  <c r="AQ2039" i="64"/>
  <c r="AO2039" i="64"/>
  <c r="BJ2038" i="64"/>
  <c r="BI2038" i="64"/>
  <c r="BG2038" i="64"/>
  <c r="AZ2038" i="64"/>
  <c r="AY2038" i="64"/>
  <c r="AX2038" i="64"/>
  <c r="AW2038" i="64"/>
  <c r="AV2038" i="64"/>
  <c r="AT2038" i="64"/>
  <c r="AS2038" i="64"/>
  <c r="AR2038" i="64"/>
  <c r="AU2038" i="64" s="1"/>
  <c r="AQ2038" i="64"/>
  <c r="AO2038" i="64"/>
  <c r="BJ2037" i="64"/>
  <c r="BI2037" i="64"/>
  <c r="BG2037" i="64"/>
  <c r="AZ2037" i="64"/>
  <c r="AY2037" i="64"/>
  <c r="AX2037" i="64"/>
  <c r="AW2037" i="64"/>
  <c r="AV2037" i="64"/>
  <c r="AT2037" i="64"/>
  <c r="AS2037" i="64"/>
  <c r="AR2037" i="64"/>
  <c r="AU2037" i="64" s="1"/>
  <c r="AQ2037" i="64"/>
  <c r="AO2037" i="64"/>
  <c r="BJ2036" i="64"/>
  <c r="BI2036" i="64"/>
  <c r="BG2036" i="64"/>
  <c r="AZ2036" i="64"/>
  <c r="AY2036" i="64"/>
  <c r="AX2036" i="64"/>
  <c r="AW2036" i="64"/>
  <c r="AV2036" i="64"/>
  <c r="AT2036" i="64"/>
  <c r="AS2036" i="64"/>
  <c r="AR2036" i="64"/>
  <c r="AU2036" i="64" s="1"/>
  <c r="AQ2036" i="64"/>
  <c r="AO2036" i="64"/>
  <c r="BJ2035" i="64"/>
  <c r="BI2035" i="64"/>
  <c r="BG2035" i="64"/>
  <c r="AZ2035" i="64"/>
  <c r="AY2035" i="64"/>
  <c r="AX2035" i="64"/>
  <c r="AW2035" i="64"/>
  <c r="AV2035" i="64"/>
  <c r="AT2035" i="64"/>
  <c r="AS2035" i="64"/>
  <c r="AR2035" i="64"/>
  <c r="AU2035" i="64" s="1"/>
  <c r="AQ2035" i="64"/>
  <c r="AO2035" i="64"/>
  <c r="BI2034" i="64"/>
  <c r="BG2034" i="64"/>
  <c r="AZ2034" i="64"/>
  <c r="AY2034" i="64"/>
  <c r="AX2034" i="64"/>
  <c r="AW2034" i="64"/>
  <c r="AV2034" i="64"/>
  <c r="AT2034" i="64"/>
  <c r="AS2034" i="64"/>
  <c r="AR2034" i="64"/>
  <c r="AU2034" i="64" s="1"/>
  <c r="AQ2034" i="64"/>
  <c r="AO2034" i="64"/>
  <c r="BJ2033" i="64"/>
  <c r="BI2033" i="64"/>
  <c r="BG2033" i="64"/>
  <c r="AZ2033" i="64"/>
  <c r="AY2033" i="64"/>
  <c r="AX2033" i="64"/>
  <c r="AW2033" i="64"/>
  <c r="AV2033" i="64"/>
  <c r="AT2033" i="64"/>
  <c r="AS2033" i="64"/>
  <c r="AR2033" i="64"/>
  <c r="AU2033" i="64" s="1"/>
  <c r="AQ2033" i="64"/>
  <c r="AO2033" i="64"/>
  <c r="BJ2032" i="64"/>
  <c r="BI2032" i="64"/>
  <c r="BG2032" i="64"/>
  <c r="AZ2032" i="64"/>
  <c r="AY2032" i="64"/>
  <c r="AX2032" i="64"/>
  <c r="AW2032" i="64"/>
  <c r="AV2032" i="64"/>
  <c r="AT2032" i="64"/>
  <c r="AS2032" i="64"/>
  <c r="AR2032" i="64"/>
  <c r="AU2032" i="64" s="1"/>
  <c r="AQ2032" i="64"/>
  <c r="AO2032" i="64"/>
  <c r="BJ2031" i="64"/>
  <c r="BI2031" i="64"/>
  <c r="BG2031" i="64"/>
  <c r="AZ2031" i="64"/>
  <c r="AY2031" i="64"/>
  <c r="AX2031" i="64"/>
  <c r="AW2031" i="64"/>
  <c r="AV2031" i="64"/>
  <c r="AT2031" i="64"/>
  <c r="AS2031" i="64"/>
  <c r="AR2031" i="64"/>
  <c r="AU2031" i="64" s="1"/>
  <c r="AQ2031" i="64"/>
  <c r="AO2031" i="64"/>
  <c r="BJ2030" i="64"/>
  <c r="BI2030" i="64"/>
  <c r="BG2030" i="64"/>
  <c r="AZ2030" i="64"/>
  <c r="AY2030" i="64"/>
  <c r="AX2030" i="64"/>
  <c r="AW2030" i="64"/>
  <c r="AV2030" i="64"/>
  <c r="AT2030" i="64"/>
  <c r="AS2030" i="64"/>
  <c r="AR2030" i="64"/>
  <c r="AU2030" i="64" s="1"/>
  <c r="AQ2030" i="64"/>
  <c r="AO2030" i="64"/>
  <c r="BI2029" i="64"/>
  <c r="BG2029" i="64"/>
  <c r="AZ2029" i="64"/>
  <c r="AY2029" i="64"/>
  <c r="AX2029" i="64"/>
  <c r="AW2029" i="64"/>
  <c r="AV2029" i="64"/>
  <c r="AT2029" i="64"/>
  <c r="AS2029" i="64"/>
  <c r="AR2029" i="64"/>
  <c r="AU2029" i="64" s="1"/>
  <c r="AQ2029" i="64"/>
  <c r="AO2029" i="64"/>
  <c r="BI2028" i="64"/>
  <c r="BG2028" i="64"/>
  <c r="AZ2028" i="64"/>
  <c r="AY2028" i="64"/>
  <c r="AX2028" i="64"/>
  <c r="AW2028" i="64"/>
  <c r="AV2028" i="64"/>
  <c r="AT2028" i="64"/>
  <c r="AS2028" i="64"/>
  <c r="AR2028" i="64"/>
  <c r="AU2028" i="64" s="1"/>
  <c r="AQ2028" i="64"/>
  <c r="AO2028" i="64"/>
  <c r="BI2027" i="64"/>
  <c r="BG2027" i="64"/>
  <c r="AZ2027" i="64"/>
  <c r="AY2027" i="64"/>
  <c r="AX2027" i="64"/>
  <c r="AW2027" i="64"/>
  <c r="AV2027" i="64"/>
  <c r="AT2027" i="64"/>
  <c r="AS2027" i="64"/>
  <c r="AR2027" i="64"/>
  <c r="AU2027" i="64" s="1"/>
  <c r="AQ2027" i="64"/>
  <c r="AO2027" i="64"/>
  <c r="BI2026" i="64"/>
  <c r="BG2026" i="64"/>
  <c r="AZ2026" i="64"/>
  <c r="AY2026" i="64"/>
  <c r="AX2026" i="64"/>
  <c r="AW2026" i="64"/>
  <c r="AV2026" i="64"/>
  <c r="AT2026" i="64"/>
  <c r="AS2026" i="64"/>
  <c r="AR2026" i="64"/>
  <c r="AU2026" i="64" s="1"/>
  <c r="AQ2026" i="64"/>
  <c r="AO2026" i="64"/>
  <c r="BJ2025" i="64"/>
  <c r="BI2025" i="64"/>
  <c r="BG2025" i="64"/>
  <c r="AZ2025" i="64"/>
  <c r="AY2025" i="64"/>
  <c r="AX2025" i="64"/>
  <c r="AW2025" i="64"/>
  <c r="AV2025" i="64"/>
  <c r="AT2025" i="64"/>
  <c r="AS2025" i="64"/>
  <c r="AR2025" i="64"/>
  <c r="AU2025" i="64" s="1"/>
  <c r="AQ2025" i="64"/>
  <c r="AO2025" i="64"/>
  <c r="BJ2024" i="64"/>
  <c r="BI2024" i="64"/>
  <c r="BG2024" i="64"/>
  <c r="AZ2024" i="64"/>
  <c r="AY2024" i="64"/>
  <c r="AX2024" i="64"/>
  <c r="AW2024" i="64"/>
  <c r="AV2024" i="64"/>
  <c r="AT2024" i="64"/>
  <c r="AS2024" i="64"/>
  <c r="AR2024" i="64"/>
  <c r="AU2024" i="64" s="1"/>
  <c r="AQ2024" i="64"/>
  <c r="AO2024" i="64"/>
  <c r="BI2023" i="64"/>
  <c r="BG2023" i="64"/>
  <c r="AZ2023" i="64"/>
  <c r="AY2023" i="64"/>
  <c r="AX2023" i="64"/>
  <c r="AW2023" i="64"/>
  <c r="AV2023" i="64"/>
  <c r="AT2023" i="64"/>
  <c r="AS2023" i="64"/>
  <c r="AR2023" i="64"/>
  <c r="AU2023" i="64" s="1"/>
  <c r="AQ2023" i="64"/>
  <c r="AO2023" i="64"/>
  <c r="BI2022" i="64"/>
  <c r="BG2022" i="64"/>
  <c r="AZ2022" i="64"/>
  <c r="AY2022" i="64"/>
  <c r="AX2022" i="64"/>
  <c r="AW2022" i="64"/>
  <c r="AV2022" i="64"/>
  <c r="AT2022" i="64"/>
  <c r="AS2022" i="64"/>
  <c r="AR2022" i="64"/>
  <c r="AU2022" i="64" s="1"/>
  <c r="AQ2022" i="64"/>
  <c r="AO2022" i="64"/>
  <c r="BI2021" i="64"/>
  <c r="BG2021" i="64"/>
  <c r="AZ2021" i="64"/>
  <c r="AY2021" i="64"/>
  <c r="AX2021" i="64"/>
  <c r="AW2021" i="64"/>
  <c r="AV2021" i="64"/>
  <c r="AT2021" i="64"/>
  <c r="AS2021" i="64"/>
  <c r="AR2021" i="64"/>
  <c r="AU2021" i="64" s="1"/>
  <c r="AQ2021" i="64"/>
  <c r="AO2021" i="64"/>
  <c r="BI2020" i="64"/>
  <c r="BG2020" i="64"/>
  <c r="AZ2020" i="64"/>
  <c r="AY2020" i="64"/>
  <c r="AX2020" i="64"/>
  <c r="AW2020" i="64"/>
  <c r="AV2020" i="64"/>
  <c r="AT2020" i="64"/>
  <c r="AS2020" i="64"/>
  <c r="AR2020" i="64"/>
  <c r="AU2020" i="64" s="1"/>
  <c r="AQ2020" i="64"/>
  <c r="AO2020" i="64"/>
  <c r="BI2019" i="64"/>
  <c r="BG2019" i="64"/>
  <c r="AZ2019" i="64"/>
  <c r="AY2019" i="64"/>
  <c r="AX2019" i="64"/>
  <c r="AW2019" i="64"/>
  <c r="AV2019" i="64"/>
  <c r="AT2019" i="64"/>
  <c r="AS2019" i="64"/>
  <c r="AR2019" i="64"/>
  <c r="AU2019" i="64" s="1"/>
  <c r="AQ2019" i="64"/>
  <c r="AO2019" i="64"/>
  <c r="BI2018" i="64"/>
  <c r="BG2018" i="64"/>
  <c r="AZ2018" i="64"/>
  <c r="AY2018" i="64"/>
  <c r="AX2018" i="64"/>
  <c r="AW2018" i="64"/>
  <c r="AV2018" i="64"/>
  <c r="AT2018" i="64"/>
  <c r="AS2018" i="64"/>
  <c r="AR2018" i="64"/>
  <c r="AU2018" i="64" s="1"/>
  <c r="AQ2018" i="64"/>
  <c r="AO2018" i="64"/>
  <c r="BJ2017" i="64"/>
  <c r="BI2017" i="64"/>
  <c r="BG2017" i="64"/>
  <c r="AZ2017" i="64"/>
  <c r="AY2017" i="64"/>
  <c r="AX2017" i="64"/>
  <c r="AW2017" i="64"/>
  <c r="AV2017" i="64"/>
  <c r="AT2017" i="64"/>
  <c r="AS2017" i="64"/>
  <c r="AR2017" i="64"/>
  <c r="AU2017" i="64" s="1"/>
  <c r="AQ2017" i="64"/>
  <c r="AO2017" i="64"/>
  <c r="BJ2016" i="64"/>
  <c r="BI2016" i="64"/>
  <c r="BG2016" i="64"/>
  <c r="AZ2016" i="64"/>
  <c r="AY2016" i="64"/>
  <c r="AX2016" i="64"/>
  <c r="AW2016" i="64"/>
  <c r="AV2016" i="64"/>
  <c r="AT2016" i="64"/>
  <c r="AS2016" i="64"/>
  <c r="AR2016" i="64"/>
  <c r="AU2016" i="64" s="1"/>
  <c r="AQ2016" i="64"/>
  <c r="AO2016" i="64"/>
  <c r="BJ2015" i="64"/>
  <c r="BI2015" i="64"/>
  <c r="BG2015" i="64"/>
  <c r="AZ2015" i="64"/>
  <c r="AY2015" i="64"/>
  <c r="AX2015" i="64"/>
  <c r="AW2015" i="64"/>
  <c r="AV2015" i="64"/>
  <c r="AT2015" i="64"/>
  <c r="AS2015" i="64"/>
  <c r="AR2015" i="64"/>
  <c r="AU2015" i="64" s="1"/>
  <c r="AQ2015" i="64"/>
  <c r="AO2015" i="64"/>
  <c r="BJ2014" i="64"/>
  <c r="BI2014" i="64"/>
  <c r="BG2014" i="64"/>
  <c r="AZ2014" i="64"/>
  <c r="AY2014" i="64"/>
  <c r="AX2014" i="64"/>
  <c r="AW2014" i="64"/>
  <c r="AV2014" i="64"/>
  <c r="AT2014" i="64"/>
  <c r="AS2014" i="64"/>
  <c r="AR2014" i="64"/>
  <c r="AU2014" i="64" s="1"/>
  <c r="AQ2014" i="64"/>
  <c r="AO2014" i="64"/>
  <c r="BJ2013" i="64"/>
  <c r="BI2013" i="64"/>
  <c r="BG2013" i="64"/>
  <c r="AZ2013" i="64"/>
  <c r="AY2013" i="64"/>
  <c r="AX2013" i="64"/>
  <c r="AW2013" i="64"/>
  <c r="AV2013" i="64"/>
  <c r="AT2013" i="64"/>
  <c r="AS2013" i="64"/>
  <c r="AR2013" i="64"/>
  <c r="AU2013" i="64" s="1"/>
  <c r="AQ2013" i="64"/>
  <c r="AO2013" i="64"/>
  <c r="BG2012" i="64"/>
  <c r="AM2012" i="64"/>
  <c r="AL2012" i="64"/>
  <c r="AK2012" i="64"/>
  <c r="AJ2012" i="64"/>
  <c r="AI2012" i="64"/>
  <c r="AH2012" i="64"/>
  <c r="AG2012" i="64"/>
  <c r="AF2012" i="64"/>
  <c r="AE2012" i="64"/>
  <c r="AD2012" i="64"/>
  <c r="AC2012" i="64"/>
  <c r="AB2012" i="64"/>
  <c r="AA2012" i="64"/>
  <c r="Z2012" i="64"/>
  <c r="Y2012" i="64"/>
  <c r="X2012" i="64"/>
  <c r="W2012" i="64"/>
  <c r="V2012" i="64"/>
  <c r="U2012" i="64"/>
  <c r="T2012" i="64"/>
  <c r="S2012" i="64"/>
  <c r="R2012" i="64"/>
  <c r="Q2012" i="64"/>
  <c r="P2012" i="64"/>
  <c r="O2012" i="64"/>
  <c r="N2012" i="64"/>
  <c r="M2012" i="64"/>
  <c r="L2012" i="64"/>
  <c r="K2012" i="64"/>
  <c r="J2012" i="64"/>
  <c r="I2012" i="64"/>
  <c r="H2012" i="64"/>
  <c r="G2012" i="64"/>
  <c r="F2012" i="64"/>
  <c r="E2012" i="64"/>
  <c r="D2012" i="64"/>
  <c r="BJ2011" i="64"/>
  <c r="BI2011" i="64"/>
  <c r="BG2011" i="64"/>
  <c r="AZ2011" i="64"/>
  <c r="AY2011" i="64"/>
  <c r="AX2011" i="64"/>
  <c r="AW2011" i="64"/>
  <c r="AV2011" i="64"/>
  <c r="AT2011" i="64"/>
  <c r="AS2011" i="64"/>
  <c r="AR2011" i="64"/>
  <c r="AU2011" i="64" s="1"/>
  <c r="AQ2011" i="64"/>
  <c r="AO2011" i="64"/>
  <c r="BJ2010" i="64"/>
  <c r="BI2010" i="64"/>
  <c r="BG2010" i="64"/>
  <c r="AZ2010" i="64"/>
  <c r="AY2010" i="64"/>
  <c r="AX2010" i="64"/>
  <c r="AW2010" i="64"/>
  <c r="AV2010" i="64"/>
  <c r="AT2010" i="64"/>
  <c r="AS2010" i="64"/>
  <c r="AR2010" i="64"/>
  <c r="AQ2010" i="64"/>
  <c r="AO2010" i="64"/>
  <c r="BJ2009" i="64"/>
  <c r="BI2009" i="64"/>
  <c r="BG2009" i="64"/>
  <c r="AZ2009" i="64"/>
  <c r="AY2009" i="64"/>
  <c r="AX2009" i="64"/>
  <c r="AW2009" i="64"/>
  <c r="AV2009" i="64"/>
  <c r="AT2009" i="64"/>
  <c r="AS2009" i="64"/>
  <c r="AR2009" i="64"/>
  <c r="AU2009" i="64" s="1"/>
  <c r="AQ2009" i="64"/>
  <c r="AO2009" i="64"/>
  <c r="BJ2008" i="64"/>
  <c r="BI2008" i="64"/>
  <c r="BG2008" i="64"/>
  <c r="AZ2008" i="64"/>
  <c r="AY2008" i="64"/>
  <c r="AX2008" i="64"/>
  <c r="AW2008" i="64"/>
  <c r="AV2008" i="64"/>
  <c r="AT2008" i="64"/>
  <c r="AS2008" i="64"/>
  <c r="AR2008" i="64"/>
  <c r="AU2008" i="64" s="1"/>
  <c r="AQ2008" i="64"/>
  <c r="AO2008" i="64"/>
  <c r="BJ2007" i="64"/>
  <c r="BI2007" i="64"/>
  <c r="BG2007" i="64"/>
  <c r="AZ2007" i="64"/>
  <c r="AY2007" i="64"/>
  <c r="AX2007" i="64"/>
  <c r="AW2007" i="64"/>
  <c r="AV2007" i="64"/>
  <c r="AT2007" i="64"/>
  <c r="AS2007" i="64"/>
  <c r="AR2007" i="64"/>
  <c r="AU2007" i="64" s="1"/>
  <c r="AQ2007" i="64"/>
  <c r="AO2007" i="64"/>
  <c r="BJ2006" i="64"/>
  <c r="BI2006" i="64"/>
  <c r="BG2006" i="64"/>
  <c r="AZ2006" i="64"/>
  <c r="AY2006" i="64"/>
  <c r="AX2006" i="64"/>
  <c r="AW2006" i="64"/>
  <c r="AV2006" i="64"/>
  <c r="AT2006" i="64"/>
  <c r="AS2006" i="64"/>
  <c r="AR2006" i="64"/>
  <c r="AU2006" i="64" s="1"/>
  <c r="AQ2006" i="64"/>
  <c r="AO2006" i="64"/>
  <c r="BJ2005" i="64"/>
  <c r="BI2005" i="64"/>
  <c r="BG2005" i="64"/>
  <c r="AZ2005" i="64"/>
  <c r="AY2005" i="64"/>
  <c r="AX2005" i="64"/>
  <c r="AW2005" i="64"/>
  <c r="AV2005" i="64"/>
  <c r="AT2005" i="64"/>
  <c r="AS2005" i="64"/>
  <c r="AR2005" i="64"/>
  <c r="AU2005" i="64" s="1"/>
  <c r="AQ2005" i="64"/>
  <c r="AO2005" i="64"/>
  <c r="BJ2004" i="64"/>
  <c r="BI2004" i="64"/>
  <c r="BG2004" i="64"/>
  <c r="AZ2004" i="64"/>
  <c r="AY2004" i="64"/>
  <c r="AX2004" i="64"/>
  <c r="AW2004" i="64"/>
  <c r="AV2004" i="64"/>
  <c r="AT2004" i="64"/>
  <c r="AS2004" i="64"/>
  <c r="AR2004" i="64"/>
  <c r="AU2004" i="64" s="1"/>
  <c r="AQ2004" i="64"/>
  <c r="AO2004" i="64"/>
  <c r="BJ2003" i="64"/>
  <c r="BI2003" i="64"/>
  <c r="BG2003" i="64"/>
  <c r="AZ2003" i="64"/>
  <c r="AY2003" i="64"/>
  <c r="AX2003" i="64"/>
  <c r="AW2003" i="64"/>
  <c r="AV2003" i="64"/>
  <c r="AT2003" i="64"/>
  <c r="AS2003" i="64"/>
  <c r="AR2003" i="64"/>
  <c r="AU2003" i="64" s="1"/>
  <c r="AQ2003" i="64"/>
  <c r="AO2003" i="64"/>
  <c r="BJ2002" i="64"/>
  <c r="BI2002" i="64"/>
  <c r="BG2002" i="64"/>
  <c r="AZ2002" i="64"/>
  <c r="AY2002" i="64"/>
  <c r="AX2002" i="64"/>
  <c r="AW2002" i="64"/>
  <c r="AV2002" i="64"/>
  <c r="AT2002" i="64"/>
  <c r="AS2002" i="64"/>
  <c r="AR2002" i="64"/>
  <c r="AU2002" i="64" s="1"/>
  <c r="AQ2002" i="64"/>
  <c r="AO2002" i="64"/>
  <c r="BJ2001" i="64"/>
  <c r="BI2001" i="64"/>
  <c r="BG2001" i="64"/>
  <c r="AZ2001" i="64"/>
  <c r="AY2001" i="64"/>
  <c r="AX2001" i="64"/>
  <c r="AW2001" i="64"/>
  <c r="AV2001" i="64"/>
  <c r="AT2001" i="64"/>
  <c r="AS2001" i="64"/>
  <c r="AR2001" i="64"/>
  <c r="AU2001" i="64" s="1"/>
  <c r="AQ2001" i="64"/>
  <c r="AO2001" i="64"/>
  <c r="BI2000" i="64"/>
  <c r="BG2000" i="64"/>
  <c r="AZ2000" i="64"/>
  <c r="AY2000" i="64"/>
  <c r="AX2000" i="64"/>
  <c r="AW2000" i="64"/>
  <c r="AV2000" i="64"/>
  <c r="AT2000" i="64"/>
  <c r="AS2000" i="64"/>
  <c r="AR2000" i="64"/>
  <c r="AU2000" i="64" s="1"/>
  <c r="AQ2000" i="64"/>
  <c r="AO2000" i="64"/>
  <c r="BI1999" i="64"/>
  <c r="BG1999" i="64"/>
  <c r="AZ1999" i="64"/>
  <c r="AY1999" i="64"/>
  <c r="AX1999" i="64"/>
  <c r="AW1999" i="64"/>
  <c r="AV1999" i="64"/>
  <c r="AT1999" i="64"/>
  <c r="AS1999" i="64"/>
  <c r="AR1999" i="64"/>
  <c r="AU1999" i="64" s="1"/>
  <c r="AQ1999" i="64"/>
  <c r="AO1999" i="64"/>
  <c r="BJ1998" i="64"/>
  <c r="BI1998" i="64"/>
  <c r="BG1998" i="64"/>
  <c r="AZ1998" i="64"/>
  <c r="AY1998" i="64"/>
  <c r="AX1998" i="64"/>
  <c r="AW1998" i="64"/>
  <c r="AV1998" i="64"/>
  <c r="AT1998" i="64"/>
  <c r="AS1998" i="64"/>
  <c r="AR1998" i="64"/>
  <c r="AQ1998" i="64"/>
  <c r="AO1998" i="64"/>
  <c r="BJ1997" i="64"/>
  <c r="BI1997" i="64"/>
  <c r="BG1997" i="64"/>
  <c r="AZ1997" i="64"/>
  <c r="AY1997" i="64"/>
  <c r="AX1997" i="64"/>
  <c r="AW1997" i="64"/>
  <c r="AV1997" i="64"/>
  <c r="AT1997" i="64"/>
  <c r="AS1997" i="64"/>
  <c r="AR1997" i="64"/>
  <c r="AU1997" i="64" s="1"/>
  <c r="AQ1997" i="64"/>
  <c r="AO1997" i="64"/>
  <c r="BJ1996" i="64"/>
  <c r="BI1996" i="64"/>
  <c r="BG1996" i="64"/>
  <c r="AZ1996" i="64"/>
  <c r="AY1996" i="64"/>
  <c r="AX1996" i="64"/>
  <c r="AW1996" i="64"/>
  <c r="AV1996" i="64"/>
  <c r="AT1996" i="64"/>
  <c r="AS1996" i="64"/>
  <c r="AR1996" i="64"/>
  <c r="AU1996" i="64" s="1"/>
  <c r="AQ1996" i="64"/>
  <c r="AO1996" i="64"/>
  <c r="BJ1995" i="64"/>
  <c r="BI1995" i="64"/>
  <c r="BG1995" i="64"/>
  <c r="AZ1995" i="64"/>
  <c r="AY1995" i="64"/>
  <c r="AX1995" i="64"/>
  <c r="AW1995" i="64"/>
  <c r="AV1995" i="64"/>
  <c r="AT1995" i="64"/>
  <c r="AS1995" i="64"/>
  <c r="AR1995" i="64"/>
  <c r="AU1995" i="64" s="1"/>
  <c r="AQ1995" i="64"/>
  <c r="AO1995" i="64"/>
  <c r="BJ1994" i="64"/>
  <c r="BI1994" i="64"/>
  <c r="BG1994" i="64"/>
  <c r="AZ1994" i="64"/>
  <c r="AY1994" i="64"/>
  <c r="AX1994" i="64"/>
  <c r="AW1994" i="64"/>
  <c r="AV1994" i="64"/>
  <c r="AT1994" i="64"/>
  <c r="AS1994" i="64"/>
  <c r="AR1994" i="64"/>
  <c r="AU1994" i="64" s="1"/>
  <c r="AQ1994" i="64"/>
  <c r="AO1994" i="64"/>
  <c r="BJ1993" i="64"/>
  <c r="BI1993" i="64"/>
  <c r="BG1993" i="64"/>
  <c r="AZ1993" i="64"/>
  <c r="AY1993" i="64"/>
  <c r="AX1993" i="64"/>
  <c r="AW1993" i="64"/>
  <c r="AV1993" i="64"/>
  <c r="AT1993" i="64"/>
  <c r="AS1993" i="64"/>
  <c r="AR1993" i="64"/>
  <c r="AU1993" i="64" s="1"/>
  <c r="AQ1993" i="64"/>
  <c r="AO1993" i="64"/>
  <c r="BJ1992" i="64"/>
  <c r="BI1992" i="64"/>
  <c r="BG1992" i="64"/>
  <c r="AZ1992" i="64"/>
  <c r="AY1992" i="64"/>
  <c r="AX1992" i="64"/>
  <c r="AW1992" i="64"/>
  <c r="AV1992" i="64"/>
  <c r="AT1992" i="64"/>
  <c r="AS1992" i="64"/>
  <c r="AR1992" i="64"/>
  <c r="AU1992" i="64" s="1"/>
  <c r="AQ1992" i="64"/>
  <c r="AO1992" i="64"/>
  <c r="BJ1991" i="64"/>
  <c r="BI1991" i="64"/>
  <c r="BG1991" i="64"/>
  <c r="AZ1991" i="64"/>
  <c r="AY1991" i="64"/>
  <c r="AX1991" i="64"/>
  <c r="AW1991" i="64"/>
  <c r="AV1991" i="64"/>
  <c r="AT1991" i="64"/>
  <c r="AS1991" i="64"/>
  <c r="AR1991" i="64"/>
  <c r="AU1991" i="64" s="1"/>
  <c r="AQ1991" i="64"/>
  <c r="AO1991" i="64"/>
  <c r="BJ1990" i="64"/>
  <c r="BI1990" i="64"/>
  <c r="BG1990" i="64"/>
  <c r="AZ1990" i="64"/>
  <c r="AY1990" i="64"/>
  <c r="AX1990" i="64"/>
  <c r="AW1990" i="64"/>
  <c r="AV1990" i="64"/>
  <c r="AT1990" i="64"/>
  <c r="AS1990" i="64"/>
  <c r="AR1990" i="64"/>
  <c r="AU1990" i="64" s="1"/>
  <c r="AQ1990" i="64"/>
  <c r="AO1990" i="64"/>
  <c r="BJ1989" i="64"/>
  <c r="BI1989" i="64"/>
  <c r="BG1989" i="64"/>
  <c r="AZ1989" i="64"/>
  <c r="AY1989" i="64"/>
  <c r="AX1989" i="64"/>
  <c r="AW1989" i="64"/>
  <c r="AV1989" i="64"/>
  <c r="AT1989" i="64"/>
  <c r="AS1989" i="64"/>
  <c r="AR1989" i="64"/>
  <c r="AU1989" i="64" s="1"/>
  <c r="AQ1989" i="64"/>
  <c r="AO1989" i="64"/>
  <c r="BJ1988" i="64"/>
  <c r="BI1988" i="64"/>
  <c r="BG1988" i="64"/>
  <c r="AZ1988" i="64"/>
  <c r="AY1988" i="64"/>
  <c r="AX1988" i="64"/>
  <c r="AW1988" i="64"/>
  <c r="AV1988" i="64"/>
  <c r="AT1988" i="64"/>
  <c r="AS1988" i="64"/>
  <c r="AR1988" i="64"/>
  <c r="AU1988" i="64" s="1"/>
  <c r="AQ1988" i="64"/>
  <c r="AO1988" i="64"/>
  <c r="BJ1987" i="64"/>
  <c r="BI1987" i="64"/>
  <c r="BG1987" i="64"/>
  <c r="AZ1987" i="64"/>
  <c r="AY1987" i="64"/>
  <c r="AX1987" i="64"/>
  <c r="AW1987" i="64"/>
  <c r="AV1987" i="64"/>
  <c r="AT1987" i="64"/>
  <c r="AS1987" i="64"/>
  <c r="AR1987" i="64"/>
  <c r="AU1987" i="64" s="1"/>
  <c r="AQ1987" i="64"/>
  <c r="AO1987" i="64"/>
  <c r="BJ1986" i="64"/>
  <c r="BI1986" i="64"/>
  <c r="BG1986" i="64"/>
  <c r="AZ1986" i="64"/>
  <c r="AY1986" i="64"/>
  <c r="AX1986" i="64"/>
  <c r="AW1986" i="64"/>
  <c r="AV1986" i="64"/>
  <c r="AT1986" i="64"/>
  <c r="AS1986" i="64"/>
  <c r="AR1986" i="64"/>
  <c r="AU1986" i="64" s="1"/>
  <c r="AQ1986" i="64"/>
  <c r="AO1986" i="64"/>
  <c r="BJ1985" i="64"/>
  <c r="BI1985" i="64"/>
  <c r="BG1985" i="64"/>
  <c r="AZ1985" i="64"/>
  <c r="AY1985" i="64"/>
  <c r="AX1985" i="64"/>
  <c r="AW1985" i="64"/>
  <c r="AV1985" i="64"/>
  <c r="AT1985" i="64"/>
  <c r="AS1985" i="64"/>
  <c r="AR1985" i="64"/>
  <c r="AU1985" i="64" s="1"/>
  <c r="AQ1985" i="64"/>
  <c r="AO1985" i="64"/>
  <c r="BJ1984" i="64"/>
  <c r="BI1984" i="64"/>
  <c r="BG1984" i="64"/>
  <c r="AZ1984" i="64"/>
  <c r="AY1984" i="64"/>
  <c r="AX1984" i="64"/>
  <c r="AW1984" i="64"/>
  <c r="AV1984" i="64"/>
  <c r="AT1984" i="64"/>
  <c r="AS1984" i="64"/>
  <c r="AR1984" i="64"/>
  <c r="AU1984" i="64" s="1"/>
  <c r="AQ1984" i="64"/>
  <c r="AO1984" i="64"/>
  <c r="BJ1983" i="64"/>
  <c r="BI1983" i="64"/>
  <c r="BG1983" i="64"/>
  <c r="AZ1983" i="64"/>
  <c r="AY1983" i="64"/>
  <c r="AX1983" i="64"/>
  <c r="AW1983" i="64"/>
  <c r="AV1983" i="64"/>
  <c r="AT1983" i="64"/>
  <c r="AS1983" i="64"/>
  <c r="AR1983" i="64"/>
  <c r="AU1983" i="64" s="1"/>
  <c r="AQ1983" i="64"/>
  <c r="AO1983" i="64"/>
  <c r="BJ1982" i="64"/>
  <c r="BI1982" i="64"/>
  <c r="BG1982" i="64"/>
  <c r="AZ1982" i="64"/>
  <c r="AY1982" i="64"/>
  <c r="AX1982" i="64"/>
  <c r="AW1982" i="64"/>
  <c r="AV1982" i="64"/>
  <c r="AT1982" i="64"/>
  <c r="AS1982" i="64"/>
  <c r="AR1982" i="64"/>
  <c r="AU1982" i="64" s="1"/>
  <c r="AQ1982" i="64"/>
  <c r="AO1982" i="64"/>
  <c r="BJ1981" i="64"/>
  <c r="BI1981" i="64"/>
  <c r="BG1981" i="64"/>
  <c r="AZ1981" i="64"/>
  <c r="AY1981" i="64"/>
  <c r="AX1981" i="64"/>
  <c r="AW1981" i="64"/>
  <c r="AV1981" i="64"/>
  <c r="AT1981" i="64"/>
  <c r="AS1981" i="64"/>
  <c r="AR1981" i="64"/>
  <c r="AU1981" i="64" s="1"/>
  <c r="AQ1981" i="64"/>
  <c r="AO1981" i="64"/>
  <c r="BJ1980" i="64"/>
  <c r="BI1980" i="64"/>
  <c r="BG1980" i="64"/>
  <c r="AZ1980" i="64"/>
  <c r="AY1980" i="64"/>
  <c r="AX1980" i="64"/>
  <c r="AW1980" i="64"/>
  <c r="AV1980" i="64"/>
  <c r="AT1980" i="64"/>
  <c r="AS1980" i="64"/>
  <c r="AR1980" i="64"/>
  <c r="AU1980" i="64" s="1"/>
  <c r="AQ1980" i="64"/>
  <c r="AO1980" i="64"/>
  <c r="BJ1979" i="64"/>
  <c r="BI1979" i="64"/>
  <c r="BG1979" i="64"/>
  <c r="AZ1979" i="64"/>
  <c r="AY1979" i="64"/>
  <c r="AX1979" i="64"/>
  <c r="AW1979" i="64"/>
  <c r="AV1979" i="64"/>
  <c r="AT1979" i="64"/>
  <c r="AS1979" i="64"/>
  <c r="AR1979" i="64"/>
  <c r="AU1979" i="64" s="1"/>
  <c r="AQ1979" i="64"/>
  <c r="AO1979" i="64"/>
  <c r="BJ1978" i="64"/>
  <c r="BI1978" i="64"/>
  <c r="BG1978" i="64"/>
  <c r="AZ1978" i="64"/>
  <c r="AY1978" i="64"/>
  <c r="AX1978" i="64"/>
  <c r="AW1978" i="64"/>
  <c r="AV1978" i="64"/>
  <c r="AT1978" i="64"/>
  <c r="AS1978" i="64"/>
  <c r="AR1978" i="64"/>
  <c r="AU1978" i="64" s="1"/>
  <c r="AQ1978" i="64"/>
  <c r="AO1978" i="64"/>
  <c r="BI1977" i="64"/>
  <c r="BG1977" i="64"/>
  <c r="AZ1977" i="64"/>
  <c r="AY1977" i="64"/>
  <c r="AX1977" i="64"/>
  <c r="AW1977" i="64"/>
  <c r="AV1977" i="64"/>
  <c r="AT1977" i="64"/>
  <c r="AS1977" i="64"/>
  <c r="AR1977" i="64"/>
  <c r="AU1977" i="64" s="1"/>
  <c r="AQ1977" i="64"/>
  <c r="AO1977" i="64"/>
  <c r="BI1976" i="64"/>
  <c r="BG1976" i="64"/>
  <c r="AZ1976" i="64"/>
  <c r="AY1976" i="64"/>
  <c r="AX1976" i="64"/>
  <c r="AW1976" i="64"/>
  <c r="AV1976" i="64"/>
  <c r="AT1976" i="64"/>
  <c r="AS1976" i="64"/>
  <c r="AR1976" i="64"/>
  <c r="AU1976" i="64" s="1"/>
  <c r="AQ1976" i="64"/>
  <c r="AO1976" i="64"/>
  <c r="BI1975" i="64"/>
  <c r="BG1975" i="64"/>
  <c r="AZ1975" i="64"/>
  <c r="AY1975" i="64"/>
  <c r="AX1975" i="64"/>
  <c r="AW1975" i="64"/>
  <c r="AV1975" i="64"/>
  <c r="AT1975" i="64"/>
  <c r="AS1975" i="64"/>
  <c r="AR1975" i="64"/>
  <c r="AU1975" i="64" s="1"/>
  <c r="AQ1975" i="64"/>
  <c r="AO1975" i="64"/>
  <c r="BI1974" i="64"/>
  <c r="BG1974" i="64"/>
  <c r="AZ1974" i="64"/>
  <c r="AY1974" i="64"/>
  <c r="AX1974" i="64"/>
  <c r="AW1974" i="64"/>
  <c r="AV1974" i="64"/>
  <c r="AT1974" i="64"/>
  <c r="AS1974" i="64"/>
  <c r="AR1974" i="64"/>
  <c r="AU1974" i="64" s="1"/>
  <c r="AQ1974" i="64"/>
  <c r="AO1974" i="64"/>
  <c r="BI1973" i="64"/>
  <c r="BG1973" i="64"/>
  <c r="AZ1973" i="64"/>
  <c r="AY1973" i="64"/>
  <c r="AX1973" i="64"/>
  <c r="AW1973" i="64"/>
  <c r="AV1973" i="64"/>
  <c r="AT1973" i="64"/>
  <c r="AS1973" i="64"/>
  <c r="AR1973" i="64"/>
  <c r="AU1973" i="64" s="1"/>
  <c r="AQ1973" i="64"/>
  <c r="AO1973" i="64"/>
  <c r="BI1972" i="64"/>
  <c r="BG1972" i="64"/>
  <c r="AZ1972" i="64"/>
  <c r="AY1972" i="64"/>
  <c r="AX1972" i="64"/>
  <c r="AW1972" i="64"/>
  <c r="AV1972" i="64"/>
  <c r="AT1972" i="64"/>
  <c r="AS1972" i="64"/>
  <c r="AR1972" i="64"/>
  <c r="AU1972" i="64" s="1"/>
  <c r="AQ1972" i="64"/>
  <c r="AO1972" i="64"/>
  <c r="BI1971" i="64"/>
  <c r="BG1971" i="64"/>
  <c r="AZ1971" i="64"/>
  <c r="AY1971" i="64"/>
  <c r="AX1971" i="64"/>
  <c r="AW1971" i="64"/>
  <c r="AV1971" i="64"/>
  <c r="AT1971" i="64"/>
  <c r="AS1971" i="64"/>
  <c r="AR1971" i="64"/>
  <c r="AU1971" i="64" s="1"/>
  <c r="AQ1971" i="64"/>
  <c r="AO1971" i="64"/>
  <c r="BJ1970" i="64"/>
  <c r="BI1970" i="64"/>
  <c r="BG1970" i="64"/>
  <c r="AZ1970" i="64"/>
  <c r="AY1970" i="64"/>
  <c r="AX1970" i="64"/>
  <c r="AW1970" i="64"/>
  <c r="AV1970" i="64"/>
  <c r="AT1970" i="64"/>
  <c r="AS1970" i="64"/>
  <c r="AR1970" i="64"/>
  <c r="AU1970" i="64" s="1"/>
  <c r="AQ1970" i="64"/>
  <c r="AO1970" i="64"/>
  <c r="BJ1969" i="64"/>
  <c r="BI1969" i="64"/>
  <c r="BG1969" i="64"/>
  <c r="AZ1969" i="64"/>
  <c r="AY1969" i="64"/>
  <c r="AX1969" i="64"/>
  <c r="AW1969" i="64"/>
  <c r="AV1969" i="64"/>
  <c r="AT1969" i="64"/>
  <c r="AS1969" i="64"/>
  <c r="AR1969" i="64"/>
  <c r="AU1969" i="64" s="1"/>
  <c r="AQ1969" i="64"/>
  <c r="AO1969" i="64"/>
  <c r="BJ1968" i="64"/>
  <c r="BI1968" i="64"/>
  <c r="BG1968" i="64"/>
  <c r="AZ1968" i="64"/>
  <c r="AY1968" i="64"/>
  <c r="AX1968" i="64"/>
  <c r="AW1968" i="64"/>
  <c r="AV1968" i="64"/>
  <c r="AT1968" i="64"/>
  <c r="AS1968" i="64"/>
  <c r="AR1968" i="64"/>
  <c r="AU1968" i="64" s="1"/>
  <c r="AQ1968" i="64"/>
  <c r="AO1968" i="64"/>
  <c r="BJ1967" i="64"/>
  <c r="BI1967" i="64"/>
  <c r="BG1967" i="64"/>
  <c r="AZ1967" i="64"/>
  <c r="AY1967" i="64"/>
  <c r="AX1967" i="64"/>
  <c r="AW1967" i="64"/>
  <c r="AV1967" i="64"/>
  <c r="AT1967" i="64"/>
  <c r="AS1967" i="64"/>
  <c r="AR1967" i="64"/>
  <c r="AU1967" i="64" s="1"/>
  <c r="AQ1967" i="64"/>
  <c r="AO1967" i="64"/>
  <c r="BJ1966" i="64"/>
  <c r="BI1966" i="64"/>
  <c r="BG1966" i="64"/>
  <c r="AZ1966" i="64"/>
  <c r="AY1966" i="64"/>
  <c r="AX1966" i="64"/>
  <c r="AW1966" i="64"/>
  <c r="AV1966" i="64"/>
  <c r="AT1966" i="64"/>
  <c r="AS1966" i="64"/>
  <c r="AR1966" i="64"/>
  <c r="AU1966" i="64" s="1"/>
  <c r="AQ1966" i="64"/>
  <c r="AO1966" i="64"/>
  <c r="BJ1965" i="64"/>
  <c r="BI1965" i="64"/>
  <c r="BG1965" i="64"/>
  <c r="AZ1965" i="64"/>
  <c r="AY1965" i="64"/>
  <c r="AX1965" i="64"/>
  <c r="AW1965" i="64"/>
  <c r="AV1965" i="64"/>
  <c r="AT1965" i="64"/>
  <c r="AS1965" i="64"/>
  <c r="AR1965" i="64"/>
  <c r="AU1965" i="64" s="1"/>
  <c r="AQ1965" i="64"/>
  <c r="AO1965" i="64"/>
  <c r="BI1964" i="64"/>
  <c r="BG1964" i="64"/>
  <c r="AZ1964" i="64"/>
  <c r="AY1964" i="64"/>
  <c r="AX1964" i="64"/>
  <c r="AW1964" i="64"/>
  <c r="AV1964" i="64"/>
  <c r="AT1964" i="64"/>
  <c r="AS1964" i="64"/>
  <c r="AR1964" i="64"/>
  <c r="AU1964" i="64" s="1"/>
  <c r="AQ1964" i="64"/>
  <c r="AO1964" i="64"/>
  <c r="BJ1963" i="64"/>
  <c r="BI1963" i="64"/>
  <c r="BG1963" i="64"/>
  <c r="AZ1963" i="64"/>
  <c r="AY1963" i="64"/>
  <c r="AX1963" i="64"/>
  <c r="AW1963" i="64"/>
  <c r="AV1963" i="64"/>
  <c r="AT1963" i="64"/>
  <c r="AS1963" i="64"/>
  <c r="AR1963" i="64"/>
  <c r="AU1963" i="64" s="1"/>
  <c r="AQ1963" i="64"/>
  <c r="AO1963" i="64"/>
  <c r="BJ1962" i="64"/>
  <c r="BI1962" i="64"/>
  <c r="BG1962" i="64"/>
  <c r="AZ1962" i="64"/>
  <c r="AY1962" i="64"/>
  <c r="AX1962" i="64"/>
  <c r="AW1962" i="64"/>
  <c r="AV1962" i="64"/>
  <c r="AT1962" i="64"/>
  <c r="AS1962" i="64"/>
  <c r="AR1962" i="64"/>
  <c r="AU1962" i="64" s="1"/>
  <c r="AQ1962" i="64"/>
  <c r="AO1962" i="64"/>
  <c r="BJ1961" i="64"/>
  <c r="BI1961" i="64"/>
  <c r="BG1961" i="64"/>
  <c r="AZ1961" i="64"/>
  <c r="AY1961" i="64"/>
  <c r="AX1961" i="64"/>
  <c r="AW1961" i="64"/>
  <c r="AV1961" i="64"/>
  <c r="AT1961" i="64"/>
  <c r="AS1961" i="64"/>
  <c r="AR1961" i="64"/>
  <c r="AU1961" i="64" s="1"/>
  <c r="AQ1961" i="64"/>
  <c r="AO1961" i="64"/>
  <c r="BI1960" i="64"/>
  <c r="BG1960" i="64"/>
  <c r="AZ1960" i="64"/>
  <c r="AY1960" i="64"/>
  <c r="AX1960" i="64"/>
  <c r="AW1960" i="64"/>
  <c r="AV1960" i="64"/>
  <c r="AT1960" i="64"/>
  <c r="AS1960" i="64"/>
  <c r="AR1960" i="64"/>
  <c r="AU1960" i="64" s="1"/>
  <c r="AQ1960" i="64"/>
  <c r="AO1960" i="64"/>
  <c r="BJ1959" i="64"/>
  <c r="BI1959" i="64"/>
  <c r="BG1959" i="64"/>
  <c r="AZ1959" i="64"/>
  <c r="AY1959" i="64"/>
  <c r="AX1959" i="64"/>
  <c r="AW1959" i="64"/>
  <c r="AV1959" i="64"/>
  <c r="AT1959" i="64"/>
  <c r="AS1959" i="64"/>
  <c r="AR1959" i="64"/>
  <c r="AU1959" i="64" s="1"/>
  <c r="AQ1959" i="64"/>
  <c r="AO1959" i="64"/>
  <c r="BJ1958" i="64"/>
  <c r="BI1958" i="64"/>
  <c r="BG1958" i="64"/>
  <c r="AZ1958" i="64"/>
  <c r="AY1958" i="64"/>
  <c r="AX1958" i="64"/>
  <c r="AW1958" i="64"/>
  <c r="AV1958" i="64"/>
  <c r="AT1958" i="64"/>
  <c r="AS1958" i="64"/>
  <c r="AR1958" i="64"/>
  <c r="AU1958" i="64" s="1"/>
  <c r="AQ1958" i="64"/>
  <c r="AO1958" i="64"/>
  <c r="BI1957" i="64"/>
  <c r="BG1957" i="64"/>
  <c r="AZ1957" i="64"/>
  <c r="AY1957" i="64"/>
  <c r="AX1957" i="64"/>
  <c r="AW1957" i="64"/>
  <c r="AV1957" i="64"/>
  <c r="AT1957" i="64"/>
  <c r="AS1957" i="64"/>
  <c r="AR1957" i="64"/>
  <c r="AU1957" i="64" s="1"/>
  <c r="AQ1957" i="64"/>
  <c r="AO1957" i="64"/>
  <c r="BJ1956" i="64"/>
  <c r="BI1956" i="64"/>
  <c r="BG1956" i="64"/>
  <c r="AZ1956" i="64"/>
  <c r="AY1956" i="64"/>
  <c r="AX1956" i="64"/>
  <c r="AW1956" i="64"/>
  <c r="AV1956" i="64"/>
  <c r="AT1956" i="64"/>
  <c r="AS1956" i="64"/>
  <c r="AR1956" i="64"/>
  <c r="AU1956" i="64" s="1"/>
  <c r="AQ1956" i="64"/>
  <c r="AO1956" i="64"/>
  <c r="BJ1955" i="64"/>
  <c r="BI1955" i="64"/>
  <c r="BG1955" i="64"/>
  <c r="AZ1955" i="64"/>
  <c r="AY1955" i="64"/>
  <c r="AX1955" i="64"/>
  <c r="AW1955" i="64"/>
  <c r="AV1955" i="64"/>
  <c r="AT1955" i="64"/>
  <c r="AS1955" i="64"/>
  <c r="AR1955" i="64"/>
  <c r="AU1955" i="64" s="1"/>
  <c r="AQ1955" i="64"/>
  <c r="AO1955" i="64"/>
  <c r="BJ1954" i="64"/>
  <c r="BI1954" i="64"/>
  <c r="BG1954" i="64"/>
  <c r="AZ1954" i="64"/>
  <c r="AY1954" i="64"/>
  <c r="AX1954" i="64"/>
  <c r="AW1954" i="64"/>
  <c r="AV1954" i="64"/>
  <c r="AT1954" i="64"/>
  <c r="AS1954" i="64"/>
  <c r="AR1954" i="64"/>
  <c r="AU1954" i="64" s="1"/>
  <c r="AQ1954" i="64"/>
  <c r="AO1954" i="64"/>
  <c r="BJ1953" i="64"/>
  <c r="BI1953" i="64"/>
  <c r="BG1953" i="64"/>
  <c r="AZ1953" i="64"/>
  <c r="AY1953" i="64"/>
  <c r="AX1953" i="64"/>
  <c r="AW1953" i="64"/>
  <c r="AV1953" i="64"/>
  <c r="AT1953" i="64"/>
  <c r="AS1953" i="64"/>
  <c r="AR1953" i="64"/>
  <c r="AU1953" i="64" s="1"/>
  <c r="AQ1953" i="64"/>
  <c r="AO1953" i="64"/>
  <c r="BI1952" i="64"/>
  <c r="BG1952" i="64"/>
  <c r="AZ1952" i="64"/>
  <c r="AY1952" i="64"/>
  <c r="AX1952" i="64"/>
  <c r="AW1952" i="64"/>
  <c r="AV1952" i="64"/>
  <c r="AT1952" i="64"/>
  <c r="AS1952" i="64"/>
  <c r="AR1952" i="64"/>
  <c r="AU1952" i="64" s="1"/>
  <c r="AQ1952" i="64"/>
  <c r="AO1952" i="64"/>
  <c r="BI1951" i="64"/>
  <c r="BG1951" i="64"/>
  <c r="AZ1951" i="64"/>
  <c r="AY1951" i="64"/>
  <c r="AX1951" i="64"/>
  <c r="AW1951" i="64"/>
  <c r="AV1951" i="64"/>
  <c r="AT1951" i="64"/>
  <c r="AS1951" i="64"/>
  <c r="AR1951" i="64"/>
  <c r="AU1951" i="64" s="1"/>
  <c r="AQ1951" i="64"/>
  <c r="AO1951" i="64"/>
  <c r="BJ1950" i="64"/>
  <c r="BI1950" i="64"/>
  <c r="BG1950" i="64"/>
  <c r="AZ1950" i="64"/>
  <c r="AY1950" i="64"/>
  <c r="AX1950" i="64"/>
  <c r="AW1950" i="64"/>
  <c r="AV1950" i="64"/>
  <c r="AT1950" i="64"/>
  <c r="AS1950" i="64"/>
  <c r="AR1950" i="64"/>
  <c r="AU1950" i="64" s="1"/>
  <c r="AQ1950" i="64"/>
  <c r="AO1950" i="64"/>
  <c r="BI1949" i="64"/>
  <c r="BG1949" i="64"/>
  <c r="AZ1949" i="64"/>
  <c r="AY1949" i="64"/>
  <c r="AX1949" i="64"/>
  <c r="AW1949" i="64"/>
  <c r="AV1949" i="64"/>
  <c r="AT1949" i="64"/>
  <c r="AS1949" i="64"/>
  <c r="AR1949" i="64"/>
  <c r="AU1949" i="64" s="1"/>
  <c r="AQ1949" i="64"/>
  <c r="AO1949" i="64"/>
  <c r="BI1948" i="64"/>
  <c r="BG1948" i="64"/>
  <c r="AZ1948" i="64"/>
  <c r="AY1948" i="64"/>
  <c r="AX1948" i="64"/>
  <c r="AW1948" i="64"/>
  <c r="AV1948" i="64"/>
  <c r="AT1948" i="64"/>
  <c r="AS1948" i="64"/>
  <c r="AR1948" i="64"/>
  <c r="AU1948" i="64" s="1"/>
  <c r="AQ1948" i="64"/>
  <c r="AO1948" i="64"/>
  <c r="BI1947" i="64"/>
  <c r="BG1947" i="64"/>
  <c r="AZ1947" i="64"/>
  <c r="AY1947" i="64"/>
  <c r="AX1947" i="64"/>
  <c r="AW1947" i="64"/>
  <c r="AV1947" i="64"/>
  <c r="AT1947" i="64"/>
  <c r="AS1947" i="64"/>
  <c r="AR1947" i="64"/>
  <c r="AU1947" i="64" s="1"/>
  <c r="AQ1947" i="64"/>
  <c r="AO1947" i="64"/>
  <c r="BI1946" i="64"/>
  <c r="BG1946" i="64"/>
  <c r="AZ1946" i="64"/>
  <c r="AY1946" i="64"/>
  <c r="AX1946" i="64"/>
  <c r="AW1946" i="64"/>
  <c r="AV1946" i="64"/>
  <c r="AT1946" i="64"/>
  <c r="AS1946" i="64"/>
  <c r="AR1946" i="64"/>
  <c r="AU1946" i="64" s="1"/>
  <c r="AQ1946" i="64"/>
  <c r="AO1946" i="64"/>
  <c r="BJ1945" i="64"/>
  <c r="BI1945" i="64"/>
  <c r="BG1945" i="64"/>
  <c r="AZ1945" i="64"/>
  <c r="AY1945" i="64"/>
  <c r="AX1945" i="64"/>
  <c r="AW1945" i="64"/>
  <c r="AV1945" i="64"/>
  <c r="AT1945" i="64"/>
  <c r="AS1945" i="64"/>
  <c r="AR1945" i="64"/>
  <c r="AU1945" i="64" s="1"/>
  <c r="AQ1945" i="64"/>
  <c r="AO1945" i="64"/>
  <c r="BI1944" i="64"/>
  <c r="BG1944" i="64"/>
  <c r="AZ1944" i="64"/>
  <c r="AY1944" i="64"/>
  <c r="AX1944" i="64"/>
  <c r="AW1944" i="64"/>
  <c r="AV1944" i="64"/>
  <c r="AT1944" i="64"/>
  <c r="AS1944" i="64"/>
  <c r="AR1944" i="64"/>
  <c r="AU1944" i="64" s="1"/>
  <c r="AQ1944" i="64"/>
  <c r="AO1944" i="64"/>
  <c r="BI1943" i="64"/>
  <c r="BG1943" i="64"/>
  <c r="AZ1943" i="64"/>
  <c r="AY1943" i="64"/>
  <c r="AX1943" i="64"/>
  <c r="AW1943" i="64"/>
  <c r="AV1943" i="64"/>
  <c r="AT1943" i="64"/>
  <c r="AS1943" i="64"/>
  <c r="AR1943" i="64"/>
  <c r="AU1943" i="64" s="1"/>
  <c r="AQ1943" i="64"/>
  <c r="AO1943" i="64"/>
  <c r="BI1942" i="64"/>
  <c r="BG1942" i="64"/>
  <c r="AZ1942" i="64"/>
  <c r="AY1942" i="64"/>
  <c r="AX1942" i="64"/>
  <c r="AW1942" i="64"/>
  <c r="AV1942" i="64"/>
  <c r="AT1942" i="64"/>
  <c r="AS1942" i="64"/>
  <c r="AR1942" i="64"/>
  <c r="AU1942" i="64" s="1"/>
  <c r="AQ1942" i="64"/>
  <c r="AO1942" i="64"/>
  <c r="BI1941" i="64"/>
  <c r="BG1941" i="64"/>
  <c r="AZ1941" i="64"/>
  <c r="AY1941" i="64"/>
  <c r="AX1941" i="64"/>
  <c r="AW1941" i="64"/>
  <c r="AV1941" i="64"/>
  <c r="AT1941" i="64"/>
  <c r="AS1941" i="64"/>
  <c r="AR1941" i="64"/>
  <c r="AU1941" i="64" s="1"/>
  <c r="AQ1941" i="64"/>
  <c r="AO1941" i="64"/>
  <c r="BI1940" i="64"/>
  <c r="BG1940" i="64"/>
  <c r="AZ1940" i="64"/>
  <c r="AY1940" i="64"/>
  <c r="AX1940" i="64"/>
  <c r="AW1940" i="64"/>
  <c r="AV1940" i="64"/>
  <c r="AT1940" i="64"/>
  <c r="AS1940" i="64"/>
  <c r="AR1940" i="64"/>
  <c r="AU1940" i="64" s="1"/>
  <c r="AQ1940" i="64"/>
  <c r="AO1940" i="64"/>
  <c r="BI1939" i="64"/>
  <c r="BG1939" i="64"/>
  <c r="AZ1939" i="64"/>
  <c r="AY1939" i="64"/>
  <c r="AX1939" i="64"/>
  <c r="AW1939" i="64"/>
  <c r="AV1939" i="64"/>
  <c r="AT1939" i="64"/>
  <c r="AS1939" i="64"/>
  <c r="AR1939" i="64"/>
  <c r="AU1939" i="64" s="1"/>
  <c r="AQ1939" i="64"/>
  <c r="AO1939" i="64"/>
  <c r="BI1938" i="64"/>
  <c r="BG1938" i="64"/>
  <c r="AZ1938" i="64"/>
  <c r="AY1938" i="64"/>
  <c r="AX1938" i="64"/>
  <c r="AW1938" i="64"/>
  <c r="AV1938" i="64"/>
  <c r="AT1938" i="64"/>
  <c r="AS1938" i="64"/>
  <c r="AR1938" i="64"/>
  <c r="AU1938" i="64" s="1"/>
  <c r="AQ1938" i="64"/>
  <c r="AO1938" i="64"/>
  <c r="BI1937" i="64"/>
  <c r="BG1937" i="64"/>
  <c r="AZ1937" i="64"/>
  <c r="AY1937" i="64"/>
  <c r="AX1937" i="64"/>
  <c r="AW1937" i="64"/>
  <c r="AV1937" i="64"/>
  <c r="AT1937" i="64"/>
  <c r="AS1937" i="64"/>
  <c r="AR1937" i="64"/>
  <c r="AU1937" i="64" s="1"/>
  <c r="AQ1937" i="64"/>
  <c r="AO1937" i="64"/>
  <c r="BI1936" i="64"/>
  <c r="BG1936" i="64"/>
  <c r="AZ1936" i="64"/>
  <c r="AY1936" i="64"/>
  <c r="AX1936" i="64"/>
  <c r="AW1936" i="64"/>
  <c r="AV1936" i="64"/>
  <c r="AT1936" i="64"/>
  <c r="AS1936" i="64"/>
  <c r="AR1936" i="64"/>
  <c r="AU1936" i="64" s="1"/>
  <c r="AQ1936" i="64"/>
  <c r="AO1936" i="64"/>
  <c r="BI1935" i="64"/>
  <c r="BG1935" i="64"/>
  <c r="AZ1935" i="64"/>
  <c r="AY1935" i="64"/>
  <c r="AX1935" i="64"/>
  <c r="AW1935" i="64"/>
  <c r="AV1935" i="64"/>
  <c r="AT1935" i="64"/>
  <c r="AS1935" i="64"/>
  <c r="AR1935" i="64"/>
  <c r="AU1935" i="64" s="1"/>
  <c r="AQ1935" i="64"/>
  <c r="AO1935" i="64"/>
  <c r="BJ1934" i="64"/>
  <c r="BI1934" i="64"/>
  <c r="BG1934" i="64"/>
  <c r="AZ1934" i="64"/>
  <c r="AY1934" i="64"/>
  <c r="AX1934" i="64"/>
  <c r="AW1934" i="64"/>
  <c r="AV1934" i="64"/>
  <c r="AT1934" i="64"/>
  <c r="AS1934" i="64"/>
  <c r="AR1934" i="64"/>
  <c r="AU1934" i="64" s="1"/>
  <c r="AQ1934" i="64"/>
  <c r="AO1934" i="64"/>
  <c r="BI1933" i="64"/>
  <c r="BG1933" i="64"/>
  <c r="AZ1933" i="64"/>
  <c r="AY1933" i="64"/>
  <c r="AX1933" i="64"/>
  <c r="AW1933" i="64"/>
  <c r="AV1933" i="64"/>
  <c r="AT1933" i="64"/>
  <c r="AS1933" i="64"/>
  <c r="AR1933" i="64"/>
  <c r="AU1933" i="64" s="1"/>
  <c r="AQ1933" i="64"/>
  <c r="AO1933" i="64"/>
  <c r="BI1932" i="64"/>
  <c r="BG1932" i="64"/>
  <c r="AZ1932" i="64"/>
  <c r="AY1932" i="64"/>
  <c r="AX1932" i="64"/>
  <c r="AW1932" i="64"/>
  <c r="AV1932" i="64"/>
  <c r="AT1932" i="64"/>
  <c r="AS1932" i="64"/>
  <c r="AR1932" i="64"/>
  <c r="AU1932" i="64" s="1"/>
  <c r="AQ1932" i="64"/>
  <c r="AO1932" i="64"/>
  <c r="BI1931" i="64"/>
  <c r="BG1931" i="64"/>
  <c r="AZ1931" i="64"/>
  <c r="AY1931" i="64"/>
  <c r="AX1931" i="64"/>
  <c r="AW1931" i="64"/>
  <c r="AV1931" i="64"/>
  <c r="AT1931" i="64"/>
  <c r="AS1931" i="64"/>
  <c r="AR1931" i="64"/>
  <c r="AU1931" i="64" s="1"/>
  <c r="AQ1931" i="64"/>
  <c r="AO1931" i="64"/>
  <c r="BI1930" i="64"/>
  <c r="BG1930" i="64"/>
  <c r="AZ1930" i="64"/>
  <c r="AY1930" i="64"/>
  <c r="AX1930" i="64"/>
  <c r="AW1930" i="64"/>
  <c r="AV1930" i="64"/>
  <c r="AT1930" i="64"/>
  <c r="AS1930" i="64"/>
  <c r="AR1930" i="64"/>
  <c r="AU1930" i="64" s="1"/>
  <c r="AQ1930" i="64"/>
  <c r="AO1930" i="64"/>
  <c r="BJ1929" i="64"/>
  <c r="BI1929" i="64"/>
  <c r="BG1929" i="64"/>
  <c r="AZ1929" i="64"/>
  <c r="AY1929" i="64"/>
  <c r="AX1929" i="64"/>
  <c r="AW1929" i="64"/>
  <c r="AV1929" i="64"/>
  <c r="AT1929" i="64"/>
  <c r="AS1929" i="64"/>
  <c r="AR1929" i="64"/>
  <c r="AU1929" i="64" s="1"/>
  <c r="AQ1929" i="64"/>
  <c r="AO1929" i="64"/>
  <c r="BJ1928" i="64"/>
  <c r="BI1928" i="64"/>
  <c r="BG1928" i="64"/>
  <c r="AZ1928" i="64"/>
  <c r="AY1928" i="64"/>
  <c r="AX1928" i="64"/>
  <c r="AW1928" i="64"/>
  <c r="AV1928" i="64"/>
  <c r="AT1928" i="64"/>
  <c r="AS1928" i="64"/>
  <c r="AR1928" i="64"/>
  <c r="AU1928" i="64" s="1"/>
  <c r="AQ1928" i="64"/>
  <c r="AO1928" i="64"/>
  <c r="BJ1927" i="64"/>
  <c r="BI1927" i="64"/>
  <c r="BG1927" i="64"/>
  <c r="AZ1927" i="64"/>
  <c r="AY1927" i="64"/>
  <c r="AX1927" i="64"/>
  <c r="AW1927" i="64"/>
  <c r="AV1927" i="64"/>
  <c r="AT1927" i="64"/>
  <c r="AS1927" i="64"/>
  <c r="AR1927" i="64"/>
  <c r="AU1927" i="64" s="1"/>
  <c r="AQ1927" i="64"/>
  <c r="AO1927" i="64"/>
  <c r="BI1926" i="64"/>
  <c r="BG1926" i="64"/>
  <c r="AZ1926" i="64"/>
  <c r="AY1926" i="64"/>
  <c r="AX1926" i="64"/>
  <c r="AW1926" i="64"/>
  <c r="AV1926" i="64"/>
  <c r="AT1926" i="64"/>
  <c r="AS1926" i="64"/>
  <c r="AR1926" i="64"/>
  <c r="AU1926" i="64" s="1"/>
  <c r="AQ1926" i="64"/>
  <c r="AO1926" i="64"/>
  <c r="BI1925" i="64"/>
  <c r="BG1925" i="64"/>
  <c r="AZ1925" i="64"/>
  <c r="AY1925" i="64"/>
  <c r="AX1925" i="64"/>
  <c r="AW1925" i="64"/>
  <c r="AV1925" i="64"/>
  <c r="AT1925" i="64"/>
  <c r="AS1925" i="64"/>
  <c r="AR1925" i="64"/>
  <c r="AU1925" i="64" s="1"/>
  <c r="AQ1925" i="64"/>
  <c r="AO1925" i="64"/>
  <c r="BJ1924" i="64"/>
  <c r="BI1924" i="64"/>
  <c r="BG1924" i="64"/>
  <c r="AZ1924" i="64"/>
  <c r="AY1924" i="64"/>
  <c r="AX1924" i="64"/>
  <c r="AW1924" i="64"/>
  <c r="AV1924" i="64"/>
  <c r="AT1924" i="64"/>
  <c r="AS1924" i="64"/>
  <c r="AR1924" i="64"/>
  <c r="AU1924" i="64" s="1"/>
  <c r="AQ1924" i="64"/>
  <c r="AO1924" i="64"/>
  <c r="BI1923" i="64"/>
  <c r="BG1923" i="64"/>
  <c r="AZ1923" i="64"/>
  <c r="AY1923" i="64"/>
  <c r="AX1923" i="64"/>
  <c r="AW1923" i="64"/>
  <c r="AV1923" i="64"/>
  <c r="AT1923" i="64"/>
  <c r="AS1923" i="64"/>
  <c r="AR1923" i="64"/>
  <c r="AU1923" i="64" s="1"/>
  <c r="AQ1923" i="64"/>
  <c r="AO1923" i="64"/>
  <c r="BI1922" i="64"/>
  <c r="BG1922" i="64"/>
  <c r="AZ1922" i="64"/>
  <c r="AY1922" i="64"/>
  <c r="AX1922" i="64"/>
  <c r="AW1922" i="64"/>
  <c r="AV1922" i="64"/>
  <c r="AT1922" i="64"/>
  <c r="AS1922" i="64"/>
  <c r="AR1922" i="64"/>
  <c r="AU1922" i="64" s="1"/>
  <c r="AQ1922" i="64"/>
  <c r="AO1922" i="64"/>
  <c r="BI1921" i="64"/>
  <c r="BG1921" i="64"/>
  <c r="AZ1921" i="64"/>
  <c r="AY1921" i="64"/>
  <c r="AX1921" i="64"/>
  <c r="AW1921" i="64"/>
  <c r="AV1921" i="64"/>
  <c r="AT1921" i="64"/>
  <c r="AS1921" i="64"/>
  <c r="AR1921" i="64"/>
  <c r="AU1921" i="64" s="1"/>
  <c r="AQ1921" i="64"/>
  <c r="AO1921" i="64"/>
  <c r="BI1920" i="64"/>
  <c r="BG1920" i="64"/>
  <c r="AZ1920" i="64"/>
  <c r="AY1920" i="64"/>
  <c r="AX1920" i="64"/>
  <c r="AW1920" i="64"/>
  <c r="AV1920" i="64"/>
  <c r="AT1920" i="64"/>
  <c r="AS1920" i="64"/>
  <c r="AR1920" i="64"/>
  <c r="AU1920" i="64" s="1"/>
  <c r="AQ1920" i="64"/>
  <c r="AO1920" i="64"/>
  <c r="BI1919" i="64"/>
  <c r="BG1919" i="64"/>
  <c r="AZ1919" i="64"/>
  <c r="AY1919" i="64"/>
  <c r="AX1919" i="64"/>
  <c r="AW1919" i="64"/>
  <c r="AV1919" i="64"/>
  <c r="AT1919" i="64"/>
  <c r="AS1919" i="64"/>
  <c r="AR1919" i="64"/>
  <c r="AU1919" i="64" s="1"/>
  <c r="AQ1919" i="64"/>
  <c r="AO1919" i="64"/>
  <c r="BI1918" i="64"/>
  <c r="BG1918" i="64"/>
  <c r="AZ1918" i="64"/>
  <c r="AY1918" i="64"/>
  <c r="AX1918" i="64"/>
  <c r="AW1918" i="64"/>
  <c r="AV1918" i="64"/>
  <c r="AT1918" i="64"/>
  <c r="AS1918" i="64"/>
  <c r="AR1918" i="64"/>
  <c r="AU1918" i="64" s="1"/>
  <c r="AQ1918" i="64"/>
  <c r="AO1918" i="64"/>
  <c r="BJ1917" i="64"/>
  <c r="BI1917" i="64"/>
  <c r="BG1917" i="64"/>
  <c r="AZ1917" i="64"/>
  <c r="AY1917" i="64"/>
  <c r="AX1917" i="64"/>
  <c r="AW1917" i="64"/>
  <c r="AV1917" i="64"/>
  <c r="AT1917" i="64"/>
  <c r="AS1917" i="64"/>
  <c r="AR1917" i="64"/>
  <c r="AU1917" i="64" s="1"/>
  <c r="AQ1917" i="64"/>
  <c r="AO1917" i="64"/>
  <c r="BI1916" i="64"/>
  <c r="BG1916" i="64"/>
  <c r="AZ1916" i="64"/>
  <c r="AY1916" i="64"/>
  <c r="AX1916" i="64"/>
  <c r="AW1916" i="64"/>
  <c r="AV1916" i="64"/>
  <c r="AT1916" i="64"/>
  <c r="AS1916" i="64"/>
  <c r="AR1916" i="64"/>
  <c r="AU1916" i="64" s="1"/>
  <c r="AQ1916" i="64"/>
  <c r="AO1916" i="64"/>
  <c r="BI1915" i="64"/>
  <c r="BG1915" i="64"/>
  <c r="AZ1915" i="64"/>
  <c r="AY1915" i="64"/>
  <c r="AX1915" i="64"/>
  <c r="AW1915" i="64"/>
  <c r="AV1915" i="64"/>
  <c r="AT1915" i="64"/>
  <c r="AS1915" i="64"/>
  <c r="AR1915" i="64"/>
  <c r="AU1915" i="64" s="1"/>
  <c r="AQ1915" i="64"/>
  <c r="AO1915" i="64"/>
  <c r="BI1914" i="64"/>
  <c r="BG1914" i="64"/>
  <c r="AZ1914" i="64"/>
  <c r="AY1914" i="64"/>
  <c r="AX1914" i="64"/>
  <c r="AW1914" i="64"/>
  <c r="AV1914" i="64"/>
  <c r="AT1914" i="64"/>
  <c r="AS1914" i="64"/>
  <c r="AR1914" i="64"/>
  <c r="AU1914" i="64" s="1"/>
  <c r="AQ1914" i="64"/>
  <c r="AO1914" i="64"/>
  <c r="BI1913" i="64"/>
  <c r="BG1913" i="64"/>
  <c r="AZ1913" i="64"/>
  <c r="AY1913" i="64"/>
  <c r="AX1913" i="64"/>
  <c r="AW1913" i="64"/>
  <c r="AV1913" i="64"/>
  <c r="AT1913" i="64"/>
  <c r="AS1913" i="64"/>
  <c r="AR1913" i="64"/>
  <c r="AU1913" i="64" s="1"/>
  <c r="AQ1913" i="64"/>
  <c r="AO1913" i="64"/>
  <c r="BI1912" i="64"/>
  <c r="BG1912" i="64"/>
  <c r="AZ1912" i="64"/>
  <c r="AY1912" i="64"/>
  <c r="AX1912" i="64"/>
  <c r="AW1912" i="64"/>
  <c r="AV1912" i="64"/>
  <c r="AT1912" i="64"/>
  <c r="AS1912" i="64"/>
  <c r="AR1912" i="64"/>
  <c r="AU1912" i="64" s="1"/>
  <c r="AQ1912" i="64"/>
  <c r="AO1912" i="64"/>
  <c r="BJ1911" i="64"/>
  <c r="BI1911" i="64"/>
  <c r="BG1911" i="64"/>
  <c r="AZ1911" i="64"/>
  <c r="AY1911" i="64"/>
  <c r="AX1911" i="64"/>
  <c r="AW1911" i="64"/>
  <c r="AV1911" i="64"/>
  <c r="AT1911" i="64"/>
  <c r="AS1911" i="64"/>
  <c r="AR1911" i="64"/>
  <c r="AU1911" i="64" s="1"/>
  <c r="AQ1911" i="64"/>
  <c r="AO1911" i="64"/>
  <c r="BI1910" i="64"/>
  <c r="BG1910" i="64"/>
  <c r="AZ1910" i="64"/>
  <c r="AY1910" i="64"/>
  <c r="AX1910" i="64"/>
  <c r="AW1910" i="64"/>
  <c r="AV1910" i="64"/>
  <c r="AT1910" i="64"/>
  <c r="AS1910" i="64"/>
  <c r="AR1910" i="64"/>
  <c r="AU1910" i="64" s="1"/>
  <c r="AQ1910" i="64"/>
  <c r="AO1910" i="64"/>
  <c r="BI1909" i="64"/>
  <c r="BG1909" i="64"/>
  <c r="AZ1909" i="64"/>
  <c r="AY1909" i="64"/>
  <c r="AX1909" i="64"/>
  <c r="AW1909" i="64"/>
  <c r="AV1909" i="64"/>
  <c r="AT1909" i="64"/>
  <c r="AS1909" i="64"/>
  <c r="AR1909" i="64"/>
  <c r="AU1909" i="64" s="1"/>
  <c r="AQ1909" i="64"/>
  <c r="AO1909" i="64"/>
  <c r="BJ1908" i="64"/>
  <c r="BI1908" i="64"/>
  <c r="BG1908" i="64"/>
  <c r="AZ1908" i="64"/>
  <c r="AY1908" i="64"/>
  <c r="AX1908" i="64"/>
  <c r="AW1908" i="64"/>
  <c r="AV1908" i="64"/>
  <c r="AT1908" i="64"/>
  <c r="AS1908" i="64"/>
  <c r="AR1908" i="64"/>
  <c r="AU1908" i="64" s="1"/>
  <c r="AQ1908" i="64"/>
  <c r="AO1908" i="64"/>
  <c r="BI1907" i="64"/>
  <c r="BG1907" i="64"/>
  <c r="AZ1907" i="64"/>
  <c r="AY1907" i="64"/>
  <c r="AX1907" i="64"/>
  <c r="AW1907" i="64"/>
  <c r="AV1907" i="64"/>
  <c r="AT1907" i="64"/>
  <c r="AS1907" i="64"/>
  <c r="AR1907" i="64"/>
  <c r="AU1907" i="64" s="1"/>
  <c r="AQ1907" i="64"/>
  <c r="AO1907" i="64"/>
  <c r="BI1906" i="64"/>
  <c r="BG1906" i="64"/>
  <c r="AZ1906" i="64"/>
  <c r="AY1906" i="64"/>
  <c r="AX1906" i="64"/>
  <c r="AW1906" i="64"/>
  <c r="AV1906" i="64"/>
  <c r="AT1906" i="64"/>
  <c r="AS1906" i="64"/>
  <c r="AR1906" i="64"/>
  <c r="AU1906" i="64" s="1"/>
  <c r="AQ1906" i="64"/>
  <c r="AO1906" i="64"/>
  <c r="BJ1905" i="64"/>
  <c r="BI1905" i="64"/>
  <c r="BG1905" i="64"/>
  <c r="AZ1905" i="64"/>
  <c r="AY1905" i="64"/>
  <c r="AX1905" i="64"/>
  <c r="AW1905" i="64"/>
  <c r="AV1905" i="64"/>
  <c r="AT1905" i="64"/>
  <c r="AS1905" i="64"/>
  <c r="AR1905" i="64"/>
  <c r="AU1905" i="64" s="1"/>
  <c r="AQ1905" i="64"/>
  <c r="AO1905" i="64"/>
  <c r="BJ1904" i="64"/>
  <c r="BI1904" i="64"/>
  <c r="BG1904" i="64"/>
  <c r="AZ1904" i="64"/>
  <c r="AY1904" i="64"/>
  <c r="AX1904" i="64"/>
  <c r="AW1904" i="64"/>
  <c r="AV1904" i="64"/>
  <c r="AT1904" i="64"/>
  <c r="AS1904" i="64"/>
  <c r="AR1904" i="64"/>
  <c r="AU1904" i="64" s="1"/>
  <c r="AQ1904" i="64"/>
  <c r="AO1904" i="64"/>
  <c r="BJ1903" i="64"/>
  <c r="BI1903" i="64"/>
  <c r="BG1903" i="64"/>
  <c r="AZ1903" i="64"/>
  <c r="AY1903" i="64"/>
  <c r="AX1903" i="64"/>
  <c r="AW1903" i="64"/>
  <c r="AV1903" i="64"/>
  <c r="AT1903" i="64"/>
  <c r="AS1903" i="64"/>
  <c r="AR1903" i="64"/>
  <c r="AU1903" i="64" s="1"/>
  <c r="AQ1903" i="64"/>
  <c r="AO1903" i="64"/>
  <c r="BJ1902" i="64"/>
  <c r="BI1902" i="64"/>
  <c r="BG1902" i="64"/>
  <c r="AZ1902" i="64"/>
  <c r="AY1902" i="64"/>
  <c r="AX1902" i="64"/>
  <c r="AW1902" i="64"/>
  <c r="AV1902" i="64"/>
  <c r="AT1902" i="64"/>
  <c r="AS1902" i="64"/>
  <c r="AR1902" i="64"/>
  <c r="AU1902" i="64" s="1"/>
  <c r="AQ1902" i="64"/>
  <c r="AO1902" i="64"/>
  <c r="BI1901" i="64"/>
  <c r="BG1901" i="64"/>
  <c r="AZ1901" i="64"/>
  <c r="AY1901" i="64"/>
  <c r="AX1901" i="64"/>
  <c r="AW1901" i="64"/>
  <c r="AV1901" i="64"/>
  <c r="AT1901" i="64"/>
  <c r="AS1901" i="64"/>
  <c r="AR1901" i="64"/>
  <c r="AU1901" i="64" s="1"/>
  <c r="AQ1901" i="64"/>
  <c r="AO1901" i="64"/>
  <c r="BI1900" i="64"/>
  <c r="BG1900" i="64"/>
  <c r="AZ1900" i="64"/>
  <c r="AY1900" i="64"/>
  <c r="AX1900" i="64"/>
  <c r="AW1900" i="64"/>
  <c r="AV1900" i="64"/>
  <c r="AT1900" i="64"/>
  <c r="AS1900" i="64"/>
  <c r="AR1900" i="64"/>
  <c r="AU1900" i="64" s="1"/>
  <c r="AQ1900" i="64"/>
  <c r="AO1900" i="64"/>
  <c r="BI1899" i="64"/>
  <c r="BG1899" i="64"/>
  <c r="AZ1899" i="64"/>
  <c r="AY1899" i="64"/>
  <c r="AX1899" i="64"/>
  <c r="AW1899" i="64"/>
  <c r="AV1899" i="64"/>
  <c r="AT1899" i="64"/>
  <c r="AS1899" i="64"/>
  <c r="AR1899" i="64"/>
  <c r="AU1899" i="64" s="1"/>
  <c r="AQ1899" i="64"/>
  <c r="AO1899" i="64"/>
  <c r="BI1898" i="64"/>
  <c r="BG1898" i="64"/>
  <c r="AZ1898" i="64"/>
  <c r="AY1898" i="64"/>
  <c r="AX1898" i="64"/>
  <c r="AW1898" i="64"/>
  <c r="AV1898" i="64"/>
  <c r="AT1898" i="64"/>
  <c r="AS1898" i="64"/>
  <c r="AR1898" i="64"/>
  <c r="AU1898" i="64" s="1"/>
  <c r="AQ1898" i="64"/>
  <c r="AO1898" i="64"/>
  <c r="BI1897" i="64"/>
  <c r="BG1897" i="64"/>
  <c r="AZ1897" i="64"/>
  <c r="AY1897" i="64"/>
  <c r="AX1897" i="64"/>
  <c r="AW1897" i="64"/>
  <c r="AV1897" i="64"/>
  <c r="AT1897" i="64"/>
  <c r="AS1897" i="64"/>
  <c r="AR1897" i="64"/>
  <c r="AU1897" i="64" s="1"/>
  <c r="AQ1897" i="64"/>
  <c r="AO1897" i="64"/>
  <c r="BI1896" i="64"/>
  <c r="BG1896" i="64"/>
  <c r="AZ1896" i="64"/>
  <c r="AY1896" i="64"/>
  <c r="AX1896" i="64"/>
  <c r="AW1896" i="64"/>
  <c r="AV1896" i="64"/>
  <c r="AT1896" i="64"/>
  <c r="AS1896" i="64"/>
  <c r="AR1896" i="64"/>
  <c r="AU1896" i="64" s="1"/>
  <c r="AQ1896" i="64"/>
  <c r="AO1896" i="64"/>
  <c r="BI1895" i="64"/>
  <c r="BG1895" i="64"/>
  <c r="AZ1895" i="64"/>
  <c r="AY1895" i="64"/>
  <c r="AX1895" i="64"/>
  <c r="AW1895" i="64"/>
  <c r="AV1895" i="64"/>
  <c r="AT1895" i="64"/>
  <c r="AS1895" i="64"/>
  <c r="AR1895" i="64"/>
  <c r="AU1895" i="64" s="1"/>
  <c r="AQ1895" i="64"/>
  <c r="AO1895" i="64"/>
  <c r="BI1894" i="64"/>
  <c r="BG1894" i="64"/>
  <c r="AZ1894" i="64"/>
  <c r="AY1894" i="64"/>
  <c r="AX1894" i="64"/>
  <c r="AW1894" i="64"/>
  <c r="AV1894" i="64"/>
  <c r="AT1894" i="64"/>
  <c r="AS1894" i="64"/>
  <c r="AR1894" i="64"/>
  <c r="AU1894" i="64" s="1"/>
  <c r="AQ1894" i="64"/>
  <c r="AO1894" i="64"/>
  <c r="BI1893" i="64"/>
  <c r="BG1893" i="64"/>
  <c r="AZ1893" i="64"/>
  <c r="AY1893" i="64"/>
  <c r="AX1893" i="64"/>
  <c r="AW1893" i="64"/>
  <c r="AV1893" i="64"/>
  <c r="AT1893" i="64"/>
  <c r="AS1893" i="64"/>
  <c r="AR1893" i="64"/>
  <c r="AU1893" i="64" s="1"/>
  <c r="AQ1893" i="64"/>
  <c r="AO1893" i="64"/>
  <c r="BI1892" i="64"/>
  <c r="BG1892" i="64"/>
  <c r="AZ1892" i="64"/>
  <c r="AY1892" i="64"/>
  <c r="AX1892" i="64"/>
  <c r="AW1892" i="64"/>
  <c r="AV1892" i="64"/>
  <c r="AT1892" i="64"/>
  <c r="AS1892" i="64"/>
  <c r="AR1892" i="64"/>
  <c r="AU1892" i="64" s="1"/>
  <c r="AQ1892" i="64"/>
  <c r="AO1892" i="64"/>
  <c r="BI1891" i="64"/>
  <c r="BG1891" i="64"/>
  <c r="AZ1891" i="64"/>
  <c r="AY1891" i="64"/>
  <c r="AX1891" i="64"/>
  <c r="AW1891" i="64"/>
  <c r="AV1891" i="64"/>
  <c r="AT1891" i="64"/>
  <c r="AS1891" i="64"/>
  <c r="AR1891" i="64"/>
  <c r="AU1891" i="64" s="1"/>
  <c r="AQ1891" i="64"/>
  <c r="AO1891" i="64"/>
  <c r="BI1890" i="64"/>
  <c r="BG1890" i="64"/>
  <c r="AZ1890" i="64"/>
  <c r="AY1890" i="64"/>
  <c r="AX1890" i="64"/>
  <c r="AW1890" i="64"/>
  <c r="AV1890" i="64"/>
  <c r="AT1890" i="64"/>
  <c r="AS1890" i="64"/>
  <c r="AR1890" i="64"/>
  <c r="AU1890" i="64" s="1"/>
  <c r="AQ1890" i="64"/>
  <c r="AO1890" i="64"/>
  <c r="BI1889" i="64"/>
  <c r="BG1889" i="64"/>
  <c r="AZ1889" i="64"/>
  <c r="AY1889" i="64"/>
  <c r="AX1889" i="64"/>
  <c r="AW1889" i="64"/>
  <c r="AV1889" i="64"/>
  <c r="AT1889" i="64"/>
  <c r="AS1889" i="64"/>
  <c r="AR1889" i="64"/>
  <c r="AU1889" i="64" s="1"/>
  <c r="AQ1889" i="64"/>
  <c r="AO1889" i="64"/>
  <c r="BI1888" i="64"/>
  <c r="BG1888" i="64"/>
  <c r="AZ1888" i="64"/>
  <c r="AY1888" i="64"/>
  <c r="AX1888" i="64"/>
  <c r="AW1888" i="64"/>
  <c r="AV1888" i="64"/>
  <c r="AT1888" i="64"/>
  <c r="AS1888" i="64"/>
  <c r="AR1888" i="64"/>
  <c r="AU1888" i="64" s="1"/>
  <c r="AQ1888" i="64"/>
  <c r="AO1888" i="64"/>
  <c r="BJ1887" i="64"/>
  <c r="BI1887" i="64"/>
  <c r="BG1887" i="64"/>
  <c r="AZ1887" i="64"/>
  <c r="AY1887" i="64"/>
  <c r="AX1887" i="64"/>
  <c r="AW1887" i="64"/>
  <c r="AV1887" i="64"/>
  <c r="AT1887" i="64"/>
  <c r="AS1887" i="64"/>
  <c r="AR1887" i="64"/>
  <c r="AU1887" i="64" s="1"/>
  <c r="AQ1887" i="64"/>
  <c r="AO1887" i="64"/>
  <c r="BI1886" i="64"/>
  <c r="BG1886" i="64"/>
  <c r="AZ1886" i="64"/>
  <c r="AY1886" i="64"/>
  <c r="AX1886" i="64"/>
  <c r="AW1886" i="64"/>
  <c r="AV1886" i="64"/>
  <c r="AT1886" i="64"/>
  <c r="AS1886" i="64"/>
  <c r="AR1886" i="64"/>
  <c r="AU1886" i="64" s="1"/>
  <c r="AQ1886" i="64"/>
  <c r="AO1886" i="64"/>
  <c r="BI1885" i="64"/>
  <c r="BG1885" i="64"/>
  <c r="AZ1885" i="64"/>
  <c r="AY1885" i="64"/>
  <c r="AX1885" i="64"/>
  <c r="AW1885" i="64"/>
  <c r="AV1885" i="64"/>
  <c r="AT1885" i="64"/>
  <c r="AS1885" i="64"/>
  <c r="AR1885" i="64"/>
  <c r="AU1885" i="64" s="1"/>
  <c r="AQ1885" i="64"/>
  <c r="AO1885" i="64"/>
  <c r="BI1884" i="64"/>
  <c r="BG1884" i="64"/>
  <c r="AZ1884" i="64"/>
  <c r="AY1884" i="64"/>
  <c r="AX1884" i="64"/>
  <c r="AW1884" i="64"/>
  <c r="AV1884" i="64"/>
  <c r="AT1884" i="64"/>
  <c r="AS1884" i="64"/>
  <c r="AR1884" i="64"/>
  <c r="AU1884" i="64" s="1"/>
  <c r="AQ1884" i="64"/>
  <c r="AO1884" i="64"/>
  <c r="BI1883" i="64"/>
  <c r="BG1883" i="64"/>
  <c r="AZ1883" i="64"/>
  <c r="AY1883" i="64"/>
  <c r="AX1883" i="64"/>
  <c r="AW1883" i="64"/>
  <c r="AV1883" i="64"/>
  <c r="AT1883" i="64"/>
  <c r="AS1883" i="64"/>
  <c r="AR1883" i="64"/>
  <c r="AU1883" i="64" s="1"/>
  <c r="AQ1883" i="64"/>
  <c r="AO1883" i="64"/>
  <c r="BI1882" i="64"/>
  <c r="BG1882" i="64"/>
  <c r="AZ1882" i="64"/>
  <c r="AY1882" i="64"/>
  <c r="AX1882" i="64"/>
  <c r="AW1882" i="64"/>
  <c r="AV1882" i="64"/>
  <c r="AT1882" i="64"/>
  <c r="AS1882" i="64"/>
  <c r="AR1882" i="64"/>
  <c r="AU1882" i="64" s="1"/>
  <c r="AQ1882" i="64"/>
  <c r="AO1882" i="64"/>
  <c r="BI1881" i="64"/>
  <c r="BG1881" i="64"/>
  <c r="AZ1881" i="64"/>
  <c r="AY1881" i="64"/>
  <c r="AX1881" i="64"/>
  <c r="AW1881" i="64"/>
  <c r="AV1881" i="64"/>
  <c r="AT1881" i="64"/>
  <c r="AS1881" i="64"/>
  <c r="AR1881" i="64"/>
  <c r="AU1881" i="64" s="1"/>
  <c r="AQ1881" i="64"/>
  <c r="AO1881" i="64"/>
  <c r="BI1880" i="64"/>
  <c r="BG1880" i="64"/>
  <c r="AZ1880" i="64"/>
  <c r="AY1880" i="64"/>
  <c r="AX1880" i="64"/>
  <c r="AW1880" i="64"/>
  <c r="AV1880" i="64"/>
  <c r="AT1880" i="64"/>
  <c r="AS1880" i="64"/>
  <c r="AR1880" i="64"/>
  <c r="AU1880" i="64" s="1"/>
  <c r="AQ1880" i="64"/>
  <c r="AO1880" i="64"/>
  <c r="BI1879" i="64"/>
  <c r="BG1879" i="64"/>
  <c r="AZ1879" i="64"/>
  <c r="AY1879" i="64"/>
  <c r="AX1879" i="64"/>
  <c r="AW1879" i="64"/>
  <c r="AV1879" i="64"/>
  <c r="AT1879" i="64"/>
  <c r="AS1879" i="64"/>
  <c r="AR1879" i="64"/>
  <c r="AU1879" i="64" s="1"/>
  <c r="AQ1879" i="64"/>
  <c r="AO1879" i="64"/>
  <c r="BI1878" i="64"/>
  <c r="BG1878" i="64"/>
  <c r="AZ1878" i="64"/>
  <c r="AY1878" i="64"/>
  <c r="AX1878" i="64"/>
  <c r="AW1878" i="64"/>
  <c r="AV1878" i="64"/>
  <c r="AT1878" i="64"/>
  <c r="AS1878" i="64"/>
  <c r="AR1878" i="64"/>
  <c r="AU1878" i="64" s="1"/>
  <c r="AQ1878" i="64"/>
  <c r="AO1878" i="64"/>
  <c r="BI1877" i="64"/>
  <c r="BG1877" i="64"/>
  <c r="AZ1877" i="64"/>
  <c r="AY1877" i="64"/>
  <c r="AX1877" i="64"/>
  <c r="AW1877" i="64"/>
  <c r="AV1877" i="64"/>
  <c r="AT1877" i="64"/>
  <c r="AS1877" i="64"/>
  <c r="AR1877" i="64"/>
  <c r="AU1877" i="64" s="1"/>
  <c r="AQ1877" i="64"/>
  <c r="AO1877" i="64"/>
  <c r="BI1876" i="64"/>
  <c r="BG1876" i="64"/>
  <c r="AZ1876" i="64"/>
  <c r="AY1876" i="64"/>
  <c r="AX1876" i="64"/>
  <c r="AW1876" i="64"/>
  <c r="AV1876" i="64"/>
  <c r="AT1876" i="64"/>
  <c r="AS1876" i="64"/>
  <c r="AR1876" i="64"/>
  <c r="AU1876" i="64" s="1"/>
  <c r="AQ1876" i="64"/>
  <c r="AO1876" i="64"/>
  <c r="BI1875" i="64"/>
  <c r="BG1875" i="64"/>
  <c r="AZ1875" i="64"/>
  <c r="AY1875" i="64"/>
  <c r="AX1875" i="64"/>
  <c r="AW1875" i="64"/>
  <c r="AV1875" i="64"/>
  <c r="AT1875" i="64"/>
  <c r="AS1875" i="64"/>
  <c r="AR1875" i="64"/>
  <c r="AU1875" i="64" s="1"/>
  <c r="AQ1875" i="64"/>
  <c r="AO1875" i="64"/>
  <c r="BI1874" i="64"/>
  <c r="BG1874" i="64"/>
  <c r="AZ1874" i="64"/>
  <c r="AY1874" i="64"/>
  <c r="AX1874" i="64"/>
  <c r="AW1874" i="64"/>
  <c r="AV1874" i="64"/>
  <c r="AT1874" i="64"/>
  <c r="AS1874" i="64"/>
  <c r="AR1874" i="64"/>
  <c r="AU1874" i="64" s="1"/>
  <c r="AQ1874" i="64"/>
  <c r="AO1874" i="64"/>
  <c r="BI1873" i="64"/>
  <c r="BG1873" i="64"/>
  <c r="AZ1873" i="64"/>
  <c r="AY1873" i="64"/>
  <c r="AX1873" i="64"/>
  <c r="AW1873" i="64"/>
  <c r="AV1873" i="64"/>
  <c r="AT1873" i="64"/>
  <c r="AS1873" i="64"/>
  <c r="AR1873" i="64"/>
  <c r="AU1873" i="64" s="1"/>
  <c r="AQ1873" i="64"/>
  <c r="AO1873" i="64"/>
  <c r="BI1872" i="64"/>
  <c r="BG1872" i="64"/>
  <c r="AZ1872" i="64"/>
  <c r="AY1872" i="64"/>
  <c r="AX1872" i="64"/>
  <c r="AW1872" i="64"/>
  <c r="AV1872" i="64"/>
  <c r="AT1872" i="64"/>
  <c r="AS1872" i="64"/>
  <c r="AR1872" i="64"/>
  <c r="AU1872" i="64" s="1"/>
  <c r="AQ1872" i="64"/>
  <c r="AO1872" i="64"/>
  <c r="BI1871" i="64"/>
  <c r="BG1871" i="64"/>
  <c r="AZ1871" i="64"/>
  <c r="AY1871" i="64"/>
  <c r="AX1871" i="64"/>
  <c r="AW1871" i="64"/>
  <c r="AV1871" i="64"/>
  <c r="AT1871" i="64"/>
  <c r="AS1871" i="64"/>
  <c r="AR1871" i="64"/>
  <c r="AU1871" i="64" s="1"/>
  <c r="AQ1871" i="64"/>
  <c r="AO1871" i="64"/>
  <c r="BJ1870" i="64"/>
  <c r="BI1870" i="64"/>
  <c r="BG1870" i="64"/>
  <c r="AZ1870" i="64"/>
  <c r="AY1870" i="64"/>
  <c r="AX1870" i="64"/>
  <c r="AW1870" i="64"/>
  <c r="AV1870" i="64"/>
  <c r="AT1870" i="64"/>
  <c r="AS1870" i="64"/>
  <c r="AR1870" i="64"/>
  <c r="AU1870" i="64" s="1"/>
  <c r="AQ1870" i="64"/>
  <c r="AO1870" i="64"/>
  <c r="BI1869" i="64"/>
  <c r="BG1869" i="64"/>
  <c r="AZ1869" i="64"/>
  <c r="AY1869" i="64"/>
  <c r="AX1869" i="64"/>
  <c r="AW1869" i="64"/>
  <c r="AV1869" i="64"/>
  <c r="AT1869" i="64"/>
  <c r="AS1869" i="64"/>
  <c r="AR1869" i="64"/>
  <c r="AU1869" i="64" s="1"/>
  <c r="AQ1869" i="64"/>
  <c r="AO1869" i="64"/>
  <c r="BI1868" i="64"/>
  <c r="BG1868" i="64"/>
  <c r="AZ1868" i="64"/>
  <c r="AY1868" i="64"/>
  <c r="AX1868" i="64"/>
  <c r="AW1868" i="64"/>
  <c r="AV1868" i="64"/>
  <c r="AT1868" i="64"/>
  <c r="AS1868" i="64"/>
  <c r="AR1868" i="64"/>
  <c r="AU1868" i="64" s="1"/>
  <c r="AQ1868" i="64"/>
  <c r="AO1868" i="64"/>
  <c r="BI1867" i="64"/>
  <c r="BG1867" i="64"/>
  <c r="AZ1867" i="64"/>
  <c r="AY1867" i="64"/>
  <c r="AX1867" i="64"/>
  <c r="AW1867" i="64"/>
  <c r="AV1867" i="64"/>
  <c r="AT1867" i="64"/>
  <c r="AS1867" i="64"/>
  <c r="AR1867" i="64"/>
  <c r="AU1867" i="64" s="1"/>
  <c r="AQ1867" i="64"/>
  <c r="AO1867" i="64"/>
  <c r="BI1866" i="64"/>
  <c r="BG1866" i="64"/>
  <c r="AZ1866" i="64"/>
  <c r="AY1866" i="64"/>
  <c r="AX1866" i="64"/>
  <c r="AW1866" i="64"/>
  <c r="AV1866" i="64"/>
  <c r="AT1866" i="64"/>
  <c r="AS1866" i="64"/>
  <c r="AR1866" i="64"/>
  <c r="AU1866" i="64" s="1"/>
  <c r="AQ1866" i="64"/>
  <c r="AO1866" i="64"/>
  <c r="BI1865" i="64"/>
  <c r="BG1865" i="64"/>
  <c r="AZ1865" i="64"/>
  <c r="AY1865" i="64"/>
  <c r="AX1865" i="64"/>
  <c r="AW1865" i="64"/>
  <c r="AV1865" i="64"/>
  <c r="AT1865" i="64"/>
  <c r="AS1865" i="64"/>
  <c r="AR1865" i="64"/>
  <c r="AU1865" i="64" s="1"/>
  <c r="AQ1865" i="64"/>
  <c r="AO1865" i="64"/>
  <c r="BI1864" i="64"/>
  <c r="BG1864" i="64"/>
  <c r="AZ1864" i="64"/>
  <c r="AY1864" i="64"/>
  <c r="AX1864" i="64"/>
  <c r="AW1864" i="64"/>
  <c r="AV1864" i="64"/>
  <c r="AT1864" i="64"/>
  <c r="AS1864" i="64"/>
  <c r="AR1864" i="64"/>
  <c r="AU1864" i="64" s="1"/>
  <c r="AQ1864" i="64"/>
  <c r="AO1864" i="64"/>
  <c r="BI1863" i="64"/>
  <c r="BG1863" i="64"/>
  <c r="AZ1863" i="64"/>
  <c r="AY1863" i="64"/>
  <c r="AX1863" i="64"/>
  <c r="AW1863" i="64"/>
  <c r="AV1863" i="64"/>
  <c r="AT1863" i="64"/>
  <c r="AS1863" i="64"/>
  <c r="AR1863" i="64"/>
  <c r="AU1863" i="64" s="1"/>
  <c r="AQ1863" i="64"/>
  <c r="AO1863" i="64"/>
  <c r="BI1862" i="64"/>
  <c r="BG1862" i="64"/>
  <c r="AZ1862" i="64"/>
  <c r="AY1862" i="64"/>
  <c r="AX1862" i="64"/>
  <c r="AW1862" i="64"/>
  <c r="AV1862" i="64"/>
  <c r="AT1862" i="64"/>
  <c r="AS1862" i="64"/>
  <c r="AR1862" i="64"/>
  <c r="AU1862" i="64" s="1"/>
  <c r="AQ1862" i="64"/>
  <c r="AO1862" i="64"/>
  <c r="BI1861" i="64"/>
  <c r="BG1861" i="64"/>
  <c r="AZ1861" i="64"/>
  <c r="AY1861" i="64"/>
  <c r="AX1861" i="64"/>
  <c r="AW1861" i="64"/>
  <c r="AV1861" i="64"/>
  <c r="AT1861" i="64"/>
  <c r="AS1861" i="64"/>
  <c r="AR1861" i="64"/>
  <c r="AU1861" i="64" s="1"/>
  <c r="AQ1861" i="64"/>
  <c r="AO1861" i="64"/>
  <c r="BI1860" i="64"/>
  <c r="BG1860" i="64"/>
  <c r="AZ1860" i="64"/>
  <c r="AY1860" i="64"/>
  <c r="AX1860" i="64"/>
  <c r="AW1860" i="64"/>
  <c r="AV1860" i="64"/>
  <c r="AT1860" i="64"/>
  <c r="AS1860" i="64"/>
  <c r="AR1860" i="64"/>
  <c r="AU1860" i="64" s="1"/>
  <c r="AQ1860" i="64"/>
  <c r="AO1860" i="64"/>
  <c r="BI1859" i="64"/>
  <c r="BG1859" i="64"/>
  <c r="AZ1859" i="64"/>
  <c r="AY1859" i="64"/>
  <c r="AX1859" i="64"/>
  <c r="AW1859" i="64"/>
  <c r="AV1859" i="64"/>
  <c r="AT1859" i="64"/>
  <c r="AS1859" i="64"/>
  <c r="AR1859" i="64"/>
  <c r="AU1859" i="64" s="1"/>
  <c r="AQ1859" i="64"/>
  <c r="AO1859" i="64"/>
  <c r="BI1858" i="64"/>
  <c r="BG1858" i="64"/>
  <c r="AZ1858" i="64"/>
  <c r="AY1858" i="64"/>
  <c r="AX1858" i="64"/>
  <c r="AW1858" i="64"/>
  <c r="AV1858" i="64"/>
  <c r="AT1858" i="64"/>
  <c r="AS1858" i="64"/>
  <c r="AR1858" i="64"/>
  <c r="AU1858" i="64" s="1"/>
  <c r="AQ1858" i="64"/>
  <c r="AO1858" i="64"/>
  <c r="BI1857" i="64"/>
  <c r="BG1857" i="64"/>
  <c r="AZ1857" i="64"/>
  <c r="AY1857" i="64"/>
  <c r="AX1857" i="64"/>
  <c r="AW1857" i="64"/>
  <c r="AV1857" i="64"/>
  <c r="AT1857" i="64"/>
  <c r="AS1857" i="64"/>
  <c r="AR1857" i="64"/>
  <c r="AU1857" i="64" s="1"/>
  <c r="AQ1857" i="64"/>
  <c r="AO1857" i="64"/>
  <c r="BI1856" i="64"/>
  <c r="BG1856" i="64"/>
  <c r="AZ1856" i="64"/>
  <c r="AY1856" i="64"/>
  <c r="AX1856" i="64"/>
  <c r="AW1856" i="64"/>
  <c r="AV1856" i="64"/>
  <c r="AT1856" i="64"/>
  <c r="AS1856" i="64"/>
  <c r="AR1856" i="64"/>
  <c r="AU1856" i="64" s="1"/>
  <c r="AQ1856" i="64"/>
  <c r="AO1856" i="64"/>
  <c r="BI1855" i="64"/>
  <c r="BG1855" i="64"/>
  <c r="AZ1855" i="64"/>
  <c r="AY1855" i="64"/>
  <c r="AX1855" i="64"/>
  <c r="AW1855" i="64"/>
  <c r="AV1855" i="64"/>
  <c r="AT1855" i="64"/>
  <c r="AS1855" i="64"/>
  <c r="AR1855" i="64"/>
  <c r="AU1855" i="64" s="1"/>
  <c r="AQ1855" i="64"/>
  <c r="AO1855" i="64"/>
  <c r="BJ1854" i="64"/>
  <c r="BI1854" i="64"/>
  <c r="BG1854" i="64"/>
  <c r="AZ1854" i="64"/>
  <c r="AY1854" i="64"/>
  <c r="AX1854" i="64"/>
  <c r="AW1854" i="64"/>
  <c r="AV1854" i="64"/>
  <c r="AT1854" i="64"/>
  <c r="AS1854" i="64"/>
  <c r="AR1854" i="64"/>
  <c r="AU1854" i="64" s="1"/>
  <c r="AQ1854" i="64"/>
  <c r="AO1854" i="64"/>
  <c r="BI1853" i="64"/>
  <c r="BG1853" i="64"/>
  <c r="AZ1853" i="64"/>
  <c r="AY1853" i="64"/>
  <c r="AX1853" i="64"/>
  <c r="AW1853" i="64"/>
  <c r="AV1853" i="64"/>
  <c r="AT1853" i="64"/>
  <c r="AS1853" i="64"/>
  <c r="AR1853" i="64"/>
  <c r="AU1853" i="64" s="1"/>
  <c r="AQ1853" i="64"/>
  <c r="AO1853" i="64"/>
  <c r="BI1852" i="64"/>
  <c r="BG1852" i="64"/>
  <c r="AZ1852" i="64"/>
  <c r="AY1852" i="64"/>
  <c r="AX1852" i="64"/>
  <c r="AW1852" i="64"/>
  <c r="AV1852" i="64"/>
  <c r="AT1852" i="64"/>
  <c r="AS1852" i="64"/>
  <c r="AR1852" i="64"/>
  <c r="AU1852" i="64" s="1"/>
  <c r="AQ1852" i="64"/>
  <c r="AO1852" i="64"/>
  <c r="BI1851" i="64"/>
  <c r="BG1851" i="64"/>
  <c r="AZ1851" i="64"/>
  <c r="AY1851" i="64"/>
  <c r="AX1851" i="64"/>
  <c r="AW1851" i="64"/>
  <c r="AV1851" i="64"/>
  <c r="AT1851" i="64"/>
  <c r="AS1851" i="64"/>
  <c r="AR1851" i="64"/>
  <c r="AU1851" i="64" s="1"/>
  <c r="AQ1851" i="64"/>
  <c r="AO1851" i="64"/>
  <c r="BJ1850" i="64"/>
  <c r="BI1850" i="64"/>
  <c r="BG1850" i="64"/>
  <c r="AZ1850" i="64"/>
  <c r="AY1850" i="64"/>
  <c r="AX1850" i="64"/>
  <c r="AW1850" i="64"/>
  <c r="AV1850" i="64"/>
  <c r="AT1850" i="64"/>
  <c r="AS1850" i="64"/>
  <c r="AR1850" i="64"/>
  <c r="AU1850" i="64" s="1"/>
  <c r="AQ1850" i="64"/>
  <c r="AO1850" i="64"/>
  <c r="BI1849" i="64"/>
  <c r="BG1849" i="64"/>
  <c r="AZ1849" i="64"/>
  <c r="AY1849" i="64"/>
  <c r="AX1849" i="64"/>
  <c r="AW1849" i="64"/>
  <c r="AV1849" i="64"/>
  <c r="AT1849" i="64"/>
  <c r="AS1849" i="64"/>
  <c r="AR1849" i="64"/>
  <c r="AU1849" i="64" s="1"/>
  <c r="AQ1849" i="64"/>
  <c r="AO1849" i="64"/>
  <c r="BI1848" i="64"/>
  <c r="BG1848" i="64"/>
  <c r="AZ1848" i="64"/>
  <c r="AY1848" i="64"/>
  <c r="AX1848" i="64"/>
  <c r="AW1848" i="64"/>
  <c r="AV1848" i="64"/>
  <c r="AT1848" i="64"/>
  <c r="AS1848" i="64"/>
  <c r="AR1848" i="64"/>
  <c r="AU1848" i="64" s="1"/>
  <c r="AQ1848" i="64"/>
  <c r="AO1848" i="64"/>
  <c r="BI1847" i="64"/>
  <c r="BG1847" i="64"/>
  <c r="AZ1847" i="64"/>
  <c r="AY1847" i="64"/>
  <c r="AX1847" i="64"/>
  <c r="AW1847" i="64"/>
  <c r="AV1847" i="64"/>
  <c r="AT1847" i="64"/>
  <c r="AS1847" i="64"/>
  <c r="AR1847" i="64"/>
  <c r="AU1847" i="64" s="1"/>
  <c r="AQ1847" i="64"/>
  <c r="AO1847" i="64"/>
  <c r="BI1846" i="64"/>
  <c r="BG1846" i="64"/>
  <c r="AZ1846" i="64"/>
  <c r="AY1846" i="64"/>
  <c r="AX1846" i="64"/>
  <c r="AW1846" i="64"/>
  <c r="AV1846" i="64"/>
  <c r="AT1846" i="64"/>
  <c r="AS1846" i="64"/>
  <c r="AR1846" i="64"/>
  <c r="AU1846" i="64" s="1"/>
  <c r="AQ1846" i="64"/>
  <c r="AO1846" i="64"/>
  <c r="BI1845" i="64"/>
  <c r="BG1845" i="64"/>
  <c r="AZ1845" i="64"/>
  <c r="AY1845" i="64"/>
  <c r="AX1845" i="64"/>
  <c r="AW1845" i="64"/>
  <c r="AV1845" i="64"/>
  <c r="AT1845" i="64"/>
  <c r="AS1845" i="64"/>
  <c r="AR1845" i="64"/>
  <c r="AU1845" i="64" s="1"/>
  <c r="AQ1845" i="64"/>
  <c r="AO1845" i="64"/>
  <c r="BI1844" i="64"/>
  <c r="BG1844" i="64"/>
  <c r="AZ1844" i="64"/>
  <c r="AY1844" i="64"/>
  <c r="AX1844" i="64"/>
  <c r="AW1844" i="64"/>
  <c r="AV1844" i="64"/>
  <c r="AT1844" i="64"/>
  <c r="AS1844" i="64"/>
  <c r="AR1844" i="64"/>
  <c r="AU1844" i="64" s="1"/>
  <c r="AQ1844" i="64"/>
  <c r="AO1844" i="64"/>
  <c r="BI1843" i="64"/>
  <c r="BG1843" i="64"/>
  <c r="AZ1843" i="64"/>
  <c r="AY1843" i="64"/>
  <c r="AX1843" i="64"/>
  <c r="AW1843" i="64"/>
  <c r="AV1843" i="64"/>
  <c r="AT1843" i="64"/>
  <c r="AS1843" i="64"/>
  <c r="AR1843" i="64"/>
  <c r="AU1843" i="64" s="1"/>
  <c r="AQ1843" i="64"/>
  <c r="AO1843" i="64"/>
  <c r="BI1842" i="64"/>
  <c r="BG1842" i="64"/>
  <c r="AZ1842" i="64"/>
  <c r="AY1842" i="64"/>
  <c r="AX1842" i="64"/>
  <c r="AW1842" i="64"/>
  <c r="AV1842" i="64"/>
  <c r="AT1842" i="64"/>
  <c r="AS1842" i="64"/>
  <c r="AR1842" i="64"/>
  <c r="AU1842" i="64" s="1"/>
  <c r="AQ1842" i="64"/>
  <c r="AO1842" i="64"/>
  <c r="BJ1841" i="64"/>
  <c r="BI1841" i="64"/>
  <c r="BG1841" i="64"/>
  <c r="AZ1841" i="64"/>
  <c r="AY1841" i="64"/>
  <c r="AX1841" i="64"/>
  <c r="AW1841" i="64"/>
  <c r="AV1841" i="64"/>
  <c r="AT1841" i="64"/>
  <c r="AS1841" i="64"/>
  <c r="AR1841" i="64"/>
  <c r="AU1841" i="64" s="1"/>
  <c r="AQ1841" i="64"/>
  <c r="AO1841" i="64"/>
  <c r="BI1840" i="64"/>
  <c r="BG1840" i="64"/>
  <c r="AZ1840" i="64"/>
  <c r="AY1840" i="64"/>
  <c r="AX1840" i="64"/>
  <c r="AW1840" i="64"/>
  <c r="AV1840" i="64"/>
  <c r="AT1840" i="64"/>
  <c r="AS1840" i="64"/>
  <c r="AR1840" i="64"/>
  <c r="AU1840" i="64" s="1"/>
  <c r="AQ1840" i="64"/>
  <c r="AO1840" i="64"/>
  <c r="BJ1839" i="64"/>
  <c r="BI1839" i="64"/>
  <c r="BG1839" i="64"/>
  <c r="AZ1839" i="64"/>
  <c r="AY1839" i="64"/>
  <c r="AX1839" i="64"/>
  <c r="AW1839" i="64"/>
  <c r="AV1839" i="64"/>
  <c r="AT1839" i="64"/>
  <c r="AS1839" i="64"/>
  <c r="AR1839" i="64"/>
  <c r="AU1839" i="64" s="1"/>
  <c r="AQ1839" i="64"/>
  <c r="AO1839" i="64"/>
  <c r="BI1838" i="64"/>
  <c r="BG1838" i="64"/>
  <c r="AZ1838" i="64"/>
  <c r="AY1838" i="64"/>
  <c r="AX1838" i="64"/>
  <c r="AW1838" i="64"/>
  <c r="AV1838" i="64"/>
  <c r="AT1838" i="64"/>
  <c r="AS1838" i="64"/>
  <c r="AR1838" i="64"/>
  <c r="AU1838" i="64" s="1"/>
  <c r="AQ1838" i="64"/>
  <c r="AO1838" i="64"/>
  <c r="BI1837" i="64"/>
  <c r="BG1837" i="64"/>
  <c r="AZ1837" i="64"/>
  <c r="AY1837" i="64"/>
  <c r="AX1837" i="64"/>
  <c r="AW1837" i="64"/>
  <c r="AV1837" i="64"/>
  <c r="AT1837" i="64"/>
  <c r="AS1837" i="64"/>
  <c r="AR1837" i="64"/>
  <c r="AU1837" i="64" s="1"/>
  <c r="AQ1837" i="64"/>
  <c r="AO1837" i="64"/>
  <c r="BJ1836" i="64"/>
  <c r="BI1836" i="64"/>
  <c r="BG1836" i="64"/>
  <c r="AZ1836" i="64"/>
  <c r="AY1836" i="64"/>
  <c r="AX1836" i="64"/>
  <c r="AW1836" i="64"/>
  <c r="AV1836" i="64"/>
  <c r="AT1836" i="64"/>
  <c r="AS1836" i="64"/>
  <c r="AR1836" i="64"/>
  <c r="AU1836" i="64" s="1"/>
  <c r="AQ1836" i="64"/>
  <c r="AO1836" i="64"/>
  <c r="BJ1835" i="64"/>
  <c r="BI1835" i="64"/>
  <c r="BG1835" i="64"/>
  <c r="AZ1835" i="64"/>
  <c r="AY1835" i="64"/>
  <c r="AX1835" i="64"/>
  <c r="AW1835" i="64"/>
  <c r="AV1835" i="64"/>
  <c r="AT1835" i="64"/>
  <c r="AS1835" i="64"/>
  <c r="AR1835" i="64"/>
  <c r="AU1835" i="64" s="1"/>
  <c r="AQ1835" i="64"/>
  <c r="AO1835" i="64"/>
  <c r="BJ1834" i="64"/>
  <c r="BI1834" i="64"/>
  <c r="BG1834" i="64"/>
  <c r="AZ1834" i="64"/>
  <c r="AY1834" i="64"/>
  <c r="AX1834" i="64"/>
  <c r="AW1834" i="64"/>
  <c r="AV1834" i="64"/>
  <c r="AT1834" i="64"/>
  <c r="AS1834" i="64"/>
  <c r="AR1834" i="64"/>
  <c r="AU1834" i="64" s="1"/>
  <c r="AQ1834" i="64"/>
  <c r="AO1834" i="64"/>
  <c r="BJ1833" i="64"/>
  <c r="BI1833" i="64"/>
  <c r="BG1833" i="64"/>
  <c r="AZ1833" i="64"/>
  <c r="AY1833" i="64"/>
  <c r="AX1833" i="64"/>
  <c r="AW1833" i="64"/>
  <c r="AV1833" i="64"/>
  <c r="AT1833" i="64"/>
  <c r="AS1833" i="64"/>
  <c r="AR1833" i="64"/>
  <c r="AU1833" i="64" s="1"/>
  <c r="AQ1833" i="64"/>
  <c r="AO1833" i="64"/>
  <c r="BJ1832" i="64"/>
  <c r="BI1832" i="64"/>
  <c r="BG1832" i="64"/>
  <c r="AZ1832" i="64"/>
  <c r="AY1832" i="64"/>
  <c r="AX1832" i="64"/>
  <c r="AW1832" i="64"/>
  <c r="AV1832" i="64"/>
  <c r="AT1832" i="64"/>
  <c r="AS1832" i="64"/>
  <c r="AR1832" i="64"/>
  <c r="AU1832" i="64" s="1"/>
  <c r="AQ1832" i="64"/>
  <c r="AO1832" i="64"/>
  <c r="BJ1831" i="64"/>
  <c r="BI1831" i="64"/>
  <c r="BG1831" i="64"/>
  <c r="AZ1831" i="64"/>
  <c r="AY1831" i="64"/>
  <c r="AX1831" i="64"/>
  <c r="AW1831" i="64"/>
  <c r="AV1831" i="64"/>
  <c r="AT1831" i="64"/>
  <c r="AS1831" i="64"/>
  <c r="AR1831" i="64"/>
  <c r="AU1831" i="64" s="1"/>
  <c r="AQ1831" i="64"/>
  <c r="AO1831" i="64"/>
  <c r="BJ1830" i="64"/>
  <c r="BI1830" i="64"/>
  <c r="BG1830" i="64"/>
  <c r="AZ1830" i="64"/>
  <c r="AY1830" i="64"/>
  <c r="AX1830" i="64"/>
  <c r="AW1830" i="64"/>
  <c r="AV1830" i="64"/>
  <c r="AT1830" i="64"/>
  <c r="AS1830" i="64"/>
  <c r="AR1830" i="64"/>
  <c r="AU1830" i="64" s="1"/>
  <c r="AQ1830" i="64"/>
  <c r="AO1830" i="64"/>
  <c r="BJ1829" i="64"/>
  <c r="BI1829" i="64"/>
  <c r="BG1829" i="64"/>
  <c r="AZ1829" i="64"/>
  <c r="AY1829" i="64"/>
  <c r="AX1829" i="64"/>
  <c r="AW1829" i="64"/>
  <c r="AV1829" i="64"/>
  <c r="AT1829" i="64"/>
  <c r="AS1829" i="64"/>
  <c r="AR1829" i="64"/>
  <c r="AU1829" i="64" s="1"/>
  <c r="AQ1829" i="64"/>
  <c r="AO1829" i="64"/>
  <c r="BI1828" i="64"/>
  <c r="BG1828" i="64"/>
  <c r="AZ1828" i="64"/>
  <c r="AY1828" i="64"/>
  <c r="AX1828" i="64"/>
  <c r="AW1828" i="64"/>
  <c r="AV1828" i="64"/>
  <c r="AT1828" i="64"/>
  <c r="AS1828" i="64"/>
  <c r="AR1828" i="64"/>
  <c r="AU1828" i="64" s="1"/>
  <c r="AQ1828" i="64"/>
  <c r="AO1828" i="64"/>
  <c r="BI1827" i="64"/>
  <c r="BG1827" i="64"/>
  <c r="AZ1827" i="64"/>
  <c r="AY1827" i="64"/>
  <c r="AX1827" i="64"/>
  <c r="AW1827" i="64"/>
  <c r="AV1827" i="64"/>
  <c r="AT1827" i="64"/>
  <c r="AS1827" i="64"/>
  <c r="AR1827" i="64"/>
  <c r="AU1827" i="64" s="1"/>
  <c r="AQ1827" i="64"/>
  <c r="AO1827" i="64"/>
  <c r="BJ1826" i="64"/>
  <c r="BI1826" i="64"/>
  <c r="BG1826" i="64"/>
  <c r="AZ1826" i="64"/>
  <c r="AY1826" i="64"/>
  <c r="AX1826" i="64"/>
  <c r="AW1826" i="64"/>
  <c r="AV1826" i="64"/>
  <c r="AT1826" i="64"/>
  <c r="AS1826" i="64"/>
  <c r="AR1826" i="64"/>
  <c r="AU1826" i="64" s="1"/>
  <c r="AQ1826" i="64"/>
  <c r="AO1826" i="64"/>
  <c r="BJ1825" i="64"/>
  <c r="BI1825" i="64"/>
  <c r="BG1825" i="64"/>
  <c r="AZ1825" i="64"/>
  <c r="AY1825" i="64"/>
  <c r="AX1825" i="64"/>
  <c r="AW1825" i="64"/>
  <c r="AV1825" i="64"/>
  <c r="AT1825" i="64"/>
  <c r="AS1825" i="64"/>
  <c r="AR1825" i="64"/>
  <c r="AU1825" i="64" s="1"/>
  <c r="AQ1825" i="64"/>
  <c r="AO1825" i="64"/>
  <c r="BJ1824" i="64"/>
  <c r="BI1824" i="64"/>
  <c r="BG1824" i="64"/>
  <c r="AZ1824" i="64"/>
  <c r="AY1824" i="64"/>
  <c r="AX1824" i="64"/>
  <c r="AW1824" i="64"/>
  <c r="AV1824" i="64"/>
  <c r="AT1824" i="64"/>
  <c r="AS1824" i="64"/>
  <c r="AR1824" i="64"/>
  <c r="AU1824" i="64" s="1"/>
  <c r="AQ1824" i="64"/>
  <c r="AO1824" i="64"/>
  <c r="BI1823" i="64"/>
  <c r="BG1823" i="64"/>
  <c r="AZ1823" i="64"/>
  <c r="AY1823" i="64"/>
  <c r="AX1823" i="64"/>
  <c r="AW1823" i="64"/>
  <c r="AV1823" i="64"/>
  <c r="AT1823" i="64"/>
  <c r="AS1823" i="64"/>
  <c r="AR1823" i="64"/>
  <c r="AU1823" i="64" s="1"/>
  <c r="AQ1823" i="64"/>
  <c r="AO1823" i="64"/>
  <c r="BI1822" i="64"/>
  <c r="BG1822" i="64"/>
  <c r="AZ1822" i="64"/>
  <c r="AY1822" i="64"/>
  <c r="AX1822" i="64"/>
  <c r="AW1822" i="64"/>
  <c r="AV1822" i="64"/>
  <c r="AT1822" i="64"/>
  <c r="AS1822" i="64"/>
  <c r="AR1822" i="64"/>
  <c r="AU1822" i="64" s="1"/>
  <c r="AQ1822" i="64"/>
  <c r="AO1822" i="64"/>
  <c r="BI1821" i="64"/>
  <c r="BG1821" i="64"/>
  <c r="AZ1821" i="64"/>
  <c r="AY1821" i="64"/>
  <c r="AX1821" i="64"/>
  <c r="AW1821" i="64"/>
  <c r="AV1821" i="64"/>
  <c r="AT1821" i="64"/>
  <c r="AS1821" i="64"/>
  <c r="AR1821" i="64"/>
  <c r="AU1821" i="64" s="1"/>
  <c r="AQ1821" i="64"/>
  <c r="AO1821" i="64"/>
  <c r="BI1820" i="64"/>
  <c r="BG1820" i="64"/>
  <c r="AZ1820" i="64"/>
  <c r="AY1820" i="64"/>
  <c r="AX1820" i="64"/>
  <c r="AW1820" i="64"/>
  <c r="AV1820" i="64"/>
  <c r="AT1820" i="64"/>
  <c r="AS1820" i="64"/>
  <c r="AR1820" i="64"/>
  <c r="AQ1820" i="64"/>
  <c r="AO1820" i="64"/>
  <c r="BI1819" i="64"/>
  <c r="BG1819" i="64"/>
  <c r="AZ1819" i="64"/>
  <c r="AY1819" i="64"/>
  <c r="AX1819" i="64"/>
  <c r="AW1819" i="64"/>
  <c r="AV1819" i="64"/>
  <c r="AT1819" i="64"/>
  <c r="AS1819" i="64"/>
  <c r="AR1819" i="64"/>
  <c r="AU1819" i="64" s="1"/>
  <c r="AQ1819" i="64"/>
  <c r="AO1819" i="64"/>
  <c r="BJ1818" i="64"/>
  <c r="BI1818" i="64"/>
  <c r="BG1818" i="64"/>
  <c r="AZ1818" i="64"/>
  <c r="AY1818" i="64"/>
  <c r="AX1818" i="64"/>
  <c r="AW1818" i="64"/>
  <c r="AV1818" i="64"/>
  <c r="AT1818" i="64"/>
  <c r="AS1818" i="64"/>
  <c r="AR1818" i="64"/>
  <c r="AU1818" i="64" s="1"/>
  <c r="AQ1818" i="64"/>
  <c r="AO1818" i="64"/>
  <c r="BI1817" i="64"/>
  <c r="BG1817" i="64"/>
  <c r="AZ1817" i="64"/>
  <c r="AY1817" i="64"/>
  <c r="AX1817" i="64"/>
  <c r="AW1817" i="64"/>
  <c r="AV1817" i="64"/>
  <c r="AT1817" i="64"/>
  <c r="AS1817" i="64"/>
  <c r="AR1817" i="64"/>
  <c r="AU1817" i="64" s="1"/>
  <c r="AQ1817" i="64"/>
  <c r="AO1817" i="64"/>
  <c r="BI1816" i="64"/>
  <c r="BG1816" i="64"/>
  <c r="AZ1816" i="64"/>
  <c r="AY1816" i="64"/>
  <c r="AX1816" i="64"/>
  <c r="AW1816" i="64"/>
  <c r="AV1816" i="64"/>
  <c r="AT1816" i="64"/>
  <c r="AS1816" i="64"/>
  <c r="AR1816" i="64"/>
  <c r="AU1816" i="64" s="1"/>
  <c r="AQ1816" i="64"/>
  <c r="AO1816" i="64"/>
  <c r="BJ1815" i="64"/>
  <c r="BI1815" i="64"/>
  <c r="BG1815" i="64"/>
  <c r="AZ1815" i="64"/>
  <c r="AY1815" i="64"/>
  <c r="AX1815" i="64"/>
  <c r="AW1815" i="64"/>
  <c r="AV1815" i="64"/>
  <c r="AT1815" i="64"/>
  <c r="AS1815" i="64"/>
  <c r="AR1815" i="64"/>
  <c r="AU1815" i="64" s="1"/>
  <c r="AQ1815" i="64"/>
  <c r="AO1815" i="64"/>
  <c r="BI1814" i="64"/>
  <c r="BG1814" i="64"/>
  <c r="AZ1814" i="64"/>
  <c r="AY1814" i="64"/>
  <c r="AX1814" i="64"/>
  <c r="AW1814" i="64"/>
  <c r="AV1814" i="64"/>
  <c r="AT1814" i="64"/>
  <c r="AS1814" i="64"/>
  <c r="AR1814" i="64"/>
  <c r="AU1814" i="64" s="1"/>
  <c r="AQ1814" i="64"/>
  <c r="AO1814" i="64"/>
  <c r="BI1813" i="64"/>
  <c r="BG1813" i="64"/>
  <c r="AZ1813" i="64"/>
  <c r="AY1813" i="64"/>
  <c r="AX1813" i="64"/>
  <c r="AW1813" i="64"/>
  <c r="AV1813" i="64"/>
  <c r="AT1813" i="64"/>
  <c r="AS1813" i="64"/>
  <c r="AR1813" i="64"/>
  <c r="AU1813" i="64" s="1"/>
  <c r="AQ1813" i="64"/>
  <c r="AO1813" i="64"/>
  <c r="BI1812" i="64"/>
  <c r="BG1812" i="64"/>
  <c r="AZ1812" i="64"/>
  <c r="AY1812" i="64"/>
  <c r="AX1812" i="64"/>
  <c r="AW1812" i="64"/>
  <c r="AV1812" i="64"/>
  <c r="AT1812" i="64"/>
  <c r="AS1812" i="64"/>
  <c r="AR1812" i="64"/>
  <c r="AU1812" i="64" s="1"/>
  <c r="AQ1812" i="64"/>
  <c r="AO1812" i="64"/>
  <c r="BI1811" i="64"/>
  <c r="BG1811" i="64"/>
  <c r="AZ1811" i="64"/>
  <c r="AY1811" i="64"/>
  <c r="AX1811" i="64"/>
  <c r="AW1811" i="64"/>
  <c r="AV1811" i="64"/>
  <c r="AT1811" i="64"/>
  <c r="AS1811" i="64"/>
  <c r="AR1811" i="64"/>
  <c r="AU1811" i="64" s="1"/>
  <c r="AQ1811" i="64"/>
  <c r="AO1811" i="64"/>
  <c r="BI1810" i="64"/>
  <c r="BG1810" i="64"/>
  <c r="AZ1810" i="64"/>
  <c r="AY1810" i="64"/>
  <c r="AX1810" i="64"/>
  <c r="AW1810" i="64"/>
  <c r="AV1810" i="64"/>
  <c r="AT1810" i="64"/>
  <c r="AS1810" i="64"/>
  <c r="AR1810" i="64"/>
  <c r="AU1810" i="64" s="1"/>
  <c r="AQ1810" i="64"/>
  <c r="AO1810" i="64"/>
  <c r="BI1809" i="64"/>
  <c r="BG1809" i="64"/>
  <c r="AZ1809" i="64"/>
  <c r="AY1809" i="64"/>
  <c r="AX1809" i="64"/>
  <c r="AW1809" i="64"/>
  <c r="AV1809" i="64"/>
  <c r="AT1809" i="64"/>
  <c r="AS1809" i="64"/>
  <c r="AR1809" i="64"/>
  <c r="AU1809" i="64" s="1"/>
  <c r="AQ1809" i="64"/>
  <c r="AO1809" i="64"/>
  <c r="BI1808" i="64"/>
  <c r="BG1808" i="64"/>
  <c r="AZ1808" i="64"/>
  <c r="AY1808" i="64"/>
  <c r="AX1808" i="64"/>
  <c r="AW1808" i="64"/>
  <c r="AV1808" i="64"/>
  <c r="AT1808" i="64"/>
  <c r="AS1808" i="64"/>
  <c r="AR1808" i="64"/>
  <c r="AU1808" i="64" s="1"/>
  <c r="AQ1808" i="64"/>
  <c r="AO1808" i="64"/>
  <c r="BI1807" i="64"/>
  <c r="BG1807" i="64"/>
  <c r="AZ1807" i="64"/>
  <c r="AY1807" i="64"/>
  <c r="AX1807" i="64"/>
  <c r="AW1807" i="64"/>
  <c r="AV1807" i="64"/>
  <c r="AT1807" i="64"/>
  <c r="AS1807" i="64"/>
  <c r="AR1807" i="64"/>
  <c r="AU1807" i="64" s="1"/>
  <c r="AQ1807" i="64"/>
  <c r="AO1807" i="64"/>
  <c r="BI1806" i="64"/>
  <c r="BG1806" i="64"/>
  <c r="AZ1806" i="64"/>
  <c r="AY1806" i="64"/>
  <c r="AX1806" i="64"/>
  <c r="AW1806" i="64"/>
  <c r="AV1806" i="64"/>
  <c r="AT1806" i="64"/>
  <c r="AS1806" i="64"/>
  <c r="AR1806" i="64"/>
  <c r="AU1806" i="64" s="1"/>
  <c r="AQ1806" i="64"/>
  <c r="AO1806" i="64"/>
  <c r="BI1805" i="64"/>
  <c r="BG1805" i="64"/>
  <c r="AZ1805" i="64"/>
  <c r="AY1805" i="64"/>
  <c r="AX1805" i="64"/>
  <c r="AW1805" i="64"/>
  <c r="AV1805" i="64"/>
  <c r="AT1805" i="64"/>
  <c r="AS1805" i="64"/>
  <c r="AR1805" i="64"/>
  <c r="AU1805" i="64" s="1"/>
  <c r="AQ1805" i="64"/>
  <c r="AO1805" i="64"/>
  <c r="BI1804" i="64"/>
  <c r="BG1804" i="64"/>
  <c r="AZ1804" i="64"/>
  <c r="AY1804" i="64"/>
  <c r="AX1804" i="64"/>
  <c r="AW1804" i="64"/>
  <c r="AV1804" i="64"/>
  <c r="AT1804" i="64"/>
  <c r="AS1804" i="64"/>
  <c r="AR1804" i="64"/>
  <c r="AU1804" i="64" s="1"/>
  <c r="AQ1804" i="64"/>
  <c r="AO1804" i="64"/>
  <c r="BI1803" i="64"/>
  <c r="BG1803" i="64"/>
  <c r="AZ1803" i="64"/>
  <c r="AY1803" i="64"/>
  <c r="AX1803" i="64"/>
  <c r="AW1803" i="64"/>
  <c r="AV1803" i="64"/>
  <c r="AT1803" i="64"/>
  <c r="AS1803" i="64"/>
  <c r="AR1803" i="64"/>
  <c r="AU1803" i="64" s="1"/>
  <c r="AQ1803" i="64"/>
  <c r="AO1803" i="64"/>
  <c r="BI1802" i="64"/>
  <c r="BG1802" i="64"/>
  <c r="AZ1802" i="64"/>
  <c r="AY1802" i="64"/>
  <c r="AX1802" i="64"/>
  <c r="AW1802" i="64"/>
  <c r="AV1802" i="64"/>
  <c r="AT1802" i="64"/>
  <c r="AS1802" i="64"/>
  <c r="AR1802" i="64"/>
  <c r="AU1802" i="64" s="1"/>
  <c r="AQ1802" i="64"/>
  <c r="AO1802" i="64"/>
  <c r="BI1801" i="64"/>
  <c r="BG1801" i="64"/>
  <c r="AZ1801" i="64"/>
  <c r="AY1801" i="64"/>
  <c r="AX1801" i="64"/>
  <c r="AW1801" i="64"/>
  <c r="AV1801" i="64"/>
  <c r="AT1801" i="64"/>
  <c r="AS1801" i="64"/>
  <c r="AR1801" i="64"/>
  <c r="AU1801" i="64" s="1"/>
  <c r="AQ1801" i="64"/>
  <c r="AO1801" i="64"/>
  <c r="BI1800" i="64"/>
  <c r="BG1800" i="64"/>
  <c r="AZ1800" i="64"/>
  <c r="AY1800" i="64"/>
  <c r="AX1800" i="64"/>
  <c r="AW1800" i="64"/>
  <c r="AV1800" i="64"/>
  <c r="AT1800" i="64"/>
  <c r="AS1800" i="64"/>
  <c r="AR1800" i="64"/>
  <c r="AU1800" i="64" s="1"/>
  <c r="AQ1800" i="64"/>
  <c r="AO1800" i="64"/>
  <c r="BI1799" i="64"/>
  <c r="BG1799" i="64"/>
  <c r="AZ1799" i="64"/>
  <c r="AY1799" i="64"/>
  <c r="AX1799" i="64"/>
  <c r="AW1799" i="64"/>
  <c r="AV1799" i="64"/>
  <c r="AT1799" i="64"/>
  <c r="AS1799" i="64"/>
  <c r="AR1799" i="64"/>
  <c r="AU1799" i="64" s="1"/>
  <c r="AQ1799" i="64"/>
  <c r="AO1799" i="64"/>
  <c r="BI1798" i="64"/>
  <c r="BG1798" i="64"/>
  <c r="AZ1798" i="64"/>
  <c r="AY1798" i="64"/>
  <c r="AX1798" i="64"/>
  <c r="AW1798" i="64"/>
  <c r="AV1798" i="64"/>
  <c r="AT1798" i="64"/>
  <c r="AS1798" i="64"/>
  <c r="AR1798" i="64"/>
  <c r="AU1798" i="64" s="1"/>
  <c r="AQ1798" i="64"/>
  <c r="AO1798" i="64"/>
  <c r="BI1797" i="64"/>
  <c r="BG1797" i="64"/>
  <c r="AZ1797" i="64"/>
  <c r="AY1797" i="64"/>
  <c r="AX1797" i="64"/>
  <c r="AW1797" i="64"/>
  <c r="AV1797" i="64"/>
  <c r="AT1797" i="64"/>
  <c r="AS1797" i="64"/>
  <c r="AR1797" i="64"/>
  <c r="AU1797" i="64" s="1"/>
  <c r="AQ1797" i="64"/>
  <c r="AO1797" i="64"/>
  <c r="BI1796" i="64"/>
  <c r="BG1796" i="64"/>
  <c r="AZ1796" i="64"/>
  <c r="AY1796" i="64"/>
  <c r="AX1796" i="64"/>
  <c r="AW1796" i="64"/>
  <c r="AV1796" i="64"/>
  <c r="AT1796" i="64"/>
  <c r="AS1796" i="64"/>
  <c r="AR1796" i="64"/>
  <c r="AU1796" i="64" s="1"/>
  <c r="AQ1796" i="64"/>
  <c r="AO1796" i="64"/>
  <c r="BI1795" i="64"/>
  <c r="BG1795" i="64"/>
  <c r="AZ1795" i="64"/>
  <c r="AY1795" i="64"/>
  <c r="AX1795" i="64"/>
  <c r="AW1795" i="64"/>
  <c r="AV1795" i="64"/>
  <c r="AT1795" i="64"/>
  <c r="AS1795" i="64"/>
  <c r="AR1795" i="64"/>
  <c r="AU1795" i="64" s="1"/>
  <c r="AQ1795" i="64"/>
  <c r="AO1795" i="64"/>
  <c r="BI1794" i="64"/>
  <c r="BG1794" i="64"/>
  <c r="AZ1794" i="64"/>
  <c r="AY1794" i="64"/>
  <c r="AX1794" i="64"/>
  <c r="AW1794" i="64"/>
  <c r="AV1794" i="64"/>
  <c r="AT1794" i="64"/>
  <c r="AS1794" i="64"/>
  <c r="AR1794" i="64"/>
  <c r="AU1794" i="64" s="1"/>
  <c r="AQ1794" i="64"/>
  <c r="AO1794" i="64"/>
  <c r="BI1793" i="64"/>
  <c r="BG1793" i="64"/>
  <c r="AZ1793" i="64"/>
  <c r="AY1793" i="64"/>
  <c r="AX1793" i="64"/>
  <c r="AW1793" i="64"/>
  <c r="AV1793" i="64"/>
  <c r="AT1793" i="64"/>
  <c r="AS1793" i="64"/>
  <c r="AR1793" i="64"/>
  <c r="AU1793" i="64" s="1"/>
  <c r="AQ1793" i="64"/>
  <c r="AO1793" i="64"/>
  <c r="BI1792" i="64"/>
  <c r="BG1792" i="64"/>
  <c r="AZ1792" i="64"/>
  <c r="AY1792" i="64"/>
  <c r="AX1792" i="64"/>
  <c r="AW1792" i="64"/>
  <c r="AV1792" i="64"/>
  <c r="AT1792" i="64"/>
  <c r="AS1792" i="64"/>
  <c r="AR1792" i="64"/>
  <c r="AU1792" i="64" s="1"/>
  <c r="AQ1792" i="64"/>
  <c r="AO1792" i="64"/>
  <c r="BI1791" i="64"/>
  <c r="BG1791" i="64"/>
  <c r="AZ1791" i="64"/>
  <c r="AY1791" i="64"/>
  <c r="AX1791" i="64"/>
  <c r="AW1791" i="64"/>
  <c r="AV1791" i="64"/>
  <c r="AT1791" i="64"/>
  <c r="AS1791" i="64"/>
  <c r="AR1791" i="64"/>
  <c r="AU1791" i="64" s="1"/>
  <c r="AQ1791" i="64"/>
  <c r="AO1791" i="64"/>
  <c r="BI1790" i="64"/>
  <c r="BG1790" i="64"/>
  <c r="AZ1790" i="64"/>
  <c r="AY1790" i="64"/>
  <c r="AX1790" i="64"/>
  <c r="AW1790" i="64"/>
  <c r="AV1790" i="64"/>
  <c r="AT1790" i="64"/>
  <c r="AS1790" i="64"/>
  <c r="AR1790" i="64"/>
  <c r="AU1790" i="64" s="1"/>
  <c r="AQ1790" i="64"/>
  <c r="AO1790" i="64"/>
  <c r="BI1789" i="64"/>
  <c r="BG1789" i="64"/>
  <c r="AZ1789" i="64"/>
  <c r="AY1789" i="64"/>
  <c r="AX1789" i="64"/>
  <c r="AW1789" i="64"/>
  <c r="AV1789" i="64"/>
  <c r="AT1789" i="64"/>
  <c r="AS1789" i="64"/>
  <c r="AR1789" i="64"/>
  <c r="AU1789" i="64" s="1"/>
  <c r="AQ1789" i="64"/>
  <c r="AO1789" i="64"/>
  <c r="BI1788" i="64"/>
  <c r="BG1788" i="64"/>
  <c r="AZ1788" i="64"/>
  <c r="AY1788" i="64"/>
  <c r="AX1788" i="64"/>
  <c r="AW1788" i="64"/>
  <c r="AV1788" i="64"/>
  <c r="AT1788" i="64"/>
  <c r="AS1788" i="64"/>
  <c r="AR1788" i="64"/>
  <c r="AU1788" i="64" s="1"/>
  <c r="AQ1788" i="64"/>
  <c r="AO1788" i="64"/>
  <c r="BI1787" i="64"/>
  <c r="BG1787" i="64"/>
  <c r="AZ1787" i="64"/>
  <c r="AY1787" i="64"/>
  <c r="AX1787" i="64"/>
  <c r="AW1787" i="64"/>
  <c r="AV1787" i="64"/>
  <c r="AT1787" i="64"/>
  <c r="AS1787" i="64"/>
  <c r="AR1787" i="64"/>
  <c r="AU1787" i="64" s="1"/>
  <c r="AQ1787" i="64"/>
  <c r="AO1787" i="64"/>
  <c r="BI1786" i="64"/>
  <c r="BG1786" i="64"/>
  <c r="AZ1786" i="64"/>
  <c r="AY1786" i="64"/>
  <c r="AX1786" i="64"/>
  <c r="AW1786" i="64"/>
  <c r="AV1786" i="64"/>
  <c r="AT1786" i="64"/>
  <c r="AS1786" i="64"/>
  <c r="AR1786" i="64"/>
  <c r="AU1786" i="64" s="1"/>
  <c r="AQ1786" i="64"/>
  <c r="AO1786" i="64"/>
  <c r="BI1785" i="64"/>
  <c r="BG1785" i="64"/>
  <c r="AZ1785" i="64"/>
  <c r="AY1785" i="64"/>
  <c r="AX1785" i="64"/>
  <c r="AW1785" i="64"/>
  <c r="AV1785" i="64"/>
  <c r="AT1785" i="64"/>
  <c r="AS1785" i="64"/>
  <c r="AR1785" i="64"/>
  <c r="AU1785" i="64" s="1"/>
  <c r="AQ1785" i="64"/>
  <c r="AO1785" i="64"/>
  <c r="BI1784" i="64"/>
  <c r="BG1784" i="64"/>
  <c r="AZ1784" i="64"/>
  <c r="AY1784" i="64"/>
  <c r="AX1784" i="64"/>
  <c r="AW1784" i="64"/>
  <c r="AV1784" i="64"/>
  <c r="AT1784" i="64"/>
  <c r="AS1784" i="64"/>
  <c r="AR1784" i="64"/>
  <c r="AU1784" i="64" s="1"/>
  <c r="AQ1784" i="64"/>
  <c r="AO1784" i="64"/>
  <c r="BI1783" i="64"/>
  <c r="BG1783" i="64"/>
  <c r="AZ1783" i="64"/>
  <c r="AY1783" i="64"/>
  <c r="AX1783" i="64"/>
  <c r="AW1783" i="64"/>
  <c r="AV1783" i="64"/>
  <c r="AT1783" i="64"/>
  <c r="AS1783" i="64"/>
  <c r="AR1783" i="64"/>
  <c r="AU1783" i="64" s="1"/>
  <c r="AQ1783" i="64"/>
  <c r="AO1783" i="64"/>
  <c r="BI1782" i="64"/>
  <c r="BG1782" i="64"/>
  <c r="AZ1782" i="64"/>
  <c r="AY1782" i="64"/>
  <c r="AX1782" i="64"/>
  <c r="AW1782" i="64"/>
  <c r="AV1782" i="64"/>
  <c r="AT1782" i="64"/>
  <c r="AS1782" i="64"/>
  <c r="AR1782" i="64"/>
  <c r="AU1782" i="64" s="1"/>
  <c r="AQ1782" i="64"/>
  <c r="AO1782" i="64"/>
  <c r="BI1781" i="64"/>
  <c r="BG1781" i="64"/>
  <c r="AZ1781" i="64"/>
  <c r="AY1781" i="64"/>
  <c r="AX1781" i="64"/>
  <c r="AW1781" i="64"/>
  <c r="AV1781" i="64"/>
  <c r="AT1781" i="64"/>
  <c r="AS1781" i="64"/>
  <c r="AR1781" i="64"/>
  <c r="AU1781" i="64" s="1"/>
  <c r="AQ1781" i="64"/>
  <c r="AO1781" i="64"/>
  <c r="BI1780" i="64"/>
  <c r="BG1780" i="64"/>
  <c r="AZ1780" i="64"/>
  <c r="AY1780" i="64"/>
  <c r="AX1780" i="64"/>
  <c r="AW1780" i="64"/>
  <c r="AV1780" i="64"/>
  <c r="AT1780" i="64"/>
  <c r="AS1780" i="64"/>
  <c r="AR1780" i="64"/>
  <c r="AU1780" i="64" s="1"/>
  <c r="AQ1780" i="64"/>
  <c r="AO1780" i="64"/>
  <c r="BJ1779" i="64"/>
  <c r="BI1779" i="64"/>
  <c r="BG1779" i="64"/>
  <c r="AZ1779" i="64"/>
  <c r="AY1779" i="64"/>
  <c r="AX1779" i="64"/>
  <c r="AW1779" i="64"/>
  <c r="AV1779" i="64"/>
  <c r="AT1779" i="64"/>
  <c r="AS1779" i="64"/>
  <c r="AR1779" i="64"/>
  <c r="AU1779" i="64" s="1"/>
  <c r="AQ1779" i="64"/>
  <c r="AO1779" i="64"/>
  <c r="BJ1778" i="64"/>
  <c r="BI1778" i="64"/>
  <c r="BG1778" i="64"/>
  <c r="AZ1778" i="64"/>
  <c r="AY1778" i="64"/>
  <c r="AX1778" i="64"/>
  <c r="AW1778" i="64"/>
  <c r="AV1778" i="64"/>
  <c r="AT1778" i="64"/>
  <c r="AS1778" i="64"/>
  <c r="AR1778" i="64"/>
  <c r="AU1778" i="64" s="1"/>
  <c r="AQ1778" i="64"/>
  <c r="AO1778" i="64"/>
  <c r="BI1777" i="64"/>
  <c r="BG1777" i="64"/>
  <c r="AZ1777" i="64"/>
  <c r="AY1777" i="64"/>
  <c r="AX1777" i="64"/>
  <c r="AW1777" i="64"/>
  <c r="AV1777" i="64"/>
  <c r="AT1777" i="64"/>
  <c r="AS1777" i="64"/>
  <c r="AR1777" i="64"/>
  <c r="AU1777" i="64" s="1"/>
  <c r="AQ1777" i="64"/>
  <c r="AO1777" i="64"/>
  <c r="BJ1776" i="64"/>
  <c r="BI1776" i="64"/>
  <c r="BG1776" i="64"/>
  <c r="AZ1776" i="64"/>
  <c r="AY1776" i="64"/>
  <c r="AX1776" i="64"/>
  <c r="AW1776" i="64"/>
  <c r="AV1776" i="64"/>
  <c r="AT1776" i="64"/>
  <c r="AS1776" i="64"/>
  <c r="AR1776" i="64"/>
  <c r="AU1776" i="64" s="1"/>
  <c r="AQ1776" i="64"/>
  <c r="AO1776" i="64"/>
  <c r="BI1775" i="64"/>
  <c r="BG1775" i="64"/>
  <c r="AZ1775" i="64"/>
  <c r="AY1775" i="64"/>
  <c r="AX1775" i="64"/>
  <c r="AW1775" i="64"/>
  <c r="AV1775" i="64"/>
  <c r="AT1775" i="64"/>
  <c r="AS1775" i="64"/>
  <c r="AR1775" i="64"/>
  <c r="AU1775" i="64" s="1"/>
  <c r="AQ1775" i="64"/>
  <c r="AO1775" i="64"/>
  <c r="BJ1774" i="64"/>
  <c r="BI1774" i="64"/>
  <c r="BG1774" i="64"/>
  <c r="AZ1774" i="64"/>
  <c r="AY1774" i="64"/>
  <c r="AX1774" i="64"/>
  <c r="AW1774" i="64"/>
  <c r="AV1774" i="64"/>
  <c r="AT1774" i="64"/>
  <c r="AS1774" i="64"/>
  <c r="AR1774" i="64"/>
  <c r="AU1774" i="64" s="1"/>
  <c r="AQ1774" i="64"/>
  <c r="AO1774" i="64"/>
  <c r="BI1773" i="64"/>
  <c r="BG1773" i="64"/>
  <c r="AZ1773" i="64"/>
  <c r="AY1773" i="64"/>
  <c r="AX1773" i="64"/>
  <c r="AW1773" i="64"/>
  <c r="AV1773" i="64"/>
  <c r="AT1773" i="64"/>
  <c r="AS1773" i="64"/>
  <c r="AR1773" i="64"/>
  <c r="AU1773" i="64" s="1"/>
  <c r="AQ1773" i="64"/>
  <c r="AO1773" i="64"/>
  <c r="BI1772" i="64"/>
  <c r="BG1772" i="64"/>
  <c r="AZ1772" i="64"/>
  <c r="AY1772" i="64"/>
  <c r="AX1772" i="64"/>
  <c r="AW1772" i="64"/>
  <c r="AV1772" i="64"/>
  <c r="AT1772" i="64"/>
  <c r="AS1772" i="64"/>
  <c r="AR1772" i="64"/>
  <c r="AU1772" i="64" s="1"/>
  <c r="AQ1772" i="64"/>
  <c r="AO1772" i="64"/>
  <c r="BJ1771" i="64"/>
  <c r="BI1771" i="64"/>
  <c r="BG1771" i="64"/>
  <c r="AZ1771" i="64"/>
  <c r="AY1771" i="64"/>
  <c r="AX1771" i="64"/>
  <c r="AW1771" i="64"/>
  <c r="AV1771" i="64"/>
  <c r="AT1771" i="64"/>
  <c r="AS1771" i="64"/>
  <c r="AR1771" i="64"/>
  <c r="AU1771" i="64" s="1"/>
  <c r="AQ1771" i="64"/>
  <c r="AO1771" i="64"/>
  <c r="BJ1770" i="64"/>
  <c r="BI1770" i="64"/>
  <c r="BG1770" i="64"/>
  <c r="AZ1770" i="64"/>
  <c r="AY1770" i="64"/>
  <c r="AX1770" i="64"/>
  <c r="AW1770" i="64"/>
  <c r="AV1770" i="64"/>
  <c r="AT1770" i="64"/>
  <c r="AS1770" i="64"/>
  <c r="AR1770" i="64"/>
  <c r="AU1770" i="64" s="1"/>
  <c r="AQ1770" i="64"/>
  <c r="AO1770" i="64"/>
  <c r="BJ1769" i="64"/>
  <c r="BI1769" i="64"/>
  <c r="BG1769" i="64"/>
  <c r="AZ1769" i="64"/>
  <c r="AY1769" i="64"/>
  <c r="AX1769" i="64"/>
  <c r="AW1769" i="64"/>
  <c r="AV1769" i="64"/>
  <c r="AT1769" i="64"/>
  <c r="AS1769" i="64"/>
  <c r="AR1769" i="64"/>
  <c r="AU1769" i="64" s="1"/>
  <c r="AQ1769" i="64"/>
  <c r="AO1769" i="64"/>
  <c r="BJ1768" i="64"/>
  <c r="BI1768" i="64"/>
  <c r="BG1768" i="64"/>
  <c r="AZ1768" i="64"/>
  <c r="AY1768" i="64"/>
  <c r="AX1768" i="64"/>
  <c r="AW1768" i="64"/>
  <c r="AV1768" i="64"/>
  <c r="AT1768" i="64"/>
  <c r="AS1768" i="64"/>
  <c r="AR1768" i="64"/>
  <c r="AU1768" i="64" s="1"/>
  <c r="AQ1768" i="64"/>
  <c r="AO1768" i="64"/>
  <c r="BI1767" i="64"/>
  <c r="BG1767" i="64"/>
  <c r="AZ1767" i="64"/>
  <c r="AY1767" i="64"/>
  <c r="AX1767" i="64"/>
  <c r="AW1767" i="64"/>
  <c r="AV1767" i="64"/>
  <c r="AT1767" i="64"/>
  <c r="AS1767" i="64"/>
  <c r="AR1767" i="64"/>
  <c r="AU1767" i="64" s="1"/>
  <c r="AQ1767" i="64"/>
  <c r="AO1767" i="64"/>
  <c r="BI1766" i="64"/>
  <c r="BG1766" i="64"/>
  <c r="AZ1766" i="64"/>
  <c r="AY1766" i="64"/>
  <c r="AX1766" i="64"/>
  <c r="AW1766" i="64"/>
  <c r="AV1766" i="64"/>
  <c r="AT1766" i="64"/>
  <c r="AS1766" i="64"/>
  <c r="AR1766" i="64"/>
  <c r="AU1766" i="64" s="1"/>
  <c r="AQ1766" i="64"/>
  <c r="AO1766" i="64"/>
  <c r="BI1765" i="64"/>
  <c r="BG1765" i="64"/>
  <c r="AZ1765" i="64"/>
  <c r="AY1765" i="64"/>
  <c r="AX1765" i="64"/>
  <c r="AW1765" i="64"/>
  <c r="AV1765" i="64"/>
  <c r="AT1765" i="64"/>
  <c r="AS1765" i="64"/>
  <c r="AR1765" i="64"/>
  <c r="AU1765" i="64" s="1"/>
  <c r="AQ1765" i="64"/>
  <c r="AO1765" i="64"/>
  <c r="BI1764" i="64"/>
  <c r="BG1764" i="64"/>
  <c r="AZ1764" i="64"/>
  <c r="AY1764" i="64"/>
  <c r="AX1764" i="64"/>
  <c r="AW1764" i="64"/>
  <c r="AV1764" i="64"/>
  <c r="AT1764" i="64"/>
  <c r="AS1764" i="64"/>
  <c r="AR1764" i="64"/>
  <c r="AU1764" i="64" s="1"/>
  <c r="AQ1764" i="64"/>
  <c r="AO1764" i="64"/>
  <c r="BI1763" i="64"/>
  <c r="BG1763" i="64"/>
  <c r="AZ1763" i="64"/>
  <c r="AY1763" i="64"/>
  <c r="AX1763" i="64"/>
  <c r="AW1763" i="64"/>
  <c r="AV1763" i="64"/>
  <c r="AT1763" i="64"/>
  <c r="AS1763" i="64"/>
  <c r="AR1763" i="64"/>
  <c r="AU1763" i="64" s="1"/>
  <c r="AQ1763" i="64"/>
  <c r="AO1763" i="64"/>
  <c r="BI1762" i="64"/>
  <c r="BG1762" i="64"/>
  <c r="AZ1762" i="64"/>
  <c r="AY1762" i="64"/>
  <c r="AX1762" i="64"/>
  <c r="AW1762" i="64"/>
  <c r="AV1762" i="64"/>
  <c r="AT1762" i="64"/>
  <c r="AS1762" i="64"/>
  <c r="AR1762" i="64"/>
  <c r="AU1762" i="64" s="1"/>
  <c r="AQ1762" i="64"/>
  <c r="AO1762" i="64"/>
  <c r="BI1761" i="64"/>
  <c r="BG1761" i="64"/>
  <c r="AZ1761" i="64"/>
  <c r="AY1761" i="64"/>
  <c r="AX1761" i="64"/>
  <c r="AW1761" i="64"/>
  <c r="AV1761" i="64"/>
  <c r="AT1761" i="64"/>
  <c r="AS1761" i="64"/>
  <c r="AR1761" i="64"/>
  <c r="AU1761" i="64" s="1"/>
  <c r="AQ1761" i="64"/>
  <c r="AO1761" i="64"/>
  <c r="BI1760" i="64"/>
  <c r="BG1760" i="64"/>
  <c r="AZ1760" i="64"/>
  <c r="AY1760" i="64"/>
  <c r="AX1760" i="64"/>
  <c r="AW1760" i="64"/>
  <c r="AV1760" i="64"/>
  <c r="AT1760" i="64"/>
  <c r="AS1760" i="64"/>
  <c r="AR1760" i="64"/>
  <c r="AU1760" i="64" s="1"/>
  <c r="AQ1760" i="64"/>
  <c r="AO1760" i="64"/>
  <c r="BJ1759" i="64"/>
  <c r="BI1759" i="64"/>
  <c r="BG1759" i="64"/>
  <c r="AZ1759" i="64"/>
  <c r="AY1759" i="64"/>
  <c r="AX1759" i="64"/>
  <c r="AW1759" i="64"/>
  <c r="AV1759" i="64"/>
  <c r="AT1759" i="64"/>
  <c r="AS1759" i="64"/>
  <c r="AR1759" i="64"/>
  <c r="AU1759" i="64" s="1"/>
  <c r="AQ1759" i="64"/>
  <c r="AO1759" i="64"/>
  <c r="BI1758" i="64"/>
  <c r="BG1758" i="64"/>
  <c r="AZ1758" i="64"/>
  <c r="AY1758" i="64"/>
  <c r="AX1758" i="64"/>
  <c r="AW1758" i="64"/>
  <c r="AV1758" i="64"/>
  <c r="AT1758" i="64"/>
  <c r="AS1758" i="64"/>
  <c r="AR1758" i="64"/>
  <c r="AU1758" i="64" s="1"/>
  <c r="AQ1758" i="64"/>
  <c r="AO1758" i="64"/>
  <c r="BJ1757" i="64"/>
  <c r="BI1757" i="64"/>
  <c r="BG1757" i="64"/>
  <c r="AZ1757" i="64"/>
  <c r="AY1757" i="64"/>
  <c r="AX1757" i="64"/>
  <c r="AW1757" i="64"/>
  <c r="AV1757" i="64"/>
  <c r="AT1757" i="64"/>
  <c r="AS1757" i="64"/>
  <c r="AR1757" i="64"/>
  <c r="AU1757" i="64" s="1"/>
  <c r="AQ1757" i="64"/>
  <c r="AO1757" i="64"/>
  <c r="BI1756" i="64"/>
  <c r="BG1756" i="64"/>
  <c r="AZ1756" i="64"/>
  <c r="AY1756" i="64"/>
  <c r="AX1756" i="64"/>
  <c r="AW1756" i="64"/>
  <c r="AV1756" i="64"/>
  <c r="AT1756" i="64"/>
  <c r="AS1756" i="64"/>
  <c r="AR1756" i="64"/>
  <c r="AU1756" i="64" s="1"/>
  <c r="AQ1756" i="64"/>
  <c r="AO1756" i="64"/>
  <c r="BJ1755" i="64"/>
  <c r="BI1755" i="64"/>
  <c r="BG1755" i="64"/>
  <c r="AZ1755" i="64"/>
  <c r="AY1755" i="64"/>
  <c r="AX1755" i="64"/>
  <c r="AW1755" i="64"/>
  <c r="AV1755" i="64"/>
  <c r="AT1755" i="64"/>
  <c r="AS1755" i="64"/>
  <c r="AR1755" i="64"/>
  <c r="AU1755" i="64" s="1"/>
  <c r="AQ1755" i="64"/>
  <c r="AO1755" i="64"/>
  <c r="BI1754" i="64"/>
  <c r="BG1754" i="64"/>
  <c r="AZ1754" i="64"/>
  <c r="AY1754" i="64"/>
  <c r="AX1754" i="64"/>
  <c r="AW1754" i="64"/>
  <c r="AV1754" i="64"/>
  <c r="AT1754" i="64"/>
  <c r="AS1754" i="64"/>
  <c r="AR1754" i="64"/>
  <c r="AU1754" i="64" s="1"/>
  <c r="AQ1754" i="64"/>
  <c r="AO1754" i="64"/>
  <c r="BI1753" i="64"/>
  <c r="BG1753" i="64"/>
  <c r="AZ1753" i="64"/>
  <c r="AY1753" i="64"/>
  <c r="AX1753" i="64"/>
  <c r="AW1753" i="64"/>
  <c r="AV1753" i="64"/>
  <c r="AT1753" i="64"/>
  <c r="AS1753" i="64"/>
  <c r="AR1753" i="64"/>
  <c r="AU1753" i="64" s="1"/>
  <c r="AQ1753" i="64"/>
  <c r="AO1753" i="64"/>
  <c r="BI1752" i="64"/>
  <c r="BG1752" i="64"/>
  <c r="AZ1752" i="64"/>
  <c r="AY1752" i="64"/>
  <c r="AX1752" i="64"/>
  <c r="AW1752" i="64"/>
  <c r="AV1752" i="64"/>
  <c r="AT1752" i="64"/>
  <c r="AS1752" i="64"/>
  <c r="AR1752" i="64"/>
  <c r="AU1752" i="64" s="1"/>
  <c r="AQ1752" i="64"/>
  <c r="AO1752" i="64"/>
  <c r="BI1751" i="64"/>
  <c r="BG1751" i="64"/>
  <c r="AZ1751" i="64"/>
  <c r="AY1751" i="64"/>
  <c r="AX1751" i="64"/>
  <c r="AW1751" i="64"/>
  <c r="AV1751" i="64"/>
  <c r="AT1751" i="64"/>
  <c r="AS1751" i="64"/>
  <c r="AR1751" i="64"/>
  <c r="AU1751" i="64" s="1"/>
  <c r="AQ1751" i="64"/>
  <c r="AO1751" i="64"/>
  <c r="BI1750" i="64"/>
  <c r="BG1750" i="64"/>
  <c r="AZ1750" i="64"/>
  <c r="AY1750" i="64"/>
  <c r="AX1750" i="64"/>
  <c r="AW1750" i="64"/>
  <c r="AV1750" i="64"/>
  <c r="AT1750" i="64"/>
  <c r="AS1750" i="64"/>
  <c r="AR1750" i="64"/>
  <c r="AU1750" i="64" s="1"/>
  <c r="AQ1750" i="64"/>
  <c r="AO1750" i="64"/>
  <c r="BI1749" i="64"/>
  <c r="BG1749" i="64"/>
  <c r="AZ1749" i="64"/>
  <c r="AY1749" i="64"/>
  <c r="AX1749" i="64"/>
  <c r="AW1749" i="64"/>
  <c r="AV1749" i="64"/>
  <c r="AT1749" i="64"/>
  <c r="AS1749" i="64"/>
  <c r="AR1749" i="64"/>
  <c r="AU1749" i="64" s="1"/>
  <c r="AQ1749" i="64"/>
  <c r="AO1749" i="64"/>
  <c r="BI1748" i="64"/>
  <c r="BG1748" i="64"/>
  <c r="AZ1748" i="64"/>
  <c r="AY1748" i="64"/>
  <c r="AX1748" i="64"/>
  <c r="AW1748" i="64"/>
  <c r="AV1748" i="64"/>
  <c r="AT1748" i="64"/>
  <c r="AS1748" i="64"/>
  <c r="AR1748" i="64"/>
  <c r="AU1748" i="64" s="1"/>
  <c r="AQ1748" i="64"/>
  <c r="AO1748" i="64"/>
  <c r="BI1747" i="64"/>
  <c r="BG1747" i="64"/>
  <c r="AZ1747" i="64"/>
  <c r="AY1747" i="64"/>
  <c r="AX1747" i="64"/>
  <c r="AW1747" i="64"/>
  <c r="AV1747" i="64"/>
  <c r="AT1747" i="64"/>
  <c r="AS1747" i="64"/>
  <c r="AR1747" i="64"/>
  <c r="AU1747" i="64" s="1"/>
  <c r="AQ1747" i="64"/>
  <c r="AO1747" i="64"/>
  <c r="BI1746" i="64"/>
  <c r="BG1746" i="64"/>
  <c r="AZ1746" i="64"/>
  <c r="AY1746" i="64"/>
  <c r="AX1746" i="64"/>
  <c r="AW1746" i="64"/>
  <c r="AV1746" i="64"/>
  <c r="AT1746" i="64"/>
  <c r="AS1746" i="64"/>
  <c r="AR1746" i="64"/>
  <c r="AU1746" i="64" s="1"/>
  <c r="AQ1746" i="64"/>
  <c r="AO1746" i="64"/>
  <c r="BI1745" i="64"/>
  <c r="BG1745" i="64"/>
  <c r="AZ1745" i="64"/>
  <c r="AY1745" i="64"/>
  <c r="AX1745" i="64"/>
  <c r="AW1745" i="64"/>
  <c r="AV1745" i="64"/>
  <c r="AT1745" i="64"/>
  <c r="AS1745" i="64"/>
  <c r="AR1745" i="64"/>
  <c r="AU1745" i="64" s="1"/>
  <c r="AQ1745" i="64"/>
  <c r="AO1745" i="64"/>
  <c r="BI1744" i="64"/>
  <c r="BG1744" i="64"/>
  <c r="AZ1744" i="64"/>
  <c r="AY1744" i="64"/>
  <c r="AX1744" i="64"/>
  <c r="AW1744" i="64"/>
  <c r="AV1744" i="64"/>
  <c r="AT1744" i="64"/>
  <c r="AS1744" i="64"/>
  <c r="AR1744" i="64"/>
  <c r="AU1744" i="64" s="1"/>
  <c r="AQ1744" i="64"/>
  <c r="AO1744" i="64"/>
  <c r="BI1743" i="64"/>
  <c r="BG1743" i="64"/>
  <c r="AZ1743" i="64"/>
  <c r="AY1743" i="64"/>
  <c r="AX1743" i="64"/>
  <c r="AW1743" i="64"/>
  <c r="AV1743" i="64"/>
  <c r="AT1743" i="64"/>
  <c r="AS1743" i="64"/>
  <c r="AR1743" i="64"/>
  <c r="AU1743" i="64" s="1"/>
  <c r="AQ1743" i="64"/>
  <c r="AO1743" i="64"/>
  <c r="BI1742" i="64"/>
  <c r="BG1742" i="64"/>
  <c r="AZ1742" i="64"/>
  <c r="AY1742" i="64"/>
  <c r="AX1742" i="64"/>
  <c r="AW1742" i="64"/>
  <c r="AV1742" i="64"/>
  <c r="AT1742" i="64"/>
  <c r="AS1742" i="64"/>
  <c r="AR1742" i="64"/>
  <c r="AU1742" i="64" s="1"/>
  <c r="AQ1742" i="64"/>
  <c r="AO1742" i="64"/>
  <c r="BI1741" i="64"/>
  <c r="BG1741" i="64"/>
  <c r="AZ1741" i="64"/>
  <c r="AY1741" i="64"/>
  <c r="AX1741" i="64"/>
  <c r="AW1741" i="64"/>
  <c r="AV1741" i="64"/>
  <c r="AT1741" i="64"/>
  <c r="AS1741" i="64"/>
  <c r="AR1741" i="64"/>
  <c r="AU1741" i="64" s="1"/>
  <c r="AQ1741" i="64"/>
  <c r="AO1741" i="64"/>
  <c r="BI1740" i="64"/>
  <c r="BG1740" i="64"/>
  <c r="AZ1740" i="64"/>
  <c r="AY1740" i="64"/>
  <c r="AX1740" i="64"/>
  <c r="AW1740" i="64"/>
  <c r="AV1740" i="64"/>
  <c r="AT1740" i="64"/>
  <c r="AS1740" i="64"/>
  <c r="AR1740" i="64"/>
  <c r="AU1740" i="64" s="1"/>
  <c r="AQ1740" i="64"/>
  <c r="AO1740" i="64"/>
  <c r="BI1739" i="64"/>
  <c r="BG1739" i="64"/>
  <c r="AZ1739" i="64"/>
  <c r="AY1739" i="64"/>
  <c r="AX1739" i="64"/>
  <c r="AW1739" i="64"/>
  <c r="AV1739" i="64"/>
  <c r="AT1739" i="64"/>
  <c r="AS1739" i="64"/>
  <c r="AR1739" i="64"/>
  <c r="AU1739" i="64" s="1"/>
  <c r="AQ1739" i="64"/>
  <c r="AO1739" i="64"/>
  <c r="BI1738" i="64"/>
  <c r="BG1738" i="64"/>
  <c r="AZ1738" i="64"/>
  <c r="AY1738" i="64"/>
  <c r="AX1738" i="64"/>
  <c r="AW1738" i="64"/>
  <c r="AV1738" i="64"/>
  <c r="AT1738" i="64"/>
  <c r="AS1738" i="64"/>
  <c r="AR1738" i="64"/>
  <c r="AU1738" i="64" s="1"/>
  <c r="AQ1738" i="64"/>
  <c r="AO1738" i="64"/>
  <c r="BI1737" i="64"/>
  <c r="BG1737" i="64"/>
  <c r="AZ1737" i="64"/>
  <c r="AY1737" i="64"/>
  <c r="AX1737" i="64"/>
  <c r="AW1737" i="64"/>
  <c r="AV1737" i="64"/>
  <c r="AT1737" i="64"/>
  <c r="AS1737" i="64"/>
  <c r="AR1737" i="64"/>
  <c r="AU1737" i="64" s="1"/>
  <c r="AQ1737" i="64"/>
  <c r="AO1737" i="64"/>
  <c r="BI1736" i="64"/>
  <c r="BG1736" i="64"/>
  <c r="AZ1736" i="64"/>
  <c r="AY1736" i="64"/>
  <c r="AX1736" i="64"/>
  <c r="AW1736" i="64"/>
  <c r="AV1736" i="64"/>
  <c r="AT1736" i="64"/>
  <c r="AS1736" i="64"/>
  <c r="AR1736" i="64"/>
  <c r="AU1736" i="64" s="1"/>
  <c r="AQ1736" i="64"/>
  <c r="AO1736" i="64"/>
  <c r="BI1735" i="64"/>
  <c r="BG1735" i="64"/>
  <c r="AZ1735" i="64"/>
  <c r="AY1735" i="64"/>
  <c r="AX1735" i="64"/>
  <c r="AW1735" i="64"/>
  <c r="AV1735" i="64"/>
  <c r="AT1735" i="64"/>
  <c r="AS1735" i="64"/>
  <c r="AR1735" i="64"/>
  <c r="AU1735" i="64" s="1"/>
  <c r="AQ1735" i="64"/>
  <c r="AO1735" i="64"/>
  <c r="BI1734" i="64"/>
  <c r="BG1734" i="64"/>
  <c r="AZ1734" i="64"/>
  <c r="AY1734" i="64"/>
  <c r="AX1734" i="64"/>
  <c r="AW1734" i="64"/>
  <c r="AV1734" i="64"/>
  <c r="AT1734" i="64"/>
  <c r="AS1734" i="64"/>
  <c r="AR1734" i="64"/>
  <c r="AU1734" i="64" s="1"/>
  <c r="AQ1734" i="64"/>
  <c r="AO1734" i="64"/>
  <c r="BI1733" i="64"/>
  <c r="BG1733" i="64"/>
  <c r="AZ1733" i="64"/>
  <c r="AY1733" i="64"/>
  <c r="AX1733" i="64"/>
  <c r="AW1733" i="64"/>
  <c r="AV1733" i="64"/>
  <c r="AT1733" i="64"/>
  <c r="AS1733" i="64"/>
  <c r="AR1733" i="64"/>
  <c r="AU1733" i="64" s="1"/>
  <c r="AQ1733" i="64"/>
  <c r="AO1733" i="64"/>
  <c r="BI1732" i="64"/>
  <c r="BG1732" i="64"/>
  <c r="AZ1732" i="64"/>
  <c r="AY1732" i="64"/>
  <c r="AX1732" i="64"/>
  <c r="AW1732" i="64"/>
  <c r="AV1732" i="64"/>
  <c r="AT1732" i="64"/>
  <c r="AS1732" i="64"/>
  <c r="AR1732" i="64"/>
  <c r="AU1732" i="64" s="1"/>
  <c r="AQ1732" i="64"/>
  <c r="AO1732" i="64"/>
  <c r="BI1731" i="64"/>
  <c r="BG1731" i="64"/>
  <c r="AZ1731" i="64"/>
  <c r="AY1731" i="64"/>
  <c r="AX1731" i="64"/>
  <c r="AW1731" i="64"/>
  <c r="AV1731" i="64"/>
  <c r="AT1731" i="64"/>
  <c r="AS1731" i="64"/>
  <c r="AR1731" i="64"/>
  <c r="AU1731" i="64" s="1"/>
  <c r="AQ1731" i="64"/>
  <c r="AO1731" i="64"/>
  <c r="BI1730" i="64"/>
  <c r="BG1730" i="64"/>
  <c r="AZ1730" i="64"/>
  <c r="AY1730" i="64"/>
  <c r="AX1730" i="64"/>
  <c r="AW1730" i="64"/>
  <c r="AV1730" i="64"/>
  <c r="AT1730" i="64"/>
  <c r="AS1730" i="64"/>
  <c r="AR1730" i="64"/>
  <c r="AU1730" i="64" s="1"/>
  <c r="AQ1730" i="64"/>
  <c r="AO1730" i="64"/>
  <c r="BI1729" i="64"/>
  <c r="BG1729" i="64"/>
  <c r="AZ1729" i="64"/>
  <c r="AY1729" i="64"/>
  <c r="AX1729" i="64"/>
  <c r="AW1729" i="64"/>
  <c r="AV1729" i="64"/>
  <c r="AT1729" i="64"/>
  <c r="AS1729" i="64"/>
  <c r="AR1729" i="64"/>
  <c r="AU1729" i="64" s="1"/>
  <c r="AQ1729" i="64"/>
  <c r="AO1729" i="64"/>
  <c r="BI1728" i="64"/>
  <c r="BG1728" i="64"/>
  <c r="AZ1728" i="64"/>
  <c r="AY1728" i="64"/>
  <c r="AX1728" i="64"/>
  <c r="AW1728" i="64"/>
  <c r="AV1728" i="64"/>
  <c r="AT1728" i="64"/>
  <c r="AS1728" i="64"/>
  <c r="AR1728" i="64"/>
  <c r="AQ1728" i="64"/>
  <c r="AO1728" i="64"/>
  <c r="BI1727" i="64"/>
  <c r="BG1727" i="64"/>
  <c r="AZ1727" i="64"/>
  <c r="AY1727" i="64"/>
  <c r="AX1727" i="64"/>
  <c r="AW1727" i="64"/>
  <c r="AV1727" i="64"/>
  <c r="AT1727" i="64"/>
  <c r="AS1727" i="64"/>
  <c r="AR1727" i="64"/>
  <c r="AU1727" i="64" s="1"/>
  <c r="AQ1727" i="64"/>
  <c r="AO1727" i="64"/>
  <c r="BI1726" i="64"/>
  <c r="BG1726" i="64"/>
  <c r="AZ1726" i="64"/>
  <c r="AY1726" i="64"/>
  <c r="AX1726" i="64"/>
  <c r="AW1726" i="64"/>
  <c r="AV1726" i="64"/>
  <c r="AT1726" i="64"/>
  <c r="AS1726" i="64"/>
  <c r="AR1726" i="64"/>
  <c r="AU1726" i="64" s="1"/>
  <c r="AQ1726" i="64"/>
  <c r="AO1726" i="64"/>
  <c r="BI1725" i="64"/>
  <c r="BG1725" i="64"/>
  <c r="AZ1725" i="64"/>
  <c r="AY1725" i="64"/>
  <c r="AX1725" i="64"/>
  <c r="AW1725" i="64"/>
  <c r="AV1725" i="64"/>
  <c r="AT1725" i="64"/>
  <c r="AS1725" i="64"/>
  <c r="AR1725" i="64"/>
  <c r="AU1725" i="64" s="1"/>
  <c r="AQ1725" i="64"/>
  <c r="AO1725" i="64"/>
  <c r="BI1724" i="64"/>
  <c r="BG1724" i="64"/>
  <c r="AZ1724" i="64"/>
  <c r="AY1724" i="64"/>
  <c r="AX1724" i="64"/>
  <c r="AW1724" i="64"/>
  <c r="AV1724" i="64"/>
  <c r="AT1724" i="64"/>
  <c r="AS1724" i="64"/>
  <c r="AR1724" i="64"/>
  <c r="AU1724" i="64" s="1"/>
  <c r="AQ1724" i="64"/>
  <c r="AO1724" i="64"/>
  <c r="BI1723" i="64"/>
  <c r="BG1723" i="64"/>
  <c r="AZ1723" i="64"/>
  <c r="AY1723" i="64"/>
  <c r="AX1723" i="64"/>
  <c r="AW1723" i="64"/>
  <c r="AV1723" i="64"/>
  <c r="AT1723" i="64"/>
  <c r="AS1723" i="64"/>
  <c r="AR1723" i="64"/>
  <c r="AU1723" i="64" s="1"/>
  <c r="AQ1723" i="64"/>
  <c r="AO1723" i="64"/>
  <c r="BI1722" i="64"/>
  <c r="BG1722" i="64"/>
  <c r="AZ1722" i="64"/>
  <c r="AY1722" i="64"/>
  <c r="AX1722" i="64"/>
  <c r="AW1722" i="64"/>
  <c r="AV1722" i="64"/>
  <c r="AT1722" i="64"/>
  <c r="AS1722" i="64"/>
  <c r="AR1722" i="64"/>
  <c r="AU1722" i="64" s="1"/>
  <c r="AQ1722" i="64"/>
  <c r="AO1722" i="64"/>
  <c r="BI1721" i="64"/>
  <c r="BG1721" i="64"/>
  <c r="AZ1721" i="64"/>
  <c r="AY1721" i="64"/>
  <c r="AX1721" i="64"/>
  <c r="AW1721" i="64"/>
  <c r="AV1721" i="64"/>
  <c r="AT1721" i="64"/>
  <c r="AS1721" i="64"/>
  <c r="AR1721" i="64"/>
  <c r="AU1721" i="64" s="1"/>
  <c r="AQ1721" i="64"/>
  <c r="AO1721" i="64"/>
  <c r="BI1720" i="64"/>
  <c r="BG1720" i="64"/>
  <c r="AZ1720" i="64"/>
  <c r="AY1720" i="64"/>
  <c r="AX1720" i="64"/>
  <c r="AW1720" i="64"/>
  <c r="AV1720" i="64"/>
  <c r="AT1720" i="64"/>
  <c r="AS1720" i="64"/>
  <c r="AR1720" i="64"/>
  <c r="AQ1720" i="64"/>
  <c r="AO1720" i="64"/>
  <c r="BI1719" i="64"/>
  <c r="BG1719" i="64"/>
  <c r="AZ1719" i="64"/>
  <c r="AY1719" i="64"/>
  <c r="AX1719" i="64"/>
  <c r="AW1719" i="64"/>
  <c r="AV1719" i="64"/>
  <c r="AT1719" i="64"/>
  <c r="AS1719" i="64"/>
  <c r="AR1719" i="64"/>
  <c r="AU1719" i="64" s="1"/>
  <c r="AQ1719" i="64"/>
  <c r="AO1719" i="64"/>
  <c r="BI1718" i="64"/>
  <c r="BG1718" i="64"/>
  <c r="AZ1718" i="64"/>
  <c r="AY1718" i="64"/>
  <c r="AX1718" i="64"/>
  <c r="AW1718" i="64"/>
  <c r="AV1718" i="64"/>
  <c r="AT1718" i="64"/>
  <c r="AS1718" i="64"/>
  <c r="AR1718" i="64"/>
  <c r="AU1718" i="64" s="1"/>
  <c r="AQ1718" i="64"/>
  <c r="AO1718" i="64"/>
  <c r="BJ1717" i="64"/>
  <c r="BI1717" i="64"/>
  <c r="BG1717" i="64"/>
  <c r="AZ1717" i="64"/>
  <c r="AY1717" i="64"/>
  <c r="AX1717" i="64"/>
  <c r="AW1717" i="64"/>
  <c r="AV1717" i="64"/>
  <c r="AT1717" i="64"/>
  <c r="AS1717" i="64"/>
  <c r="AR1717" i="64"/>
  <c r="AU1717" i="64" s="1"/>
  <c r="AQ1717" i="64"/>
  <c r="AO1717" i="64"/>
  <c r="BI1716" i="64"/>
  <c r="BG1716" i="64"/>
  <c r="AZ1716" i="64"/>
  <c r="AY1716" i="64"/>
  <c r="AX1716" i="64"/>
  <c r="AW1716" i="64"/>
  <c r="AV1716" i="64"/>
  <c r="AT1716" i="64"/>
  <c r="AS1716" i="64"/>
  <c r="AR1716" i="64"/>
  <c r="AU1716" i="64" s="1"/>
  <c r="AQ1716" i="64"/>
  <c r="AO1716" i="64"/>
  <c r="BI1715" i="64"/>
  <c r="BG1715" i="64"/>
  <c r="AZ1715" i="64"/>
  <c r="AY1715" i="64"/>
  <c r="AX1715" i="64"/>
  <c r="AW1715" i="64"/>
  <c r="AV1715" i="64"/>
  <c r="AT1715" i="64"/>
  <c r="AS1715" i="64"/>
  <c r="AR1715" i="64"/>
  <c r="AU1715" i="64" s="1"/>
  <c r="AQ1715" i="64"/>
  <c r="AO1715" i="64"/>
  <c r="BI1714" i="64"/>
  <c r="BG1714" i="64"/>
  <c r="AZ1714" i="64"/>
  <c r="AY1714" i="64"/>
  <c r="AX1714" i="64"/>
  <c r="AW1714" i="64"/>
  <c r="AV1714" i="64"/>
  <c r="AT1714" i="64"/>
  <c r="AS1714" i="64"/>
  <c r="AR1714" i="64"/>
  <c r="AQ1714" i="64"/>
  <c r="AO1714" i="64"/>
  <c r="BI1713" i="64"/>
  <c r="BG1713" i="64"/>
  <c r="AZ1713" i="64"/>
  <c r="AY1713" i="64"/>
  <c r="AX1713" i="64"/>
  <c r="AW1713" i="64"/>
  <c r="AV1713" i="64"/>
  <c r="AT1713" i="64"/>
  <c r="AS1713" i="64"/>
  <c r="AR1713" i="64"/>
  <c r="AU1713" i="64" s="1"/>
  <c r="AQ1713" i="64"/>
  <c r="AO1713" i="64"/>
  <c r="BI1712" i="64"/>
  <c r="BG1712" i="64"/>
  <c r="AZ1712" i="64"/>
  <c r="AY1712" i="64"/>
  <c r="AX1712" i="64"/>
  <c r="AW1712" i="64"/>
  <c r="AV1712" i="64"/>
  <c r="AT1712" i="64"/>
  <c r="AS1712" i="64"/>
  <c r="AR1712" i="64"/>
  <c r="AU1712" i="64" s="1"/>
  <c r="AQ1712" i="64"/>
  <c r="AO1712" i="64"/>
  <c r="BI1711" i="64"/>
  <c r="BG1711" i="64"/>
  <c r="AZ1711" i="64"/>
  <c r="AY1711" i="64"/>
  <c r="AX1711" i="64"/>
  <c r="AW1711" i="64"/>
  <c r="AV1711" i="64"/>
  <c r="AT1711" i="64"/>
  <c r="AS1711" i="64"/>
  <c r="AR1711" i="64"/>
  <c r="AU1711" i="64" s="1"/>
  <c r="AQ1711" i="64"/>
  <c r="AO1711" i="64"/>
  <c r="BJ1710" i="64"/>
  <c r="BI1710" i="64"/>
  <c r="BG1710" i="64"/>
  <c r="AZ1710" i="64"/>
  <c r="AY1710" i="64"/>
  <c r="AX1710" i="64"/>
  <c r="AW1710" i="64"/>
  <c r="AV1710" i="64"/>
  <c r="AT1710" i="64"/>
  <c r="AS1710" i="64"/>
  <c r="AR1710" i="64"/>
  <c r="AU1710" i="64" s="1"/>
  <c r="AQ1710" i="64"/>
  <c r="AO1710" i="64"/>
  <c r="BI1709" i="64"/>
  <c r="BG1709" i="64"/>
  <c r="AZ1709" i="64"/>
  <c r="AY1709" i="64"/>
  <c r="AX1709" i="64"/>
  <c r="AW1709" i="64"/>
  <c r="AV1709" i="64"/>
  <c r="AT1709" i="64"/>
  <c r="AS1709" i="64"/>
  <c r="AR1709" i="64"/>
  <c r="AU1709" i="64" s="1"/>
  <c r="AQ1709" i="64"/>
  <c r="AO1709" i="64"/>
  <c r="BI1708" i="64"/>
  <c r="BG1708" i="64"/>
  <c r="AZ1708" i="64"/>
  <c r="AY1708" i="64"/>
  <c r="AX1708" i="64"/>
  <c r="AW1708" i="64"/>
  <c r="AV1708" i="64"/>
  <c r="AT1708" i="64"/>
  <c r="AS1708" i="64"/>
  <c r="AR1708" i="64"/>
  <c r="AU1708" i="64" s="1"/>
  <c r="AQ1708" i="64"/>
  <c r="AO1708" i="64"/>
  <c r="BI1707" i="64"/>
  <c r="BG1707" i="64"/>
  <c r="AZ1707" i="64"/>
  <c r="AY1707" i="64"/>
  <c r="AX1707" i="64"/>
  <c r="AW1707" i="64"/>
  <c r="AV1707" i="64"/>
  <c r="AT1707" i="64"/>
  <c r="AS1707" i="64"/>
  <c r="AR1707" i="64"/>
  <c r="AQ1707" i="64"/>
  <c r="AO1707" i="64"/>
  <c r="BI1706" i="64"/>
  <c r="BG1706" i="64"/>
  <c r="AZ1706" i="64"/>
  <c r="AY1706" i="64"/>
  <c r="AX1706" i="64"/>
  <c r="AW1706" i="64"/>
  <c r="AV1706" i="64"/>
  <c r="AT1706" i="64"/>
  <c r="AS1706" i="64"/>
  <c r="AR1706" i="64"/>
  <c r="AU1706" i="64" s="1"/>
  <c r="AQ1706" i="64"/>
  <c r="AO1706" i="64"/>
  <c r="BI1705" i="64"/>
  <c r="BG1705" i="64"/>
  <c r="AZ1705" i="64"/>
  <c r="AY1705" i="64"/>
  <c r="AX1705" i="64"/>
  <c r="AW1705" i="64"/>
  <c r="AV1705" i="64"/>
  <c r="AT1705" i="64"/>
  <c r="AS1705" i="64"/>
  <c r="AR1705" i="64"/>
  <c r="AU1705" i="64" s="1"/>
  <c r="AQ1705" i="64"/>
  <c r="AO1705" i="64"/>
  <c r="BI1704" i="64"/>
  <c r="BG1704" i="64"/>
  <c r="AZ1704" i="64"/>
  <c r="AY1704" i="64"/>
  <c r="AX1704" i="64"/>
  <c r="AW1704" i="64"/>
  <c r="AV1704" i="64"/>
  <c r="AT1704" i="64"/>
  <c r="AS1704" i="64"/>
  <c r="AR1704" i="64"/>
  <c r="AU1704" i="64" s="1"/>
  <c r="AQ1704" i="64"/>
  <c r="AO1704" i="64"/>
  <c r="BI1703" i="64"/>
  <c r="BG1703" i="64"/>
  <c r="AZ1703" i="64"/>
  <c r="AY1703" i="64"/>
  <c r="AX1703" i="64"/>
  <c r="AW1703" i="64"/>
  <c r="AV1703" i="64"/>
  <c r="AT1703" i="64"/>
  <c r="AS1703" i="64"/>
  <c r="AR1703" i="64"/>
  <c r="AU1703" i="64" s="1"/>
  <c r="AQ1703" i="64"/>
  <c r="AO1703" i="64"/>
  <c r="BI1702" i="64"/>
  <c r="BG1702" i="64"/>
  <c r="AZ1702" i="64"/>
  <c r="AY1702" i="64"/>
  <c r="AX1702" i="64"/>
  <c r="AW1702" i="64"/>
  <c r="AV1702" i="64"/>
  <c r="AT1702" i="64"/>
  <c r="AS1702" i="64"/>
  <c r="AR1702" i="64"/>
  <c r="AU1702" i="64" s="1"/>
  <c r="AQ1702" i="64"/>
  <c r="AO1702" i="64"/>
  <c r="BI1701" i="64"/>
  <c r="BG1701" i="64"/>
  <c r="AZ1701" i="64"/>
  <c r="AY1701" i="64"/>
  <c r="AX1701" i="64"/>
  <c r="AW1701" i="64"/>
  <c r="AV1701" i="64"/>
  <c r="AT1701" i="64"/>
  <c r="AS1701" i="64"/>
  <c r="AR1701" i="64"/>
  <c r="AU1701" i="64" s="1"/>
  <c r="AQ1701" i="64"/>
  <c r="AO1701" i="64"/>
  <c r="BI1700" i="64"/>
  <c r="BG1700" i="64"/>
  <c r="AZ1700" i="64"/>
  <c r="AY1700" i="64"/>
  <c r="AX1700" i="64"/>
  <c r="AW1700" i="64"/>
  <c r="AV1700" i="64"/>
  <c r="AT1700" i="64"/>
  <c r="AS1700" i="64"/>
  <c r="AR1700" i="64"/>
  <c r="AQ1700" i="64"/>
  <c r="AO1700" i="64"/>
  <c r="BI1699" i="64"/>
  <c r="BG1699" i="64"/>
  <c r="AZ1699" i="64"/>
  <c r="AY1699" i="64"/>
  <c r="AX1699" i="64"/>
  <c r="AW1699" i="64"/>
  <c r="AV1699" i="64"/>
  <c r="AT1699" i="64"/>
  <c r="AS1699" i="64"/>
  <c r="AR1699" i="64"/>
  <c r="AU1699" i="64" s="1"/>
  <c r="AQ1699" i="64"/>
  <c r="AO1699" i="64"/>
  <c r="BI1698" i="64"/>
  <c r="BG1698" i="64"/>
  <c r="AZ1698" i="64"/>
  <c r="AY1698" i="64"/>
  <c r="AX1698" i="64"/>
  <c r="AW1698" i="64"/>
  <c r="AV1698" i="64"/>
  <c r="AT1698" i="64"/>
  <c r="AS1698" i="64"/>
  <c r="AR1698" i="64"/>
  <c r="AU1698" i="64" s="1"/>
  <c r="AQ1698" i="64"/>
  <c r="AO1698" i="64"/>
  <c r="BI1697" i="64"/>
  <c r="BG1697" i="64"/>
  <c r="AZ1697" i="64"/>
  <c r="AY1697" i="64"/>
  <c r="AX1697" i="64"/>
  <c r="AW1697" i="64"/>
  <c r="AV1697" i="64"/>
  <c r="AT1697" i="64"/>
  <c r="AS1697" i="64"/>
  <c r="AR1697" i="64"/>
  <c r="AU1697" i="64" s="1"/>
  <c r="AQ1697" i="64"/>
  <c r="AO1697" i="64"/>
  <c r="BI1696" i="64"/>
  <c r="BG1696" i="64"/>
  <c r="AZ1696" i="64"/>
  <c r="AY1696" i="64"/>
  <c r="AX1696" i="64"/>
  <c r="AW1696" i="64"/>
  <c r="AV1696" i="64"/>
  <c r="AT1696" i="64"/>
  <c r="AS1696" i="64"/>
  <c r="AR1696" i="64"/>
  <c r="AU1696" i="64" s="1"/>
  <c r="AQ1696" i="64"/>
  <c r="AO1696" i="64"/>
  <c r="BJ1695" i="64"/>
  <c r="BI1695" i="64"/>
  <c r="BG1695" i="64"/>
  <c r="AZ1695" i="64"/>
  <c r="AY1695" i="64"/>
  <c r="AX1695" i="64"/>
  <c r="AW1695" i="64"/>
  <c r="AV1695" i="64"/>
  <c r="AT1695" i="64"/>
  <c r="AS1695" i="64"/>
  <c r="AR1695" i="64"/>
  <c r="AU1695" i="64" s="1"/>
  <c r="AQ1695" i="64"/>
  <c r="AO1695" i="64"/>
  <c r="BI1694" i="64"/>
  <c r="BG1694" i="64"/>
  <c r="AZ1694" i="64"/>
  <c r="AY1694" i="64"/>
  <c r="AX1694" i="64"/>
  <c r="AW1694" i="64"/>
  <c r="AV1694" i="64"/>
  <c r="AT1694" i="64"/>
  <c r="AS1694" i="64"/>
  <c r="AR1694" i="64"/>
  <c r="AU1694" i="64" s="1"/>
  <c r="AQ1694" i="64"/>
  <c r="AO1694" i="64"/>
  <c r="BI1693" i="64"/>
  <c r="BG1693" i="64"/>
  <c r="AZ1693" i="64"/>
  <c r="AY1693" i="64"/>
  <c r="AX1693" i="64"/>
  <c r="AW1693" i="64"/>
  <c r="AV1693" i="64"/>
  <c r="AT1693" i="64"/>
  <c r="AS1693" i="64"/>
  <c r="AR1693" i="64"/>
  <c r="AQ1693" i="64"/>
  <c r="AO1693" i="64"/>
  <c r="BI1692" i="64"/>
  <c r="BG1692" i="64"/>
  <c r="AZ1692" i="64"/>
  <c r="AY1692" i="64"/>
  <c r="AX1692" i="64"/>
  <c r="AW1692" i="64"/>
  <c r="AV1692" i="64"/>
  <c r="AT1692" i="64"/>
  <c r="AS1692" i="64"/>
  <c r="AR1692" i="64"/>
  <c r="AU1692" i="64" s="1"/>
  <c r="AQ1692" i="64"/>
  <c r="AO1692" i="64"/>
  <c r="BI1691" i="64"/>
  <c r="BG1691" i="64"/>
  <c r="AZ1691" i="64"/>
  <c r="AY1691" i="64"/>
  <c r="AX1691" i="64"/>
  <c r="AW1691" i="64"/>
  <c r="AV1691" i="64"/>
  <c r="AT1691" i="64"/>
  <c r="AS1691" i="64"/>
  <c r="AR1691" i="64"/>
  <c r="AU1691" i="64" s="1"/>
  <c r="AQ1691" i="64"/>
  <c r="AO1691" i="64"/>
  <c r="BJ1690" i="64"/>
  <c r="BI1690" i="64"/>
  <c r="BG1690" i="64"/>
  <c r="AZ1690" i="64"/>
  <c r="AY1690" i="64"/>
  <c r="AX1690" i="64"/>
  <c r="AW1690" i="64"/>
  <c r="AV1690" i="64"/>
  <c r="AT1690" i="64"/>
  <c r="AS1690" i="64"/>
  <c r="AR1690" i="64"/>
  <c r="AU1690" i="64" s="1"/>
  <c r="AQ1690" i="64"/>
  <c r="AO1690" i="64"/>
  <c r="BI1689" i="64"/>
  <c r="BG1689" i="64"/>
  <c r="AZ1689" i="64"/>
  <c r="AY1689" i="64"/>
  <c r="AX1689" i="64"/>
  <c r="AW1689" i="64"/>
  <c r="AV1689" i="64"/>
  <c r="AT1689" i="64"/>
  <c r="AS1689" i="64"/>
  <c r="AR1689" i="64"/>
  <c r="AU1689" i="64" s="1"/>
  <c r="AQ1689" i="64"/>
  <c r="AO1689" i="64"/>
  <c r="BJ1688" i="64"/>
  <c r="BI1688" i="64"/>
  <c r="BG1688" i="64"/>
  <c r="AZ1688" i="64"/>
  <c r="AY1688" i="64"/>
  <c r="AX1688" i="64"/>
  <c r="AW1688" i="64"/>
  <c r="AV1688" i="64"/>
  <c r="AT1688" i="64"/>
  <c r="AS1688" i="64"/>
  <c r="AR1688" i="64"/>
  <c r="AU1688" i="64" s="1"/>
  <c r="AQ1688" i="64"/>
  <c r="AO1688" i="64"/>
  <c r="BI1687" i="64"/>
  <c r="BG1687" i="64"/>
  <c r="BH1687" i="64" s="1"/>
  <c r="AZ1687" i="64"/>
  <c r="AY1687" i="64"/>
  <c r="AX1687" i="64"/>
  <c r="AW1687" i="64"/>
  <c r="AV1687" i="64"/>
  <c r="AT1687" i="64"/>
  <c r="AS1687" i="64"/>
  <c r="AR1687" i="64"/>
  <c r="AQ1687" i="64"/>
  <c r="AO1687" i="64"/>
  <c r="BI1686" i="64"/>
  <c r="BG1686" i="64"/>
  <c r="AZ1686" i="64"/>
  <c r="AY1686" i="64"/>
  <c r="AX1686" i="64"/>
  <c r="AW1686" i="64"/>
  <c r="AV1686" i="64"/>
  <c r="AT1686" i="64"/>
  <c r="AS1686" i="64"/>
  <c r="AR1686" i="64"/>
  <c r="AU1686" i="64" s="1"/>
  <c r="AQ1686" i="64"/>
  <c r="AO1686" i="64"/>
  <c r="BJ1685" i="64"/>
  <c r="BI1685" i="64"/>
  <c r="BG1685" i="64"/>
  <c r="AZ1685" i="64"/>
  <c r="AY1685" i="64"/>
  <c r="AX1685" i="64"/>
  <c r="AW1685" i="64"/>
  <c r="AV1685" i="64"/>
  <c r="AT1685" i="64"/>
  <c r="AS1685" i="64"/>
  <c r="AR1685" i="64"/>
  <c r="AU1685" i="64" s="1"/>
  <c r="AQ1685" i="64"/>
  <c r="AO1685" i="64"/>
  <c r="BI1684" i="64"/>
  <c r="BG1684" i="64"/>
  <c r="AZ1684" i="64"/>
  <c r="AY1684" i="64"/>
  <c r="AX1684" i="64"/>
  <c r="AW1684" i="64"/>
  <c r="AV1684" i="64"/>
  <c r="AT1684" i="64"/>
  <c r="AS1684" i="64"/>
  <c r="AR1684" i="64"/>
  <c r="AU1684" i="64" s="1"/>
  <c r="AQ1684" i="64"/>
  <c r="AO1684" i="64"/>
  <c r="BJ1683" i="64"/>
  <c r="BI1683" i="64"/>
  <c r="BG1683" i="64"/>
  <c r="AZ1683" i="64"/>
  <c r="AY1683" i="64"/>
  <c r="AX1683" i="64"/>
  <c r="AW1683" i="64"/>
  <c r="AV1683" i="64"/>
  <c r="AT1683" i="64"/>
  <c r="AS1683" i="64"/>
  <c r="AR1683" i="64"/>
  <c r="AU1683" i="64" s="1"/>
  <c r="AQ1683" i="64"/>
  <c r="AO1683" i="64"/>
  <c r="BJ1682" i="64"/>
  <c r="BI1682" i="64"/>
  <c r="BG1682" i="64"/>
  <c r="BH1682" i="64" s="1"/>
  <c r="AZ1682" i="64"/>
  <c r="AY1682" i="64"/>
  <c r="AX1682" i="64"/>
  <c r="AW1682" i="64"/>
  <c r="AV1682" i="64"/>
  <c r="AT1682" i="64"/>
  <c r="AS1682" i="64"/>
  <c r="AR1682" i="64"/>
  <c r="AQ1682" i="64"/>
  <c r="AO1682" i="64"/>
  <c r="BI1681" i="64"/>
  <c r="BG1681" i="64"/>
  <c r="AZ1681" i="64"/>
  <c r="AY1681" i="64"/>
  <c r="AX1681" i="64"/>
  <c r="AW1681" i="64"/>
  <c r="AV1681" i="64"/>
  <c r="AT1681" i="64"/>
  <c r="AS1681" i="64"/>
  <c r="AR1681" i="64"/>
  <c r="AU1681" i="64" s="1"/>
  <c r="AQ1681" i="64"/>
  <c r="AO1681" i="64"/>
  <c r="BI1680" i="64"/>
  <c r="BG1680" i="64"/>
  <c r="AZ1680" i="64"/>
  <c r="AY1680" i="64"/>
  <c r="AX1680" i="64"/>
  <c r="AW1680" i="64"/>
  <c r="AV1680" i="64"/>
  <c r="AT1680" i="64"/>
  <c r="AS1680" i="64"/>
  <c r="AR1680" i="64"/>
  <c r="AU1680" i="64" s="1"/>
  <c r="AQ1680" i="64"/>
  <c r="AO1680" i="64"/>
  <c r="BI1679" i="64"/>
  <c r="BG1679" i="64"/>
  <c r="AZ1679" i="64"/>
  <c r="AY1679" i="64"/>
  <c r="AX1679" i="64"/>
  <c r="AW1679" i="64"/>
  <c r="AV1679" i="64"/>
  <c r="AT1679" i="64"/>
  <c r="AS1679" i="64"/>
  <c r="AR1679" i="64"/>
  <c r="AU1679" i="64" s="1"/>
  <c r="AQ1679" i="64"/>
  <c r="AO1679" i="64"/>
  <c r="BI1678" i="64"/>
  <c r="BG1678" i="64"/>
  <c r="AZ1678" i="64"/>
  <c r="AY1678" i="64"/>
  <c r="AX1678" i="64"/>
  <c r="AW1678" i="64"/>
  <c r="AV1678" i="64"/>
  <c r="AT1678" i="64"/>
  <c r="AS1678" i="64"/>
  <c r="AR1678" i="64"/>
  <c r="AU1678" i="64" s="1"/>
  <c r="AQ1678" i="64"/>
  <c r="AO1678" i="64"/>
  <c r="BI1677" i="64"/>
  <c r="BG1677" i="64"/>
  <c r="AZ1677" i="64"/>
  <c r="AY1677" i="64"/>
  <c r="AX1677" i="64"/>
  <c r="AW1677" i="64"/>
  <c r="AV1677" i="64"/>
  <c r="AT1677" i="64"/>
  <c r="AS1677" i="64"/>
  <c r="AR1677" i="64"/>
  <c r="AU1677" i="64" s="1"/>
  <c r="AQ1677" i="64"/>
  <c r="AO1677" i="64"/>
  <c r="BI1676" i="64"/>
  <c r="BG1676" i="64"/>
  <c r="AZ1676" i="64"/>
  <c r="AY1676" i="64"/>
  <c r="AX1676" i="64"/>
  <c r="AW1676" i="64"/>
  <c r="AV1676" i="64"/>
  <c r="AT1676" i="64"/>
  <c r="AS1676" i="64"/>
  <c r="AR1676" i="64"/>
  <c r="AU1676" i="64" s="1"/>
  <c r="AQ1676" i="64"/>
  <c r="AO1676" i="64"/>
  <c r="BJ1675" i="64"/>
  <c r="BI1675" i="64"/>
  <c r="BG1675" i="64"/>
  <c r="AZ1675" i="64"/>
  <c r="AY1675" i="64"/>
  <c r="AX1675" i="64"/>
  <c r="AW1675" i="64"/>
  <c r="AV1675" i="64"/>
  <c r="AT1675" i="64"/>
  <c r="AS1675" i="64"/>
  <c r="AR1675" i="64"/>
  <c r="AU1675" i="64" s="1"/>
  <c r="AQ1675" i="64"/>
  <c r="AO1675" i="64"/>
  <c r="BI1674" i="64"/>
  <c r="BG1674" i="64"/>
  <c r="AZ1674" i="64"/>
  <c r="AY1674" i="64"/>
  <c r="AX1674" i="64"/>
  <c r="AW1674" i="64"/>
  <c r="AV1674" i="64"/>
  <c r="AT1674" i="64"/>
  <c r="AS1674" i="64"/>
  <c r="AR1674" i="64"/>
  <c r="AU1674" i="64" s="1"/>
  <c r="AQ1674" i="64"/>
  <c r="AO1674" i="64"/>
  <c r="BI1673" i="64"/>
  <c r="BG1673" i="64"/>
  <c r="AZ1673" i="64"/>
  <c r="AY1673" i="64"/>
  <c r="AX1673" i="64"/>
  <c r="AW1673" i="64"/>
  <c r="AV1673" i="64"/>
  <c r="AT1673" i="64"/>
  <c r="AS1673" i="64"/>
  <c r="AR1673" i="64"/>
  <c r="AU1673" i="64" s="1"/>
  <c r="AQ1673" i="64"/>
  <c r="AO1673" i="64"/>
  <c r="BI1672" i="64"/>
  <c r="BG1672" i="64"/>
  <c r="AZ1672" i="64"/>
  <c r="AY1672" i="64"/>
  <c r="AX1672" i="64"/>
  <c r="AW1672" i="64"/>
  <c r="AV1672" i="64"/>
  <c r="AT1672" i="64"/>
  <c r="AS1672" i="64"/>
  <c r="AR1672" i="64"/>
  <c r="AU1672" i="64" s="1"/>
  <c r="AQ1672" i="64"/>
  <c r="AO1672" i="64"/>
  <c r="BI1671" i="64"/>
  <c r="BG1671" i="64"/>
  <c r="AZ1671" i="64"/>
  <c r="AY1671" i="64"/>
  <c r="AX1671" i="64"/>
  <c r="AW1671" i="64"/>
  <c r="AV1671" i="64"/>
  <c r="AT1671" i="64"/>
  <c r="AS1671" i="64"/>
  <c r="AR1671" i="64"/>
  <c r="AU1671" i="64" s="1"/>
  <c r="AQ1671" i="64"/>
  <c r="AO1671" i="64"/>
  <c r="BJ1670" i="64"/>
  <c r="BI1670" i="64"/>
  <c r="BG1670" i="64"/>
  <c r="AZ1670" i="64"/>
  <c r="AY1670" i="64"/>
  <c r="AX1670" i="64"/>
  <c r="AW1670" i="64"/>
  <c r="AV1670" i="64"/>
  <c r="AT1670" i="64"/>
  <c r="AS1670" i="64"/>
  <c r="AR1670" i="64"/>
  <c r="AU1670" i="64" s="1"/>
  <c r="AQ1670" i="64"/>
  <c r="AO1670" i="64"/>
  <c r="BI1669" i="64"/>
  <c r="BG1669" i="64"/>
  <c r="AZ1669" i="64"/>
  <c r="AY1669" i="64"/>
  <c r="AX1669" i="64"/>
  <c r="AW1669" i="64"/>
  <c r="AV1669" i="64"/>
  <c r="AT1669" i="64"/>
  <c r="AS1669" i="64"/>
  <c r="AR1669" i="64"/>
  <c r="AU1669" i="64" s="1"/>
  <c r="AQ1669" i="64"/>
  <c r="AO1669" i="64"/>
  <c r="BJ1668" i="64"/>
  <c r="BI1668" i="64"/>
  <c r="BG1668" i="64"/>
  <c r="AZ1668" i="64"/>
  <c r="AY1668" i="64"/>
  <c r="AX1668" i="64"/>
  <c r="AW1668" i="64"/>
  <c r="AV1668" i="64"/>
  <c r="AT1668" i="64"/>
  <c r="AS1668" i="64"/>
  <c r="AR1668" i="64"/>
  <c r="AU1668" i="64" s="1"/>
  <c r="AQ1668" i="64"/>
  <c r="AO1668" i="64"/>
  <c r="BJ1667" i="64"/>
  <c r="BI1667" i="64"/>
  <c r="BG1667" i="64"/>
  <c r="AZ1667" i="64"/>
  <c r="AY1667" i="64"/>
  <c r="AX1667" i="64"/>
  <c r="AW1667" i="64"/>
  <c r="AV1667" i="64"/>
  <c r="AT1667" i="64"/>
  <c r="AS1667" i="64"/>
  <c r="AR1667" i="64"/>
  <c r="AU1667" i="64" s="1"/>
  <c r="AQ1667" i="64"/>
  <c r="AO1667" i="64"/>
  <c r="BJ1666" i="64"/>
  <c r="BI1666" i="64"/>
  <c r="BG1666" i="64"/>
  <c r="AZ1666" i="64"/>
  <c r="AY1666" i="64"/>
  <c r="AX1666" i="64"/>
  <c r="AW1666" i="64"/>
  <c r="AV1666" i="64"/>
  <c r="AT1666" i="64"/>
  <c r="AS1666" i="64"/>
  <c r="AR1666" i="64"/>
  <c r="AU1666" i="64" s="1"/>
  <c r="AQ1666" i="64"/>
  <c r="AO1666" i="64"/>
  <c r="BJ1665" i="64"/>
  <c r="BI1665" i="64"/>
  <c r="BG1665" i="64"/>
  <c r="AZ1665" i="64"/>
  <c r="AY1665" i="64"/>
  <c r="AX1665" i="64"/>
  <c r="AW1665" i="64"/>
  <c r="AV1665" i="64"/>
  <c r="AT1665" i="64"/>
  <c r="AS1665" i="64"/>
  <c r="AR1665" i="64"/>
  <c r="AU1665" i="64" s="1"/>
  <c r="AQ1665" i="64"/>
  <c r="AO1665" i="64"/>
  <c r="BJ1664" i="64"/>
  <c r="BI1664" i="64"/>
  <c r="BG1664" i="64"/>
  <c r="AZ1664" i="64"/>
  <c r="AY1664" i="64"/>
  <c r="AX1664" i="64"/>
  <c r="AW1664" i="64"/>
  <c r="AV1664" i="64"/>
  <c r="AT1664" i="64"/>
  <c r="AS1664" i="64"/>
  <c r="AR1664" i="64"/>
  <c r="AU1664" i="64" s="1"/>
  <c r="AQ1664" i="64"/>
  <c r="AO1664" i="64"/>
  <c r="BI1663" i="64"/>
  <c r="BG1663" i="64"/>
  <c r="AZ1663" i="64"/>
  <c r="AY1663" i="64"/>
  <c r="AX1663" i="64"/>
  <c r="AW1663" i="64"/>
  <c r="AV1663" i="64"/>
  <c r="AT1663" i="64"/>
  <c r="AS1663" i="64"/>
  <c r="AR1663" i="64"/>
  <c r="AQ1663" i="64"/>
  <c r="AO1663" i="64"/>
  <c r="BI1662" i="64"/>
  <c r="BG1662" i="64"/>
  <c r="AZ1662" i="64"/>
  <c r="AY1662" i="64"/>
  <c r="AX1662" i="64"/>
  <c r="AW1662" i="64"/>
  <c r="AV1662" i="64"/>
  <c r="AT1662" i="64"/>
  <c r="AS1662" i="64"/>
  <c r="AR1662" i="64"/>
  <c r="AU1662" i="64" s="1"/>
  <c r="AQ1662" i="64"/>
  <c r="AO1662" i="64"/>
  <c r="BJ1661" i="64"/>
  <c r="BI1661" i="64"/>
  <c r="BG1661" i="64"/>
  <c r="AZ1661" i="64"/>
  <c r="AY1661" i="64"/>
  <c r="AX1661" i="64"/>
  <c r="AW1661" i="64"/>
  <c r="AV1661" i="64"/>
  <c r="AT1661" i="64"/>
  <c r="AS1661" i="64"/>
  <c r="AR1661" i="64"/>
  <c r="AU1661" i="64" s="1"/>
  <c r="AQ1661" i="64"/>
  <c r="AO1661" i="64"/>
  <c r="BI1660" i="64"/>
  <c r="BG1660" i="64"/>
  <c r="AZ1660" i="64"/>
  <c r="AY1660" i="64"/>
  <c r="AX1660" i="64"/>
  <c r="AW1660" i="64"/>
  <c r="AV1660" i="64"/>
  <c r="AT1660" i="64"/>
  <c r="AS1660" i="64"/>
  <c r="AR1660" i="64"/>
  <c r="AU1660" i="64" s="1"/>
  <c r="AQ1660" i="64"/>
  <c r="AO1660" i="64"/>
  <c r="BJ1659" i="64"/>
  <c r="BI1659" i="64"/>
  <c r="BG1659" i="64"/>
  <c r="AZ1659" i="64"/>
  <c r="AY1659" i="64"/>
  <c r="AX1659" i="64"/>
  <c r="AW1659" i="64"/>
  <c r="AV1659" i="64"/>
  <c r="AT1659" i="64"/>
  <c r="AS1659" i="64"/>
  <c r="AR1659" i="64"/>
  <c r="AU1659" i="64" s="1"/>
  <c r="AQ1659" i="64"/>
  <c r="AO1659" i="64"/>
  <c r="BJ1658" i="64"/>
  <c r="BI1658" i="64"/>
  <c r="BG1658" i="64"/>
  <c r="AZ1658" i="64"/>
  <c r="AY1658" i="64"/>
  <c r="AX1658" i="64"/>
  <c r="AW1658" i="64"/>
  <c r="AV1658" i="64"/>
  <c r="AT1658" i="64"/>
  <c r="AS1658" i="64"/>
  <c r="AR1658" i="64"/>
  <c r="AU1658" i="64" s="1"/>
  <c r="AQ1658" i="64"/>
  <c r="AO1658" i="64"/>
  <c r="BI1657" i="64"/>
  <c r="BG1657" i="64"/>
  <c r="AZ1657" i="64"/>
  <c r="AY1657" i="64"/>
  <c r="AX1657" i="64"/>
  <c r="AW1657" i="64"/>
  <c r="AV1657" i="64"/>
  <c r="AT1657" i="64"/>
  <c r="AS1657" i="64"/>
  <c r="AR1657" i="64"/>
  <c r="AU1657" i="64" s="1"/>
  <c r="AQ1657" i="64"/>
  <c r="AO1657" i="64"/>
  <c r="BI1656" i="64"/>
  <c r="BG1656" i="64"/>
  <c r="AZ1656" i="64"/>
  <c r="AY1656" i="64"/>
  <c r="AX1656" i="64"/>
  <c r="AW1656" i="64"/>
  <c r="AV1656" i="64"/>
  <c r="AT1656" i="64"/>
  <c r="AS1656" i="64"/>
  <c r="AR1656" i="64"/>
  <c r="AQ1656" i="64"/>
  <c r="AO1656" i="64"/>
  <c r="BI1655" i="64"/>
  <c r="BG1655" i="64"/>
  <c r="AZ1655" i="64"/>
  <c r="AY1655" i="64"/>
  <c r="AX1655" i="64"/>
  <c r="AW1655" i="64"/>
  <c r="AV1655" i="64"/>
  <c r="AT1655" i="64"/>
  <c r="AS1655" i="64"/>
  <c r="AR1655" i="64"/>
  <c r="AU1655" i="64" s="1"/>
  <c r="AQ1655" i="64"/>
  <c r="AO1655" i="64"/>
  <c r="BJ1654" i="64"/>
  <c r="BI1654" i="64"/>
  <c r="BG1654" i="64"/>
  <c r="AZ1654" i="64"/>
  <c r="AY1654" i="64"/>
  <c r="AX1654" i="64"/>
  <c r="AW1654" i="64"/>
  <c r="AV1654" i="64"/>
  <c r="AT1654" i="64"/>
  <c r="AS1654" i="64"/>
  <c r="AR1654" i="64"/>
  <c r="AU1654" i="64" s="1"/>
  <c r="AQ1654" i="64"/>
  <c r="AO1654" i="64"/>
  <c r="BJ1653" i="64"/>
  <c r="BI1653" i="64"/>
  <c r="BG1653" i="64"/>
  <c r="AZ1653" i="64"/>
  <c r="AY1653" i="64"/>
  <c r="AX1653" i="64"/>
  <c r="AW1653" i="64"/>
  <c r="AV1653" i="64"/>
  <c r="AT1653" i="64"/>
  <c r="AS1653" i="64"/>
  <c r="AR1653" i="64"/>
  <c r="AU1653" i="64" s="1"/>
  <c r="AQ1653" i="64"/>
  <c r="AO1653" i="64"/>
  <c r="BJ1652" i="64"/>
  <c r="BI1652" i="64"/>
  <c r="BG1652" i="64"/>
  <c r="AZ1652" i="64"/>
  <c r="AY1652" i="64"/>
  <c r="AX1652" i="64"/>
  <c r="AW1652" i="64"/>
  <c r="AV1652" i="64"/>
  <c r="AT1652" i="64"/>
  <c r="AS1652" i="64"/>
  <c r="AR1652" i="64"/>
  <c r="AU1652" i="64" s="1"/>
  <c r="AQ1652" i="64"/>
  <c r="AO1652" i="64"/>
  <c r="BJ1651" i="64"/>
  <c r="BI1651" i="64"/>
  <c r="BG1651" i="64"/>
  <c r="AZ1651" i="64"/>
  <c r="AY1651" i="64"/>
  <c r="AX1651" i="64"/>
  <c r="AW1651" i="64"/>
  <c r="AV1651" i="64"/>
  <c r="AT1651" i="64"/>
  <c r="AS1651" i="64"/>
  <c r="AR1651" i="64"/>
  <c r="AU1651" i="64" s="1"/>
  <c r="AQ1651" i="64"/>
  <c r="AO1651" i="64"/>
  <c r="BI1650" i="64"/>
  <c r="BG1650" i="64"/>
  <c r="AZ1650" i="64"/>
  <c r="AY1650" i="64"/>
  <c r="AX1650" i="64"/>
  <c r="AW1650" i="64"/>
  <c r="AV1650" i="64"/>
  <c r="AT1650" i="64"/>
  <c r="AS1650" i="64"/>
  <c r="AR1650" i="64"/>
  <c r="AU1650" i="64" s="1"/>
  <c r="AQ1650" i="64"/>
  <c r="AO1650" i="64"/>
  <c r="BJ1649" i="64"/>
  <c r="BI1649" i="64"/>
  <c r="BG1649" i="64"/>
  <c r="AZ1649" i="64"/>
  <c r="AY1649" i="64"/>
  <c r="AX1649" i="64"/>
  <c r="AW1649" i="64"/>
  <c r="AV1649" i="64"/>
  <c r="AT1649" i="64"/>
  <c r="AS1649" i="64"/>
  <c r="AR1649" i="64"/>
  <c r="AU1649" i="64" s="1"/>
  <c r="AQ1649" i="64"/>
  <c r="AO1649" i="64"/>
  <c r="BJ1648" i="64"/>
  <c r="BI1648" i="64"/>
  <c r="BG1648" i="64"/>
  <c r="AZ1648" i="64"/>
  <c r="AY1648" i="64"/>
  <c r="AX1648" i="64"/>
  <c r="AW1648" i="64"/>
  <c r="AV1648" i="64"/>
  <c r="AT1648" i="64"/>
  <c r="AS1648" i="64"/>
  <c r="AR1648" i="64"/>
  <c r="AU1648" i="64" s="1"/>
  <c r="AQ1648" i="64"/>
  <c r="AO1648" i="64"/>
  <c r="BJ1647" i="64"/>
  <c r="BI1647" i="64"/>
  <c r="BG1647" i="64"/>
  <c r="AZ1647" i="64"/>
  <c r="AY1647" i="64"/>
  <c r="AX1647" i="64"/>
  <c r="AW1647" i="64"/>
  <c r="AV1647" i="64"/>
  <c r="AT1647" i="64"/>
  <c r="AS1647" i="64"/>
  <c r="AR1647" i="64"/>
  <c r="AU1647" i="64" s="1"/>
  <c r="AQ1647" i="64"/>
  <c r="AO1647" i="64"/>
  <c r="BI1646" i="64"/>
  <c r="BG1646" i="64"/>
  <c r="AZ1646" i="64"/>
  <c r="AY1646" i="64"/>
  <c r="AX1646" i="64"/>
  <c r="AW1646" i="64"/>
  <c r="AV1646" i="64"/>
  <c r="AT1646" i="64"/>
  <c r="AS1646" i="64"/>
  <c r="AR1646" i="64"/>
  <c r="AU1646" i="64" s="1"/>
  <c r="AQ1646" i="64"/>
  <c r="AO1646" i="64"/>
  <c r="BI1645" i="64"/>
  <c r="BG1645" i="64"/>
  <c r="AZ1645" i="64"/>
  <c r="AY1645" i="64"/>
  <c r="AX1645" i="64"/>
  <c r="AW1645" i="64"/>
  <c r="AV1645" i="64"/>
  <c r="AT1645" i="64"/>
  <c r="AS1645" i="64"/>
  <c r="AR1645" i="64"/>
  <c r="AU1645" i="64" s="1"/>
  <c r="AQ1645" i="64"/>
  <c r="AO1645" i="64"/>
  <c r="BJ1644" i="64"/>
  <c r="BI1644" i="64"/>
  <c r="BG1644" i="64"/>
  <c r="AZ1644" i="64"/>
  <c r="AY1644" i="64"/>
  <c r="AX1644" i="64"/>
  <c r="AW1644" i="64"/>
  <c r="AV1644" i="64"/>
  <c r="AT1644" i="64"/>
  <c r="AS1644" i="64"/>
  <c r="AR1644" i="64"/>
  <c r="AU1644" i="64" s="1"/>
  <c r="AQ1644" i="64"/>
  <c r="AO1644" i="64"/>
  <c r="BJ1643" i="64"/>
  <c r="BI1643" i="64"/>
  <c r="BG1643" i="64"/>
  <c r="AZ1643" i="64"/>
  <c r="AY1643" i="64"/>
  <c r="AX1643" i="64"/>
  <c r="AW1643" i="64"/>
  <c r="AV1643" i="64"/>
  <c r="AT1643" i="64"/>
  <c r="AS1643" i="64"/>
  <c r="AR1643" i="64"/>
  <c r="AU1643" i="64" s="1"/>
  <c r="AQ1643" i="64"/>
  <c r="AO1643" i="64"/>
  <c r="BJ1642" i="64"/>
  <c r="BI1642" i="64"/>
  <c r="BG1642" i="64"/>
  <c r="AZ1642" i="64"/>
  <c r="AY1642" i="64"/>
  <c r="AX1642" i="64"/>
  <c r="AW1642" i="64"/>
  <c r="AV1642" i="64"/>
  <c r="AT1642" i="64"/>
  <c r="AS1642" i="64"/>
  <c r="AR1642" i="64"/>
  <c r="AU1642" i="64" s="1"/>
  <c r="AQ1642" i="64"/>
  <c r="AO1642" i="64"/>
  <c r="BJ1641" i="64"/>
  <c r="BI1641" i="64"/>
  <c r="BG1641" i="64"/>
  <c r="BH1641" i="64" s="1"/>
  <c r="AZ1641" i="64"/>
  <c r="AY1641" i="64"/>
  <c r="AX1641" i="64"/>
  <c r="AW1641" i="64"/>
  <c r="AV1641" i="64"/>
  <c r="AT1641" i="64"/>
  <c r="AS1641" i="64"/>
  <c r="AR1641" i="64"/>
  <c r="AU1641" i="64" s="1"/>
  <c r="AQ1641" i="64"/>
  <c r="AO1641" i="64"/>
  <c r="BI1640" i="64"/>
  <c r="BG1640" i="64"/>
  <c r="AZ1640" i="64"/>
  <c r="AY1640" i="64"/>
  <c r="AX1640" i="64"/>
  <c r="AW1640" i="64"/>
  <c r="AV1640" i="64"/>
  <c r="AT1640" i="64"/>
  <c r="AS1640" i="64"/>
  <c r="AR1640" i="64"/>
  <c r="AU1640" i="64" s="1"/>
  <c r="AQ1640" i="64"/>
  <c r="AO1640" i="64"/>
  <c r="BJ1639" i="64"/>
  <c r="BI1639" i="64"/>
  <c r="BG1639" i="64"/>
  <c r="AZ1639" i="64"/>
  <c r="AY1639" i="64"/>
  <c r="AX1639" i="64"/>
  <c r="AW1639" i="64"/>
  <c r="AV1639" i="64"/>
  <c r="AT1639" i="64"/>
  <c r="AS1639" i="64"/>
  <c r="AR1639" i="64"/>
  <c r="AQ1639" i="64"/>
  <c r="AO1639" i="64"/>
  <c r="BJ1638" i="64"/>
  <c r="BI1638" i="64"/>
  <c r="BG1638" i="64"/>
  <c r="AZ1638" i="64"/>
  <c r="AY1638" i="64"/>
  <c r="AX1638" i="64"/>
  <c r="AW1638" i="64"/>
  <c r="AV1638" i="64"/>
  <c r="AT1638" i="64"/>
  <c r="AS1638" i="64"/>
  <c r="AR1638" i="64"/>
  <c r="AQ1638" i="64"/>
  <c r="AO1638" i="64"/>
  <c r="BJ1637" i="64"/>
  <c r="BI1637" i="64"/>
  <c r="BG1637" i="64"/>
  <c r="AZ1637" i="64"/>
  <c r="AY1637" i="64"/>
  <c r="AX1637" i="64"/>
  <c r="AW1637" i="64"/>
  <c r="AV1637" i="64"/>
  <c r="AT1637" i="64"/>
  <c r="AS1637" i="64"/>
  <c r="AR1637" i="64"/>
  <c r="AQ1637" i="64"/>
  <c r="AO1637" i="64"/>
  <c r="BJ1636" i="64"/>
  <c r="BI1636" i="64"/>
  <c r="BG1636" i="64"/>
  <c r="AZ1636" i="64"/>
  <c r="AY1636" i="64"/>
  <c r="AX1636" i="64"/>
  <c r="AW1636" i="64"/>
  <c r="AV1636" i="64"/>
  <c r="AT1636" i="64"/>
  <c r="AS1636" i="64"/>
  <c r="AR1636" i="64"/>
  <c r="AQ1636" i="64"/>
  <c r="AO1636" i="64"/>
  <c r="BJ1635" i="64"/>
  <c r="BI1635" i="64"/>
  <c r="BG1635" i="64"/>
  <c r="AZ1635" i="64"/>
  <c r="AY1635" i="64"/>
  <c r="AX1635" i="64"/>
  <c r="AW1635" i="64"/>
  <c r="AV1635" i="64"/>
  <c r="AT1635" i="64"/>
  <c r="AS1635" i="64"/>
  <c r="AR1635" i="64"/>
  <c r="AQ1635" i="64"/>
  <c r="AO1635" i="64"/>
  <c r="BJ1634" i="64"/>
  <c r="BI1634" i="64"/>
  <c r="BG1634" i="64"/>
  <c r="AZ1634" i="64"/>
  <c r="AY1634" i="64"/>
  <c r="AX1634" i="64"/>
  <c r="AW1634" i="64"/>
  <c r="AV1634" i="64"/>
  <c r="AT1634" i="64"/>
  <c r="AS1634" i="64"/>
  <c r="AR1634" i="64"/>
  <c r="AU1634" i="64" s="1"/>
  <c r="AQ1634" i="64"/>
  <c r="AO1634" i="64"/>
  <c r="BJ1633" i="64"/>
  <c r="BI1633" i="64"/>
  <c r="BG1633" i="64"/>
  <c r="AZ1633" i="64"/>
  <c r="AY1633" i="64"/>
  <c r="AX1633" i="64"/>
  <c r="AW1633" i="64"/>
  <c r="AV1633" i="64"/>
  <c r="AT1633" i="64"/>
  <c r="AS1633" i="64"/>
  <c r="AR1633" i="64"/>
  <c r="AU1633" i="64" s="1"/>
  <c r="AQ1633" i="64"/>
  <c r="AO1633" i="64"/>
  <c r="BJ1632" i="64"/>
  <c r="BI1632" i="64"/>
  <c r="BG1632" i="64"/>
  <c r="AZ1632" i="64"/>
  <c r="AY1632" i="64"/>
  <c r="AX1632" i="64"/>
  <c r="AW1632" i="64"/>
  <c r="AV1632" i="64"/>
  <c r="AT1632" i="64"/>
  <c r="AS1632" i="64"/>
  <c r="AR1632" i="64"/>
  <c r="AU1632" i="64" s="1"/>
  <c r="AQ1632" i="64"/>
  <c r="AO1632" i="64"/>
  <c r="BJ1631" i="64"/>
  <c r="BI1631" i="64"/>
  <c r="BG1631" i="64"/>
  <c r="AZ1631" i="64"/>
  <c r="AY1631" i="64"/>
  <c r="AX1631" i="64"/>
  <c r="AW1631" i="64"/>
  <c r="AV1631" i="64"/>
  <c r="AT1631" i="64"/>
  <c r="AS1631" i="64"/>
  <c r="AR1631" i="64"/>
  <c r="AU1631" i="64" s="1"/>
  <c r="AQ1631" i="64"/>
  <c r="AO1631" i="64"/>
  <c r="BJ1630" i="64"/>
  <c r="BI1630" i="64"/>
  <c r="BG1630" i="64"/>
  <c r="BH1630" i="64" s="1"/>
  <c r="AZ1630" i="64"/>
  <c r="AY1630" i="64"/>
  <c r="AX1630" i="64"/>
  <c r="AW1630" i="64"/>
  <c r="AV1630" i="64"/>
  <c r="AT1630" i="64"/>
  <c r="AS1630" i="64"/>
  <c r="AR1630" i="64"/>
  <c r="AU1630" i="64" s="1"/>
  <c r="AQ1630" i="64"/>
  <c r="AO1630" i="64"/>
  <c r="BJ1629" i="64"/>
  <c r="BI1629" i="64"/>
  <c r="BG1629" i="64"/>
  <c r="AZ1629" i="64"/>
  <c r="AY1629" i="64"/>
  <c r="AX1629" i="64"/>
  <c r="AW1629" i="64"/>
  <c r="AV1629" i="64"/>
  <c r="AT1629" i="64"/>
  <c r="AS1629" i="64"/>
  <c r="AR1629" i="64"/>
  <c r="AU1629" i="64" s="1"/>
  <c r="AQ1629" i="64"/>
  <c r="AO1629" i="64"/>
  <c r="BJ1628" i="64"/>
  <c r="BI1628" i="64"/>
  <c r="BG1628" i="64"/>
  <c r="AZ1628" i="64"/>
  <c r="AY1628" i="64"/>
  <c r="AX1628" i="64"/>
  <c r="AW1628" i="64"/>
  <c r="AV1628" i="64"/>
  <c r="AT1628" i="64"/>
  <c r="AS1628" i="64"/>
  <c r="AR1628" i="64"/>
  <c r="AU1628" i="64" s="1"/>
  <c r="AQ1628" i="64"/>
  <c r="AO1628" i="64"/>
  <c r="BJ1627" i="64"/>
  <c r="BI1627" i="64"/>
  <c r="BG1627" i="64"/>
  <c r="AZ1627" i="64"/>
  <c r="AY1627" i="64"/>
  <c r="AX1627" i="64"/>
  <c r="AW1627" i="64"/>
  <c r="AV1627" i="64"/>
  <c r="AT1627" i="64"/>
  <c r="AS1627" i="64"/>
  <c r="AR1627" i="64"/>
  <c r="AU1627" i="64" s="1"/>
  <c r="AQ1627" i="64"/>
  <c r="AO1627" i="64"/>
  <c r="BJ1626" i="64"/>
  <c r="BI1626" i="64"/>
  <c r="BG1626" i="64"/>
  <c r="AZ1626" i="64"/>
  <c r="AY1626" i="64"/>
  <c r="AX1626" i="64"/>
  <c r="AW1626" i="64"/>
  <c r="AV1626" i="64"/>
  <c r="AT1626" i="64"/>
  <c r="AS1626" i="64"/>
  <c r="AR1626" i="64"/>
  <c r="AU1626" i="64" s="1"/>
  <c r="AQ1626" i="64"/>
  <c r="AO1626" i="64"/>
  <c r="BJ1625" i="64"/>
  <c r="BI1625" i="64"/>
  <c r="BG1625" i="64"/>
  <c r="AZ1625" i="64"/>
  <c r="AY1625" i="64"/>
  <c r="AX1625" i="64"/>
  <c r="AW1625" i="64"/>
  <c r="AV1625" i="64"/>
  <c r="AT1625" i="64"/>
  <c r="AS1625" i="64"/>
  <c r="AR1625" i="64"/>
  <c r="AU1625" i="64" s="1"/>
  <c r="AQ1625" i="64"/>
  <c r="AO1625" i="64"/>
  <c r="BJ1624" i="64"/>
  <c r="BI1624" i="64"/>
  <c r="BG1624" i="64"/>
  <c r="AZ1624" i="64"/>
  <c r="AY1624" i="64"/>
  <c r="AX1624" i="64"/>
  <c r="AW1624" i="64"/>
  <c r="AV1624" i="64"/>
  <c r="AT1624" i="64"/>
  <c r="AS1624" i="64"/>
  <c r="AR1624" i="64"/>
  <c r="AU1624" i="64" s="1"/>
  <c r="AQ1624" i="64"/>
  <c r="AO1624" i="64"/>
  <c r="BJ1623" i="64"/>
  <c r="BI1623" i="64"/>
  <c r="BG1623" i="64"/>
  <c r="AZ1623" i="64"/>
  <c r="AY1623" i="64"/>
  <c r="AX1623" i="64"/>
  <c r="AW1623" i="64"/>
  <c r="AV1623" i="64"/>
  <c r="AT1623" i="64"/>
  <c r="AS1623" i="64"/>
  <c r="AR1623" i="64"/>
  <c r="AQ1623" i="64"/>
  <c r="AO1623" i="64"/>
  <c r="BJ1622" i="64"/>
  <c r="BI1622" i="64"/>
  <c r="BG1622" i="64"/>
  <c r="AZ1622" i="64"/>
  <c r="AY1622" i="64"/>
  <c r="AX1622" i="64"/>
  <c r="AW1622" i="64"/>
  <c r="AV1622" i="64"/>
  <c r="AT1622" i="64"/>
  <c r="AS1622" i="64"/>
  <c r="AR1622" i="64"/>
  <c r="AU1622" i="64" s="1"/>
  <c r="AQ1622" i="64"/>
  <c r="AO1622" i="64"/>
  <c r="BJ1621" i="64"/>
  <c r="BI1621" i="64"/>
  <c r="BG1621" i="64"/>
  <c r="AZ1621" i="64"/>
  <c r="AY1621" i="64"/>
  <c r="AX1621" i="64"/>
  <c r="AW1621" i="64"/>
  <c r="AV1621" i="64"/>
  <c r="AT1621" i="64"/>
  <c r="AS1621" i="64"/>
  <c r="AR1621" i="64"/>
  <c r="AU1621" i="64" s="1"/>
  <c r="AQ1621" i="64"/>
  <c r="AO1621" i="64"/>
  <c r="BJ1620" i="64"/>
  <c r="BI1620" i="64"/>
  <c r="BG1620" i="64"/>
  <c r="AZ1620" i="64"/>
  <c r="AY1620" i="64"/>
  <c r="AX1620" i="64"/>
  <c r="AW1620" i="64"/>
  <c r="AV1620" i="64"/>
  <c r="AT1620" i="64"/>
  <c r="AS1620" i="64"/>
  <c r="AR1620" i="64"/>
  <c r="AQ1620" i="64"/>
  <c r="AO1620" i="64"/>
  <c r="BJ1619" i="64"/>
  <c r="BI1619" i="64"/>
  <c r="BG1619" i="64"/>
  <c r="AZ1619" i="64"/>
  <c r="AY1619" i="64"/>
  <c r="AX1619" i="64"/>
  <c r="AW1619" i="64"/>
  <c r="AV1619" i="64"/>
  <c r="AT1619" i="64"/>
  <c r="AS1619" i="64"/>
  <c r="AR1619" i="64"/>
  <c r="AU1619" i="64" s="1"/>
  <c r="AQ1619" i="64"/>
  <c r="AO1619" i="64"/>
  <c r="BJ1618" i="64"/>
  <c r="BI1618" i="64"/>
  <c r="BG1618" i="64"/>
  <c r="AZ1618" i="64"/>
  <c r="AY1618" i="64"/>
  <c r="AX1618" i="64"/>
  <c r="AW1618" i="64"/>
  <c r="AV1618" i="64"/>
  <c r="AT1618" i="64"/>
  <c r="AS1618" i="64"/>
  <c r="AR1618" i="64"/>
  <c r="AU1618" i="64" s="1"/>
  <c r="AQ1618" i="64"/>
  <c r="AO1618" i="64"/>
  <c r="BI1617" i="64"/>
  <c r="BG1617" i="64"/>
  <c r="AZ1617" i="64"/>
  <c r="AY1617" i="64"/>
  <c r="AX1617" i="64"/>
  <c r="AW1617" i="64"/>
  <c r="AV1617" i="64"/>
  <c r="AT1617" i="64"/>
  <c r="AS1617" i="64"/>
  <c r="AR1617" i="64"/>
  <c r="AU1617" i="64" s="1"/>
  <c r="AQ1617" i="64"/>
  <c r="AO1617" i="64"/>
  <c r="BJ1616" i="64"/>
  <c r="BI1616" i="64"/>
  <c r="BG1616" i="64"/>
  <c r="AZ1616" i="64"/>
  <c r="AY1616" i="64"/>
  <c r="AX1616" i="64"/>
  <c r="AW1616" i="64"/>
  <c r="AV1616" i="64"/>
  <c r="AT1616" i="64"/>
  <c r="AS1616" i="64"/>
  <c r="AR1616" i="64"/>
  <c r="AU1616" i="64" s="1"/>
  <c r="AQ1616" i="64"/>
  <c r="AO1616" i="64"/>
  <c r="BJ1615" i="64"/>
  <c r="BI1615" i="64"/>
  <c r="BG1615" i="64"/>
  <c r="AZ1615" i="64"/>
  <c r="AY1615" i="64"/>
  <c r="AX1615" i="64"/>
  <c r="AW1615" i="64"/>
  <c r="AV1615" i="64"/>
  <c r="AT1615" i="64"/>
  <c r="AS1615" i="64"/>
  <c r="AR1615" i="64"/>
  <c r="AU1615" i="64" s="1"/>
  <c r="AQ1615" i="64"/>
  <c r="AO1615" i="64"/>
  <c r="BJ1614" i="64"/>
  <c r="BI1614" i="64"/>
  <c r="BG1614" i="64"/>
  <c r="AZ1614" i="64"/>
  <c r="AY1614" i="64"/>
  <c r="AX1614" i="64"/>
  <c r="AW1614" i="64"/>
  <c r="AV1614" i="64"/>
  <c r="AT1614" i="64"/>
  <c r="AS1614" i="64"/>
  <c r="AR1614" i="64"/>
  <c r="AU1614" i="64" s="1"/>
  <c r="AQ1614" i="64"/>
  <c r="AO1614" i="64"/>
  <c r="BI1613" i="64"/>
  <c r="BG1613" i="64"/>
  <c r="AZ1613" i="64"/>
  <c r="AY1613" i="64"/>
  <c r="AX1613" i="64"/>
  <c r="AW1613" i="64"/>
  <c r="AV1613" i="64"/>
  <c r="AT1613" i="64"/>
  <c r="AS1613" i="64"/>
  <c r="AR1613" i="64"/>
  <c r="AU1613" i="64" s="1"/>
  <c r="AQ1613" i="64"/>
  <c r="AO1613" i="64"/>
  <c r="BI1612" i="64"/>
  <c r="BG1612" i="64"/>
  <c r="AZ1612" i="64"/>
  <c r="AY1612" i="64"/>
  <c r="AX1612" i="64"/>
  <c r="AW1612" i="64"/>
  <c r="AV1612" i="64"/>
  <c r="AT1612" i="64"/>
  <c r="AS1612" i="64"/>
  <c r="AR1612" i="64"/>
  <c r="AU1612" i="64" s="1"/>
  <c r="AQ1612" i="64"/>
  <c r="AO1612" i="64"/>
  <c r="BI1611" i="64"/>
  <c r="BG1611" i="64"/>
  <c r="AZ1611" i="64"/>
  <c r="AY1611" i="64"/>
  <c r="AX1611" i="64"/>
  <c r="AW1611" i="64"/>
  <c r="AV1611" i="64"/>
  <c r="AT1611" i="64"/>
  <c r="AS1611" i="64"/>
  <c r="AR1611" i="64"/>
  <c r="AU1611" i="64" s="1"/>
  <c r="AQ1611" i="64"/>
  <c r="AO1611" i="64"/>
  <c r="BJ1610" i="64"/>
  <c r="BI1610" i="64"/>
  <c r="BG1610" i="64"/>
  <c r="AZ1610" i="64"/>
  <c r="AY1610" i="64"/>
  <c r="AX1610" i="64"/>
  <c r="AW1610" i="64"/>
  <c r="AV1610" i="64"/>
  <c r="AT1610" i="64"/>
  <c r="AS1610" i="64"/>
  <c r="AR1610" i="64"/>
  <c r="AU1610" i="64" s="1"/>
  <c r="AQ1610" i="64"/>
  <c r="AO1610" i="64"/>
  <c r="BJ1609" i="64"/>
  <c r="BI1609" i="64"/>
  <c r="BG1609" i="64"/>
  <c r="AZ1609" i="64"/>
  <c r="AY1609" i="64"/>
  <c r="AX1609" i="64"/>
  <c r="AW1609" i="64"/>
  <c r="AV1609" i="64"/>
  <c r="AT1609" i="64"/>
  <c r="AS1609" i="64"/>
  <c r="AR1609" i="64"/>
  <c r="AU1609" i="64" s="1"/>
  <c r="AQ1609" i="64"/>
  <c r="AO1609" i="64"/>
  <c r="BJ1608" i="64"/>
  <c r="BI1608" i="64"/>
  <c r="BG1608" i="64"/>
  <c r="AZ1608" i="64"/>
  <c r="AY1608" i="64"/>
  <c r="AX1608" i="64"/>
  <c r="AW1608" i="64"/>
  <c r="AV1608" i="64"/>
  <c r="AT1608" i="64"/>
  <c r="AS1608" i="64"/>
  <c r="AR1608" i="64"/>
  <c r="AU1608" i="64" s="1"/>
  <c r="AQ1608" i="64"/>
  <c r="AO1608" i="64"/>
  <c r="BJ1607" i="64"/>
  <c r="BI1607" i="64"/>
  <c r="BG1607" i="64"/>
  <c r="AZ1607" i="64"/>
  <c r="AY1607" i="64"/>
  <c r="AX1607" i="64"/>
  <c r="AW1607" i="64"/>
  <c r="AV1607" i="64"/>
  <c r="AT1607" i="64"/>
  <c r="AS1607" i="64"/>
  <c r="AR1607" i="64"/>
  <c r="AQ1607" i="64"/>
  <c r="AO1607" i="64"/>
  <c r="BJ1606" i="64"/>
  <c r="BI1606" i="64"/>
  <c r="BG1606" i="64"/>
  <c r="AZ1606" i="64"/>
  <c r="AY1606" i="64"/>
  <c r="AX1606" i="64"/>
  <c r="AW1606" i="64"/>
  <c r="AV1606" i="64"/>
  <c r="AT1606" i="64"/>
  <c r="AS1606" i="64"/>
  <c r="AR1606" i="64"/>
  <c r="AQ1606" i="64"/>
  <c r="AO1606" i="64"/>
  <c r="BJ1605" i="64"/>
  <c r="BI1605" i="64"/>
  <c r="BG1605" i="64"/>
  <c r="AZ1605" i="64"/>
  <c r="AY1605" i="64"/>
  <c r="AX1605" i="64"/>
  <c r="AW1605" i="64"/>
  <c r="AV1605" i="64"/>
  <c r="AT1605" i="64"/>
  <c r="AS1605" i="64"/>
  <c r="AR1605" i="64"/>
  <c r="AQ1605" i="64"/>
  <c r="AO1605" i="64"/>
  <c r="BJ1604" i="64"/>
  <c r="BI1604" i="64"/>
  <c r="BG1604" i="64"/>
  <c r="AZ1604" i="64"/>
  <c r="AY1604" i="64"/>
  <c r="AX1604" i="64"/>
  <c r="AW1604" i="64"/>
  <c r="AV1604" i="64"/>
  <c r="AT1604" i="64"/>
  <c r="AS1604" i="64"/>
  <c r="AR1604" i="64"/>
  <c r="AQ1604" i="64"/>
  <c r="AO1604" i="64"/>
  <c r="BJ1603" i="64"/>
  <c r="BI1603" i="64"/>
  <c r="BG1603" i="64"/>
  <c r="AZ1603" i="64"/>
  <c r="AY1603" i="64"/>
  <c r="AX1603" i="64"/>
  <c r="AW1603" i="64"/>
  <c r="AV1603" i="64"/>
  <c r="AT1603" i="64"/>
  <c r="AS1603" i="64"/>
  <c r="AR1603" i="64"/>
  <c r="AQ1603" i="64"/>
  <c r="AO1603" i="64"/>
  <c r="BJ1602" i="64"/>
  <c r="BI1602" i="64"/>
  <c r="BG1602" i="64"/>
  <c r="AZ1602" i="64"/>
  <c r="AY1602" i="64"/>
  <c r="AX1602" i="64"/>
  <c r="AW1602" i="64"/>
  <c r="AV1602" i="64"/>
  <c r="AT1602" i="64"/>
  <c r="AS1602" i="64"/>
  <c r="AR1602" i="64"/>
  <c r="AU1602" i="64" s="1"/>
  <c r="AQ1602" i="64"/>
  <c r="AO1602" i="64"/>
  <c r="BJ1601" i="64"/>
  <c r="BI1601" i="64"/>
  <c r="BG1601" i="64"/>
  <c r="AZ1601" i="64"/>
  <c r="AY1601" i="64"/>
  <c r="AX1601" i="64"/>
  <c r="AW1601" i="64"/>
  <c r="AV1601" i="64"/>
  <c r="AT1601" i="64"/>
  <c r="AS1601" i="64"/>
  <c r="AR1601" i="64"/>
  <c r="AU1601" i="64" s="1"/>
  <c r="AQ1601" i="64"/>
  <c r="AO1601" i="64"/>
  <c r="BJ1600" i="64"/>
  <c r="BI1600" i="64"/>
  <c r="BG1600" i="64"/>
  <c r="AZ1600" i="64"/>
  <c r="AY1600" i="64"/>
  <c r="AX1600" i="64"/>
  <c r="AW1600" i="64"/>
  <c r="AV1600" i="64"/>
  <c r="AT1600" i="64"/>
  <c r="AS1600" i="64"/>
  <c r="AR1600" i="64"/>
  <c r="AU1600" i="64" s="1"/>
  <c r="AQ1600" i="64"/>
  <c r="AO1600" i="64"/>
  <c r="BJ1599" i="64"/>
  <c r="BI1599" i="64"/>
  <c r="BG1599" i="64"/>
  <c r="AZ1599" i="64"/>
  <c r="AY1599" i="64"/>
  <c r="AX1599" i="64"/>
  <c r="AW1599" i="64"/>
  <c r="AV1599" i="64"/>
  <c r="AT1599" i="64"/>
  <c r="AS1599" i="64"/>
  <c r="AR1599" i="64"/>
  <c r="AU1599" i="64" s="1"/>
  <c r="AQ1599" i="64"/>
  <c r="AO1599" i="64"/>
  <c r="BJ1598" i="64"/>
  <c r="BI1598" i="64"/>
  <c r="BG1598" i="64"/>
  <c r="AZ1598" i="64"/>
  <c r="AY1598" i="64"/>
  <c r="AX1598" i="64"/>
  <c r="AW1598" i="64"/>
  <c r="AV1598" i="64"/>
  <c r="AT1598" i="64"/>
  <c r="AS1598" i="64"/>
  <c r="AR1598" i="64"/>
  <c r="AU1598" i="64" s="1"/>
  <c r="AQ1598" i="64"/>
  <c r="AO1598" i="64"/>
  <c r="BJ1597" i="64"/>
  <c r="BI1597" i="64"/>
  <c r="BG1597" i="64"/>
  <c r="AZ1597" i="64"/>
  <c r="AY1597" i="64"/>
  <c r="AX1597" i="64"/>
  <c r="AW1597" i="64"/>
  <c r="AV1597" i="64"/>
  <c r="AT1597" i="64"/>
  <c r="AS1597" i="64"/>
  <c r="AR1597" i="64"/>
  <c r="AQ1597" i="64"/>
  <c r="AO1597" i="64"/>
  <c r="BJ1596" i="64"/>
  <c r="BI1596" i="64"/>
  <c r="BG1596" i="64"/>
  <c r="AZ1596" i="64"/>
  <c r="AY1596" i="64"/>
  <c r="AX1596" i="64"/>
  <c r="AW1596" i="64"/>
  <c r="AV1596" i="64"/>
  <c r="AT1596" i="64"/>
  <c r="AS1596" i="64"/>
  <c r="AR1596" i="64"/>
  <c r="AQ1596" i="64"/>
  <c r="AO1596" i="64"/>
  <c r="BJ1595" i="64"/>
  <c r="BI1595" i="64"/>
  <c r="BG1595" i="64"/>
  <c r="AZ1595" i="64"/>
  <c r="AY1595" i="64"/>
  <c r="AX1595" i="64"/>
  <c r="AW1595" i="64"/>
  <c r="AV1595" i="64"/>
  <c r="AT1595" i="64"/>
  <c r="AS1595" i="64"/>
  <c r="AR1595" i="64"/>
  <c r="AQ1595" i="64"/>
  <c r="AO1595" i="64"/>
  <c r="BJ1594" i="64"/>
  <c r="BI1594" i="64"/>
  <c r="BG1594" i="64"/>
  <c r="AZ1594" i="64"/>
  <c r="AY1594" i="64"/>
  <c r="AX1594" i="64"/>
  <c r="AW1594" i="64"/>
  <c r="AV1594" i="64"/>
  <c r="AT1594" i="64"/>
  <c r="AS1594" i="64"/>
  <c r="AR1594" i="64"/>
  <c r="AU1594" i="64" s="1"/>
  <c r="AQ1594" i="64"/>
  <c r="AO1594" i="64"/>
  <c r="BJ1593" i="64"/>
  <c r="BI1593" i="64"/>
  <c r="BG1593" i="64"/>
  <c r="AZ1593" i="64"/>
  <c r="AY1593" i="64"/>
  <c r="AX1593" i="64"/>
  <c r="AW1593" i="64"/>
  <c r="AV1593" i="64"/>
  <c r="AT1593" i="64"/>
  <c r="AS1593" i="64"/>
  <c r="AR1593" i="64"/>
  <c r="AU1593" i="64" s="1"/>
  <c r="AQ1593" i="64"/>
  <c r="AO1593" i="64"/>
  <c r="BJ1592" i="64"/>
  <c r="BI1592" i="64"/>
  <c r="BG1592" i="64"/>
  <c r="AZ1592" i="64"/>
  <c r="AY1592" i="64"/>
  <c r="AX1592" i="64"/>
  <c r="AW1592" i="64"/>
  <c r="AV1592" i="64"/>
  <c r="AT1592" i="64"/>
  <c r="AS1592" i="64"/>
  <c r="AR1592" i="64"/>
  <c r="AQ1592" i="64"/>
  <c r="AO1592" i="64"/>
  <c r="BI1591" i="64"/>
  <c r="BG1591" i="64"/>
  <c r="AZ1591" i="64"/>
  <c r="AY1591" i="64"/>
  <c r="AX1591" i="64"/>
  <c r="AW1591" i="64"/>
  <c r="AV1591" i="64"/>
  <c r="AT1591" i="64"/>
  <c r="AS1591" i="64"/>
  <c r="AR1591" i="64"/>
  <c r="AQ1591" i="64"/>
  <c r="AO1591" i="64"/>
  <c r="BJ1590" i="64"/>
  <c r="BI1590" i="64"/>
  <c r="BG1590" i="64"/>
  <c r="AZ1590" i="64"/>
  <c r="AY1590" i="64"/>
  <c r="AX1590" i="64"/>
  <c r="AW1590" i="64"/>
  <c r="AV1590" i="64"/>
  <c r="AT1590" i="64"/>
  <c r="AS1590" i="64"/>
  <c r="AR1590" i="64"/>
  <c r="AU1590" i="64" s="1"/>
  <c r="AQ1590" i="64"/>
  <c r="AO1590" i="64"/>
  <c r="BJ1589" i="64"/>
  <c r="BI1589" i="64"/>
  <c r="BG1589" i="64"/>
  <c r="AZ1589" i="64"/>
  <c r="AY1589" i="64"/>
  <c r="AX1589" i="64"/>
  <c r="AW1589" i="64"/>
  <c r="AV1589" i="64"/>
  <c r="AT1589" i="64"/>
  <c r="AS1589" i="64"/>
  <c r="AR1589" i="64"/>
  <c r="AU1589" i="64" s="1"/>
  <c r="AQ1589" i="64"/>
  <c r="AO1589" i="64"/>
  <c r="BJ1588" i="64"/>
  <c r="BI1588" i="64"/>
  <c r="BG1588" i="64"/>
  <c r="AZ1588" i="64"/>
  <c r="AY1588" i="64"/>
  <c r="AX1588" i="64"/>
  <c r="AW1588" i="64"/>
  <c r="AV1588" i="64"/>
  <c r="AT1588" i="64"/>
  <c r="AS1588" i="64"/>
  <c r="AR1588" i="64"/>
  <c r="AU1588" i="64" s="1"/>
  <c r="AQ1588" i="64"/>
  <c r="AO1588" i="64"/>
  <c r="BJ1587" i="64"/>
  <c r="BI1587" i="64"/>
  <c r="BG1587" i="64"/>
  <c r="AZ1587" i="64"/>
  <c r="AY1587" i="64"/>
  <c r="AX1587" i="64"/>
  <c r="AW1587" i="64"/>
  <c r="AV1587" i="64"/>
  <c r="AT1587" i="64"/>
  <c r="AS1587" i="64"/>
  <c r="AR1587" i="64"/>
  <c r="AQ1587" i="64"/>
  <c r="AO1587" i="64"/>
  <c r="BJ1586" i="64"/>
  <c r="BI1586" i="64"/>
  <c r="BG1586" i="64"/>
  <c r="AZ1586" i="64"/>
  <c r="AY1586" i="64"/>
  <c r="AX1586" i="64"/>
  <c r="AW1586" i="64"/>
  <c r="AV1586" i="64"/>
  <c r="AT1586" i="64"/>
  <c r="AS1586" i="64"/>
  <c r="AR1586" i="64"/>
  <c r="AU1586" i="64" s="1"/>
  <c r="AQ1586" i="64"/>
  <c r="AO1586" i="64"/>
  <c r="BI1585" i="64"/>
  <c r="BG1585" i="64"/>
  <c r="AZ1585" i="64"/>
  <c r="AY1585" i="64"/>
  <c r="AX1585" i="64"/>
  <c r="AW1585" i="64"/>
  <c r="AV1585" i="64"/>
  <c r="AT1585" i="64"/>
  <c r="AS1585" i="64"/>
  <c r="AR1585" i="64"/>
  <c r="AU1585" i="64" s="1"/>
  <c r="AQ1585" i="64"/>
  <c r="AO1585" i="64"/>
  <c r="BI1584" i="64"/>
  <c r="BG1584" i="64"/>
  <c r="AZ1584" i="64"/>
  <c r="AY1584" i="64"/>
  <c r="AX1584" i="64"/>
  <c r="AW1584" i="64"/>
  <c r="AV1584" i="64"/>
  <c r="AT1584" i="64"/>
  <c r="AS1584" i="64"/>
  <c r="AR1584" i="64"/>
  <c r="AU1584" i="64" s="1"/>
  <c r="AQ1584" i="64"/>
  <c r="AO1584" i="64"/>
  <c r="BI1583" i="64"/>
  <c r="BG1583" i="64"/>
  <c r="AZ1583" i="64"/>
  <c r="AY1583" i="64"/>
  <c r="AX1583" i="64"/>
  <c r="AW1583" i="64"/>
  <c r="AV1583" i="64"/>
  <c r="AT1583" i="64"/>
  <c r="AS1583" i="64"/>
  <c r="AR1583" i="64"/>
  <c r="AU1583" i="64" s="1"/>
  <c r="AQ1583" i="64"/>
  <c r="AO1583" i="64"/>
  <c r="BJ1582" i="64"/>
  <c r="BI1582" i="64"/>
  <c r="BG1582" i="64"/>
  <c r="AZ1582" i="64"/>
  <c r="AY1582" i="64"/>
  <c r="AX1582" i="64"/>
  <c r="AW1582" i="64"/>
  <c r="AV1582" i="64"/>
  <c r="AT1582" i="64"/>
  <c r="AS1582" i="64"/>
  <c r="AR1582" i="64"/>
  <c r="AU1582" i="64" s="1"/>
  <c r="AQ1582" i="64"/>
  <c r="AO1582" i="64"/>
  <c r="BJ1581" i="64"/>
  <c r="BI1581" i="64"/>
  <c r="BG1581" i="64"/>
  <c r="AZ1581" i="64"/>
  <c r="AY1581" i="64"/>
  <c r="AX1581" i="64"/>
  <c r="AW1581" i="64"/>
  <c r="AV1581" i="64"/>
  <c r="AT1581" i="64"/>
  <c r="AS1581" i="64"/>
  <c r="AR1581" i="64"/>
  <c r="AU1581" i="64" s="1"/>
  <c r="AQ1581" i="64"/>
  <c r="AO1581" i="64"/>
  <c r="BJ1580" i="64"/>
  <c r="BI1580" i="64"/>
  <c r="BG1580" i="64"/>
  <c r="AZ1580" i="64"/>
  <c r="AY1580" i="64"/>
  <c r="AX1580" i="64"/>
  <c r="AW1580" i="64"/>
  <c r="AV1580" i="64"/>
  <c r="AT1580" i="64"/>
  <c r="AS1580" i="64"/>
  <c r="AR1580" i="64"/>
  <c r="AU1580" i="64" s="1"/>
  <c r="AQ1580" i="64"/>
  <c r="AO1580" i="64"/>
  <c r="BJ1579" i="64"/>
  <c r="BI1579" i="64"/>
  <c r="BG1579" i="64"/>
  <c r="AZ1579" i="64"/>
  <c r="AY1579" i="64"/>
  <c r="AX1579" i="64"/>
  <c r="AW1579" i="64"/>
  <c r="AV1579" i="64"/>
  <c r="AT1579" i="64"/>
  <c r="AS1579" i="64"/>
  <c r="AR1579" i="64"/>
  <c r="AU1579" i="64" s="1"/>
  <c r="AQ1579" i="64"/>
  <c r="AO1579" i="64"/>
  <c r="BJ1578" i="64"/>
  <c r="BI1578" i="64"/>
  <c r="BG1578" i="64"/>
  <c r="AZ1578" i="64"/>
  <c r="AY1578" i="64"/>
  <c r="AX1578" i="64"/>
  <c r="AW1578" i="64"/>
  <c r="AV1578" i="64"/>
  <c r="AT1578" i="64"/>
  <c r="AS1578" i="64"/>
  <c r="AR1578" i="64"/>
  <c r="AU1578" i="64" s="1"/>
  <c r="AQ1578" i="64"/>
  <c r="AO1578" i="64"/>
  <c r="BJ1577" i="64"/>
  <c r="BI1577" i="64"/>
  <c r="BG1577" i="64"/>
  <c r="AZ1577" i="64"/>
  <c r="AY1577" i="64"/>
  <c r="AX1577" i="64"/>
  <c r="AW1577" i="64"/>
  <c r="AV1577" i="64"/>
  <c r="AT1577" i="64"/>
  <c r="AS1577" i="64"/>
  <c r="AR1577" i="64"/>
  <c r="AU1577" i="64" s="1"/>
  <c r="AQ1577" i="64"/>
  <c r="AO1577" i="64"/>
  <c r="BJ1576" i="64"/>
  <c r="BI1576" i="64"/>
  <c r="BG1576" i="64"/>
  <c r="AZ1576" i="64"/>
  <c r="AY1576" i="64"/>
  <c r="AX1576" i="64"/>
  <c r="AW1576" i="64"/>
  <c r="AV1576" i="64"/>
  <c r="AT1576" i="64"/>
  <c r="AS1576" i="64"/>
  <c r="AR1576" i="64"/>
  <c r="AU1576" i="64" s="1"/>
  <c r="AQ1576" i="64"/>
  <c r="AO1576" i="64"/>
  <c r="BJ1575" i="64"/>
  <c r="BI1575" i="64"/>
  <c r="BG1575" i="64"/>
  <c r="AZ1575" i="64"/>
  <c r="AY1575" i="64"/>
  <c r="AX1575" i="64"/>
  <c r="AW1575" i="64"/>
  <c r="AV1575" i="64"/>
  <c r="AT1575" i="64"/>
  <c r="AS1575" i="64"/>
  <c r="AR1575" i="64"/>
  <c r="AU1575" i="64" s="1"/>
  <c r="AQ1575" i="64"/>
  <c r="AO1575" i="64"/>
  <c r="BJ1574" i="64"/>
  <c r="BI1574" i="64"/>
  <c r="BG1574" i="64"/>
  <c r="AZ1574" i="64"/>
  <c r="AY1574" i="64"/>
  <c r="AX1574" i="64"/>
  <c r="AW1574" i="64"/>
  <c r="AV1574" i="64"/>
  <c r="AT1574" i="64"/>
  <c r="AS1574" i="64"/>
  <c r="AR1574" i="64"/>
  <c r="AU1574" i="64" s="1"/>
  <c r="AQ1574" i="64"/>
  <c r="AO1574" i="64"/>
  <c r="BI1573" i="64"/>
  <c r="BG1573" i="64"/>
  <c r="AZ1573" i="64"/>
  <c r="AY1573" i="64"/>
  <c r="AX1573" i="64"/>
  <c r="AW1573" i="64"/>
  <c r="AV1573" i="64"/>
  <c r="AT1573" i="64"/>
  <c r="AS1573" i="64"/>
  <c r="AR1573" i="64"/>
  <c r="AU1573" i="64" s="1"/>
  <c r="AQ1573" i="64"/>
  <c r="AO1573" i="64"/>
  <c r="BI1572" i="64"/>
  <c r="BG1572" i="64"/>
  <c r="AZ1572" i="64"/>
  <c r="AY1572" i="64"/>
  <c r="AX1572" i="64"/>
  <c r="AW1572" i="64"/>
  <c r="AV1572" i="64"/>
  <c r="AT1572" i="64"/>
  <c r="AS1572" i="64"/>
  <c r="AR1572" i="64"/>
  <c r="AU1572" i="64" s="1"/>
  <c r="AQ1572" i="64"/>
  <c r="AO1572" i="64"/>
  <c r="BJ1571" i="64"/>
  <c r="BI1571" i="64"/>
  <c r="BG1571" i="64"/>
  <c r="AZ1571" i="64"/>
  <c r="AY1571" i="64"/>
  <c r="AX1571" i="64"/>
  <c r="AW1571" i="64"/>
  <c r="AV1571" i="64"/>
  <c r="AT1571" i="64"/>
  <c r="AS1571" i="64"/>
  <c r="AR1571" i="64"/>
  <c r="AU1571" i="64" s="1"/>
  <c r="AQ1571" i="64"/>
  <c r="AO1571" i="64"/>
  <c r="BI1570" i="64"/>
  <c r="BG1570" i="64"/>
  <c r="AZ1570" i="64"/>
  <c r="AY1570" i="64"/>
  <c r="AX1570" i="64"/>
  <c r="AW1570" i="64"/>
  <c r="AV1570" i="64"/>
  <c r="AT1570" i="64"/>
  <c r="AS1570" i="64"/>
  <c r="AR1570" i="64"/>
  <c r="AU1570" i="64" s="1"/>
  <c r="AQ1570" i="64"/>
  <c r="AO1570" i="64"/>
  <c r="BI1569" i="64"/>
  <c r="BG1569" i="64"/>
  <c r="AZ1569" i="64"/>
  <c r="AY1569" i="64"/>
  <c r="AX1569" i="64"/>
  <c r="AW1569" i="64"/>
  <c r="AV1569" i="64"/>
  <c r="AT1569" i="64"/>
  <c r="AS1569" i="64"/>
  <c r="AR1569" i="64"/>
  <c r="AU1569" i="64" s="1"/>
  <c r="AQ1569" i="64"/>
  <c r="AO1569" i="64"/>
  <c r="BJ1568" i="64"/>
  <c r="BI1568" i="64"/>
  <c r="BG1568" i="64"/>
  <c r="AZ1568" i="64"/>
  <c r="AY1568" i="64"/>
  <c r="AX1568" i="64"/>
  <c r="AW1568" i="64"/>
  <c r="AV1568" i="64"/>
  <c r="AT1568" i="64"/>
  <c r="AS1568" i="64"/>
  <c r="AR1568" i="64"/>
  <c r="AU1568" i="64" s="1"/>
  <c r="AQ1568" i="64"/>
  <c r="AO1568" i="64"/>
  <c r="BJ1567" i="64"/>
  <c r="BI1567" i="64"/>
  <c r="BG1567" i="64"/>
  <c r="AZ1567" i="64"/>
  <c r="AY1567" i="64"/>
  <c r="AX1567" i="64"/>
  <c r="AW1567" i="64"/>
  <c r="AV1567" i="64"/>
  <c r="AT1567" i="64"/>
  <c r="AS1567" i="64"/>
  <c r="AR1567" i="64"/>
  <c r="AU1567" i="64" s="1"/>
  <c r="AQ1567" i="64"/>
  <c r="AO1567" i="64"/>
  <c r="BJ1566" i="64"/>
  <c r="BI1566" i="64"/>
  <c r="BG1566" i="64"/>
  <c r="AZ1566" i="64"/>
  <c r="AY1566" i="64"/>
  <c r="AX1566" i="64"/>
  <c r="AW1566" i="64"/>
  <c r="AV1566" i="64"/>
  <c r="AT1566" i="64"/>
  <c r="AS1566" i="64"/>
  <c r="AR1566" i="64"/>
  <c r="AU1566" i="64" s="1"/>
  <c r="AQ1566" i="64"/>
  <c r="AO1566" i="64"/>
  <c r="BJ1565" i="64"/>
  <c r="BI1565" i="64"/>
  <c r="BG1565" i="64"/>
  <c r="AZ1565" i="64"/>
  <c r="AY1565" i="64"/>
  <c r="AX1565" i="64"/>
  <c r="AW1565" i="64"/>
  <c r="AV1565" i="64"/>
  <c r="AT1565" i="64"/>
  <c r="AS1565" i="64"/>
  <c r="AR1565" i="64"/>
  <c r="AU1565" i="64" s="1"/>
  <c r="AQ1565" i="64"/>
  <c r="AO1565" i="64"/>
  <c r="BJ1564" i="64"/>
  <c r="BI1564" i="64"/>
  <c r="BG1564" i="64"/>
  <c r="AZ1564" i="64"/>
  <c r="AY1564" i="64"/>
  <c r="AX1564" i="64"/>
  <c r="AW1564" i="64"/>
  <c r="AV1564" i="64"/>
  <c r="AT1564" i="64"/>
  <c r="AS1564" i="64"/>
  <c r="AR1564" i="64"/>
  <c r="AU1564" i="64" s="1"/>
  <c r="AQ1564" i="64"/>
  <c r="AO1564" i="64"/>
  <c r="BJ1563" i="64"/>
  <c r="BI1563" i="64"/>
  <c r="BG1563" i="64"/>
  <c r="AZ1563" i="64"/>
  <c r="AY1563" i="64"/>
  <c r="AX1563" i="64"/>
  <c r="AW1563" i="64"/>
  <c r="AV1563" i="64"/>
  <c r="AT1563" i="64"/>
  <c r="AS1563" i="64"/>
  <c r="AR1563" i="64"/>
  <c r="AU1563" i="64" s="1"/>
  <c r="AQ1563" i="64"/>
  <c r="AO1563" i="64"/>
  <c r="BJ1562" i="64"/>
  <c r="BI1562" i="64"/>
  <c r="BG1562" i="64"/>
  <c r="AZ1562" i="64"/>
  <c r="AY1562" i="64"/>
  <c r="AX1562" i="64"/>
  <c r="AW1562" i="64"/>
  <c r="AV1562" i="64"/>
  <c r="AT1562" i="64"/>
  <c r="AS1562" i="64"/>
  <c r="AR1562" i="64"/>
  <c r="AU1562" i="64" s="1"/>
  <c r="AQ1562" i="64"/>
  <c r="AO1562" i="64"/>
  <c r="BI1561" i="64"/>
  <c r="BG1561" i="64"/>
  <c r="AZ1561" i="64"/>
  <c r="AY1561" i="64"/>
  <c r="AX1561" i="64"/>
  <c r="AW1561" i="64"/>
  <c r="AV1561" i="64"/>
  <c r="AT1561" i="64"/>
  <c r="AS1561" i="64"/>
  <c r="AR1561" i="64"/>
  <c r="AU1561" i="64" s="1"/>
  <c r="AQ1561" i="64"/>
  <c r="AO1561" i="64"/>
  <c r="BJ1560" i="64"/>
  <c r="BI1560" i="64"/>
  <c r="BG1560" i="64"/>
  <c r="AZ1560" i="64"/>
  <c r="AY1560" i="64"/>
  <c r="AX1560" i="64"/>
  <c r="AW1560" i="64"/>
  <c r="AV1560" i="64"/>
  <c r="AT1560" i="64"/>
  <c r="AS1560" i="64"/>
  <c r="AR1560" i="64"/>
  <c r="AU1560" i="64" s="1"/>
  <c r="AQ1560" i="64"/>
  <c r="AO1560" i="64"/>
  <c r="BI1559" i="64"/>
  <c r="BG1559" i="64"/>
  <c r="AZ1559" i="64"/>
  <c r="AY1559" i="64"/>
  <c r="AX1559" i="64"/>
  <c r="AW1559" i="64"/>
  <c r="AV1559" i="64"/>
  <c r="AT1559" i="64"/>
  <c r="AS1559" i="64"/>
  <c r="AR1559" i="64"/>
  <c r="AU1559" i="64" s="1"/>
  <c r="AQ1559" i="64"/>
  <c r="AO1559" i="64"/>
  <c r="BJ1558" i="64"/>
  <c r="BI1558" i="64"/>
  <c r="BG1558" i="64"/>
  <c r="AZ1558" i="64"/>
  <c r="AY1558" i="64"/>
  <c r="AX1558" i="64"/>
  <c r="AW1558" i="64"/>
  <c r="AV1558" i="64"/>
  <c r="AT1558" i="64"/>
  <c r="AS1558" i="64"/>
  <c r="AR1558" i="64"/>
  <c r="AU1558" i="64" s="1"/>
  <c r="AQ1558" i="64"/>
  <c r="AO1558" i="64"/>
  <c r="BJ1557" i="64"/>
  <c r="BI1557" i="64"/>
  <c r="BG1557" i="64"/>
  <c r="AZ1557" i="64"/>
  <c r="AY1557" i="64"/>
  <c r="AX1557" i="64"/>
  <c r="AW1557" i="64"/>
  <c r="AV1557" i="64"/>
  <c r="AT1557" i="64"/>
  <c r="AS1557" i="64"/>
  <c r="AR1557" i="64"/>
  <c r="AU1557" i="64" s="1"/>
  <c r="AQ1557" i="64"/>
  <c r="AO1557" i="64"/>
  <c r="BJ1556" i="64"/>
  <c r="BI1556" i="64"/>
  <c r="BG1556" i="64"/>
  <c r="AZ1556" i="64"/>
  <c r="AY1556" i="64"/>
  <c r="AX1556" i="64"/>
  <c r="AW1556" i="64"/>
  <c r="AV1556" i="64"/>
  <c r="AT1556" i="64"/>
  <c r="AS1556" i="64"/>
  <c r="AR1556" i="64"/>
  <c r="AU1556" i="64" s="1"/>
  <c r="AQ1556" i="64"/>
  <c r="AO1556" i="64"/>
  <c r="BJ1555" i="64"/>
  <c r="BI1555" i="64"/>
  <c r="BG1555" i="64"/>
  <c r="AZ1555" i="64"/>
  <c r="AY1555" i="64"/>
  <c r="AX1555" i="64"/>
  <c r="AW1555" i="64"/>
  <c r="AV1555" i="64"/>
  <c r="AT1555" i="64"/>
  <c r="AS1555" i="64"/>
  <c r="AR1555" i="64"/>
  <c r="AU1555" i="64" s="1"/>
  <c r="AQ1555" i="64"/>
  <c r="AO1555" i="64"/>
  <c r="BJ1554" i="64"/>
  <c r="BI1554" i="64"/>
  <c r="BG1554" i="64"/>
  <c r="AZ1554" i="64"/>
  <c r="AY1554" i="64"/>
  <c r="AX1554" i="64"/>
  <c r="AW1554" i="64"/>
  <c r="AV1554" i="64"/>
  <c r="AT1554" i="64"/>
  <c r="AS1554" i="64"/>
  <c r="AR1554" i="64"/>
  <c r="AU1554" i="64" s="1"/>
  <c r="AQ1554" i="64"/>
  <c r="AO1554" i="64"/>
  <c r="BJ1553" i="64"/>
  <c r="BI1553" i="64"/>
  <c r="BG1553" i="64"/>
  <c r="AZ1553" i="64"/>
  <c r="AY1553" i="64"/>
  <c r="AX1553" i="64"/>
  <c r="AW1553" i="64"/>
  <c r="AV1553" i="64"/>
  <c r="AT1553" i="64"/>
  <c r="AS1553" i="64"/>
  <c r="AR1553" i="64"/>
  <c r="AU1553" i="64" s="1"/>
  <c r="AQ1553" i="64"/>
  <c r="AO1553" i="64"/>
  <c r="BJ1552" i="64"/>
  <c r="BI1552" i="64"/>
  <c r="BG1552" i="64"/>
  <c r="AZ1552" i="64"/>
  <c r="AY1552" i="64"/>
  <c r="AX1552" i="64"/>
  <c r="AW1552" i="64"/>
  <c r="AV1552" i="64"/>
  <c r="AT1552" i="64"/>
  <c r="AS1552" i="64"/>
  <c r="AR1552" i="64"/>
  <c r="AU1552" i="64" s="1"/>
  <c r="AQ1552" i="64"/>
  <c r="AO1552" i="64"/>
  <c r="BJ1551" i="64"/>
  <c r="BI1551" i="64"/>
  <c r="BG1551" i="64"/>
  <c r="AZ1551" i="64"/>
  <c r="AY1551" i="64"/>
  <c r="AX1551" i="64"/>
  <c r="AW1551" i="64"/>
  <c r="AV1551" i="64"/>
  <c r="AT1551" i="64"/>
  <c r="AS1551" i="64"/>
  <c r="AR1551" i="64"/>
  <c r="AU1551" i="64" s="1"/>
  <c r="AQ1551" i="64"/>
  <c r="AO1551" i="64"/>
  <c r="BJ1550" i="64"/>
  <c r="BI1550" i="64"/>
  <c r="BG1550" i="64"/>
  <c r="AZ1550" i="64"/>
  <c r="AY1550" i="64"/>
  <c r="AX1550" i="64"/>
  <c r="AW1550" i="64"/>
  <c r="AV1550" i="64"/>
  <c r="AT1550" i="64"/>
  <c r="AS1550" i="64"/>
  <c r="AR1550" i="64"/>
  <c r="AU1550" i="64" s="1"/>
  <c r="AQ1550" i="64"/>
  <c r="AO1550" i="64"/>
  <c r="BJ1549" i="64"/>
  <c r="BI1549" i="64"/>
  <c r="BG1549" i="64"/>
  <c r="AZ1549" i="64"/>
  <c r="AY1549" i="64"/>
  <c r="AX1549" i="64"/>
  <c r="AW1549" i="64"/>
  <c r="AV1549" i="64"/>
  <c r="AT1549" i="64"/>
  <c r="AS1549" i="64"/>
  <c r="AR1549" i="64"/>
  <c r="AQ1549" i="64"/>
  <c r="AO1549" i="64"/>
  <c r="BJ1548" i="64"/>
  <c r="BI1548" i="64"/>
  <c r="BG1548" i="64"/>
  <c r="AZ1548" i="64"/>
  <c r="AY1548" i="64"/>
  <c r="AX1548" i="64"/>
  <c r="AW1548" i="64"/>
  <c r="AV1548" i="64"/>
  <c r="AT1548" i="64"/>
  <c r="AS1548" i="64"/>
  <c r="AR1548" i="64"/>
  <c r="AU1548" i="64" s="1"/>
  <c r="AQ1548" i="64"/>
  <c r="AO1548" i="64"/>
  <c r="BI1547" i="64"/>
  <c r="BG1547" i="64"/>
  <c r="AZ1547" i="64"/>
  <c r="AY1547" i="64"/>
  <c r="AX1547" i="64"/>
  <c r="AW1547" i="64"/>
  <c r="AV1547" i="64"/>
  <c r="AT1547" i="64"/>
  <c r="AS1547" i="64"/>
  <c r="AR1547" i="64"/>
  <c r="AU1547" i="64" s="1"/>
  <c r="AQ1547" i="64"/>
  <c r="AO1547" i="64"/>
  <c r="BI1546" i="64"/>
  <c r="BG1546" i="64"/>
  <c r="AZ1546" i="64"/>
  <c r="AY1546" i="64"/>
  <c r="AX1546" i="64"/>
  <c r="AW1546" i="64"/>
  <c r="AV1546" i="64"/>
  <c r="AT1546" i="64"/>
  <c r="AS1546" i="64"/>
  <c r="AR1546" i="64"/>
  <c r="AU1546" i="64" s="1"/>
  <c r="AQ1546" i="64"/>
  <c r="AO1546" i="64"/>
  <c r="BI1545" i="64"/>
  <c r="BG1545" i="64"/>
  <c r="AZ1545" i="64"/>
  <c r="AY1545" i="64"/>
  <c r="AX1545" i="64"/>
  <c r="AW1545" i="64"/>
  <c r="AV1545" i="64"/>
  <c r="AT1545" i="64"/>
  <c r="AS1545" i="64"/>
  <c r="AR1545" i="64"/>
  <c r="AU1545" i="64" s="1"/>
  <c r="AQ1545" i="64"/>
  <c r="AO1545" i="64"/>
  <c r="BI1544" i="64"/>
  <c r="BG1544" i="64"/>
  <c r="AZ1544" i="64"/>
  <c r="AY1544" i="64"/>
  <c r="AX1544" i="64"/>
  <c r="AW1544" i="64"/>
  <c r="AV1544" i="64"/>
  <c r="AT1544" i="64"/>
  <c r="AS1544" i="64"/>
  <c r="AR1544" i="64"/>
  <c r="AU1544" i="64" s="1"/>
  <c r="AQ1544" i="64"/>
  <c r="AO1544" i="64"/>
  <c r="BI1543" i="64"/>
  <c r="BG1543" i="64"/>
  <c r="AZ1543" i="64"/>
  <c r="AY1543" i="64"/>
  <c r="AX1543" i="64"/>
  <c r="AW1543" i="64"/>
  <c r="AV1543" i="64"/>
  <c r="AT1543" i="64"/>
  <c r="AS1543" i="64"/>
  <c r="AR1543" i="64"/>
  <c r="AU1543" i="64" s="1"/>
  <c r="AQ1543" i="64"/>
  <c r="AO1543" i="64"/>
  <c r="BI1542" i="64"/>
  <c r="BG1542" i="64"/>
  <c r="AZ1542" i="64"/>
  <c r="AY1542" i="64"/>
  <c r="AX1542" i="64"/>
  <c r="AW1542" i="64"/>
  <c r="AV1542" i="64"/>
  <c r="AT1542" i="64"/>
  <c r="AS1542" i="64"/>
  <c r="AR1542" i="64"/>
  <c r="AU1542" i="64" s="1"/>
  <c r="AQ1542" i="64"/>
  <c r="AO1542" i="64"/>
  <c r="BJ1541" i="64"/>
  <c r="BI1541" i="64"/>
  <c r="BG1541" i="64"/>
  <c r="AZ1541" i="64"/>
  <c r="AY1541" i="64"/>
  <c r="AX1541" i="64"/>
  <c r="AW1541" i="64"/>
  <c r="AV1541" i="64"/>
  <c r="AT1541" i="64"/>
  <c r="AS1541" i="64"/>
  <c r="AR1541" i="64"/>
  <c r="AU1541" i="64" s="1"/>
  <c r="AQ1541" i="64"/>
  <c r="AO1541" i="64"/>
  <c r="BI1540" i="64"/>
  <c r="BG1540" i="64"/>
  <c r="AZ1540" i="64"/>
  <c r="AY1540" i="64"/>
  <c r="AX1540" i="64"/>
  <c r="AW1540" i="64"/>
  <c r="AV1540" i="64"/>
  <c r="AT1540" i="64"/>
  <c r="AS1540" i="64"/>
  <c r="AR1540" i="64"/>
  <c r="AU1540" i="64" s="1"/>
  <c r="AQ1540" i="64"/>
  <c r="AO1540" i="64"/>
  <c r="BJ1539" i="64"/>
  <c r="BI1539" i="64"/>
  <c r="BG1539" i="64"/>
  <c r="AZ1539" i="64"/>
  <c r="AY1539" i="64"/>
  <c r="AX1539" i="64"/>
  <c r="AW1539" i="64"/>
  <c r="AV1539" i="64"/>
  <c r="AT1539" i="64"/>
  <c r="AS1539" i="64"/>
  <c r="AR1539" i="64"/>
  <c r="AU1539" i="64" s="1"/>
  <c r="AQ1539" i="64"/>
  <c r="AO1539" i="64"/>
  <c r="BI1538" i="64"/>
  <c r="BG1538" i="64"/>
  <c r="AZ1538" i="64"/>
  <c r="AY1538" i="64"/>
  <c r="AX1538" i="64"/>
  <c r="AW1538" i="64"/>
  <c r="AV1538" i="64"/>
  <c r="AT1538" i="64"/>
  <c r="AS1538" i="64"/>
  <c r="AR1538" i="64"/>
  <c r="AU1538" i="64" s="1"/>
  <c r="AQ1538" i="64"/>
  <c r="AO1538" i="64"/>
  <c r="BJ1537" i="64"/>
  <c r="BI1537" i="64"/>
  <c r="BG1537" i="64"/>
  <c r="AZ1537" i="64"/>
  <c r="AY1537" i="64"/>
  <c r="AX1537" i="64"/>
  <c r="AW1537" i="64"/>
  <c r="AV1537" i="64"/>
  <c r="AT1537" i="64"/>
  <c r="AS1537" i="64"/>
  <c r="AR1537" i="64"/>
  <c r="AU1537" i="64" s="1"/>
  <c r="AQ1537" i="64"/>
  <c r="AO1537" i="64"/>
  <c r="BJ1536" i="64"/>
  <c r="BI1536" i="64"/>
  <c r="BG1536" i="64"/>
  <c r="AZ1536" i="64"/>
  <c r="AY1536" i="64"/>
  <c r="AX1536" i="64"/>
  <c r="AW1536" i="64"/>
  <c r="AV1536" i="64"/>
  <c r="AT1536" i="64"/>
  <c r="AS1536" i="64"/>
  <c r="AR1536" i="64"/>
  <c r="AU1536" i="64" s="1"/>
  <c r="AQ1536" i="64"/>
  <c r="AO1536" i="64"/>
  <c r="BJ1535" i="64"/>
  <c r="BI1535" i="64"/>
  <c r="BG1535" i="64"/>
  <c r="AZ1535" i="64"/>
  <c r="AY1535" i="64"/>
  <c r="AX1535" i="64"/>
  <c r="AW1535" i="64"/>
  <c r="AV1535" i="64"/>
  <c r="AT1535" i="64"/>
  <c r="AS1535" i="64"/>
  <c r="AR1535" i="64"/>
  <c r="AU1535" i="64" s="1"/>
  <c r="AQ1535" i="64"/>
  <c r="AO1535" i="64"/>
  <c r="BJ1534" i="64"/>
  <c r="BI1534" i="64"/>
  <c r="BG1534" i="64"/>
  <c r="AZ1534" i="64"/>
  <c r="AY1534" i="64"/>
  <c r="AX1534" i="64"/>
  <c r="AW1534" i="64"/>
  <c r="AV1534" i="64"/>
  <c r="AT1534" i="64"/>
  <c r="AS1534" i="64"/>
  <c r="AR1534" i="64"/>
  <c r="AQ1534" i="64"/>
  <c r="AO1534" i="64"/>
  <c r="BJ1533" i="64"/>
  <c r="BI1533" i="64"/>
  <c r="BG1533" i="64"/>
  <c r="AZ1533" i="64"/>
  <c r="AY1533" i="64"/>
  <c r="AX1533" i="64"/>
  <c r="AW1533" i="64"/>
  <c r="AV1533" i="64"/>
  <c r="AT1533" i="64"/>
  <c r="AS1533" i="64"/>
  <c r="AR1533" i="64"/>
  <c r="AU1533" i="64" s="1"/>
  <c r="AQ1533" i="64"/>
  <c r="AO1533" i="64"/>
  <c r="BJ1532" i="64"/>
  <c r="BI1532" i="64"/>
  <c r="BG1532" i="64"/>
  <c r="AZ1532" i="64"/>
  <c r="AY1532" i="64"/>
  <c r="AX1532" i="64"/>
  <c r="AW1532" i="64"/>
  <c r="AV1532" i="64"/>
  <c r="AT1532" i="64"/>
  <c r="AS1532" i="64"/>
  <c r="AR1532" i="64"/>
  <c r="AU1532" i="64" s="1"/>
  <c r="AQ1532" i="64"/>
  <c r="AO1532" i="64"/>
  <c r="BJ1531" i="64"/>
  <c r="BI1531" i="64"/>
  <c r="BG1531" i="64"/>
  <c r="AZ1531" i="64"/>
  <c r="AY1531" i="64"/>
  <c r="AX1531" i="64"/>
  <c r="AW1531" i="64"/>
  <c r="AV1531" i="64"/>
  <c r="AT1531" i="64"/>
  <c r="AS1531" i="64"/>
  <c r="AR1531" i="64"/>
  <c r="AU1531" i="64" s="1"/>
  <c r="AQ1531" i="64"/>
  <c r="AO1531" i="64"/>
  <c r="BJ1530" i="64"/>
  <c r="BI1530" i="64"/>
  <c r="BG1530" i="64"/>
  <c r="AZ1530" i="64"/>
  <c r="AY1530" i="64"/>
  <c r="AX1530" i="64"/>
  <c r="AW1530" i="64"/>
  <c r="AV1530" i="64"/>
  <c r="AT1530" i="64"/>
  <c r="AS1530" i="64"/>
  <c r="AR1530" i="64"/>
  <c r="AQ1530" i="64"/>
  <c r="AO1530" i="64"/>
  <c r="BJ1529" i="64"/>
  <c r="BI1529" i="64"/>
  <c r="BG1529" i="64"/>
  <c r="AZ1529" i="64"/>
  <c r="AY1529" i="64"/>
  <c r="AX1529" i="64"/>
  <c r="AW1529" i="64"/>
  <c r="AV1529" i="64"/>
  <c r="AT1529" i="64"/>
  <c r="AS1529" i="64"/>
  <c r="AR1529" i="64"/>
  <c r="AU1529" i="64" s="1"/>
  <c r="AQ1529" i="64"/>
  <c r="AO1529" i="64"/>
  <c r="BJ1528" i="64"/>
  <c r="BI1528" i="64"/>
  <c r="BG1528" i="64"/>
  <c r="AZ1528" i="64"/>
  <c r="AY1528" i="64"/>
  <c r="AX1528" i="64"/>
  <c r="AW1528" i="64"/>
  <c r="AV1528" i="64"/>
  <c r="AT1528" i="64"/>
  <c r="AS1528" i="64"/>
  <c r="AR1528" i="64"/>
  <c r="AU1528" i="64" s="1"/>
  <c r="AQ1528" i="64"/>
  <c r="AO1528" i="64"/>
  <c r="BJ1527" i="64"/>
  <c r="BI1527" i="64"/>
  <c r="BG1527" i="64"/>
  <c r="AZ1527" i="64"/>
  <c r="AY1527" i="64"/>
  <c r="AX1527" i="64"/>
  <c r="AW1527" i="64"/>
  <c r="AV1527" i="64"/>
  <c r="AT1527" i="64"/>
  <c r="AS1527" i="64"/>
  <c r="AR1527" i="64"/>
  <c r="AU1527" i="64" s="1"/>
  <c r="AQ1527" i="64"/>
  <c r="AO1527" i="64"/>
  <c r="BI1526" i="64"/>
  <c r="BG1526" i="64"/>
  <c r="AZ1526" i="64"/>
  <c r="AY1526" i="64"/>
  <c r="AX1526" i="64"/>
  <c r="AW1526" i="64"/>
  <c r="AV1526" i="64"/>
  <c r="AT1526" i="64"/>
  <c r="AS1526" i="64"/>
  <c r="AR1526" i="64"/>
  <c r="AQ1526" i="64"/>
  <c r="AO1526" i="64"/>
  <c r="BI1525" i="64"/>
  <c r="BG1525" i="64"/>
  <c r="AZ1525" i="64"/>
  <c r="AY1525" i="64"/>
  <c r="AX1525" i="64"/>
  <c r="AW1525" i="64"/>
  <c r="AV1525" i="64"/>
  <c r="AT1525" i="64"/>
  <c r="AS1525" i="64"/>
  <c r="AR1525" i="64"/>
  <c r="AU1525" i="64" s="1"/>
  <c r="AQ1525" i="64"/>
  <c r="AO1525" i="64"/>
  <c r="BI1524" i="64"/>
  <c r="BG1524" i="64"/>
  <c r="AZ1524" i="64"/>
  <c r="AY1524" i="64"/>
  <c r="AX1524" i="64"/>
  <c r="AW1524" i="64"/>
  <c r="AV1524" i="64"/>
  <c r="AT1524" i="64"/>
  <c r="AS1524" i="64"/>
  <c r="AR1524" i="64"/>
  <c r="AU1524" i="64" s="1"/>
  <c r="AQ1524" i="64"/>
  <c r="AO1524" i="64"/>
  <c r="BI1523" i="64"/>
  <c r="BG1523" i="64"/>
  <c r="AZ1523" i="64"/>
  <c r="AY1523" i="64"/>
  <c r="AX1523" i="64"/>
  <c r="AW1523" i="64"/>
  <c r="AV1523" i="64"/>
  <c r="AT1523" i="64"/>
  <c r="AS1523" i="64"/>
  <c r="AR1523" i="64"/>
  <c r="AU1523" i="64" s="1"/>
  <c r="AQ1523" i="64"/>
  <c r="AO1523" i="64"/>
  <c r="BI1522" i="64"/>
  <c r="BG1522" i="64"/>
  <c r="AZ1522" i="64"/>
  <c r="AY1522" i="64"/>
  <c r="AX1522" i="64"/>
  <c r="AW1522" i="64"/>
  <c r="AV1522" i="64"/>
  <c r="AT1522" i="64"/>
  <c r="AS1522" i="64"/>
  <c r="AR1522" i="64"/>
  <c r="AU1522" i="64" s="1"/>
  <c r="AQ1522" i="64"/>
  <c r="AO1522" i="64"/>
  <c r="BI1521" i="64"/>
  <c r="BG1521" i="64"/>
  <c r="AZ1521" i="64"/>
  <c r="AY1521" i="64"/>
  <c r="AX1521" i="64"/>
  <c r="AW1521" i="64"/>
  <c r="AV1521" i="64"/>
  <c r="AT1521" i="64"/>
  <c r="AS1521" i="64"/>
  <c r="AR1521" i="64"/>
  <c r="AQ1521" i="64"/>
  <c r="AO1521" i="64"/>
  <c r="BI1520" i="64"/>
  <c r="BG1520" i="64"/>
  <c r="AZ1520" i="64"/>
  <c r="AY1520" i="64"/>
  <c r="AX1520" i="64"/>
  <c r="AW1520" i="64"/>
  <c r="AV1520" i="64"/>
  <c r="AT1520" i="64"/>
  <c r="AS1520" i="64"/>
  <c r="AR1520" i="64"/>
  <c r="AU1520" i="64" s="1"/>
  <c r="AQ1520" i="64"/>
  <c r="AO1520" i="64"/>
  <c r="BI1519" i="64"/>
  <c r="BG1519" i="64"/>
  <c r="AZ1519" i="64"/>
  <c r="AY1519" i="64"/>
  <c r="AX1519" i="64"/>
  <c r="AW1519" i="64"/>
  <c r="AV1519" i="64"/>
  <c r="AT1519" i="64"/>
  <c r="AS1519" i="64"/>
  <c r="AR1519" i="64"/>
  <c r="AU1519" i="64" s="1"/>
  <c r="AQ1519" i="64"/>
  <c r="AO1519" i="64"/>
  <c r="BI1518" i="64"/>
  <c r="BG1518" i="64"/>
  <c r="AZ1518" i="64"/>
  <c r="AY1518" i="64"/>
  <c r="AX1518" i="64"/>
  <c r="AW1518" i="64"/>
  <c r="AV1518" i="64"/>
  <c r="AT1518" i="64"/>
  <c r="AS1518" i="64"/>
  <c r="AR1518" i="64"/>
  <c r="AU1518" i="64" s="1"/>
  <c r="AQ1518" i="64"/>
  <c r="AO1518" i="64"/>
  <c r="BI1517" i="64"/>
  <c r="BG1517" i="64"/>
  <c r="AZ1517" i="64"/>
  <c r="AY1517" i="64"/>
  <c r="AX1517" i="64"/>
  <c r="AW1517" i="64"/>
  <c r="AV1517" i="64"/>
  <c r="AT1517" i="64"/>
  <c r="AS1517" i="64"/>
  <c r="AR1517" i="64"/>
  <c r="AU1517" i="64" s="1"/>
  <c r="AQ1517" i="64"/>
  <c r="AO1517" i="64"/>
  <c r="BI1516" i="64"/>
  <c r="BG1516" i="64"/>
  <c r="AZ1516" i="64"/>
  <c r="AY1516" i="64"/>
  <c r="AX1516" i="64"/>
  <c r="AW1516" i="64"/>
  <c r="AV1516" i="64"/>
  <c r="AT1516" i="64"/>
  <c r="AS1516" i="64"/>
  <c r="AR1516" i="64"/>
  <c r="AQ1516" i="64"/>
  <c r="AO1516" i="64"/>
  <c r="BI1515" i="64"/>
  <c r="BG1515" i="64"/>
  <c r="AZ1515" i="64"/>
  <c r="AY1515" i="64"/>
  <c r="AX1515" i="64"/>
  <c r="AW1515" i="64"/>
  <c r="AV1515" i="64"/>
  <c r="AT1515" i="64"/>
  <c r="AS1515" i="64"/>
  <c r="AR1515" i="64"/>
  <c r="AU1515" i="64" s="1"/>
  <c r="AQ1515" i="64"/>
  <c r="AO1515" i="64"/>
  <c r="BI1514" i="64"/>
  <c r="BG1514" i="64"/>
  <c r="AZ1514" i="64"/>
  <c r="AY1514" i="64"/>
  <c r="AX1514" i="64"/>
  <c r="AW1514" i="64"/>
  <c r="AV1514" i="64"/>
  <c r="AT1514" i="64"/>
  <c r="AS1514" i="64"/>
  <c r="AR1514" i="64"/>
  <c r="AU1514" i="64" s="1"/>
  <c r="AQ1514" i="64"/>
  <c r="AO1514" i="64"/>
  <c r="BI1513" i="64"/>
  <c r="BG1513" i="64"/>
  <c r="AZ1513" i="64"/>
  <c r="AY1513" i="64"/>
  <c r="AX1513" i="64"/>
  <c r="AW1513" i="64"/>
  <c r="AV1513" i="64"/>
  <c r="AT1513" i="64"/>
  <c r="AS1513" i="64"/>
  <c r="AR1513" i="64"/>
  <c r="AU1513" i="64" s="1"/>
  <c r="AQ1513" i="64"/>
  <c r="AO1513" i="64"/>
  <c r="BI1512" i="64"/>
  <c r="BG1512" i="64"/>
  <c r="AZ1512" i="64"/>
  <c r="AY1512" i="64"/>
  <c r="AX1512" i="64"/>
  <c r="AW1512" i="64"/>
  <c r="AV1512" i="64"/>
  <c r="AT1512" i="64"/>
  <c r="AS1512" i="64"/>
  <c r="AR1512" i="64"/>
  <c r="AU1512" i="64" s="1"/>
  <c r="AQ1512" i="64"/>
  <c r="AO1512" i="64"/>
  <c r="BJ1511" i="64"/>
  <c r="BI1511" i="64"/>
  <c r="BG1511" i="64"/>
  <c r="AZ1511" i="64"/>
  <c r="AY1511" i="64"/>
  <c r="AX1511" i="64"/>
  <c r="AW1511" i="64"/>
  <c r="AV1511" i="64"/>
  <c r="AT1511" i="64"/>
  <c r="AS1511" i="64"/>
  <c r="AR1511" i="64"/>
  <c r="AU1511" i="64" s="1"/>
  <c r="AQ1511" i="64"/>
  <c r="AO1511" i="64"/>
  <c r="BJ1510" i="64"/>
  <c r="BI1510" i="64"/>
  <c r="BG1510" i="64"/>
  <c r="AZ1510" i="64"/>
  <c r="AY1510" i="64"/>
  <c r="AX1510" i="64"/>
  <c r="AW1510" i="64"/>
  <c r="AV1510" i="64"/>
  <c r="AT1510" i="64"/>
  <c r="AS1510" i="64"/>
  <c r="AR1510" i="64"/>
  <c r="AQ1510" i="64"/>
  <c r="AO1510" i="64"/>
  <c r="BI1509" i="64"/>
  <c r="BG1509" i="64"/>
  <c r="AZ1509" i="64"/>
  <c r="AY1509" i="64"/>
  <c r="AX1509" i="64"/>
  <c r="AW1509" i="64"/>
  <c r="AV1509" i="64"/>
  <c r="AT1509" i="64"/>
  <c r="AS1509" i="64"/>
  <c r="AR1509" i="64"/>
  <c r="AU1509" i="64" s="1"/>
  <c r="AQ1509" i="64"/>
  <c r="AO1509" i="64"/>
  <c r="BI1508" i="64"/>
  <c r="BG1508" i="64"/>
  <c r="AZ1508" i="64"/>
  <c r="AY1508" i="64"/>
  <c r="AX1508" i="64"/>
  <c r="AW1508" i="64"/>
  <c r="AV1508" i="64"/>
  <c r="AT1508" i="64"/>
  <c r="AS1508" i="64"/>
  <c r="AR1508" i="64"/>
  <c r="AQ1508" i="64"/>
  <c r="AO1508" i="64"/>
  <c r="BI1507" i="64"/>
  <c r="BG1507" i="64"/>
  <c r="AZ1507" i="64"/>
  <c r="AY1507" i="64"/>
  <c r="AX1507" i="64"/>
  <c r="AW1507" i="64"/>
  <c r="AV1507" i="64"/>
  <c r="AT1507" i="64"/>
  <c r="AS1507" i="64"/>
  <c r="AR1507" i="64"/>
  <c r="AU1507" i="64" s="1"/>
  <c r="AQ1507" i="64"/>
  <c r="AO1507" i="64"/>
  <c r="BJ1506" i="64"/>
  <c r="BI1506" i="64"/>
  <c r="BG1506" i="64"/>
  <c r="AZ1506" i="64"/>
  <c r="AY1506" i="64"/>
  <c r="AX1506" i="64"/>
  <c r="AW1506" i="64"/>
  <c r="AV1506" i="64"/>
  <c r="AT1506" i="64"/>
  <c r="AS1506" i="64"/>
  <c r="AR1506" i="64"/>
  <c r="AQ1506" i="64"/>
  <c r="AO1506" i="64"/>
  <c r="BJ1505" i="64"/>
  <c r="BI1505" i="64"/>
  <c r="BG1505" i="64"/>
  <c r="AZ1505" i="64"/>
  <c r="AY1505" i="64"/>
  <c r="AX1505" i="64"/>
  <c r="AW1505" i="64"/>
  <c r="AV1505" i="64"/>
  <c r="AT1505" i="64"/>
  <c r="AS1505" i="64"/>
  <c r="AR1505" i="64"/>
  <c r="AU1505" i="64" s="1"/>
  <c r="AQ1505" i="64"/>
  <c r="AO1505" i="64"/>
  <c r="BI1504" i="64"/>
  <c r="BG1504" i="64"/>
  <c r="AZ1504" i="64"/>
  <c r="AY1504" i="64"/>
  <c r="AX1504" i="64"/>
  <c r="AW1504" i="64"/>
  <c r="AV1504" i="64"/>
  <c r="AT1504" i="64"/>
  <c r="AS1504" i="64"/>
  <c r="AR1504" i="64"/>
  <c r="AU1504" i="64" s="1"/>
  <c r="AQ1504" i="64"/>
  <c r="AO1504" i="64"/>
  <c r="BI1503" i="64"/>
  <c r="BG1503" i="64"/>
  <c r="AZ1503" i="64"/>
  <c r="AY1503" i="64"/>
  <c r="AX1503" i="64"/>
  <c r="AW1503" i="64"/>
  <c r="AV1503" i="64"/>
  <c r="AT1503" i="64"/>
  <c r="AS1503" i="64"/>
  <c r="AR1503" i="64"/>
  <c r="AU1503" i="64" s="1"/>
  <c r="AQ1503" i="64"/>
  <c r="AO1503" i="64"/>
  <c r="BI1502" i="64"/>
  <c r="BG1502" i="64"/>
  <c r="AZ1502" i="64"/>
  <c r="AY1502" i="64"/>
  <c r="AX1502" i="64"/>
  <c r="AW1502" i="64"/>
  <c r="AV1502" i="64"/>
  <c r="AT1502" i="64"/>
  <c r="AS1502" i="64"/>
  <c r="AR1502" i="64"/>
  <c r="AU1502" i="64" s="1"/>
  <c r="AQ1502" i="64"/>
  <c r="AO1502" i="64"/>
  <c r="BI1501" i="64"/>
  <c r="BG1501" i="64"/>
  <c r="AZ1501" i="64"/>
  <c r="AY1501" i="64"/>
  <c r="AX1501" i="64"/>
  <c r="AW1501" i="64"/>
  <c r="AV1501" i="64"/>
  <c r="AT1501" i="64"/>
  <c r="AS1501" i="64"/>
  <c r="AR1501" i="64"/>
  <c r="AU1501" i="64" s="1"/>
  <c r="AQ1501" i="64"/>
  <c r="AO1501" i="64"/>
  <c r="BI1500" i="64"/>
  <c r="BG1500" i="64"/>
  <c r="AZ1500" i="64"/>
  <c r="AY1500" i="64"/>
  <c r="AX1500" i="64"/>
  <c r="AW1500" i="64"/>
  <c r="AV1500" i="64"/>
  <c r="AT1500" i="64"/>
  <c r="AS1500" i="64"/>
  <c r="AR1500" i="64"/>
  <c r="AU1500" i="64" s="1"/>
  <c r="AQ1500" i="64"/>
  <c r="AO1500" i="64"/>
  <c r="BI1499" i="64"/>
  <c r="BG1499" i="64"/>
  <c r="AZ1499" i="64"/>
  <c r="AY1499" i="64"/>
  <c r="AX1499" i="64"/>
  <c r="AW1499" i="64"/>
  <c r="AV1499" i="64"/>
  <c r="AT1499" i="64"/>
  <c r="AS1499" i="64"/>
  <c r="AR1499" i="64"/>
  <c r="AU1499" i="64" s="1"/>
  <c r="AQ1499" i="64"/>
  <c r="AO1499" i="64"/>
  <c r="BI1498" i="64"/>
  <c r="BG1498" i="64"/>
  <c r="AZ1498" i="64"/>
  <c r="AY1498" i="64"/>
  <c r="AX1498" i="64"/>
  <c r="AW1498" i="64"/>
  <c r="AV1498" i="64"/>
  <c r="AT1498" i="64"/>
  <c r="AS1498" i="64"/>
  <c r="AR1498" i="64"/>
  <c r="AU1498" i="64" s="1"/>
  <c r="AQ1498" i="64"/>
  <c r="AO1498" i="64"/>
  <c r="BI1497" i="64"/>
  <c r="BG1497" i="64"/>
  <c r="AZ1497" i="64"/>
  <c r="AY1497" i="64"/>
  <c r="AX1497" i="64"/>
  <c r="AW1497" i="64"/>
  <c r="AV1497" i="64"/>
  <c r="AT1497" i="64"/>
  <c r="AS1497" i="64"/>
  <c r="AR1497" i="64"/>
  <c r="AU1497" i="64" s="1"/>
  <c r="AQ1497" i="64"/>
  <c r="AO1497" i="64"/>
  <c r="BI1496" i="64"/>
  <c r="BG1496" i="64"/>
  <c r="AZ1496" i="64"/>
  <c r="AY1496" i="64"/>
  <c r="AX1496" i="64"/>
  <c r="AW1496" i="64"/>
  <c r="AV1496" i="64"/>
  <c r="AT1496" i="64"/>
  <c r="AS1496" i="64"/>
  <c r="AR1496" i="64"/>
  <c r="AU1496" i="64" s="1"/>
  <c r="AQ1496" i="64"/>
  <c r="AO1496" i="64"/>
  <c r="BI1495" i="64"/>
  <c r="BG1495" i="64"/>
  <c r="AZ1495" i="64"/>
  <c r="AY1495" i="64"/>
  <c r="AX1495" i="64"/>
  <c r="AW1495" i="64"/>
  <c r="AV1495" i="64"/>
  <c r="AT1495" i="64"/>
  <c r="AS1495" i="64"/>
  <c r="AR1495" i="64"/>
  <c r="AU1495" i="64" s="1"/>
  <c r="AQ1495" i="64"/>
  <c r="AO1495" i="64"/>
  <c r="BI1494" i="64"/>
  <c r="BG1494" i="64"/>
  <c r="AZ1494" i="64"/>
  <c r="AY1494" i="64"/>
  <c r="AX1494" i="64"/>
  <c r="AW1494" i="64"/>
  <c r="AV1494" i="64"/>
  <c r="AT1494" i="64"/>
  <c r="AS1494" i="64"/>
  <c r="AR1494" i="64"/>
  <c r="AU1494" i="64" s="1"/>
  <c r="AQ1494" i="64"/>
  <c r="AO1494" i="64"/>
  <c r="BI1493" i="64"/>
  <c r="BG1493" i="64"/>
  <c r="AZ1493" i="64"/>
  <c r="AY1493" i="64"/>
  <c r="AX1493" i="64"/>
  <c r="AW1493" i="64"/>
  <c r="AV1493" i="64"/>
  <c r="AT1493" i="64"/>
  <c r="AS1493" i="64"/>
  <c r="AR1493" i="64"/>
  <c r="AU1493" i="64" s="1"/>
  <c r="AQ1493" i="64"/>
  <c r="AO1493" i="64"/>
  <c r="BI1492" i="64"/>
  <c r="BG1492" i="64"/>
  <c r="AZ1492" i="64"/>
  <c r="AY1492" i="64"/>
  <c r="AX1492" i="64"/>
  <c r="AW1492" i="64"/>
  <c r="AV1492" i="64"/>
  <c r="AT1492" i="64"/>
  <c r="AS1492" i="64"/>
  <c r="AR1492" i="64"/>
  <c r="AU1492" i="64" s="1"/>
  <c r="AQ1492" i="64"/>
  <c r="AO1492" i="64"/>
  <c r="BI1491" i="64"/>
  <c r="BG1491" i="64"/>
  <c r="AZ1491" i="64"/>
  <c r="AY1491" i="64"/>
  <c r="AX1491" i="64"/>
  <c r="AW1491" i="64"/>
  <c r="AV1491" i="64"/>
  <c r="AT1491" i="64"/>
  <c r="AS1491" i="64"/>
  <c r="AR1491" i="64"/>
  <c r="AU1491" i="64" s="1"/>
  <c r="AQ1491" i="64"/>
  <c r="AO1491" i="64"/>
  <c r="BI1490" i="64"/>
  <c r="BG1490" i="64"/>
  <c r="AZ1490" i="64"/>
  <c r="AY1490" i="64"/>
  <c r="AX1490" i="64"/>
  <c r="AW1490" i="64"/>
  <c r="AV1490" i="64"/>
  <c r="AT1490" i="64"/>
  <c r="AS1490" i="64"/>
  <c r="AR1490" i="64"/>
  <c r="AU1490" i="64" s="1"/>
  <c r="AQ1490" i="64"/>
  <c r="AO1490" i="64"/>
  <c r="BI1489" i="64"/>
  <c r="BG1489" i="64"/>
  <c r="AZ1489" i="64"/>
  <c r="AY1489" i="64"/>
  <c r="AX1489" i="64"/>
  <c r="AW1489" i="64"/>
  <c r="AV1489" i="64"/>
  <c r="AT1489" i="64"/>
  <c r="AS1489" i="64"/>
  <c r="AR1489" i="64"/>
  <c r="AU1489" i="64" s="1"/>
  <c r="AQ1489" i="64"/>
  <c r="AO1489" i="64"/>
  <c r="BI1488" i="64"/>
  <c r="BG1488" i="64"/>
  <c r="AZ1488" i="64"/>
  <c r="AY1488" i="64"/>
  <c r="AX1488" i="64"/>
  <c r="AW1488" i="64"/>
  <c r="AV1488" i="64"/>
  <c r="AT1488" i="64"/>
  <c r="AS1488" i="64"/>
  <c r="AR1488" i="64"/>
  <c r="AU1488" i="64" s="1"/>
  <c r="AQ1488" i="64"/>
  <c r="AO1488" i="64"/>
  <c r="BI1487" i="64"/>
  <c r="BG1487" i="64"/>
  <c r="AZ1487" i="64"/>
  <c r="AY1487" i="64"/>
  <c r="AX1487" i="64"/>
  <c r="AW1487" i="64"/>
  <c r="AV1487" i="64"/>
  <c r="AT1487" i="64"/>
  <c r="AS1487" i="64"/>
  <c r="AR1487" i="64"/>
  <c r="AU1487" i="64" s="1"/>
  <c r="AQ1487" i="64"/>
  <c r="AO1487" i="64"/>
  <c r="BI1486" i="64"/>
  <c r="BG1486" i="64"/>
  <c r="AZ1486" i="64"/>
  <c r="AY1486" i="64"/>
  <c r="AX1486" i="64"/>
  <c r="AW1486" i="64"/>
  <c r="AV1486" i="64"/>
  <c r="AT1486" i="64"/>
  <c r="AS1486" i="64"/>
  <c r="AR1486" i="64"/>
  <c r="AU1486" i="64" s="1"/>
  <c r="AQ1486" i="64"/>
  <c r="AO1486" i="64"/>
  <c r="BI1485" i="64"/>
  <c r="BG1485" i="64"/>
  <c r="AZ1485" i="64"/>
  <c r="AY1485" i="64"/>
  <c r="AX1485" i="64"/>
  <c r="AW1485" i="64"/>
  <c r="AV1485" i="64"/>
  <c r="AT1485" i="64"/>
  <c r="AS1485" i="64"/>
  <c r="AR1485" i="64"/>
  <c r="AU1485" i="64" s="1"/>
  <c r="AQ1485" i="64"/>
  <c r="AO1485" i="64"/>
  <c r="BI1484" i="64"/>
  <c r="BG1484" i="64"/>
  <c r="AZ1484" i="64"/>
  <c r="AY1484" i="64"/>
  <c r="AX1484" i="64"/>
  <c r="AW1484" i="64"/>
  <c r="AV1484" i="64"/>
  <c r="AT1484" i="64"/>
  <c r="AS1484" i="64"/>
  <c r="AR1484" i="64"/>
  <c r="AU1484" i="64" s="1"/>
  <c r="AQ1484" i="64"/>
  <c r="AO1484" i="64"/>
  <c r="BI1483" i="64"/>
  <c r="BG1483" i="64"/>
  <c r="AZ1483" i="64"/>
  <c r="AY1483" i="64"/>
  <c r="AX1483" i="64"/>
  <c r="AW1483" i="64"/>
  <c r="AV1483" i="64"/>
  <c r="AT1483" i="64"/>
  <c r="AS1483" i="64"/>
  <c r="AR1483" i="64"/>
  <c r="AU1483" i="64" s="1"/>
  <c r="AQ1483" i="64"/>
  <c r="AO1483" i="64"/>
  <c r="BI1482" i="64"/>
  <c r="BG1482" i="64"/>
  <c r="AZ1482" i="64"/>
  <c r="AY1482" i="64"/>
  <c r="AX1482" i="64"/>
  <c r="AW1482" i="64"/>
  <c r="AV1482" i="64"/>
  <c r="AT1482" i="64"/>
  <c r="AS1482" i="64"/>
  <c r="AR1482" i="64"/>
  <c r="AU1482" i="64" s="1"/>
  <c r="AQ1482" i="64"/>
  <c r="AO1482" i="64"/>
  <c r="BI1481" i="64"/>
  <c r="BG1481" i="64"/>
  <c r="AZ1481" i="64"/>
  <c r="AY1481" i="64"/>
  <c r="AX1481" i="64"/>
  <c r="AW1481" i="64"/>
  <c r="AV1481" i="64"/>
  <c r="AT1481" i="64"/>
  <c r="AS1481" i="64"/>
  <c r="AR1481" i="64"/>
  <c r="AU1481" i="64" s="1"/>
  <c r="AQ1481" i="64"/>
  <c r="AO1481" i="64"/>
  <c r="BI1480" i="64"/>
  <c r="BG1480" i="64"/>
  <c r="AZ1480" i="64"/>
  <c r="AY1480" i="64"/>
  <c r="AX1480" i="64"/>
  <c r="AW1480" i="64"/>
  <c r="AV1480" i="64"/>
  <c r="AT1480" i="64"/>
  <c r="AS1480" i="64"/>
  <c r="AR1480" i="64"/>
  <c r="AU1480" i="64" s="1"/>
  <c r="AQ1480" i="64"/>
  <c r="AO1480" i="64"/>
  <c r="BI1479" i="64"/>
  <c r="BG1479" i="64"/>
  <c r="AZ1479" i="64"/>
  <c r="AY1479" i="64"/>
  <c r="AX1479" i="64"/>
  <c r="AW1479" i="64"/>
  <c r="AV1479" i="64"/>
  <c r="AT1479" i="64"/>
  <c r="AS1479" i="64"/>
  <c r="AR1479" i="64"/>
  <c r="AU1479" i="64" s="1"/>
  <c r="AQ1479" i="64"/>
  <c r="AO1479" i="64"/>
  <c r="BI1478" i="64"/>
  <c r="BG1478" i="64"/>
  <c r="AZ1478" i="64"/>
  <c r="AY1478" i="64"/>
  <c r="AX1478" i="64"/>
  <c r="AW1478" i="64"/>
  <c r="AV1478" i="64"/>
  <c r="AT1478" i="64"/>
  <c r="AS1478" i="64"/>
  <c r="AR1478" i="64"/>
  <c r="AU1478" i="64" s="1"/>
  <c r="AQ1478" i="64"/>
  <c r="AO1478" i="64"/>
  <c r="BI1477" i="64"/>
  <c r="BG1477" i="64"/>
  <c r="AZ1477" i="64"/>
  <c r="AY1477" i="64"/>
  <c r="AX1477" i="64"/>
  <c r="AW1477" i="64"/>
  <c r="AV1477" i="64"/>
  <c r="AT1477" i="64"/>
  <c r="AS1477" i="64"/>
  <c r="AR1477" i="64"/>
  <c r="AU1477" i="64" s="1"/>
  <c r="AQ1477" i="64"/>
  <c r="AO1477" i="64"/>
  <c r="BI1476" i="64"/>
  <c r="BG1476" i="64"/>
  <c r="AZ1476" i="64"/>
  <c r="AY1476" i="64"/>
  <c r="AX1476" i="64"/>
  <c r="AW1476" i="64"/>
  <c r="AV1476" i="64"/>
  <c r="AT1476" i="64"/>
  <c r="AS1476" i="64"/>
  <c r="AR1476" i="64"/>
  <c r="AU1476" i="64" s="1"/>
  <c r="AQ1476" i="64"/>
  <c r="AO1476" i="64"/>
  <c r="BI1475" i="64"/>
  <c r="BG1475" i="64"/>
  <c r="AZ1475" i="64"/>
  <c r="AY1475" i="64"/>
  <c r="AX1475" i="64"/>
  <c r="AW1475" i="64"/>
  <c r="AV1475" i="64"/>
  <c r="AT1475" i="64"/>
  <c r="AS1475" i="64"/>
  <c r="AR1475" i="64"/>
  <c r="AU1475" i="64" s="1"/>
  <c r="AQ1475" i="64"/>
  <c r="AO1475" i="64"/>
  <c r="BI1474" i="64"/>
  <c r="BG1474" i="64"/>
  <c r="AZ1474" i="64"/>
  <c r="AY1474" i="64"/>
  <c r="AX1474" i="64"/>
  <c r="AW1474" i="64"/>
  <c r="AV1474" i="64"/>
  <c r="AT1474" i="64"/>
  <c r="AS1474" i="64"/>
  <c r="AR1474" i="64"/>
  <c r="AU1474" i="64" s="1"/>
  <c r="AQ1474" i="64"/>
  <c r="AO1474" i="64"/>
  <c r="BI1473" i="64"/>
  <c r="BG1473" i="64"/>
  <c r="AZ1473" i="64"/>
  <c r="AY1473" i="64"/>
  <c r="AX1473" i="64"/>
  <c r="AW1473" i="64"/>
  <c r="AV1473" i="64"/>
  <c r="AT1473" i="64"/>
  <c r="AS1473" i="64"/>
  <c r="AR1473" i="64"/>
  <c r="AU1473" i="64" s="1"/>
  <c r="AQ1473" i="64"/>
  <c r="AO1473" i="64"/>
  <c r="BI1472" i="64"/>
  <c r="BG1472" i="64"/>
  <c r="AZ1472" i="64"/>
  <c r="AY1472" i="64"/>
  <c r="AX1472" i="64"/>
  <c r="AW1472" i="64"/>
  <c r="AV1472" i="64"/>
  <c r="AT1472" i="64"/>
  <c r="AS1472" i="64"/>
  <c r="AR1472" i="64"/>
  <c r="AU1472" i="64" s="1"/>
  <c r="AQ1472" i="64"/>
  <c r="AO1472" i="64"/>
  <c r="BI1471" i="64"/>
  <c r="BG1471" i="64"/>
  <c r="AZ1471" i="64"/>
  <c r="AY1471" i="64"/>
  <c r="AX1471" i="64"/>
  <c r="AW1471" i="64"/>
  <c r="AV1471" i="64"/>
  <c r="AT1471" i="64"/>
  <c r="AS1471" i="64"/>
  <c r="AR1471" i="64"/>
  <c r="AU1471" i="64" s="1"/>
  <c r="AQ1471" i="64"/>
  <c r="AO1471" i="64"/>
  <c r="BI1470" i="64"/>
  <c r="BG1470" i="64"/>
  <c r="AZ1470" i="64"/>
  <c r="AY1470" i="64"/>
  <c r="AX1470" i="64"/>
  <c r="AW1470" i="64"/>
  <c r="AV1470" i="64"/>
  <c r="AT1470" i="64"/>
  <c r="AS1470" i="64"/>
  <c r="AR1470" i="64"/>
  <c r="AU1470" i="64" s="1"/>
  <c r="AQ1470" i="64"/>
  <c r="AO1470" i="64"/>
  <c r="BI1469" i="64"/>
  <c r="BG1469" i="64"/>
  <c r="AZ1469" i="64"/>
  <c r="AY1469" i="64"/>
  <c r="AX1469" i="64"/>
  <c r="AW1469" i="64"/>
  <c r="AV1469" i="64"/>
  <c r="AT1469" i="64"/>
  <c r="AS1469" i="64"/>
  <c r="AR1469" i="64"/>
  <c r="AQ1469" i="64"/>
  <c r="AO1469" i="64"/>
  <c r="BI1468" i="64"/>
  <c r="BG1468" i="64"/>
  <c r="AZ1468" i="64"/>
  <c r="AY1468" i="64"/>
  <c r="AX1468" i="64"/>
  <c r="AW1468" i="64"/>
  <c r="AV1468" i="64"/>
  <c r="AT1468" i="64"/>
  <c r="AS1468" i="64"/>
  <c r="AR1468" i="64"/>
  <c r="AU1468" i="64" s="1"/>
  <c r="AQ1468" i="64"/>
  <c r="AO1468" i="64"/>
  <c r="BI1467" i="64"/>
  <c r="BG1467" i="64"/>
  <c r="AZ1467" i="64"/>
  <c r="AY1467" i="64"/>
  <c r="AX1467" i="64"/>
  <c r="AW1467" i="64"/>
  <c r="AV1467" i="64"/>
  <c r="AT1467" i="64"/>
  <c r="AS1467" i="64"/>
  <c r="AR1467" i="64"/>
  <c r="AU1467" i="64" s="1"/>
  <c r="AQ1467" i="64"/>
  <c r="AO1467" i="64"/>
  <c r="BI1466" i="64"/>
  <c r="BG1466" i="64"/>
  <c r="AZ1466" i="64"/>
  <c r="AY1466" i="64"/>
  <c r="AX1466" i="64"/>
  <c r="AW1466" i="64"/>
  <c r="AV1466" i="64"/>
  <c r="AT1466" i="64"/>
  <c r="AS1466" i="64"/>
  <c r="AR1466" i="64"/>
  <c r="AU1466" i="64" s="1"/>
  <c r="AQ1466" i="64"/>
  <c r="AO1466" i="64"/>
  <c r="BI1465" i="64"/>
  <c r="BG1465" i="64"/>
  <c r="AZ1465" i="64"/>
  <c r="AY1465" i="64"/>
  <c r="AX1465" i="64"/>
  <c r="AW1465" i="64"/>
  <c r="AV1465" i="64"/>
  <c r="AT1465" i="64"/>
  <c r="AS1465" i="64"/>
  <c r="AR1465" i="64"/>
  <c r="AU1465" i="64" s="1"/>
  <c r="AQ1465" i="64"/>
  <c r="AO1465" i="64"/>
  <c r="BI1464" i="64"/>
  <c r="BG1464" i="64"/>
  <c r="AZ1464" i="64"/>
  <c r="AY1464" i="64"/>
  <c r="AX1464" i="64"/>
  <c r="AW1464" i="64"/>
  <c r="AV1464" i="64"/>
  <c r="AT1464" i="64"/>
  <c r="AS1464" i="64"/>
  <c r="AR1464" i="64"/>
  <c r="AU1464" i="64" s="1"/>
  <c r="AQ1464" i="64"/>
  <c r="AO1464" i="64"/>
  <c r="BI1463" i="64"/>
  <c r="BG1463" i="64"/>
  <c r="AZ1463" i="64"/>
  <c r="AY1463" i="64"/>
  <c r="AX1463" i="64"/>
  <c r="AW1463" i="64"/>
  <c r="AV1463" i="64"/>
  <c r="AT1463" i="64"/>
  <c r="AS1463" i="64"/>
  <c r="AR1463" i="64"/>
  <c r="AU1463" i="64" s="1"/>
  <c r="AQ1463" i="64"/>
  <c r="AO1463" i="64"/>
  <c r="BI1462" i="64"/>
  <c r="BG1462" i="64"/>
  <c r="AZ1462" i="64"/>
  <c r="AY1462" i="64"/>
  <c r="AX1462" i="64"/>
  <c r="AW1462" i="64"/>
  <c r="AV1462" i="64"/>
  <c r="AT1462" i="64"/>
  <c r="AS1462" i="64"/>
  <c r="AR1462" i="64"/>
  <c r="AU1462" i="64" s="1"/>
  <c r="AQ1462" i="64"/>
  <c r="AO1462" i="64"/>
  <c r="BI1461" i="64"/>
  <c r="BG1461" i="64"/>
  <c r="AZ1461" i="64"/>
  <c r="AY1461" i="64"/>
  <c r="AX1461" i="64"/>
  <c r="AW1461" i="64"/>
  <c r="AV1461" i="64"/>
  <c r="AT1461" i="64"/>
  <c r="AS1461" i="64"/>
  <c r="AR1461" i="64"/>
  <c r="AU1461" i="64" s="1"/>
  <c r="AQ1461" i="64"/>
  <c r="AO1461" i="64"/>
  <c r="BI1460" i="64"/>
  <c r="BG1460" i="64"/>
  <c r="AZ1460" i="64"/>
  <c r="AY1460" i="64"/>
  <c r="AX1460" i="64"/>
  <c r="AW1460" i="64"/>
  <c r="AV1460" i="64"/>
  <c r="AT1460" i="64"/>
  <c r="AS1460" i="64"/>
  <c r="AR1460" i="64"/>
  <c r="AU1460" i="64" s="1"/>
  <c r="AQ1460" i="64"/>
  <c r="AO1460" i="64"/>
  <c r="BI1459" i="64"/>
  <c r="BG1459" i="64"/>
  <c r="AZ1459" i="64"/>
  <c r="AY1459" i="64"/>
  <c r="AX1459" i="64"/>
  <c r="AW1459" i="64"/>
  <c r="AV1459" i="64"/>
  <c r="AT1459" i="64"/>
  <c r="AS1459" i="64"/>
  <c r="AR1459" i="64"/>
  <c r="AU1459" i="64" s="1"/>
  <c r="AQ1459" i="64"/>
  <c r="AO1459" i="64"/>
  <c r="BI1458" i="64"/>
  <c r="BG1458" i="64"/>
  <c r="AZ1458" i="64"/>
  <c r="AY1458" i="64"/>
  <c r="AX1458" i="64"/>
  <c r="AW1458" i="64"/>
  <c r="AV1458" i="64"/>
  <c r="AT1458" i="64"/>
  <c r="AS1458" i="64"/>
  <c r="AR1458" i="64"/>
  <c r="AU1458" i="64" s="1"/>
  <c r="AQ1458" i="64"/>
  <c r="AO1458" i="64"/>
  <c r="BI1457" i="64"/>
  <c r="BG1457" i="64"/>
  <c r="AZ1457" i="64"/>
  <c r="AY1457" i="64"/>
  <c r="AX1457" i="64"/>
  <c r="AW1457" i="64"/>
  <c r="AV1457" i="64"/>
  <c r="AT1457" i="64"/>
  <c r="AS1457" i="64"/>
  <c r="AR1457" i="64"/>
  <c r="AU1457" i="64" s="1"/>
  <c r="AQ1457" i="64"/>
  <c r="AO1457" i="64"/>
  <c r="BI1456" i="64"/>
  <c r="BG1456" i="64"/>
  <c r="AZ1456" i="64"/>
  <c r="AY1456" i="64"/>
  <c r="AX1456" i="64"/>
  <c r="AW1456" i="64"/>
  <c r="AV1456" i="64"/>
  <c r="AT1456" i="64"/>
  <c r="AS1456" i="64"/>
  <c r="AR1456" i="64"/>
  <c r="AU1456" i="64" s="1"/>
  <c r="AQ1456" i="64"/>
  <c r="AO1456" i="64"/>
  <c r="BI1455" i="64"/>
  <c r="BG1455" i="64"/>
  <c r="AZ1455" i="64"/>
  <c r="AY1455" i="64"/>
  <c r="AX1455" i="64"/>
  <c r="AW1455" i="64"/>
  <c r="AV1455" i="64"/>
  <c r="AT1455" i="64"/>
  <c r="AS1455" i="64"/>
  <c r="AR1455" i="64"/>
  <c r="AU1455" i="64" s="1"/>
  <c r="AQ1455" i="64"/>
  <c r="AO1455" i="64"/>
  <c r="BI1454" i="64"/>
  <c r="BG1454" i="64"/>
  <c r="AZ1454" i="64"/>
  <c r="AY1454" i="64"/>
  <c r="AX1454" i="64"/>
  <c r="AW1454" i="64"/>
  <c r="AV1454" i="64"/>
  <c r="AT1454" i="64"/>
  <c r="AS1454" i="64"/>
  <c r="AR1454" i="64"/>
  <c r="AU1454" i="64" s="1"/>
  <c r="AQ1454" i="64"/>
  <c r="AO1454" i="64"/>
  <c r="BI1453" i="64"/>
  <c r="BG1453" i="64"/>
  <c r="AZ1453" i="64"/>
  <c r="AY1453" i="64"/>
  <c r="AX1453" i="64"/>
  <c r="AW1453" i="64"/>
  <c r="AV1453" i="64"/>
  <c r="AT1453" i="64"/>
  <c r="AS1453" i="64"/>
  <c r="AR1453" i="64"/>
  <c r="AU1453" i="64" s="1"/>
  <c r="AQ1453" i="64"/>
  <c r="AO1453" i="64"/>
  <c r="BI1452" i="64"/>
  <c r="BG1452" i="64"/>
  <c r="AZ1452" i="64"/>
  <c r="AY1452" i="64"/>
  <c r="AX1452" i="64"/>
  <c r="AW1452" i="64"/>
  <c r="AV1452" i="64"/>
  <c r="AT1452" i="64"/>
  <c r="AS1452" i="64"/>
  <c r="AR1452" i="64"/>
  <c r="AQ1452" i="64"/>
  <c r="AO1452" i="64"/>
  <c r="BI1451" i="64"/>
  <c r="BG1451" i="64"/>
  <c r="AZ1451" i="64"/>
  <c r="AY1451" i="64"/>
  <c r="AX1451" i="64"/>
  <c r="AW1451" i="64"/>
  <c r="AV1451" i="64"/>
  <c r="AT1451" i="64"/>
  <c r="AS1451" i="64"/>
  <c r="AR1451" i="64"/>
  <c r="AU1451" i="64" s="1"/>
  <c r="AQ1451" i="64"/>
  <c r="AO1451" i="64"/>
  <c r="BI1450" i="64"/>
  <c r="BG1450" i="64"/>
  <c r="AZ1450" i="64"/>
  <c r="AY1450" i="64"/>
  <c r="AX1450" i="64"/>
  <c r="AW1450" i="64"/>
  <c r="AV1450" i="64"/>
  <c r="AT1450" i="64"/>
  <c r="AS1450" i="64"/>
  <c r="AR1450" i="64"/>
  <c r="AU1450" i="64" s="1"/>
  <c r="AQ1450" i="64"/>
  <c r="AO1450" i="64"/>
  <c r="BI1449" i="64"/>
  <c r="BG1449" i="64"/>
  <c r="AZ1449" i="64"/>
  <c r="AY1449" i="64"/>
  <c r="AX1449" i="64"/>
  <c r="AW1449" i="64"/>
  <c r="AV1449" i="64"/>
  <c r="AT1449" i="64"/>
  <c r="AS1449" i="64"/>
  <c r="AR1449" i="64"/>
  <c r="AU1449" i="64" s="1"/>
  <c r="AQ1449" i="64"/>
  <c r="AO1449" i="64"/>
  <c r="BI1448" i="64"/>
  <c r="BG1448" i="64"/>
  <c r="AZ1448" i="64"/>
  <c r="AY1448" i="64"/>
  <c r="AX1448" i="64"/>
  <c r="AW1448" i="64"/>
  <c r="AV1448" i="64"/>
  <c r="AT1448" i="64"/>
  <c r="AS1448" i="64"/>
  <c r="AR1448" i="64"/>
  <c r="AU1448" i="64" s="1"/>
  <c r="AQ1448" i="64"/>
  <c r="AO1448" i="64"/>
  <c r="BI1447" i="64"/>
  <c r="BG1447" i="64"/>
  <c r="AZ1447" i="64"/>
  <c r="AY1447" i="64"/>
  <c r="AX1447" i="64"/>
  <c r="AW1447" i="64"/>
  <c r="AV1447" i="64"/>
  <c r="AT1447" i="64"/>
  <c r="AS1447" i="64"/>
  <c r="AR1447" i="64"/>
  <c r="AU1447" i="64" s="1"/>
  <c r="AQ1447" i="64"/>
  <c r="AO1447" i="64"/>
  <c r="BJ1446" i="64"/>
  <c r="BI1446" i="64"/>
  <c r="BG1446" i="64"/>
  <c r="AZ1446" i="64"/>
  <c r="AY1446" i="64"/>
  <c r="AX1446" i="64"/>
  <c r="AW1446" i="64"/>
  <c r="AV1446" i="64"/>
  <c r="AT1446" i="64"/>
  <c r="AS1446" i="64"/>
  <c r="AR1446" i="64"/>
  <c r="AU1446" i="64" s="1"/>
  <c r="AQ1446" i="64"/>
  <c r="AO1446" i="64"/>
  <c r="BI1445" i="64"/>
  <c r="BG1445" i="64"/>
  <c r="AZ1445" i="64"/>
  <c r="AY1445" i="64"/>
  <c r="AX1445" i="64"/>
  <c r="AW1445" i="64"/>
  <c r="AV1445" i="64"/>
  <c r="AT1445" i="64"/>
  <c r="AS1445" i="64"/>
  <c r="AR1445" i="64"/>
  <c r="AU1445" i="64" s="1"/>
  <c r="AQ1445" i="64"/>
  <c r="AO1445" i="64"/>
  <c r="BI1444" i="64"/>
  <c r="BG1444" i="64"/>
  <c r="AZ1444" i="64"/>
  <c r="AY1444" i="64"/>
  <c r="AX1444" i="64"/>
  <c r="AW1444" i="64"/>
  <c r="AV1444" i="64"/>
  <c r="AT1444" i="64"/>
  <c r="AS1444" i="64"/>
  <c r="AR1444" i="64"/>
  <c r="AU1444" i="64" s="1"/>
  <c r="AQ1444" i="64"/>
  <c r="AO1444" i="64"/>
  <c r="BI1443" i="64"/>
  <c r="BG1443" i="64"/>
  <c r="AZ1443" i="64"/>
  <c r="AY1443" i="64"/>
  <c r="AX1443" i="64"/>
  <c r="AW1443" i="64"/>
  <c r="AV1443" i="64"/>
  <c r="AT1443" i="64"/>
  <c r="AS1443" i="64"/>
  <c r="AR1443" i="64"/>
  <c r="AU1443" i="64" s="1"/>
  <c r="AQ1443" i="64"/>
  <c r="AO1443" i="64"/>
  <c r="BI1442" i="64"/>
  <c r="BG1442" i="64"/>
  <c r="AZ1442" i="64"/>
  <c r="AY1442" i="64"/>
  <c r="AX1442" i="64"/>
  <c r="AW1442" i="64"/>
  <c r="AV1442" i="64"/>
  <c r="AT1442" i="64"/>
  <c r="AS1442" i="64"/>
  <c r="AR1442" i="64"/>
  <c r="AU1442" i="64" s="1"/>
  <c r="AQ1442" i="64"/>
  <c r="AO1442" i="64"/>
  <c r="BI1441" i="64"/>
  <c r="BG1441" i="64"/>
  <c r="AZ1441" i="64"/>
  <c r="AY1441" i="64"/>
  <c r="AX1441" i="64"/>
  <c r="AW1441" i="64"/>
  <c r="AV1441" i="64"/>
  <c r="AT1441" i="64"/>
  <c r="AS1441" i="64"/>
  <c r="AR1441" i="64"/>
  <c r="AU1441" i="64" s="1"/>
  <c r="AQ1441" i="64"/>
  <c r="AO1441" i="64"/>
  <c r="BJ1440" i="64"/>
  <c r="BI1440" i="64"/>
  <c r="BG1440" i="64"/>
  <c r="AZ1440" i="64"/>
  <c r="AY1440" i="64"/>
  <c r="AX1440" i="64"/>
  <c r="AW1440" i="64"/>
  <c r="AV1440" i="64"/>
  <c r="AT1440" i="64"/>
  <c r="AS1440" i="64"/>
  <c r="AR1440" i="64"/>
  <c r="AU1440" i="64" s="1"/>
  <c r="AQ1440" i="64"/>
  <c r="AO1440" i="64"/>
  <c r="BI1439" i="64"/>
  <c r="BG1439" i="64"/>
  <c r="AZ1439" i="64"/>
  <c r="AY1439" i="64"/>
  <c r="AX1439" i="64"/>
  <c r="AW1439" i="64"/>
  <c r="AV1439" i="64"/>
  <c r="AT1439" i="64"/>
  <c r="AS1439" i="64"/>
  <c r="AR1439" i="64"/>
  <c r="AU1439" i="64" s="1"/>
  <c r="AQ1439" i="64"/>
  <c r="AO1439" i="64"/>
  <c r="BJ1438" i="64"/>
  <c r="BI1438" i="64"/>
  <c r="BG1438" i="64"/>
  <c r="AZ1438" i="64"/>
  <c r="AY1438" i="64"/>
  <c r="AX1438" i="64"/>
  <c r="AW1438" i="64"/>
  <c r="AV1438" i="64"/>
  <c r="AT1438" i="64"/>
  <c r="AS1438" i="64"/>
  <c r="AR1438" i="64"/>
  <c r="AU1438" i="64" s="1"/>
  <c r="AQ1438" i="64"/>
  <c r="AO1438" i="64"/>
  <c r="BI1437" i="64"/>
  <c r="BG1437" i="64"/>
  <c r="AZ1437" i="64"/>
  <c r="AY1437" i="64"/>
  <c r="AX1437" i="64"/>
  <c r="AW1437" i="64"/>
  <c r="AV1437" i="64"/>
  <c r="AT1437" i="64"/>
  <c r="AS1437" i="64"/>
  <c r="AR1437" i="64"/>
  <c r="AU1437" i="64" s="1"/>
  <c r="AQ1437" i="64"/>
  <c r="AO1437" i="64"/>
  <c r="BI1436" i="64"/>
  <c r="BG1436" i="64"/>
  <c r="AZ1436" i="64"/>
  <c r="AY1436" i="64"/>
  <c r="AX1436" i="64"/>
  <c r="AW1436" i="64"/>
  <c r="AV1436" i="64"/>
  <c r="AT1436" i="64"/>
  <c r="AS1436" i="64"/>
  <c r="AR1436" i="64"/>
  <c r="AU1436" i="64" s="1"/>
  <c r="AQ1436" i="64"/>
  <c r="AO1436" i="64"/>
  <c r="BI1435" i="64"/>
  <c r="BG1435" i="64"/>
  <c r="AZ1435" i="64"/>
  <c r="AY1435" i="64"/>
  <c r="AX1435" i="64"/>
  <c r="AW1435" i="64"/>
  <c r="AV1435" i="64"/>
  <c r="AT1435" i="64"/>
  <c r="AS1435" i="64"/>
  <c r="AR1435" i="64"/>
  <c r="AU1435" i="64" s="1"/>
  <c r="AQ1435" i="64"/>
  <c r="AO1435" i="64"/>
  <c r="BI1434" i="64"/>
  <c r="BG1434" i="64"/>
  <c r="AZ1434" i="64"/>
  <c r="AY1434" i="64"/>
  <c r="AX1434" i="64"/>
  <c r="AW1434" i="64"/>
  <c r="AV1434" i="64"/>
  <c r="AT1434" i="64"/>
  <c r="AS1434" i="64"/>
  <c r="AR1434" i="64"/>
  <c r="AU1434" i="64" s="1"/>
  <c r="AQ1434" i="64"/>
  <c r="AO1434" i="64"/>
  <c r="BI1433" i="64"/>
  <c r="BG1433" i="64"/>
  <c r="AZ1433" i="64"/>
  <c r="AY1433" i="64"/>
  <c r="AX1433" i="64"/>
  <c r="AW1433" i="64"/>
  <c r="AV1433" i="64"/>
  <c r="AT1433" i="64"/>
  <c r="AS1433" i="64"/>
  <c r="AR1433" i="64"/>
  <c r="AU1433" i="64" s="1"/>
  <c r="AQ1433" i="64"/>
  <c r="AO1433" i="64"/>
  <c r="BJ1432" i="64"/>
  <c r="BI1432" i="64"/>
  <c r="BG1432" i="64"/>
  <c r="AZ1432" i="64"/>
  <c r="AY1432" i="64"/>
  <c r="AX1432" i="64"/>
  <c r="AW1432" i="64"/>
  <c r="AV1432" i="64"/>
  <c r="AT1432" i="64"/>
  <c r="AS1432" i="64"/>
  <c r="AR1432" i="64"/>
  <c r="AU1432" i="64" s="1"/>
  <c r="AQ1432" i="64"/>
  <c r="AO1432" i="64"/>
  <c r="BI1431" i="64"/>
  <c r="BG1431" i="64"/>
  <c r="AZ1431" i="64"/>
  <c r="AY1431" i="64"/>
  <c r="AX1431" i="64"/>
  <c r="AW1431" i="64"/>
  <c r="AV1431" i="64"/>
  <c r="AT1431" i="64"/>
  <c r="AS1431" i="64"/>
  <c r="AR1431" i="64"/>
  <c r="AU1431" i="64" s="1"/>
  <c r="AQ1431" i="64"/>
  <c r="AO1431" i="64"/>
  <c r="BI1430" i="64"/>
  <c r="BG1430" i="64"/>
  <c r="AZ1430" i="64"/>
  <c r="AY1430" i="64"/>
  <c r="AX1430" i="64"/>
  <c r="AW1430" i="64"/>
  <c r="AV1430" i="64"/>
  <c r="AT1430" i="64"/>
  <c r="AS1430" i="64"/>
  <c r="AR1430" i="64"/>
  <c r="AU1430" i="64" s="1"/>
  <c r="AQ1430" i="64"/>
  <c r="AO1430" i="64"/>
  <c r="BI1429" i="64"/>
  <c r="BG1429" i="64"/>
  <c r="AZ1429" i="64"/>
  <c r="AY1429" i="64"/>
  <c r="AX1429" i="64"/>
  <c r="AW1429" i="64"/>
  <c r="AV1429" i="64"/>
  <c r="AT1429" i="64"/>
  <c r="AS1429" i="64"/>
  <c r="AR1429" i="64"/>
  <c r="AU1429" i="64" s="1"/>
  <c r="AQ1429" i="64"/>
  <c r="AO1429" i="64"/>
  <c r="BI1428" i="64"/>
  <c r="BG1428" i="64"/>
  <c r="AZ1428" i="64"/>
  <c r="AY1428" i="64"/>
  <c r="AX1428" i="64"/>
  <c r="AW1428" i="64"/>
  <c r="AV1428" i="64"/>
  <c r="AT1428" i="64"/>
  <c r="AS1428" i="64"/>
  <c r="AR1428" i="64"/>
  <c r="AU1428" i="64" s="1"/>
  <c r="AQ1428" i="64"/>
  <c r="AO1428" i="64"/>
  <c r="BI1427" i="64"/>
  <c r="BG1427" i="64"/>
  <c r="AZ1427" i="64"/>
  <c r="AY1427" i="64"/>
  <c r="AX1427" i="64"/>
  <c r="AW1427" i="64"/>
  <c r="AV1427" i="64"/>
  <c r="AT1427" i="64"/>
  <c r="AS1427" i="64"/>
  <c r="AR1427" i="64"/>
  <c r="AU1427" i="64" s="1"/>
  <c r="AQ1427" i="64"/>
  <c r="AO1427" i="64"/>
  <c r="BI1426" i="64"/>
  <c r="BG1426" i="64"/>
  <c r="AZ1426" i="64"/>
  <c r="AY1426" i="64"/>
  <c r="AX1426" i="64"/>
  <c r="AW1426" i="64"/>
  <c r="AV1426" i="64"/>
  <c r="AT1426" i="64"/>
  <c r="AS1426" i="64"/>
  <c r="AR1426" i="64"/>
  <c r="AU1426" i="64" s="1"/>
  <c r="AQ1426" i="64"/>
  <c r="AO1426" i="64"/>
  <c r="BI1425" i="64"/>
  <c r="BG1425" i="64"/>
  <c r="AZ1425" i="64"/>
  <c r="AY1425" i="64"/>
  <c r="AX1425" i="64"/>
  <c r="AW1425" i="64"/>
  <c r="AV1425" i="64"/>
  <c r="AT1425" i="64"/>
  <c r="AS1425" i="64"/>
  <c r="AR1425" i="64"/>
  <c r="AU1425" i="64" s="1"/>
  <c r="AQ1425" i="64"/>
  <c r="AO1425" i="64"/>
  <c r="BI1424" i="64"/>
  <c r="BG1424" i="64"/>
  <c r="AZ1424" i="64"/>
  <c r="AY1424" i="64"/>
  <c r="AX1424" i="64"/>
  <c r="AW1424" i="64"/>
  <c r="AV1424" i="64"/>
  <c r="AT1424" i="64"/>
  <c r="AS1424" i="64"/>
  <c r="AR1424" i="64"/>
  <c r="AU1424" i="64" s="1"/>
  <c r="AQ1424" i="64"/>
  <c r="AO1424" i="64"/>
  <c r="BJ1423" i="64"/>
  <c r="BI1423" i="64"/>
  <c r="BG1423" i="64"/>
  <c r="AZ1423" i="64"/>
  <c r="AY1423" i="64"/>
  <c r="AX1423" i="64"/>
  <c r="AW1423" i="64"/>
  <c r="AV1423" i="64"/>
  <c r="AT1423" i="64"/>
  <c r="AS1423" i="64"/>
  <c r="AR1423" i="64"/>
  <c r="AU1423" i="64" s="1"/>
  <c r="AQ1423" i="64"/>
  <c r="AO1423" i="64"/>
  <c r="BI1422" i="64"/>
  <c r="BG1422" i="64"/>
  <c r="AZ1422" i="64"/>
  <c r="AY1422" i="64"/>
  <c r="AX1422" i="64"/>
  <c r="AW1422" i="64"/>
  <c r="AV1422" i="64"/>
  <c r="AT1422" i="64"/>
  <c r="AS1422" i="64"/>
  <c r="AR1422" i="64"/>
  <c r="AU1422" i="64" s="1"/>
  <c r="AQ1422" i="64"/>
  <c r="AO1422" i="64"/>
  <c r="BI1421" i="64"/>
  <c r="BG1421" i="64"/>
  <c r="AZ1421" i="64"/>
  <c r="AY1421" i="64"/>
  <c r="AX1421" i="64"/>
  <c r="AW1421" i="64"/>
  <c r="AV1421" i="64"/>
  <c r="AT1421" i="64"/>
  <c r="AS1421" i="64"/>
  <c r="AR1421" i="64"/>
  <c r="AU1421" i="64" s="1"/>
  <c r="AQ1421" i="64"/>
  <c r="AO1421" i="64"/>
  <c r="BI1420" i="64"/>
  <c r="BG1420" i="64"/>
  <c r="AZ1420" i="64"/>
  <c r="AY1420" i="64"/>
  <c r="AX1420" i="64"/>
  <c r="AW1420" i="64"/>
  <c r="AV1420" i="64"/>
  <c r="AT1420" i="64"/>
  <c r="AS1420" i="64"/>
  <c r="AR1420" i="64"/>
  <c r="AU1420" i="64" s="1"/>
  <c r="AQ1420" i="64"/>
  <c r="AO1420" i="64"/>
  <c r="BJ1419" i="64"/>
  <c r="BI1419" i="64"/>
  <c r="BG1419" i="64"/>
  <c r="AZ1419" i="64"/>
  <c r="AY1419" i="64"/>
  <c r="AX1419" i="64"/>
  <c r="AW1419" i="64"/>
  <c r="AV1419" i="64"/>
  <c r="AT1419" i="64"/>
  <c r="AS1419" i="64"/>
  <c r="AR1419" i="64"/>
  <c r="AU1419" i="64" s="1"/>
  <c r="AQ1419" i="64"/>
  <c r="AO1419" i="64"/>
  <c r="BI1418" i="64"/>
  <c r="BG1418" i="64"/>
  <c r="AZ1418" i="64"/>
  <c r="AY1418" i="64"/>
  <c r="AX1418" i="64"/>
  <c r="AW1418" i="64"/>
  <c r="AV1418" i="64"/>
  <c r="AT1418" i="64"/>
  <c r="AS1418" i="64"/>
  <c r="AR1418" i="64"/>
  <c r="AU1418" i="64" s="1"/>
  <c r="AQ1418" i="64"/>
  <c r="AO1418" i="64"/>
  <c r="BI1417" i="64"/>
  <c r="BG1417" i="64"/>
  <c r="AZ1417" i="64"/>
  <c r="AY1417" i="64"/>
  <c r="AX1417" i="64"/>
  <c r="AW1417" i="64"/>
  <c r="AV1417" i="64"/>
  <c r="AT1417" i="64"/>
  <c r="AS1417" i="64"/>
  <c r="AR1417" i="64"/>
  <c r="AU1417" i="64" s="1"/>
  <c r="AQ1417" i="64"/>
  <c r="AO1417" i="64"/>
  <c r="BI1416" i="64"/>
  <c r="BG1416" i="64"/>
  <c r="AZ1416" i="64"/>
  <c r="AY1416" i="64"/>
  <c r="AX1416" i="64"/>
  <c r="AW1416" i="64"/>
  <c r="AV1416" i="64"/>
  <c r="AT1416" i="64"/>
  <c r="AS1416" i="64"/>
  <c r="AR1416" i="64"/>
  <c r="AU1416" i="64" s="1"/>
  <c r="AQ1416" i="64"/>
  <c r="AO1416" i="64"/>
  <c r="BI1415" i="64"/>
  <c r="BG1415" i="64"/>
  <c r="AZ1415" i="64"/>
  <c r="AY1415" i="64"/>
  <c r="AX1415" i="64"/>
  <c r="AW1415" i="64"/>
  <c r="AV1415" i="64"/>
  <c r="AT1415" i="64"/>
  <c r="AS1415" i="64"/>
  <c r="AR1415" i="64"/>
  <c r="AU1415" i="64" s="1"/>
  <c r="AQ1415" i="64"/>
  <c r="AO1415" i="64"/>
  <c r="BI1414" i="64"/>
  <c r="BG1414" i="64"/>
  <c r="AZ1414" i="64"/>
  <c r="AY1414" i="64"/>
  <c r="AX1414" i="64"/>
  <c r="AW1414" i="64"/>
  <c r="AV1414" i="64"/>
  <c r="AT1414" i="64"/>
  <c r="AS1414" i="64"/>
  <c r="AR1414" i="64"/>
  <c r="AU1414" i="64" s="1"/>
  <c r="AQ1414" i="64"/>
  <c r="AO1414" i="64"/>
  <c r="BI1413" i="64"/>
  <c r="BG1413" i="64"/>
  <c r="AZ1413" i="64"/>
  <c r="AY1413" i="64"/>
  <c r="AX1413" i="64"/>
  <c r="AW1413" i="64"/>
  <c r="AV1413" i="64"/>
  <c r="AT1413" i="64"/>
  <c r="AS1413" i="64"/>
  <c r="AR1413" i="64"/>
  <c r="AU1413" i="64" s="1"/>
  <c r="AQ1413" i="64"/>
  <c r="AO1413" i="64"/>
  <c r="BI1412" i="64"/>
  <c r="BG1412" i="64"/>
  <c r="AZ1412" i="64"/>
  <c r="AY1412" i="64"/>
  <c r="AX1412" i="64"/>
  <c r="AW1412" i="64"/>
  <c r="AV1412" i="64"/>
  <c r="AT1412" i="64"/>
  <c r="AS1412" i="64"/>
  <c r="AR1412" i="64"/>
  <c r="AU1412" i="64" s="1"/>
  <c r="AQ1412" i="64"/>
  <c r="AO1412" i="64"/>
  <c r="BI1411" i="64"/>
  <c r="BG1411" i="64"/>
  <c r="AZ1411" i="64"/>
  <c r="AY1411" i="64"/>
  <c r="AX1411" i="64"/>
  <c r="AW1411" i="64"/>
  <c r="AV1411" i="64"/>
  <c r="AT1411" i="64"/>
  <c r="AS1411" i="64"/>
  <c r="AR1411" i="64"/>
  <c r="AU1411" i="64" s="1"/>
  <c r="AQ1411" i="64"/>
  <c r="AO1411" i="64"/>
  <c r="BI1410" i="64"/>
  <c r="BG1410" i="64"/>
  <c r="AZ1410" i="64"/>
  <c r="AY1410" i="64"/>
  <c r="AX1410" i="64"/>
  <c r="AW1410" i="64"/>
  <c r="AV1410" i="64"/>
  <c r="AT1410" i="64"/>
  <c r="AS1410" i="64"/>
  <c r="AR1410" i="64"/>
  <c r="AU1410" i="64" s="1"/>
  <c r="AQ1410" i="64"/>
  <c r="AO1410" i="64"/>
  <c r="BI1409" i="64"/>
  <c r="BG1409" i="64"/>
  <c r="AZ1409" i="64"/>
  <c r="AY1409" i="64"/>
  <c r="AX1409" i="64"/>
  <c r="AW1409" i="64"/>
  <c r="AV1409" i="64"/>
  <c r="AT1409" i="64"/>
  <c r="AS1409" i="64"/>
  <c r="AR1409" i="64"/>
  <c r="AU1409" i="64" s="1"/>
  <c r="AQ1409" i="64"/>
  <c r="AO1409" i="64"/>
  <c r="BJ1408" i="64"/>
  <c r="BI1408" i="64"/>
  <c r="BG1408" i="64"/>
  <c r="AZ1408" i="64"/>
  <c r="AY1408" i="64"/>
  <c r="AX1408" i="64"/>
  <c r="AW1408" i="64"/>
  <c r="AV1408" i="64"/>
  <c r="AT1408" i="64"/>
  <c r="AS1408" i="64"/>
  <c r="AR1408" i="64"/>
  <c r="AU1408" i="64" s="1"/>
  <c r="AQ1408" i="64"/>
  <c r="AO1408" i="64"/>
  <c r="BI1407" i="64"/>
  <c r="BG1407" i="64"/>
  <c r="AZ1407" i="64"/>
  <c r="AY1407" i="64"/>
  <c r="AX1407" i="64"/>
  <c r="AW1407" i="64"/>
  <c r="AV1407" i="64"/>
  <c r="AT1407" i="64"/>
  <c r="AS1407" i="64"/>
  <c r="AR1407" i="64"/>
  <c r="AU1407" i="64" s="1"/>
  <c r="AQ1407" i="64"/>
  <c r="AO1407" i="64"/>
  <c r="BJ1406" i="64"/>
  <c r="BI1406" i="64"/>
  <c r="BG1406" i="64"/>
  <c r="AZ1406" i="64"/>
  <c r="AY1406" i="64"/>
  <c r="AX1406" i="64"/>
  <c r="AW1406" i="64"/>
  <c r="AV1406" i="64"/>
  <c r="AT1406" i="64"/>
  <c r="AS1406" i="64"/>
  <c r="AR1406" i="64"/>
  <c r="AU1406" i="64" s="1"/>
  <c r="AQ1406" i="64"/>
  <c r="AO1406" i="64"/>
  <c r="BI1405" i="64"/>
  <c r="BG1405" i="64"/>
  <c r="AZ1405" i="64"/>
  <c r="AY1405" i="64"/>
  <c r="AX1405" i="64"/>
  <c r="AW1405" i="64"/>
  <c r="AV1405" i="64"/>
  <c r="AT1405" i="64"/>
  <c r="AS1405" i="64"/>
  <c r="AR1405" i="64"/>
  <c r="AU1405" i="64" s="1"/>
  <c r="AQ1405" i="64"/>
  <c r="AO1405" i="64"/>
  <c r="BI1404" i="64"/>
  <c r="BG1404" i="64"/>
  <c r="AZ1404" i="64"/>
  <c r="AY1404" i="64"/>
  <c r="AX1404" i="64"/>
  <c r="AW1404" i="64"/>
  <c r="AV1404" i="64"/>
  <c r="AT1404" i="64"/>
  <c r="AS1404" i="64"/>
  <c r="AR1404" i="64"/>
  <c r="AU1404" i="64" s="1"/>
  <c r="AQ1404" i="64"/>
  <c r="AO1404" i="64"/>
  <c r="BI1403" i="64"/>
  <c r="BG1403" i="64"/>
  <c r="AZ1403" i="64"/>
  <c r="AY1403" i="64"/>
  <c r="AX1403" i="64"/>
  <c r="AW1403" i="64"/>
  <c r="AV1403" i="64"/>
  <c r="AT1403" i="64"/>
  <c r="AS1403" i="64"/>
  <c r="AR1403" i="64"/>
  <c r="AU1403" i="64" s="1"/>
  <c r="AQ1403" i="64"/>
  <c r="AO1403" i="64"/>
  <c r="BI1402" i="64"/>
  <c r="BG1402" i="64"/>
  <c r="AZ1402" i="64"/>
  <c r="AY1402" i="64"/>
  <c r="AX1402" i="64"/>
  <c r="AW1402" i="64"/>
  <c r="AV1402" i="64"/>
  <c r="AT1402" i="64"/>
  <c r="AS1402" i="64"/>
  <c r="AR1402" i="64"/>
  <c r="AU1402" i="64" s="1"/>
  <c r="AQ1402" i="64"/>
  <c r="AO1402" i="64"/>
  <c r="BI1401" i="64"/>
  <c r="BG1401" i="64"/>
  <c r="AZ1401" i="64"/>
  <c r="AY1401" i="64"/>
  <c r="AX1401" i="64"/>
  <c r="AW1401" i="64"/>
  <c r="AV1401" i="64"/>
  <c r="AT1401" i="64"/>
  <c r="AS1401" i="64"/>
  <c r="AR1401" i="64"/>
  <c r="AU1401" i="64" s="1"/>
  <c r="AQ1401" i="64"/>
  <c r="AO1401" i="64"/>
  <c r="BI1400" i="64"/>
  <c r="BG1400" i="64"/>
  <c r="AZ1400" i="64"/>
  <c r="AY1400" i="64"/>
  <c r="AX1400" i="64"/>
  <c r="AW1400" i="64"/>
  <c r="AV1400" i="64"/>
  <c r="AT1400" i="64"/>
  <c r="AS1400" i="64"/>
  <c r="AR1400" i="64"/>
  <c r="AU1400" i="64" s="1"/>
  <c r="AQ1400" i="64"/>
  <c r="AO1400" i="64"/>
  <c r="BI1399" i="64"/>
  <c r="BG1399" i="64"/>
  <c r="AZ1399" i="64"/>
  <c r="AY1399" i="64"/>
  <c r="AX1399" i="64"/>
  <c r="AW1399" i="64"/>
  <c r="AV1399" i="64"/>
  <c r="AT1399" i="64"/>
  <c r="AS1399" i="64"/>
  <c r="AR1399" i="64"/>
  <c r="AU1399" i="64" s="1"/>
  <c r="AQ1399" i="64"/>
  <c r="AO1399" i="64"/>
  <c r="BI1398" i="64"/>
  <c r="BG1398" i="64"/>
  <c r="AZ1398" i="64"/>
  <c r="AY1398" i="64"/>
  <c r="AX1398" i="64"/>
  <c r="AW1398" i="64"/>
  <c r="AV1398" i="64"/>
  <c r="AT1398" i="64"/>
  <c r="AS1398" i="64"/>
  <c r="AR1398" i="64"/>
  <c r="AU1398" i="64" s="1"/>
  <c r="AQ1398" i="64"/>
  <c r="AO1398" i="64"/>
  <c r="BJ1397" i="64"/>
  <c r="BI1397" i="64"/>
  <c r="BG1397" i="64"/>
  <c r="AZ1397" i="64"/>
  <c r="AY1397" i="64"/>
  <c r="AX1397" i="64"/>
  <c r="AW1397" i="64"/>
  <c r="AV1397" i="64"/>
  <c r="AT1397" i="64"/>
  <c r="AS1397" i="64"/>
  <c r="AR1397" i="64"/>
  <c r="AU1397" i="64" s="1"/>
  <c r="AQ1397" i="64"/>
  <c r="AO1397" i="64"/>
  <c r="BJ1396" i="64"/>
  <c r="BI1396" i="64"/>
  <c r="BG1396" i="64"/>
  <c r="AZ1396" i="64"/>
  <c r="AY1396" i="64"/>
  <c r="AX1396" i="64"/>
  <c r="AW1396" i="64"/>
  <c r="AV1396" i="64"/>
  <c r="AT1396" i="64"/>
  <c r="AS1396" i="64"/>
  <c r="AR1396" i="64"/>
  <c r="AU1396" i="64" s="1"/>
  <c r="AQ1396" i="64"/>
  <c r="AO1396" i="64"/>
  <c r="BI1395" i="64"/>
  <c r="BG1395" i="64"/>
  <c r="AZ1395" i="64"/>
  <c r="AY1395" i="64"/>
  <c r="AX1395" i="64"/>
  <c r="AW1395" i="64"/>
  <c r="AV1395" i="64"/>
  <c r="AT1395" i="64"/>
  <c r="AS1395" i="64"/>
  <c r="AR1395" i="64"/>
  <c r="AU1395" i="64" s="1"/>
  <c r="AQ1395" i="64"/>
  <c r="AO1395" i="64"/>
  <c r="BJ1394" i="64"/>
  <c r="BI1394" i="64"/>
  <c r="BG1394" i="64"/>
  <c r="AZ1394" i="64"/>
  <c r="AY1394" i="64"/>
  <c r="AX1394" i="64"/>
  <c r="AW1394" i="64"/>
  <c r="AV1394" i="64"/>
  <c r="AT1394" i="64"/>
  <c r="AS1394" i="64"/>
  <c r="AR1394" i="64"/>
  <c r="AU1394" i="64" s="1"/>
  <c r="AQ1394" i="64"/>
  <c r="AO1394" i="64"/>
  <c r="BI1393" i="64"/>
  <c r="BG1393" i="64"/>
  <c r="AZ1393" i="64"/>
  <c r="AY1393" i="64"/>
  <c r="AX1393" i="64"/>
  <c r="AW1393" i="64"/>
  <c r="AV1393" i="64"/>
  <c r="AT1393" i="64"/>
  <c r="AS1393" i="64"/>
  <c r="AR1393" i="64"/>
  <c r="AU1393" i="64" s="1"/>
  <c r="AQ1393" i="64"/>
  <c r="AO1393" i="64"/>
  <c r="BI1392" i="64"/>
  <c r="BG1392" i="64"/>
  <c r="AZ1392" i="64"/>
  <c r="AY1392" i="64"/>
  <c r="AX1392" i="64"/>
  <c r="AW1392" i="64"/>
  <c r="AV1392" i="64"/>
  <c r="AT1392" i="64"/>
  <c r="AS1392" i="64"/>
  <c r="AR1392" i="64"/>
  <c r="AU1392" i="64" s="1"/>
  <c r="AQ1392" i="64"/>
  <c r="AO1392" i="64"/>
  <c r="BI1391" i="64"/>
  <c r="BG1391" i="64"/>
  <c r="AZ1391" i="64"/>
  <c r="AY1391" i="64"/>
  <c r="AX1391" i="64"/>
  <c r="AW1391" i="64"/>
  <c r="AV1391" i="64"/>
  <c r="AT1391" i="64"/>
  <c r="AS1391" i="64"/>
  <c r="AR1391" i="64"/>
  <c r="AU1391" i="64" s="1"/>
  <c r="AQ1391" i="64"/>
  <c r="AO1391" i="64"/>
  <c r="BJ1390" i="64"/>
  <c r="BI1390" i="64"/>
  <c r="BG1390" i="64"/>
  <c r="AZ1390" i="64"/>
  <c r="AY1390" i="64"/>
  <c r="AX1390" i="64"/>
  <c r="AW1390" i="64"/>
  <c r="AV1390" i="64"/>
  <c r="AT1390" i="64"/>
  <c r="AS1390" i="64"/>
  <c r="AR1390" i="64"/>
  <c r="AU1390" i="64" s="1"/>
  <c r="AQ1390" i="64"/>
  <c r="AO1390" i="64"/>
  <c r="BI1389" i="64"/>
  <c r="BG1389" i="64"/>
  <c r="AZ1389" i="64"/>
  <c r="AY1389" i="64"/>
  <c r="AX1389" i="64"/>
  <c r="AW1389" i="64"/>
  <c r="AV1389" i="64"/>
  <c r="AT1389" i="64"/>
  <c r="AS1389" i="64"/>
  <c r="AR1389" i="64"/>
  <c r="AU1389" i="64" s="1"/>
  <c r="AQ1389" i="64"/>
  <c r="AO1389" i="64"/>
  <c r="BI1388" i="64"/>
  <c r="BG1388" i="64"/>
  <c r="AZ1388" i="64"/>
  <c r="AY1388" i="64"/>
  <c r="AX1388" i="64"/>
  <c r="AW1388" i="64"/>
  <c r="AV1388" i="64"/>
  <c r="AT1388" i="64"/>
  <c r="AS1388" i="64"/>
  <c r="AR1388" i="64"/>
  <c r="AU1388" i="64" s="1"/>
  <c r="AQ1388" i="64"/>
  <c r="AO1388" i="64"/>
  <c r="BI1387" i="64"/>
  <c r="BG1387" i="64"/>
  <c r="AZ1387" i="64"/>
  <c r="AY1387" i="64"/>
  <c r="AX1387" i="64"/>
  <c r="AW1387" i="64"/>
  <c r="AV1387" i="64"/>
  <c r="AT1387" i="64"/>
  <c r="AS1387" i="64"/>
  <c r="AR1387" i="64"/>
  <c r="AU1387" i="64" s="1"/>
  <c r="AQ1387" i="64"/>
  <c r="AO1387" i="64"/>
  <c r="BJ1386" i="64"/>
  <c r="BI1386" i="64"/>
  <c r="BG1386" i="64"/>
  <c r="AZ1386" i="64"/>
  <c r="AY1386" i="64"/>
  <c r="AX1386" i="64"/>
  <c r="AW1386" i="64"/>
  <c r="AV1386" i="64"/>
  <c r="AT1386" i="64"/>
  <c r="AS1386" i="64"/>
  <c r="AR1386" i="64"/>
  <c r="AU1386" i="64" s="1"/>
  <c r="AQ1386" i="64"/>
  <c r="AO1386" i="64"/>
  <c r="BJ1385" i="64"/>
  <c r="BI1385" i="64"/>
  <c r="BG1385" i="64"/>
  <c r="AZ1385" i="64"/>
  <c r="AY1385" i="64"/>
  <c r="AX1385" i="64"/>
  <c r="AW1385" i="64"/>
  <c r="AV1385" i="64"/>
  <c r="AT1385" i="64"/>
  <c r="AS1385" i="64"/>
  <c r="AR1385" i="64"/>
  <c r="AU1385" i="64" s="1"/>
  <c r="AQ1385" i="64"/>
  <c r="AO1385" i="64"/>
  <c r="BJ1384" i="64"/>
  <c r="BI1384" i="64"/>
  <c r="BG1384" i="64"/>
  <c r="AZ1384" i="64"/>
  <c r="AY1384" i="64"/>
  <c r="AX1384" i="64"/>
  <c r="AW1384" i="64"/>
  <c r="AV1384" i="64"/>
  <c r="AT1384" i="64"/>
  <c r="AS1384" i="64"/>
  <c r="AR1384" i="64"/>
  <c r="AU1384" i="64" s="1"/>
  <c r="AQ1384" i="64"/>
  <c r="AO1384" i="64"/>
  <c r="BJ1383" i="64"/>
  <c r="BI1383" i="64"/>
  <c r="BG1383" i="64"/>
  <c r="AZ1383" i="64"/>
  <c r="AY1383" i="64"/>
  <c r="AX1383" i="64"/>
  <c r="AW1383" i="64"/>
  <c r="AV1383" i="64"/>
  <c r="AT1383" i="64"/>
  <c r="AS1383" i="64"/>
  <c r="AR1383" i="64"/>
  <c r="AU1383" i="64" s="1"/>
  <c r="AQ1383" i="64"/>
  <c r="AO1383" i="64"/>
  <c r="BJ1382" i="64"/>
  <c r="BI1382" i="64"/>
  <c r="BG1382" i="64"/>
  <c r="AZ1382" i="64"/>
  <c r="AY1382" i="64"/>
  <c r="AX1382" i="64"/>
  <c r="AW1382" i="64"/>
  <c r="AV1382" i="64"/>
  <c r="AT1382" i="64"/>
  <c r="AS1382" i="64"/>
  <c r="AR1382" i="64"/>
  <c r="AU1382" i="64" s="1"/>
  <c r="AQ1382" i="64"/>
  <c r="AO1382" i="64"/>
  <c r="BJ1381" i="64"/>
  <c r="BI1381" i="64"/>
  <c r="BG1381" i="64"/>
  <c r="AZ1381" i="64"/>
  <c r="AY1381" i="64"/>
  <c r="AX1381" i="64"/>
  <c r="AW1381" i="64"/>
  <c r="AV1381" i="64"/>
  <c r="AT1381" i="64"/>
  <c r="AS1381" i="64"/>
  <c r="AR1381" i="64"/>
  <c r="AU1381" i="64" s="1"/>
  <c r="AQ1381" i="64"/>
  <c r="AO1381" i="64"/>
  <c r="BJ1380" i="64"/>
  <c r="BI1380" i="64"/>
  <c r="BG1380" i="64"/>
  <c r="AZ1380" i="64"/>
  <c r="AY1380" i="64"/>
  <c r="AX1380" i="64"/>
  <c r="AW1380" i="64"/>
  <c r="AV1380" i="64"/>
  <c r="AT1380" i="64"/>
  <c r="AS1380" i="64"/>
  <c r="AR1380" i="64"/>
  <c r="AU1380" i="64" s="1"/>
  <c r="AQ1380" i="64"/>
  <c r="AO1380" i="64"/>
  <c r="BJ1379" i="64"/>
  <c r="BI1379" i="64"/>
  <c r="BG1379" i="64"/>
  <c r="AZ1379" i="64"/>
  <c r="AY1379" i="64"/>
  <c r="AX1379" i="64"/>
  <c r="AW1379" i="64"/>
  <c r="AV1379" i="64"/>
  <c r="AT1379" i="64"/>
  <c r="AS1379" i="64"/>
  <c r="AR1379" i="64"/>
  <c r="AU1379" i="64" s="1"/>
  <c r="AQ1379" i="64"/>
  <c r="AO1379" i="64"/>
  <c r="BJ1378" i="64"/>
  <c r="BI1378" i="64"/>
  <c r="BG1378" i="64"/>
  <c r="AZ1378" i="64"/>
  <c r="AY1378" i="64"/>
  <c r="AX1378" i="64"/>
  <c r="AW1378" i="64"/>
  <c r="AV1378" i="64"/>
  <c r="AT1378" i="64"/>
  <c r="AS1378" i="64"/>
  <c r="AR1378" i="64"/>
  <c r="AU1378" i="64" s="1"/>
  <c r="AQ1378" i="64"/>
  <c r="AO1378" i="64"/>
  <c r="BJ1377" i="64"/>
  <c r="BI1377" i="64"/>
  <c r="BG1377" i="64"/>
  <c r="AZ1377" i="64"/>
  <c r="AY1377" i="64"/>
  <c r="AX1377" i="64"/>
  <c r="AW1377" i="64"/>
  <c r="AV1377" i="64"/>
  <c r="AT1377" i="64"/>
  <c r="AS1377" i="64"/>
  <c r="AR1377" i="64"/>
  <c r="AU1377" i="64" s="1"/>
  <c r="AQ1377" i="64"/>
  <c r="AO1377" i="64"/>
  <c r="BJ1376" i="64"/>
  <c r="BI1376" i="64"/>
  <c r="BG1376" i="64"/>
  <c r="AZ1376" i="64"/>
  <c r="AY1376" i="64"/>
  <c r="AX1376" i="64"/>
  <c r="AW1376" i="64"/>
  <c r="AV1376" i="64"/>
  <c r="AT1376" i="64"/>
  <c r="AS1376" i="64"/>
  <c r="AR1376" i="64"/>
  <c r="AU1376" i="64" s="1"/>
  <c r="AQ1376" i="64"/>
  <c r="AO1376" i="64"/>
  <c r="BJ1375" i="64"/>
  <c r="BI1375" i="64"/>
  <c r="BG1375" i="64"/>
  <c r="AZ1375" i="64"/>
  <c r="AY1375" i="64"/>
  <c r="AX1375" i="64"/>
  <c r="AW1375" i="64"/>
  <c r="AV1375" i="64"/>
  <c r="AT1375" i="64"/>
  <c r="AS1375" i="64"/>
  <c r="AR1375" i="64"/>
  <c r="AU1375" i="64" s="1"/>
  <c r="AQ1375" i="64"/>
  <c r="AO1375" i="64"/>
  <c r="BJ1374" i="64"/>
  <c r="BI1374" i="64"/>
  <c r="BG1374" i="64"/>
  <c r="AZ1374" i="64"/>
  <c r="AY1374" i="64"/>
  <c r="AX1374" i="64"/>
  <c r="AW1374" i="64"/>
  <c r="AV1374" i="64"/>
  <c r="AT1374" i="64"/>
  <c r="AS1374" i="64"/>
  <c r="AR1374" i="64"/>
  <c r="AU1374" i="64" s="1"/>
  <c r="AQ1374" i="64"/>
  <c r="AO1374" i="64"/>
  <c r="BJ1373" i="64"/>
  <c r="BI1373" i="64"/>
  <c r="BG1373" i="64"/>
  <c r="AZ1373" i="64"/>
  <c r="AY1373" i="64"/>
  <c r="AX1373" i="64"/>
  <c r="AW1373" i="64"/>
  <c r="AV1373" i="64"/>
  <c r="AT1373" i="64"/>
  <c r="AS1373" i="64"/>
  <c r="AR1373" i="64"/>
  <c r="AU1373" i="64" s="1"/>
  <c r="AQ1373" i="64"/>
  <c r="AO1373" i="64"/>
  <c r="BJ1372" i="64"/>
  <c r="BI1372" i="64"/>
  <c r="BG1372" i="64"/>
  <c r="AZ1372" i="64"/>
  <c r="AY1372" i="64"/>
  <c r="AX1372" i="64"/>
  <c r="AW1372" i="64"/>
  <c r="AV1372" i="64"/>
  <c r="AT1372" i="64"/>
  <c r="AS1372" i="64"/>
  <c r="AR1372" i="64"/>
  <c r="AU1372" i="64" s="1"/>
  <c r="AQ1372" i="64"/>
  <c r="AO1372" i="64"/>
  <c r="BJ1371" i="64"/>
  <c r="BI1371" i="64"/>
  <c r="BG1371" i="64"/>
  <c r="AZ1371" i="64"/>
  <c r="AY1371" i="64"/>
  <c r="AX1371" i="64"/>
  <c r="AW1371" i="64"/>
  <c r="AV1371" i="64"/>
  <c r="AT1371" i="64"/>
  <c r="AS1371" i="64"/>
  <c r="AR1371" i="64"/>
  <c r="AU1371" i="64" s="1"/>
  <c r="AQ1371" i="64"/>
  <c r="AO1371" i="64"/>
  <c r="BJ1370" i="64"/>
  <c r="BI1370" i="64"/>
  <c r="BG1370" i="64"/>
  <c r="AZ1370" i="64"/>
  <c r="AY1370" i="64"/>
  <c r="AX1370" i="64"/>
  <c r="AW1370" i="64"/>
  <c r="AV1370" i="64"/>
  <c r="AT1370" i="64"/>
  <c r="AS1370" i="64"/>
  <c r="AR1370" i="64"/>
  <c r="AU1370" i="64" s="1"/>
  <c r="AQ1370" i="64"/>
  <c r="AO1370" i="64"/>
  <c r="BJ1369" i="64"/>
  <c r="BI1369" i="64"/>
  <c r="BG1369" i="64"/>
  <c r="AZ1369" i="64"/>
  <c r="AY1369" i="64"/>
  <c r="AX1369" i="64"/>
  <c r="AW1369" i="64"/>
  <c r="AV1369" i="64"/>
  <c r="AT1369" i="64"/>
  <c r="AS1369" i="64"/>
  <c r="AR1369" i="64"/>
  <c r="AU1369" i="64" s="1"/>
  <c r="AQ1369" i="64"/>
  <c r="AO1369" i="64"/>
  <c r="BJ1368" i="64"/>
  <c r="BI1368" i="64"/>
  <c r="BG1368" i="64"/>
  <c r="AZ1368" i="64"/>
  <c r="AY1368" i="64"/>
  <c r="AX1368" i="64"/>
  <c r="AW1368" i="64"/>
  <c r="AV1368" i="64"/>
  <c r="AT1368" i="64"/>
  <c r="AS1368" i="64"/>
  <c r="AR1368" i="64"/>
  <c r="AU1368" i="64" s="1"/>
  <c r="AQ1368" i="64"/>
  <c r="AO1368" i="64"/>
  <c r="BJ1367" i="64"/>
  <c r="BI1367" i="64"/>
  <c r="BG1367" i="64"/>
  <c r="AZ1367" i="64"/>
  <c r="AY1367" i="64"/>
  <c r="AX1367" i="64"/>
  <c r="AW1367" i="64"/>
  <c r="AV1367" i="64"/>
  <c r="AT1367" i="64"/>
  <c r="AS1367" i="64"/>
  <c r="AR1367" i="64"/>
  <c r="AU1367" i="64" s="1"/>
  <c r="AQ1367" i="64"/>
  <c r="AO1367" i="64"/>
  <c r="BJ1366" i="64"/>
  <c r="BI1366" i="64"/>
  <c r="BG1366" i="64"/>
  <c r="AZ1366" i="64"/>
  <c r="AY1366" i="64"/>
  <c r="AX1366" i="64"/>
  <c r="AW1366" i="64"/>
  <c r="AV1366" i="64"/>
  <c r="AT1366" i="64"/>
  <c r="AS1366" i="64"/>
  <c r="AR1366" i="64"/>
  <c r="AU1366" i="64" s="1"/>
  <c r="AQ1366" i="64"/>
  <c r="AO1366" i="64"/>
  <c r="BJ1365" i="64"/>
  <c r="BI1365" i="64"/>
  <c r="BG1365" i="64"/>
  <c r="AZ1365" i="64"/>
  <c r="AY1365" i="64"/>
  <c r="AX1365" i="64"/>
  <c r="AW1365" i="64"/>
  <c r="AV1365" i="64"/>
  <c r="AT1365" i="64"/>
  <c r="AS1365" i="64"/>
  <c r="AR1365" i="64"/>
  <c r="AU1365" i="64" s="1"/>
  <c r="AQ1365" i="64"/>
  <c r="AO1365" i="64"/>
  <c r="BJ1364" i="64"/>
  <c r="BI1364" i="64"/>
  <c r="BG1364" i="64"/>
  <c r="AZ1364" i="64"/>
  <c r="AY1364" i="64"/>
  <c r="AX1364" i="64"/>
  <c r="AW1364" i="64"/>
  <c r="AV1364" i="64"/>
  <c r="AT1364" i="64"/>
  <c r="AS1364" i="64"/>
  <c r="AR1364" i="64"/>
  <c r="AU1364" i="64" s="1"/>
  <c r="AQ1364" i="64"/>
  <c r="AO1364" i="64"/>
  <c r="BJ1363" i="64"/>
  <c r="BI1363" i="64"/>
  <c r="BG1363" i="64"/>
  <c r="AZ1363" i="64"/>
  <c r="AY1363" i="64"/>
  <c r="AX1363" i="64"/>
  <c r="AW1363" i="64"/>
  <c r="AV1363" i="64"/>
  <c r="AT1363" i="64"/>
  <c r="AS1363" i="64"/>
  <c r="AR1363" i="64"/>
  <c r="AU1363" i="64" s="1"/>
  <c r="AQ1363" i="64"/>
  <c r="AO1363" i="64"/>
  <c r="BJ1362" i="64"/>
  <c r="BI1362" i="64"/>
  <c r="BG1362" i="64"/>
  <c r="AZ1362" i="64"/>
  <c r="AY1362" i="64"/>
  <c r="AX1362" i="64"/>
  <c r="AW1362" i="64"/>
  <c r="AV1362" i="64"/>
  <c r="AT1362" i="64"/>
  <c r="AS1362" i="64"/>
  <c r="AR1362" i="64"/>
  <c r="AU1362" i="64" s="1"/>
  <c r="AQ1362" i="64"/>
  <c r="AO1362" i="64"/>
  <c r="BJ1361" i="64"/>
  <c r="BI1361" i="64"/>
  <c r="BG1361" i="64"/>
  <c r="AZ1361" i="64"/>
  <c r="AY1361" i="64"/>
  <c r="AX1361" i="64"/>
  <c r="AW1361" i="64"/>
  <c r="AV1361" i="64"/>
  <c r="AT1361" i="64"/>
  <c r="AS1361" i="64"/>
  <c r="AR1361" i="64"/>
  <c r="AU1361" i="64" s="1"/>
  <c r="AQ1361" i="64"/>
  <c r="AO1361" i="64"/>
  <c r="BJ1360" i="64"/>
  <c r="BI1360" i="64"/>
  <c r="BG1360" i="64"/>
  <c r="AZ1360" i="64"/>
  <c r="AY1360" i="64"/>
  <c r="AX1360" i="64"/>
  <c r="AW1360" i="64"/>
  <c r="AV1360" i="64"/>
  <c r="AT1360" i="64"/>
  <c r="AS1360" i="64"/>
  <c r="AR1360" i="64"/>
  <c r="AU1360" i="64" s="1"/>
  <c r="AQ1360" i="64"/>
  <c r="AO1360" i="64"/>
  <c r="BJ1359" i="64"/>
  <c r="BI1359" i="64"/>
  <c r="BG1359" i="64"/>
  <c r="AZ1359" i="64"/>
  <c r="AY1359" i="64"/>
  <c r="AX1359" i="64"/>
  <c r="AW1359" i="64"/>
  <c r="AV1359" i="64"/>
  <c r="AT1359" i="64"/>
  <c r="AS1359" i="64"/>
  <c r="AR1359" i="64"/>
  <c r="AU1359" i="64" s="1"/>
  <c r="AQ1359" i="64"/>
  <c r="AO1359" i="64"/>
  <c r="BJ1358" i="64"/>
  <c r="BI1358" i="64"/>
  <c r="BG1358" i="64"/>
  <c r="AZ1358" i="64"/>
  <c r="AY1358" i="64"/>
  <c r="AX1358" i="64"/>
  <c r="AW1358" i="64"/>
  <c r="AV1358" i="64"/>
  <c r="AT1358" i="64"/>
  <c r="AS1358" i="64"/>
  <c r="AR1358" i="64"/>
  <c r="AU1358" i="64" s="1"/>
  <c r="AQ1358" i="64"/>
  <c r="AO1358" i="64"/>
  <c r="BJ1357" i="64"/>
  <c r="BI1357" i="64"/>
  <c r="BG1357" i="64"/>
  <c r="AZ1357" i="64"/>
  <c r="AY1357" i="64"/>
  <c r="AX1357" i="64"/>
  <c r="AW1357" i="64"/>
  <c r="AV1357" i="64"/>
  <c r="AT1357" i="64"/>
  <c r="AS1357" i="64"/>
  <c r="AR1357" i="64"/>
  <c r="AU1357" i="64" s="1"/>
  <c r="AQ1357" i="64"/>
  <c r="AO1357" i="64"/>
  <c r="BJ1356" i="64"/>
  <c r="BI1356" i="64"/>
  <c r="BG1356" i="64"/>
  <c r="AZ1356" i="64"/>
  <c r="AY1356" i="64"/>
  <c r="AX1356" i="64"/>
  <c r="AW1356" i="64"/>
  <c r="AV1356" i="64"/>
  <c r="AT1356" i="64"/>
  <c r="AS1356" i="64"/>
  <c r="AR1356" i="64"/>
  <c r="AU1356" i="64" s="1"/>
  <c r="AQ1356" i="64"/>
  <c r="AO1356" i="64"/>
  <c r="BJ1355" i="64"/>
  <c r="BI1355" i="64"/>
  <c r="BG1355" i="64"/>
  <c r="AZ1355" i="64"/>
  <c r="AY1355" i="64"/>
  <c r="AX1355" i="64"/>
  <c r="AW1355" i="64"/>
  <c r="AV1355" i="64"/>
  <c r="AT1355" i="64"/>
  <c r="AS1355" i="64"/>
  <c r="AR1355" i="64"/>
  <c r="AU1355" i="64" s="1"/>
  <c r="AQ1355" i="64"/>
  <c r="AO1355" i="64"/>
  <c r="BJ1354" i="64"/>
  <c r="BI1354" i="64"/>
  <c r="BG1354" i="64"/>
  <c r="AZ1354" i="64"/>
  <c r="AY1354" i="64"/>
  <c r="AX1354" i="64"/>
  <c r="AW1354" i="64"/>
  <c r="AV1354" i="64"/>
  <c r="AT1354" i="64"/>
  <c r="AS1354" i="64"/>
  <c r="AR1354" i="64"/>
  <c r="AU1354" i="64" s="1"/>
  <c r="AQ1354" i="64"/>
  <c r="AO1354" i="64"/>
  <c r="BJ1353" i="64"/>
  <c r="BI1353" i="64"/>
  <c r="BG1353" i="64"/>
  <c r="AZ1353" i="64"/>
  <c r="AY1353" i="64"/>
  <c r="AX1353" i="64"/>
  <c r="AW1353" i="64"/>
  <c r="AV1353" i="64"/>
  <c r="AT1353" i="64"/>
  <c r="AS1353" i="64"/>
  <c r="AR1353" i="64"/>
  <c r="AU1353" i="64" s="1"/>
  <c r="AQ1353" i="64"/>
  <c r="AO1353" i="64"/>
  <c r="BJ1352" i="64"/>
  <c r="BI1352" i="64"/>
  <c r="BG1352" i="64"/>
  <c r="AZ1352" i="64"/>
  <c r="AY1352" i="64"/>
  <c r="AX1352" i="64"/>
  <c r="AW1352" i="64"/>
  <c r="AV1352" i="64"/>
  <c r="AT1352" i="64"/>
  <c r="AS1352" i="64"/>
  <c r="AR1352" i="64"/>
  <c r="AU1352" i="64" s="1"/>
  <c r="AQ1352" i="64"/>
  <c r="AO1352" i="64"/>
  <c r="BJ1351" i="64"/>
  <c r="BI1351" i="64"/>
  <c r="BG1351" i="64"/>
  <c r="AZ1351" i="64"/>
  <c r="AY1351" i="64"/>
  <c r="AX1351" i="64"/>
  <c r="AW1351" i="64"/>
  <c r="AV1351" i="64"/>
  <c r="AT1351" i="64"/>
  <c r="AS1351" i="64"/>
  <c r="AR1351" i="64"/>
  <c r="AU1351" i="64" s="1"/>
  <c r="AQ1351" i="64"/>
  <c r="AO1351" i="64"/>
  <c r="BJ1350" i="64"/>
  <c r="BI1350" i="64"/>
  <c r="BG1350" i="64"/>
  <c r="AZ1350" i="64"/>
  <c r="AY1350" i="64"/>
  <c r="AX1350" i="64"/>
  <c r="AW1350" i="64"/>
  <c r="AV1350" i="64"/>
  <c r="AT1350" i="64"/>
  <c r="AS1350" i="64"/>
  <c r="AR1350" i="64"/>
  <c r="AU1350" i="64" s="1"/>
  <c r="AQ1350" i="64"/>
  <c r="AO1350" i="64"/>
  <c r="BJ1349" i="64"/>
  <c r="BI1349" i="64"/>
  <c r="BG1349" i="64"/>
  <c r="AZ1349" i="64"/>
  <c r="AY1349" i="64"/>
  <c r="AX1349" i="64"/>
  <c r="AW1349" i="64"/>
  <c r="AV1349" i="64"/>
  <c r="AT1349" i="64"/>
  <c r="AS1349" i="64"/>
  <c r="AR1349" i="64"/>
  <c r="AU1349" i="64" s="1"/>
  <c r="AQ1349" i="64"/>
  <c r="AO1349" i="64"/>
  <c r="BJ1348" i="64"/>
  <c r="BI1348" i="64"/>
  <c r="BG1348" i="64"/>
  <c r="AZ1348" i="64"/>
  <c r="AY1348" i="64"/>
  <c r="AX1348" i="64"/>
  <c r="AW1348" i="64"/>
  <c r="AV1348" i="64"/>
  <c r="AT1348" i="64"/>
  <c r="AS1348" i="64"/>
  <c r="AR1348" i="64"/>
  <c r="AU1348" i="64" s="1"/>
  <c r="AQ1348" i="64"/>
  <c r="AO1348" i="64"/>
  <c r="BJ1347" i="64"/>
  <c r="BI1347" i="64"/>
  <c r="BG1347" i="64"/>
  <c r="AZ1347" i="64"/>
  <c r="AY1347" i="64"/>
  <c r="AX1347" i="64"/>
  <c r="AW1347" i="64"/>
  <c r="AV1347" i="64"/>
  <c r="AT1347" i="64"/>
  <c r="AS1347" i="64"/>
  <c r="AR1347" i="64"/>
  <c r="AU1347" i="64" s="1"/>
  <c r="AQ1347" i="64"/>
  <c r="AO1347" i="64"/>
  <c r="BJ1346" i="64"/>
  <c r="BI1346" i="64"/>
  <c r="BG1346" i="64"/>
  <c r="AZ1346" i="64"/>
  <c r="AY1346" i="64"/>
  <c r="AX1346" i="64"/>
  <c r="AW1346" i="64"/>
  <c r="AV1346" i="64"/>
  <c r="AT1346" i="64"/>
  <c r="AS1346" i="64"/>
  <c r="AR1346" i="64"/>
  <c r="AU1346" i="64" s="1"/>
  <c r="AQ1346" i="64"/>
  <c r="AO1346" i="64"/>
  <c r="BJ1345" i="64"/>
  <c r="BI1345" i="64"/>
  <c r="BG1345" i="64"/>
  <c r="AZ1345" i="64"/>
  <c r="AY1345" i="64"/>
  <c r="AX1345" i="64"/>
  <c r="AW1345" i="64"/>
  <c r="AV1345" i="64"/>
  <c r="AT1345" i="64"/>
  <c r="AS1345" i="64"/>
  <c r="AR1345" i="64"/>
  <c r="AU1345" i="64" s="1"/>
  <c r="AQ1345" i="64"/>
  <c r="AO1345" i="64"/>
  <c r="BJ1344" i="64"/>
  <c r="BI1344" i="64"/>
  <c r="BG1344" i="64"/>
  <c r="AZ1344" i="64"/>
  <c r="AY1344" i="64"/>
  <c r="AX1344" i="64"/>
  <c r="AW1344" i="64"/>
  <c r="AV1344" i="64"/>
  <c r="AT1344" i="64"/>
  <c r="AS1344" i="64"/>
  <c r="AR1344" i="64"/>
  <c r="AU1344" i="64" s="1"/>
  <c r="AQ1344" i="64"/>
  <c r="AO1344" i="64"/>
  <c r="BJ1343" i="64"/>
  <c r="BI1343" i="64"/>
  <c r="BG1343" i="64"/>
  <c r="AZ1343" i="64"/>
  <c r="AY1343" i="64"/>
  <c r="AX1343" i="64"/>
  <c r="AW1343" i="64"/>
  <c r="AV1343" i="64"/>
  <c r="AT1343" i="64"/>
  <c r="AS1343" i="64"/>
  <c r="AR1343" i="64"/>
  <c r="AU1343" i="64" s="1"/>
  <c r="AQ1343" i="64"/>
  <c r="AO1343" i="64"/>
  <c r="BJ1342" i="64"/>
  <c r="BI1342" i="64"/>
  <c r="BG1342" i="64"/>
  <c r="AZ1342" i="64"/>
  <c r="AY1342" i="64"/>
  <c r="AX1342" i="64"/>
  <c r="AW1342" i="64"/>
  <c r="AV1342" i="64"/>
  <c r="AT1342" i="64"/>
  <c r="AS1342" i="64"/>
  <c r="AR1342" i="64"/>
  <c r="AU1342" i="64" s="1"/>
  <c r="AQ1342" i="64"/>
  <c r="AO1342" i="64"/>
  <c r="BJ1341" i="64"/>
  <c r="BI1341" i="64"/>
  <c r="BG1341" i="64"/>
  <c r="AZ1341" i="64"/>
  <c r="AY1341" i="64"/>
  <c r="AX1341" i="64"/>
  <c r="AW1341" i="64"/>
  <c r="AV1341" i="64"/>
  <c r="AT1341" i="64"/>
  <c r="AS1341" i="64"/>
  <c r="AR1341" i="64"/>
  <c r="AU1341" i="64" s="1"/>
  <c r="AQ1341" i="64"/>
  <c r="AO1341" i="64"/>
  <c r="BJ1340" i="64"/>
  <c r="BI1340" i="64"/>
  <c r="BG1340" i="64"/>
  <c r="AZ1340" i="64"/>
  <c r="AY1340" i="64"/>
  <c r="AX1340" i="64"/>
  <c r="AW1340" i="64"/>
  <c r="AV1340" i="64"/>
  <c r="AT1340" i="64"/>
  <c r="AS1340" i="64"/>
  <c r="AR1340" i="64"/>
  <c r="AU1340" i="64" s="1"/>
  <c r="AQ1340" i="64"/>
  <c r="AO1340" i="64"/>
  <c r="BJ1339" i="64"/>
  <c r="BI1339" i="64"/>
  <c r="BG1339" i="64"/>
  <c r="AZ1339" i="64"/>
  <c r="AY1339" i="64"/>
  <c r="AX1339" i="64"/>
  <c r="AW1339" i="64"/>
  <c r="AV1339" i="64"/>
  <c r="AT1339" i="64"/>
  <c r="AS1339" i="64"/>
  <c r="AR1339" i="64"/>
  <c r="AU1339" i="64" s="1"/>
  <c r="AQ1339" i="64"/>
  <c r="AO1339" i="64"/>
  <c r="BJ1338" i="64"/>
  <c r="BI1338" i="64"/>
  <c r="BG1338" i="64"/>
  <c r="AZ1338" i="64"/>
  <c r="AY1338" i="64"/>
  <c r="AX1338" i="64"/>
  <c r="AW1338" i="64"/>
  <c r="AV1338" i="64"/>
  <c r="AT1338" i="64"/>
  <c r="AS1338" i="64"/>
  <c r="AR1338" i="64"/>
  <c r="AU1338" i="64" s="1"/>
  <c r="AQ1338" i="64"/>
  <c r="AO1338" i="64"/>
  <c r="BJ1337" i="64"/>
  <c r="BI1337" i="64"/>
  <c r="BG1337" i="64"/>
  <c r="AZ1337" i="64"/>
  <c r="AY1337" i="64"/>
  <c r="AX1337" i="64"/>
  <c r="AW1337" i="64"/>
  <c r="AV1337" i="64"/>
  <c r="AT1337" i="64"/>
  <c r="AS1337" i="64"/>
  <c r="AR1337" i="64"/>
  <c r="AU1337" i="64" s="1"/>
  <c r="AQ1337" i="64"/>
  <c r="AO1337" i="64"/>
  <c r="BJ1336" i="64"/>
  <c r="BI1336" i="64"/>
  <c r="BG1336" i="64"/>
  <c r="AZ1336" i="64"/>
  <c r="AY1336" i="64"/>
  <c r="AX1336" i="64"/>
  <c r="AW1336" i="64"/>
  <c r="AV1336" i="64"/>
  <c r="AT1336" i="64"/>
  <c r="AS1336" i="64"/>
  <c r="AR1336" i="64"/>
  <c r="AU1336" i="64" s="1"/>
  <c r="AQ1336" i="64"/>
  <c r="AO1336" i="64"/>
  <c r="BJ1335" i="64"/>
  <c r="BI1335" i="64"/>
  <c r="BG1335" i="64"/>
  <c r="AZ1335" i="64"/>
  <c r="AY1335" i="64"/>
  <c r="AX1335" i="64"/>
  <c r="AW1335" i="64"/>
  <c r="AV1335" i="64"/>
  <c r="AT1335" i="64"/>
  <c r="AS1335" i="64"/>
  <c r="AR1335" i="64"/>
  <c r="AU1335" i="64" s="1"/>
  <c r="AQ1335" i="64"/>
  <c r="AO1335" i="64"/>
  <c r="BJ1334" i="64"/>
  <c r="BI1334" i="64"/>
  <c r="BG1334" i="64"/>
  <c r="AZ1334" i="64"/>
  <c r="AY1334" i="64"/>
  <c r="AX1334" i="64"/>
  <c r="AW1334" i="64"/>
  <c r="AV1334" i="64"/>
  <c r="AT1334" i="64"/>
  <c r="AS1334" i="64"/>
  <c r="AR1334" i="64"/>
  <c r="AU1334" i="64" s="1"/>
  <c r="AQ1334" i="64"/>
  <c r="AO1334" i="64"/>
  <c r="BJ1333" i="64"/>
  <c r="BI1333" i="64"/>
  <c r="BG1333" i="64"/>
  <c r="AZ1333" i="64"/>
  <c r="AY1333" i="64"/>
  <c r="AX1333" i="64"/>
  <c r="AW1333" i="64"/>
  <c r="AV1333" i="64"/>
  <c r="AT1333" i="64"/>
  <c r="AS1333" i="64"/>
  <c r="AR1333" i="64"/>
  <c r="AU1333" i="64" s="1"/>
  <c r="AQ1333" i="64"/>
  <c r="AO1333" i="64"/>
  <c r="BJ1332" i="64"/>
  <c r="BI1332" i="64"/>
  <c r="BG1332" i="64"/>
  <c r="AZ1332" i="64"/>
  <c r="AY1332" i="64"/>
  <c r="AX1332" i="64"/>
  <c r="AW1332" i="64"/>
  <c r="AV1332" i="64"/>
  <c r="AT1332" i="64"/>
  <c r="AS1332" i="64"/>
  <c r="AR1332" i="64"/>
  <c r="AU1332" i="64" s="1"/>
  <c r="AQ1332" i="64"/>
  <c r="AO1332" i="64"/>
  <c r="BJ1331" i="64"/>
  <c r="BI1331" i="64"/>
  <c r="BG1331" i="64"/>
  <c r="AZ1331" i="64"/>
  <c r="AY1331" i="64"/>
  <c r="AX1331" i="64"/>
  <c r="AW1331" i="64"/>
  <c r="AV1331" i="64"/>
  <c r="AT1331" i="64"/>
  <c r="AS1331" i="64"/>
  <c r="AR1331" i="64"/>
  <c r="AU1331" i="64" s="1"/>
  <c r="AQ1331" i="64"/>
  <c r="AO1331" i="64"/>
  <c r="BJ1330" i="64"/>
  <c r="BI1330" i="64"/>
  <c r="BG1330" i="64"/>
  <c r="AZ1330" i="64"/>
  <c r="AY1330" i="64"/>
  <c r="AX1330" i="64"/>
  <c r="AW1330" i="64"/>
  <c r="AV1330" i="64"/>
  <c r="AT1330" i="64"/>
  <c r="AS1330" i="64"/>
  <c r="AR1330" i="64"/>
  <c r="AU1330" i="64" s="1"/>
  <c r="AQ1330" i="64"/>
  <c r="AO1330" i="64"/>
  <c r="BJ1329" i="64"/>
  <c r="BI1329" i="64"/>
  <c r="BG1329" i="64"/>
  <c r="AZ1329" i="64"/>
  <c r="AY1329" i="64"/>
  <c r="AX1329" i="64"/>
  <c r="AW1329" i="64"/>
  <c r="AV1329" i="64"/>
  <c r="AT1329" i="64"/>
  <c r="AS1329" i="64"/>
  <c r="AR1329" i="64"/>
  <c r="AU1329" i="64" s="1"/>
  <c r="AQ1329" i="64"/>
  <c r="AO1329" i="64"/>
  <c r="BJ1328" i="64"/>
  <c r="BI1328" i="64"/>
  <c r="BG1328" i="64"/>
  <c r="AZ1328" i="64"/>
  <c r="AY1328" i="64"/>
  <c r="AX1328" i="64"/>
  <c r="AW1328" i="64"/>
  <c r="AV1328" i="64"/>
  <c r="AT1328" i="64"/>
  <c r="AS1328" i="64"/>
  <c r="AR1328" i="64"/>
  <c r="AU1328" i="64" s="1"/>
  <c r="AQ1328" i="64"/>
  <c r="AO1328" i="64"/>
  <c r="BJ1327" i="64"/>
  <c r="BI1327" i="64"/>
  <c r="BG1327" i="64"/>
  <c r="AZ1327" i="64"/>
  <c r="AY1327" i="64"/>
  <c r="AX1327" i="64"/>
  <c r="AW1327" i="64"/>
  <c r="AV1327" i="64"/>
  <c r="AT1327" i="64"/>
  <c r="AS1327" i="64"/>
  <c r="AR1327" i="64"/>
  <c r="AU1327" i="64" s="1"/>
  <c r="AQ1327" i="64"/>
  <c r="AO1327" i="64"/>
  <c r="BJ1326" i="64"/>
  <c r="BI1326" i="64"/>
  <c r="BG1326" i="64"/>
  <c r="AZ1326" i="64"/>
  <c r="AY1326" i="64"/>
  <c r="AX1326" i="64"/>
  <c r="AW1326" i="64"/>
  <c r="AV1326" i="64"/>
  <c r="AT1326" i="64"/>
  <c r="AS1326" i="64"/>
  <c r="AR1326" i="64"/>
  <c r="AU1326" i="64" s="1"/>
  <c r="AQ1326" i="64"/>
  <c r="AO1326" i="64"/>
  <c r="BJ1325" i="64"/>
  <c r="BI1325" i="64"/>
  <c r="BG1325" i="64"/>
  <c r="AZ1325" i="64"/>
  <c r="AY1325" i="64"/>
  <c r="AX1325" i="64"/>
  <c r="AW1325" i="64"/>
  <c r="AV1325" i="64"/>
  <c r="AT1325" i="64"/>
  <c r="AS1325" i="64"/>
  <c r="AR1325" i="64"/>
  <c r="AU1325" i="64" s="1"/>
  <c r="AQ1325" i="64"/>
  <c r="AO1325" i="64"/>
  <c r="BJ1324" i="64"/>
  <c r="BI1324" i="64"/>
  <c r="BG1324" i="64"/>
  <c r="AZ1324" i="64"/>
  <c r="AY1324" i="64"/>
  <c r="AX1324" i="64"/>
  <c r="AW1324" i="64"/>
  <c r="AV1324" i="64"/>
  <c r="AT1324" i="64"/>
  <c r="AS1324" i="64"/>
  <c r="AR1324" i="64"/>
  <c r="AU1324" i="64" s="1"/>
  <c r="AQ1324" i="64"/>
  <c r="AO1324" i="64"/>
  <c r="BJ1323" i="64"/>
  <c r="BI1323" i="64"/>
  <c r="BG1323" i="64"/>
  <c r="AZ1323" i="64"/>
  <c r="AY1323" i="64"/>
  <c r="AX1323" i="64"/>
  <c r="AW1323" i="64"/>
  <c r="AV1323" i="64"/>
  <c r="AT1323" i="64"/>
  <c r="AS1323" i="64"/>
  <c r="AR1323" i="64"/>
  <c r="AU1323" i="64" s="1"/>
  <c r="AQ1323" i="64"/>
  <c r="AO1323" i="64"/>
  <c r="BJ1322" i="64"/>
  <c r="BI1322" i="64"/>
  <c r="BG1322" i="64"/>
  <c r="AZ1322" i="64"/>
  <c r="AY1322" i="64"/>
  <c r="AX1322" i="64"/>
  <c r="AW1322" i="64"/>
  <c r="AV1322" i="64"/>
  <c r="AT1322" i="64"/>
  <c r="AS1322" i="64"/>
  <c r="AR1322" i="64"/>
  <c r="AU1322" i="64" s="1"/>
  <c r="AQ1322" i="64"/>
  <c r="AO1322" i="64"/>
  <c r="BJ1321" i="64"/>
  <c r="BI1321" i="64"/>
  <c r="BG1321" i="64"/>
  <c r="AZ1321" i="64"/>
  <c r="AY1321" i="64"/>
  <c r="AX1321" i="64"/>
  <c r="AW1321" i="64"/>
  <c r="AV1321" i="64"/>
  <c r="AT1321" i="64"/>
  <c r="AS1321" i="64"/>
  <c r="AR1321" i="64"/>
  <c r="AU1321" i="64" s="1"/>
  <c r="AQ1321" i="64"/>
  <c r="AO1321" i="64"/>
  <c r="BJ1320" i="64"/>
  <c r="BI1320" i="64"/>
  <c r="BG1320" i="64"/>
  <c r="AZ1320" i="64"/>
  <c r="AY1320" i="64"/>
  <c r="AX1320" i="64"/>
  <c r="AW1320" i="64"/>
  <c r="AV1320" i="64"/>
  <c r="AT1320" i="64"/>
  <c r="AS1320" i="64"/>
  <c r="AR1320" i="64"/>
  <c r="AU1320" i="64" s="1"/>
  <c r="AQ1320" i="64"/>
  <c r="AO1320" i="64"/>
  <c r="BJ1319" i="64"/>
  <c r="BI1319" i="64"/>
  <c r="BG1319" i="64"/>
  <c r="AZ1319" i="64"/>
  <c r="AY1319" i="64"/>
  <c r="AX1319" i="64"/>
  <c r="AW1319" i="64"/>
  <c r="AV1319" i="64"/>
  <c r="AT1319" i="64"/>
  <c r="AS1319" i="64"/>
  <c r="AR1319" i="64"/>
  <c r="AU1319" i="64" s="1"/>
  <c r="AQ1319" i="64"/>
  <c r="AO1319" i="64"/>
  <c r="BJ1318" i="64"/>
  <c r="BI1318" i="64"/>
  <c r="BG1318" i="64"/>
  <c r="AZ1318" i="64"/>
  <c r="AY1318" i="64"/>
  <c r="AX1318" i="64"/>
  <c r="AW1318" i="64"/>
  <c r="AV1318" i="64"/>
  <c r="AT1318" i="64"/>
  <c r="AS1318" i="64"/>
  <c r="AR1318" i="64"/>
  <c r="AU1318" i="64" s="1"/>
  <c r="AQ1318" i="64"/>
  <c r="AO1318" i="64"/>
  <c r="BJ1317" i="64"/>
  <c r="BI1317" i="64"/>
  <c r="BG1317" i="64"/>
  <c r="AZ1317" i="64"/>
  <c r="AY1317" i="64"/>
  <c r="AX1317" i="64"/>
  <c r="AW1317" i="64"/>
  <c r="AV1317" i="64"/>
  <c r="AT1317" i="64"/>
  <c r="AS1317" i="64"/>
  <c r="AR1317" i="64"/>
  <c r="AU1317" i="64" s="1"/>
  <c r="AQ1317" i="64"/>
  <c r="AO1317" i="64"/>
  <c r="BJ1316" i="64"/>
  <c r="BI1316" i="64"/>
  <c r="BG1316" i="64"/>
  <c r="AZ1316" i="64"/>
  <c r="AY1316" i="64"/>
  <c r="AX1316" i="64"/>
  <c r="AW1316" i="64"/>
  <c r="AV1316" i="64"/>
  <c r="AT1316" i="64"/>
  <c r="AS1316" i="64"/>
  <c r="AR1316" i="64"/>
  <c r="AU1316" i="64" s="1"/>
  <c r="AQ1316" i="64"/>
  <c r="AO1316" i="64"/>
  <c r="BJ1315" i="64"/>
  <c r="BI1315" i="64"/>
  <c r="BG1315" i="64"/>
  <c r="AZ1315" i="64"/>
  <c r="AY1315" i="64"/>
  <c r="AX1315" i="64"/>
  <c r="AW1315" i="64"/>
  <c r="AV1315" i="64"/>
  <c r="AT1315" i="64"/>
  <c r="AS1315" i="64"/>
  <c r="AR1315" i="64"/>
  <c r="AU1315" i="64" s="1"/>
  <c r="AQ1315" i="64"/>
  <c r="AO1315" i="64"/>
  <c r="BJ1314" i="64"/>
  <c r="BI1314" i="64"/>
  <c r="BG1314" i="64"/>
  <c r="AZ1314" i="64"/>
  <c r="AY1314" i="64"/>
  <c r="AX1314" i="64"/>
  <c r="AW1314" i="64"/>
  <c r="AV1314" i="64"/>
  <c r="AT1314" i="64"/>
  <c r="AS1314" i="64"/>
  <c r="AR1314" i="64"/>
  <c r="AU1314" i="64" s="1"/>
  <c r="AQ1314" i="64"/>
  <c r="AO1314" i="64"/>
  <c r="BJ1313" i="64"/>
  <c r="BI1313" i="64"/>
  <c r="BG1313" i="64"/>
  <c r="AZ1313" i="64"/>
  <c r="AY1313" i="64"/>
  <c r="AX1313" i="64"/>
  <c r="AW1313" i="64"/>
  <c r="AV1313" i="64"/>
  <c r="AT1313" i="64"/>
  <c r="AS1313" i="64"/>
  <c r="AR1313" i="64"/>
  <c r="AU1313" i="64" s="1"/>
  <c r="AQ1313" i="64"/>
  <c r="AO1313" i="64"/>
  <c r="BJ1312" i="64"/>
  <c r="BI1312" i="64"/>
  <c r="BG1312" i="64"/>
  <c r="AZ1312" i="64"/>
  <c r="AY1312" i="64"/>
  <c r="AX1312" i="64"/>
  <c r="AW1312" i="64"/>
  <c r="AV1312" i="64"/>
  <c r="AT1312" i="64"/>
  <c r="AS1312" i="64"/>
  <c r="AR1312" i="64"/>
  <c r="AU1312" i="64" s="1"/>
  <c r="AQ1312" i="64"/>
  <c r="AO1312" i="64"/>
  <c r="BJ1311" i="64"/>
  <c r="BI1311" i="64"/>
  <c r="BG1311" i="64"/>
  <c r="AZ1311" i="64"/>
  <c r="AY1311" i="64"/>
  <c r="AX1311" i="64"/>
  <c r="AW1311" i="64"/>
  <c r="AV1311" i="64"/>
  <c r="AT1311" i="64"/>
  <c r="AS1311" i="64"/>
  <c r="AR1311" i="64"/>
  <c r="AU1311" i="64" s="1"/>
  <c r="AQ1311" i="64"/>
  <c r="AO1311" i="64"/>
  <c r="BJ1310" i="64"/>
  <c r="BI1310" i="64"/>
  <c r="BG1310" i="64"/>
  <c r="AZ1310" i="64"/>
  <c r="AY1310" i="64"/>
  <c r="AX1310" i="64"/>
  <c r="AW1310" i="64"/>
  <c r="AV1310" i="64"/>
  <c r="AT1310" i="64"/>
  <c r="AS1310" i="64"/>
  <c r="AR1310" i="64"/>
  <c r="AU1310" i="64" s="1"/>
  <c r="AQ1310" i="64"/>
  <c r="AO1310" i="64"/>
  <c r="BJ1309" i="64"/>
  <c r="BI1309" i="64"/>
  <c r="BG1309" i="64"/>
  <c r="AZ1309" i="64"/>
  <c r="AY1309" i="64"/>
  <c r="AX1309" i="64"/>
  <c r="AW1309" i="64"/>
  <c r="AV1309" i="64"/>
  <c r="AT1309" i="64"/>
  <c r="AS1309" i="64"/>
  <c r="AR1309" i="64"/>
  <c r="AU1309" i="64" s="1"/>
  <c r="AQ1309" i="64"/>
  <c r="AO1309" i="64"/>
  <c r="BJ1308" i="64"/>
  <c r="BI1308" i="64"/>
  <c r="BG1308" i="64"/>
  <c r="AZ1308" i="64"/>
  <c r="AY1308" i="64"/>
  <c r="AX1308" i="64"/>
  <c r="AW1308" i="64"/>
  <c r="AV1308" i="64"/>
  <c r="AT1308" i="64"/>
  <c r="AS1308" i="64"/>
  <c r="AR1308" i="64"/>
  <c r="AU1308" i="64" s="1"/>
  <c r="AQ1308" i="64"/>
  <c r="AO1308" i="64"/>
  <c r="BJ1307" i="64"/>
  <c r="BI1307" i="64"/>
  <c r="BG1307" i="64"/>
  <c r="AZ1307" i="64"/>
  <c r="AY1307" i="64"/>
  <c r="AX1307" i="64"/>
  <c r="AW1307" i="64"/>
  <c r="AV1307" i="64"/>
  <c r="AT1307" i="64"/>
  <c r="AS1307" i="64"/>
  <c r="AR1307" i="64"/>
  <c r="AU1307" i="64" s="1"/>
  <c r="AQ1307" i="64"/>
  <c r="AO1307" i="64"/>
  <c r="BJ1306" i="64"/>
  <c r="BI1306" i="64"/>
  <c r="BG1306" i="64"/>
  <c r="AZ1306" i="64"/>
  <c r="AY1306" i="64"/>
  <c r="AX1306" i="64"/>
  <c r="AW1306" i="64"/>
  <c r="AV1306" i="64"/>
  <c r="AT1306" i="64"/>
  <c r="AS1306" i="64"/>
  <c r="AR1306" i="64"/>
  <c r="AU1306" i="64" s="1"/>
  <c r="AQ1306" i="64"/>
  <c r="AO1306" i="64"/>
  <c r="BJ1305" i="64"/>
  <c r="BI1305" i="64"/>
  <c r="BG1305" i="64"/>
  <c r="AZ1305" i="64"/>
  <c r="AY1305" i="64"/>
  <c r="AX1305" i="64"/>
  <c r="AW1305" i="64"/>
  <c r="AV1305" i="64"/>
  <c r="AT1305" i="64"/>
  <c r="AS1305" i="64"/>
  <c r="AR1305" i="64"/>
  <c r="AU1305" i="64" s="1"/>
  <c r="AQ1305" i="64"/>
  <c r="AO1305" i="64"/>
  <c r="BJ1304" i="64"/>
  <c r="BI1304" i="64"/>
  <c r="BG1304" i="64"/>
  <c r="AZ1304" i="64"/>
  <c r="AY1304" i="64"/>
  <c r="AX1304" i="64"/>
  <c r="AW1304" i="64"/>
  <c r="AV1304" i="64"/>
  <c r="AT1304" i="64"/>
  <c r="AS1304" i="64"/>
  <c r="AR1304" i="64"/>
  <c r="AU1304" i="64" s="1"/>
  <c r="AQ1304" i="64"/>
  <c r="AO1304" i="64"/>
  <c r="BJ1303" i="64"/>
  <c r="BI1303" i="64"/>
  <c r="BG1303" i="64"/>
  <c r="AZ1303" i="64"/>
  <c r="AY1303" i="64"/>
  <c r="AX1303" i="64"/>
  <c r="AW1303" i="64"/>
  <c r="AV1303" i="64"/>
  <c r="AT1303" i="64"/>
  <c r="AS1303" i="64"/>
  <c r="AR1303" i="64"/>
  <c r="AU1303" i="64" s="1"/>
  <c r="AQ1303" i="64"/>
  <c r="AO1303" i="64"/>
  <c r="BJ1302" i="64"/>
  <c r="BI1302" i="64"/>
  <c r="BG1302" i="64"/>
  <c r="AZ1302" i="64"/>
  <c r="AY1302" i="64"/>
  <c r="AX1302" i="64"/>
  <c r="AW1302" i="64"/>
  <c r="AV1302" i="64"/>
  <c r="AT1302" i="64"/>
  <c r="AS1302" i="64"/>
  <c r="AR1302" i="64"/>
  <c r="AU1302" i="64" s="1"/>
  <c r="AQ1302" i="64"/>
  <c r="AO1302" i="64"/>
  <c r="BJ1301" i="64"/>
  <c r="BI1301" i="64"/>
  <c r="BG1301" i="64"/>
  <c r="AZ1301" i="64"/>
  <c r="AY1301" i="64"/>
  <c r="AX1301" i="64"/>
  <c r="AW1301" i="64"/>
  <c r="AV1301" i="64"/>
  <c r="AT1301" i="64"/>
  <c r="AS1301" i="64"/>
  <c r="AR1301" i="64"/>
  <c r="AU1301" i="64" s="1"/>
  <c r="AQ1301" i="64"/>
  <c r="AO1301" i="64"/>
  <c r="BJ1300" i="64"/>
  <c r="BI1300" i="64"/>
  <c r="BG1300" i="64"/>
  <c r="AZ1300" i="64"/>
  <c r="AY1300" i="64"/>
  <c r="AX1300" i="64"/>
  <c r="AW1300" i="64"/>
  <c r="AV1300" i="64"/>
  <c r="AT1300" i="64"/>
  <c r="AS1300" i="64"/>
  <c r="AR1300" i="64"/>
  <c r="AU1300" i="64" s="1"/>
  <c r="AQ1300" i="64"/>
  <c r="AO1300" i="64"/>
  <c r="BJ1299" i="64"/>
  <c r="BI1299" i="64"/>
  <c r="BG1299" i="64"/>
  <c r="AZ1299" i="64"/>
  <c r="AY1299" i="64"/>
  <c r="AX1299" i="64"/>
  <c r="AW1299" i="64"/>
  <c r="AV1299" i="64"/>
  <c r="AT1299" i="64"/>
  <c r="AS1299" i="64"/>
  <c r="AR1299" i="64"/>
  <c r="AU1299" i="64" s="1"/>
  <c r="AQ1299" i="64"/>
  <c r="AO1299" i="64"/>
  <c r="BJ1298" i="64"/>
  <c r="BI1298" i="64"/>
  <c r="BG1298" i="64"/>
  <c r="AZ1298" i="64"/>
  <c r="AY1298" i="64"/>
  <c r="AX1298" i="64"/>
  <c r="AW1298" i="64"/>
  <c r="AV1298" i="64"/>
  <c r="AT1298" i="64"/>
  <c r="AS1298" i="64"/>
  <c r="AR1298" i="64"/>
  <c r="AU1298" i="64" s="1"/>
  <c r="AQ1298" i="64"/>
  <c r="AO1298" i="64"/>
  <c r="BJ1297" i="64"/>
  <c r="BI1297" i="64"/>
  <c r="BG1297" i="64"/>
  <c r="AZ1297" i="64"/>
  <c r="AY1297" i="64"/>
  <c r="AX1297" i="64"/>
  <c r="AW1297" i="64"/>
  <c r="AV1297" i="64"/>
  <c r="AT1297" i="64"/>
  <c r="AS1297" i="64"/>
  <c r="AR1297" i="64"/>
  <c r="AU1297" i="64" s="1"/>
  <c r="AQ1297" i="64"/>
  <c r="AO1297" i="64"/>
  <c r="BJ1296" i="64"/>
  <c r="BI1296" i="64"/>
  <c r="BG1296" i="64"/>
  <c r="AZ1296" i="64"/>
  <c r="AY1296" i="64"/>
  <c r="AX1296" i="64"/>
  <c r="AW1296" i="64"/>
  <c r="AV1296" i="64"/>
  <c r="AT1296" i="64"/>
  <c r="AS1296" i="64"/>
  <c r="AR1296" i="64"/>
  <c r="AU1296" i="64" s="1"/>
  <c r="AQ1296" i="64"/>
  <c r="AO1296" i="64"/>
  <c r="BI1295" i="64"/>
  <c r="BG1295" i="64"/>
  <c r="AZ1295" i="64"/>
  <c r="AY1295" i="64"/>
  <c r="AX1295" i="64"/>
  <c r="AW1295" i="64"/>
  <c r="AV1295" i="64"/>
  <c r="AT1295" i="64"/>
  <c r="AS1295" i="64"/>
  <c r="AR1295" i="64"/>
  <c r="AU1295" i="64" s="1"/>
  <c r="AQ1295" i="64"/>
  <c r="AO1295" i="64"/>
  <c r="BI1294" i="64"/>
  <c r="BG1294" i="64"/>
  <c r="AZ1294" i="64"/>
  <c r="AY1294" i="64"/>
  <c r="AX1294" i="64"/>
  <c r="AW1294" i="64"/>
  <c r="AV1294" i="64"/>
  <c r="AT1294" i="64"/>
  <c r="AS1294" i="64"/>
  <c r="AR1294" i="64"/>
  <c r="AU1294" i="64" s="1"/>
  <c r="AQ1294" i="64"/>
  <c r="AO1294" i="64"/>
  <c r="BI1293" i="64"/>
  <c r="BG1293" i="64"/>
  <c r="AZ1293" i="64"/>
  <c r="AY1293" i="64"/>
  <c r="AX1293" i="64"/>
  <c r="AW1293" i="64"/>
  <c r="AV1293" i="64"/>
  <c r="AT1293" i="64"/>
  <c r="AS1293" i="64"/>
  <c r="AR1293" i="64"/>
  <c r="AU1293" i="64" s="1"/>
  <c r="AQ1293" i="64"/>
  <c r="AO1293" i="64"/>
  <c r="BI1292" i="64"/>
  <c r="BG1292" i="64"/>
  <c r="AZ1292" i="64"/>
  <c r="AY1292" i="64"/>
  <c r="AX1292" i="64"/>
  <c r="AW1292" i="64"/>
  <c r="AV1292" i="64"/>
  <c r="AT1292" i="64"/>
  <c r="AS1292" i="64"/>
  <c r="AR1292" i="64"/>
  <c r="AU1292" i="64" s="1"/>
  <c r="AQ1292" i="64"/>
  <c r="AO1292" i="64"/>
  <c r="BI1291" i="64"/>
  <c r="BG1291" i="64"/>
  <c r="AZ1291" i="64"/>
  <c r="AY1291" i="64"/>
  <c r="AX1291" i="64"/>
  <c r="AW1291" i="64"/>
  <c r="AV1291" i="64"/>
  <c r="AT1291" i="64"/>
  <c r="AS1291" i="64"/>
  <c r="AR1291" i="64"/>
  <c r="AU1291" i="64" s="1"/>
  <c r="AQ1291" i="64"/>
  <c r="AO1291" i="64"/>
  <c r="BI1290" i="64"/>
  <c r="BG1290" i="64"/>
  <c r="AZ1290" i="64"/>
  <c r="AY1290" i="64"/>
  <c r="AX1290" i="64"/>
  <c r="AW1290" i="64"/>
  <c r="AV1290" i="64"/>
  <c r="AT1290" i="64"/>
  <c r="AS1290" i="64"/>
  <c r="AR1290" i="64"/>
  <c r="AU1290" i="64" s="1"/>
  <c r="AQ1290" i="64"/>
  <c r="AO1290" i="64"/>
  <c r="BI1289" i="64"/>
  <c r="BG1289" i="64"/>
  <c r="AZ1289" i="64"/>
  <c r="AY1289" i="64"/>
  <c r="AX1289" i="64"/>
  <c r="AW1289" i="64"/>
  <c r="AV1289" i="64"/>
  <c r="AT1289" i="64"/>
  <c r="AS1289" i="64"/>
  <c r="AR1289" i="64"/>
  <c r="AU1289" i="64" s="1"/>
  <c r="AQ1289" i="64"/>
  <c r="AO1289" i="64"/>
  <c r="BI1288" i="64"/>
  <c r="BG1288" i="64"/>
  <c r="AZ1288" i="64"/>
  <c r="AY1288" i="64"/>
  <c r="AX1288" i="64"/>
  <c r="AW1288" i="64"/>
  <c r="AV1288" i="64"/>
  <c r="AT1288" i="64"/>
  <c r="AS1288" i="64"/>
  <c r="AR1288" i="64"/>
  <c r="AU1288" i="64" s="1"/>
  <c r="AQ1288" i="64"/>
  <c r="AO1288" i="64"/>
  <c r="BI1287" i="64"/>
  <c r="BG1287" i="64"/>
  <c r="AZ1287" i="64"/>
  <c r="AY1287" i="64"/>
  <c r="AX1287" i="64"/>
  <c r="AW1287" i="64"/>
  <c r="AV1287" i="64"/>
  <c r="AT1287" i="64"/>
  <c r="AS1287" i="64"/>
  <c r="AR1287" i="64"/>
  <c r="AU1287" i="64" s="1"/>
  <c r="AQ1287" i="64"/>
  <c r="AO1287" i="64"/>
  <c r="BI1286" i="64"/>
  <c r="BG1286" i="64"/>
  <c r="AZ1286" i="64"/>
  <c r="AY1286" i="64"/>
  <c r="AX1286" i="64"/>
  <c r="AW1286" i="64"/>
  <c r="AV1286" i="64"/>
  <c r="AT1286" i="64"/>
  <c r="AS1286" i="64"/>
  <c r="AR1286" i="64"/>
  <c r="AU1286" i="64" s="1"/>
  <c r="AQ1286" i="64"/>
  <c r="AO1286" i="64"/>
  <c r="BI1285" i="64"/>
  <c r="BG1285" i="64"/>
  <c r="AZ1285" i="64"/>
  <c r="AY1285" i="64"/>
  <c r="AX1285" i="64"/>
  <c r="AW1285" i="64"/>
  <c r="AV1285" i="64"/>
  <c r="AT1285" i="64"/>
  <c r="AS1285" i="64"/>
  <c r="AR1285" i="64"/>
  <c r="AU1285" i="64" s="1"/>
  <c r="AQ1285" i="64"/>
  <c r="AO1285" i="64"/>
  <c r="BI1284" i="64"/>
  <c r="BG1284" i="64"/>
  <c r="AZ1284" i="64"/>
  <c r="AY1284" i="64"/>
  <c r="AX1284" i="64"/>
  <c r="AW1284" i="64"/>
  <c r="AV1284" i="64"/>
  <c r="AT1284" i="64"/>
  <c r="AS1284" i="64"/>
  <c r="AR1284" i="64"/>
  <c r="AU1284" i="64" s="1"/>
  <c r="AQ1284" i="64"/>
  <c r="AO1284" i="64"/>
  <c r="BI1283" i="64"/>
  <c r="BG1283" i="64"/>
  <c r="AZ1283" i="64"/>
  <c r="AY1283" i="64"/>
  <c r="AX1283" i="64"/>
  <c r="AW1283" i="64"/>
  <c r="AV1283" i="64"/>
  <c r="AT1283" i="64"/>
  <c r="AS1283" i="64"/>
  <c r="AR1283" i="64"/>
  <c r="AU1283" i="64" s="1"/>
  <c r="AQ1283" i="64"/>
  <c r="AO1283" i="64"/>
  <c r="BI1282" i="64"/>
  <c r="BG1282" i="64"/>
  <c r="AZ1282" i="64"/>
  <c r="AY1282" i="64"/>
  <c r="AX1282" i="64"/>
  <c r="AW1282" i="64"/>
  <c r="AV1282" i="64"/>
  <c r="AT1282" i="64"/>
  <c r="AS1282" i="64"/>
  <c r="AR1282" i="64"/>
  <c r="AU1282" i="64" s="1"/>
  <c r="AQ1282" i="64"/>
  <c r="AO1282" i="64"/>
  <c r="BI1281" i="64"/>
  <c r="BG1281" i="64"/>
  <c r="AZ1281" i="64"/>
  <c r="AY1281" i="64"/>
  <c r="AX1281" i="64"/>
  <c r="AW1281" i="64"/>
  <c r="AV1281" i="64"/>
  <c r="AT1281" i="64"/>
  <c r="AS1281" i="64"/>
  <c r="AR1281" i="64"/>
  <c r="AU1281" i="64" s="1"/>
  <c r="AQ1281" i="64"/>
  <c r="AO1281" i="64"/>
  <c r="BI1280" i="64"/>
  <c r="BG1280" i="64"/>
  <c r="AZ1280" i="64"/>
  <c r="AY1280" i="64"/>
  <c r="AX1280" i="64"/>
  <c r="AW1280" i="64"/>
  <c r="AV1280" i="64"/>
  <c r="AT1280" i="64"/>
  <c r="AS1280" i="64"/>
  <c r="AR1280" i="64"/>
  <c r="AU1280" i="64" s="1"/>
  <c r="AQ1280" i="64"/>
  <c r="AO1280" i="64"/>
  <c r="BI1279" i="64"/>
  <c r="BG1279" i="64"/>
  <c r="AZ1279" i="64"/>
  <c r="AY1279" i="64"/>
  <c r="AX1279" i="64"/>
  <c r="AW1279" i="64"/>
  <c r="AV1279" i="64"/>
  <c r="AT1279" i="64"/>
  <c r="AS1279" i="64"/>
  <c r="AR1279" i="64"/>
  <c r="AU1279" i="64" s="1"/>
  <c r="AQ1279" i="64"/>
  <c r="AO1279" i="64"/>
  <c r="BI1278" i="64"/>
  <c r="BG1278" i="64"/>
  <c r="AZ1278" i="64"/>
  <c r="AY1278" i="64"/>
  <c r="AX1278" i="64"/>
  <c r="AW1278" i="64"/>
  <c r="AV1278" i="64"/>
  <c r="AT1278" i="64"/>
  <c r="AS1278" i="64"/>
  <c r="AR1278" i="64"/>
  <c r="AU1278" i="64" s="1"/>
  <c r="AQ1278" i="64"/>
  <c r="AO1278" i="64"/>
  <c r="BI1277" i="64"/>
  <c r="BG1277" i="64"/>
  <c r="AZ1277" i="64"/>
  <c r="AY1277" i="64"/>
  <c r="AX1277" i="64"/>
  <c r="AW1277" i="64"/>
  <c r="AV1277" i="64"/>
  <c r="AT1277" i="64"/>
  <c r="AS1277" i="64"/>
  <c r="AR1277" i="64"/>
  <c r="AU1277" i="64" s="1"/>
  <c r="AQ1277" i="64"/>
  <c r="AO1277" i="64"/>
  <c r="BI1276" i="64"/>
  <c r="BG1276" i="64"/>
  <c r="AZ1276" i="64"/>
  <c r="AY1276" i="64"/>
  <c r="AX1276" i="64"/>
  <c r="AW1276" i="64"/>
  <c r="AV1276" i="64"/>
  <c r="AT1276" i="64"/>
  <c r="AS1276" i="64"/>
  <c r="AR1276" i="64"/>
  <c r="AU1276" i="64" s="1"/>
  <c r="AQ1276" i="64"/>
  <c r="AO1276" i="64"/>
  <c r="BI1275" i="64"/>
  <c r="BG1275" i="64"/>
  <c r="AZ1275" i="64"/>
  <c r="AY1275" i="64"/>
  <c r="AX1275" i="64"/>
  <c r="AW1275" i="64"/>
  <c r="AV1275" i="64"/>
  <c r="AT1275" i="64"/>
  <c r="AS1275" i="64"/>
  <c r="AR1275" i="64"/>
  <c r="AU1275" i="64" s="1"/>
  <c r="AQ1275" i="64"/>
  <c r="AO1275" i="64"/>
  <c r="BI1274" i="64"/>
  <c r="BG1274" i="64"/>
  <c r="AZ1274" i="64"/>
  <c r="AY1274" i="64"/>
  <c r="AX1274" i="64"/>
  <c r="AW1274" i="64"/>
  <c r="AV1274" i="64"/>
  <c r="AT1274" i="64"/>
  <c r="AS1274" i="64"/>
  <c r="AR1274" i="64"/>
  <c r="AU1274" i="64" s="1"/>
  <c r="AQ1274" i="64"/>
  <c r="AO1274" i="64"/>
  <c r="BI1273" i="64"/>
  <c r="BG1273" i="64"/>
  <c r="AZ1273" i="64"/>
  <c r="AY1273" i="64"/>
  <c r="AX1273" i="64"/>
  <c r="AW1273" i="64"/>
  <c r="AV1273" i="64"/>
  <c r="AT1273" i="64"/>
  <c r="AS1273" i="64"/>
  <c r="AR1273" i="64"/>
  <c r="AU1273" i="64" s="1"/>
  <c r="AQ1273" i="64"/>
  <c r="AO1273" i="64"/>
  <c r="BI1272" i="64"/>
  <c r="BG1272" i="64"/>
  <c r="AZ1272" i="64"/>
  <c r="AY1272" i="64"/>
  <c r="AX1272" i="64"/>
  <c r="AW1272" i="64"/>
  <c r="AV1272" i="64"/>
  <c r="AT1272" i="64"/>
  <c r="AS1272" i="64"/>
  <c r="AR1272" i="64"/>
  <c r="AU1272" i="64" s="1"/>
  <c r="AQ1272" i="64"/>
  <c r="AO1272" i="64"/>
  <c r="BI1271" i="64"/>
  <c r="BG1271" i="64"/>
  <c r="AZ1271" i="64"/>
  <c r="AY1271" i="64"/>
  <c r="AX1271" i="64"/>
  <c r="AW1271" i="64"/>
  <c r="AV1271" i="64"/>
  <c r="AT1271" i="64"/>
  <c r="AS1271" i="64"/>
  <c r="AR1271" i="64"/>
  <c r="AU1271" i="64" s="1"/>
  <c r="AQ1271" i="64"/>
  <c r="AO1271" i="64"/>
  <c r="BI1270" i="64"/>
  <c r="BG1270" i="64"/>
  <c r="AZ1270" i="64"/>
  <c r="AY1270" i="64"/>
  <c r="AX1270" i="64"/>
  <c r="AW1270" i="64"/>
  <c r="AV1270" i="64"/>
  <c r="AT1270" i="64"/>
  <c r="AS1270" i="64"/>
  <c r="AR1270" i="64"/>
  <c r="AU1270" i="64" s="1"/>
  <c r="AQ1270" i="64"/>
  <c r="AO1270" i="64"/>
  <c r="BI1269" i="64"/>
  <c r="BG1269" i="64"/>
  <c r="AZ1269" i="64"/>
  <c r="AY1269" i="64"/>
  <c r="AX1269" i="64"/>
  <c r="AW1269" i="64"/>
  <c r="AV1269" i="64"/>
  <c r="AT1269" i="64"/>
  <c r="AS1269" i="64"/>
  <c r="AR1269" i="64"/>
  <c r="AU1269" i="64" s="1"/>
  <c r="AQ1269" i="64"/>
  <c r="AO1269" i="64"/>
  <c r="BI1268" i="64"/>
  <c r="BG1268" i="64"/>
  <c r="AZ1268" i="64"/>
  <c r="AY1268" i="64"/>
  <c r="AX1268" i="64"/>
  <c r="AW1268" i="64"/>
  <c r="AV1268" i="64"/>
  <c r="AT1268" i="64"/>
  <c r="AS1268" i="64"/>
  <c r="AR1268" i="64"/>
  <c r="AU1268" i="64" s="1"/>
  <c r="AQ1268" i="64"/>
  <c r="AO1268" i="64"/>
  <c r="BI1267" i="64"/>
  <c r="BG1267" i="64"/>
  <c r="AZ1267" i="64"/>
  <c r="AY1267" i="64"/>
  <c r="AX1267" i="64"/>
  <c r="AW1267" i="64"/>
  <c r="AV1267" i="64"/>
  <c r="AT1267" i="64"/>
  <c r="AS1267" i="64"/>
  <c r="AR1267" i="64"/>
  <c r="AU1267" i="64" s="1"/>
  <c r="AQ1267" i="64"/>
  <c r="AO1267" i="64"/>
  <c r="BI1266" i="64"/>
  <c r="BG1266" i="64"/>
  <c r="AZ1266" i="64"/>
  <c r="AY1266" i="64"/>
  <c r="AX1266" i="64"/>
  <c r="AW1266" i="64"/>
  <c r="AV1266" i="64"/>
  <c r="AT1266" i="64"/>
  <c r="AS1266" i="64"/>
  <c r="AR1266" i="64"/>
  <c r="AU1266" i="64" s="1"/>
  <c r="AQ1266" i="64"/>
  <c r="AO1266" i="64"/>
  <c r="BI1265" i="64"/>
  <c r="BG1265" i="64"/>
  <c r="AZ1265" i="64"/>
  <c r="AY1265" i="64"/>
  <c r="AX1265" i="64"/>
  <c r="AW1265" i="64"/>
  <c r="AV1265" i="64"/>
  <c r="AT1265" i="64"/>
  <c r="AS1265" i="64"/>
  <c r="AR1265" i="64"/>
  <c r="AU1265" i="64" s="1"/>
  <c r="AQ1265" i="64"/>
  <c r="AO1265" i="64"/>
  <c r="BI1264" i="64"/>
  <c r="BG1264" i="64"/>
  <c r="AZ1264" i="64"/>
  <c r="AY1264" i="64"/>
  <c r="AX1264" i="64"/>
  <c r="AW1264" i="64"/>
  <c r="AV1264" i="64"/>
  <c r="AT1264" i="64"/>
  <c r="AS1264" i="64"/>
  <c r="AR1264" i="64"/>
  <c r="AQ1264" i="64"/>
  <c r="AO1264" i="64"/>
  <c r="BI1263" i="64"/>
  <c r="BG1263" i="64"/>
  <c r="AZ1263" i="64"/>
  <c r="AY1263" i="64"/>
  <c r="AX1263" i="64"/>
  <c r="AW1263" i="64"/>
  <c r="AV1263" i="64"/>
  <c r="AT1263" i="64"/>
  <c r="AS1263" i="64"/>
  <c r="AR1263" i="64"/>
  <c r="AU1263" i="64" s="1"/>
  <c r="AQ1263" i="64"/>
  <c r="AO1263" i="64"/>
  <c r="BI1262" i="64"/>
  <c r="BG1262" i="64"/>
  <c r="AZ1262" i="64"/>
  <c r="AY1262" i="64"/>
  <c r="AX1262" i="64"/>
  <c r="AW1262" i="64"/>
  <c r="AV1262" i="64"/>
  <c r="AT1262" i="64"/>
  <c r="AS1262" i="64"/>
  <c r="AR1262" i="64"/>
  <c r="AU1262" i="64" s="1"/>
  <c r="AQ1262" i="64"/>
  <c r="AO1262" i="64"/>
  <c r="BI1261" i="64"/>
  <c r="BG1261" i="64"/>
  <c r="AZ1261" i="64"/>
  <c r="AY1261" i="64"/>
  <c r="AX1261" i="64"/>
  <c r="AW1261" i="64"/>
  <c r="AV1261" i="64"/>
  <c r="AT1261" i="64"/>
  <c r="AS1261" i="64"/>
  <c r="AR1261" i="64"/>
  <c r="AU1261" i="64" s="1"/>
  <c r="AQ1261" i="64"/>
  <c r="AO1261" i="64"/>
  <c r="BI1260" i="64"/>
  <c r="BG1260" i="64"/>
  <c r="AZ1260" i="64"/>
  <c r="AY1260" i="64"/>
  <c r="AX1260" i="64"/>
  <c r="AW1260" i="64"/>
  <c r="AV1260" i="64"/>
  <c r="AT1260" i="64"/>
  <c r="AS1260" i="64"/>
  <c r="AR1260" i="64"/>
  <c r="AU1260" i="64" s="1"/>
  <c r="AQ1260" i="64"/>
  <c r="AO1260" i="64"/>
  <c r="BI1259" i="64"/>
  <c r="BG1259" i="64"/>
  <c r="AZ1259" i="64"/>
  <c r="AY1259" i="64"/>
  <c r="AX1259" i="64"/>
  <c r="AW1259" i="64"/>
  <c r="AV1259" i="64"/>
  <c r="AT1259" i="64"/>
  <c r="AS1259" i="64"/>
  <c r="AR1259" i="64"/>
  <c r="AU1259" i="64" s="1"/>
  <c r="AQ1259" i="64"/>
  <c r="AO1259" i="64"/>
  <c r="BI1258" i="64"/>
  <c r="BG1258" i="64"/>
  <c r="AZ1258" i="64"/>
  <c r="AY1258" i="64"/>
  <c r="AX1258" i="64"/>
  <c r="AW1258" i="64"/>
  <c r="AV1258" i="64"/>
  <c r="AT1258" i="64"/>
  <c r="AS1258" i="64"/>
  <c r="AR1258" i="64"/>
  <c r="AU1258" i="64" s="1"/>
  <c r="AQ1258" i="64"/>
  <c r="AO1258" i="64"/>
  <c r="BI1257" i="64"/>
  <c r="BG1257" i="64"/>
  <c r="AZ1257" i="64"/>
  <c r="AY1257" i="64"/>
  <c r="AX1257" i="64"/>
  <c r="AW1257" i="64"/>
  <c r="AV1257" i="64"/>
  <c r="AT1257" i="64"/>
  <c r="AS1257" i="64"/>
  <c r="AR1257" i="64"/>
  <c r="AU1257" i="64" s="1"/>
  <c r="AQ1257" i="64"/>
  <c r="AO1257" i="64"/>
  <c r="BI1256" i="64"/>
  <c r="BG1256" i="64"/>
  <c r="AZ1256" i="64"/>
  <c r="AY1256" i="64"/>
  <c r="AX1256" i="64"/>
  <c r="AW1256" i="64"/>
  <c r="AV1256" i="64"/>
  <c r="AT1256" i="64"/>
  <c r="AS1256" i="64"/>
  <c r="AR1256" i="64"/>
  <c r="AU1256" i="64" s="1"/>
  <c r="AQ1256" i="64"/>
  <c r="AO1256" i="64"/>
  <c r="BI1255" i="64"/>
  <c r="BG1255" i="64"/>
  <c r="AZ1255" i="64"/>
  <c r="AY1255" i="64"/>
  <c r="AX1255" i="64"/>
  <c r="AW1255" i="64"/>
  <c r="AV1255" i="64"/>
  <c r="AT1255" i="64"/>
  <c r="AS1255" i="64"/>
  <c r="AR1255" i="64"/>
  <c r="AU1255" i="64" s="1"/>
  <c r="AQ1255" i="64"/>
  <c r="AO1255" i="64"/>
  <c r="BI1254" i="64"/>
  <c r="BG1254" i="64"/>
  <c r="AZ1254" i="64"/>
  <c r="AY1254" i="64"/>
  <c r="AX1254" i="64"/>
  <c r="AW1254" i="64"/>
  <c r="AV1254" i="64"/>
  <c r="AT1254" i="64"/>
  <c r="AS1254" i="64"/>
  <c r="AR1254" i="64"/>
  <c r="AU1254" i="64" s="1"/>
  <c r="AQ1254" i="64"/>
  <c r="AO1254" i="64"/>
  <c r="BI1253" i="64"/>
  <c r="BG1253" i="64"/>
  <c r="AZ1253" i="64"/>
  <c r="AY1253" i="64"/>
  <c r="AX1253" i="64"/>
  <c r="AW1253" i="64"/>
  <c r="AV1253" i="64"/>
  <c r="AT1253" i="64"/>
  <c r="AS1253" i="64"/>
  <c r="AR1253" i="64"/>
  <c r="AU1253" i="64" s="1"/>
  <c r="AQ1253" i="64"/>
  <c r="AO1253" i="64"/>
  <c r="BI1252" i="64"/>
  <c r="BG1252" i="64"/>
  <c r="AZ1252" i="64"/>
  <c r="AY1252" i="64"/>
  <c r="AX1252" i="64"/>
  <c r="AW1252" i="64"/>
  <c r="AV1252" i="64"/>
  <c r="AT1252" i="64"/>
  <c r="AS1252" i="64"/>
  <c r="AR1252" i="64"/>
  <c r="AU1252" i="64" s="1"/>
  <c r="AQ1252" i="64"/>
  <c r="AO1252" i="64"/>
  <c r="BJ1251" i="64"/>
  <c r="BI1251" i="64"/>
  <c r="BG1251" i="64"/>
  <c r="AZ1251" i="64"/>
  <c r="AY1251" i="64"/>
  <c r="AX1251" i="64"/>
  <c r="AW1251" i="64"/>
  <c r="AV1251" i="64"/>
  <c r="AT1251" i="64"/>
  <c r="AS1251" i="64"/>
  <c r="AR1251" i="64"/>
  <c r="AU1251" i="64" s="1"/>
  <c r="AQ1251" i="64"/>
  <c r="AO1251" i="64"/>
  <c r="BI1250" i="64"/>
  <c r="BG1250" i="64"/>
  <c r="AZ1250" i="64"/>
  <c r="AY1250" i="64"/>
  <c r="AX1250" i="64"/>
  <c r="AW1250" i="64"/>
  <c r="AV1250" i="64"/>
  <c r="AT1250" i="64"/>
  <c r="AS1250" i="64"/>
  <c r="AR1250" i="64"/>
  <c r="AU1250" i="64" s="1"/>
  <c r="AQ1250" i="64"/>
  <c r="AO1250" i="64"/>
  <c r="BI1249" i="64"/>
  <c r="BG1249" i="64"/>
  <c r="AZ1249" i="64"/>
  <c r="AY1249" i="64"/>
  <c r="AX1249" i="64"/>
  <c r="AW1249" i="64"/>
  <c r="AV1249" i="64"/>
  <c r="AT1249" i="64"/>
  <c r="AS1249" i="64"/>
  <c r="AR1249" i="64"/>
  <c r="AQ1249" i="64"/>
  <c r="AO1249" i="64"/>
  <c r="BI1248" i="64"/>
  <c r="BG1248" i="64"/>
  <c r="AZ1248" i="64"/>
  <c r="AY1248" i="64"/>
  <c r="AX1248" i="64"/>
  <c r="AW1248" i="64"/>
  <c r="AV1248" i="64"/>
  <c r="AT1248" i="64"/>
  <c r="AS1248" i="64"/>
  <c r="AR1248" i="64"/>
  <c r="AQ1248" i="64"/>
  <c r="AO1248" i="64"/>
  <c r="BI1247" i="64"/>
  <c r="BG1247" i="64"/>
  <c r="AZ1247" i="64"/>
  <c r="AY1247" i="64"/>
  <c r="AX1247" i="64"/>
  <c r="AW1247" i="64"/>
  <c r="AV1247" i="64"/>
  <c r="AT1247" i="64"/>
  <c r="AS1247" i="64"/>
  <c r="AR1247" i="64"/>
  <c r="AU1247" i="64" s="1"/>
  <c r="AQ1247" i="64"/>
  <c r="AO1247" i="64"/>
  <c r="BJ1246" i="64"/>
  <c r="BI1246" i="64"/>
  <c r="BG1246" i="64"/>
  <c r="AZ1246" i="64"/>
  <c r="AY1246" i="64"/>
  <c r="AX1246" i="64"/>
  <c r="AW1246" i="64"/>
  <c r="AV1246" i="64"/>
  <c r="AT1246" i="64"/>
  <c r="AS1246" i="64"/>
  <c r="AR1246" i="64"/>
  <c r="AU1246" i="64" s="1"/>
  <c r="AQ1246" i="64"/>
  <c r="AO1246" i="64"/>
  <c r="BI1245" i="64"/>
  <c r="BG1245" i="64"/>
  <c r="AZ1245" i="64"/>
  <c r="AY1245" i="64"/>
  <c r="AX1245" i="64"/>
  <c r="AW1245" i="64"/>
  <c r="AV1245" i="64"/>
  <c r="AT1245" i="64"/>
  <c r="AS1245" i="64"/>
  <c r="AR1245" i="64"/>
  <c r="AU1245" i="64" s="1"/>
  <c r="AQ1245" i="64"/>
  <c r="AO1245" i="64"/>
  <c r="BI1244" i="64"/>
  <c r="BG1244" i="64"/>
  <c r="AZ1244" i="64"/>
  <c r="AY1244" i="64"/>
  <c r="AX1244" i="64"/>
  <c r="AW1244" i="64"/>
  <c r="AV1244" i="64"/>
  <c r="AT1244" i="64"/>
  <c r="AS1244" i="64"/>
  <c r="AR1244" i="64"/>
  <c r="AU1244" i="64" s="1"/>
  <c r="AQ1244" i="64"/>
  <c r="AO1244" i="64"/>
  <c r="BJ1243" i="64"/>
  <c r="BI1243" i="64"/>
  <c r="BG1243" i="64"/>
  <c r="AZ1243" i="64"/>
  <c r="AY1243" i="64"/>
  <c r="AX1243" i="64"/>
  <c r="AW1243" i="64"/>
  <c r="AV1243" i="64"/>
  <c r="AT1243" i="64"/>
  <c r="AS1243" i="64"/>
  <c r="AR1243" i="64"/>
  <c r="AU1243" i="64" s="1"/>
  <c r="AQ1243" i="64"/>
  <c r="AO1243" i="64"/>
  <c r="BI1242" i="64"/>
  <c r="BG1242" i="64"/>
  <c r="AZ1242" i="64"/>
  <c r="AY1242" i="64"/>
  <c r="AX1242" i="64"/>
  <c r="AW1242" i="64"/>
  <c r="AV1242" i="64"/>
  <c r="AT1242" i="64"/>
  <c r="AS1242" i="64"/>
  <c r="AR1242" i="64"/>
  <c r="AU1242" i="64" s="1"/>
  <c r="AQ1242" i="64"/>
  <c r="AO1242" i="64"/>
  <c r="BI1241" i="64"/>
  <c r="BG1241" i="64"/>
  <c r="AZ1241" i="64"/>
  <c r="AY1241" i="64"/>
  <c r="AX1241" i="64"/>
  <c r="AW1241" i="64"/>
  <c r="AV1241" i="64"/>
  <c r="AT1241" i="64"/>
  <c r="AS1241" i="64"/>
  <c r="AR1241" i="64"/>
  <c r="AU1241" i="64" s="1"/>
  <c r="AQ1241" i="64"/>
  <c r="AO1241" i="64"/>
  <c r="BI1240" i="64"/>
  <c r="BG1240" i="64"/>
  <c r="AZ1240" i="64"/>
  <c r="AY1240" i="64"/>
  <c r="AX1240" i="64"/>
  <c r="AW1240" i="64"/>
  <c r="AV1240" i="64"/>
  <c r="AT1240" i="64"/>
  <c r="AS1240" i="64"/>
  <c r="AR1240" i="64"/>
  <c r="AU1240" i="64" s="1"/>
  <c r="AQ1240" i="64"/>
  <c r="AO1240" i="64"/>
  <c r="BI1239" i="64"/>
  <c r="BG1239" i="64"/>
  <c r="AZ1239" i="64"/>
  <c r="AY1239" i="64"/>
  <c r="AX1239" i="64"/>
  <c r="AW1239" i="64"/>
  <c r="AV1239" i="64"/>
  <c r="AT1239" i="64"/>
  <c r="AS1239" i="64"/>
  <c r="AR1239" i="64"/>
  <c r="AU1239" i="64" s="1"/>
  <c r="AQ1239" i="64"/>
  <c r="AO1239" i="64"/>
  <c r="BI1238" i="64"/>
  <c r="BG1238" i="64"/>
  <c r="AZ1238" i="64"/>
  <c r="AY1238" i="64"/>
  <c r="AX1238" i="64"/>
  <c r="AW1238" i="64"/>
  <c r="AV1238" i="64"/>
  <c r="AT1238" i="64"/>
  <c r="AS1238" i="64"/>
  <c r="AR1238" i="64"/>
  <c r="AU1238" i="64" s="1"/>
  <c r="AQ1238" i="64"/>
  <c r="AO1238" i="64"/>
  <c r="BI1237" i="64"/>
  <c r="BG1237" i="64"/>
  <c r="AZ1237" i="64"/>
  <c r="AY1237" i="64"/>
  <c r="AX1237" i="64"/>
  <c r="AW1237" i="64"/>
  <c r="AV1237" i="64"/>
  <c r="AT1237" i="64"/>
  <c r="AS1237" i="64"/>
  <c r="AR1237" i="64"/>
  <c r="AU1237" i="64" s="1"/>
  <c r="AQ1237" i="64"/>
  <c r="AO1237" i="64"/>
  <c r="BI1236" i="64"/>
  <c r="BG1236" i="64"/>
  <c r="AZ1236" i="64"/>
  <c r="AY1236" i="64"/>
  <c r="AX1236" i="64"/>
  <c r="AW1236" i="64"/>
  <c r="AV1236" i="64"/>
  <c r="AT1236" i="64"/>
  <c r="AS1236" i="64"/>
  <c r="AR1236" i="64"/>
  <c r="AU1236" i="64" s="1"/>
  <c r="AQ1236" i="64"/>
  <c r="AO1236" i="64"/>
  <c r="BI1235" i="64"/>
  <c r="BG1235" i="64"/>
  <c r="AZ1235" i="64"/>
  <c r="AY1235" i="64"/>
  <c r="AX1235" i="64"/>
  <c r="AW1235" i="64"/>
  <c r="AV1235" i="64"/>
  <c r="AT1235" i="64"/>
  <c r="AS1235" i="64"/>
  <c r="AR1235" i="64"/>
  <c r="AU1235" i="64" s="1"/>
  <c r="AQ1235" i="64"/>
  <c r="AO1235" i="64"/>
  <c r="BI1234" i="64"/>
  <c r="BG1234" i="64"/>
  <c r="AZ1234" i="64"/>
  <c r="AY1234" i="64"/>
  <c r="AX1234" i="64"/>
  <c r="AW1234" i="64"/>
  <c r="AV1234" i="64"/>
  <c r="AT1234" i="64"/>
  <c r="AS1234" i="64"/>
  <c r="AR1234" i="64"/>
  <c r="AU1234" i="64" s="1"/>
  <c r="AQ1234" i="64"/>
  <c r="AO1234" i="64"/>
  <c r="BI1233" i="64"/>
  <c r="BG1233" i="64"/>
  <c r="AZ1233" i="64"/>
  <c r="AY1233" i="64"/>
  <c r="AX1233" i="64"/>
  <c r="AW1233" i="64"/>
  <c r="AV1233" i="64"/>
  <c r="AT1233" i="64"/>
  <c r="AS1233" i="64"/>
  <c r="AR1233" i="64"/>
  <c r="AU1233" i="64" s="1"/>
  <c r="AQ1233" i="64"/>
  <c r="AO1233" i="64"/>
  <c r="BI1232" i="64"/>
  <c r="BG1232" i="64"/>
  <c r="AZ1232" i="64"/>
  <c r="AY1232" i="64"/>
  <c r="AX1232" i="64"/>
  <c r="AW1232" i="64"/>
  <c r="AV1232" i="64"/>
  <c r="AT1232" i="64"/>
  <c r="AS1232" i="64"/>
  <c r="AR1232" i="64"/>
  <c r="AU1232" i="64" s="1"/>
  <c r="AQ1232" i="64"/>
  <c r="AO1232" i="64"/>
  <c r="BI1231" i="64"/>
  <c r="BG1231" i="64"/>
  <c r="AZ1231" i="64"/>
  <c r="AY1231" i="64"/>
  <c r="AX1231" i="64"/>
  <c r="AW1231" i="64"/>
  <c r="AV1231" i="64"/>
  <c r="AT1231" i="64"/>
  <c r="AS1231" i="64"/>
  <c r="AR1231" i="64"/>
  <c r="AU1231" i="64" s="1"/>
  <c r="AQ1231" i="64"/>
  <c r="AO1231" i="64"/>
  <c r="BI1230" i="64"/>
  <c r="BG1230" i="64"/>
  <c r="AZ1230" i="64"/>
  <c r="AY1230" i="64"/>
  <c r="AX1230" i="64"/>
  <c r="AW1230" i="64"/>
  <c r="AV1230" i="64"/>
  <c r="AT1230" i="64"/>
  <c r="AS1230" i="64"/>
  <c r="AR1230" i="64"/>
  <c r="AU1230" i="64" s="1"/>
  <c r="AQ1230" i="64"/>
  <c r="AO1230" i="64"/>
  <c r="BI1229" i="64"/>
  <c r="BG1229" i="64"/>
  <c r="AZ1229" i="64"/>
  <c r="AY1229" i="64"/>
  <c r="AX1229" i="64"/>
  <c r="AW1229" i="64"/>
  <c r="AV1229" i="64"/>
  <c r="AT1229" i="64"/>
  <c r="AS1229" i="64"/>
  <c r="AR1229" i="64"/>
  <c r="AQ1229" i="64"/>
  <c r="AO1229" i="64"/>
  <c r="BI1228" i="64"/>
  <c r="BG1228" i="64"/>
  <c r="AZ1228" i="64"/>
  <c r="AY1228" i="64"/>
  <c r="AX1228" i="64"/>
  <c r="AW1228" i="64"/>
  <c r="AV1228" i="64"/>
  <c r="AT1228" i="64"/>
  <c r="AS1228" i="64"/>
  <c r="AR1228" i="64"/>
  <c r="AU1228" i="64" s="1"/>
  <c r="AQ1228" i="64"/>
  <c r="AO1228" i="64"/>
  <c r="BI1227" i="64"/>
  <c r="BG1227" i="64"/>
  <c r="AZ1227" i="64"/>
  <c r="AY1227" i="64"/>
  <c r="AX1227" i="64"/>
  <c r="AW1227" i="64"/>
  <c r="AV1227" i="64"/>
  <c r="AT1227" i="64"/>
  <c r="AS1227" i="64"/>
  <c r="AR1227" i="64"/>
  <c r="AQ1227" i="64"/>
  <c r="AO1227" i="64"/>
  <c r="BI1226" i="64"/>
  <c r="BG1226" i="64"/>
  <c r="AZ1226" i="64"/>
  <c r="AY1226" i="64"/>
  <c r="AX1226" i="64"/>
  <c r="AW1226" i="64"/>
  <c r="AV1226" i="64"/>
  <c r="AT1226" i="64"/>
  <c r="AS1226" i="64"/>
  <c r="AR1226" i="64"/>
  <c r="AQ1226" i="64"/>
  <c r="AO1226" i="64"/>
  <c r="BI1225" i="64"/>
  <c r="BG1225" i="64"/>
  <c r="AZ1225" i="64"/>
  <c r="AY1225" i="64"/>
  <c r="AX1225" i="64"/>
  <c r="AW1225" i="64"/>
  <c r="AV1225" i="64"/>
  <c r="AT1225" i="64"/>
  <c r="AS1225" i="64"/>
  <c r="AR1225" i="64"/>
  <c r="AQ1225" i="64"/>
  <c r="AO1225" i="64"/>
  <c r="BI1224" i="64"/>
  <c r="BG1224" i="64"/>
  <c r="AZ1224" i="64"/>
  <c r="AY1224" i="64"/>
  <c r="AX1224" i="64"/>
  <c r="AW1224" i="64"/>
  <c r="AV1224" i="64"/>
  <c r="AT1224" i="64"/>
  <c r="AS1224" i="64"/>
  <c r="AR1224" i="64"/>
  <c r="AQ1224" i="64"/>
  <c r="AO1224" i="64"/>
  <c r="BI1223" i="64"/>
  <c r="BG1223" i="64"/>
  <c r="AZ1223" i="64"/>
  <c r="AY1223" i="64"/>
  <c r="AX1223" i="64"/>
  <c r="AW1223" i="64"/>
  <c r="AV1223" i="64"/>
  <c r="AT1223" i="64"/>
  <c r="AS1223" i="64"/>
  <c r="AR1223" i="64"/>
  <c r="AU1223" i="64" s="1"/>
  <c r="AQ1223" i="64"/>
  <c r="AO1223" i="64"/>
  <c r="BI1222" i="64"/>
  <c r="BG1222" i="64"/>
  <c r="AZ1222" i="64"/>
  <c r="AY1222" i="64"/>
  <c r="AX1222" i="64"/>
  <c r="AW1222" i="64"/>
  <c r="AV1222" i="64"/>
  <c r="AT1222" i="64"/>
  <c r="AS1222" i="64"/>
  <c r="AR1222" i="64"/>
  <c r="AU1222" i="64" s="1"/>
  <c r="AQ1222" i="64"/>
  <c r="AO1222" i="64"/>
  <c r="BI1221" i="64"/>
  <c r="BG1221" i="64"/>
  <c r="AZ1221" i="64"/>
  <c r="AY1221" i="64"/>
  <c r="AX1221" i="64"/>
  <c r="AW1221" i="64"/>
  <c r="AV1221" i="64"/>
  <c r="AT1221" i="64"/>
  <c r="AS1221" i="64"/>
  <c r="AR1221" i="64"/>
  <c r="AU1221" i="64" s="1"/>
  <c r="AQ1221" i="64"/>
  <c r="AO1221" i="64"/>
  <c r="BI1220" i="64"/>
  <c r="BG1220" i="64"/>
  <c r="AZ1220" i="64"/>
  <c r="AY1220" i="64"/>
  <c r="AX1220" i="64"/>
  <c r="AW1220" i="64"/>
  <c r="AV1220" i="64"/>
  <c r="AT1220" i="64"/>
  <c r="AS1220" i="64"/>
  <c r="AR1220" i="64"/>
  <c r="AU1220" i="64" s="1"/>
  <c r="AQ1220" i="64"/>
  <c r="AO1220" i="64"/>
  <c r="BI1219" i="64"/>
  <c r="BG1219" i="64"/>
  <c r="AZ1219" i="64"/>
  <c r="AY1219" i="64"/>
  <c r="AX1219" i="64"/>
  <c r="AW1219" i="64"/>
  <c r="AV1219" i="64"/>
  <c r="AT1219" i="64"/>
  <c r="AS1219" i="64"/>
  <c r="AR1219" i="64"/>
  <c r="AU1219" i="64" s="1"/>
  <c r="AQ1219" i="64"/>
  <c r="AO1219" i="64"/>
  <c r="BJ1218" i="64"/>
  <c r="BI1218" i="64"/>
  <c r="BG1218" i="64"/>
  <c r="AZ1218" i="64"/>
  <c r="AY1218" i="64"/>
  <c r="AX1218" i="64"/>
  <c r="AW1218" i="64"/>
  <c r="AV1218" i="64"/>
  <c r="AT1218" i="64"/>
  <c r="AS1218" i="64"/>
  <c r="AR1218" i="64"/>
  <c r="AU1218" i="64" s="1"/>
  <c r="AQ1218" i="64"/>
  <c r="AO1218" i="64"/>
  <c r="BI1217" i="64"/>
  <c r="BG1217" i="64"/>
  <c r="AZ1217" i="64"/>
  <c r="AY1217" i="64"/>
  <c r="AX1217" i="64"/>
  <c r="AW1217" i="64"/>
  <c r="AV1217" i="64"/>
  <c r="AT1217" i="64"/>
  <c r="AS1217" i="64"/>
  <c r="AR1217" i="64"/>
  <c r="AU1217" i="64" s="1"/>
  <c r="AQ1217" i="64"/>
  <c r="AO1217" i="64"/>
  <c r="BI1216" i="64"/>
  <c r="BG1216" i="64"/>
  <c r="AZ1216" i="64"/>
  <c r="AY1216" i="64"/>
  <c r="AX1216" i="64"/>
  <c r="AW1216" i="64"/>
  <c r="AV1216" i="64"/>
  <c r="AT1216" i="64"/>
  <c r="AS1216" i="64"/>
  <c r="AR1216" i="64"/>
  <c r="AU1216" i="64" s="1"/>
  <c r="AQ1216" i="64"/>
  <c r="AO1216" i="64"/>
  <c r="BJ1215" i="64"/>
  <c r="BI1215" i="64"/>
  <c r="BG1215" i="64"/>
  <c r="AZ1215" i="64"/>
  <c r="AY1215" i="64"/>
  <c r="AX1215" i="64"/>
  <c r="AW1215" i="64"/>
  <c r="AV1215" i="64"/>
  <c r="AT1215" i="64"/>
  <c r="AS1215" i="64"/>
  <c r="AR1215" i="64"/>
  <c r="AU1215" i="64" s="1"/>
  <c r="AQ1215" i="64"/>
  <c r="AO1215" i="64"/>
  <c r="BI1214" i="64"/>
  <c r="BG1214" i="64"/>
  <c r="AZ1214" i="64"/>
  <c r="AY1214" i="64"/>
  <c r="AX1214" i="64"/>
  <c r="AW1214" i="64"/>
  <c r="AV1214" i="64"/>
  <c r="AT1214" i="64"/>
  <c r="AS1214" i="64"/>
  <c r="AR1214" i="64"/>
  <c r="AU1214" i="64" s="1"/>
  <c r="AQ1214" i="64"/>
  <c r="AO1214" i="64"/>
  <c r="BI1213" i="64"/>
  <c r="BG1213" i="64"/>
  <c r="AZ1213" i="64"/>
  <c r="AY1213" i="64"/>
  <c r="AX1213" i="64"/>
  <c r="AW1213" i="64"/>
  <c r="AV1213" i="64"/>
  <c r="AT1213" i="64"/>
  <c r="AS1213" i="64"/>
  <c r="AR1213" i="64"/>
  <c r="AU1213" i="64" s="1"/>
  <c r="AQ1213" i="64"/>
  <c r="AO1213" i="64"/>
  <c r="BI1212" i="64"/>
  <c r="BG1212" i="64"/>
  <c r="AZ1212" i="64"/>
  <c r="AY1212" i="64"/>
  <c r="AX1212" i="64"/>
  <c r="AW1212" i="64"/>
  <c r="AV1212" i="64"/>
  <c r="AT1212" i="64"/>
  <c r="AS1212" i="64"/>
  <c r="AR1212" i="64"/>
  <c r="AU1212" i="64" s="1"/>
  <c r="AQ1212" i="64"/>
  <c r="AO1212" i="64"/>
  <c r="BI1211" i="64"/>
  <c r="BG1211" i="64"/>
  <c r="AZ1211" i="64"/>
  <c r="AY1211" i="64"/>
  <c r="AX1211" i="64"/>
  <c r="AW1211" i="64"/>
  <c r="AV1211" i="64"/>
  <c r="AT1211" i="64"/>
  <c r="AS1211" i="64"/>
  <c r="AR1211" i="64"/>
  <c r="AU1211" i="64" s="1"/>
  <c r="AQ1211" i="64"/>
  <c r="AO1211" i="64"/>
  <c r="BI1210" i="64"/>
  <c r="BG1210" i="64"/>
  <c r="AZ1210" i="64"/>
  <c r="AY1210" i="64"/>
  <c r="AX1210" i="64"/>
  <c r="AW1210" i="64"/>
  <c r="AV1210" i="64"/>
  <c r="AT1210" i="64"/>
  <c r="AS1210" i="64"/>
  <c r="AR1210" i="64"/>
  <c r="AU1210" i="64" s="1"/>
  <c r="AQ1210" i="64"/>
  <c r="AO1210" i="64"/>
  <c r="BI1209" i="64"/>
  <c r="BG1209" i="64"/>
  <c r="AZ1209" i="64"/>
  <c r="AY1209" i="64"/>
  <c r="AX1209" i="64"/>
  <c r="AW1209" i="64"/>
  <c r="AV1209" i="64"/>
  <c r="AT1209" i="64"/>
  <c r="AS1209" i="64"/>
  <c r="AR1209" i="64"/>
  <c r="AU1209" i="64" s="1"/>
  <c r="AQ1209" i="64"/>
  <c r="AO1209" i="64"/>
  <c r="BI1208" i="64"/>
  <c r="BG1208" i="64"/>
  <c r="AZ1208" i="64"/>
  <c r="AY1208" i="64"/>
  <c r="AX1208" i="64"/>
  <c r="AW1208" i="64"/>
  <c r="AV1208" i="64"/>
  <c r="AT1208" i="64"/>
  <c r="AS1208" i="64"/>
  <c r="AR1208" i="64"/>
  <c r="AU1208" i="64" s="1"/>
  <c r="AQ1208" i="64"/>
  <c r="AO1208" i="64"/>
  <c r="BI1207" i="64"/>
  <c r="BG1207" i="64"/>
  <c r="AZ1207" i="64"/>
  <c r="AY1207" i="64"/>
  <c r="AX1207" i="64"/>
  <c r="AW1207" i="64"/>
  <c r="AV1207" i="64"/>
  <c r="AT1207" i="64"/>
  <c r="AS1207" i="64"/>
  <c r="AR1207" i="64"/>
  <c r="AU1207" i="64" s="1"/>
  <c r="AQ1207" i="64"/>
  <c r="AO1207" i="64"/>
  <c r="BI1206" i="64"/>
  <c r="BG1206" i="64"/>
  <c r="AZ1206" i="64"/>
  <c r="AY1206" i="64"/>
  <c r="AX1206" i="64"/>
  <c r="AW1206" i="64"/>
  <c r="AV1206" i="64"/>
  <c r="AT1206" i="64"/>
  <c r="AS1206" i="64"/>
  <c r="AR1206" i="64"/>
  <c r="AU1206" i="64" s="1"/>
  <c r="AQ1206" i="64"/>
  <c r="AO1206" i="64"/>
  <c r="BI1205" i="64"/>
  <c r="BG1205" i="64"/>
  <c r="AZ1205" i="64"/>
  <c r="AY1205" i="64"/>
  <c r="AX1205" i="64"/>
  <c r="AW1205" i="64"/>
  <c r="AV1205" i="64"/>
  <c r="AT1205" i="64"/>
  <c r="AS1205" i="64"/>
  <c r="AR1205" i="64"/>
  <c r="AU1205" i="64" s="1"/>
  <c r="AQ1205" i="64"/>
  <c r="AO1205" i="64"/>
  <c r="BI1204" i="64"/>
  <c r="BG1204" i="64"/>
  <c r="AZ1204" i="64"/>
  <c r="AY1204" i="64"/>
  <c r="AX1204" i="64"/>
  <c r="AW1204" i="64"/>
  <c r="AV1204" i="64"/>
  <c r="AT1204" i="64"/>
  <c r="AS1204" i="64"/>
  <c r="AR1204" i="64"/>
  <c r="AU1204" i="64" s="1"/>
  <c r="AQ1204" i="64"/>
  <c r="AO1204" i="64"/>
  <c r="BI1203" i="64"/>
  <c r="BG1203" i="64"/>
  <c r="AZ1203" i="64"/>
  <c r="AY1203" i="64"/>
  <c r="AX1203" i="64"/>
  <c r="AW1203" i="64"/>
  <c r="AV1203" i="64"/>
  <c r="AT1203" i="64"/>
  <c r="AS1203" i="64"/>
  <c r="AR1203" i="64"/>
  <c r="AU1203" i="64" s="1"/>
  <c r="AQ1203" i="64"/>
  <c r="AO1203" i="64"/>
  <c r="BI1202" i="64"/>
  <c r="BG1202" i="64"/>
  <c r="AZ1202" i="64"/>
  <c r="AY1202" i="64"/>
  <c r="AX1202" i="64"/>
  <c r="AW1202" i="64"/>
  <c r="AV1202" i="64"/>
  <c r="AT1202" i="64"/>
  <c r="AS1202" i="64"/>
  <c r="AR1202" i="64"/>
  <c r="AU1202" i="64" s="1"/>
  <c r="AQ1202" i="64"/>
  <c r="AO1202" i="64"/>
  <c r="BI1201" i="64"/>
  <c r="BG1201" i="64"/>
  <c r="AZ1201" i="64"/>
  <c r="AY1201" i="64"/>
  <c r="AX1201" i="64"/>
  <c r="AW1201" i="64"/>
  <c r="AV1201" i="64"/>
  <c r="AT1201" i="64"/>
  <c r="AS1201" i="64"/>
  <c r="AR1201" i="64"/>
  <c r="AU1201" i="64" s="1"/>
  <c r="AQ1201" i="64"/>
  <c r="AO1201" i="64"/>
  <c r="BI1200" i="64"/>
  <c r="BG1200" i="64"/>
  <c r="AZ1200" i="64"/>
  <c r="AY1200" i="64"/>
  <c r="AX1200" i="64"/>
  <c r="AW1200" i="64"/>
  <c r="AV1200" i="64"/>
  <c r="AT1200" i="64"/>
  <c r="AS1200" i="64"/>
  <c r="AR1200" i="64"/>
  <c r="AU1200" i="64" s="1"/>
  <c r="AQ1200" i="64"/>
  <c r="AO1200" i="64"/>
  <c r="BI1199" i="64"/>
  <c r="BG1199" i="64"/>
  <c r="AZ1199" i="64"/>
  <c r="AY1199" i="64"/>
  <c r="AX1199" i="64"/>
  <c r="AW1199" i="64"/>
  <c r="AV1199" i="64"/>
  <c r="AT1199" i="64"/>
  <c r="AS1199" i="64"/>
  <c r="AR1199" i="64"/>
  <c r="AU1199" i="64" s="1"/>
  <c r="AQ1199" i="64"/>
  <c r="AO1199" i="64"/>
  <c r="BI1198" i="64"/>
  <c r="BG1198" i="64"/>
  <c r="AZ1198" i="64"/>
  <c r="AY1198" i="64"/>
  <c r="AX1198" i="64"/>
  <c r="AW1198" i="64"/>
  <c r="AV1198" i="64"/>
  <c r="AT1198" i="64"/>
  <c r="AS1198" i="64"/>
  <c r="AR1198" i="64"/>
  <c r="AU1198" i="64" s="1"/>
  <c r="AQ1198" i="64"/>
  <c r="AO1198" i="64"/>
  <c r="BI1197" i="64"/>
  <c r="BG1197" i="64"/>
  <c r="AZ1197" i="64"/>
  <c r="AY1197" i="64"/>
  <c r="AX1197" i="64"/>
  <c r="AW1197" i="64"/>
  <c r="AV1197" i="64"/>
  <c r="AT1197" i="64"/>
  <c r="AS1197" i="64"/>
  <c r="AR1197" i="64"/>
  <c r="AU1197" i="64" s="1"/>
  <c r="AQ1197" i="64"/>
  <c r="AO1197" i="64"/>
  <c r="BI1196" i="64"/>
  <c r="BG1196" i="64"/>
  <c r="AZ1196" i="64"/>
  <c r="AY1196" i="64"/>
  <c r="AX1196" i="64"/>
  <c r="AW1196" i="64"/>
  <c r="AV1196" i="64"/>
  <c r="AT1196" i="64"/>
  <c r="AS1196" i="64"/>
  <c r="AR1196" i="64"/>
  <c r="AU1196" i="64" s="1"/>
  <c r="AQ1196" i="64"/>
  <c r="AO1196" i="64"/>
  <c r="BI1195" i="64"/>
  <c r="BG1195" i="64"/>
  <c r="AZ1195" i="64"/>
  <c r="AY1195" i="64"/>
  <c r="AX1195" i="64"/>
  <c r="AW1195" i="64"/>
  <c r="AV1195" i="64"/>
  <c r="AT1195" i="64"/>
  <c r="AS1195" i="64"/>
  <c r="AR1195" i="64"/>
  <c r="AU1195" i="64" s="1"/>
  <c r="AQ1195" i="64"/>
  <c r="AO1195" i="64"/>
  <c r="BI1194" i="64"/>
  <c r="BG1194" i="64"/>
  <c r="AZ1194" i="64"/>
  <c r="AY1194" i="64"/>
  <c r="AX1194" i="64"/>
  <c r="AW1194" i="64"/>
  <c r="AV1194" i="64"/>
  <c r="AT1194" i="64"/>
  <c r="AS1194" i="64"/>
  <c r="AR1194" i="64"/>
  <c r="AU1194" i="64" s="1"/>
  <c r="AQ1194" i="64"/>
  <c r="AO1194" i="64"/>
  <c r="BI1193" i="64"/>
  <c r="BG1193" i="64"/>
  <c r="AZ1193" i="64"/>
  <c r="AY1193" i="64"/>
  <c r="AX1193" i="64"/>
  <c r="AW1193" i="64"/>
  <c r="AV1193" i="64"/>
  <c r="AT1193" i="64"/>
  <c r="AS1193" i="64"/>
  <c r="AR1193" i="64"/>
  <c r="AU1193" i="64" s="1"/>
  <c r="AQ1193" i="64"/>
  <c r="AO1193" i="64"/>
  <c r="BI1192" i="64"/>
  <c r="BG1192" i="64"/>
  <c r="AZ1192" i="64"/>
  <c r="AY1192" i="64"/>
  <c r="AX1192" i="64"/>
  <c r="AW1192" i="64"/>
  <c r="AV1192" i="64"/>
  <c r="AT1192" i="64"/>
  <c r="AS1192" i="64"/>
  <c r="AR1192" i="64"/>
  <c r="AU1192" i="64" s="1"/>
  <c r="AQ1192" i="64"/>
  <c r="AO1192" i="64"/>
  <c r="BI1191" i="64"/>
  <c r="BG1191" i="64"/>
  <c r="AZ1191" i="64"/>
  <c r="AY1191" i="64"/>
  <c r="AX1191" i="64"/>
  <c r="AW1191" i="64"/>
  <c r="AV1191" i="64"/>
  <c r="AT1191" i="64"/>
  <c r="AS1191" i="64"/>
  <c r="AR1191" i="64"/>
  <c r="AU1191" i="64" s="1"/>
  <c r="AQ1191" i="64"/>
  <c r="AO1191" i="64"/>
  <c r="BI1190" i="64"/>
  <c r="BG1190" i="64"/>
  <c r="AZ1190" i="64"/>
  <c r="AY1190" i="64"/>
  <c r="AX1190" i="64"/>
  <c r="AW1190" i="64"/>
  <c r="AV1190" i="64"/>
  <c r="AT1190" i="64"/>
  <c r="AS1190" i="64"/>
  <c r="AR1190" i="64"/>
  <c r="AU1190" i="64" s="1"/>
  <c r="AQ1190" i="64"/>
  <c r="AO1190" i="64"/>
  <c r="BI1189" i="64"/>
  <c r="BG1189" i="64"/>
  <c r="AZ1189" i="64"/>
  <c r="AY1189" i="64"/>
  <c r="AX1189" i="64"/>
  <c r="AW1189" i="64"/>
  <c r="AV1189" i="64"/>
  <c r="AT1189" i="64"/>
  <c r="AS1189" i="64"/>
  <c r="AR1189" i="64"/>
  <c r="AU1189" i="64" s="1"/>
  <c r="AQ1189" i="64"/>
  <c r="AO1189" i="64"/>
  <c r="BI1188" i="64"/>
  <c r="BG1188" i="64"/>
  <c r="AZ1188" i="64"/>
  <c r="AY1188" i="64"/>
  <c r="AX1188" i="64"/>
  <c r="AW1188" i="64"/>
  <c r="AV1188" i="64"/>
  <c r="AT1188" i="64"/>
  <c r="AS1188" i="64"/>
  <c r="AR1188" i="64"/>
  <c r="AU1188" i="64" s="1"/>
  <c r="AQ1188" i="64"/>
  <c r="AO1188" i="64"/>
  <c r="BI1187" i="64"/>
  <c r="BG1187" i="64"/>
  <c r="AZ1187" i="64"/>
  <c r="AY1187" i="64"/>
  <c r="AX1187" i="64"/>
  <c r="AW1187" i="64"/>
  <c r="AV1187" i="64"/>
  <c r="AT1187" i="64"/>
  <c r="AS1187" i="64"/>
  <c r="AR1187" i="64"/>
  <c r="AU1187" i="64" s="1"/>
  <c r="AQ1187" i="64"/>
  <c r="AO1187" i="64"/>
  <c r="BI1186" i="64"/>
  <c r="BG1186" i="64"/>
  <c r="AZ1186" i="64"/>
  <c r="AY1186" i="64"/>
  <c r="AX1186" i="64"/>
  <c r="AW1186" i="64"/>
  <c r="AV1186" i="64"/>
  <c r="AT1186" i="64"/>
  <c r="AS1186" i="64"/>
  <c r="AR1186" i="64"/>
  <c r="AU1186" i="64" s="1"/>
  <c r="AQ1186" i="64"/>
  <c r="AO1186" i="64"/>
  <c r="BI1185" i="64"/>
  <c r="BG1185" i="64"/>
  <c r="AZ1185" i="64"/>
  <c r="AY1185" i="64"/>
  <c r="AX1185" i="64"/>
  <c r="AW1185" i="64"/>
  <c r="AV1185" i="64"/>
  <c r="AT1185" i="64"/>
  <c r="AS1185" i="64"/>
  <c r="AR1185" i="64"/>
  <c r="AU1185" i="64" s="1"/>
  <c r="AQ1185" i="64"/>
  <c r="AO1185" i="64"/>
  <c r="BJ1184" i="64"/>
  <c r="BI1184" i="64"/>
  <c r="BG1184" i="64"/>
  <c r="AZ1184" i="64"/>
  <c r="AY1184" i="64"/>
  <c r="AX1184" i="64"/>
  <c r="AW1184" i="64"/>
  <c r="AV1184" i="64"/>
  <c r="AT1184" i="64"/>
  <c r="AS1184" i="64"/>
  <c r="AR1184" i="64"/>
  <c r="AU1184" i="64" s="1"/>
  <c r="AQ1184" i="64"/>
  <c r="AO1184" i="64"/>
  <c r="BJ1183" i="64"/>
  <c r="BI1183" i="64"/>
  <c r="BG1183" i="64"/>
  <c r="AZ1183" i="64"/>
  <c r="AY1183" i="64"/>
  <c r="AX1183" i="64"/>
  <c r="AW1183" i="64"/>
  <c r="AV1183" i="64"/>
  <c r="AT1183" i="64"/>
  <c r="AS1183" i="64"/>
  <c r="AR1183" i="64"/>
  <c r="AU1183" i="64" s="1"/>
  <c r="AQ1183" i="64"/>
  <c r="AO1183" i="64"/>
  <c r="BI1182" i="64"/>
  <c r="BG1182" i="64"/>
  <c r="AZ1182" i="64"/>
  <c r="AY1182" i="64"/>
  <c r="AX1182" i="64"/>
  <c r="AW1182" i="64"/>
  <c r="AV1182" i="64"/>
  <c r="AT1182" i="64"/>
  <c r="AS1182" i="64"/>
  <c r="AR1182" i="64"/>
  <c r="AU1182" i="64" s="1"/>
  <c r="AQ1182" i="64"/>
  <c r="AO1182" i="64"/>
  <c r="BI1181" i="64"/>
  <c r="BG1181" i="64"/>
  <c r="AZ1181" i="64"/>
  <c r="AY1181" i="64"/>
  <c r="AX1181" i="64"/>
  <c r="AW1181" i="64"/>
  <c r="AV1181" i="64"/>
  <c r="AT1181" i="64"/>
  <c r="AS1181" i="64"/>
  <c r="AR1181" i="64"/>
  <c r="AU1181" i="64" s="1"/>
  <c r="AQ1181" i="64"/>
  <c r="AO1181" i="64"/>
  <c r="BI1180" i="64"/>
  <c r="BG1180" i="64"/>
  <c r="AZ1180" i="64"/>
  <c r="AY1180" i="64"/>
  <c r="AX1180" i="64"/>
  <c r="AW1180" i="64"/>
  <c r="AV1180" i="64"/>
  <c r="AT1180" i="64"/>
  <c r="AS1180" i="64"/>
  <c r="AR1180" i="64"/>
  <c r="AU1180" i="64" s="1"/>
  <c r="AQ1180" i="64"/>
  <c r="AO1180" i="64"/>
  <c r="BI1179" i="64"/>
  <c r="BG1179" i="64"/>
  <c r="AZ1179" i="64"/>
  <c r="AY1179" i="64"/>
  <c r="AX1179" i="64"/>
  <c r="AW1179" i="64"/>
  <c r="AV1179" i="64"/>
  <c r="AT1179" i="64"/>
  <c r="AS1179" i="64"/>
  <c r="AR1179" i="64"/>
  <c r="AU1179" i="64" s="1"/>
  <c r="AQ1179" i="64"/>
  <c r="AO1179" i="64"/>
  <c r="BI1178" i="64"/>
  <c r="BG1178" i="64"/>
  <c r="AZ1178" i="64"/>
  <c r="AY1178" i="64"/>
  <c r="AX1178" i="64"/>
  <c r="AW1178" i="64"/>
  <c r="AV1178" i="64"/>
  <c r="AT1178" i="64"/>
  <c r="AS1178" i="64"/>
  <c r="AR1178" i="64"/>
  <c r="AU1178" i="64" s="1"/>
  <c r="AQ1178" i="64"/>
  <c r="AO1178" i="64"/>
  <c r="BI1177" i="64"/>
  <c r="BG1177" i="64"/>
  <c r="AZ1177" i="64"/>
  <c r="AY1177" i="64"/>
  <c r="AX1177" i="64"/>
  <c r="AW1177" i="64"/>
  <c r="AV1177" i="64"/>
  <c r="AT1177" i="64"/>
  <c r="AS1177" i="64"/>
  <c r="AR1177" i="64"/>
  <c r="AU1177" i="64" s="1"/>
  <c r="AQ1177" i="64"/>
  <c r="AO1177" i="64"/>
  <c r="BI1176" i="64"/>
  <c r="BG1176" i="64"/>
  <c r="AZ1176" i="64"/>
  <c r="AY1176" i="64"/>
  <c r="AX1176" i="64"/>
  <c r="AW1176" i="64"/>
  <c r="AV1176" i="64"/>
  <c r="AT1176" i="64"/>
  <c r="AS1176" i="64"/>
  <c r="AR1176" i="64"/>
  <c r="AU1176" i="64" s="1"/>
  <c r="AQ1176" i="64"/>
  <c r="AO1176" i="64"/>
  <c r="BI1175" i="64"/>
  <c r="BG1175" i="64"/>
  <c r="AZ1175" i="64"/>
  <c r="AY1175" i="64"/>
  <c r="AX1175" i="64"/>
  <c r="AW1175" i="64"/>
  <c r="AV1175" i="64"/>
  <c r="AT1175" i="64"/>
  <c r="AS1175" i="64"/>
  <c r="AR1175" i="64"/>
  <c r="AU1175" i="64" s="1"/>
  <c r="AQ1175" i="64"/>
  <c r="AO1175" i="64"/>
  <c r="BI1174" i="64"/>
  <c r="BG1174" i="64"/>
  <c r="AZ1174" i="64"/>
  <c r="AY1174" i="64"/>
  <c r="AX1174" i="64"/>
  <c r="AW1174" i="64"/>
  <c r="AV1174" i="64"/>
  <c r="AT1174" i="64"/>
  <c r="AS1174" i="64"/>
  <c r="AR1174" i="64"/>
  <c r="AU1174" i="64" s="1"/>
  <c r="AQ1174" i="64"/>
  <c r="AO1174" i="64"/>
  <c r="BI1173" i="64"/>
  <c r="BG1173" i="64"/>
  <c r="AZ1173" i="64"/>
  <c r="AY1173" i="64"/>
  <c r="AX1173" i="64"/>
  <c r="AW1173" i="64"/>
  <c r="AV1173" i="64"/>
  <c r="AT1173" i="64"/>
  <c r="AS1173" i="64"/>
  <c r="AR1173" i="64"/>
  <c r="AU1173" i="64" s="1"/>
  <c r="AQ1173" i="64"/>
  <c r="AO1173" i="64"/>
  <c r="BI1172" i="64"/>
  <c r="BG1172" i="64"/>
  <c r="AZ1172" i="64"/>
  <c r="AY1172" i="64"/>
  <c r="AX1172" i="64"/>
  <c r="AW1172" i="64"/>
  <c r="AV1172" i="64"/>
  <c r="AT1172" i="64"/>
  <c r="AS1172" i="64"/>
  <c r="AR1172" i="64"/>
  <c r="AU1172" i="64" s="1"/>
  <c r="AQ1172" i="64"/>
  <c r="AO1172" i="64"/>
  <c r="BI1171" i="64"/>
  <c r="BG1171" i="64"/>
  <c r="AZ1171" i="64"/>
  <c r="AY1171" i="64"/>
  <c r="AX1171" i="64"/>
  <c r="AW1171" i="64"/>
  <c r="AV1171" i="64"/>
  <c r="AT1171" i="64"/>
  <c r="AS1171" i="64"/>
  <c r="AR1171" i="64"/>
  <c r="AU1171" i="64" s="1"/>
  <c r="AQ1171" i="64"/>
  <c r="AO1171" i="64"/>
  <c r="BI1170" i="64"/>
  <c r="BG1170" i="64"/>
  <c r="AZ1170" i="64"/>
  <c r="AY1170" i="64"/>
  <c r="AX1170" i="64"/>
  <c r="AW1170" i="64"/>
  <c r="AV1170" i="64"/>
  <c r="AT1170" i="64"/>
  <c r="AS1170" i="64"/>
  <c r="AR1170" i="64"/>
  <c r="AU1170" i="64" s="1"/>
  <c r="AQ1170" i="64"/>
  <c r="AO1170" i="64"/>
  <c r="BI1169" i="64"/>
  <c r="BG1169" i="64"/>
  <c r="AZ1169" i="64"/>
  <c r="AY1169" i="64"/>
  <c r="AX1169" i="64"/>
  <c r="AW1169" i="64"/>
  <c r="AV1169" i="64"/>
  <c r="AT1169" i="64"/>
  <c r="AS1169" i="64"/>
  <c r="AR1169" i="64"/>
  <c r="AU1169" i="64" s="1"/>
  <c r="AQ1169" i="64"/>
  <c r="AO1169" i="64"/>
  <c r="BJ1168" i="64"/>
  <c r="BI1168" i="64"/>
  <c r="BG1168" i="64"/>
  <c r="AZ1168" i="64"/>
  <c r="AY1168" i="64"/>
  <c r="AX1168" i="64"/>
  <c r="AW1168" i="64"/>
  <c r="AV1168" i="64"/>
  <c r="AT1168" i="64"/>
  <c r="AS1168" i="64"/>
  <c r="AR1168" i="64"/>
  <c r="AU1168" i="64" s="1"/>
  <c r="AQ1168" i="64"/>
  <c r="AO1168" i="64"/>
  <c r="BI1167" i="64"/>
  <c r="BG1167" i="64"/>
  <c r="AZ1167" i="64"/>
  <c r="AY1167" i="64"/>
  <c r="AX1167" i="64"/>
  <c r="AW1167" i="64"/>
  <c r="AV1167" i="64"/>
  <c r="AT1167" i="64"/>
  <c r="AS1167" i="64"/>
  <c r="AR1167" i="64"/>
  <c r="AU1167" i="64" s="1"/>
  <c r="AQ1167" i="64"/>
  <c r="AO1167" i="64"/>
  <c r="BI1166" i="64"/>
  <c r="BG1166" i="64"/>
  <c r="AZ1166" i="64"/>
  <c r="AY1166" i="64"/>
  <c r="AX1166" i="64"/>
  <c r="AW1166" i="64"/>
  <c r="AV1166" i="64"/>
  <c r="AT1166" i="64"/>
  <c r="AS1166" i="64"/>
  <c r="AR1166" i="64"/>
  <c r="AU1166" i="64" s="1"/>
  <c r="AQ1166" i="64"/>
  <c r="AO1166" i="64"/>
  <c r="BI1165" i="64"/>
  <c r="BG1165" i="64"/>
  <c r="AZ1165" i="64"/>
  <c r="AY1165" i="64"/>
  <c r="AX1165" i="64"/>
  <c r="AW1165" i="64"/>
  <c r="AV1165" i="64"/>
  <c r="AT1165" i="64"/>
  <c r="AS1165" i="64"/>
  <c r="AR1165" i="64"/>
  <c r="AU1165" i="64" s="1"/>
  <c r="AQ1165" i="64"/>
  <c r="AO1165" i="64"/>
  <c r="BI1164" i="64"/>
  <c r="BG1164" i="64"/>
  <c r="BH1164" i="64" s="1"/>
  <c r="AZ1164" i="64"/>
  <c r="AY1164" i="64"/>
  <c r="AX1164" i="64"/>
  <c r="AW1164" i="64"/>
  <c r="AV1164" i="64"/>
  <c r="AT1164" i="64"/>
  <c r="AS1164" i="64"/>
  <c r="AR1164" i="64"/>
  <c r="AU1164" i="64" s="1"/>
  <c r="AQ1164" i="64"/>
  <c r="AO1164" i="64"/>
  <c r="BI1163" i="64"/>
  <c r="BG1163" i="64"/>
  <c r="AZ1163" i="64"/>
  <c r="AY1163" i="64"/>
  <c r="AX1163" i="64"/>
  <c r="AW1163" i="64"/>
  <c r="AV1163" i="64"/>
  <c r="AT1163" i="64"/>
  <c r="AS1163" i="64"/>
  <c r="AR1163" i="64"/>
  <c r="AU1163" i="64" s="1"/>
  <c r="AQ1163" i="64"/>
  <c r="AO1163" i="64"/>
  <c r="BI1162" i="64"/>
  <c r="BG1162" i="64"/>
  <c r="AZ1162" i="64"/>
  <c r="AY1162" i="64"/>
  <c r="AX1162" i="64"/>
  <c r="AW1162" i="64"/>
  <c r="AV1162" i="64"/>
  <c r="AT1162" i="64"/>
  <c r="AS1162" i="64"/>
  <c r="AR1162" i="64"/>
  <c r="AQ1162" i="64"/>
  <c r="AO1162" i="64"/>
  <c r="BI1161" i="64"/>
  <c r="BG1161" i="64"/>
  <c r="AZ1161" i="64"/>
  <c r="AY1161" i="64"/>
  <c r="AX1161" i="64"/>
  <c r="AW1161" i="64"/>
  <c r="AV1161" i="64"/>
  <c r="AT1161" i="64"/>
  <c r="AS1161" i="64"/>
  <c r="AR1161" i="64"/>
  <c r="AU1161" i="64" s="1"/>
  <c r="AQ1161" i="64"/>
  <c r="AO1161" i="64"/>
  <c r="BI1160" i="64"/>
  <c r="BG1160" i="64"/>
  <c r="AZ1160" i="64"/>
  <c r="AY1160" i="64"/>
  <c r="AX1160" i="64"/>
  <c r="AW1160" i="64"/>
  <c r="AV1160" i="64"/>
  <c r="AT1160" i="64"/>
  <c r="AS1160" i="64"/>
  <c r="AR1160" i="64"/>
  <c r="AU1160" i="64" s="1"/>
  <c r="AQ1160" i="64"/>
  <c r="AO1160" i="64"/>
  <c r="BI1159" i="64"/>
  <c r="BG1159" i="64"/>
  <c r="AZ1159" i="64"/>
  <c r="AY1159" i="64"/>
  <c r="AX1159" i="64"/>
  <c r="AW1159" i="64"/>
  <c r="AV1159" i="64"/>
  <c r="AT1159" i="64"/>
  <c r="AS1159" i="64"/>
  <c r="AR1159" i="64"/>
  <c r="AU1159" i="64" s="1"/>
  <c r="AQ1159" i="64"/>
  <c r="AO1159" i="64"/>
  <c r="BI1158" i="64"/>
  <c r="BG1158" i="64"/>
  <c r="AZ1158" i="64"/>
  <c r="AY1158" i="64"/>
  <c r="AX1158" i="64"/>
  <c r="AW1158" i="64"/>
  <c r="AV1158" i="64"/>
  <c r="AT1158" i="64"/>
  <c r="AS1158" i="64"/>
  <c r="AR1158" i="64"/>
  <c r="AU1158" i="64" s="1"/>
  <c r="AQ1158" i="64"/>
  <c r="AO1158" i="64"/>
  <c r="BI1157" i="64"/>
  <c r="BG1157" i="64"/>
  <c r="AZ1157" i="64"/>
  <c r="AY1157" i="64"/>
  <c r="AX1157" i="64"/>
  <c r="AW1157" i="64"/>
  <c r="AV1157" i="64"/>
  <c r="AT1157" i="64"/>
  <c r="AS1157" i="64"/>
  <c r="AR1157" i="64"/>
  <c r="AU1157" i="64" s="1"/>
  <c r="AQ1157" i="64"/>
  <c r="AO1157" i="64"/>
  <c r="BI1156" i="64"/>
  <c r="BG1156" i="64"/>
  <c r="AZ1156" i="64"/>
  <c r="AY1156" i="64"/>
  <c r="AX1156" i="64"/>
  <c r="AW1156" i="64"/>
  <c r="AV1156" i="64"/>
  <c r="AT1156" i="64"/>
  <c r="AS1156" i="64"/>
  <c r="AR1156" i="64"/>
  <c r="AU1156" i="64" s="1"/>
  <c r="AQ1156" i="64"/>
  <c r="AO1156" i="64"/>
  <c r="BI1155" i="64"/>
  <c r="BG1155" i="64"/>
  <c r="AZ1155" i="64"/>
  <c r="AY1155" i="64"/>
  <c r="AX1155" i="64"/>
  <c r="AW1155" i="64"/>
  <c r="AV1155" i="64"/>
  <c r="AT1155" i="64"/>
  <c r="AS1155" i="64"/>
  <c r="AR1155" i="64"/>
  <c r="AU1155" i="64" s="1"/>
  <c r="AQ1155" i="64"/>
  <c r="AO1155" i="64"/>
  <c r="BI1154" i="64"/>
  <c r="BG1154" i="64"/>
  <c r="AZ1154" i="64"/>
  <c r="AY1154" i="64"/>
  <c r="AX1154" i="64"/>
  <c r="AW1154" i="64"/>
  <c r="AV1154" i="64"/>
  <c r="AT1154" i="64"/>
  <c r="AS1154" i="64"/>
  <c r="AR1154" i="64"/>
  <c r="AU1154" i="64" s="1"/>
  <c r="AQ1154" i="64"/>
  <c r="AO1154" i="64"/>
  <c r="BI1153" i="64"/>
  <c r="BG1153" i="64"/>
  <c r="AZ1153" i="64"/>
  <c r="AY1153" i="64"/>
  <c r="AX1153" i="64"/>
  <c r="AW1153" i="64"/>
  <c r="AV1153" i="64"/>
  <c r="AT1153" i="64"/>
  <c r="AS1153" i="64"/>
  <c r="AR1153" i="64"/>
  <c r="AU1153" i="64" s="1"/>
  <c r="AQ1153" i="64"/>
  <c r="AO1153" i="64"/>
  <c r="BI1152" i="64"/>
  <c r="BG1152" i="64"/>
  <c r="AZ1152" i="64"/>
  <c r="AY1152" i="64"/>
  <c r="AX1152" i="64"/>
  <c r="AW1152" i="64"/>
  <c r="AV1152" i="64"/>
  <c r="AT1152" i="64"/>
  <c r="AS1152" i="64"/>
  <c r="AR1152" i="64"/>
  <c r="AU1152" i="64" s="1"/>
  <c r="AQ1152" i="64"/>
  <c r="AO1152" i="64"/>
  <c r="BJ1151" i="64"/>
  <c r="BI1151" i="64"/>
  <c r="BG1151" i="64"/>
  <c r="AZ1151" i="64"/>
  <c r="AY1151" i="64"/>
  <c r="AX1151" i="64"/>
  <c r="AW1151" i="64"/>
  <c r="AV1151" i="64"/>
  <c r="AT1151" i="64"/>
  <c r="AS1151" i="64"/>
  <c r="AR1151" i="64"/>
  <c r="AU1151" i="64" s="1"/>
  <c r="AQ1151" i="64"/>
  <c r="AO1151" i="64"/>
  <c r="BI1150" i="64"/>
  <c r="BG1150" i="64"/>
  <c r="AZ1150" i="64"/>
  <c r="AY1150" i="64"/>
  <c r="AX1150" i="64"/>
  <c r="AW1150" i="64"/>
  <c r="AV1150" i="64"/>
  <c r="AT1150" i="64"/>
  <c r="AS1150" i="64"/>
  <c r="AR1150" i="64"/>
  <c r="AU1150" i="64" s="1"/>
  <c r="AQ1150" i="64"/>
  <c r="AO1150" i="64"/>
  <c r="BI1149" i="64"/>
  <c r="BG1149" i="64"/>
  <c r="AZ1149" i="64"/>
  <c r="AY1149" i="64"/>
  <c r="AX1149" i="64"/>
  <c r="AW1149" i="64"/>
  <c r="AV1149" i="64"/>
  <c r="AT1149" i="64"/>
  <c r="AS1149" i="64"/>
  <c r="AR1149" i="64"/>
  <c r="AU1149" i="64" s="1"/>
  <c r="AQ1149" i="64"/>
  <c r="AO1149" i="64"/>
  <c r="BI1148" i="64"/>
  <c r="BG1148" i="64"/>
  <c r="AZ1148" i="64"/>
  <c r="AY1148" i="64"/>
  <c r="AX1148" i="64"/>
  <c r="AW1148" i="64"/>
  <c r="AV1148" i="64"/>
  <c r="AT1148" i="64"/>
  <c r="AS1148" i="64"/>
  <c r="AR1148" i="64"/>
  <c r="AU1148" i="64" s="1"/>
  <c r="AQ1148" i="64"/>
  <c r="AO1148" i="64"/>
  <c r="BI1147" i="64"/>
  <c r="BG1147" i="64"/>
  <c r="AZ1147" i="64"/>
  <c r="AY1147" i="64"/>
  <c r="AX1147" i="64"/>
  <c r="AW1147" i="64"/>
  <c r="AV1147" i="64"/>
  <c r="AT1147" i="64"/>
  <c r="AS1147" i="64"/>
  <c r="AR1147" i="64"/>
  <c r="AU1147" i="64" s="1"/>
  <c r="AQ1147" i="64"/>
  <c r="AO1147" i="64"/>
  <c r="BJ1146" i="64"/>
  <c r="BI1146" i="64"/>
  <c r="BG1146" i="64"/>
  <c r="AZ1146" i="64"/>
  <c r="AY1146" i="64"/>
  <c r="AX1146" i="64"/>
  <c r="AW1146" i="64"/>
  <c r="AV1146" i="64"/>
  <c r="AT1146" i="64"/>
  <c r="AS1146" i="64"/>
  <c r="AR1146" i="64"/>
  <c r="AU1146" i="64" s="1"/>
  <c r="AQ1146" i="64"/>
  <c r="AO1146" i="64"/>
  <c r="BJ1145" i="64"/>
  <c r="BI1145" i="64"/>
  <c r="BG1145" i="64"/>
  <c r="AZ1145" i="64"/>
  <c r="AY1145" i="64"/>
  <c r="AX1145" i="64"/>
  <c r="AW1145" i="64"/>
  <c r="AV1145" i="64"/>
  <c r="AT1145" i="64"/>
  <c r="AS1145" i="64"/>
  <c r="AR1145" i="64"/>
  <c r="AU1145" i="64" s="1"/>
  <c r="AQ1145" i="64"/>
  <c r="AO1145" i="64"/>
  <c r="BI1144" i="64"/>
  <c r="BG1144" i="64"/>
  <c r="AZ1144" i="64"/>
  <c r="AY1144" i="64"/>
  <c r="AX1144" i="64"/>
  <c r="AW1144" i="64"/>
  <c r="AV1144" i="64"/>
  <c r="AT1144" i="64"/>
  <c r="AS1144" i="64"/>
  <c r="AR1144" i="64"/>
  <c r="AU1144" i="64" s="1"/>
  <c r="AQ1144" i="64"/>
  <c r="AO1144" i="64"/>
  <c r="BI1143" i="64"/>
  <c r="BG1143" i="64"/>
  <c r="AZ1143" i="64"/>
  <c r="AY1143" i="64"/>
  <c r="AX1143" i="64"/>
  <c r="AW1143" i="64"/>
  <c r="AV1143" i="64"/>
  <c r="AT1143" i="64"/>
  <c r="AS1143" i="64"/>
  <c r="AR1143" i="64"/>
  <c r="AU1143" i="64" s="1"/>
  <c r="AQ1143" i="64"/>
  <c r="AO1143" i="64"/>
  <c r="BJ1142" i="64"/>
  <c r="BI1142" i="64"/>
  <c r="BG1142" i="64"/>
  <c r="AZ1142" i="64"/>
  <c r="AY1142" i="64"/>
  <c r="AX1142" i="64"/>
  <c r="AW1142" i="64"/>
  <c r="AV1142" i="64"/>
  <c r="AT1142" i="64"/>
  <c r="AS1142" i="64"/>
  <c r="AR1142" i="64"/>
  <c r="AU1142" i="64" s="1"/>
  <c r="AQ1142" i="64"/>
  <c r="AO1142" i="64"/>
  <c r="BJ1141" i="64"/>
  <c r="BI1141" i="64"/>
  <c r="BG1141" i="64"/>
  <c r="AZ1141" i="64"/>
  <c r="AY1141" i="64"/>
  <c r="AX1141" i="64"/>
  <c r="AW1141" i="64"/>
  <c r="AV1141" i="64"/>
  <c r="AT1141" i="64"/>
  <c r="AS1141" i="64"/>
  <c r="AR1141" i="64"/>
  <c r="AU1141" i="64" s="1"/>
  <c r="AQ1141" i="64"/>
  <c r="AO1141" i="64"/>
  <c r="BI1140" i="64"/>
  <c r="BG1140" i="64"/>
  <c r="AZ1140" i="64"/>
  <c r="AY1140" i="64"/>
  <c r="AX1140" i="64"/>
  <c r="AW1140" i="64"/>
  <c r="AV1140" i="64"/>
  <c r="AT1140" i="64"/>
  <c r="AS1140" i="64"/>
  <c r="AR1140" i="64"/>
  <c r="AU1140" i="64" s="1"/>
  <c r="AQ1140" i="64"/>
  <c r="AO1140" i="64"/>
  <c r="BI1139" i="64"/>
  <c r="BG1139" i="64"/>
  <c r="AZ1139" i="64"/>
  <c r="AY1139" i="64"/>
  <c r="AX1139" i="64"/>
  <c r="AW1139" i="64"/>
  <c r="AV1139" i="64"/>
  <c r="AT1139" i="64"/>
  <c r="AS1139" i="64"/>
  <c r="AR1139" i="64"/>
  <c r="AU1139" i="64" s="1"/>
  <c r="AQ1139" i="64"/>
  <c r="AO1139" i="64"/>
  <c r="BI1138" i="64"/>
  <c r="BG1138" i="64"/>
  <c r="AZ1138" i="64"/>
  <c r="AY1138" i="64"/>
  <c r="AX1138" i="64"/>
  <c r="AW1138" i="64"/>
  <c r="AV1138" i="64"/>
  <c r="AT1138" i="64"/>
  <c r="AS1138" i="64"/>
  <c r="AR1138" i="64"/>
  <c r="AU1138" i="64" s="1"/>
  <c r="AQ1138" i="64"/>
  <c r="AO1138" i="64"/>
  <c r="BI1137" i="64"/>
  <c r="BG1137" i="64"/>
  <c r="AZ1137" i="64"/>
  <c r="AY1137" i="64"/>
  <c r="AX1137" i="64"/>
  <c r="AW1137" i="64"/>
  <c r="AV1137" i="64"/>
  <c r="AT1137" i="64"/>
  <c r="AS1137" i="64"/>
  <c r="AR1137" i="64"/>
  <c r="AU1137" i="64" s="1"/>
  <c r="AQ1137" i="64"/>
  <c r="AO1137" i="64"/>
  <c r="BJ1136" i="64"/>
  <c r="BI1136" i="64"/>
  <c r="BG1136" i="64"/>
  <c r="AZ1136" i="64"/>
  <c r="AY1136" i="64"/>
  <c r="AX1136" i="64"/>
  <c r="AW1136" i="64"/>
  <c r="AV1136" i="64"/>
  <c r="AT1136" i="64"/>
  <c r="AS1136" i="64"/>
  <c r="AR1136" i="64"/>
  <c r="AU1136" i="64" s="1"/>
  <c r="AQ1136" i="64"/>
  <c r="AO1136" i="64"/>
  <c r="BI1135" i="64"/>
  <c r="BG1135" i="64"/>
  <c r="AZ1135" i="64"/>
  <c r="AY1135" i="64"/>
  <c r="AX1135" i="64"/>
  <c r="AW1135" i="64"/>
  <c r="AV1135" i="64"/>
  <c r="AT1135" i="64"/>
  <c r="AS1135" i="64"/>
  <c r="AR1135" i="64"/>
  <c r="AU1135" i="64" s="1"/>
  <c r="AQ1135" i="64"/>
  <c r="AO1135" i="64"/>
  <c r="BI1134" i="64"/>
  <c r="BG1134" i="64"/>
  <c r="AZ1134" i="64"/>
  <c r="AY1134" i="64"/>
  <c r="AX1134" i="64"/>
  <c r="AW1134" i="64"/>
  <c r="AV1134" i="64"/>
  <c r="AT1134" i="64"/>
  <c r="AS1134" i="64"/>
  <c r="AR1134" i="64"/>
  <c r="AU1134" i="64" s="1"/>
  <c r="AQ1134" i="64"/>
  <c r="AO1134" i="64"/>
  <c r="BI1133" i="64"/>
  <c r="BG1133" i="64"/>
  <c r="AZ1133" i="64"/>
  <c r="AY1133" i="64"/>
  <c r="AX1133" i="64"/>
  <c r="AW1133" i="64"/>
  <c r="AV1133" i="64"/>
  <c r="AT1133" i="64"/>
  <c r="AS1133" i="64"/>
  <c r="AR1133" i="64"/>
  <c r="AU1133" i="64" s="1"/>
  <c r="AQ1133" i="64"/>
  <c r="AO1133" i="64"/>
  <c r="BI1132" i="64"/>
  <c r="BG1132" i="64"/>
  <c r="AZ1132" i="64"/>
  <c r="AY1132" i="64"/>
  <c r="AX1132" i="64"/>
  <c r="AW1132" i="64"/>
  <c r="AV1132" i="64"/>
  <c r="AT1132" i="64"/>
  <c r="AS1132" i="64"/>
  <c r="AR1132" i="64"/>
  <c r="AU1132" i="64" s="1"/>
  <c r="AQ1132" i="64"/>
  <c r="AO1132" i="64"/>
  <c r="BI1131" i="64"/>
  <c r="BG1131" i="64"/>
  <c r="AZ1131" i="64"/>
  <c r="AY1131" i="64"/>
  <c r="AX1131" i="64"/>
  <c r="AW1131" i="64"/>
  <c r="AV1131" i="64"/>
  <c r="AT1131" i="64"/>
  <c r="AS1131" i="64"/>
  <c r="AR1131" i="64"/>
  <c r="AU1131" i="64" s="1"/>
  <c r="AQ1131" i="64"/>
  <c r="AO1131" i="64"/>
  <c r="BI1130" i="64"/>
  <c r="BG1130" i="64"/>
  <c r="AZ1130" i="64"/>
  <c r="AY1130" i="64"/>
  <c r="AX1130" i="64"/>
  <c r="AW1130" i="64"/>
  <c r="AV1130" i="64"/>
  <c r="AT1130" i="64"/>
  <c r="AS1130" i="64"/>
  <c r="AR1130" i="64"/>
  <c r="AU1130" i="64" s="1"/>
  <c r="AQ1130" i="64"/>
  <c r="AO1130" i="64"/>
  <c r="BJ1129" i="64"/>
  <c r="BI1129" i="64"/>
  <c r="BG1129" i="64"/>
  <c r="AZ1129" i="64"/>
  <c r="AY1129" i="64"/>
  <c r="AX1129" i="64"/>
  <c r="AW1129" i="64"/>
  <c r="AV1129" i="64"/>
  <c r="AT1129" i="64"/>
  <c r="AS1129" i="64"/>
  <c r="AR1129" i="64"/>
  <c r="AU1129" i="64" s="1"/>
  <c r="AQ1129" i="64"/>
  <c r="AO1129" i="64"/>
  <c r="BI1128" i="64"/>
  <c r="BG1128" i="64"/>
  <c r="AZ1128" i="64"/>
  <c r="AY1128" i="64"/>
  <c r="AX1128" i="64"/>
  <c r="AW1128" i="64"/>
  <c r="AV1128" i="64"/>
  <c r="AT1128" i="64"/>
  <c r="AS1128" i="64"/>
  <c r="AR1128" i="64"/>
  <c r="AU1128" i="64" s="1"/>
  <c r="AQ1128" i="64"/>
  <c r="AO1128" i="64"/>
  <c r="BI1127" i="64"/>
  <c r="BG1127" i="64"/>
  <c r="AZ1127" i="64"/>
  <c r="AY1127" i="64"/>
  <c r="AX1127" i="64"/>
  <c r="AW1127" i="64"/>
  <c r="AV1127" i="64"/>
  <c r="AT1127" i="64"/>
  <c r="AS1127" i="64"/>
  <c r="AR1127" i="64"/>
  <c r="AU1127" i="64" s="1"/>
  <c r="AQ1127" i="64"/>
  <c r="AO1127" i="64"/>
  <c r="BI1126" i="64"/>
  <c r="BG1126" i="64"/>
  <c r="AZ1126" i="64"/>
  <c r="AY1126" i="64"/>
  <c r="AX1126" i="64"/>
  <c r="AW1126" i="64"/>
  <c r="AV1126" i="64"/>
  <c r="AT1126" i="64"/>
  <c r="AS1126" i="64"/>
  <c r="AR1126" i="64"/>
  <c r="AU1126" i="64" s="1"/>
  <c r="AQ1126" i="64"/>
  <c r="AO1126" i="64"/>
  <c r="BI1125" i="64"/>
  <c r="BG1125" i="64"/>
  <c r="AZ1125" i="64"/>
  <c r="AY1125" i="64"/>
  <c r="AX1125" i="64"/>
  <c r="AW1125" i="64"/>
  <c r="AV1125" i="64"/>
  <c r="AT1125" i="64"/>
  <c r="AS1125" i="64"/>
  <c r="AR1125" i="64"/>
  <c r="AU1125" i="64" s="1"/>
  <c r="AQ1125" i="64"/>
  <c r="AO1125" i="64"/>
  <c r="BI1124" i="64"/>
  <c r="BG1124" i="64"/>
  <c r="AZ1124" i="64"/>
  <c r="AY1124" i="64"/>
  <c r="AX1124" i="64"/>
  <c r="AW1124" i="64"/>
  <c r="AV1124" i="64"/>
  <c r="AT1124" i="64"/>
  <c r="AS1124" i="64"/>
  <c r="AR1124" i="64"/>
  <c r="AU1124" i="64" s="1"/>
  <c r="AQ1124" i="64"/>
  <c r="AO1124" i="64"/>
  <c r="BJ1123" i="64"/>
  <c r="BI1123" i="64"/>
  <c r="BG1123" i="64"/>
  <c r="AZ1123" i="64"/>
  <c r="AY1123" i="64"/>
  <c r="AX1123" i="64"/>
  <c r="AW1123" i="64"/>
  <c r="AV1123" i="64"/>
  <c r="AT1123" i="64"/>
  <c r="AS1123" i="64"/>
  <c r="AR1123" i="64"/>
  <c r="AU1123" i="64" s="1"/>
  <c r="AQ1123" i="64"/>
  <c r="AO1123" i="64"/>
  <c r="BI1122" i="64"/>
  <c r="BG1122" i="64"/>
  <c r="AZ1122" i="64"/>
  <c r="AY1122" i="64"/>
  <c r="AX1122" i="64"/>
  <c r="AW1122" i="64"/>
  <c r="AV1122" i="64"/>
  <c r="AT1122" i="64"/>
  <c r="AS1122" i="64"/>
  <c r="AR1122" i="64"/>
  <c r="AQ1122" i="64"/>
  <c r="AO1122" i="64"/>
  <c r="BI1121" i="64"/>
  <c r="BG1121" i="64"/>
  <c r="AZ1121" i="64"/>
  <c r="AY1121" i="64"/>
  <c r="AX1121" i="64"/>
  <c r="AW1121" i="64"/>
  <c r="AV1121" i="64"/>
  <c r="AT1121" i="64"/>
  <c r="AS1121" i="64"/>
  <c r="AR1121" i="64"/>
  <c r="AU1121" i="64" s="1"/>
  <c r="AQ1121" i="64"/>
  <c r="AO1121" i="64"/>
  <c r="BI1120" i="64"/>
  <c r="BG1120" i="64"/>
  <c r="AZ1120" i="64"/>
  <c r="AY1120" i="64"/>
  <c r="AX1120" i="64"/>
  <c r="AW1120" i="64"/>
  <c r="AV1120" i="64"/>
  <c r="AT1120" i="64"/>
  <c r="AS1120" i="64"/>
  <c r="AR1120" i="64"/>
  <c r="AU1120" i="64" s="1"/>
  <c r="AQ1120" i="64"/>
  <c r="AO1120" i="64"/>
  <c r="BI1119" i="64"/>
  <c r="BG1119" i="64"/>
  <c r="AZ1119" i="64"/>
  <c r="AY1119" i="64"/>
  <c r="AX1119" i="64"/>
  <c r="AW1119" i="64"/>
  <c r="AV1119" i="64"/>
  <c r="AT1119" i="64"/>
  <c r="AS1119" i="64"/>
  <c r="AR1119" i="64"/>
  <c r="AU1119" i="64" s="1"/>
  <c r="AQ1119" i="64"/>
  <c r="AO1119" i="64"/>
  <c r="BI1118" i="64"/>
  <c r="BG1118" i="64"/>
  <c r="AZ1118" i="64"/>
  <c r="AY1118" i="64"/>
  <c r="AX1118" i="64"/>
  <c r="AW1118" i="64"/>
  <c r="AV1118" i="64"/>
  <c r="AT1118" i="64"/>
  <c r="AS1118" i="64"/>
  <c r="AR1118" i="64"/>
  <c r="AU1118" i="64" s="1"/>
  <c r="AQ1118" i="64"/>
  <c r="AO1118" i="64"/>
  <c r="BI1117" i="64"/>
  <c r="BG1117" i="64"/>
  <c r="AZ1117" i="64"/>
  <c r="AY1117" i="64"/>
  <c r="AX1117" i="64"/>
  <c r="AW1117" i="64"/>
  <c r="AV1117" i="64"/>
  <c r="AT1117" i="64"/>
  <c r="AS1117" i="64"/>
  <c r="AR1117" i="64"/>
  <c r="AU1117" i="64" s="1"/>
  <c r="AQ1117" i="64"/>
  <c r="AO1117" i="64"/>
  <c r="BI1116" i="64"/>
  <c r="BG1116" i="64"/>
  <c r="AZ1116" i="64"/>
  <c r="AY1116" i="64"/>
  <c r="AX1116" i="64"/>
  <c r="AW1116" i="64"/>
  <c r="AV1116" i="64"/>
  <c r="AT1116" i="64"/>
  <c r="AS1116" i="64"/>
  <c r="AR1116" i="64"/>
  <c r="AU1116" i="64" s="1"/>
  <c r="AQ1116" i="64"/>
  <c r="AO1116" i="64"/>
  <c r="BI1115" i="64"/>
  <c r="BG1115" i="64"/>
  <c r="AZ1115" i="64"/>
  <c r="AY1115" i="64"/>
  <c r="AX1115" i="64"/>
  <c r="AW1115" i="64"/>
  <c r="AV1115" i="64"/>
  <c r="AT1115" i="64"/>
  <c r="AS1115" i="64"/>
  <c r="AR1115" i="64"/>
  <c r="AU1115" i="64" s="1"/>
  <c r="AQ1115" i="64"/>
  <c r="AO1115" i="64"/>
  <c r="BJ1114" i="64"/>
  <c r="BI1114" i="64"/>
  <c r="BG1114" i="64"/>
  <c r="AZ1114" i="64"/>
  <c r="AY1114" i="64"/>
  <c r="AX1114" i="64"/>
  <c r="AW1114" i="64"/>
  <c r="AV1114" i="64"/>
  <c r="AT1114" i="64"/>
  <c r="AS1114" i="64"/>
  <c r="AR1114" i="64"/>
  <c r="AU1114" i="64" s="1"/>
  <c r="AQ1114" i="64"/>
  <c r="AO1114" i="64"/>
  <c r="BI1113" i="64"/>
  <c r="BG1113" i="64"/>
  <c r="AZ1113" i="64"/>
  <c r="AY1113" i="64"/>
  <c r="AX1113" i="64"/>
  <c r="AW1113" i="64"/>
  <c r="AV1113" i="64"/>
  <c r="AT1113" i="64"/>
  <c r="AS1113" i="64"/>
  <c r="AR1113" i="64"/>
  <c r="AU1113" i="64" s="1"/>
  <c r="AQ1113" i="64"/>
  <c r="AO1113" i="64"/>
  <c r="BI1112" i="64"/>
  <c r="BG1112" i="64"/>
  <c r="AZ1112" i="64"/>
  <c r="AY1112" i="64"/>
  <c r="AX1112" i="64"/>
  <c r="AW1112" i="64"/>
  <c r="AV1112" i="64"/>
  <c r="AT1112" i="64"/>
  <c r="AS1112" i="64"/>
  <c r="AR1112" i="64"/>
  <c r="AU1112" i="64" s="1"/>
  <c r="AQ1112" i="64"/>
  <c r="AO1112" i="64"/>
  <c r="BI1111" i="64"/>
  <c r="BG1111" i="64"/>
  <c r="AZ1111" i="64"/>
  <c r="AY1111" i="64"/>
  <c r="AX1111" i="64"/>
  <c r="AW1111" i="64"/>
  <c r="AV1111" i="64"/>
  <c r="AT1111" i="64"/>
  <c r="AS1111" i="64"/>
  <c r="AR1111" i="64"/>
  <c r="AU1111" i="64" s="1"/>
  <c r="AQ1111" i="64"/>
  <c r="AO1111" i="64"/>
  <c r="BI1110" i="64"/>
  <c r="BG1110" i="64"/>
  <c r="AZ1110" i="64"/>
  <c r="AY1110" i="64"/>
  <c r="AX1110" i="64"/>
  <c r="AW1110" i="64"/>
  <c r="AV1110" i="64"/>
  <c r="AT1110" i="64"/>
  <c r="AS1110" i="64"/>
  <c r="AR1110" i="64"/>
  <c r="AU1110" i="64" s="1"/>
  <c r="AQ1110" i="64"/>
  <c r="AO1110" i="64"/>
  <c r="BI1109" i="64"/>
  <c r="BG1109" i="64"/>
  <c r="AZ1109" i="64"/>
  <c r="AY1109" i="64"/>
  <c r="AX1109" i="64"/>
  <c r="AW1109" i="64"/>
  <c r="AV1109" i="64"/>
  <c r="AT1109" i="64"/>
  <c r="AS1109" i="64"/>
  <c r="AR1109" i="64"/>
  <c r="AU1109" i="64" s="1"/>
  <c r="AQ1109" i="64"/>
  <c r="AO1109" i="64"/>
  <c r="BI1108" i="64"/>
  <c r="BG1108" i="64"/>
  <c r="AZ1108" i="64"/>
  <c r="AY1108" i="64"/>
  <c r="AX1108" i="64"/>
  <c r="AW1108" i="64"/>
  <c r="AV1108" i="64"/>
  <c r="AT1108" i="64"/>
  <c r="AS1108" i="64"/>
  <c r="AR1108" i="64"/>
  <c r="AU1108" i="64" s="1"/>
  <c r="AQ1108" i="64"/>
  <c r="AO1108" i="64"/>
  <c r="BJ1107" i="64"/>
  <c r="BI1107" i="64"/>
  <c r="BG1107" i="64"/>
  <c r="AZ1107" i="64"/>
  <c r="AY1107" i="64"/>
  <c r="AX1107" i="64"/>
  <c r="AW1107" i="64"/>
  <c r="AV1107" i="64"/>
  <c r="AT1107" i="64"/>
  <c r="AS1107" i="64"/>
  <c r="AR1107" i="64"/>
  <c r="AU1107" i="64" s="1"/>
  <c r="AQ1107" i="64"/>
  <c r="AO1107" i="64"/>
  <c r="BJ1106" i="64"/>
  <c r="BI1106" i="64"/>
  <c r="BG1106" i="64"/>
  <c r="AZ1106" i="64"/>
  <c r="AY1106" i="64"/>
  <c r="AX1106" i="64"/>
  <c r="AW1106" i="64"/>
  <c r="AV1106" i="64"/>
  <c r="AT1106" i="64"/>
  <c r="AS1106" i="64"/>
  <c r="AR1106" i="64"/>
  <c r="AU1106" i="64" s="1"/>
  <c r="AQ1106" i="64"/>
  <c r="AO1106" i="64"/>
  <c r="BJ1105" i="64"/>
  <c r="BI1105" i="64"/>
  <c r="BG1105" i="64"/>
  <c r="AZ1105" i="64"/>
  <c r="AY1105" i="64"/>
  <c r="AX1105" i="64"/>
  <c r="AW1105" i="64"/>
  <c r="AV1105" i="64"/>
  <c r="AT1105" i="64"/>
  <c r="AS1105" i="64"/>
  <c r="AR1105" i="64"/>
  <c r="AU1105" i="64" s="1"/>
  <c r="AQ1105" i="64"/>
  <c r="AO1105" i="64"/>
  <c r="BJ1104" i="64"/>
  <c r="BI1104" i="64"/>
  <c r="BG1104" i="64"/>
  <c r="AZ1104" i="64"/>
  <c r="AY1104" i="64"/>
  <c r="AX1104" i="64"/>
  <c r="AW1104" i="64"/>
  <c r="AV1104" i="64"/>
  <c r="AT1104" i="64"/>
  <c r="AS1104" i="64"/>
  <c r="AR1104" i="64"/>
  <c r="AU1104" i="64" s="1"/>
  <c r="AQ1104" i="64"/>
  <c r="AO1104" i="64"/>
  <c r="BJ1103" i="64"/>
  <c r="BI1103" i="64"/>
  <c r="BG1103" i="64"/>
  <c r="AZ1103" i="64"/>
  <c r="AY1103" i="64"/>
  <c r="AX1103" i="64"/>
  <c r="AW1103" i="64"/>
  <c r="AV1103" i="64"/>
  <c r="AT1103" i="64"/>
  <c r="AS1103" i="64"/>
  <c r="AR1103" i="64"/>
  <c r="AU1103" i="64" s="1"/>
  <c r="AQ1103" i="64"/>
  <c r="AO1103" i="64"/>
  <c r="BJ1102" i="64"/>
  <c r="BI1102" i="64"/>
  <c r="BG1102" i="64"/>
  <c r="AZ1102" i="64"/>
  <c r="AY1102" i="64"/>
  <c r="AX1102" i="64"/>
  <c r="AW1102" i="64"/>
  <c r="AV1102" i="64"/>
  <c r="AT1102" i="64"/>
  <c r="AS1102" i="64"/>
  <c r="AR1102" i="64"/>
  <c r="AU1102" i="64" s="1"/>
  <c r="AQ1102" i="64"/>
  <c r="AO1102" i="64"/>
  <c r="BI1101" i="64"/>
  <c r="BG1101" i="64"/>
  <c r="AZ1101" i="64"/>
  <c r="AY1101" i="64"/>
  <c r="AX1101" i="64"/>
  <c r="AW1101" i="64"/>
  <c r="AV1101" i="64"/>
  <c r="AT1101" i="64"/>
  <c r="AS1101" i="64"/>
  <c r="AR1101" i="64"/>
  <c r="AU1101" i="64" s="1"/>
  <c r="AQ1101" i="64"/>
  <c r="AO1101" i="64"/>
  <c r="BI1100" i="64"/>
  <c r="BG1100" i="64"/>
  <c r="AZ1100" i="64"/>
  <c r="AY1100" i="64"/>
  <c r="AX1100" i="64"/>
  <c r="AW1100" i="64"/>
  <c r="AV1100" i="64"/>
  <c r="AT1100" i="64"/>
  <c r="AS1100" i="64"/>
  <c r="AR1100" i="64"/>
  <c r="AU1100" i="64" s="1"/>
  <c r="AQ1100" i="64"/>
  <c r="AO1100" i="64"/>
  <c r="BI1099" i="64"/>
  <c r="BG1099" i="64"/>
  <c r="AZ1099" i="64"/>
  <c r="AY1099" i="64"/>
  <c r="AX1099" i="64"/>
  <c r="AW1099" i="64"/>
  <c r="AV1099" i="64"/>
  <c r="AT1099" i="64"/>
  <c r="AS1099" i="64"/>
  <c r="AR1099" i="64"/>
  <c r="AU1099" i="64" s="1"/>
  <c r="AQ1099" i="64"/>
  <c r="AO1099" i="64"/>
  <c r="BI1098" i="64"/>
  <c r="BG1098" i="64"/>
  <c r="AZ1098" i="64"/>
  <c r="AY1098" i="64"/>
  <c r="AX1098" i="64"/>
  <c r="AW1098" i="64"/>
  <c r="AV1098" i="64"/>
  <c r="AT1098" i="64"/>
  <c r="AS1098" i="64"/>
  <c r="AR1098" i="64"/>
  <c r="AU1098" i="64" s="1"/>
  <c r="AQ1098" i="64"/>
  <c r="AO1098" i="64"/>
  <c r="BI1097" i="64"/>
  <c r="BG1097" i="64"/>
  <c r="AZ1097" i="64"/>
  <c r="AY1097" i="64"/>
  <c r="AX1097" i="64"/>
  <c r="AW1097" i="64"/>
  <c r="AV1097" i="64"/>
  <c r="AT1097" i="64"/>
  <c r="AS1097" i="64"/>
  <c r="AR1097" i="64"/>
  <c r="AU1097" i="64" s="1"/>
  <c r="AQ1097" i="64"/>
  <c r="AO1097" i="64"/>
  <c r="BI1096" i="64"/>
  <c r="BG1096" i="64"/>
  <c r="AZ1096" i="64"/>
  <c r="AY1096" i="64"/>
  <c r="AX1096" i="64"/>
  <c r="AW1096" i="64"/>
  <c r="AV1096" i="64"/>
  <c r="AT1096" i="64"/>
  <c r="AS1096" i="64"/>
  <c r="AR1096" i="64"/>
  <c r="AU1096" i="64" s="1"/>
  <c r="AQ1096" i="64"/>
  <c r="AO1096" i="64"/>
  <c r="BI1095" i="64"/>
  <c r="BG1095" i="64"/>
  <c r="AZ1095" i="64"/>
  <c r="AY1095" i="64"/>
  <c r="AX1095" i="64"/>
  <c r="AW1095" i="64"/>
  <c r="AV1095" i="64"/>
  <c r="AT1095" i="64"/>
  <c r="AS1095" i="64"/>
  <c r="AR1095" i="64"/>
  <c r="AU1095" i="64" s="1"/>
  <c r="AQ1095" i="64"/>
  <c r="AO1095" i="64"/>
  <c r="BI1094" i="64"/>
  <c r="BG1094" i="64"/>
  <c r="AZ1094" i="64"/>
  <c r="AY1094" i="64"/>
  <c r="AX1094" i="64"/>
  <c r="AW1094" i="64"/>
  <c r="AV1094" i="64"/>
  <c r="AT1094" i="64"/>
  <c r="AS1094" i="64"/>
  <c r="AR1094" i="64"/>
  <c r="AU1094" i="64" s="1"/>
  <c r="AQ1094" i="64"/>
  <c r="AO1094" i="64"/>
  <c r="BI1093" i="64"/>
  <c r="BG1093" i="64"/>
  <c r="AZ1093" i="64"/>
  <c r="AY1093" i="64"/>
  <c r="AX1093" i="64"/>
  <c r="AW1093" i="64"/>
  <c r="AV1093" i="64"/>
  <c r="AT1093" i="64"/>
  <c r="AS1093" i="64"/>
  <c r="AR1093" i="64"/>
  <c r="AU1093" i="64" s="1"/>
  <c r="AQ1093" i="64"/>
  <c r="AO1093" i="64"/>
  <c r="BI1092" i="64"/>
  <c r="BG1092" i="64"/>
  <c r="AZ1092" i="64"/>
  <c r="AY1092" i="64"/>
  <c r="AX1092" i="64"/>
  <c r="AW1092" i="64"/>
  <c r="AV1092" i="64"/>
  <c r="AT1092" i="64"/>
  <c r="AS1092" i="64"/>
  <c r="AR1092" i="64"/>
  <c r="AU1092" i="64" s="1"/>
  <c r="AQ1092" i="64"/>
  <c r="AO1092" i="64"/>
  <c r="BI1091" i="64"/>
  <c r="BG1091" i="64"/>
  <c r="AZ1091" i="64"/>
  <c r="AY1091" i="64"/>
  <c r="AX1091" i="64"/>
  <c r="AW1091" i="64"/>
  <c r="AV1091" i="64"/>
  <c r="AT1091" i="64"/>
  <c r="AS1091" i="64"/>
  <c r="AR1091" i="64"/>
  <c r="AU1091" i="64" s="1"/>
  <c r="AQ1091" i="64"/>
  <c r="AO1091" i="64"/>
  <c r="BI1090" i="64"/>
  <c r="BG1090" i="64"/>
  <c r="AZ1090" i="64"/>
  <c r="AY1090" i="64"/>
  <c r="AX1090" i="64"/>
  <c r="AW1090" i="64"/>
  <c r="AV1090" i="64"/>
  <c r="AT1090" i="64"/>
  <c r="AS1090" i="64"/>
  <c r="AR1090" i="64"/>
  <c r="AU1090" i="64" s="1"/>
  <c r="AQ1090" i="64"/>
  <c r="AO1090" i="64"/>
  <c r="BJ1089" i="64"/>
  <c r="BI1089" i="64"/>
  <c r="BG1089" i="64"/>
  <c r="AZ1089" i="64"/>
  <c r="AY1089" i="64"/>
  <c r="AX1089" i="64"/>
  <c r="AW1089" i="64"/>
  <c r="AV1089" i="64"/>
  <c r="AT1089" i="64"/>
  <c r="AS1089" i="64"/>
  <c r="AR1089" i="64"/>
  <c r="AU1089" i="64" s="1"/>
  <c r="AQ1089" i="64"/>
  <c r="AO1089" i="64"/>
  <c r="BJ1088" i="64"/>
  <c r="BI1088" i="64"/>
  <c r="BG1088" i="64"/>
  <c r="AZ1088" i="64"/>
  <c r="AY1088" i="64"/>
  <c r="AX1088" i="64"/>
  <c r="AW1088" i="64"/>
  <c r="AV1088" i="64"/>
  <c r="AT1088" i="64"/>
  <c r="AS1088" i="64"/>
  <c r="AR1088" i="64"/>
  <c r="AQ1088" i="64"/>
  <c r="AO1088" i="64"/>
  <c r="BI1087" i="64"/>
  <c r="BG1087" i="64"/>
  <c r="AZ1087" i="64"/>
  <c r="AY1087" i="64"/>
  <c r="AX1087" i="64"/>
  <c r="AW1087" i="64"/>
  <c r="AV1087" i="64"/>
  <c r="AT1087" i="64"/>
  <c r="AS1087" i="64"/>
  <c r="AR1087" i="64"/>
  <c r="AU1087" i="64" s="1"/>
  <c r="AQ1087" i="64"/>
  <c r="AO1087" i="64"/>
  <c r="BI1086" i="64"/>
  <c r="BG1086" i="64"/>
  <c r="AZ1086" i="64"/>
  <c r="AY1086" i="64"/>
  <c r="AX1086" i="64"/>
  <c r="AW1086" i="64"/>
  <c r="AV1086" i="64"/>
  <c r="AT1086" i="64"/>
  <c r="AS1086" i="64"/>
  <c r="AR1086" i="64"/>
  <c r="AU1086" i="64" s="1"/>
  <c r="AQ1086" i="64"/>
  <c r="AO1086" i="64"/>
  <c r="BI1085" i="64"/>
  <c r="BG1085" i="64"/>
  <c r="AZ1085" i="64"/>
  <c r="AY1085" i="64"/>
  <c r="AX1085" i="64"/>
  <c r="AW1085" i="64"/>
  <c r="AV1085" i="64"/>
  <c r="AT1085" i="64"/>
  <c r="AS1085" i="64"/>
  <c r="AR1085" i="64"/>
  <c r="AU1085" i="64" s="1"/>
  <c r="AQ1085" i="64"/>
  <c r="AO1085" i="64"/>
  <c r="BI1084" i="64"/>
  <c r="BG1084" i="64"/>
  <c r="AZ1084" i="64"/>
  <c r="AY1084" i="64"/>
  <c r="AX1084" i="64"/>
  <c r="AW1084" i="64"/>
  <c r="AV1084" i="64"/>
  <c r="AT1084" i="64"/>
  <c r="AS1084" i="64"/>
  <c r="AR1084" i="64"/>
  <c r="AU1084" i="64" s="1"/>
  <c r="AQ1084" i="64"/>
  <c r="AO1084" i="64"/>
  <c r="BI1083" i="64"/>
  <c r="BG1083" i="64"/>
  <c r="AZ1083" i="64"/>
  <c r="AY1083" i="64"/>
  <c r="AX1083" i="64"/>
  <c r="AW1083" i="64"/>
  <c r="AV1083" i="64"/>
  <c r="AT1083" i="64"/>
  <c r="AS1083" i="64"/>
  <c r="AR1083" i="64"/>
  <c r="AU1083" i="64" s="1"/>
  <c r="AQ1083" i="64"/>
  <c r="AO1083" i="64"/>
  <c r="BJ1082" i="64"/>
  <c r="BI1082" i="64"/>
  <c r="BG1082" i="64"/>
  <c r="AZ1082" i="64"/>
  <c r="AY1082" i="64"/>
  <c r="AX1082" i="64"/>
  <c r="AW1082" i="64"/>
  <c r="AV1082" i="64"/>
  <c r="AT1082" i="64"/>
  <c r="AS1082" i="64"/>
  <c r="AR1082" i="64"/>
  <c r="AQ1082" i="64"/>
  <c r="AO1082" i="64"/>
  <c r="BJ1081" i="64"/>
  <c r="BI1081" i="64"/>
  <c r="BG1081" i="64"/>
  <c r="AZ1081" i="64"/>
  <c r="AY1081" i="64"/>
  <c r="AX1081" i="64"/>
  <c r="AW1081" i="64"/>
  <c r="AV1081" i="64"/>
  <c r="AT1081" i="64"/>
  <c r="AS1081" i="64"/>
  <c r="AR1081" i="64"/>
  <c r="AU1081" i="64" s="1"/>
  <c r="AQ1081" i="64"/>
  <c r="AO1081" i="64"/>
  <c r="BJ1080" i="64"/>
  <c r="BI1080" i="64"/>
  <c r="BG1080" i="64"/>
  <c r="AZ1080" i="64"/>
  <c r="AY1080" i="64"/>
  <c r="AX1080" i="64"/>
  <c r="AW1080" i="64"/>
  <c r="AV1080" i="64"/>
  <c r="AT1080" i="64"/>
  <c r="AS1080" i="64"/>
  <c r="AR1080" i="64"/>
  <c r="AU1080" i="64" s="1"/>
  <c r="AQ1080" i="64"/>
  <c r="AO1080" i="64"/>
  <c r="BJ1079" i="64"/>
  <c r="BI1079" i="64"/>
  <c r="BG1079" i="64"/>
  <c r="AZ1079" i="64"/>
  <c r="AY1079" i="64"/>
  <c r="AX1079" i="64"/>
  <c r="AW1079" i="64"/>
  <c r="AV1079" i="64"/>
  <c r="AT1079" i="64"/>
  <c r="AS1079" i="64"/>
  <c r="AR1079" i="64"/>
  <c r="AU1079" i="64" s="1"/>
  <c r="AQ1079" i="64"/>
  <c r="AO1079" i="64"/>
  <c r="BI1078" i="64"/>
  <c r="BG1078" i="64"/>
  <c r="AZ1078" i="64"/>
  <c r="AY1078" i="64"/>
  <c r="AX1078" i="64"/>
  <c r="AW1078" i="64"/>
  <c r="AV1078" i="64"/>
  <c r="AT1078" i="64"/>
  <c r="AS1078" i="64"/>
  <c r="AR1078" i="64"/>
  <c r="AU1078" i="64" s="1"/>
  <c r="AQ1078" i="64"/>
  <c r="AO1078" i="64"/>
  <c r="BI1077" i="64"/>
  <c r="BG1077" i="64"/>
  <c r="AZ1077" i="64"/>
  <c r="AY1077" i="64"/>
  <c r="AX1077" i="64"/>
  <c r="AW1077" i="64"/>
  <c r="AV1077" i="64"/>
  <c r="AT1077" i="64"/>
  <c r="AS1077" i="64"/>
  <c r="AR1077" i="64"/>
  <c r="AQ1077" i="64"/>
  <c r="AO1077" i="64"/>
  <c r="BI1076" i="64"/>
  <c r="BG1076" i="64"/>
  <c r="AZ1076" i="64"/>
  <c r="AY1076" i="64"/>
  <c r="AX1076" i="64"/>
  <c r="AW1076" i="64"/>
  <c r="AV1076" i="64"/>
  <c r="AT1076" i="64"/>
  <c r="AS1076" i="64"/>
  <c r="AR1076" i="64"/>
  <c r="AU1076" i="64" s="1"/>
  <c r="AQ1076" i="64"/>
  <c r="AO1076" i="64"/>
  <c r="BJ1075" i="64"/>
  <c r="BI1075" i="64"/>
  <c r="BG1075" i="64"/>
  <c r="AZ1075" i="64"/>
  <c r="AY1075" i="64"/>
  <c r="AX1075" i="64"/>
  <c r="AW1075" i="64"/>
  <c r="AV1075" i="64"/>
  <c r="AT1075" i="64"/>
  <c r="AS1075" i="64"/>
  <c r="AR1075" i="64"/>
  <c r="AU1075" i="64" s="1"/>
  <c r="AQ1075" i="64"/>
  <c r="AO1075" i="64"/>
  <c r="BJ1074" i="64"/>
  <c r="BI1074" i="64"/>
  <c r="BG1074" i="64"/>
  <c r="AZ1074" i="64"/>
  <c r="AY1074" i="64"/>
  <c r="AX1074" i="64"/>
  <c r="AW1074" i="64"/>
  <c r="AV1074" i="64"/>
  <c r="AT1074" i="64"/>
  <c r="AS1074" i="64"/>
  <c r="AR1074" i="64"/>
  <c r="AU1074" i="64" s="1"/>
  <c r="AQ1074" i="64"/>
  <c r="AO1074" i="64"/>
  <c r="BI1073" i="64"/>
  <c r="BG1073" i="64"/>
  <c r="AZ1073" i="64"/>
  <c r="AY1073" i="64"/>
  <c r="AX1073" i="64"/>
  <c r="AW1073" i="64"/>
  <c r="AV1073" i="64"/>
  <c r="AT1073" i="64"/>
  <c r="AS1073" i="64"/>
  <c r="AR1073" i="64"/>
  <c r="AU1073" i="64" s="1"/>
  <c r="AQ1073" i="64"/>
  <c r="AO1073" i="64"/>
  <c r="BI1072" i="64"/>
  <c r="BG1072" i="64"/>
  <c r="AZ1072" i="64"/>
  <c r="AY1072" i="64"/>
  <c r="AX1072" i="64"/>
  <c r="AW1072" i="64"/>
  <c r="AV1072" i="64"/>
  <c r="AT1072" i="64"/>
  <c r="AS1072" i="64"/>
  <c r="AR1072" i="64"/>
  <c r="AU1072" i="64" s="1"/>
  <c r="AQ1072" i="64"/>
  <c r="AO1072" i="64"/>
  <c r="BJ1071" i="64"/>
  <c r="BI1071" i="64"/>
  <c r="BG1071" i="64"/>
  <c r="AZ1071" i="64"/>
  <c r="AY1071" i="64"/>
  <c r="AX1071" i="64"/>
  <c r="AW1071" i="64"/>
  <c r="AV1071" i="64"/>
  <c r="AT1071" i="64"/>
  <c r="AS1071" i="64"/>
  <c r="AR1071" i="64"/>
  <c r="AU1071" i="64" s="1"/>
  <c r="AQ1071" i="64"/>
  <c r="AO1071" i="64"/>
  <c r="BI1070" i="64"/>
  <c r="BG1070" i="64"/>
  <c r="AZ1070" i="64"/>
  <c r="AY1070" i="64"/>
  <c r="AX1070" i="64"/>
  <c r="AW1070" i="64"/>
  <c r="AV1070" i="64"/>
  <c r="AT1070" i="64"/>
  <c r="AS1070" i="64"/>
  <c r="AR1070" i="64"/>
  <c r="AU1070" i="64" s="1"/>
  <c r="AQ1070" i="64"/>
  <c r="AO1070" i="64"/>
  <c r="BI1069" i="64"/>
  <c r="BG1069" i="64"/>
  <c r="AZ1069" i="64"/>
  <c r="AY1069" i="64"/>
  <c r="AX1069" i="64"/>
  <c r="AW1069" i="64"/>
  <c r="AV1069" i="64"/>
  <c r="AT1069" i="64"/>
  <c r="AS1069" i="64"/>
  <c r="AR1069" i="64"/>
  <c r="AU1069" i="64" s="1"/>
  <c r="AQ1069" i="64"/>
  <c r="AO1069" i="64"/>
  <c r="BJ1068" i="64"/>
  <c r="BI1068" i="64"/>
  <c r="BG1068" i="64"/>
  <c r="AZ1068" i="64"/>
  <c r="AY1068" i="64"/>
  <c r="AX1068" i="64"/>
  <c r="AW1068" i="64"/>
  <c r="AV1068" i="64"/>
  <c r="AT1068" i="64"/>
  <c r="AS1068" i="64"/>
  <c r="AR1068" i="64"/>
  <c r="AU1068" i="64" s="1"/>
  <c r="AQ1068" i="64"/>
  <c r="AO1068" i="64"/>
  <c r="BJ1067" i="64"/>
  <c r="BI1067" i="64"/>
  <c r="BG1067" i="64"/>
  <c r="AZ1067" i="64"/>
  <c r="AY1067" i="64"/>
  <c r="AX1067" i="64"/>
  <c r="AW1067" i="64"/>
  <c r="AV1067" i="64"/>
  <c r="AT1067" i="64"/>
  <c r="AS1067" i="64"/>
  <c r="AR1067" i="64"/>
  <c r="AU1067" i="64" s="1"/>
  <c r="AQ1067" i="64"/>
  <c r="AO1067" i="64"/>
  <c r="BI1066" i="64"/>
  <c r="BG1066" i="64"/>
  <c r="AZ1066" i="64"/>
  <c r="AY1066" i="64"/>
  <c r="AX1066" i="64"/>
  <c r="AW1066" i="64"/>
  <c r="AV1066" i="64"/>
  <c r="AT1066" i="64"/>
  <c r="AS1066" i="64"/>
  <c r="AR1066" i="64"/>
  <c r="AU1066" i="64" s="1"/>
  <c r="AQ1066" i="64"/>
  <c r="AO1066" i="64"/>
  <c r="BI1065" i="64"/>
  <c r="BG1065" i="64"/>
  <c r="AZ1065" i="64"/>
  <c r="AY1065" i="64"/>
  <c r="AX1065" i="64"/>
  <c r="AW1065" i="64"/>
  <c r="AV1065" i="64"/>
  <c r="AT1065" i="64"/>
  <c r="AS1065" i="64"/>
  <c r="AR1065" i="64"/>
  <c r="AU1065" i="64" s="1"/>
  <c r="AQ1065" i="64"/>
  <c r="AO1065" i="64"/>
  <c r="BI1064" i="64"/>
  <c r="BG1064" i="64"/>
  <c r="AZ1064" i="64"/>
  <c r="AY1064" i="64"/>
  <c r="AX1064" i="64"/>
  <c r="AW1064" i="64"/>
  <c r="AV1064" i="64"/>
  <c r="AT1064" i="64"/>
  <c r="AS1064" i="64"/>
  <c r="AR1064" i="64"/>
  <c r="AU1064" i="64" s="1"/>
  <c r="AQ1064" i="64"/>
  <c r="AO1064" i="64"/>
  <c r="BI1063" i="64"/>
  <c r="BG1063" i="64"/>
  <c r="AZ1063" i="64"/>
  <c r="AY1063" i="64"/>
  <c r="AX1063" i="64"/>
  <c r="AW1063" i="64"/>
  <c r="AV1063" i="64"/>
  <c r="AT1063" i="64"/>
  <c r="AS1063" i="64"/>
  <c r="AR1063" i="64"/>
  <c r="AU1063" i="64" s="1"/>
  <c r="AQ1063" i="64"/>
  <c r="AO1063" i="64"/>
  <c r="BI1062" i="64"/>
  <c r="BG1062" i="64"/>
  <c r="AZ1062" i="64"/>
  <c r="AY1062" i="64"/>
  <c r="AX1062" i="64"/>
  <c r="AW1062" i="64"/>
  <c r="AV1062" i="64"/>
  <c r="AT1062" i="64"/>
  <c r="AS1062" i="64"/>
  <c r="AR1062" i="64"/>
  <c r="AU1062" i="64" s="1"/>
  <c r="AQ1062" i="64"/>
  <c r="AO1062" i="64"/>
  <c r="BI1061" i="64"/>
  <c r="BG1061" i="64"/>
  <c r="AZ1061" i="64"/>
  <c r="AY1061" i="64"/>
  <c r="AX1061" i="64"/>
  <c r="AW1061" i="64"/>
  <c r="AV1061" i="64"/>
  <c r="AT1061" i="64"/>
  <c r="AS1061" i="64"/>
  <c r="AR1061" i="64"/>
  <c r="AU1061" i="64" s="1"/>
  <c r="AQ1061" i="64"/>
  <c r="AO1061" i="64"/>
  <c r="BI1060" i="64"/>
  <c r="BG1060" i="64"/>
  <c r="AZ1060" i="64"/>
  <c r="AY1060" i="64"/>
  <c r="AX1060" i="64"/>
  <c r="AW1060" i="64"/>
  <c r="AV1060" i="64"/>
  <c r="AT1060" i="64"/>
  <c r="AS1060" i="64"/>
  <c r="AR1060" i="64"/>
  <c r="AU1060" i="64" s="1"/>
  <c r="AQ1060" i="64"/>
  <c r="AO1060" i="64"/>
  <c r="BJ1059" i="64"/>
  <c r="BI1059" i="64"/>
  <c r="BG1059" i="64"/>
  <c r="AZ1059" i="64"/>
  <c r="AY1059" i="64"/>
  <c r="AX1059" i="64"/>
  <c r="AW1059" i="64"/>
  <c r="AV1059" i="64"/>
  <c r="AT1059" i="64"/>
  <c r="AS1059" i="64"/>
  <c r="AR1059" i="64"/>
  <c r="AU1059" i="64" s="1"/>
  <c r="AQ1059" i="64"/>
  <c r="AO1059" i="64"/>
  <c r="BI1058" i="64"/>
  <c r="BG1058" i="64"/>
  <c r="AZ1058" i="64"/>
  <c r="AY1058" i="64"/>
  <c r="AX1058" i="64"/>
  <c r="AW1058" i="64"/>
  <c r="AV1058" i="64"/>
  <c r="AT1058" i="64"/>
  <c r="AS1058" i="64"/>
  <c r="AR1058" i="64"/>
  <c r="AU1058" i="64" s="1"/>
  <c r="AQ1058" i="64"/>
  <c r="AO1058" i="64"/>
  <c r="BI1057" i="64"/>
  <c r="BG1057" i="64"/>
  <c r="AZ1057" i="64"/>
  <c r="AY1057" i="64"/>
  <c r="AX1057" i="64"/>
  <c r="AW1057" i="64"/>
  <c r="AV1057" i="64"/>
  <c r="AT1057" i="64"/>
  <c r="AS1057" i="64"/>
  <c r="AR1057" i="64"/>
  <c r="AU1057" i="64" s="1"/>
  <c r="AQ1057" i="64"/>
  <c r="AO1057" i="64"/>
  <c r="BJ1056" i="64"/>
  <c r="BI1056" i="64"/>
  <c r="BG1056" i="64"/>
  <c r="AZ1056" i="64"/>
  <c r="AY1056" i="64"/>
  <c r="AX1056" i="64"/>
  <c r="AW1056" i="64"/>
  <c r="AV1056" i="64"/>
  <c r="AT1056" i="64"/>
  <c r="AS1056" i="64"/>
  <c r="AR1056" i="64"/>
  <c r="AU1056" i="64" s="1"/>
  <c r="AQ1056" i="64"/>
  <c r="AO1056" i="64"/>
  <c r="BI1055" i="64"/>
  <c r="BG1055" i="64"/>
  <c r="AZ1055" i="64"/>
  <c r="AY1055" i="64"/>
  <c r="AX1055" i="64"/>
  <c r="AW1055" i="64"/>
  <c r="AV1055" i="64"/>
  <c r="AT1055" i="64"/>
  <c r="AS1055" i="64"/>
  <c r="AR1055" i="64"/>
  <c r="AU1055" i="64" s="1"/>
  <c r="AQ1055" i="64"/>
  <c r="AO1055" i="64"/>
  <c r="BI1054" i="64"/>
  <c r="BG1054" i="64"/>
  <c r="AZ1054" i="64"/>
  <c r="AY1054" i="64"/>
  <c r="AX1054" i="64"/>
  <c r="AW1054" i="64"/>
  <c r="AV1054" i="64"/>
  <c r="AT1054" i="64"/>
  <c r="AS1054" i="64"/>
  <c r="AR1054" i="64"/>
  <c r="AU1054" i="64" s="1"/>
  <c r="AQ1054" i="64"/>
  <c r="AO1054" i="64"/>
  <c r="BI1053" i="64"/>
  <c r="BG1053" i="64"/>
  <c r="AZ1053" i="64"/>
  <c r="AY1053" i="64"/>
  <c r="AX1053" i="64"/>
  <c r="AW1053" i="64"/>
  <c r="AV1053" i="64"/>
  <c r="AT1053" i="64"/>
  <c r="AS1053" i="64"/>
  <c r="AR1053" i="64"/>
  <c r="AU1053" i="64" s="1"/>
  <c r="AQ1053" i="64"/>
  <c r="AO1053" i="64"/>
  <c r="BJ1052" i="64"/>
  <c r="BI1052" i="64"/>
  <c r="BG1052" i="64"/>
  <c r="AZ1052" i="64"/>
  <c r="AY1052" i="64"/>
  <c r="AX1052" i="64"/>
  <c r="AW1052" i="64"/>
  <c r="AV1052" i="64"/>
  <c r="AT1052" i="64"/>
  <c r="AS1052" i="64"/>
  <c r="AR1052" i="64"/>
  <c r="AU1052" i="64" s="1"/>
  <c r="AQ1052" i="64"/>
  <c r="AO1052" i="64"/>
  <c r="BJ1051" i="64"/>
  <c r="BI1051" i="64"/>
  <c r="BG1051" i="64"/>
  <c r="AZ1051" i="64"/>
  <c r="AY1051" i="64"/>
  <c r="AX1051" i="64"/>
  <c r="AW1051" i="64"/>
  <c r="AV1051" i="64"/>
  <c r="AT1051" i="64"/>
  <c r="AS1051" i="64"/>
  <c r="AR1051" i="64"/>
  <c r="AU1051" i="64" s="1"/>
  <c r="AQ1051" i="64"/>
  <c r="AO1051" i="64"/>
  <c r="BJ1050" i="64"/>
  <c r="BI1050" i="64"/>
  <c r="BG1050" i="64"/>
  <c r="AZ1050" i="64"/>
  <c r="AY1050" i="64"/>
  <c r="AX1050" i="64"/>
  <c r="AW1050" i="64"/>
  <c r="AV1050" i="64"/>
  <c r="AT1050" i="64"/>
  <c r="AS1050" i="64"/>
  <c r="AR1050" i="64"/>
  <c r="AU1050" i="64" s="1"/>
  <c r="AQ1050" i="64"/>
  <c r="AO1050" i="64"/>
  <c r="BI1049" i="64"/>
  <c r="BG1049" i="64"/>
  <c r="AZ1049" i="64"/>
  <c r="AY1049" i="64"/>
  <c r="AX1049" i="64"/>
  <c r="AW1049" i="64"/>
  <c r="AV1049" i="64"/>
  <c r="AT1049" i="64"/>
  <c r="AS1049" i="64"/>
  <c r="AR1049" i="64"/>
  <c r="AU1049" i="64" s="1"/>
  <c r="AQ1049" i="64"/>
  <c r="AO1049" i="64"/>
  <c r="BI1048" i="64"/>
  <c r="BG1048" i="64"/>
  <c r="AZ1048" i="64"/>
  <c r="AY1048" i="64"/>
  <c r="AX1048" i="64"/>
  <c r="AW1048" i="64"/>
  <c r="AV1048" i="64"/>
  <c r="AT1048" i="64"/>
  <c r="AS1048" i="64"/>
  <c r="AR1048" i="64"/>
  <c r="AU1048" i="64" s="1"/>
  <c r="AQ1048" i="64"/>
  <c r="AO1048" i="64"/>
  <c r="BI1047" i="64"/>
  <c r="BG1047" i="64"/>
  <c r="AZ1047" i="64"/>
  <c r="AY1047" i="64"/>
  <c r="AX1047" i="64"/>
  <c r="AW1047" i="64"/>
  <c r="AV1047" i="64"/>
  <c r="AT1047" i="64"/>
  <c r="AS1047" i="64"/>
  <c r="AR1047" i="64"/>
  <c r="AU1047" i="64" s="1"/>
  <c r="AQ1047" i="64"/>
  <c r="AO1047" i="64"/>
  <c r="BJ1046" i="64"/>
  <c r="BI1046" i="64"/>
  <c r="BG1046" i="64"/>
  <c r="AZ1046" i="64"/>
  <c r="AY1046" i="64"/>
  <c r="AX1046" i="64"/>
  <c r="AW1046" i="64"/>
  <c r="AV1046" i="64"/>
  <c r="AT1046" i="64"/>
  <c r="AS1046" i="64"/>
  <c r="AR1046" i="64"/>
  <c r="AU1046" i="64" s="1"/>
  <c r="AQ1046" i="64"/>
  <c r="AO1046" i="64"/>
  <c r="BJ1045" i="64"/>
  <c r="BI1045" i="64"/>
  <c r="BG1045" i="64"/>
  <c r="AZ1045" i="64"/>
  <c r="AY1045" i="64"/>
  <c r="AX1045" i="64"/>
  <c r="AW1045" i="64"/>
  <c r="AV1045" i="64"/>
  <c r="AT1045" i="64"/>
  <c r="AS1045" i="64"/>
  <c r="AR1045" i="64"/>
  <c r="AU1045" i="64" s="1"/>
  <c r="AQ1045" i="64"/>
  <c r="AO1045" i="64"/>
  <c r="BJ1044" i="64"/>
  <c r="BI1044" i="64"/>
  <c r="BG1044" i="64"/>
  <c r="AZ1044" i="64"/>
  <c r="AY1044" i="64"/>
  <c r="AX1044" i="64"/>
  <c r="AW1044" i="64"/>
  <c r="AV1044" i="64"/>
  <c r="AT1044" i="64"/>
  <c r="AS1044" i="64"/>
  <c r="AR1044" i="64"/>
  <c r="AU1044" i="64" s="1"/>
  <c r="AQ1044" i="64"/>
  <c r="AO1044" i="64"/>
  <c r="BI1043" i="64"/>
  <c r="BG1043" i="64"/>
  <c r="AZ1043" i="64"/>
  <c r="AY1043" i="64"/>
  <c r="AX1043" i="64"/>
  <c r="AW1043" i="64"/>
  <c r="AV1043" i="64"/>
  <c r="AT1043" i="64"/>
  <c r="AS1043" i="64"/>
  <c r="AR1043" i="64"/>
  <c r="AU1043" i="64" s="1"/>
  <c r="AQ1043" i="64"/>
  <c r="AO1043" i="64"/>
  <c r="BI1042" i="64"/>
  <c r="BG1042" i="64"/>
  <c r="AZ1042" i="64"/>
  <c r="AY1042" i="64"/>
  <c r="AX1042" i="64"/>
  <c r="AW1042" i="64"/>
  <c r="AV1042" i="64"/>
  <c r="AT1042" i="64"/>
  <c r="AS1042" i="64"/>
  <c r="AR1042" i="64"/>
  <c r="AU1042" i="64" s="1"/>
  <c r="AQ1042" i="64"/>
  <c r="AO1042" i="64"/>
  <c r="BI1041" i="64"/>
  <c r="BG1041" i="64"/>
  <c r="AZ1041" i="64"/>
  <c r="AY1041" i="64"/>
  <c r="AX1041" i="64"/>
  <c r="AW1041" i="64"/>
  <c r="AV1041" i="64"/>
  <c r="AT1041" i="64"/>
  <c r="AS1041" i="64"/>
  <c r="AR1041" i="64"/>
  <c r="AU1041" i="64" s="1"/>
  <c r="AQ1041" i="64"/>
  <c r="AO1041" i="64"/>
  <c r="BI1040" i="64"/>
  <c r="BG1040" i="64"/>
  <c r="AZ1040" i="64"/>
  <c r="AY1040" i="64"/>
  <c r="AX1040" i="64"/>
  <c r="AW1040" i="64"/>
  <c r="AV1040" i="64"/>
  <c r="AT1040" i="64"/>
  <c r="AS1040" i="64"/>
  <c r="AR1040" i="64"/>
  <c r="AU1040" i="64" s="1"/>
  <c r="AQ1040" i="64"/>
  <c r="AO1040" i="64"/>
  <c r="BI1039" i="64"/>
  <c r="BG1039" i="64"/>
  <c r="AZ1039" i="64"/>
  <c r="AY1039" i="64"/>
  <c r="AX1039" i="64"/>
  <c r="AW1039" i="64"/>
  <c r="AV1039" i="64"/>
  <c r="AT1039" i="64"/>
  <c r="AS1039" i="64"/>
  <c r="AR1039" i="64"/>
  <c r="AU1039" i="64" s="1"/>
  <c r="AQ1039" i="64"/>
  <c r="AO1039" i="64"/>
  <c r="BI1038" i="64"/>
  <c r="BG1038" i="64"/>
  <c r="AZ1038" i="64"/>
  <c r="AY1038" i="64"/>
  <c r="AX1038" i="64"/>
  <c r="AW1038" i="64"/>
  <c r="AV1038" i="64"/>
  <c r="AT1038" i="64"/>
  <c r="AS1038" i="64"/>
  <c r="AR1038" i="64"/>
  <c r="AU1038" i="64" s="1"/>
  <c r="AQ1038" i="64"/>
  <c r="AO1038" i="64"/>
  <c r="BI1037" i="64"/>
  <c r="BG1037" i="64"/>
  <c r="AZ1037" i="64"/>
  <c r="AY1037" i="64"/>
  <c r="AX1037" i="64"/>
  <c r="AW1037" i="64"/>
  <c r="AV1037" i="64"/>
  <c r="AT1037" i="64"/>
  <c r="AS1037" i="64"/>
  <c r="AR1037" i="64"/>
  <c r="AU1037" i="64" s="1"/>
  <c r="AQ1037" i="64"/>
  <c r="AO1037" i="64"/>
  <c r="BJ1036" i="64"/>
  <c r="BI1036" i="64"/>
  <c r="BG1036" i="64"/>
  <c r="AZ1036" i="64"/>
  <c r="AY1036" i="64"/>
  <c r="AX1036" i="64"/>
  <c r="AW1036" i="64"/>
  <c r="AV1036" i="64"/>
  <c r="AT1036" i="64"/>
  <c r="AS1036" i="64"/>
  <c r="AR1036" i="64"/>
  <c r="AU1036" i="64" s="1"/>
  <c r="AQ1036" i="64"/>
  <c r="AO1036" i="64"/>
  <c r="BI1035" i="64"/>
  <c r="BG1035" i="64"/>
  <c r="AZ1035" i="64"/>
  <c r="AY1035" i="64"/>
  <c r="AX1035" i="64"/>
  <c r="AW1035" i="64"/>
  <c r="AV1035" i="64"/>
  <c r="AT1035" i="64"/>
  <c r="AS1035" i="64"/>
  <c r="AR1035" i="64"/>
  <c r="AU1035" i="64" s="1"/>
  <c r="AQ1035" i="64"/>
  <c r="AO1035" i="64"/>
  <c r="BI1034" i="64"/>
  <c r="BG1034" i="64"/>
  <c r="AZ1034" i="64"/>
  <c r="AY1034" i="64"/>
  <c r="AX1034" i="64"/>
  <c r="AW1034" i="64"/>
  <c r="AV1034" i="64"/>
  <c r="AT1034" i="64"/>
  <c r="AS1034" i="64"/>
  <c r="AR1034" i="64"/>
  <c r="AU1034" i="64" s="1"/>
  <c r="AQ1034" i="64"/>
  <c r="AO1034" i="64"/>
  <c r="BI1033" i="64"/>
  <c r="BG1033" i="64"/>
  <c r="AZ1033" i="64"/>
  <c r="AY1033" i="64"/>
  <c r="AX1033" i="64"/>
  <c r="AW1033" i="64"/>
  <c r="AV1033" i="64"/>
  <c r="AT1033" i="64"/>
  <c r="AS1033" i="64"/>
  <c r="AR1033" i="64"/>
  <c r="AU1033" i="64" s="1"/>
  <c r="AQ1033" i="64"/>
  <c r="AO1033" i="64"/>
  <c r="BI1032" i="64"/>
  <c r="BG1032" i="64"/>
  <c r="AZ1032" i="64"/>
  <c r="AY1032" i="64"/>
  <c r="AX1032" i="64"/>
  <c r="AW1032" i="64"/>
  <c r="AV1032" i="64"/>
  <c r="AT1032" i="64"/>
  <c r="AS1032" i="64"/>
  <c r="AR1032" i="64"/>
  <c r="AU1032" i="64" s="1"/>
  <c r="AQ1032" i="64"/>
  <c r="AO1032" i="64"/>
  <c r="BI1031" i="64"/>
  <c r="BG1031" i="64"/>
  <c r="AZ1031" i="64"/>
  <c r="AY1031" i="64"/>
  <c r="AX1031" i="64"/>
  <c r="AW1031" i="64"/>
  <c r="AV1031" i="64"/>
  <c r="AT1031" i="64"/>
  <c r="AS1031" i="64"/>
  <c r="AR1031" i="64"/>
  <c r="AU1031" i="64" s="1"/>
  <c r="AQ1031" i="64"/>
  <c r="AO1031" i="64"/>
  <c r="BI1030" i="64"/>
  <c r="BG1030" i="64"/>
  <c r="AZ1030" i="64"/>
  <c r="AY1030" i="64"/>
  <c r="AX1030" i="64"/>
  <c r="AW1030" i="64"/>
  <c r="AV1030" i="64"/>
  <c r="AT1030" i="64"/>
  <c r="AS1030" i="64"/>
  <c r="AR1030" i="64"/>
  <c r="AU1030" i="64" s="1"/>
  <c r="AQ1030" i="64"/>
  <c r="AO1030" i="64"/>
  <c r="BI1029" i="64"/>
  <c r="BG1029" i="64"/>
  <c r="AZ1029" i="64"/>
  <c r="AY1029" i="64"/>
  <c r="AX1029" i="64"/>
  <c r="AW1029" i="64"/>
  <c r="AV1029" i="64"/>
  <c r="AT1029" i="64"/>
  <c r="AS1029" i="64"/>
  <c r="AR1029" i="64"/>
  <c r="AU1029" i="64" s="1"/>
  <c r="AQ1029" i="64"/>
  <c r="AO1029" i="64"/>
  <c r="BJ1028" i="64"/>
  <c r="BI1028" i="64"/>
  <c r="BG1028" i="64"/>
  <c r="AZ1028" i="64"/>
  <c r="AY1028" i="64"/>
  <c r="AX1028" i="64"/>
  <c r="AW1028" i="64"/>
  <c r="AV1028" i="64"/>
  <c r="AT1028" i="64"/>
  <c r="AS1028" i="64"/>
  <c r="AR1028" i="64"/>
  <c r="AU1028" i="64" s="1"/>
  <c r="AQ1028" i="64"/>
  <c r="AO1028" i="64"/>
  <c r="BI1027" i="64"/>
  <c r="BG1027" i="64"/>
  <c r="AZ1027" i="64"/>
  <c r="AY1027" i="64"/>
  <c r="AX1027" i="64"/>
  <c r="AW1027" i="64"/>
  <c r="AV1027" i="64"/>
  <c r="AT1027" i="64"/>
  <c r="AS1027" i="64"/>
  <c r="AR1027" i="64"/>
  <c r="AU1027" i="64" s="1"/>
  <c r="AQ1027" i="64"/>
  <c r="AO1027" i="64"/>
  <c r="BI1026" i="64"/>
  <c r="BG1026" i="64"/>
  <c r="AZ1026" i="64"/>
  <c r="AY1026" i="64"/>
  <c r="AX1026" i="64"/>
  <c r="AW1026" i="64"/>
  <c r="AV1026" i="64"/>
  <c r="AT1026" i="64"/>
  <c r="AS1026" i="64"/>
  <c r="AR1026" i="64"/>
  <c r="AU1026" i="64" s="1"/>
  <c r="AQ1026" i="64"/>
  <c r="AO1026" i="64"/>
  <c r="BI1025" i="64"/>
  <c r="BG1025" i="64"/>
  <c r="AZ1025" i="64"/>
  <c r="AY1025" i="64"/>
  <c r="AX1025" i="64"/>
  <c r="AW1025" i="64"/>
  <c r="AV1025" i="64"/>
  <c r="AT1025" i="64"/>
  <c r="AS1025" i="64"/>
  <c r="AR1025" i="64"/>
  <c r="AU1025" i="64" s="1"/>
  <c r="AQ1025" i="64"/>
  <c r="AO1025" i="64"/>
  <c r="BI1024" i="64"/>
  <c r="BG1024" i="64"/>
  <c r="AZ1024" i="64"/>
  <c r="AY1024" i="64"/>
  <c r="AX1024" i="64"/>
  <c r="AW1024" i="64"/>
  <c r="AV1024" i="64"/>
  <c r="AT1024" i="64"/>
  <c r="AS1024" i="64"/>
  <c r="AR1024" i="64"/>
  <c r="AU1024" i="64" s="1"/>
  <c r="AQ1024" i="64"/>
  <c r="AO1024" i="64"/>
  <c r="BJ1023" i="64"/>
  <c r="BI1023" i="64"/>
  <c r="BG1023" i="64"/>
  <c r="AZ1023" i="64"/>
  <c r="AY1023" i="64"/>
  <c r="AX1023" i="64"/>
  <c r="AW1023" i="64"/>
  <c r="AV1023" i="64"/>
  <c r="AT1023" i="64"/>
  <c r="AS1023" i="64"/>
  <c r="AR1023" i="64"/>
  <c r="AU1023" i="64" s="1"/>
  <c r="AQ1023" i="64"/>
  <c r="AO1023" i="64"/>
  <c r="BI1022" i="64"/>
  <c r="BG1022" i="64"/>
  <c r="AZ1022" i="64"/>
  <c r="AY1022" i="64"/>
  <c r="AX1022" i="64"/>
  <c r="AW1022" i="64"/>
  <c r="AV1022" i="64"/>
  <c r="AT1022" i="64"/>
  <c r="AS1022" i="64"/>
  <c r="AR1022" i="64"/>
  <c r="AU1022" i="64" s="1"/>
  <c r="AQ1022" i="64"/>
  <c r="AO1022" i="64"/>
  <c r="BI1021" i="64"/>
  <c r="BG1021" i="64"/>
  <c r="AZ1021" i="64"/>
  <c r="AY1021" i="64"/>
  <c r="AX1021" i="64"/>
  <c r="AW1021" i="64"/>
  <c r="AV1021" i="64"/>
  <c r="AT1021" i="64"/>
  <c r="AS1021" i="64"/>
  <c r="AR1021" i="64"/>
  <c r="AU1021" i="64" s="1"/>
  <c r="AQ1021" i="64"/>
  <c r="AO1021" i="64"/>
  <c r="BI1020" i="64"/>
  <c r="BG1020" i="64"/>
  <c r="AZ1020" i="64"/>
  <c r="AY1020" i="64"/>
  <c r="AX1020" i="64"/>
  <c r="AW1020" i="64"/>
  <c r="AV1020" i="64"/>
  <c r="AT1020" i="64"/>
  <c r="AS1020" i="64"/>
  <c r="AR1020" i="64"/>
  <c r="AU1020" i="64" s="1"/>
  <c r="AQ1020" i="64"/>
  <c r="AO1020" i="64"/>
  <c r="BI1019" i="64"/>
  <c r="BG1019" i="64"/>
  <c r="AZ1019" i="64"/>
  <c r="AY1019" i="64"/>
  <c r="AX1019" i="64"/>
  <c r="AW1019" i="64"/>
  <c r="AV1019" i="64"/>
  <c r="AT1019" i="64"/>
  <c r="AS1019" i="64"/>
  <c r="AR1019" i="64"/>
  <c r="AU1019" i="64" s="1"/>
  <c r="AQ1019" i="64"/>
  <c r="AO1019" i="64"/>
  <c r="BJ1018" i="64"/>
  <c r="BI1018" i="64"/>
  <c r="BG1018" i="64"/>
  <c r="AZ1018" i="64"/>
  <c r="AY1018" i="64"/>
  <c r="AX1018" i="64"/>
  <c r="AW1018" i="64"/>
  <c r="AV1018" i="64"/>
  <c r="AT1018" i="64"/>
  <c r="AS1018" i="64"/>
  <c r="AR1018" i="64"/>
  <c r="AU1018" i="64" s="1"/>
  <c r="AQ1018" i="64"/>
  <c r="AO1018" i="64"/>
  <c r="BJ1017" i="64"/>
  <c r="BI1017" i="64"/>
  <c r="BG1017" i="64"/>
  <c r="AZ1017" i="64"/>
  <c r="AY1017" i="64"/>
  <c r="AX1017" i="64"/>
  <c r="AW1017" i="64"/>
  <c r="AV1017" i="64"/>
  <c r="AT1017" i="64"/>
  <c r="AS1017" i="64"/>
  <c r="AR1017" i="64"/>
  <c r="AU1017" i="64" s="1"/>
  <c r="AQ1017" i="64"/>
  <c r="AO1017" i="64"/>
  <c r="BI1016" i="64"/>
  <c r="BG1016" i="64"/>
  <c r="AZ1016" i="64"/>
  <c r="AY1016" i="64"/>
  <c r="AX1016" i="64"/>
  <c r="AW1016" i="64"/>
  <c r="AV1016" i="64"/>
  <c r="AT1016" i="64"/>
  <c r="AS1016" i="64"/>
  <c r="AR1016" i="64"/>
  <c r="AU1016" i="64" s="1"/>
  <c r="AQ1016" i="64"/>
  <c r="AO1016" i="64"/>
  <c r="BJ1015" i="64"/>
  <c r="BI1015" i="64"/>
  <c r="BG1015" i="64"/>
  <c r="AZ1015" i="64"/>
  <c r="AY1015" i="64"/>
  <c r="AX1015" i="64"/>
  <c r="AW1015" i="64"/>
  <c r="AV1015" i="64"/>
  <c r="AT1015" i="64"/>
  <c r="AS1015" i="64"/>
  <c r="AR1015" i="64"/>
  <c r="AU1015" i="64" s="1"/>
  <c r="AQ1015" i="64"/>
  <c r="AO1015" i="64"/>
  <c r="BJ1014" i="64"/>
  <c r="BI1014" i="64"/>
  <c r="BG1014" i="64"/>
  <c r="AZ1014" i="64"/>
  <c r="AY1014" i="64"/>
  <c r="AX1014" i="64"/>
  <c r="AW1014" i="64"/>
  <c r="AV1014" i="64"/>
  <c r="AT1014" i="64"/>
  <c r="AS1014" i="64"/>
  <c r="AR1014" i="64"/>
  <c r="AU1014" i="64" s="1"/>
  <c r="AQ1014" i="64"/>
  <c r="AO1014" i="64"/>
  <c r="BJ1013" i="64"/>
  <c r="BI1013" i="64"/>
  <c r="BG1013" i="64"/>
  <c r="AZ1013" i="64"/>
  <c r="AY1013" i="64"/>
  <c r="AX1013" i="64"/>
  <c r="AW1013" i="64"/>
  <c r="AV1013" i="64"/>
  <c r="AT1013" i="64"/>
  <c r="AS1013" i="64"/>
  <c r="AR1013" i="64"/>
  <c r="AU1013" i="64" s="1"/>
  <c r="AQ1013" i="64"/>
  <c r="AO1013" i="64"/>
  <c r="BI1012" i="64"/>
  <c r="BG1012" i="64"/>
  <c r="AZ1012" i="64"/>
  <c r="AY1012" i="64"/>
  <c r="AX1012" i="64"/>
  <c r="AW1012" i="64"/>
  <c r="AV1012" i="64"/>
  <c r="AT1012" i="64"/>
  <c r="AS1012" i="64"/>
  <c r="AR1012" i="64"/>
  <c r="AU1012" i="64" s="1"/>
  <c r="AQ1012" i="64"/>
  <c r="AO1012" i="64"/>
  <c r="BI1011" i="64"/>
  <c r="BG1011" i="64"/>
  <c r="AZ1011" i="64"/>
  <c r="AY1011" i="64"/>
  <c r="AX1011" i="64"/>
  <c r="AW1011" i="64"/>
  <c r="AV1011" i="64"/>
  <c r="AT1011" i="64"/>
  <c r="AS1011" i="64"/>
  <c r="AR1011" i="64"/>
  <c r="AU1011" i="64" s="1"/>
  <c r="AQ1011" i="64"/>
  <c r="AO1011" i="64"/>
  <c r="BI1010" i="64"/>
  <c r="BG1010" i="64"/>
  <c r="AZ1010" i="64"/>
  <c r="AY1010" i="64"/>
  <c r="AX1010" i="64"/>
  <c r="AW1010" i="64"/>
  <c r="AV1010" i="64"/>
  <c r="AT1010" i="64"/>
  <c r="AS1010" i="64"/>
  <c r="AR1010" i="64"/>
  <c r="AU1010" i="64" s="1"/>
  <c r="AQ1010" i="64"/>
  <c r="AO1010" i="64"/>
  <c r="BI1009" i="64"/>
  <c r="BG1009" i="64"/>
  <c r="AZ1009" i="64"/>
  <c r="AY1009" i="64"/>
  <c r="AX1009" i="64"/>
  <c r="AW1009" i="64"/>
  <c r="AV1009" i="64"/>
  <c r="AT1009" i="64"/>
  <c r="AS1009" i="64"/>
  <c r="AR1009" i="64"/>
  <c r="AU1009" i="64" s="1"/>
  <c r="AQ1009" i="64"/>
  <c r="AO1009" i="64"/>
  <c r="BJ1008" i="64"/>
  <c r="BI1008" i="64"/>
  <c r="BG1008" i="64"/>
  <c r="AZ1008" i="64"/>
  <c r="AY1008" i="64"/>
  <c r="AX1008" i="64"/>
  <c r="AW1008" i="64"/>
  <c r="AV1008" i="64"/>
  <c r="AT1008" i="64"/>
  <c r="AS1008" i="64"/>
  <c r="AR1008" i="64"/>
  <c r="AU1008" i="64" s="1"/>
  <c r="AQ1008" i="64"/>
  <c r="AO1008" i="64"/>
  <c r="BJ1007" i="64"/>
  <c r="BI1007" i="64"/>
  <c r="BG1007" i="64"/>
  <c r="AZ1007" i="64"/>
  <c r="AY1007" i="64"/>
  <c r="AX1007" i="64"/>
  <c r="AW1007" i="64"/>
  <c r="AV1007" i="64"/>
  <c r="AT1007" i="64"/>
  <c r="AS1007" i="64"/>
  <c r="AR1007" i="64"/>
  <c r="AU1007" i="64" s="1"/>
  <c r="AQ1007" i="64"/>
  <c r="AO1007" i="64"/>
  <c r="BI1006" i="64"/>
  <c r="BG1006" i="64"/>
  <c r="AZ1006" i="64"/>
  <c r="AY1006" i="64"/>
  <c r="AX1006" i="64"/>
  <c r="AW1006" i="64"/>
  <c r="AV1006" i="64"/>
  <c r="AT1006" i="64"/>
  <c r="AS1006" i="64"/>
  <c r="AR1006" i="64"/>
  <c r="AU1006" i="64" s="1"/>
  <c r="AQ1006" i="64"/>
  <c r="AO1006" i="64"/>
  <c r="BJ1005" i="64"/>
  <c r="BI1005" i="64"/>
  <c r="BG1005" i="64"/>
  <c r="AZ1005" i="64"/>
  <c r="AY1005" i="64"/>
  <c r="AX1005" i="64"/>
  <c r="AW1005" i="64"/>
  <c r="AV1005" i="64"/>
  <c r="AT1005" i="64"/>
  <c r="AS1005" i="64"/>
  <c r="AR1005" i="64"/>
  <c r="AU1005" i="64" s="1"/>
  <c r="AQ1005" i="64"/>
  <c r="AO1005" i="64"/>
  <c r="BJ1004" i="64"/>
  <c r="BI1004" i="64"/>
  <c r="BG1004" i="64"/>
  <c r="AZ1004" i="64"/>
  <c r="AY1004" i="64"/>
  <c r="AX1004" i="64"/>
  <c r="AW1004" i="64"/>
  <c r="AV1004" i="64"/>
  <c r="AT1004" i="64"/>
  <c r="AS1004" i="64"/>
  <c r="AR1004" i="64"/>
  <c r="AU1004" i="64" s="1"/>
  <c r="AQ1004" i="64"/>
  <c r="AO1004" i="64"/>
  <c r="BJ1003" i="64"/>
  <c r="BI1003" i="64"/>
  <c r="BG1003" i="64"/>
  <c r="AZ1003" i="64"/>
  <c r="AY1003" i="64"/>
  <c r="AX1003" i="64"/>
  <c r="AW1003" i="64"/>
  <c r="AV1003" i="64"/>
  <c r="AT1003" i="64"/>
  <c r="AS1003" i="64"/>
  <c r="AR1003" i="64"/>
  <c r="AU1003" i="64" s="1"/>
  <c r="AQ1003" i="64"/>
  <c r="AO1003" i="64"/>
  <c r="BJ1002" i="64"/>
  <c r="BI1002" i="64"/>
  <c r="BG1002" i="64"/>
  <c r="AZ1002" i="64"/>
  <c r="AY1002" i="64"/>
  <c r="AX1002" i="64"/>
  <c r="AW1002" i="64"/>
  <c r="AV1002" i="64"/>
  <c r="AT1002" i="64"/>
  <c r="AS1002" i="64"/>
  <c r="AR1002" i="64"/>
  <c r="AU1002" i="64" s="1"/>
  <c r="AQ1002" i="64"/>
  <c r="AO1002" i="64"/>
  <c r="BJ1001" i="64"/>
  <c r="BI1001" i="64"/>
  <c r="BG1001" i="64"/>
  <c r="AZ1001" i="64"/>
  <c r="AY1001" i="64"/>
  <c r="AX1001" i="64"/>
  <c r="AW1001" i="64"/>
  <c r="AV1001" i="64"/>
  <c r="AT1001" i="64"/>
  <c r="AS1001" i="64"/>
  <c r="AR1001" i="64"/>
  <c r="AU1001" i="64" s="1"/>
  <c r="AQ1001" i="64"/>
  <c r="AO1001" i="64"/>
  <c r="BJ1000" i="64"/>
  <c r="BI1000" i="64"/>
  <c r="BG1000" i="64"/>
  <c r="AZ1000" i="64"/>
  <c r="AY1000" i="64"/>
  <c r="AX1000" i="64"/>
  <c r="AW1000" i="64"/>
  <c r="AV1000" i="64"/>
  <c r="AT1000" i="64"/>
  <c r="AS1000" i="64"/>
  <c r="AR1000" i="64"/>
  <c r="AU1000" i="64" s="1"/>
  <c r="AQ1000" i="64"/>
  <c r="AO1000" i="64"/>
  <c r="BJ999" i="64"/>
  <c r="BI999" i="64"/>
  <c r="BG999" i="64"/>
  <c r="AZ999" i="64"/>
  <c r="AY999" i="64"/>
  <c r="AX999" i="64"/>
  <c r="AW999" i="64"/>
  <c r="AV999" i="64"/>
  <c r="AT999" i="64"/>
  <c r="AS999" i="64"/>
  <c r="AR999" i="64"/>
  <c r="AU999" i="64" s="1"/>
  <c r="AQ999" i="64"/>
  <c r="AO999" i="64"/>
  <c r="BJ998" i="64"/>
  <c r="BI998" i="64"/>
  <c r="BG998" i="64"/>
  <c r="AZ998" i="64"/>
  <c r="AY998" i="64"/>
  <c r="AX998" i="64"/>
  <c r="AW998" i="64"/>
  <c r="AV998" i="64"/>
  <c r="AT998" i="64"/>
  <c r="AS998" i="64"/>
  <c r="AR998" i="64"/>
  <c r="AU998" i="64" s="1"/>
  <c r="AQ998" i="64"/>
  <c r="AO998" i="64"/>
  <c r="BI997" i="64"/>
  <c r="BG997" i="64"/>
  <c r="AZ997" i="64"/>
  <c r="AY997" i="64"/>
  <c r="AX997" i="64"/>
  <c r="AW997" i="64"/>
  <c r="AV997" i="64"/>
  <c r="AT997" i="64"/>
  <c r="AS997" i="64"/>
  <c r="AR997" i="64"/>
  <c r="AU997" i="64" s="1"/>
  <c r="AQ997" i="64"/>
  <c r="AO997" i="64"/>
  <c r="BJ996" i="64"/>
  <c r="BI996" i="64"/>
  <c r="BG996" i="64"/>
  <c r="AZ996" i="64"/>
  <c r="AY996" i="64"/>
  <c r="AX996" i="64"/>
  <c r="AW996" i="64"/>
  <c r="AV996" i="64"/>
  <c r="AT996" i="64"/>
  <c r="AS996" i="64"/>
  <c r="AR996" i="64"/>
  <c r="AU996" i="64" s="1"/>
  <c r="AQ996" i="64"/>
  <c r="AO996" i="64"/>
  <c r="BI995" i="64"/>
  <c r="BG995" i="64"/>
  <c r="AZ995" i="64"/>
  <c r="AY995" i="64"/>
  <c r="AX995" i="64"/>
  <c r="AW995" i="64"/>
  <c r="AV995" i="64"/>
  <c r="AT995" i="64"/>
  <c r="AS995" i="64"/>
  <c r="AR995" i="64"/>
  <c r="AU995" i="64" s="1"/>
  <c r="AQ995" i="64"/>
  <c r="AO995" i="64"/>
  <c r="BI994" i="64"/>
  <c r="BG994" i="64"/>
  <c r="AZ994" i="64"/>
  <c r="AY994" i="64"/>
  <c r="AX994" i="64"/>
  <c r="AW994" i="64"/>
  <c r="AV994" i="64"/>
  <c r="AT994" i="64"/>
  <c r="AS994" i="64"/>
  <c r="AR994" i="64"/>
  <c r="AU994" i="64" s="1"/>
  <c r="AQ994" i="64"/>
  <c r="AO994" i="64"/>
  <c r="BJ993" i="64"/>
  <c r="BI993" i="64"/>
  <c r="BG993" i="64"/>
  <c r="AZ993" i="64"/>
  <c r="AY993" i="64"/>
  <c r="AX993" i="64"/>
  <c r="AW993" i="64"/>
  <c r="AV993" i="64"/>
  <c r="AT993" i="64"/>
  <c r="AS993" i="64"/>
  <c r="AR993" i="64"/>
  <c r="AU993" i="64" s="1"/>
  <c r="AQ993" i="64"/>
  <c r="AO993" i="64"/>
  <c r="BJ992" i="64"/>
  <c r="BI992" i="64"/>
  <c r="BG992" i="64"/>
  <c r="AZ992" i="64"/>
  <c r="AY992" i="64"/>
  <c r="AX992" i="64"/>
  <c r="AW992" i="64"/>
  <c r="AV992" i="64"/>
  <c r="AT992" i="64"/>
  <c r="AS992" i="64"/>
  <c r="AR992" i="64"/>
  <c r="AU992" i="64" s="1"/>
  <c r="AQ992" i="64"/>
  <c r="AO992" i="64"/>
  <c r="BJ991" i="64"/>
  <c r="BI991" i="64"/>
  <c r="BG991" i="64"/>
  <c r="AZ991" i="64"/>
  <c r="AY991" i="64"/>
  <c r="AX991" i="64"/>
  <c r="AW991" i="64"/>
  <c r="AV991" i="64"/>
  <c r="AT991" i="64"/>
  <c r="AS991" i="64"/>
  <c r="AR991" i="64"/>
  <c r="AU991" i="64" s="1"/>
  <c r="AQ991" i="64"/>
  <c r="AO991" i="64"/>
  <c r="BJ990" i="64"/>
  <c r="BI990" i="64"/>
  <c r="BG990" i="64"/>
  <c r="AZ990" i="64"/>
  <c r="AY990" i="64"/>
  <c r="AX990" i="64"/>
  <c r="AW990" i="64"/>
  <c r="AV990" i="64"/>
  <c r="AT990" i="64"/>
  <c r="AS990" i="64"/>
  <c r="AR990" i="64"/>
  <c r="AU990" i="64" s="1"/>
  <c r="AQ990" i="64"/>
  <c r="AO990" i="64"/>
  <c r="BI989" i="64"/>
  <c r="BG989" i="64"/>
  <c r="AZ989" i="64"/>
  <c r="AY989" i="64"/>
  <c r="AX989" i="64"/>
  <c r="AW989" i="64"/>
  <c r="AV989" i="64"/>
  <c r="AT989" i="64"/>
  <c r="AS989" i="64"/>
  <c r="AR989" i="64"/>
  <c r="AU989" i="64" s="1"/>
  <c r="AQ989" i="64"/>
  <c r="AO989" i="64"/>
  <c r="BI988" i="64"/>
  <c r="BG988" i="64"/>
  <c r="AZ988" i="64"/>
  <c r="AY988" i="64"/>
  <c r="AX988" i="64"/>
  <c r="AW988" i="64"/>
  <c r="AV988" i="64"/>
  <c r="AT988" i="64"/>
  <c r="AS988" i="64"/>
  <c r="AR988" i="64"/>
  <c r="AU988" i="64" s="1"/>
  <c r="AQ988" i="64"/>
  <c r="AO988" i="64"/>
  <c r="BI987" i="64"/>
  <c r="BG987" i="64"/>
  <c r="AZ987" i="64"/>
  <c r="AY987" i="64"/>
  <c r="AX987" i="64"/>
  <c r="AW987" i="64"/>
  <c r="AV987" i="64"/>
  <c r="AT987" i="64"/>
  <c r="AS987" i="64"/>
  <c r="AR987" i="64"/>
  <c r="AU987" i="64" s="1"/>
  <c r="AQ987" i="64"/>
  <c r="AO987" i="64"/>
  <c r="BI986" i="64"/>
  <c r="BG986" i="64"/>
  <c r="AZ986" i="64"/>
  <c r="AY986" i="64"/>
  <c r="AX986" i="64"/>
  <c r="AW986" i="64"/>
  <c r="AV986" i="64"/>
  <c r="AT986" i="64"/>
  <c r="AS986" i="64"/>
  <c r="AR986" i="64"/>
  <c r="AU986" i="64" s="1"/>
  <c r="AQ986" i="64"/>
  <c r="AO986" i="64"/>
  <c r="BI985" i="64"/>
  <c r="BG985" i="64"/>
  <c r="AZ985" i="64"/>
  <c r="AY985" i="64"/>
  <c r="AX985" i="64"/>
  <c r="AW985" i="64"/>
  <c r="AV985" i="64"/>
  <c r="AT985" i="64"/>
  <c r="AS985" i="64"/>
  <c r="AR985" i="64"/>
  <c r="AU985" i="64" s="1"/>
  <c r="AQ985" i="64"/>
  <c r="AO985" i="64"/>
  <c r="BI984" i="64"/>
  <c r="BG984" i="64"/>
  <c r="AZ984" i="64"/>
  <c r="AY984" i="64"/>
  <c r="AX984" i="64"/>
  <c r="AW984" i="64"/>
  <c r="AV984" i="64"/>
  <c r="AT984" i="64"/>
  <c r="AS984" i="64"/>
  <c r="AR984" i="64"/>
  <c r="AU984" i="64" s="1"/>
  <c r="AQ984" i="64"/>
  <c r="AO984" i="64"/>
  <c r="BJ983" i="64"/>
  <c r="BI983" i="64"/>
  <c r="BG983" i="64"/>
  <c r="AZ983" i="64"/>
  <c r="AY983" i="64"/>
  <c r="AX983" i="64"/>
  <c r="AW983" i="64"/>
  <c r="AV983" i="64"/>
  <c r="AT983" i="64"/>
  <c r="AS983" i="64"/>
  <c r="AR983" i="64"/>
  <c r="AU983" i="64" s="1"/>
  <c r="AQ983" i="64"/>
  <c r="AO983" i="64"/>
  <c r="BI982" i="64"/>
  <c r="BG982" i="64"/>
  <c r="AZ982" i="64"/>
  <c r="AY982" i="64"/>
  <c r="AX982" i="64"/>
  <c r="AW982" i="64"/>
  <c r="AV982" i="64"/>
  <c r="AT982" i="64"/>
  <c r="AS982" i="64"/>
  <c r="AR982" i="64"/>
  <c r="AU982" i="64" s="1"/>
  <c r="AQ982" i="64"/>
  <c r="AO982" i="64"/>
  <c r="BI981" i="64"/>
  <c r="BG981" i="64"/>
  <c r="AZ981" i="64"/>
  <c r="AY981" i="64"/>
  <c r="AX981" i="64"/>
  <c r="AW981" i="64"/>
  <c r="AV981" i="64"/>
  <c r="AT981" i="64"/>
  <c r="AS981" i="64"/>
  <c r="AR981" i="64"/>
  <c r="AU981" i="64" s="1"/>
  <c r="AQ981" i="64"/>
  <c r="AO981" i="64"/>
  <c r="BI980" i="64"/>
  <c r="BG980" i="64"/>
  <c r="AZ980" i="64"/>
  <c r="AY980" i="64"/>
  <c r="AX980" i="64"/>
  <c r="AW980" i="64"/>
  <c r="AV980" i="64"/>
  <c r="AT980" i="64"/>
  <c r="AS980" i="64"/>
  <c r="AR980" i="64"/>
  <c r="AU980" i="64" s="1"/>
  <c r="AQ980" i="64"/>
  <c r="AO980" i="64"/>
  <c r="BI979" i="64"/>
  <c r="BG979" i="64"/>
  <c r="AZ979" i="64"/>
  <c r="AY979" i="64"/>
  <c r="AX979" i="64"/>
  <c r="AW979" i="64"/>
  <c r="AV979" i="64"/>
  <c r="AT979" i="64"/>
  <c r="AS979" i="64"/>
  <c r="AR979" i="64"/>
  <c r="AU979" i="64" s="1"/>
  <c r="AQ979" i="64"/>
  <c r="AO979" i="64"/>
  <c r="BI978" i="64"/>
  <c r="BG978" i="64"/>
  <c r="AZ978" i="64"/>
  <c r="AY978" i="64"/>
  <c r="AX978" i="64"/>
  <c r="AW978" i="64"/>
  <c r="AV978" i="64"/>
  <c r="AT978" i="64"/>
  <c r="AS978" i="64"/>
  <c r="AR978" i="64"/>
  <c r="AU978" i="64" s="1"/>
  <c r="AQ978" i="64"/>
  <c r="AO978" i="64"/>
  <c r="BI977" i="64"/>
  <c r="BG977" i="64"/>
  <c r="AZ977" i="64"/>
  <c r="AY977" i="64"/>
  <c r="AX977" i="64"/>
  <c r="AW977" i="64"/>
  <c r="AV977" i="64"/>
  <c r="AT977" i="64"/>
  <c r="AS977" i="64"/>
  <c r="AR977" i="64"/>
  <c r="AU977" i="64" s="1"/>
  <c r="AQ977" i="64"/>
  <c r="AO977" i="64"/>
  <c r="BI976" i="64"/>
  <c r="BG976" i="64"/>
  <c r="AZ976" i="64"/>
  <c r="AY976" i="64"/>
  <c r="AX976" i="64"/>
  <c r="AW976" i="64"/>
  <c r="AV976" i="64"/>
  <c r="AT976" i="64"/>
  <c r="AS976" i="64"/>
  <c r="AR976" i="64"/>
  <c r="AU976" i="64" s="1"/>
  <c r="AQ976" i="64"/>
  <c r="AO976" i="64"/>
  <c r="BI975" i="64"/>
  <c r="BG975" i="64"/>
  <c r="AZ975" i="64"/>
  <c r="AY975" i="64"/>
  <c r="AX975" i="64"/>
  <c r="AW975" i="64"/>
  <c r="AV975" i="64"/>
  <c r="AT975" i="64"/>
  <c r="AS975" i="64"/>
  <c r="AR975" i="64"/>
  <c r="AU975" i="64" s="1"/>
  <c r="AQ975" i="64"/>
  <c r="AO975" i="64"/>
  <c r="BI974" i="64"/>
  <c r="BG974" i="64"/>
  <c r="AZ974" i="64"/>
  <c r="AY974" i="64"/>
  <c r="AX974" i="64"/>
  <c r="AW974" i="64"/>
  <c r="AV974" i="64"/>
  <c r="AT974" i="64"/>
  <c r="AS974" i="64"/>
  <c r="AR974" i="64"/>
  <c r="AU974" i="64" s="1"/>
  <c r="AQ974" i="64"/>
  <c r="AO974" i="64"/>
  <c r="BJ973" i="64"/>
  <c r="BI973" i="64"/>
  <c r="BG973" i="64"/>
  <c r="AZ973" i="64"/>
  <c r="AY973" i="64"/>
  <c r="AX973" i="64"/>
  <c r="AW973" i="64"/>
  <c r="AV973" i="64"/>
  <c r="AT973" i="64"/>
  <c r="AS973" i="64"/>
  <c r="AR973" i="64"/>
  <c r="AU973" i="64" s="1"/>
  <c r="AQ973" i="64"/>
  <c r="AO973" i="64"/>
  <c r="BI972" i="64"/>
  <c r="BG972" i="64"/>
  <c r="AZ972" i="64"/>
  <c r="AY972" i="64"/>
  <c r="AX972" i="64"/>
  <c r="AW972" i="64"/>
  <c r="AV972" i="64"/>
  <c r="AT972" i="64"/>
  <c r="AS972" i="64"/>
  <c r="AR972" i="64"/>
  <c r="AU972" i="64" s="1"/>
  <c r="AQ972" i="64"/>
  <c r="AO972" i="64"/>
  <c r="BI971" i="64"/>
  <c r="BG971" i="64"/>
  <c r="AZ971" i="64"/>
  <c r="AY971" i="64"/>
  <c r="AX971" i="64"/>
  <c r="AW971" i="64"/>
  <c r="AV971" i="64"/>
  <c r="AT971" i="64"/>
  <c r="AS971" i="64"/>
  <c r="AR971" i="64"/>
  <c r="AU971" i="64" s="1"/>
  <c r="AQ971" i="64"/>
  <c r="AO971" i="64"/>
  <c r="BJ970" i="64"/>
  <c r="BI970" i="64"/>
  <c r="BG970" i="64"/>
  <c r="AZ970" i="64"/>
  <c r="AY970" i="64"/>
  <c r="AX970" i="64"/>
  <c r="AW970" i="64"/>
  <c r="AV970" i="64"/>
  <c r="AT970" i="64"/>
  <c r="AS970" i="64"/>
  <c r="AR970" i="64"/>
  <c r="AU970" i="64" s="1"/>
  <c r="AQ970" i="64"/>
  <c r="AO970" i="64"/>
  <c r="BJ969" i="64"/>
  <c r="BI969" i="64"/>
  <c r="BG969" i="64"/>
  <c r="AZ969" i="64"/>
  <c r="AY969" i="64"/>
  <c r="AX969" i="64"/>
  <c r="AW969" i="64"/>
  <c r="AV969" i="64"/>
  <c r="AT969" i="64"/>
  <c r="AS969" i="64"/>
  <c r="AR969" i="64"/>
  <c r="AU969" i="64" s="1"/>
  <c r="AQ969" i="64"/>
  <c r="AO969" i="64"/>
  <c r="BJ968" i="64"/>
  <c r="BI968" i="64"/>
  <c r="BG968" i="64"/>
  <c r="AZ968" i="64"/>
  <c r="AY968" i="64"/>
  <c r="AX968" i="64"/>
  <c r="AW968" i="64"/>
  <c r="AV968" i="64"/>
  <c r="AT968" i="64"/>
  <c r="AS968" i="64"/>
  <c r="AR968" i="64"/>
  <c r="AU968" i="64" s="1"/>
  <c r="AQ968" i="64"/>
  <c r="AO968" i="64"/>
  <c r="BJ967" i="64"/>
  <c r="BI967" i="64"/>
  <c r="BG967" i="64"/>
  <c r="AZ967" i="64"/>
  <c r="AY967" i="64"/>
  <c r="AX967" i="64"/>
  <c r="AW967" i="64"/>
  <c r="AV967" i="64"/>
  <c r="AT967" i="64"/>
  <c r="AS967" i="64"/>
  <c r="AR967" i="64"/>
  <c r="AU967" i="64" s="1"/>
  <c r="AQ967" i="64"/>
  <c r="AO967" i="64"/>
  <c r="BJ966" i="64"/>
  <c r="BI966" i="64"/>
  <c r="BG966" i="64"/>
  <c r="AZ966" i="64"/>
  <c r="AY966" i="64"/>
  <c r="AX966" i="64"/>
  <c r="AW966" i="64"/>
  <c r="AV966" i="64"/>
  <c r="AT966" i="64"/>
  <c r="AS966" i="64"/>
  <c r="AR966" i="64"/>
  <c r="AU966" i="64" s="1"/>
  <c r="AQ966" i="64"/>
  <c r="AO966" i="64"/>
  <c r="BJ965" i="64"/>
  <c r="BI965" i="64"/>
  <c r="BG965" i="64"/>
  <c r="AZ965" i="64"/>
  <c r="AY965" i="64"/>
  <c r="AX965" i="64"/>
  <c r="AW965" i="64"/>
  <c r="AV965" i="64"/>
  <c r="AT965" i="64"/>
  <c r="AS965" i="64"/>
  <c r="AR965" i="64"/>
  <c r="AU965" i="64" s="1"/>
  <c r="AQ965" i="64"/>
  <c r="AO965" i="64"/>
  <c r="BJ964" i="64"/>
  <c r="BI964" i="64"/>
  <c r="BG964" i="64"/>
  <c r="AZ964" i="64"/>
  <c r="AY964" i="64"/>
  <c r="AX964" i="64"/>
  <c r="AW964" i="64"/>
  <c r="AV964" i="64"/>
  <c r="AT964" i="64"/>
  <c r="AS964" i="64"/>
  <c r="AR964" i="64"/>
  <c r="AU964" i="64" s="1"/>
  <c r="AQ964" i="64"/>
  <c r="AO964" i="64"/>
  <c r="BI963" i="64"/>
  <c r="BG963" i="64"/>
  <c r="AZ963" i="64"/>
  <c r="AY963" i="64"/>
  <c r="AX963" i="64"/>
  <c r="AW963" i="64"/>
  <c r="AV963" i="64"/>
  <c r="AT963" i="64"/>
  <c r="AS963" i="64"/>
  <c r="AR963" i="64"/>
  <c r="AU963" i="64" s="1"/>
  <c r="AQ963" i="64"/>
  <c r="AO963" i="64"/>
  <c r="BI962" i="64"/>
  <c r="BG962" i="64"/>
  <c r="AZ962" i="64"/>
  <c r="AY962" i="64"/>
  <c r="AX962" i="64"/>
  <c r="AW962" i="64"/>
  <c r="AV962" i="64"/>
  <c r="AT962" i="64"/>
  <c r="AS962" i="64"/>
  <c r="AR962" i="64"/>
  <c r="AU962" i="64" s="1"/>
  <c r="AQ962" i="64"/>
  <c r="AO962" i="64"/>
  <c r="BI961" i="64"/>
  <c r="BG961" i="64"/>
  <c r="AZ961" i="64"/>
  <c r="AY961" i="64"/>
  <c r="AX961" i="64"/>
  <c r="AW961" i="64"/>
  <c r="AV961" i="64"/>
  <c r="AT961" i="64"/>
  <c r="AS961" i="64"/>
  <c r="AR961" i="64"/>
  <c r="AU961" i="64" s="1"/>
  <c r="AQ961" i="64"/>
  <c r="AO961" i="64"/>
  <c r="BJ960" i="64"/>
  <c r="BI960" i="64"/>
  <c r="BG960" i="64"/>
  <c r="AZ960" i="64"/>
  <c r="AY960" i="64"/>
  <c r="AX960" i="64"/>
  <c r="AW960" i="64"/>
  <c r="AV960" i="64"/>
  <c r="AT960" i="64"/>
  <c r="AS960" i="64"/>
  <c r="AR960" i="64"/>
  <c r="AU960" i="64" s="1"/>
  <c r="AQ960" i="64"/>
  <c r="AO960" i="64"/>
  <c r="BI959" i="64"/>
  <c r="BG959" i="64"/>
  <c r="AZ959" i="64"/>
  <c r="AY959" i="64"/>
  <c r="AX959" i="64"/>
  <c r="AW959" i="64"/>
  <c r="AV959" i="64"/>
  <c r="AT959" i="64"/>
  <c r="AS959" i="64"/>
  <c r="AR959" i="64"/>
  <c r="AU959" i="64" s="1"/>
  <c r="AQ959" i="64"/>
  <c r="AO959" i="64"/>
  <c r="BJ958" i="64"/>
  <c r="BI958" i="64"/>
  <c r="BG958" i="64"/>
  <c r="AZ958" i="64"/>
  <c r="AY958" i="64"/>
  <c r="AX958" i="64"/>
  <c r="AW958" i="64"/>
  <c r="AV958" i="64"/>
  <c r="AT958" i="64"/>
  <c r="AS958" i="64"/>
  <c r="AR958" i="64"/>
  <c r="AU958" i="64" s="1"/>
  <c r="AQ958" i="64"/>
  <c r="AO958" i="64"/>
  <c r="BJ957" i="64"/>
  <c r="BI957" i="64"/>
  <c r="BG957" i="64"/>
  <c r="AZ957" i="64"/>
  <c r="AY957" i="64"/>
  <c r="AX957" i="64"/>
  <c r="AW957" i="64"/>
  <c r="AV957" i="64"/>
  <c r="AT957" i="64"/>
  <c r="AS957" i="64"/>
  <c r="AR957" i="64"/>
  <c r="AU957" i="64" s="1"/>
  <c r="AQ957" i="64"/>
  <c r="AO957" i="64"/>
  <c r="BJ956" i="64"/>
  <c r="BI956" i="64"/>
  <c r="BG956" i="64"/>
  <c r="AZ956" i="64"/>
  <c r="AY956" i="64"/>
  <c r="AX956" i="64"/>
  <c r="AW956" i="64"/>
  <c r="AV956" i="64"/>
  <c r="AT956" i="64"/>
  <c r="AS956" i="64"/>
  <c r="AR956" i="64"/>
  <c r="AU956" i="64" s="1"/>
  <c r="AQ956" i="64"/>
  <c r="AO956" i="64"/>
  <c r="BJ955" i="64"/>
  <c r="BI955" i="64"/>
  <c r="BG955" i="64"/>
  <c r="AZ955" i="64"/>
  <c r="AY955" i="64"/>
  <c r="AX955" i="64"/>
  <c r="AW955" i="64"/>
  <c r="AV955" i="64"/>
  <c r="AT955" i="64"/>
  <c r="AS955" i="64"/>
  <c r="AR955" i="64"/>
  <c r="AU955" i="64" s="1"/>
  <c r="AQ955" i="64"/>
  <c r="AO955" i="64"/>
  <c r="BJ954" i="64"/>
  <c r="BI954" i="64"/>
  <c r="BG954" i="64"/>
  <c r="AZ954" i="64"/>
  <c r="AY954" i="64"/>
  <c r="AX954" i="64"/>
  <c r="AW954" i="64"/>
  <c r="AV954" i="64"/>
  <c r="AT954" i="64"/>
  <c r="AS954" i="64"/>
  <c r="AR954" i="64"/>
  <c r="AU954" i="64" s="1"/>
  <c r="AQ954" i="64"/>
  <c r="AO954" i="64"/>
  <c r="BI953" i="64"/>
  <c r="BG953" i="64"/>
  <c r="AZ953" i="64"/>
  <c r="AY953" i="64"/>
  <c r="AX953" i="64"/>
  <c r="AW953" i="64"/>
  <c r="AV953" i="64"/>
  <c r="AT953" i="64"/>
  <c r="AS953" i="64"/>
  <c r="AR953" i="64"/>
  <c r="AU953" i="64" s="1"/>
  <c r="AQ953" i="64"/>
  <c r="AO953" i="64"/>
  <c r="BJ952" i="64"/>
  <c r="BI952" i="64"/>
  <c r="BG952" i="64"/>
  <c r="AZ952" i="64"/>
  <c r="AY952" i="64"/>
  <c r="AX952" i="64"/>
  <c r="AW952" i="64"/>
  <c r="AV952" i="64"/>
  <c r="AT952" i="64"/>
  <c r="AS952" i="64"/>
  <c r="AR952" i="64"/>
  <c r="AU952" i="64" s="1"/>
  <c r="AQ952" i="64"/>
  <c r="AO952" i="64"/>
  <c r="BI951" i="64"/>
  <c r="BG951" i="64"/>
  <c r="AZ951" i="64"/>
  <c r="AY951" i="64"/>
  <c r="AX951" i="64"/>
  <c r="AW951" i="64"/>
  <c r="AV951" i="64"/>
  <c r="AT951" i="64"/>
  <c r="AS951" i="64"/>
  <c r="AR951" i="64"/>
  <c r="AU951" i="64" s="1"/>
  <c r="AQ951" i="64"/>
  <c r="AO951" i="64"/>
  <c r="BI950" i="64"/>
  <c r="BG950" i="64"/>
  <c r="AZ950" i="64"/>
  <c r="AY950" i="64"/>
  <c r="AX950" i="64"/>
  <c r="AW950" i="64"/>
  <c r="AV950" i="64"/>
  <c r="AT950" i="64"/>
  <c r="AS950" i="64"/>
  <c r="AR950" i="64"/>
  <c r="AU950" i="64" s="1"/>
  <c r="AQ950" i="64"/>
  <c r="AO950" i="64"/>
  <c r="BI949" i="64"/>
  <c r="BG949" i="64"/>
  <c r="AZ949" i="64"/>
  <c r="AY949" i="64"/>
  <c r="AX949" i="64"/>
  <c r="AW949" i="64"/>
  <c r="AV949" i="64"/>
  <c r="AT949" i="64"/>
  <c r="AS949" i="64"/>
  <c r="AR949" i="64"/>
  <c r="AU949" i="64" s="1"/>
  <c r="AQ949" i="64"/>
  <c r="AO949" i="64"/>
  <c r="BI948" i="64"/>
  <c r="BG948" i="64"/>
  <c r="AZ948" i="64"/>
  <c r="AY948" i="64"/>
  <c r="AX948" i="64"/>
  <c r="AW948" i="64"/>
  <c r="AV948" i="64"/>
  <c r="AT948" i="64"/>
  <c r="AS948" i="64"/>
  <c r="AR948" i="64"/>
  <c r="AU948" i="64" s="1"/>
  <c r="AQ948" i="64"/>
  <c r="AO948" i="64"/>
  <c r="BI947" i="64"/>
  <c r="BG947" i="64"/>
  <c r="AZ947" i="64"/>
  <c r="AY947" i="64"/>
  <c r="AX947" i="64"/>
  <c r="AW947" i="64"/>
  <c r="AV947" i="64"/>
  <c r="AT947" i="64"/>
  <c r="AS947" i="64"/>
  <c r="AR947" i="64"/>
  <c r="AU947" i="64" s="1"/>
  <c r="AQ947" i="64"/>
  <c r="AO947" i="64"/>
  <c r="BI946" i="64"/>
  <c r="BG946" i="64"/>
  <c r="AZ946" i="64"/>
  <c r="AY946" i="64"/>
  <c r="AX946" i="64"/>
  <c r="AW946" i="64"/>
  <c r="AV946" i="64"/>
  <c r="AT946" i="64"/>
  <c r="AS946" i="64"/>
  <c r="AR946" i="64"/>
  <c r="AU946" i="64" s="1"/>
  <c r="AQ946" i="64"/>
  <c r="AO946" i="64"/>
  <c r="BI945" i="64"/>
  <c r="BG945" i="64"/>
  <c r="AZ945" i="64"/>
  <c r="AY945" i="64"/>
  <c r="AX945" i="64"/>
  <c r="AW945" i="64"/>
  <c r="AV945" i="64"/>
  <c r="AT945" i="64"/>
  <c r="AS945" i="64"/>
  <c r="AR945" i="64"/>
  <c r="AU945" i="64" s="1"/>
  <c r="AQ945" i="64"/>
  <c r="AO945" i="64"/>
  <c r="BJ944" i="64"/>
  <c r="BI944" i="64"/>
  <c r="BG944" i="64"/>
  <c r="AZ944" i="64"/>
  <c r="AY944" i="64"/>
  <c r="AX944" i="64"/>
  <c r="AW944" i="64"/>
  <c r="AV944" i="64"/>
  <c r="AT944" i="64"/>
  <c r="AS944" i="64"/>
  <c r="AR944" i="64"/>
  <c r="AU944" i="64" s="1"/>
  <c r="AQ944" i="64"/>
  <c r="AO944" i="64"/>
  <c r="BJ943" i="64"/>
  <c r="BI943" i="64"/>
  <c r="BG943" i="64"/>
  <c r="AZ943" i="64"/>
  <c r="AY943" i="64"/>
  <c r="AX943" i="64"/>
  <c r="AW943" i="64"/>
  <c r="AV943" i="64"/>
  <c r="AT943" i="64"/>
  <c r="AS943" i="64"/>
  <c r="AR943" i="64"/>
  <c r="AU943" i="64" s="1"/>
  <c r="AQ943" i="64"/>
  <c r="AO943" i="64"/>
  <c r="BI942" i="64"/>
  <c r="BG942" i="64"/>
  <c r="AZ942" i="64"/>
  <c r="AY942" i="64"/>
  <c r="AX942" i="64"/>
  <c r="AW942" i="64"/>
  <c r="AV942" i="64"/>
  <c r="AT942" i="64"/>
  <c r="AS942" i="64"/>
  <c r="AR942" i="64"/>
  <c r="AU942" i="64" s="1"/>
  <c r="AQ942" i="64"/>
  <c r="AO942" i="64"/>
  <c r="BI941" i="64"/>
  <c r="BG941" i="64"/>
  <c r="AZ941" i="64"/>
  <c r="AY941" i="64"/>
  <c r="AX941" i="64"/>
  <c r="AW941" i="64"/>
  <c r="AV941" i="64"/>
  <c r="AT941" i="64"/>
  <c r="AS941" i="64"/>
  <c r="AR941" i="64"/>
  <c r="AU941" i="64" s="1"/>
  <c r="AQ941" i="64"/>
  <c r="AO941" i="64"/>
  <c r="BJ940" i="64"/>
  <c r="BI940" i="64"/>
  <c r="BG940" i="64"/>
  <c r="AZ940" i="64"/>
  <c r="AY940" i="64"/>
  <c r="AX940" i="64"/>
  <c r="AW940" i="64"/>
  <c r="AV940" i="64"/>
  <c r="AT940" i="64"/>
  <c r="AS940" i="64"/>
  <c r="AR940" i="64"/>
  <c r="AU940" i="64" s="1"/>
  <c r="AQ940" i="64"/>
  <c r="AO940" i="64"/>
  <c r="BJ939" i="64"/>
  <c r="BI939" i="64"/>
  <c r="BG939" i="64"/>
  <c r="AZ939" i="64"/>
  <c r="AY939" i="64"/>
  <c r="AX939" i="64"/>
  <c r="AW939" i="64"/>
  <c r="AV939" i="64"/>
  <c r="AT939" i="64"/>
  <c r="AS939" i="64"/>
  <c r="AR939" i="64"/>
  <c r="AU939" i="64" s="1"/>
  <c r="AQ939" i="64"/>
  <c r="AO939" i="64"/>
  <c r="BI938" i="64"/>
  <c r="BG938" i="64"/>
  <c r="AZ938" i="64"/>
  <c r="AY938" i="64"/>
  <c r="AX938" i="64"/>
  <c r="AW938" i="64"/>
  <c r="AV938" i="64"/>
  <c r="AT938" i="64"/>
  <c r="AS938" i="64"/>
  <c r="AR938" i="64"/>
  <c r="AU938" i="64" s="1"/>
  <c r="AQ938" i="64"/>
  <c r="AO938" i="64"/>
  <c r="BI937" i="64"/>
  <c r="BG937" i="64"/>
  <c r="AZ937" i="64"/>
  <c r="AY937" i="64"/>
  <c r="AX937" i="64"/>
  <c r="AW937" i="64"/>
  <c r="AV937" i="64"/>
  <c r="AT937" i="64"/>
  <c r="AS937" i="64"/>
  <c r="AR937" i="64"/>
  <c r="AU937" i="64" s="1"/>
  <c r="AQ937" i="64"/>
  <c r="AO937" i="64"/>
  <c r="BI936" i="64"/>
  <c r="BG936" i="64"/>
  <c r="AZ936" i="64"/>
  <c r="AY936" i="64"/>
  <c r="AX936" i="64"/>
  <c r="AW936" i="64"/>
  <c r="AV936" i="64"/>
  <c r="AT936" i="64"/>
  <c r="AS936" i="64"/>
  <c r="AR936" i="64"/>
  <c r="AU936" i="64" s="1"/>
  <c r="AQ936" i="64"/>
  <c r="AO936" i="64"/>
  <c r="BJ935" i="64"/>
  <c r="BI935" i="64"/>
  <c r="BG935" i="64"/>
  <c r="AZ935" i="64"/>
  <c r="AY935" i="64"/>
  <c r="AX935" i="64"/>
  <c r="AW935" i="64"/>
  <c r="AV935" i="64"/>
  <c r="AT935" i="64"/>
  <c r="AS935" i="64"/>
  <c r="AR935" i="64"/>
  <c r="AU935" i="64" s="1"/>
  <c r="AQ935" i="64"/>
  <c r="AO935" i="64"/>
  <c r="BI934" i="64"/>
  <c r="BG934" i="64"/>
  <c r="AZ934" i="64"/>
  <c r="AY934" i="64"/>
  <c r="AX934" i="64"/>
  <c r="AW934" i="64"/>
  <c r="AV934" i="64"/>
  <c r="AT934" i="64"/>
  <c r="AS934" i="64"/>
  <c r="AR934" i="64"/>
  <c r="AU934" i="64" s="1"/>
  <c r="AQ934" i="64"/>
  <c r="AO934" i="64"/>
  <c r="BI933" i="64"/>
  <c r="BG933" i="64"/>
  <c r="AZ933" i="64"/>
  <c r="AY933" i="64"/>
  <c r="AX933" i="64"/>
  <c r="AW933" i="64"/>
  <c r="AV933" i="64"/>
  <c r="AT933" i="64"/>
  <c r="AS933" i="64"/>
  <c r="AR933" i="64"/>
  <c r="AU933" i="64" s="1"/>
  <c r="AQ933" i="64"/>
  <c r="AO933" i="64"/>
  <c r="BI932" i="64"/>
  <c r="BG932" i="64"/>
  <c r="AZ932" i="64"/>
  <c r="AY932" i="64"/>
  <c r="AX932" i="64"/>
  <c r="AW932" i="64"/>
  <c r="AV932" i="64"/>
  <c r="AT932" i="64"/>
  <c r="AS932" i="64"/>
  <c r="AR932" i="64"/>
  <c r="AU932" i="64" s="1"/>
  <c r="AQ932" i="64"/>
  <c r="AO932" i="64"/>
  <c r="BI931" i="64"/>
  <c r="BG931" i="64"/>
  <c r="AZ931" i="64"/>
  <c r="AY931" i="64"/>
  <c r="AX931" i="64"/>
  <c r="AW931" i="64"/>
  <c r="AV931" i="64"/>
  <c r="AT931" i="64"/>
  <c r="AS931" i="64"/>
  <c r="AR931" i="64"/>
  <c r="AU931" i="64" s="1"/>
  <c r="AQ931" i="64"/>
  <c r="AO931" i="64"/>
  <c r="BI930" i="64"/>
  <c r="BG930" i="64"/>
  <c r="AZ930" i="64"/>
  <c r="AY930" i="64"/>
  <c r="AX930" i="64"/>
  <c r="AW930" i="64"/>
  <c r="AV930" i="64"/>
  <c r="AT930" i="64"/>
  <c r="AS930" i="64"/>
  <c r="AR930" i="64"/>
  <c r="AU930" i="64" s="1"/>
  <c r="AQ930" i="64"/>
  <c r="AO930" i="64"/>
  <c r="BJ929" i="64"/>
  <c r="BI929" i="64"/>
  <c r="BG929" i="64"/>
  <c r="AZ929" i="64"/>
  <c r="AY929" i="64"/>
  <c r="AX929" i="64"/>
  <c r="AW929" i="64"/>
  <c r="AV929" i="64"/>
  <c r="AT929" i="64"/>
  <c r="AS929" i="64"/>
  <c r="AR929" i="64"/>
  <c r="AU929" i="64" s="1"/>
  <c r="AQ929" i="64"/>
  <c r="AO929" i="64"/>
  <c r="BJ928" i="64"/>
  <c r="BI928" i="64"/>
  <c r="BG928" i="64"/>
  <c r="AZ928" i="64"/>
  <c r="AY928" i="64"/>
  <c r="AX928" i="64"/>
  <c r="AW928" i="64"/>
  <c r="AV928" i="64"/>
  <c r="AT928" i="64"/>
  <c r="AS928" i="64"/>
  <c r="AR928" i="64"/>
  <c r="AU928" i="64" s="1"/>
  <c r="AQ928" i="64"/>
  <c r="AO928" i="64"/>
  <c r="BJ927" i="64"/>
  <c r="BI927" i="64"/>
  <c r="BG927" i="64"/>
  <c r="AZ927" i="64"/>
  <c r="AY927" i="64"/>
  <c r="AX927" i="64"/>
  <c r="AW927" i="64"/>
  <c r="AV927" i="64"/>
  <c r="AT927" i="64"/>
  <c r="AS927" i="64"/>
  <c r="AR927" i="64"/>
  <c r="AU927" i="64" s="1"/>
  <c r="AQ927" i="64"/>
  <c r="AO927" i="64"/>
  <c r="BJ926" i="64"/>
  <c r="BI926" i="64"/>
  <c r="BG926" i="64"/>
  <c r="AZ926" i="64"/>
  <c r="AY926" i="64"/>
  <c r="AX926" i="64"/>
  <c r="AW926" i="64"/>
  <c r="AV926" i="64"/>
  <c r="AT926" i="64"/>
  <c r="AS926" i="64"/>
  <c r="AR926" i="64"/>
  <c r="AU926" i="64" s="1"/>
  <c r="AQ926" i="64"/>
  <c r="AO926" i="64"/>
  <c r="BJ925" i="64"/>
  <c r="BI925" i="64"/>
  <c r="BG925" i="64"/>
  <c r="AZ925" i="64"/>
  <c r="AY925" i="64"/>
  <c r="AX925" i="64"/>
  <c r="AW925" i="64"/>
  <c r="AV925" i="64"/>
  <c r="AT925" i="64"/>
  <c r="AS925" i="64"/>
  <c r="AR925" i="64"/>
  <c r="AU925" i="64" s="1"/>
  <c r="AQ925" i="64"/>
  <c r="AO925" i="64"/>
  <c r="BJ924" i="64"/>
  <c r="BI924" i="64"/>
  <c r="BG924" i="64"/>
  <c r="AZ924" i="64"/>
  <c r="AY924" i="64"/>
  <c r="AX924" i="64"/>
  <c r="AW924" i="64"/>
  <c r="AV924" i="64"/>
  <c r="AT924" i="64"/>
  <c r="AS924" i="64"/>
  <c r="AR924" i="64"/>
  <c r="AU924" i="64" s="1"/>
  <c r="AQ924" i="64"/>
  <c r="AO924" i="64"/>
  <c r="BI923" i="64"/>
  <c r="BG923" i="64"/>
  <c r="AZ923" i="64"/>
  <c r="AY923" i="64"/>
  <c r="AX923" i="64"/>
  <c r="AW923" i="64"/>
  <c r="AV923" i="64"/>
  <c r="AT923" i="64"/>
  <c r="AS923" i="64"/>
  <c r="AR923" i="64"/>
  <c r="AQ923" i="64"/>
  <c r="AO923" i="64"/>
  <c r="BI922" i="64"/>
  <c r="BG922" i="64"/>
  <c r="AZ922" i="64"/>
  <c r="AY922" i="64"/>
  <c r="AX922" i="64"/>
  <c r="AW922" i="64"/>
  <c r="AV922" i="64"/>
  <c r="AT922" i="64"/>
  <c r="AS922" i="64"/>
  <c r="AR922" i="64"/>
  <c r="AU922" i="64" s="1"/>
  <c r="AQ922" i="64"/>
  <c r="AO922" i="64"/>
  <c r="BJ921" i="64"/>
  <c r="BI921" i="64"/>
  <c r="BG921" i="64"/>
  <c r="AZ921" i="64"/>
  <c r="AY921" i="64"/>
  <c r="AX921" i="64"/>
  <c r="AW921" i="64"/>
  <c r="AV921" i="64"/>
  <c r="AT921" i="64"/>
  <c r="AS921" i="64"/>
  <c r="AR921" i="64"/>
  <c r="AU921" i="64" s="1"/>
  <c r="AQ921" i="64"/>
  <c r="AO921" i="64"/>
  <c r="BJ920" i="64"/>
  <c r="BI920" i="64"/>
  <c r="BG920" i="64"/>
  <c r="AZ920" i="64"/>
  <c r="AY920" i="64"/>
  <c r="AX920" i="64"/>
  <c r="AW920" i="64"/>
  <c r="AV920" i="64"/>
  <c r="AT920" i="64"/>
  <c r="AS920" i="64"/>
  <c r="AR920" i="64"/>
  <c r="AU920" i="64" s="1"/>
  <c r="AQ920" i="64"/>
  <c r="AO920" i="64"/>
  <c r="BJ919" i="64"/>
  <c r="BI919" i="64"/>
  <c r="BG919" i="64"/>
  <c r="AZ919" i="64"/>
  <c r="AY919" i="64"/>
  <c r="AX919" i="64"/>
  <c r="AW919" i="64"/>
  <c r="AV919" i="64"/>
  <c r="AT919" i="64"/>
  <c r="AS919" i="64"/>
  <c r="AR919" i="64"/>
  <c r="AU919" i="64" s="1"/>
  <c r="AQ919" i="64"/>
  <c r="AO919" i="64"/>
  <c r="BJ918" i="64"/>
  <c r="BI918" i="64"/>
  <c r="BG918" i="64"/>
  <c r="AZ918" i="64"/>
  <c r="AY918" i="64"/>
  <c r="AX918" i="64"/>
  <c r="AW918" i="64"/>
  <c r="AV918" i="64"/>
  <c r="AT918" i="64"/>
  <c r="AS918" i="64"/>
  <c r="AR918" i="64"/>
  <c r="AU918" i="64" s="1"/>
  <c r="AQ918" i="64"/>
  <c r="AO918" i="64"/>
  <c r="BI917" i="64"/>
  <c r="BG917" i="64"/>
  <c r="AZ917" i="64"/>
  <c r="AY917" i="64"/>
  <c r="AX917" i="64"/>
  <c r="AW917" i="64"/>
  <c r="AV917" i="64"/>
  <c r="AT917" i="64"/>
  <c r="AS917" i="64"/>
  <c r="AR917" i="64"/>
  <c r="AQ917" i="64"/>
  <c r="AO917" i="64"/>
  <c r="BI916" i="64"/>
  <c r="BG916" i="64"/>
  <c r="AZ916" i="64"/>
  <c r="AY916" i="64"/>
  <c r="AX916" i="64"/>
  <c r="AW916" i="64"/>
  <c r="AV916" i="64"/>
  <c r="AT916" i="64"/>
  <c r="AS916" i="64"/>
  <c r="AR916" i="64"/>
  <c r="AU916" i="64" s="1"/>
  <c r="AQ916" i="64"/>
  <c r="AO916" i="64"/>
  <c r="BJ915" i="64"/>
  <c r="BI915" i="64"/>
  <c r="BG915" i="64"/>
  <c r="AZ915" i="64"/>
  <c r="AY915" i="64"/>
  <c r="AX915" i="64"/>
  <c r="AW915" i="64"/>
  <c r="AV915" i="64"/>
  <c r="AT915" i="64"/>
  <c r="AS915" i="64"/>
  <c r="AR915" i="64"/>
  <c r="AU915" i="64" s="1"/>
  <c r="AQ915" i="64"/>
  <c r="AO915" i="64"/>
  <c r="BI914" i="64"/>
  <c r="BG914" i="64"/>
  <c r="AZ914" i="64"/>
  <c r="AY914" i="64"/>
  <c r="AX914" i="64"/>
  <c r="AW914" i="64"/>
  <c r="AV914" i="64"/>
  <c r="AT914" i="64"/>
  <c r="AS914" i="64"/>
  <c r="AR914" i="64"/>
  <c r="AU914" i="64" s="1"/>
  <c r="AQ914" i="64"/>
  <c r="AO914" i="64"/>
  <c r="BI913" i="64"/>
  <c r="BG913" i="64"/>
  <c r="AZ913" i="64"/>
  <c r="AY913" i="64"/>
  <c r="AX913" i="64"/>
  <c r="AW913" i="64"/>
  <c r="AV913" i="64"/>
  <c r="AT913" i="64"/>
  <c r="AS913" i="64"/>
  <c r="AR913" i="64"/>
  <c r="AQ913" i="64"/>
  <c r="AO913" i="64"/>
  <c r="BI912" i="64"/>
  <c r="BG912" i="64"/>
  <c r="AZ912" i="64"/>
  <c r="AY912" i="64"/>
  <c r="AX912" i="64"/>
  <c r="AW912" i="64"/>
  <c r="AV912" i="64"/>
  <c r="AT912" i="64"/>
  <c r="AS912" i="64"/>
  <c r="AR912" i="64"/>
  <c r="AU912" i="64" s="1"/>
  <c r="AQ912" i="64"/>
  <c r="AO912" i="64"/>
  <c r="BJ911" i="64"/>
  <c r="BI911" i="64"/>
  <c r="BG911" i="64"/>
  <c r="AZ911" i="64"/>
  <c r="AY911" i="64"/>
  <c r="AX911" i="64"/>
  <c r="AW911" i="64"/>
  <c r="AV911" i="64"/>
  <c r="AT911" i="64"/>
  <c r="AS911" i="64"/>
  <c r="AR911" i="64"/>
  <c r="AU911" i="64" s="1"/>
  <c r="AQ911" i="64"/>
  <c r="AO911" i="64"/>
  <c r="BJ910" i="64"/>
  <c r="BI910" i="64"/>
  <c r="BG910" i="64"/>
  <c r="AZ910" i="64"/>
  <c r="AY910" i="64"/>
  <c r="AX910" i="64"/>
  <c r="AW910" i="64"/>
  <c r="AV910" i="64"/>
  <c r="AT910" i="64"/>
  <c r="AS910" i="64"/>
  <c r="AR910" i="64"/>
  <c r="AU910" i="64" s="1"/>
  <c r="AQ910" i="64"/>
  <c r="AO910" i="64"/>
  <c r="BJ909" i="64"/>
  <c r="BI909" i="64"/>
  <c r="BG909" i="64"/>
  <c r="AZ909" i="64"/>
  <c r="AY909" i="64"/>
  <c r="AX909" i="64"/>
  <c r="AW909" i="64"/>
  <c r="AV909" i="64"/>
  <c r="AT909" i="64"/>
  <c r="AS909" i="64"/>
  <c r="AR909" i="64"/>
  <c r="AU909" i="64" s="1"/>
  <c r="AQ909" i="64"/>
  <c r="AO909" i="64"/>
  <c r="BJ908" i="64"/>
  <c r="BI908" i="64"/>
  <c r="BG908" i="64"/>
  <c r="AZ908" i="64"/>
  <c r="AY908" i="64"/>
  <c r="AX908" i="64"/>
  <c r="AW908" i="64"/>
  <c r="AV908" i="64"/>
  <c r="AT908" i="64"/>
  <c r="AS908" i="64"/>
  <c r="AR908" i="64"/>
  <c r="AQ908" i="64"/>
  <c r="AO908" i="64"/>
  <c r="BJ907" i="64"/>
  <c r="BI907" i="64"/>
  <c r="BG907" i="64"/>
  <c r="AZ907" i="64"/>
  <c r="AY907" i="64"/>
  <c r="AX907" i="64"/>
  <c r="AW907" i="64"/>
  <c r="AV907" i="64"/>
  <c r="AT907" i="64"/>
  <c r="AS907" i="64"/>
  <c r="AR907" i="64"/>
  <c r="AQ907" i="64"/>
  <c r="AO907" i="64"/>
  <c r="BJ906" i="64"/>
  <c r="BI906" i="64"/>
  <c r="BG906" i="64"/>
  <c r="AZ906" i="64"/>
  <c r="AY906" i="64"/>
  <c r="AX906" i="64"/>
  <c r="AW906" i="64"/>
  <c r="AV906" i="64"/>
  <c r="AT906" i="64"/>
  <c r="AS906" i="64"/>
  <c r="AR906" i="64"/>
  <c r="AQ906" i="64"/>
  <c r="AO906" i="64"/>
  <c r="BI905" i="64"/>
  <c r="BG905" i="64"/>
  <c r="AZ905" i="64"/>
  <c r="AY905" i="64"/>
  <c r="AX905" i="64"/>
  <c r="AW905" i="64"/>
  <c r="AV905" i="64"/>
  <c r="AT905" i="64"/>
  <c r="AS905" i="64"/>
  <c r="AR905" i="64"/>
  <c r="AU905" i="64" s="1"/>
  <c r="AQ905" i="64"/>
  <c r="AO905" i="64"/>
  <c r="BI904" i="64"/>
  <c r="BG904" i="64"/>
  <c r="AZ904" i="64"/>
  <c r="AY904" i="64"/>
  <c r="AX904" i="64"/>
  <c r="AW904" i="64"/>
  <c r="AV904" i="64"/>
  <c r="AT904" i="64"/>
  <c r="AS904" i="64"/>
  <c r="AR904" i="64"/>
  <c r="AU904" i="64" s="1"/>
  <c r="AQ904" i="64"/>
  <c r="AO904" i="64"/>
  <c r="BJ903" i="64"/>
  <c r="BI903" i="64"/>
  <c r="BG903" i="64"/>
  <c r="AZ903" i="64"/>
  <c r="AY903" i="64"/>
  <c r="AX903" i="64"/>
  <c r="AW903" i="64"/>
  <c r="AV903" i="64"/>
  <c r="AT903" i="64"/>
  <c r="AS903" i="64"/>
  <c r="AR903" i="64"/>
  <c r="AU903" i="64" s="1"/>
  <c r="AQ903" i="64"/>
  <c r="AO903" i="64"/>
  <c r="BJ902" i="64"/>
  <c r="BI902" i="64"/>
  <c r="BG902" i="64"/>
  <c r="AZ902" i="64"/>
  <c r="AY902" i="64"/>
  <c r="AX902" i="64"/>
  <c r="AW902" i="64"/>
  <c r="AV902" i="64"/>
  <c r="AT902" i="64"/>
  <c r="AS902" i="64"/>
  <c r="AR902" i="64"/>
  <c r="AU902" i="64" s="1"/>
  <c r="AQ902" i="64"/>
  <c r="AO902" i="64"/>
  <c r="BI901" i="64"/>
  <c r="BG901" i="64"/>
  <c r="AZ901" i="64"/>
  <c r="AY901" i="64"/>
  <c r="AX901" i="64"/>
  <c r="AW901" i="64"/>
  <c r="AV901" i="64"/>
  <c r="AT901" i="64"/>
  <c r="AS901" i="64"/>
  <c r="AR901" i="64"/>
  <c r="AU901" i="64" s="1"/>
  <c r="AQ901" i="64"/>
  <c r="AO901" i="64"/>
  <c r="BJ900" i="64"/>
  <c r="BI900" i="64"/>
  <c r="BG900" i="64"/>
  <c r="AZ900" i="64"/>
  <c r="AY900" i="64"/>
  <c r="AX900" i="64"/>
  <c r="AW900" i="64"/>
  <c r="AV900" i="64"/>
  <c r="AT900" i="64"/>
  <c r="AS900" i="64"/>
  <c r="AR900" i="64"/>
  <c r="AU900" i="64" s="1"/>
  <c r="AQ900" i="64"/>
  <c r="AO900" i="64"/>
  <c r="BJ899" i="64"/>
  <c r="BI899" i="64"/>
  <c r="BG899" i="64"/>
  <c r="AZ899" i="64"/>
  <c r="AY899" i="64"/>
  <c r="AX899" i="64"/>
  <c r="AW899" i="64"/>
  <c r="AV899" i="64"/>
  <c r="AT899" i="64"/>
  <c r="AS899" i="64"/>
  <c r="AR899" i="64"/>
  <c r="AU899" i="64" s="1"/>
  <c r="AQ899" i="64"/>
  <c r="AO899" i="64"/>
  <c r="BJ898" i="64"/>
  <c r="BI898" i="64"/>
  <c r="BG898" i="64"/>
  <c r="AZ898" i="64"/>
  <c r="AY898" i="64"/>
  <c r="AX898" i="64"/>
  <c r="AW898" i="64"/>
  <c r="AV898" i="64"/>
  <c r="AT898" i="64"/>
  <c r="AS898" i="64"/>
  <c r="AR898" i="64"/>
  <c r="AU898" i="64" s="1"/>
  <c r="AQ898" i="64"/>
  <c r="AO898" i="64"/>
  <c r="BJ897" i="64"/>
  <c r="BI897" i="64"/>
  <c r="BG897" i="64"/>
  <c r="AZ897" i="64"/>
  <c r="AY897" i="64"/>
  <c r="AX897" i="64"/>
  <c r="AW897" i="64"/>
  <c r="AV897" i="64"/>
  <c r="AT897" i="64"/>
  <c r="AS897" i="64"/>
  <c r="AR897" i="64"/>
  <c r="AU897" i="64" s="1"/>
  <c r="AQ897" i="64"/>
  <c r="AO897" i="64"/>
  <c r="BJ896" i="64"/>
  <c r="BI896" i="64"/>
  <c r="BG896" i="64"/>
  <c r="AZ896" i="64"/>
  <c r="AY896" i="64"/>
  <c r="AX896" i="64"/>
  <c r="AW896" i="64"/>
  <c r="AV896" i="64"/>
  <c r="AT896" i="64"/>
  <c r="AS896" i="64"/>
  <c r="AR896" i="64"/>
  <c r="AU896" i="64" s="1"/>
  <c r="AQ896" i="64"/>
  <c r="AO896" i="64"/>
  <c r="BJ895" i="64"/>
  <c r="BI895" i="64"/>
  <c r="BG895" i="64"/>
  <c r="AZ895" i="64"/>
  <c r="AY895" i="64"/>
  <c r="AX895" i="64"/>
  <c r="AW895" i="64"/>
  <c r="AV895" i="64"/>
  <c r="AT895" i="64"/>
  <c r="AS895" i="64"/>
  <c r="AR895" i="64"/>
  <c r="AU895" i="64" s="1"/>
  <c r="AQ895" i="64"/>
  <c r="AO895" i="64"/>
  <c r="BJ894" i="64"/>
  <c r="BI894" i="64"/>
  <c r="BG894" i="64"/>
  <c r="AZ894" i="64"/>
  <c r="AY894" i="64"/>
  <c r="AX894" i="64"/>
  <c r="AW894" i="64"/>
  <c r="AV894" i="64"/>
  <c r="AT894" i="64"/>
  <c r="AS894" i="64"/>
  <c r="AR894" i="64"/>
  <c r="AU894" i="64" s="1"/>
  <c r="AQ894" i="64"/>
  <c r="AO894" i="64"/>
  <c r="BJ893" i="64"/>
  <c r="BI893" i="64"/>
  <c r="BG893" i="64"/>
  <c r="AZ893" i="64"/>
  <c r="AY893" i="64"/>
  <c r="AX893" i="64"/>
  <c r="AW893" i="64"/>
  <c r="AV893" i="64"/>
  <c r="AT893" i="64"/>
  <c r="AS893" i="64"/>
  <c r="AR893" i="64"/>
  <c r="AU893" i="64" s="1"/>
  <c r="AQ893" i="64"/>
  <c r="AO893" i="64"/>
  <c r="BJ892" i="64"/>
  <c r="BI892" i="64"/>
  <c r="BG892" i="64"/>
  <c r="AZ892" i="64"/>
  <c r="AY892" i="64"/>
  <c r="AX892" i="64"/>
  <c r="AW892" i="64"/>
  <c r="AV892" i="64"/>
  <c r="AT892" i="64"/>
  <c r="AS892" i="64"/>
  <c r="AR892" i="64"/>
  <c r="AU892" i="64" s="1"/>
  <c r="AQ892" i="64"/>
  <c r="AO892" i="64"/>
  <c r="BJ891" i="64"/>
  <c r="BI891" i="64"/>
  <c r="BG891" i="64"/>
  <c r="AZ891" i="64"/>
  <c r="AY891" i="64"/>
  <c r="AX891" i="64"/>
  <c r="AW891" i="64"/>
  <c r="AV891" i="64"/>
  <c r="AT891" i="64"/>
  <c r="AS891" i="64"/>
  <c r="AR891" i="64"/>
  <c r="AU891" i="64" s="1"/>
  <c r="AQ891" i="64"/>
  <c r="AO891" i="64"/>
  <c r="BJ890" i="64"/>
  <c r="BI890" i="64"/>
  <c r="BG890" i="64"/>
  <c r="AZ890" i="64"/>
  <c r="AY890" i="64"/>
  <c r="AX890" i="64"/>
  <c r="AW890" i="64"/>
  <c r="AV890" i="64"/>
  <c r="AT890" i="64"/>
  <c r="AS890" i="64"/>
  <c r="AR890" i="64"/>
  <c r="AU890" i="64" s="1"/>
  <c r="AQ890" i="64"/>
  <c r="AO890" i="64"/>
  <c r="BJ889" i="64"/>
  <c r="BI889" i="64"/>
  <c r="BG889" i="64"/>
  <c r="AZ889" i="64"/>
  <c r="AY889" i="64"/>
  <c r="AX889" i="64"/>
  <c r="AW889" i="64"/>
  <c r="AV889" i="64"/>
  <c r="AT889" i="64"/>
  <c r="AS889" i="64"/>
  <c r="AR889" i="64"/>
  <c r="AU889" i="64" s="1"/>
  <c r="AQ889" i="64"/>
  <c r="AO889" i="64"/>
  <c r="BJ888" i="64"/>
  <c r="BI888" i="64"/>
  <c r="BG888" i="64"/>
  <c r="AZ888" i="64"/>
  <c r="AY888" i="64"/>
  <c r="AX888" i="64"/>
  <c r="AW888" i="64"/>
  <c r="AV888" i="64"/>
  <c r="AT888" i="64"/>
  <c r="AS888" i="64"/>
  <c r="AR888" i="64"/>
  <c r="AU888" i="64" s="1"/>
  <c r="AQ888" i="64"/>
  <c r="AO888" i="64"/>
  <c r="BJ887" i="64"/>
  <c r="BI887" i="64"/>
  <c r="BG887" i="64"/>
  <c r="AZ887" i="64"/>
  <c r="AY887" i="64"/>
  <c r="AX887" i="64"/>
  <c r="AW887" i="64"/>
  <c r="AV887" i="64"/>
  <c r="AT887" i="64"/>
  <c r="AS887" i="64"/>
  <c r="AR887" i="64"/>
  <c r="AU887" i="64" s="1"/>
  <c r="AQ887" i="64"/>
  <c r="AO887" i="64"/>
  <c r="BJ886" i="64"/>
  <c r="BI886" i="64"/>
  <c r="BG886" i="64"/>
  <c r="AZ886" i="64"/>
  <c r="AY886" i="64"/>
  <c r="AX886" i="64"/>
  <c r="AW886" i="64"/>
  <c r="AV886" i="64"/>
  <c r="AT886" i="64"/>
  <c r="AS886" i="64"/>
  <c r="AR886" i="64"/>
  <c r="AU886" i="64" s="1"/>
  <c r="AQ886" i="64"/>
  <c r="AO886" i="64"/>
  <c r="BJ885" i="64"/>
  <c r="BI885" i="64"/>
  <c r="BG885" i="64"/>
  <c r="AZ885" i="64"/>
  <c r="AY885" i="64"/>
  <c r="AX885" i="64"/>
  <c r="AW885" i="64"/>
  <c r="AV885" i="64"/>
  <c r="AT885" i="64"/>
  <c r="AS885" i="64"/>
  <c r="AR885" i="64"/>
  <c r="AU885" i="64" s="1"/>
  <c r="AQ885" i="64"/>
  <c r="AO885" i="64"/>
  <c r="BJ884" i="64"/>
  <c r="BI884" i="64"/>
  <c r="BG884" i="64"/>
  <c r="AZ884" i="64"/>
  <c r="AY884" i="64"/>
  <c r="AX884" i="64"/>
  <c r="AW884" i="64"/>
  <c r="AV884" i="64"/>
  <c r="AT884" i="64"/>
  <c r="AS884" i="64"/>
  <c r="AR884" i="64"/>
  <c r="AQ884" i="64"/>
  <c r="AO884" i="64"/>
  <c r="BI883" i="64"/>
  <c r="BG883" i="64"/>
  <c r="AZ883" i="64"/>
  <c r="AY883" i="64"/>
  <c r="AX883" i="64"/>
  <c r="AW883" i="64"/>
  <c r="AV883" i="64"/>
  <c r="AT883" i="64"/>
  <c r="AS883" i="64"/>
  <c r="AR883" i="64"/>
  <c r="AU883" i="64" s="1"/>
  <c r="AQ883" i="64"/>
  <c r="AO883" i="64"/>
  <c r="BI882" i="64"/>
  <c r="BG882" i="64"/>
  <c r="AZ882" i="64"/>
  <c r="AY882" i="64"/>
  <c r="AX882" i="64"/>
  <c r="AW882" i="64"/>
  <c r="AV882" i="64"/>
  <c r="AT882" i="64"/>
  <c r="AS882" i="64"/>
  <c r="AR882" i="64"/>
  <c r="AU882" i="64" s="1"/>
  <c r="AQ882" i="64"/>
  <c r="AO882" i="64"/>
  <c r="BJ881" i="64"/>
  <c r="BI881" i="64"/>
  <c r="BG881" i="64"/>
  <c r="AZ881" i="64"/>
  <c r="AY881" i="64"/>
  <c r="AX881" i="64"/>
  <c r="AW881" i="64"/>
  <c r="AV881" i="64"/>
  <c r="AT881" i="64"/>
  <c r="AS881" i="64"/>
  <c r="AR881" i="64"/>
  <c r="AU881" i="64" s="1"/>
  <c r="AQ881" i="64"/>
  <c r="AO881" i="64"/>
  <c r="BJ880" i="64"/>
  <c r="BI880" i="64"/>
  <c r="BG880" i="64"/>
  <c r="AZ880" i="64"/>
  <c r="AY880" i="64"/>
  <c r="AX880" i="64"/>
  <c r="AW880" i="64"/>
  <c r="AV880" i="64"/>
  <c r="AT880" i="64"/>
  <c r="AS880" i="64"/>
  <c r="AR880" i="64"/>
  <c r="AU880" i="64" s="1"/>
  <c r="AQ880" i="64"/>
  <c r="AO880" i="64"/>
  <c r="BJ879" i="64"/>
  <c r="BI879" i="64"/>
  <c r="BG879" i="64"/>
  <c r="AZ879" i="64"/>
  <c r="AY879" i="64"/>
  <c r="AX879" i="64"/>
  <c r="AW879" i="64"/>
  <c r="AV879" i="64"/>
  <c r="AT879" i="64"/>
  <c r="AS879" i="64"/>
  <c r="AR879" i="64"/>
  <c r="AU879" i="64" s="1"/>
  <c r="AQ879" i="64"/>
  <c r="AO879" i="64"/>
  <c r="BJ878" i="64"/>
  <c r="BI878" i="64"/>
  <c r="BG878" i="64"/>
  <c r="AZ878" i="64"/>
  <c r="AY878" i="64"/>
  <c r="AX878" i="64"/>
  <c r="AW878" i="64"/>
  <c r="AV878" i="64"/>
  <c r="AT878" i="64"/>
  <c r="AS878" i="64"/>
  <c r="AR878" i="64"/>
  <c r="AU878" i="64" s="1"/>
  <c r="AQ878" i="64"/>
  <c r="AO878" i="64"/>
  <c r="BJ877" i="64"/>
  <c r="BI877" i="64"/>
  <c r="BG877" i="64"/>
  <c r="AZ877" i="64"/>
  <c r="AY877" i="64"/>
  <c r="AX877" i="64"/>
  <c r="AW877" i="64"/>
  <c r="AV877" i="64"/>
  <c r="AT877" i="64"/>
  <c r="AS877" i="64"/>
  <c r="AR877" i="64"/>
  <c r="AU877" i="64" s="1"/>
  <c r="AQ877" i="64"/>
  <c r="AO877" i="64"/>
  <c r="BJ876" i="64"/>
  <c r="BI876" i="64"/>
  <c r="BG876" i="64"/>
  <c r="AZ876" i="64"/>
  <c r="AY876" i="64"/>
  <c r="AX876" i="64"/>
  <c r="AW876" i="64"/>
  <c r="AV876" i="64"/>
  <c r="AT876" i="64"/>
  <c r="AS876" i="64"/>
  <c r="AR876" i="64"/>
  <c r="AU876" i="64" s="1"/>
  <c r="AQ876" i="64"/>
  <c r="AO876" i="64"/>
  <c r="BJ875" i="64"/>
  <c r="BI875" i="64"/>
  <c r="BG875" i="64"/>
  <c r="AZ875" i="64"/>
  <c r="AY875" i="64"/>
  <c r="AX875" i="64"/>
  <c r="AW875" i="64"/>
  <c r="AV875" i="64"/>
  <c r="AT875" i="64"/>
  <c r="AS875" i="64"/>
  <c r="AR875" i="64"/>
  <c r="AQ875" i="64"/>
  <c r="AO875" i="64"/>
  <c r="BJ874" i="64"/>
  <c r="BI874" i="64"/>
  <c r="BG874" i="64"/>
  <c r="AZ874" i="64"/>
  <c r="AY874" i="64"/>
  <c r="AX874" i="64"/>
  <c r="AW874" i="64"/>
  <c r="AV874" i="64"/>
  <c r="AT874" i="64"/>
  <c r="AS874" i="64"/>
  <c r="AR874" i="64"/>
  <c r="AU874" i="64" s="1"/>
  <c r="AQ874" i="64"/>
  <c r="AO874" i="64"/>
  <c r="BJ873" i="64"/>
  <c r="BI873" i="64"/>
  <c r="BG873" i="64"/>
  <c r="AZ873" i="64"/>
  <c r="AY873" i="64"/>
  <c r="AX873" i="64"/>
  <c r="AW873" i="64"/>
  <c r="AV873" i="64"/>
  <c r="AT873" i="64"/>
  <c r="AS873" i="64"/>
  <c r="AR873" i="64"/>
  <c r="AU873" i="64" s="1"/>
  <c r="AQ873" i="64"/>
  <c r="AO873" i="64"/>
  <c r="BJ872" i="64"/>
  <c r="BI872" i="64"/>
  <c r="BG872" i="64"/>
  <c r="AZ872" i="64"/>
  <c r="AY872" i="64"/>
  <c r="AX872" i="64"/>
  <c r="AW872" i="64"/>
  <c r="AV872" i="64"/>
  <c r="AT872" i="64"/>
  <c r="AS872" i="64"/>
  <c r="AR872" i="64"/>
  <c r="AU872" i="64" s="1"/>
  <c r="AQ872" i="64"/>
  <c r="AO872" i="64"/>
  <c r="BJ871" i="64"/>
  <c r="BI871" i="64"/>
  <c r="BG871" i="64"/>
  <c r="AZ871" i="64"/>
  <c r="AY871" i="64"/>
  <c r="AX871" i="64"/>
  <c r="AW871" i="64"/>
  <c r="AV871" i="64"/>
  <c r="AT871" i="64"/>
  <c r="AS871" i="64"/>
  <c r="AR871" i="64"/>
  <c r="AU871" i="64" s="1"/>
  <c r="AQ871" i="64"/>
  <c r="AO871" i="64"/>
  <c r="BJ870" i="64"/>
  <c r="BI870" i="64"/>
  <c r="BG870" i="64"/>
  <c r="AZ870" i="64"/>
  <c r="AY870" i="64"/>
  <c r="AX870" i="64"/>
  <c r="AW870" i="64"/>
  <c r="AV870" i="64"/>
  <c r="AT870" i="64"/>
  <c r="AS870" i="64"/>
  <c r="AR870" i="64"/>
  <c r="AU870" i="64" s="1"/>
  <c r="AQ870" i="64"/>
  <c r="AO870" i="64"/>
  <c r="BJ869" i="64"/>
  <c r="BI869" i="64"/>
  <c r="BG869" i="64"/>
  <c r="AZ869" i="64"/>
  <c r="AY869" i="64"/>
  <c r="AX869" i="64"/>
  <c r="AW869" i="64"/>
  <c r="AV869" i="64"/>
  <c r="AT869" i="64"/>
  <c r="AS869" i="64"/>
  <c r="AR869" i="64"/>
  <c r="AU869" i="64" s="1"/>
  <c r="AQ869" i="64"/>
  <c r="AO869" i="64"/>
  <c r="BI868" i="64"/>
  <c r="BG868" i="64"/>
  <c r="AZ868" i="64"/>
  <c r="AY868" i="64"/>
  <c r="AX868" i="64"/>
  <c r="AW868" i="64"/>
  <c r="AV868" i="64"/>
  <c r="AT868" i="64"/>
  <c r="AS868" i="64"/>
  <c r="AR868" i="64"/>
  <c r="AU868" i="64" s="1"/>
  <c r="AQ868" i="64"/>
  <c r="AO868" i="64"/>
  <c r="BI867" i="64"/>
  <c r="BG867" i="64"/>
  <c r="AZ867" i="64"/>
  <c r="AY867" i="64"/>
  <c r="AX867" i="64"/>
  <c r="AW867" i="64"/>
  <c r="AV867" i="64"/>
  <c r="AT867" i="64"/>
  <c r="AS867" i="64"/>
  <c r="AR867" i="64"/>
  <c r="AQ867" i="64"/>
  <c r="AO867" i="64"/>
  <c r="BJ866" i="64"/>
  <c r="BI866" i="64"/>
  <c r="BG866" i="64"/>
  <c r="AZ866" i="64"/>
  <c r="AY866" i="64"/>
  <c r="AX866" i="64"/>
  <c r="AW866" i="64"/>
  <c r="AV866" i="64"/>
  <c r="AT866" i="64"/>
  <c r="AS866" i="64"/>
  <c r="AR866" i="64"/>
  <c r="AU866" i="64" s="1"/>
  <c r="AQ866" i="64"/>
  <c r="AO866" i="64"/>
  <c r="BJ865" i="64"/>
  <c r="BI865" i="64"/>
  <c r="BG865" i="64"/>
  <c r="AZ865" i="64"/>
  <c r="AY865" i="64"/>
  <c r="AX865" i="64"/>
  <c r="AW865" i="64"/>
  <c r="AV865" i="64"/>
  <c r="AT865" i="64"/>
  <c r="AS865" i="64"/>
  <c r="AR865" i="64"/>
  <c r="AU865" i="64" s="1"/>
  <c r="AQ865" i="64"/>
  <c r="AO865" i="64"/>
  <c r="BJ864" i="64"/>
  <c r="BI864" i="64"/>
  <c r="BG864" i="64"/>
  <c r="AZ864" i="64"/>
  <c r="AY864" i="64"/>
  <c r="AX864" i="64"/>
  <c r="AW864" i="64"/>
  <c r="AV864" i="64"/>
  <c r="AT864" i="64"/>
  <c r="AS864" i="64"/>
  <c r="AR864" i="64"/>
  <c r="AQ864" i="64"/>
  <c r="AO864" i="64"/>
  <c r="BJ863" i="64"/>
  <c r="BI863" i="64"/>
  <c r="BG863" i="64"/>
  <c r="AZ863" i="64"/>
  <c r="AY863" i="64"/>
  <c r="AX863" i="64"/>
  <c r="AW863" i="64"/>
  <c r="AV863" i="64"/>
  <c r="AT863" i="64"/>
  <c r="AS863" i="64"/>
  <c r="AR863" i="64"/>
  <c r="AU863" i="64" s="1"/>
  <c r="AQ863" i="64"/>
  <c r="AO863" i="64"/>
  <c r="BJ862" i="64"/>
  <c r="BI862" i="64"/>
  <c r="BG862" i="64"/>
  <c r="AZ862" i="64"/>
  <c r="AY862" i="64"/>
  <c r="AX862" i="64"/>
  <c r="AW862" i="64"/>
  <c r="AV862" i="64"/>
  <c r="AT862" i="64"/>
  <c r="AS862" i="64"/>
  <c r="AR862" i="64"/>
  <c r="AU862" i="64" s="1"/>
  <c r="AQ862" i="64"/>
  <c r="AO862" i="64"/>
  <c r="BJ861" i="64"/>
  <c r="BI861" i="64"/>
  <c r="BG861" i="64"/>
  <c r="AZ861" i="64"/>
  <c r="AY861" i="64"/>
  <c r="AX861" i="64"/>
  <c r="AW861" i="64"/>
  <c r="AV861" i="64"/>
  <c r="AT861" i="64"/>
  <c r="AS861" i="64"/>
  <c r="AR861" i="64"/>
  <c r="AU861" i="64" s="1"/>
  <c r="AQ861" i="64"/>
  <c r="AO861" i="64"/>
  <c r="BJ860" i="64"/>
  <c r="BI860" i="64"/>
  <c r="BG860" i="64"/>
  <c r="AZ860" i="64"/>
  <c r="AY860" i="64"/>
  <c r="AX860" i="64"/>
  <c r="AW860" i="64"/>
  <c r="AV860" i="64"/>
  <c r="AT860" i="64"/>
  <c r="AS860" i="64"/>
  <c r="AR860" i="64"/>
  <c r="AU860" i="64" s="1"/>
  <c r="AQ860" i="64"/>
  <c r="AO860" i="64"/>
  <c r="BJ859" i="64"/>
  <c r="BI859" i="64"/>
  <c r="BG859" i="64"/>
  <c r="AZ859" i="64"/>
  <c r="AY859" i="64"/>
  <c r="AX859" i="64"/>
  <c r="AW859" i="64"/>
  <c r="AV859" i="64"/>
  <c r="AT859" i="64"/>
  <c r="AS859" i="64"/>
  <c r="AR859" i="64"/>
  <c r="AQ859" i="64"/>
  <c r="AO859" i="64"/>
  <c r="BJ858" i="64"/>
  <c r="BI858" i="64"/>
  <c r="BG858" i="64"/>
  <c r="AZ858" i="64"/>
  <c r="AY858" i="64"/>
  <c r="AX858" i="64"/>
  <c r="AW858" i="64"/>
  <c r="AV858" i="64"/>
  <c r="AT858" i="64"/>
  <c r="AS858" i="64"/>
  <c r="AR858" i="64"/>
  <c r="AU858" i="64" s="1"/>
  <c r="AQ858" i="64"/>
  <c r="AO858" i="64"/>
  <c r="BJ857" i="64"/>
  <c r="BI857" i="64"/>
  <c r="BG857" i="64"/>
  <c r="AZ857" i="64"/>
  <c r="AY857" i="64"/>
  <c r="AX857" i="64"/>
  <c r="AW857" i="64"/>
  <c r="AV857" i="64"/>
  <c r="AT857" i="64"/>
  <c r="AS857" i="64"/>
  <c r="AR857" i="64"/>
  <c r="AU857" i="64" s="1"/>
  <c r="AQ857" i="64"/>
  <c r="AO857" i="64"/>
  <c r="BJ856" i="64"/>
  <c r="BI856" i="64"/>
  <c r="BG856" i="64"/>
  <c r="AZ856" i="64"/>
  <c r="AY856" i="64"/>
  <c r="AX856" i="64"/>
  <c r="AW856" i="64"/>
  <c r="AV856" i="64"/>
  <c r="AT856" i="64"/>
  <c r="AS856" i="64"/>
  <c r="AR856" i="64"/>
  <c r="AU856" i="64" s="1"/>
  <c r="AQ856" i="64"/>
  <c r="AO856" i="64"/>
  <c r="BJ855" i="64"/>
  <c r="BI855" i="64"/>
  <c r="BG855" i="64"/>
  <c r="AZ855" i="64"/>
  <c r="AY855" i="64"/>
  <c r="AX855" i="64"/>
  <c r="AW855" i="64"/>
  <c r="AV855" i="64"/>
  <c r="AT855" i="64"/>
  <c r="AS855" i="64"/>
  <c r="AR855" i="64"/>
  <c r="AU855" i="64" s="1"/>
  <c r="AQ855" i="64"/>
  <c r="AO855" i="64"/>
  <c r="BJ854" i="64"/>
  <c r="BI854" i="64"/>
  <c r="BG854" i="64"/>
  <c r="AZ854" i="64"/>
  <c r="AY854" i="64"/>
  <c r="AX854" i="64"/>
  <c r="AW854" i="64"/>
  <c r="AV854" i="64"/>
  <c r="AT854" i="64"/>
  <c r="AS854" i="64"/>
  <c r="AR854" i="64"/>
  <c r="AU854" i="64" s="1"/>
  <c r="AQ854" i="64"/>
  <c r="AO854" i="64"/>
  <c r="BJ853" i="64"/>
  <c r="BI853" i="64"/>
  <c r="BG853" i="64"/>
  <c r="AZ853" i="64"/>
  <c r="AY853" i="64"/>
  <c r="AX853" i="64"/>
  <c r="AW853" i="64"/>
  <c r="AV853" i="64"/>
  <c r="AT853" i="64"/>
  <c r="AS853" i="64"/>
  <c r="AR853" i="64"/>
  <c r="AU853" i="64" s="1"/>
  <c r="AQ853" i="64"/>
  <c r="AO853" i="64"/>
  <c r="BJ852" i="64"/>
  <c r="BI852" i="64"/>
  <c r="BG852" i="64"/>
  <c r="AZ852" i="64"/>
  <c r="AY852" i="64"/>
  <c r="AX852" i="64"/>
  <c r="AW852" i="64"/>
  <c r="AV852" i="64"/>
  <c r="AT852" i="64"/>
  <c r="AS852" i="64"/>
  <c r="AR852" i="64"/>
  <c r="AU852" i="64" s="1"/>
  <c r="AQ852" i="64"/>
  <c r="AO852" i="64"/>
  <c r="BJ851" i="64"/>
  <c r="BI851" i="64"/>
  <c r="BG851" i="64"/>
  <c r="AZ851" i="64"/>
  <c r="AY851" i="64"/>
  <c r="AX851" i="64"/>
  <c r="AW851" i="64"/>
  <c r="AV851" i="64"/>
  <c r="AT851" i="64"/>
  <c r="AS851" i="64"/>
  <c r="AR851" i="64"/>
  <c r="AU851" i="64" s="1"/>
  <c r="AQ851" i="64"/>
  <c r="AO851" i="64"/>
  <c r="BI850" i="64"/>
  <c r="BG850" i="64"/>
  <c r="AZ850" i="64"/>
  <c r="AY850" i="64"/>
  <c r="AX850" i="64"/>
  <c r="AW850" i="64"/>
  <c r="AV850" i="64"/>
  <c r="AT850" i="64"/>
  <c r="AS850" i="64"/>
  <c r="AR850" i="64"/>
  <c r="AU850" i="64" s="1"/>
  <c r="AQ850" i="64"/>
  <c r="AO850" i="64"/>
  <c r="BJ849" i="64"/>
  <c r="BI849" i="64"/>
  <c r="BG849" i="64"/>
  <c r="AZ849" i="64"/>
  <c r="AY849" i="64"/>
  <c r="AX849" i="64"/>
  <c r="AW849" i="64"/>
  <c r="AV849" i="64"/>
  <c r="AT849" i="64"/>
  <c r="AS849" i="64"/>
  <c r="AR849" i="64"/>
  <c r="AU849" i="64" s="1"/>
  <c r="AQ849" i="64"/>
  <c r="AO849" i="64"/>
  <c r="BJ848" i="64"/>
  <c r="BI848" i="64"/>
  <c r="BG848" i="64"/>
  <c r="AZ848" i="64"/>
  <c r="AY848" i="64"/>
  <c r="AX848" i="64"/>
  <c r="AW848" i="64"/>
  <c r="AV848" i="64"/>
  <c r="AT848" i="64"/>
  <c r="AS848" i="64"/>
  <c r="AR848" i="64"/>
  <c r="AU848" i="64" s="1"/>
  <c r="AQ848" i="64"/>
  <c r="AO848" i="64"/>
  <c r="BJ847" i="64"/>
  <c r="BI847" i="64"/>
  <c r="BG847" i="64"/>
  <c r="AZ847" i="64"/>
  <c r="AY847" i="64"/>
  <c r="AX847" i="64"/>
  <c r="AW847" i="64"/>
  <c r="AV847" i="64"/>
  <c r="AT847" i="64"/>
  <c r="AS847" i="64"/>
  <c r="AR847" i="64"/>
  <c r="AU847" i="64" s="1"/>
  <c r="AQ847" i="64"/>
  <c r="AO847" i="64"/>
  <c r="BJ846" i="64"/>
  <c r="BI846" i="64"/>
  <c r="BG846" i="64"/>
  <c r="AZ846" i="64"/>
  <c r="AY846" i="64"/>
  <c r="AX846" i="64"/>
  <c r="AW846" i="64"/>
  <c r="AV846" i="64"/>
  <c r="AT846" i="64"/>
  <c r="AS846" i="64"/>
  <c r="AR846" i="64"/>
  <c r="AU846" i="64" s="1"/>
  <c r="AQ846" i="64"/>
  <c r="AO846" i="64"/>
  <c r="BJ845" i="64"/>
  <c r="BI845" i="64"/>
  <c r="BG845" i="64"/>
  <c r="AZ845" i="64"/>
  <c r="AY845" i="64"/>
  <c r="AX845" i="64"/>
  <c r="AW845" i="64"/>
  <c r="AV845" i="64"/>
  <c r="AT845" i="64"/>
  <c r="AS845" i="64"/>
  <c r="AR845" i="64"/>
  <c r="AU845" i="64" s="1"/>
  <c r="AQ845" i="64"/>
  <c r="AO845" i="64"/>
  <c r="BJ844" i="64"/>
  <c r="BI844" i="64"/>
  <c r="BG844" i="64"/>
  <c r="AZ844" i="64"/>
  <c r="AY844" i="64"/>
  <c r="AX844" i="64"/>
  <c r="AW844" i="64"/>
  <c r="AV844" i="64"/>
  <c r="AT844" i="64"/>
  <c r="AS844" i="64"/>
  <c r="AR844" i="64"/>
  <c r="AU844" i="64" s="1"/>
  <c r="AQ844" i="64"/>
  <c r="AO844" i="64"/>
  <c r="BJ843" i="64"/>
  <c r="BI843" i="64"/>
  <c r="BG843" i="64"/>
  <c r="AZ843" i="64"/>
  <c r="AY843" i="64"/>
  <c r="AX843" i="64"/>
  <c r="AW843" i="64"/>
  <c r="AV843" i="64"/>
  <c r="AT843" i="64"/>
  <c r="AS843" i="64"/>
  <c r="AR843" i="64"/>
  <c r="AU843" i="64" s="1"/>
  <c r="AQ843" i="64"/>
  <c r="AO843" i="64"/>
  <c r="BJ842" i="64"/>
  <c r="BI842" i="64"/>
  <c r="BG842" i="64"/>
  <c r="AZ842" i="64"/>
  <c r="AY842" i="64"/>
  <c r="AX842" i="64"/>
  <c r="AW842" i="64"/>
  <c r="AV842" i="64"/>
  <c r="AT842" i="64"/>
  <c r="AS842" i="64"/>
  <c r="AR842" i="64"/>
  <c r="AU842" i="64" s="1"/>
  <c r="AQ842" i="64"/>
  <c r="AO842" i="64"/>
  <c r="BJ841" i="64"/>
  <c r="BI841" i="64"/>
  <c r="BG841" i="64"/>
  <c r="AZ841" i="64"/>
  <c r="AY841" i="64"/>
  <c r="AX841" i="64"/>
  <c r="AW841" i="64"/>
  <c r="AV841" i="64"/>
  <c r="AT841" i="64"/>
  <c r="AS841" i="64"/>
  <c r="AR841" i="64"/>
  <c r="AQ841" i="64"/>
  <c r="AO841" i="64"/>
  <c r="BJ840" i="64"/>
  <c r="BI840" i="64"/>
  <c r="BG840" i="64"/>
  <c r="AZ840" i="64"/>
  <c r="AY840" i="64"/>
  <c r="AX840" i="64"/>
  <c r="AW840" i="64"/>
  <c r="AV840" i="64"/>
  <c r="AT840" i="64"/>
  <c r="AS840" i="64"/>
  <c r="AR840" i="64"/>
  <c r="AU840" i="64" s="1"/>
  <c r="AQ840" i="64"/>
  <c r="AO840" i="64"/>
  <c r="BJ839" i="64"/>
  <c r="BI839" i="64"/>
  <c r="BG839" i="64"/>
  <c r="AZ839" i="64"/>
  <c r="AY839" i="64"/>
  <c r="AX839" i="64"/>
  <c r="AW839" i="64"/>
  <c r="AV839" i="64"/>
  <c r="AT839" i="64"/>
  <c r="AS839" i="64"/>
  <c r="AR839" i="64"/>
  <c r="AU839" i="64" s="1"/>
  <c r="AQ839" i="64"/>
  <c r="AO839" i="64"/>
  <c r="BJ838" i="64"/>
  <c r="BI838" i="64"/>
  <c r="BG838" i="64"/>
  <c r="AZ838" i="64"/>
  <c r="AY838" i="64"/>
  <c r="AX838" i="64"/>
  <c r="AW838" i="64"/>
  <c r="AV838" i="64"/>
  <c r="AT838" i="64"/>
  <c r="AS838" i="64"/>
  <c r="AR838" i="64"/>
  <c r="AU838" i="64" s="1"/>
  <c r="AQ838" i="64"/>
  <c r="AO838" i="64"/>
  <c r="BJ837" i="64"/>
  <c r="BI837" i="64"/>
  <c r="BG837" i="64"/>
  <c r="AZ837" i="64"/>
  <c r="AY837" i="64"/>
  <c r="AX837" i="64"/>
  <c r="AW837" i="64"/>
  <c r="AV837" i="64"/>
  <c r="AT837" i="64"/>
  <c r="AS837" i="64"/>
  <c r="AR837" i="64"/>
  <c r="AU837" i="64" s="1"/>
  <c r="AQ837" i="64"/>
  <c r="AO837" i="64"/>
  <c r="BJ836" i="64"/>
  <c r="BI836" i="64"/>
  <c r="BG836" i="64"/>
  <c r="AZ836" i="64"/>
  <c r="AY836" i="64"/>
  <c r="AX836" i="64"/>
  <c r="AW836" i="64"/>
  <c r="AV836" i="64"/>
  <c r="AT836" i="64"/>
  <c r="AS836" i="64"/>
  <c r="AR836" i="64"/>
  <c r="AU836" i="64" s="1"/>
  <c r="AQ836" i="64"/>
  <c r="AO836" i="64"/>
  <c r="BJ835" i="64"/>
  <c r="BI835" i="64"/>
  <c r="BG835" i="64"/>
  <c r="AZ835" i="64"/>
  <c r="AY835" i="64"/>
  <c r="AX835" i="64"/>
  <c r="AW835" i="64"/>
  <c r="AV835" i="64"/>
  <c r="AT835" i="64"/>
  <c r="AS835" i="64"/>
  <c r="AR835" i="64"/>
  <c r="AU835" i="64" s="1"/>
  <c r="AQ835" i="64"/>
  <c r="AO835" i="64"/>
  <c r="BJ834" i="64"/>
  <c r="BI834" i="64"/>
  <c r="BG834" i="64"/>
  <c r="AZ834" i="64"/>
  <c r="AY834" i="64"/>
  <c r="AX834" i="64"/>
  <c r="AW834" i="64"/>
  <c r="AV834" i="64"/>
  <c r="AT834" i="64"/>
  <c r="AS834" i="64"/>
  <c r="AR834" i="64"/>
  <c r="AU834" i="64" s="1"/>
  <c r="AQ834" i="64"/>
  <c r="AO834" i="64"/>
  <c r="BJ833" i="64"/>
  <c r="BI833" i="64"/>
  <c r="BG833" i="64"/>
  <c r="AZ833" i="64"/>
  <c r="AY833" i="64"/>
  <c r="AX833" i="64"/>
  <c r="AW833" i="64"/>
  <c r="AV833" i="64"/>
  <c r="AT833" i="64"/>
  <c r="AS833" i="64"/>
  <c r="AR833" i="64"/>
  <c r="AU833" i="64" s="1"/>
  <c r="AQ833" i="64"/>
  <c r="AO833" i="64"/>
  <c r="BJ832" i="64"/>
  <c r="BI832" i="64"/>
  <c r="BG832" i="64"/>
  <c r="AZ832" i="64"/>
  <c r="AY832" i="64"/>
  <c r="AX832" i="64"/>
  <c r="AW832" i="64"/>
  <c r="AV832" i="64"/>
  <c r="AT832" i="64"/>
  <c r="AS832" i="64"/>
  <c r="AR832" i="64"/>
  <c r="AU832" i="64" s="1"/>
  <c r="AQ832" i="64"/>
  <c r="AO832" i="64"/>
  <c r="BI831" i="64"/>
  <c r="BG831" i="64"/>
  <c r="AZ831" i="64"/>
  <c r="AY831" i="64"/>
  <c r="AX831" i="64"/>
  <c r="AW831" i="64"/>
  <c r="AV831" i="64"/>
  <c r="AT831" i="64"/>
  <c r="AS831" i="64"/>
  <c r="AR831" i="64"/>
  <c r="AU831" i="64" s="1"/>
  <c r="AQ831" i="64"/>
  <c r="AO831" i="64"/>
  <c r="BJ830" i="64"/>
  <c r="BI830" i="64"/>
  <c r="BG830" i="64"/>
  <c r="AZ830" i="64"/>
  <c r="AY830" i="64"/>
  <c r="AX830" i="64"/>
  <c r="AW830" i="64"/>
  <c r="AV830" i="64"/>
  <c r="AT830" i="64"/>
  <c r="AS830" i="64"/>
  <c r="AR830" i="64"/>
  <c r="AU830" i="64" s="1"/>
  <c r="AQ830" i="64"/>
  <c r="AO830" i="64"/>
  <c r="BJ829" i="64"/>
  <c r="BI829" i="64"/>
  <c r="BG829" i="64"/>
  <c r="AZ829" i="64"/>
  <c r="AY829" i="64"/>
  <c r="AX829" i="64"/>
  <c r="AW829" i="64"/>
  <c r="AV829" i="64"/>
  <c r="AT829" i="64"/>
  <c r="AS829" i="64"/>
  <c r="AR829" i="64"/>
  <c r="AU829" i="64" s="1"/>
  <c r="AQ829" i="64"/>
  <c r="AO829" i="64"/>
  <c r="BJ828" i="64"/>
  <c r="BI828" i="64"/>
  <c r="BG828" i="64"/>
  <c r="AZ828" i="64"/>
  <c r="AY828" i="64"/>
  <c r="AX828" i="64"/>
  <c r="AW828" i="64"/>
  <c r="AV828" i="64"/>
  <c r="AT828" i="64"/>
  <c r="AS828" i="64"/>
  <c r="AR828" i="64"/>
  <c r="AU828" i="64" s="1"/>
  <c r="AQ828" i="64"/>
  <c r="AO828" i="64"/>
  <c r="BJ827" i="64"/>
  <c r="BI827" i="64"/>
  <c r="BG827" i="64"/>
  <c r="AZ827" i="64"/>
  <c r="AY827" i="64"/>
  <c r="AX827" i="64"/>
  <c r="AW827" i="64"/>
  <c r="AV827" i="64"/>
  <c r="AT827" i="64"/>
  <c r="AS827" i="64"/>
  <c r="AR827" i="64"/>
  <c r="AU827" i="64" s="1"/>
  <c r="AQ827" i="64"/>
  <c r="AO827" i="64"/>
  <c r="BJ826" i="64"/>
  <c r="BI826" i="64"/>
  <c r="BG826" i="64"/>
  <c r="AZ826" i="64"/>
  <c r="AY826" i="64"/>
  <c r="AX826" i="64"/>
  <c r="AW826" i="64"/>
  <c r="AV826" i="64"/>
  <c r="AT826" i="64"/>
  <c r="AS826" i="64"/>
  <c r="AR826" i="64"/>
  <c r="AU826" i="64" s="1"/>
  <c r="AQ826" i="64"/>
  <c r="AO826" i="64"/>
  <c r="BI825" i="64"/>
  <c r="BG825" i="64"/>
  <c r="AZ825" i="64"/>
  <c r="AY825" i="64"/>
  <c r="AX825" i="64"/>
  <c r="AW825" i="64"/>
  <c r="AV825" i="64"/>
  <c r="AT825" i="64"/>
  <c r="AS825" i="64"/>
  <c r="AR825" i="64"/>
  <c r="AU825" i="64" s="1"/>
  <c r="AQ825" i="64"/>
  <c r="AO825" i="64"/>
  <c r="BJ824" i="64"/>
  <c r="BI824" i="64"/>
  <c r="BG824" i="64"/>
  <c r="AZ824" i="64"/>
  <c r="AY824" i="64"/>
  <c r="AX824" i="64"/>
  <c r="AW824" i="64"/>
  <c r="AV824" i="64"/>
  <c r="AT824" i="64"/>
  <c r="AS824" i="64"/>
  <c r="AR824" i="64"/>
  <c r="AU824" i="64" s="1"/>
  <c r="AQ824" i="64"/>
  <c r="AO824" i="64"/>
  <c r="BJ823" i="64"/>
  <c r="BI823" i="64"/>
  <c r="BG823" i="64"/>
  <c r="AZ823" i="64"/>
  <c r="AY823" i="64"/>
  <c r="AX823" i="64"/>
  <c r="AW823" i="64"/>
  <c r="AV823" i="64"/>
  <c r="AT823" i="64"/>
  <c r="AS823" i="64"/>
  <c r="AR823" i="64"/>
  <c r="AU823" i="64" s="1"/>
  <c r="AQ823" i="64"/>
  <c r="AO823" i="64"/>
  <c r="BJ822" i="64"/>
  <c r="BI822" i="64"/>
  <c r="BG822" i="64"/>
  <c r="AZ822" i="64"/>
  <c r="AY822" i="64"/>
  <c r="AX822" i="64"/>
  <c r="AW822" i="64"/>
  <c r="AV822" i="64"/>
  <c r="AT822" i="64"/>
  <c r="AS822" i="64"/>
  <c r="AR822" i="64"/>
  <c r="AU822" i="64" s="1"/>
  <c r="AQ822" i="64"/>
  <c r="AO822" i="64"/>
  <c r="BJ821" i="64"/>
  <c r="BI821" i="64"/>
  <c r="BG821" i="64"/>
  <c r="AZ821" i="64"/>
  <c r="AY821" i="64"/>
  <c r="AX821" i="64"/>
  <c r="AW821" i="64"/>
  <c r="AV821" i="64"/>
  <c r="AT821" i="64"/>
  <c r="AS821" i="64"/>
  <c r="AR821" i="64"/>
  <c r="AU821" i="64" s="1"/>
  <c r="AQ821" i="64"/>
  <c r="AO821" i="64"/>
  <c r="BJ820" i="64"/>
  <c r="BI820" i="64"/>
  <c r="BG820" i="64"/>
  <c r="AZ820" i="64"/>
  <c r="AY820" i="64"/>
  <c r="AX820" i="64"/>
  <c r="AW820" i="64"/>
  <c r="AV820" i="64"/>
  <c r="AT820" i="64"/>
  <c r="AS820" i="64"/>
  <c r="AR820" i="64"/>
  <c r="AU820" i="64" s="1"/>
  <c r="AQ820" i="64"/>
  <c r="AO820" i="64"/>
  <c r="BJ819" i="64"/>
  <c r="BI819" i="64"/>
  <c r="BG819" i="64"/>
  <c r="AZ819" i="64"/>
  <c r="AY819" i="64"/>
  <c r="AX819" i="64"/>
  <c r="AW819" i="64"/>
  <c r="AV819" i="64"/>
  <c r="AT819" i="64"/>
  <c r="AS819" i="64"/>
  <c r="AR819" i="64"/>
  <c r="AU819" i="64" s="1"/>
  <c r="AQ819" i="64"/>
  <c r="AO819" i="64"/>
  <c r="BJ818" i="64"/>
  <c r="BI818" i="64"/>
  <c r="BG818" i="64"/>
  <c r="AZ818" i="64"/>
  <c r="AY818" i="64"/>
  <c r="AX818" i="64"/>
  <c r="AW818" i="64"/>
  <c r="AV818" i="64"/>
  <c r="AT818" i="64"/>
  <c r="AS818" i="64"/>
  <c r="AR818" i="64"/>
  <c r="AU818" i="64" s="1"/>
  <c r="AQ818" i="64"/>
  <c r="AO818" i="64"/>
  <c r="BJ817" i="64"/>
  <c r="BI817" i="64"/>
  <c r="BG817" i="64"/>
  <c r="AZ817" i="64"/>
  <c r="AY817" i="64"/>
  <c r="AX817" i="64"/>
  <c r="AW817" i="64"/>
  <c r="AV817" i="64"/>
  <c r="AT817" i="64"/>
  <c r="AS817" i="64"/>
  <c r="AR817" i="64"/>
  <c r="AU817" i="64" s="1"/>
  <c r="AQ817" i="64"/>
  <c r="AO817" i="64"/>
  <c r="BJ816" i="64"/>
  <c r="BI816" i="64"/>
  <c r="BG816" i="64"/>
  <c r="AZ816" i="64"/>
  <c r="AY816" i="64"/>
  <c r="AX816" i="64"/>
  <c r="AW816" i="64"/>
  <c r="AV816" i="64"/>
  <c r="AT816" i="64"/>
  <c r="AS816" i="64"/>
  <c r="AR816" i="64"/>
  <c r="AU816" i="64" s="1"/>
  <c r="AQ816" i="64"/>
  <c r="AO816" i="64"/>
  <c r="BI815" i="64"/>
  <c r="BG815" i="64"/>
  <c r="AZ815" i="64"/>
  <c r="AY815" i="64"/>
  <c r="AX815" i="64"/>
  <c r="AW815" i="64"/>
  <c r="AV815" i="64"/>
  <c r="AT815" i="64"/>
  <c r="AS815" i="64"/>
  <c r="AR815" i="64"/>
  <c r="AU815" i="64" s="1"/>
  <c r="AQ815" i="64"/>
  <c r="AO815" i="64"/>
  <c r="BJ814" i="64"/>
  <c r="BI814" i="64"/>
  <c r="BG814" i="64"/>
  <c r="AZ814" i="64"/>
  <c r="AY814" i="64"/>
  <c r="AX814" i="64"/>
  <c r="AW814" i="64"/>
  <c r="AV814" i="64"/>
  <c r="AT814" i="64"/>
  <c r="AS814" i="64"/>
  <c r="AR814" i="64"/>
  <c r="AU814" i="64" s="1"/>
  <c r="AQ814" i="64"/>
  <c r="AO814" i="64"/>
  <c r="BJ813" i="64"/>
  <c r="BI813" i="64"/>
  <c r="BG813" i="64"/>
  <c r="AZ813" i="64"/>
  <c r="AY813" i="64"/>
  <c r="AX813" i="64"/>
  <c r="AW813" i="64"/>
  <c r="AV813" i="64"/>
  <c r="AT813" i="64"/>
  <c r="AS813" i="64"/>
  <c r="AR813" i="64"/>
  <c r="AU813" i="64" s="1"/>
  <c r="AQ813" i="64"/>
  <c r="AO813" i="64"/>
  <c r="BJ812" i="64"/>
  <c r="BI812" i="64"/>
  <c r="BG812" i="64"/>
  <c r="AZ812" i="64"/>
  <c r="AY812" i="64"/>
  <c r="AX812" i="64"/>
  <c r="AW812" i="64"/>
  <c r="AV812" i="64"/>
  <c r="AT812" i="64"/>
  <c r="AS812" i="64"/>
  <c r="AR812" i="64"/>
  <c r="AU812" i="64" s="1"/>
  <c r="AQ812" i="64"/>
  <c r="AO812" i="64"/>
  <c r="BI811" i="64"/>
  <c r="BG811" i="64"/>
  <c r="AZ811" i="64"/>
  <c r="AY811" i="64"/>
  <c r="AX811" i="64"/>
  <c r="AW811" i="64"/>
  <c r="AV811" i="64"/>
  <c r="AT811" i="64"/>
  <c r="AS811" i="64"/>
  <c r="AR811" i="64"/>
  <c r="AU811" i="64" s="1"/>
  <c r="AQ811" i="64"/>
  <c r="AO811" i="64"/>
  <c r="BJ810" i="64"/>
  <c r="BI810" i="64"/>
  <c r="BG810" i="64"/>
  <c r="AZ810" i="64"/>
  <c r="AY810" i="64"/>
  <c r="AX810" i="64"/>
  <c r="AW810" i="64"/>
  <c r="AV810" i="64"/>
  <c r="AT810" i="64"/>
  <c r="AS810" i="64"/>
  <c r="AR810" i="64"/>
  <c r="AU810" i="64" s="1"/>
  <c r="AQ810" i="64"/>
  <c r="AO810" i="64"/>
  <c r="BI809" i="64"/>
  <c r="BG809" i="64"/>
  <c r="AZ809" i="64"/>
  <c r="AY809" i="64"/>
  <c r="AX809" i="64"/>
  <c r="AW809" i="64"/>
  <c r="AV809" i="64"/>
  <c r="AT809" i="64"/>
  <c r="AS809" i="64"/>
  <c r="AR809" i="64"/>
  <c r="AU809" i="64" s="1"/>
  <c r="AQ809" i="64"/>
  <c r="AO809" i="64"/>
  <c r="BJ808" i="64"/>
  <c r="BI808" i="64"/>
  <c r="BG808" i="64"/>
  <c r="AZ808" i="64"/>
  <c r="AY808" i="64"/>
  <c r="AX808" i="64"/>
  <c r="AW808" i="64"/>
  <c r="AV808" i="64"/>
  <c r="AT808" i="64"/>
  <c r="AS808" i="64"/>
  <c r="AR808" i="64"/>
  <c r="AU808" i="64" s="1"/>
  <c r="AQ808" i="64"/>
  <c r="AO808" i="64"/>
  <c r="BJ807" i="64"/>
  <c r="BI807" i="64"/>
  <c r="BG807" i="64"/>
  <c r="AZ807" i="64"/>
  <c r="AY807" i="64"/>
  <c r="AX807" i="64"/>
  <c r="AW807" i="64"/>
  <c r="AV807" i="64"/>
  <c r="AT807" i="64"/>
  <c r="AS807" i="64"/>
  <c r="AR807" i="64"/>
  <c r="AU807" i="64" s="1"/>
  <c r="AQ807" i="64"/>
  <c r="AO807" i="64"/>
  <c r="BJ806" i="64"/>
  <c r="BI806" i="64"/>
  <c r="BG806" i="64"/>
  <c r="AZ806" i="64"/>
  <c r="AY806" i="64"/>
  <c r="AX806" i="64"/>
  <c r="AW806" i="64"/>
  <c r="AV806" i="64"/>
  <c r="AT806" i="64"/>
  <c r="AS806" i="64"/>
  <c r="AR806" i="64"/>
  <c r="AU806" i="64" s="1"/>
  <c r="AQ806" i="64"/>
  <c r="AO806" i="64"/>
  <c r="BJ805" i="64"/>
  <c r="BI805" i="64"/>
  <c r="BG805" i="64"/>
  <c r="AZ805" i="64"/>
  <c r="AY805" i="64"/>
  <c r="AX805" i="64"/>
  <c r="AW805" i="64"/>
  <c r="AV805" i="64"/>
  <c r="AT805" i="64"/>
  <c r="AS805" i="64"/>
  <c r="AR805" i="64"/>
  <c r="AQ805" i="64"/>
  <c r="AO805" i="64"/>
  <c r="BJ804" i="64"/>
  <c r="BI804" i="64"/>
  <c r="BG804" i="64"/>
  <c r="AZ804" i="64"/>
  <c r="AY804" i="64"/>
  <c r="AX804" i="64"/>
  <c r="AW804" i="64"/>
  <c r="AV804" i="64"/>
  <c r="AT804" i="64"/>
  <c r="AS804" i="64"/>
  <c r="AR804" i="64"/>
  <c r="AQ804" i="64"/>
  <c r="AO804" i="64"/>
  <c r="BJ803" i="64"/>
  <c r="BI803" i="64"/>
  <c r="BG803" i="64"/>
  <c r="AZ803" i="64"/>
  <c r="AY803" i="64"/>
  <c r="AX803" i="64"/>
  <c r="AW803" i="64"/>
  <c r="AV803" i="64"/>
  <c r="AT803" i="64"/>
  <c r="AS803" i="64"/>
  <c r="AR803" i="64"/>
  <c r="AU803" i="64" s="1"/>
  <c r="AQ803" i="64"/>
  <c r="AO803" i="64"/>
  <c r="BJ802" i="64"/>
  <c r="BI802" i="64"/>
  <c r="BG802" i="64"/>
  <c r="AZ802" i="64"/>
  <c r="AY802" i="64"/>
  <c r="AX802" i="64"/>
  <c r="AW802" i="64"/>
  <c r="AV802" i="64"/>
  <c r="AT802" i="64"/>
  <c r="AS802" i="64"/>
  <c r="AR802" i="64"/>
  <c r="AU802" i="64" s="1"/>
  <c r="AQ802" i="64"/>
  <c r="AO802" i="64"/>
  <c r="BJ801" i="64"/>
  <c r="BI801" i="64"/>
  <c r="BG801" i="64"/>
  <c r="AZ801" i="64"/>
  <c r="AY801" i="64"/>
  <c r="AX801" i="64"/>
  <c r="AW801" i="64"/>
  <c r="AV801" i="64"/>
  <c r="AT801" i="64"/>
  <c r="AS801" i="64"/>
  <c r="AR801" i="64"/>
  <c r="AU801" i="64" s="1"/>
  <c r="AQ801" i="64"/>
  <c r="AO801" i="64"/>
  <c r="BJ800" i="64"/>
  <c r="BI800" i="64"/>
  <c r="BG800" i="64"/>
  <c r="AZ800" i="64"/>
  <c r="AY800" i="64"/>
  <c r="AX800" i="64"/>
  <c r="AW800" i="64"/>
  <c r="AV800" i="64"/>
  <c r="AT800" i="64"/>
  <c r="AS800" i="64"/>
  <c r="AR800" i="64"/>
  <c r="AU800" i="64" s="1"/>
  <c r="AQ800" i="64"/>
  <c r="AO800" i="64"/>
  <c r="BJ799" i="64"/>
  <c r="BI799" i="64"/>
  <c r="BG799" i="64"/>
  <c r="AZ799" i="64"/>
  <c r="AY799" i="64"/>
  <c r="AX799" i="64"/>
  <c r="AW799" i="64"/>
  <c r="AV799" i="64"/>
  <c r="AT799" i="64"/>
  <c r="AS799" i="64"/>
  <c r="AR799" i="64"/>
  <c r="AU799" i="64" s="1"/>
  <c r="AQ799" i="64"/>
  <c r="AO799" i="64"/>
  <c r="BJ798" i="64"/>
  <c r="BI798" i="64"/>
  <c r="BG798" i="64"/>
  <c r="AZ798" i="64"/>
  <c r="AY798" i="64"/>
  <c r="AX798" i="64"/>
  <c r="AW798" i="64"/>
  <c r="AV798" i="64"/>
  <c r="AT798" i="64"/>
  <c r="AS798" i="64"/>
  <c r="AR798" i="64"/>
  <c r="AU798" i="64" s="1"/>
  <c r="AQ798" i="64"/>
  <c r="AO798" i="64"/>
  <c r="BJ797" i="64"/>
  <c r="BI797" i="64"/>
  <c r="BG797" i="64"/>
  <c r="AZ797" i="64"/>
  <c r="AY797" i="64"/>
  <c r="AX797" i="64"/>
  <c r="AW797" i="64"/>
  <c r="AV797" i="64"/>
  <c r="AT797" i="64"/>
  <c r="AS797" i="64"/>
  <c r="AR797" i="64"/>
  <c r="AU797" i="64" s="1"/>
  <c r="AQ797" i="64"/>
  <c r="AO797" i="64"/>
  <c r="BJ796" i="64"/>
  <c r="BI796" i="64"/>
  <c r="BG796" i="64"/>
  <c r="AZ796" i="64"/>
  <c r="AY796" i="64"/>
  <c r="AX796" i="64"/>
  <c r="AW796" i="64"/>
  <c r="AV796" i="64"/>
  <c r="AT796" i="64"/>
  <c r="AS796" i="64"/>
  <c r="AR796" i="64"/>
  <c r="AU796" i="64" s="1"/>
  <c r="AQ796" i="64"/>
  <c r="AO796" i="64"/>
  <c r="BJ795" i="64"/>
  <c r="BI795" i="64"/>
  <c r="BG795" i="64"/>
  <c r="AZ795" i="64"/>
  <c r="AY795" i="64"/>
  <c r="AX795" i="64"/>
  <c r="AW795" i="64"/>
  <c r="AV795" i="64"/>
  <c r="AT795" i="64"/>
  <c r="AS795" i="64"/>
  <c r="AR795" i="64"/>
  <c r="AU795" i="64" s="1"/>
  <c r="AQ795" i="64"/>
  <c r="AO795" i="64"/>
  <c r="BJ794" i="64"/>
  <c r="BI794" i="64"/>
  <c r="BG794" i="64"/>
  <c r="AZ794" i="64"/>
  <c r="AY794" i="64"/>
  <c r="AX794" i="64"/>
  <c r="AW794" i="64"/>
  <c r="AV794" i="64"/>
  <c r="AT794" i="64"/>
  <c r="AS794" i="64"/>
  <c r="AR794" i="64"/>
  <c r="AQ794" i="64"/>
  <c r="AO794" i="64"/>
  <c r="BJ793" i="64"/>
  <c r="BI793" i="64"/>
  <c r="BG793" i="64"/>
  <c r="AZ793" i="64"/>
  <c r="AY793" i="64"/>
  <c r="AX793" i="64"/>
  <c r="AW793" i="64"/>
  <c r="AV793" i="64"/>
  <c r="AT793" i="64"/>
  <c r="AS793" i="64"/>
  <c r="AR793" i="64"/>
  <c r="AQ793" i="64"/>
  <c r="AO793" i="64"/>
  <c r="BJ792" i="64"/>
  <c r="BI792" i="64"/>
  <c r="BG792" i="64"/>
  <c r="AZ792" i="64"/>
  <c r="AY792" i="64"/>
  <c r="AX792" i="64"/>
  <c r="AW792" i="64"/>
  <c r="AV792" i="64"/>
  <c r="AT792" i="64"/>
  <c r="AS792" i="64"/>
  <c r="AR792" i="64"/>
  <c r="AU792" i="64" s="1"/>
  <c r="AQ792" i="64"/>
  <c r="AO792" i="64"/>
  <c r="BJ791" i="64"/>
  <c r="BI791" i="64"/>
  <c r="BG791" i="64"/>
  <c r="AZ791" i="64"/>
  <c r="AY791" i="64"/>
  <c r="AX791" i="64"/>
  <c r="AW791" i="64"/>
  <c r="AV791" i="64"/>
  <c r="AT791" i="64"/>
  <c r="AS791" i="64"/>
  <c r="AR791" i="64"/>
  <c r="AU791" i="64" s="1"/>
  <c r="AQ791" i="64"/>
  <c r="AO791" i="64"/>
  <c r="BJ790" i="64"/>
  <c r="BI790" i="64"/>
  <c r="BG790" i="64"/>
  <c r="AZ790" i="64"/>
  <c r="AY790" i="64"/>
  <c r="AX790" i="64"/>
  <c r="AW790" i="64"/>
  <c r="AV790" i="64"/>
  <c r="AT790" i="64"/>
  <c r="AS790" i="64"/>
  <c r="AR790" i="64"/>
  <c r="AU790" i="64" s="1"/>
  <c r="AQ790" i="64"/>
  <c r="AO790" i="64"/>
  <c r="BI789" i="64"/>
  <c r="BG789" i="64"/>
  <c r="AZ789" i="64"/>
  <c r="AY789" i="64"/>
  <c r="AX789" i="64"/>
  <c r="AW789" i="64"/>
  <c r="AV789" i="64"/>
  <c r="AT789" i="64"/>
  <c r="AS789" i="64"/>
  <c r="AR789" i="64"/>
  <c r="AU789" i="64" s="1"/>
  <c r="AQ789" i="64"/>
  <c r="AO789" i="64"/>
  <c r="BJ788" i="64"/>
  <c r="BI788" i="64"/>
  <c r="BG788" i="64"/>
  <c r="AZ788" i="64"/>
  <c r="AY788" i="64"/>
  <c r="AX788" i="64"/>
  <c r="AW788" i="64"/>
  <c r="AV788" i="64"/>
  <c r="AT788" i="64"/>
  <c r="AS788" i="64"/>
  <c r="AR788" i="64"/>
  <c r="AU788" i="64" s="1"/>
  <c r="AQ788" i="64"/>
  <c r="AO788" i="64"/>
  <c r="BJ787" i="64"/>
  <c r="BI787" i="64"/>
  <c r="BG787" i="64"/>
  <c r="AZ787" i="64"/>
  <c r="AY787" i="64"/>
  <c r="AX787" i="64"/>
  <c r="AW787" i="64"/>
  <c r="AV787" i="64"/>
  <c r="AT787" i="64"/>
  <c r="AS787" i="64"/>
  <c r="AR787" i="64"/>
  <c r="AU787" i="64" s="1"/>
  <c r="AQ787" i="64"/>
  <c r="AO787" i="64"/>
  <c r="BJ786" i="64"/>
  <c r="BI786" i="64"/>
  <c r="BG786" i="64"/>
  <c r="AZ786" i="64"/>
  <c r="AY786" i="64"/>
  <c r="AX786" i="64"/>
  <c r="AW786" i="64"/>
  <c r="AV786" i="64"/>
  <c r="AT786" i="64"/>
  <c r="AS786" i="64"/>
  <c r="AR786" i="64"/>
  <c r="AU786" i="64" s="1"/>
  <c r="AQ786" i="64"/>
  <c r="AO786" i="64"/>
  <c r="BJ785" i="64"/>
  <c r="BI785" i="64"/>
  <c r="BG785" i="64"/>
  <c r="AZ785" i="64"/>
  <c r="AY785" i="64"/>
  <c r="AX785" i="64"/>
  <c r="AW785" i="64"/>
  <c r="AV785" i="64"/>
  <c r="AT785" i="64"/>
  <c r="AS785" i="64"/>
  <c r="AR785" i="64"/>
  <c r="AU785" i="64" s="1"/>
  <c r="AQ785" i="64"/>
  <c r="AO785" i="64"/>
  <c r="BJ784" i="64"/>
  <c r="BI784" i="64"/>
  <c r="BG784" i="64"/>
  <c r="AZ784" i="64"/>
  <c r="AY784" i="64"/>
  <c r="AX784" i="64"/>
  <c r="AW784" i="64"/>
  <c r="AV784" i="64"/>
  <c r="AT784" i="64"/>
  <c r="AS784" i="64"/>
  <c r="AR784" i="64"/>
  <c r="AU784" i="64" s="1"/>
  <c r="AQ784" i="64"/>
  <c r="AO784" i="64"/>
  <c r="BJ783" i="64"/>
  <c r="BI783" i="64"/>
  <c r="BG783" i="64"/>
  <c r="AZ783" i="64"/>
  <c r="AY783" i="64"/>
  <c r="AX783" i="64"/>
  <c r="AW783" i="64"/>
  <c r="AV783" i="64"/>
  <c r="AT783" i="64"/>
  <c r="AS783" i="64"/>
  <c r="AR783" i="64"/>
  <c r="AU783" i="64" s="1"/>
  <c r="AQ783" i="64"/>
  <c r="AO783" i="64"/>
  <c r="BJ782" i="64"/>
  <c r="BI782" i="64"/>
  <c r="BG782" i="64"/>
  <c r="AZ782" i="64"/>
  <c r="AY782" i="64"/>
  <c r="AX782" i="64"/>
  <c r="AW782" i="64"/>
  <c r="AV782" i="64"/>
  <c r="AT782" i="64"/>
  <c r="AS782" i="64"/>
  <c r="AR782" i="64"/>
  <c r="AU782" i="64" s="1"/>
  <c r="AQ782" i="64"/>
  <c r="AO782" i="64"/>
  <c r="BJ781" i="64"/>
  <c r="BI781" i="64"/>
  <c r="BG781" i="64"/>
  <c r="AZ781" i="64"/>
  <c r="AY781" i="64"/>
  <c r="AX781" i="64"/>
  <c r="AW781" i="64"/>
  <c r="AV781" i="64"/>
  <c r="AT781" i="64"/>
  <c r="AS781" i="64"/>
  <c r="AR781" i="64"/>
  <c r="AU781" i="64" s="1"/>
  <c r="AQ781" i="64"/>
  <c r="AO781" i="64"/>
  <c r="BJ780" i="64"/>
  <c r="BI780" i="64"/>
  <c r="BG780" i="64"/>
  <c r="AZ780" i="64"/>
  <c r="AY780" i="64"/>
  <c r="AX780" i="64"/>
  <c r="AW780" i="64"/>
  <c r="AV780" i="64"/>
  <c r="AT780" i="64"/>
  <c r="AS780" i="64"/>
  <c r="AR780" i="64"/>
  <c r="AU780" i="64" s="1"/>
  <c r="AQ780" i="64"/>
  <c r="AO780" i="64"/>
  <c r="BJ779" i="64"/>
  <c r="BI779" i="64"/>
  <c r="BG779" i="64"/>
  <c r="AZ779" i="64"/>
  <c r="AY779" i="64"/>
  <c r="AX779" i="64"/>
  <c r="AW779" i="64"/>
  <c r="AV779" i="64"/>
  <c r="AT779" i="64"/>
  <c r="AS779" i="64"/>
  <c r="AR779" i="64"/>
  <c r="AU779" i="64" s="1"/>
  <c r="AQ779" i="64"/>
  <c r="AO779" i="64"/>
  <c r="BJ778" i="64"/>
  <c r="BI778" i="64"/>
  <c r="BG778" i="64"/>
  <c r="AZ778" i="64"/>
  <c r="AY778" i="64"/>
  <c r="AX778" i="64"/>
  <c r="AW778" i="64"/>
  <c r="AV778" i="64"/>
  <c r="AT778" i="64"/>
  <c r="AS778" i="64"/>
  <c r="AR778" i="64"/>
  <c r="AU778" i="64" s="1"/>
  <c r="AQ778" i="64"/>
  <c r="AO778" i="64"/>
  <c r="BJ777" i="64"/>
  <c r="BI777" i="64"/>
  <c r="BG777" i="64"/>
  <c r="AZ777" i="64"/>
  <c r="AY777" i="64"/>
  <c r="AX777" i="64"/>
  <c r="AW777" i="64"/>
  <c r="AV777" i="64"/>
  <c r="AT777" i="64"/>
  <c r="AS777" i="64"/>
  <c r="AR777" i="64"/>
  <c r="AU777" i="64" s="1"/>
  <c r="AQ777" i="64"/>
  <c r="AO777" i="64"/>
  <c r="BJ776" i="64"/>
  <c r="BI776" i="64"/>
  <c r="BG776" i="64"/>
  <c r="AZ776" i="64"/>
  <c r="AY776" i="64"/>
  <c r="AX776" i="64"/>
  <c r="AW776" i="64"/>
  <c r="AV776" i="64"/>
  <c r="AT776" i="64"/>
  <c r="AS776" i="64"/>
  <c r="AR776" i="64"/>
  <c r="AU776" i="64" s="1"/>
  <c r="AQ776" i="64"/>
  <c r="AO776" i="64"/>
  <c r="BI775" i="64"/>
  <c r="BG775" i="64"/>
  <c r="AZ775" i="64"/>
  <c r="AY775" i="64"/>
  <c r="AX775" i="64"/>
  <c r="AW775" i="64"/>
  <c r="AV775" i="64"/>
  <c r="AT775" i="64"/>
  <c r="AS775" i="64"/>
  <c r="AR775" i="64"/>
  <c r="AU775" i="64" s="1"/>
  <c r="AQ775" i="64"/>
  <c r="AO775" i="64"/>
  <c r="BJ774" i="64"/>
  <c r="BI774" i="64"/>
  <c r="BG774" i="64"/>
  <c r="AZ774" i="64"/>
  <c r="AY774" i="64"/>
  <c r="AX774" i="64"/>
  <c r="AW774" i="64"/>
  <c r="AV774" i="64"/>
  <c r="AT774" i="64"/>
  <c r="AS774" i="64"/>
  <c r="AR774" i="64"/>
  <c r="AU774" i="64" s="1"/>
  <c r="AQ774" i="64"/>
  <c r="AO774" i="64"/>
  <c r="BI773" i="64"/>
  <c r="BG773" i="64"/>
  <c r="AZ773" i="64"/>
  <c r="AY773" i="64"/>
  <c r="AX773" i="64"/>
  <c r="AW773" i="64"/>
  <c r="AV773" i="64"/>
  <c r="AT773" i="64"/>
  <c r="AS773" i="64"/>
  <c r="AR773" i="64"/>
  <c r="AU773" i="64" s="1"/>
  <c r="AQ773" i="64"/>
  <c r="AO773" i="64"/>
  <c r="BJ772" i="64"/>
  <c r="BI772" i="64"/>
  <c r="BG772" i="64"/>
  <c r="AZ772" i="64"/>
  <c r="AY772" i="64"/>
  <c r="AX772" i="64"/>
  <c r="AW772" i="64"/>
  <c r="AV772" i="64"/>
  <c r="AT772" i="64"/>
  <c r="AS772" i="64"/>
  <c r="AR772" i="64"/>
  <c r="AU772" i="64" s="1"/>
  <c r="AQ772" i="64"/>
  <c r="AO772" i="64"/>
  <c r="BJ771" i="64"/>
  <c r="BI771" i="64"/>
  <c r="BG771" i="64"/>
  <c r="AZ771" i="64"/>
  <c r="AY771" i="64"/>
  <c r="AX771" i="64"/>
  <c r="AW771" i="64"/>
  <c r="AV771" i="64"/>
  <c r="AT771" i="64"/>
  <c r="AS771" i="64"/>
  <c r="AR771" i="64"/>
  <c r="AU771" i="64" s="1"/>
  <c r="AQ771" i="64"/>
  <c r="AO771" i="64"/>
  <c r="BJ770" i="64"/>
  <c r="BI770" i="64"/>
  <c r="BG770" i="64"/>
  <c r="AZ770" i="64"/>
  <c r="AY770" i="64"/>
  <c r="AX770" i="64"/>
  <c r="AW770" i="64"/>
  <c r="AV770" i="64"/>
  <c r="AT770" i="64"/>
  <c r="AS770" i="64"/>
  <c r="AR770" i="64"/>
  <c r="AU770" i="64" s="1"/>
  <c r="AQ770" i="64"/>
  <c r="AO770" i="64"/>
  <c r="BJ769" i="64"/>
  <c r="BI769" i="64"/>
  <c r="BG769" i="64"/>
  <c r="AZ769" i="64"/>
  <c r="AY769" i="64"/>
  <c r="AX769" i="64"/>
  <c r="AW769" i="64"/>
  <c r="AV769" i="64"/>
  <c r="AT769" i="64"/>
  <c r="AS769" i="64"/>
  <c r="AR769" i="64"/>
  <c r="AQ769" i="64"/>
  <c r="AO769" i="64"/>
  <c r="BJ768" i="64"/>
  <c r="BI768" i="64"/>
  <c r="BG768" i="64"/>
  <c r="AZ768" i="64"/>
  <c r="AY768" i="64"/>
  <c r="AX768" i="64"/>
  <c r="AW768" i="64"/>
  <c r="AV768" i="64"/>
  <c r="AT768" i="64"/>
  <c r="AS768" i="64"/>
  <c r="AR768" i="64"/>
  <c r="AQ768" i="64"/>
  <c r="AO768" i="64"/>
  <c r="BJ767" i="64"/>
  <c r="BI767" i="64"/>
  <c r="BG767" i="64"/>
  <c r="AZ767" i="64"/>
  <c r="AY767" i="64"/>
  <c r="AX767" i="64"/>
  <c r="AW767" i="64"/>
  <c r="AV767" i="64"/>
  <c r="AT767" i="64"/>
  <c r="AS767" i="64"/>
  <c r="AR767" i="64"/>
  <c r="AU767" i="64" s="1"/>
  <c r="AQ767" i="64"/>
  <c r="AO767" i="64"/>
  <c r="BJ766" i="64"/>
  <c r="BI766" i="64"/>
  <c r="BG766" i="64"/>
  <c r="AZ766" i="64"/>
  <c r="AY766" i="64"/>
  <c r="AX766" i="64"/>
  <c r="AW766" i="64"/>
  <c r="AV766" i="64"/>
  <c r="AT766" i="64"/>
  <c r="AS766" i="64"/>
  <c r="AR766" i="64"/>
  <c r="AU766" i="64" s="1"/>
  <c r="AQ766" i="64"/>
  <c r="AO766" i="64"/>
  <c r="BJ765" i="64"/>
  <c r="BI765" i="64"/>
  <c r="BG765" i="64"/>
  <c r="AZ765" i="64"/>
  <c r="AY765" i="64"/>
  <c r="AX765" i="64"/>
  <c r="AW765" i="64"/>
  <c r="AV765" i="64"/>
  <c r="AT765" i="64"/>
  <c r="AS765" i="64"/>
  <c r="AR765" i="64"/>
  <c r="AU765" i="64" s="1"/>
  <c r="AQ765" i="64"/>
  <c r="AO765" i="64"/>
  <c r="BJ764" i="64"/>
  <c r="BI764" i="64"/>
  <c r="BG764" i="64"/>
  <c r="AZ764" i="64"/>
  <c r="AY764" i="64"/>
  <c r="AX764" i="64"/>
  <c r="AW764" i="64"/>
  <c r="AV764" i="64"/>
  <c r="AT764" i="64"/>
  <c r="AS764" i="64"/>
  <c r="AR764" i="64"/>
  <c r="AU764" i="64" s="1"/>
  <c r="AQ764" i="64"/>
  <c r="AO764" i="64"/>
  <c r="BJ763" i="64"/>
  <c r="BI763" i="64"/>
  <c r="BG763" i="64"/>
  <c r="AZ763" i="64"/>
  <c r="AY763" i="64"/>
  <c r="AX763" i="64"/>
  <c r="AW763" i="64"/>
  <c r="AV763" i="64"/>
  <c r="AT763" i="64"/>
  <c r="AS763" i="64"/>
  <c r="AR763" i="64"/>
  <c r="AU763" i="64" s="1"/>
  <c r="AQ763" i="64"/>
  <c r="AO763" i="64"/>
  <c r="BI762" i="64"/>
  <c r="BG762" i="64"/>
  <c r="AZ762" i="64"/>
  <c r="AY762" i="64"/>
  <c r="AX762" i="64"/>
  <c r="AW762" i="64"/>
  <c r="AV762" i="64"/>
  <c r="AT762" i="64"/>
  <c r="AS762" i="64"/>
  <c r="AR762" i="64"/>
  <c r="AU762" i="64" s="1"/>
  <c r="AQ762" i="64"/>
  <c r="AO762" i="64"/>
  <c r="BJ761" i="64"/>
  <c r="BI761" i="64"/>
  <c r="BG761" i="64"/>
  <c r="AZ761" i="64"/>
  <c r="AY761" i="64"/>
  <c r="AX761" i="64"/>
  <c r="AW761" i="64"/>
  <c r="AV761" i="64"/>
  <c r="AT761" i="64"/>
  <c r="AS761" i="64"/>
  <c r="AR761" i="64"/>
  <c r="AU761" i="64" s="1"/>
  <c r="AQ761" i="64"/>
  <c r="AO761" i="64"/>
  <c r="BJ760" i="64"/>
  <c r="BI760" i="64"/>
  <c r="BG760" i="64"/>
  <c r="AZ760" i="64"/>
  <c r="AY760" i="64"/>
  <c r="AX760" i="64"/>
  <c r="AW760" i="64"/>
  <c r="AV760" i="64"/>
  <c r="AT760" i="64"/>
  <c r="AS760" i="64"/>
  <c r="AR760" i="64"/>
  <c r="AU760" i="64" s="1"/>
  <c r="AQ760" i="64"/>
  <c r="AO760" i="64"/>
  <c r="BJ759" i="64"/>
  <c r="BI759" i="64"/>
  <c r="BG759" i="64"/>
  <c r="AZ759" i="64"/>
  <c r="AY759" i="64"/>
  <c r="AX759" i="64"/>
  <c r="AW759" i="64"/>
  <c r="AV759" i="64"/>
  <c r="AT759" i="64"/>
  <c r="AS759" i="64"/>
  <c r="AR759" i="64"/>
  <c r="AQ759" i="64"/>
  <c r="AO759" i="64"/>
  <c r="BJ758" i="64"/>
  <c r="BI758" i="64"/>
  <c r="BG758" i="64"/>
  <c r="AZ758" i="64"/>
  <c r="AY758" i="64"/>
  <c r="AX758" i="64"/>
  <c r="AW758" i="64"/>
  <c r="AV758" i="64"/>
  <c r="AT758" i="64"/>
  <c r="AS758" i="64"/>
  <c r="AR758" i="64"/>
  <c r="AU758" i="64" s="1"/>
  <c r="AQ758" i="64"/>
  <c r="AO758" i="64"/>
  <c r="BJ757" i="64"/>
  <c r="BI757" i="64"/>
  <c r="BG757" i="64"/>
  <c r="AZ757" i="64"/>
  <c r="AY757" i="64"/>
  <c r="AX757" i="64"/>
  <c r="AW757" i="64"/>
  <c r="AV757" i="64"/>
  <c r="AT757" i="64"/>
  <c r="AS757" i="64"/>
  <c r="AR757" i="64"/>
  <c r="AU757" i="64" s="1"/>
  <c r="AQ757" i="64"/>
  <c r="AO757" i="64"/>
  <c r="BJ756" i="64"/>
  <c r="BI756" i="64"/>
  <c r="BG756" i="64"/>
  <c r="AZ756" i="64"/>
  <c r="AY756" i="64"/>
  <c r="AX756" i="64"/>
  <c r="AW756" i="64"/>
  <c r="AV756" i="64"/>
  <c r="AT756" i="64"/>
  <c r="AS756" i="64"/>
  <c r="AR756" i="64"/>
  <c r="AU756" i="64" s="1"/>
  <c r="AQ756" i="64"/>
  <c r="AO756" i="64"/>
  <c r="BJ755" i="64"/>
  <c r="BI755" i="64"/>
  <c r="BG755" i="64"/>
  <c r="AZ755" i="64"/>
  <c r="AY755" i="64"/>
  <c r="AX755" i="64"/>
  <c r="AW755" i="64"/>
  <c r="AV755" i="64"/>
  <c r="AT755" i="64"/>
  <c r="AS755" i="64"/>
  <c r="AR755" i="64"/>
  <c r="AU755" i="64" s="1"/>
  <c r="AQ755" i="64"/>
  <c r="AO755" i="64"/>
  <c r="BJ754" i="64"/>
  <c r="BI754" i="64"/>
  <c r="BG754" i="64"/>
  <c r="AZ754" i="64"/>
  <c r="AY754" i="64"/>
  <c r="AX754" i="64"/>
  <c r="AW754" i="64"/>
  <c r="AV754" i="64"/>
  <c r="AT754" i="64"/>
  <c r="AS754" i="64"/>
  <c r="AR754" i="64"/>
  <c r="AU754" i="64" s="1"/>
  <c r="AQ754" i="64"/>
  <c r="AO754" i="64"/>
  <c r="BJ753" i="64"/>
  <c r="BI753" i="64"/>
  <c r="BG753" i="64"/>
  <c r="AZ753" i="64"/>
  <c r="AY753" i="64"/>
  <c r="AX753" i="64"/>
  <c r="AW753" i="64"/>
  <c r="AV753" i="64"/>
  <c r="AT753" i="64"/>
  <c r="AS753" i="64"/>
  <c r="AR753" i="64"/>
  <c r="AU753" i="64" s="1"/>
  <c r="AQ753" i="64"/>
  <c r="AO753" i="64"/>
  <c r="BJ752" i="64"/>
  <c r="BI752" i="64"/>
  <c r="BG752" i="64"/>
  <c r="AZ752" i="64"/>
  <c r="AY752" i="64"/>
  <c r="AX752" i="64"/>
  <c r="AW752" i="64"/>
  <c r="AV752" i="64"/>
  <c r="AT752" i="64"/>
  <c r="AS752" i="64"/>
  <c r="AR752" i="64"/>
  <c r="AU752" i="64" s="1"/>
  <c r="AQ752" i="64"/>
  <c r="AO752" i="64"/>
  <c r="BJ751" i="64"/>
  <c r="BI751" i="64"/>
  <c r="BG751" i="64"/>
  <c r="AZ751" i="64"/>
  <c r="AY751" i="64"/>
  <c r="AX751" i="64"/>
  <c r="AW751" i="64"/>
  <c r="AV751" i="64"/>
  <c r="AT751" i="64"/>
  <c r="AS751" i="64"/>
  <c r="AR751" i="64"/>
  <c r="AU751" i="64" s="1"/>
  <c r="AQ751" i="64"/>
  <c r="AO751" i="64"/>
  <c r="BJ750" i="64"/>
  <c r="BI750" i="64"/>
  <c r="BG750" i="64"/>
  <c r="AZ750" i="64"/>
  <c r="AY750" i="64"/>
  <c r="AX750" i="64"/>
  <c r="AW750" i="64"/>
  <c r="AV750" i="64"/>
  <c r="AT750" i="64"/>
  <c r="AS750" i="64"/>
  <c r="AR750" i="64"/>
  <c r="AU750" i="64" s="1"/>
  <c r="AQ750" i="64"/>
  <c r="AO750" i="64"/>
  <c r="BJ749" i="64"/>
  <c r="BI749" i="64"/>
  <c r="BG749" i="64"/>
  <c r="AZ749" i="64"/>
  <c r="AY749" i="64"/>
  <c r="AX749" i="64"/>
  <c r="AW749" i="64"/>
  <c r="AV749" i="64"/>
  <c r="AT749" i="64"/>
  <c r="AS749" i="64"/>
  <c r="AR749" i="64"/>
  <c r="AU749" i="64" s="1"/>
  <c r="AQ749" i="64"/>
  <c r="AO749" i="64"/>
  <c r="BJ748" i="64"/>
  <c r="BI748" i="64"/>
  <c r="BG748" i="64"/>
  <c r="AZ748" i="64"/>
  <c r="AY748" i="64"/>
  <c r="AX748" i="64"/>
  <c r="AW748" i="64"/>
  <c r="AV748" i="64"/>
  <c r="AT748" i="64"/>
  <c r="AS748" i="64"/>
  <c r="AR748" i="64"/>
  <c r="AU748" i="64" s="1"/>
  <c r="AQ748" i="64"/>
  <c r="AO748" i="64"/>
  <c r="BJ747" i="64"/>
  <c r="BI747" i="64"/>
  <c r="BG747" i="64"/>
  <c r="AZ747" i="64"/>
  <c r="AY747" i="64"/>
  <c r="AX747" i="64"/>
  <c r="AW747" i="64"/>
  <c r="AV747" i="64"/>
  <c r="AT747" i="64"/>
  <c r="AS747" i="64"/>
  <c r="AR747" i="64"/>
  <c r="AU747" i="64" s="1"/>
  <c r="AQ747" i="64"/>
  <c r="AO747" i="64"/>
  <c r="BJ746" i="64"/>
  <c r="BI746" i="64"/>
  <c r="BG746" i="64"/>
  <c r="AZ746" i="64"/>
  <c r="AY746" i="64"/>
  <c r="AX746" i="64"/>
  <c r="AW746" i="64"/>
  <c r="AV746" i="64"/>
  <c r="AT746" i="64"/>
  <c r="AS746" i="64"/>
  <c r="AR746" i="64"/>
  <c r="AU746" i="64" s="1"/>
  <c r="AQ746" i="64"/>
  <c r="AO746" i="64"/>
  <c r="BJ745" i="64"/>
  <c r="BI745" i="64"/>
  <c r="BG745" i="64"/>
  <c r="AZ745" i="64"/>
  <c r="AY745" i="64"/>
  <c r="AX745" i="64"/>
  <c r="AW745" i="64"/>
  <c r="AV745" i="64"/>
  <c r="AT745" i="64"/>
  <c r="AS745" i="64"/>
  <c r="AR745" i="64"/>
  <c r="AU745" i="64" s="1"/>
  <c r="AQ745" i="64"/>
  <c r="AO745" i="64"/>
  <c r="BJ744" i="64"/>
  <c r="BI744" i="64"/>
  <c r="BG744" i="64"/>
  <c r="AZ744" i="64"/>
  <c r="AY744" i="64"/>
  <c r="AX744" i="64"/>
  <c r="AW744" i="64"/>
  <c r="AV744" i="64"/>
  <c r="AT744" i="64"/>
  <c r="AS744" i="64"/>
  <c r="AR744" i="64"/>
  <c r="AU744" i="64" s="1"/>
  <c r="AQ744" i="64"/>
  <c r="AO744" i="64"/>
  <c r="BI743" i="64"/>
  <c r="BG743" i="64"/>
  <c r="AZ743" i="64"/>
  <c r="AY743" i="64"/>
  <c r="AX743" i="64"/>
  <c r="AW743" i="64"/>
  <c r="AV743" i="64"/>
  <c r="AT743" i="64"/>
  <c r="AS743" i="64"/>
  <c r="AR743" i="64"/>
  <c r="AU743" i="64" s="1"/>
  <c r="AQ743" i="64"/>
  <c r="AO743" i="64"/>
  <c r="BJ742" i="64"/>
  <c r="BI742" i="64"/>
  <c r="BG742" i="64"/>
  <c r="AZ742" i="64"/>
  <c r="AY742" i="64"/>
  <c r="AX742" i="64"/>
  <c r="AW742" i="64"/>
  <c r="AV742" i="64"/>
  <c r="AT742" i="64"/>
  <c r="AS742" i="64"/>
  <c r="AR742" i="64"/>
  <c r="AU742" i="64" s="1"/>
  <c r="AQ742" i="64"/>
  <c r="AO742" i="64"/>
  <c r="BJ741" i="64"/>
  <c r="BI741" i="64"/>
  <c r="BG741" i="64"/>
  <c r="AZ741" i="64"/>
  <c r="AY741" i="64"/>
  <c r="AX741" i="64"/>
  <c r="AW741" i="64"/>
  <c r="AV741" i="64"/>
  <c r="AT741" i="64"/>
  <c r="AS741" i="64"/>
  <c r="AR741" i="64"/>
  <c r="AU741" i="64" s="1"/>
  <c r="AQ741" i="64"/>
  <c r="AO741" i="64"/>
  <c r="BJ740" i="64"/>
  <c r="BI740" i="64"/>
  <c r="BG740" i="64"/>
  <c r="AZ740" i="64"/>
  <c r="AY740" i="64"/>
  <c r="AX740" i="64"/>
  <c r="AW740" i="64"/>
  <c r="AV740" i="64"/>
  <c r="AT740" i="64"/>
  <c r="AS740" i="64"/>
  <c r="AR740" i="64"/>
  <c r="AU740" i="64" s="1"/>
  <c r="AQ740" i="64"/>
  <c r="AO740" i="64"/>
  <c r="BJ739" i="64"/>
  <c r="BI739" i="64"/>
  <c r="BG739" i="64"/>
  <c r="AZ739" i="64"/>
  <c r="AY739" i="64"/>
  <c r="AX739" i="64"/>
  <c r="AW739" i="64"/>
  <c r="AV739" i="64"/>
  <c r="AT739" i="64"/>
  <c r="AS739" i="64"/>
  <c r="AR739" i="64"/>
  <c r="AU739" i="64" s="1"/>
  <c r="AQ739" i="64"/>
  <c r="AO739" i="64"/>
  <c r="BJ738" i="64"/>
  <c r="BI738" i="64"/>
  <c r="BG738" i="64"/>
  <c r="AZ738" i="64"/>
  <c r="AY738" i="64"/>
  <c r="AX738" i="64"/>
  <c r="AW738" i="64"/>
  <c r="AV738" i="64"/>
  <c r="AT738" i="64"/>
  <c r="AS738" i="64"/>
  <c r="AR738" i="64"/>
  <c r="AU738" i="64" s="1"/>
  <c r="AQ738" i="64"/>
  <c r="AO738" i="64"/>
  <c r="BJ737" i="64"/>
  <c r="BI737" i="64"/>
  <c r="BG737" i="64"/>
  <c r="AZ737" i="64"/>
  <c r="AY737" i="64"/>
  <c r="AX737" i="64"/>
  <c r="AW737" i="64"/>
  <c r="AV737" i="64"/>
  <c r="AT737" i="64"/>
  <c r="AS737" i="64"/>
  <c r="AR737" i="64"/>
  <c r="AU737" i="64" s="1"/>
  <c r="AQ737" i="64"/>
  <c r="AO737" i="64"/>
  <c r="BJ736" i="64"/>
  <c r="BI736" i="64"/>
  <c r="BG736" i="64"/>
  <c r="AZ736" i="64"/>
  <c r="AY736" i="64"/>
  <c r="AX736" i="64"/>
  <c r="AW736" i="64"/>
  <c r="AV736" i="64"/>
  <c r="AT736" i="64"/>
  <c r="AS736" i="64"/>
  <c r="AR736" i="64"/>
  <c r="AU736" i="64" s="1"/>
  <c r="AQ736" i="64"/>
  <c r="AO736" i="64"/>
  <c r="BJ735" i="64"/>
  <c r="BI735" i="64"/>
  <c r="BG735" i="64"/>
  <c r="AZ735" i="64"/>
  <c r="AY735" i="64"/>
  <c r="AX735" i="64"/>
  <c r="AW735" i="64"/>
  <c r="AV735" i="64"/>
  <c r="AT735" i="64"/>
  <c r="AS735" i="64"/>
  <c r="AR735" i="64"/>
  <c r="AU735" i="64" s="1"/>
  <c r="AQ735" i="64"/>
  <c r="AO735" i="64"/>
  <c r="BJ734" i="64"/>
  <c r="BI734" i="64"/>
  <c r="BG734" i="64"/>
  <c r="AZ734" i="64"/>
  <c r="AY734" i="64"/>
  <c r="AX734" i="64"/>
  <c r="AW734" i="64"/>
  <c r="AV734" i="64"/>
  <c r="AT734" i="64"/>
  <c r="AS734" i="64"/>
  <c r="AR734" i="64"/>
  <c r="AU734" i="64" s="1"/>
  <c r="AQ734" i="64"/>
  <c r="AO734" i="64"/>
  <c r="BJ733" i="64"/>
  <c r="BI733" i="64"/>
  <c r="BG733" i="64"/>
  <c r="AZ733" i="64"/>
  <c r="AY733" i="64"/>
  <c r="AX733" i="64"/>
  <c r="AW733" i="64"/>
  <c r="AV733" i="64"/>
  <c r="AT733" i="64"/>
  <c r="AS733" i="64"/>
  <c r="AR733" i="64"/>
  <c r="AU733" i="64" s="1"/>
  <c r="AQ733" i="64"/>
  <c r="AO733" i="64"/>
  <c r="BJ732" i="64"/>
  <c r="BI732" i="64"/>
  <c r="BG732" i="64"/>
  <c r="AZ732" i="64"/>
  <c r="AY732" i="64"/>
  <c r="AX732" i="64"/>
  <c r="AW732" i="64"/>
  <c r="AV732" i="64"/>
  <c r="AT732" i="64"/>
  <c r="AS732" i="64"/>
  <c r="AR732" i="64"/>
  <c r="AU732" i="64" s="1"/>
  <c r="AQ732" i="64"/>
  <c r="AO732" i="64"/>
  <c r="BJ731" i="64"/>
  <c r="BI731" i="64"/>
  <c r="BG731" i="64"/>
  <c r="AZ731" i="64"/>
  <c r="AY731" i="64"/>
  <c r="AX731" i="64"/>
  <c r="AW731" i="64"/>
  <c r="AV731" i="64"/>
  <c r="AT731" i="64"/>
  <c r="AS731" i="64"/>
  <c r="AR731" i="64"/>
  <c r="AU731" i="64" s="1"/>
  <c r="AQ731" i="64"/>
  <c r="AO731" i="64"/>
  <c r="BJ730" i="64"/>
  <c r="BI730" i="64"/>
  <c r="BG730" i="64"/>
  <c r="AZ730" i="64"/>
  <c r="AY730" i="64"/>
  <c r="AX730" i="64"/>
  <c r="AW730" i="64"/>
  <c r="AV730" i="64"/>
  <c r="AT730" i="64"/>
  <c r="AS730" i="64"/>
  <c r="AR730" i="64"/>
  <c r="AU730" i="64" s="1"/>
  <c r="AQ730" i="64"/>
  <c r="AO730" i="64"/>
  <c r="BJ729" i="64"/>
  <c r="BI729" i="64"/>
  <c r="BG729" i="64"/>
  <c r="AZ729" i="64"/>
  <c r="AY729" i="64"/>
  <c r="AX729" i="64"/>
  <c r="AW729" i="64"/>
  <c r="AV729" i="64"/>
  <c r="AT729" i="64"/>
  <c r="AS729" i="64"/>
  <c r="AR729" i="64"/>
  <c r="AU729" i="64" s="1"/>
  <c r="AQ729" i="64"/>
  <c r="AO729" i="64"/>
  <c r="BJ728" i="64"/>
  <c r="BI728" i="64"/>
  <c r="BG728" i="64"/>
  <c r="AZ728" i="64"/>
  <c r="AY728" i="64"/>
  <c r="AX728" i="64"/>
  <c r="AW728" i="64"/>
  <c r="AV728" i="64"/>
  <c r="AT728" i="64"/>
  <c r="AS728" i="64"/>
  <c r="AR728" i="64"/>
  <c r="AU728" i="64" s="1"/>
  <c r="AQ728" i="64"/>
  <c r="AO728" i="64"/>
  <c r="BJ727" i="64"/>
  <c r="BI727" i="64"/>
  <c r="BG727" i="64"/>
  <c r="AZ727" i="64"/>
  <c r="AY727" i="64"/>
  <c r="AX727" i="64"/>
  <c r="AW727" i="64"/>
  <c r="AV727" i="64"/>
  <c r="AT727" i="64"/>
  <c r="AS727" i="64"/>
  <c r="AR727" i="64"/>
  <c r="AU727" i="64" s="1"/>
  <c r="AQ727" i="64"/>
  <c r="AO727" i="64"/>
  <c r="BJ726" i="64"/>
  <c r="BI726" i="64"/>
  <c r="BG726" i="64"/>
  <c r="AZ726" i="64"/>
  <c r="AY726" i="64"/>
  <c r="AX726" i="64"/>
  <c r="AW726" i="64"/>
  <c r="AV726" i="64"/>
  <c r="AT726" i="64"/>
  <c r="AS726" i="64"/>
  <c r="AR726" i="64"/>
  <c r="AU726" i="64" s="1"/>
  <c r="AQ726" i="64"/>
  <c r="AO726" i="64"/>
  <c r="BJ725" i="64"/>
  <c r="BI725" i="64"/>
  <c r="BG725" i="64"/>
  <c r="AZ725" i="64"/>
  <c r="AY725" i="64"/>
  <c r="AX725" i="64"/>
  <c r="AW725" i="64"/>
  <c r="AV725" i="64"/>
  <c r="AT725" i="64"/>
  <c r="AS725" i="64"/>
  <c r="AR725" i="64"/>
  <c r="AU725" i="64" s="1"/>
  <c r="AQ725" i="64"/>
  <c r="AO725" i="64"/>
  <c r="BI724" i="64"/>
  <c r="BG724" i="64"/>
  <c r="AZ724" i="64"/>
  <c r="AY724" i="64"/>
  <c r="AX724" i="64"/>
  <c r="AW724" i="64"/>
  <c r="AV724" i="64"/>
  <c r="AT724" i="64"/>
  <c r="AS724" i="64"/>
  <c r="AR724" i="64"/>
  <c r="AU724" i="64" s="1"/>
  <c r="AQ724" i="64"/>
  <c r="AO724" i="64"/>
  <c r="BI723" i="64"/>
  <c r="BG723" i="64"/>
  <c r="AZ723" i="64"/>
  <c r="AY723" i="64"/>
  <c r="AX723" i="64"/>
  <c r="AW723" i="64"/>
  <c r="AV723" i="64"/>
  <c r="AT723" i="64"/>
  <c r="AS723" i="64"/>
  <c r="AR723" i="64"/>
  <c r="AU723" i="64" s="1"/>
  <c r="AQ723" i="64"/>
  <c r="AO723" i="64"/>
  <c r="BI722" i="64"/>
  <c r="BG722" i="64"/>
  <c r="AZ722" i="64"/>
  <c r="AY722" i="64"/>
  <c r="AX722" i="64"/>
  <c r="AW722" i="64"/>
  <c r="AV722" i="64"/>
  <c r="AT722" i="64"/>
  <c r="AS722" i="64"/>
  <c r="AR722" i="64"/>
  <c r="AU722" i="64" s="1"/>
  <c r="AQ722" i="64"/>
  <c r="AO722" i="64"/>
  <c r="BI721" i="64"/>
  <c r="BG721" i="64"/>
  <c r="AZ721" i="64"/>
  <c r="AY721" i="64"/>
  <c r="AX721" i="64"/>
  <c r="AW721" i="64"/>
  <c r="AV721" i="64"/>
  <c r="AT721" i="64"/>
  <c r="AS721" i="64"/>
  <c r="AR721" i="64"/>
  <c r="AU721" i="64" s="1"/>
  <c r="AQ721" i="64"/>
  <c r="AO721" i="64"/>
  <c r="BI720" i="64"/>
  <c r="BG720" i="64"/>
  <c r="AZ720" i="64"/>
  <c r="AY720" i="64"/>
  <c r="AX720" i="64"/>
  <c r="AW720" i="64"/>
  <c r="AV720" i="64"/>
  <c r="AT720" i="64"/>
  <c r="AS720" i="64"/>
  <c r="AR720" i="64"/>
  <c r="AU720" i="64" s="1"/>
  <c r="AQ720" i="64"/>
  <c r="AO720" i="64"/>
  <c r="BI719" i="64"/>
  <c r="BG719" i="64"/>
  <c r="AZ719" i="64"/>
  <c r="AY719" i="64"/>
  <c r="AX719" i="64"/>
  <c r="AW719" i="64"/>
  <c r="AV719" i="64"/>
  <c r="AT719" i="64"/>
  <c r="AS719" i="64"/>
  <c r="AR719" i="64"/>
  <c r="AU719" i="64" s="1"/>
  <c r="AQ719" i="64"/>
  <c r="AO719" i="64"/>
  <c r="BI718" i="64"/>
  <c r="BG718" i="64"/>
  <c r="AZ718" i="64"/>
  <c r="AY718" i="64"/>
  <c r="AX718" i="64"/>
  <c r="AW718" i="64"/>
  <c r="AV718" i="64"/>
  <c r="AT718" i="64"/>
  <c r="AS718" i="64"/>
  <c r="AR718" i="64"/>
  <c r="AU718" i="64" s="1"/>
  <c r="AQ718" i="64"/>
  <c r="AO718" i="64"/>
  <c r="BI717" i="64"/>
  <c r="BG717" i="64"/>
  <c r="AZ717" i="64"/>
  <c r="AY717" i="64"/>
  <c r="AX717" i="64"/>
  <c r="AW717" i="64"/>
  <c r="AV717" i="64"/>
  <c r="AT717" i="64"/>
  <c r="AS717" i="64"/>
  <c r="AR717" i="64"/>
  <c r="AU717" i="64" s="1"/>
  <c r="AQ717" i="64"/>
  <c r="AO717" i="64"/>
  <c r="BI716" i="64"/>
  <c r="BG716" i="64"/>
  <c r="AZ716" i="64"/>
  <c r="AY716" i="64"/>
  <c r="AX716" i="64"/>
  <c r="AW716" i="64"/>
  <c r="AV716" i="64"/>
  <c r="AT716" i="64"/>
  <c r="AS716" i="64"/>
  <c r="AR716" i="64"/>
  <c r="AU716" i="64" s="1"/>
  <c r="AQ716" i="64"/>
  <c r="AO716" i="64"/>
  <c r="BI715" i="64"/>
  <c r="BG715" i="64"/>
  <c r="AZ715" i="64"/>
  <c r="AY715" i="64"/>
  <c r="AX715" i="64"/>
  <c r="AW715" i="64"/>
  <c r="AV715" i="64"/>
  <c r="AT715" i="64"/>
  <c r="AS715" i="64"/>
  <c r="AR715" i="64"/>
  <c r="AU715" i="64" s="1"/>
  <c r="AQ715" i="64"/>
  <c r="AO715" i="64"/>
  <c r="BI714" i="64"/>
  <c r="BG714" i="64"/>
  <c r="AZ714" i="64"/>
  <c r="AY714" i="64"/>
  <c r="AX714" i="64"/>
  <c r="AW714" i="64"/>
  <c r="AV714" i="64"/>
  <c r="AT714" i="64"/>
  <c r="AS714" i="64"/>
  <c r="AR714" i="64"/>
  <c r="AU714" i="64" s="1"/>
  <c r="AQ714" i="64"/>
  <c r="AO714" i="64"/>
  <c r="BI713" i="64"/>
  <c r="BG713" i="64"/>
  <c r="AZ713" i="64"/>
  <c r="AY713" i="64"/>
  <c r="AX713" i="64"/>
  <c r="AW713" i="64"/>
  <c r="AV713" i="64"/>
  <c r="AT713" i="64"/>
  <c r="AS713" i="64"/>
  <c r="AR713" i="64"/>
  <c r="AU713" i="64" s="1"/>
  <c r="AQ713" i="64"/>
  <c r="AO713" i="64"/>
  <c r="BI712" i="64"/>
  <c r="BG712" i="64"/>
  <c r="AZ712" i="64"/>
  <c r="AY712" i="64"/>
  <c r="AX712" i="64"/>
  <c r="AW712" i="64"/>
  <c r="AV712" i="64"/>
  <c r="AT712" i="64"/>
  <c r="AS712" i="64"/>
  <c r="AR712" i="64"/>
  <c r="AU712" i="64" s="1"/>
  <c r="AQ712" i="64"/>
  <c r="AO712" i="64"/>
  <c r="BI711" i="64"/>
  <c r="BG711" i="64"/>
  <c r="AZ711" i="64"/>
  <c r="AY711" i="64"/>
  <c r="AX711" i="64"/>
  <c r="AW711" i="64"/>
  <c r="AV711" i="64"/>
  <c r="AT711" i="64"/>
  <c r="AS711" i="64"/>
  <c r="AR711" i="64"/>
  <c r="AU711" i="64" s="1"/>
  <c r="AQ711" i="64"/>
  <c r="AO711" i="64"/>
  <c r="BI710" i="64"/>
  <c r="BG710" i="64"/>
  <c r="AZ710" i="64"/>
  <c r="AY710" i="64"/>
  <c r="AX710" i="64"/>
  <c r="AW710" i="64"/>
  <c r="AV710" i="64"/>
  <c r="AT710" i="64"/>
  <c r="AS710" i="64"/>
  <c r="AR710" i="64"/>
  <c r="AU710" i="64" s="1"/>
  <c r="AQ710" i="64"/>
  <c r="AO710" i="64"/>
  <c r="BI709" i="64"/>
  <c r="BG709" i="64"/>
  <c r="AZ709" i="64"/>
  <c r="AY709" i="64"/>
  <c r="AX709" i="64"/>
  <c r="AW709" i="64"/>
  <c r="AV709" i="64"/>
  <c r="AT709" i="64"/>
  <c r="AS709" i="64"/>
  <c r="AR709" i="64"/>
  <c r="AU709" i="64" s="1"/>
  <c r="AQ709" i="64"/>
  <c r="AO709" i="64"/>
  <c r="BI708" i="64"/>
  <c r="BG708" i="64"/>
  <c r="AZ708" i="64"/>
  <c r="AY708" i="64"/>
  <c r="AX708" i="64"/>
  <c r="AW708" i="64"/>
  <c r="AV708" i="64"/>
  <c r="AT708" i="64"/>
  <c r="AS708" i="64"/>
  <c r="AR708" i="64"/>
  <c r="AU708" i="64" s="1"/>
  <c r="AQ708" i="64"/>
  <c r="AO708" i="64"/>
  <c r="BI707" i="64"/>
  <c r="BG707" i="64"/>
  <c r="AZ707" i="64"/>
  <c r="AY707" i="64"/>
  <c r="AX707" i="64"/>
  <c r="AW707" i="64"/>
  <c r="AV707" i="64"/>
  <c r="AT707" i="64"/>
  <c r="AS707" i="64"/>
  <c r="AR707" i="64"/>
  <c r="AU707" i="64" s="1"/>
  <c r="AQ707" i="64"/>
  <c r="AO707" i="64"/>
  <c r="BI706" i="64"/>
  <c r="BG706" i="64"/>
  <c r="AZ706" i="64"/>
  <c r="AY706" i="64"/>
  <c r="AX706" i="64"/>
  <c r="AW706" i="64"/>
  <c r="AV706" i="64"/>
  <c r="AT706" i="64"/>
  <c r="AS706" i="64"/>
  <c r="AR706" i="64"/>
  <c r="AU706" i="64" s="1"/>
  <c r="AQ706" i="64"/>
  <c r="AO706" i="64"/>
  <c r="BI705" i="64"/>
  <c r="BG705" i="64"/>
  <c r="AZ705" i="64"/>
  <c r="AY705" i="64"/>
  <c r="AX705" i="64"/>
  <c r="AW705" i="64"/>
  <c r="AV705" i="64"/>
  <c r="AT705" i="64"/>
  <c r="AS705" i="64"/>
  <c r="AR705" i="64"/>
  <c r="AU705" i="64" s="1"/>
  <c r="AQ705" i="64"/>
  <c r="AO705" i="64"/>
  <c r="BI704" i="64"/>
  <c r="BG704" i="64"/>
  <c r="AZ704" i="64"/>
  <c r="AY704" i="64"/>
  <c r="AX704" i="64"/>
  <c r="AW704" i="64"/>
  <c r="AV704" i="64"/>
  <c r="AT704" i="64"/>
  <c r="AS704" i="64"/>
  <c r="AR704" i="64"/>
  <c r="AU704" i="64" s="1"/>
  <c r="AQ704" i="64"/>
  <c r="AO704" i="64"/>
  <c r="BI703" i="64"/>
  <c r="BG703" i="64"/>
  <c r="AZ703" i="64"/>
  <c r="AY703" i="64"/>
  <c r="AX703" i="64"/>
  <c r="AW703" i="64"/>
  <c r="AV703" i="64"/>
  <c r="AT703" i="64"/>
  <c r="AS703" i="64"/>
  <c r="AR703" i="64"/>
  <c r="AU703" i="64" s="1"/>
  <c r="AQ703" i="64"/>
  <c r="AO703" i="64"/>
  <c r="BI702" i="64"/>
  <c r="BG702" i="64"/>
  <c r="AZ702" i="64"/>
  <c r="AY702" i="64"/>
  <c r="AX702" i="64"/>
  <c r="AW702" i="64"/>
  <c r="AV702" i="64"/>
  <c r="AT702" i="64"/>
  <c r="AS702" i="64"/>
  <c r="AR702" i="64"/>
  <c r="AU702" i="64" s="1"/>
  <c r="AQ702" i="64"/>
  <c r="AO702" i="64"/>
  <c r="BI701" i="64"/>
  <c r="BG701" i="64"/>
  <c r="AZ701" i="64"/>
  <c r="AY701" i="64"/>
  <c r="AX701" i="64"/>
  <c r="AW701" i="64"/>
  <c r="AV701" i="64"/>
  <c r="AT701" i="64"/>
  <c r="AS701" i="64"/>
  <c r="AR701" i="64"/>
  <c r="AU701" i="64" s="1"/>
  <c r="AQ701" i="64"/>
  <c r="AO701" i="64"/>
  <c r="BI700" i="64"/>
  <c r="BG700" i="64"/>
  <c r="AZ700" i="64"/>
  <c r="AY700" i="64"/>
  <c r="AX700" i="64"/>
  <c r="AW700" i="64"/>
  <c r="AV700" i="64"/>
  <c r="AT700" i="64"/>
  <c r="AS700" i="64"/>
  <c r="AR700" i="64"/>
  <c r="AU700" i="64" s="1"/>
  <c r="AQ700" i="64"/>
  <c r="AO700" i="64"/>
  <c r="BI699" i="64"/>
  <c r="BG699" i="64"/>
  <c r="AZ699" i="64"/>
  <c r="AY699" i="64"/>
  <c r="AX699" i="64"/>
  <c r="AW699" i="64"/>
  <c r="AV699" i="64"/>
  <c r="AT699" i="64"/>
  <c r="AS699" i="64"/>
  <c r="AR699" i="64"/>
  <c r="AU699" i="64" s="1"/>
  <c r="AQ699" i="64"/>
  <c r="AO699" i="64"/>
  <c r="BI698" i="64"/>
  <c r="BG698" i="64"/>
  <c r="AZ698" i="64"/>
  <c r="AY698" i="64"/>
  <c r="AX698" i="64"/>
  <c r="AW698" i="64"/>
  <c r="AV698" i="64"/>
  <c r="AT698" i="64"/>
  <c r="AS698" i="64"/>
  <c r="AR698" i="64"/>
  <c r="AU698" i="64" s="1"/>
  <c r="AQ698" i="64"/>
  <c r="AO698" i="64"/>
  <c r="BI697" i="64"/>
  <c r="BG697" i="64"/>
  <c r="AZ697" i="64"/>
  <c r="AY697" i="64"/>
  <c r="AX697" i="64"/>
  <c r="AW697" i="64"/>
  <c r="AV697" i="64"/>
  <c r="AT697" i="64"/>
  <c r="AS697" i="64"/>
  <c r="AR697" i="64"/>
  <c r="AU697" i="64" s="1"/>
  <c r="AQ697" i="64"/>
  <c r="AO697" i="64"/>
  <c r="BI696" i="64"/>
  <c r="BG696" i="64"/>
  <c r="AZ696" i="64"/>
  <c r="AY696" i="64"/>
  <c r="AX696" i="64"/>
  <c r="AW696" i="64"/>
  <c r="AV696" i="64"/>
  <c r="AT696" i="64"/>
  <c r="AS696" i="64"/>
  <c r="AR696" i="64"/>
  <c r="AU696" i="64" s="1"/>
  <c r="AQ696" i="64"/>
  <c r="AO696" i="64"/>
  <c r="BI695" i="64"/>
  <c r="BG695" i="64"/>
  <c r="AZ695" i="64"/>
  <c r="AY695" i="64"/>
  <c r="AX695" i="64"/>
  <c r="AW695" i="64"/>
  <c r="AV695" i="64"/>
  <c r="AT695" i="64"/>
  <c r="AS695" i="64"/>
  <c r="AR695" i="64"/>
  <c r="AU695" i="64" s="1"/>
  <c r="AQ695" i="64"/>
  <c r="AO695" i="64"/>
  <c r="BJ694" i="64"/>
  <c r="BI694" i="64"/>
  <c r="BG694" i="64"/>
  <c r="AZ694" i="64"/>
  <c r="AY694" i="64"/>
  <c r="AX694" i="64"/>
  <c r="AW694" i="64"/>
  <c r="AV694" i="64"/>
  <c r="AT694" i="64"/>
  <c r="AS694" i="64"/>
  <c r="AR694" i="64"/>
  <c r="AU694" i="64" s="1"/>
  <c r="AQ694" i="64"/>
  <c r="AO694" i="64"/>
  <c r="BI693" i="64"/>
  <c r="BG693" i="64"/>
  <c r="AZ693" i="64"/>
  <c r="AY693" i="64"/>
  <c r="AX693" i="64"/>
  <c r="AW693" i="64"/>
  <c r="AV693" i="64"/>
  <c r="AT693" i="64"/>
  <c r="AS693" i="64"/>
  <c r="AR693" i="64"/>
  <c r="AU693" i="64" s="1"/>
  <c r="AQ693" i="64"/>
  <c r="AO693" i="64"/>
  <c r="BI692" i="64"/>
  <c r="BG692" i="64"/>
  <c r="AZ692" i="64"/>
  <c r="AY692" i="64"/>
  <c r="AX692" i="64"/>
  <c r="AW692" i="64"/>
  <c r="AV692" i="64"/>
  <c r="AT692" i="64"/>
  <c r="AS692" i="64"/>
  <c r="AR692" i="64"/>
  <c r="AU692" i="64" s="1"/>
  <c r="AQ692" i="64"/>
  <c r="AO692" i="64"/>
  <c r="BI691" i="64"/>
  <c r="BG691" i="64"/>
  <c r="AZ691" i="64"/>
  <c r="AY691" i="64"/>
  <c r="AX691" i="64"/>
  <c r="AW691" i="64"/>
  <c r="AV691" i="64"/>
  <c r="AT691" i="64"/>
  <c r="AS691" i="64"/>
  <c r="AR691" i="64"/>
  <c r="AU691" i="64" s="1"/>
  <c r="AQ691" i="64"/>
  <c r="AO691" i="64"/>
  <c r="BI690" i="64"/>
  <c r="BG690" i="64"/>
  <c r="AZ690" i="64"/>
  <c r="AY690" i="64"/>
  <c r="AX690" i="64"/>
  <c r="AW690" i="64"/>
  <c r="AV690" i="64"/>
  <c r="AT690" i="64"/>
  <c r="AS690" i="64"/>
  <c r="AR690" i="64"/>
  <c r="AU690" i="64" s="1"/>
  <c r="AQ690" i="64"/>
  <c r="AO690" i="64"/>
  <c r="BI689" i="64"/>
  <c r="BG689" i="64"/>
  <c r="AZ689" i="64"/>
  <c r="AY689" i="64"/>
  <c r="AX689" i="64"/>
  <c r="AW689" i="64"/>
  <c r="AV689" i="64"/>
  <c r="AT689" i="64"/>
  <c r="AS689" i="64"/>
  <c r="AR689" i="64"/>
  <c r="AU689" i="64" s="1"/>
  <c r="AQ689" i="64"/>
  <c r="AO689" i="64"/>
  <c r="BI688" i="64"/>
  <c r="BG688" i="64"/>
  <c r="AZ688" i="64"/>
  <c r="AY688" i="64"/>
  <c r="AX688" i="64"/>
  <c r="AW688" i="64"/>
  <c r="AV688" i="64"/>
  <c r="AT688" i="64"/>
  <c r="AS688" i="64"/>
  <c r="AR688" i="64"/>
  <c r="AU688" i="64" s="1"/>
  <c r="AQ688" i="64"/>
  <c r="AO688" i="64"/>
  <c r="BI687" i="64"/>
  <c r="BG687" i="64"/>
  <c r="AZ687" i="64"/>
  <c r="AY687" i="64"/>
  <c r="AX687" i="64"/>
  <c r="AW687" i="64"/>
  <c r="AV687" i="64"/>
  <c r="AT687" i="64"/>
  <c r="AS687" i="64"/>
  <c r="AR687" i="64"/>
  <c r="AU687" i="64" s="1"/>
  <c r="AQ687" i="64"/>
  <c r="AO687" i="64"/>
  <c r="BI686" i="64"/>
  <c r="BG686" i="64"/>
  <c r="AZ686" i="64"/>
  <c r="AY686" i="64"/>
  <c r="AX686" i="64"/>
  <c r="AW686" i="64"/>
  <c r="AV686" i="64"/>
  <c r="AT686" i="64"/>
  <c r="AS686" i="64"/>
  <c r="AR686" i="64"/>
  <c r="AU686" i="64" s="1"/>
  <c r="AQ686" i="64"/>
  <c r="AO686" i="64"/>
  <c r="BJ685" i="64"/>
  <c r="BI685" i="64"/>
  <c r="BG685" i="64"/>
  <c r="AZ685" i="64"/>
  <c r="AY685" i="64"/>
  <c r="AX685" i="64"/>
  <c r="AW685" i="64"/>
  <c r="AV685" i="64"/>
  <c r="AT685" i="64"/>
  <c r="AS685" i="64"/>
  <c r="AR685" i="64"/>
  <c r="AU685" i="64" s="1"/>
  <c r="AQ685" i="64"/>
  <c r="AO685" i="64"/>
  <c r="BJ684" i="64"/>
  <c r="BI684" i="64"/>
  <c r="BG684" i="64"/>
  <c r="AZ684" i="64"/>
  <c r="AY684" i="64"/>
  <c r="AX684" i="64"/>
  <c r="AW684" i="64"/>
  <c r="AV684" i="64"/>
  <c r="AT684" i="64"/>
  <c r="AS684" i="64"/>
  <c r="AR684" i="64"/>
  <c r="AU684" i="64" s="1"/>
  <c r="AQ684" i="64"/>
  <c r="AO684" i="64"/>
  <c r="BJ683" i="64"/>
  <c r="BI683" i="64"/>
  <c r="BG683" i="64"/>
  <c r="AZ683" i="64"/>
  <c r="AY683" i="64"/>
  <c r="AX683" i="64"/>
  <c r="AW683" i="64"/>
  <c r="AV683" i="64"/>
  <c r="AT683" i="64"/>
  <c r="AS683" i="64"/>
  <c r="AR683" i="64"/>
  <c r="AU683" i="64" s="1"/>
  <c r="AQ683" i="64"/>
  <c r="AO683" i="64"/>
  <c r="BI682" i="64"/>
  <c r="BG682" i="64"/>
  <c r="AZ682" i="64"/>
  <c r="AY682" i="64"/>
  <c r="AX682" i="64"/>
  <c r="AW682" i="64"/>
  <c r="AV682" i="64"/>
  <c r="AT682" i="64"/>
  <c r="AS682" i="64"/>
  <c r="AR682" i="64"/>
  <c r="AU682" i="64" s="1"/>
  <c r="AQ682" i="64"/>
  <c r="AO682" i="64"/>
  <c r="BI681" i="64"/>
  <c r="BG681" i="64"/>
  <c r="AZ681" i="64"/>
  <c r="AY681" i="64"/>
  <c r="AX681" i="64"/>
  <c r="AW681" i="64"/>
  <c r="AV681" i="64"/>
  <c r="AT681" i="64"/>
  <c r="AS681" i="64"/>
  <c r="AR681" i="64"/>
  <c r="AU681" i="64" s="1"/>
  <c r="AQ681" i="64"/>
  <c r="AO681" i="64"/>
  <c r="BI680" i="64"/>
  <c r="BG680" i="64"/>
  <c r="AZ680" i="64"/>
  <c r="AY680" i="64"/>
  <c r="AX680" i="64"/>
  <c r="AW680" i="64"/>
  <c r="AV680" i="64"/>
  <c r="AT680" i="64"/>
  <c r="AS680" i="64"/>
  <c r="AR680" i="64"/>
  <c r="AU680" i="64" s="1"/>
  <c r="AQ680" i="64"/>
  <c r="AO680" i="64"/>
  <c r="BI679" i="64"/>
  <c r="BG679" i="64"/>
  <c r="AZ679" i="64"/>
  <c r="AY679" i="64"/>
  <c r="AX679" i="64"/>
  <c r="AW679" i="64"/>
  <c r="AV679" i="64"/>
  <c r="AT679" i="64"/>
  <c r="AS679" i="64"/>
  <c r="AR679" i="64"/>
  <c r="AU679" i="64" s="1"/>
  <c r="AQ679" i="64"/>
  <c r="AO679" i="64"/>
  <c r="BI678" i="64"/>
  <c r="BG678" i="64"/>
  <c r="AZ678" i="64"/>
  <c r="AY678" i="64"/>
  <c r="AX678" i="64"/>
  <c r="AW678" i="64"/>
  <c r="AV678" i="64"/>
  <c r="AT678" i="64"/>
  <c r="AS678" i="64"/>
  <c r="AR678" i="64"/>
  <c r="AU678" i="64" s="1"/>
  <c r="AQ678" i="64"/>
  <c r="AO678" i="64"/>
  <c r="BJ677" i="64"/>
  <c r="BI677" i="64"/>
  <c r="BG677" i="64"/>
  <c r="AZ677" i="64"/>
  <c r="AY677" i="64"/>
  <c r="AX677" i="64"/>
  <c r="AW677" i="64"/>
  <c r="AV677" i="64"/>
  <c r="AT677" i="64"/>
  <c r="AS677" i="64"/>
  <c r="AR677" i="64"/>
  <c r="AU677" i="64" s="1"/>
  <c r="AQ677" i="64"/>
  <c r="AO677" i="64"/>
  <c r="BJ676" i="64"/>
  <c r="BI676" i="64"/>
  <c r="BG676" i="64"/>
  <c r="AZ676" i="64"/>
  <c r="AY676" i="64"/>
  <c r="AX676" i="64"/>
  <c r="AW676" i="64"/>
  <c r="AV676" i="64"/>
  <c r="AT676" i="64"/>
  <c r="AS676" i="64"/>
  <c r="AR676" i="64"/>
  <c r="AU676" i="64" s="1"/>
  <c r="AQ676" i="64"/>
  <c r="AO676" i="64"/>
  <c r="BI675" i="64"/>
  <c r="BG675" i="64"/>
  <c r="AZ675" i="64"/>
  <c r="AY675" i="64"/>
  <c r="AX675" i="64"/>
  <c r="AW675" i="64"/>
  <c r="AV675" i="64"/>
  <c r="AT675" i="64"/>
  <c r="AS675" i="64"/>
  <c r="AR675" i="64"/>
  <c r="AU675" i="64" s="1"/>
  <c r="AQ675" i="64"/>
  <c r="AO675" i="64"/>
  <c r="BI674" i="64"/>
  <c r="BG674" i="64"/>
  <c r="AZ674" i="64"/>
  <c r="AY674" i="64"/>
  <c r="AX674" i="64"/>
  <c r="AW674" i="64"/>
  <c r="AV674" i="64"/>
  <c r="AT674" i="64"/>
  <c r="AS674" i="64"/>
  <c r="AR674" i="64"/>
  <c r="AU674" i="64" s="1"/>
  <c r="AQ674" i="64"/>
  <c r="AO674" i="64"/>
  <c r="BI673" i="64"/>
  <c r="BG673" i="64"/>
  <c r="AZ673" i="64"/>
  <c r="AY673" i="64"/>
  <c r="AX673" i="64"/>
  <c r="AW673" i="64"/>
  <c r="AV673" i="64"/>
  <c r="AT673" i="64"/>
  <c r="AS673" i="64"/>
  <c r="AR673" i="64"/>
  <c r="AU673" i="64" s="1"/>
  <c r="AQ673" i="64"/>
  <c r="AO673" i="64"/>
  <c r="BI672" i="64"/>
  <c r="BG672" i="64"/>
  <c r="AZ672" i="64"/>
  <c r="AY672" i="64"/>
  <c r="AX672" i="64"/>
  <c r="AW672" i="64"/>
  <c r="AV672" i="64"/>
  <c r="AT672" i="64"/>
  <c r="AS672" i="64"/>
  <c r="AR672" i="64"/>
  <c r="AU672" i="64" s="1"/>
  <c r="AQ672" i="64"/>
  <c r="AO672" i="64"/>
  <c r="BI671" i="64"/>
  <c r="BG671" i="64"/>
  <c r="AZ671" i="64"/>
  <c r="AY671" i="64"/>
  <c r="AX671" i="64"/>
  <c r="AW671" i="64"/>
  <c r="AV671" i="64"/>
  <c r="AT671" i="64"/>
  <c r="AS671" i="64"/>
  <c r="AR671" i="64"/>
  <c r="AU671" i="64" s="1"/>
  <c r="AQ671" i="64"/>
  <c r="AO671" i="64"/>
  <c r="BI670" i="64"/>
  <c r="BG670" i="64"/>
  <c r="AZ670" i="64"/>
  <c r="AY670" i="64"/>
  <c r="AX670" i="64"/>
  <c r="AW670" i="64"/>
  <c r="AV670" i="64"/>
  <c r="AT670" i="64"/>
  <c r="AS670" i="64"/>
  <c r="AR670" i="64"/>
  <c r="AU670" i="64" s="1"/>
  <c r="AQ670" i="64"/>
  <c r="AO670" i="64"/>
  <c r="BI669" i="64"/>
  <c r="BG669" i="64"/>
  <c r="AZ669" i="64"/>
  <c r="AY669" i="64"/>
  <c r="AX669" i="64"/>
  <c r="AW669" i="64"/>
  <c r="AV669" i="64"/>
  <c r="AT669" i="64"/>
  <c r="AS669" i="64"/>
  <c r="AR669" i="64"/>
  <c r="AU669" i="64" s="1"/>
  <c r="AQ669" i="64"/>
  <c r="AO669" i="64"/>
  <c r="BJ668" i="64"/>
  <c r="BI668" i="64"/>
  <c r="BG668" i="64"/>
  <c r="AZ668" i="64"/>
  <c r="AY668" i="64"/>
  <c r="AX668" i="64"/>
  <c r="AW668" i="64"/>
  <c r="AV668" i="64"/>
  <c r="AT668" i="64"/>
  <c r="AS668" i="64"/>
  <c r="AR668" i="64"/>
  <c r="AU668" i="64" s="1"/>
  <c r="AQ668" i="64"/>
  <c r="AO668" i="64"/>
  <c r="BI667" i="64"/>
  <c r="BG667" i="64"/>
  <c r="AZ667" i="64"/>
  <c r="AY667" i="64"/>
  <c r="AX667" i="64"/>
  <c r="AW667" i="64"/>
  <c r="AV667" i="64"/>
  <c r="AT667" i="64"/>
  <c r="AS667" i="64"/>
  <c r="AR667" i="64"/>
  <c r="AU667" i="64" s="1"/>
  <c r="AQ667" i="64"/>
  <c r="AO667" i="64"/>
  <c r="BI666" i="64"/>
  <c r="BG666" i="64"/>
  <c r="AZ666" i="64"/>
  <c r="AY666" i="64"/>
  <c r="AX666" i="64"/>
  <c r="AW666" i="64"/>
  <c r="AV666" i="64"/>
  <c r="AT666" i="64"/>
  <c r="AS666" i="64"/>
  <c r="AR666" i="64"/>
  <c r="AU666" i="64" s="1"/>
  <c r="AQ666" i="64"/>
  <c r="AO666" i="64"/>
  <c r="BI665" i="64"/>
  <c r="BG665" i="64"/>
  <c r="AZ665" i="64"/>
  <c r="AY665" i="64"/>
  <c r="AX665" i="64"/>
  <c r="AW665" i="64"/>
  <c r="AV665" i="64"/>
  <c r="AT665" i="64"/>
  <c r="AS665" i="64"/>
  <c r="AR665" i="64"/>
  <c r="AU665" i="64" s="1"/>
  <c r="AQ665" i="64"/>
  <c r="AO665" i="64"/>
  <c r="BJ664" i="64"/>
  <c r="BI664" i="64"/>
  <c r="BG664" i="64"/>
  <c r="AZ664" i="64"/>
  <c r="AY664" i="64"/>
  <c r="AX664" i="64"/>
  <c r="AW664" i="64"/>
  <c r="AV664" i="64"/>
  <c r="AT664" i="64"/>
  <c r="AS664" i="64"/>
  <c r="AR664" i="64"/>
  <c r="AU664" i="64" s="1"/>
  <c r="AQ664" i="64"/>
  <c r="AO664" i="64"/>
  <c r="BI663" i="64"/>
  <c r="BG663" i="64"/>
  <c r="AZ663" i="64"/>
  <c r="AY663" i="64"/>
  <c r="AX663" i="64"/>
  <c r="AW663" i="64"/>
  <c r="AV663" i="64"/>
  <c r="AT663" i="64"/>
  <c r="AS663" i="64"/>
  <c r="AR663" i="64"/>
  <c r="AU663" i="64" s="1"/>
  <c r="AQ663" i="64"/>
  <c r="AO663" i="64"/>
  <c r="BJ662" i="64"/>
  <c r="BI662" i="64"/>
  <c r="BG662" i="64"/>
  <c r="AZ662" i="64"/>
  <c r="AY662" i="64"/>
  <c r="AX662" i="64"/>
  <c r="AW662" i="64"/>
  <c r="AV662" i="64"/>
  <c r="AT662" i="64"/>
  <c r="AS662" i="64"/>
  <c r="AR662" i="64"/>
  <c r="AU662" i="64" s="1"/>
  <c r="AQ662" i="64"/>
  <c r="AO662" i="64"/>
  <c r="BI661" i="64"/>
  <c r="BG661" i="64"/>
  <c r="AZ661" i="64"/>
  <c r="AY661" i="64"/>
  <c r="AX661" i="64"/>
  <c r="AW661" i="64"/>
  <c r="AV661" i="64"/>
  <c r="AT661" i="64"/>
  <c r="AS661" i="64"/>
  <c r="AR661" i="64"/>
  <c r="AU661" i="64" s="1"/>
  <c r="AQ661" i="64"/>
  <c r="AO661" i="64"/>
  <c r="BI660" i="64"/>
  <c r="BG660" i="64"/>
  <c r="AZ660" i="64"/>
  <c r="AY660" i="64"/>
  <c r="AX660" i="64"/>
  <c r="AW660" i="64"/>
  <c r="AV660" i="64"/>
  <c r="AT660" i="64"/>
  <c r="AS660" i="64"/>
  <c r="AR660" i="64"/>
  <c r="AU660" i="64" s="1"/>
  <c r="AQ660" i="64"/>
  <c r="AO660" i="64"/>
  <c r="BI659" i="64"/>
  <c r="BG659" i="64"/>
  <c r="AZ659" i="64"/>
  <c r="AY659" i="64"/>
  <c r="AX659" i="64"/>
  <c r="AW659" i="64"/>
  <c r="AV659" i="64"/>
  <c r="AT659" i="64"/>
  <c r="AS659" i="64"/>
  <c r="AR659" i="64"/>
  <c r="AU659" i="64" s="1"/>
  <c r="AQ659" i="64"/>
  <c r="AO659" i="64"/>
  <c r="BI658" i="64"/>
  <c r="BG658" i="64"/>
  <c r="AZ658" i="64"/>
  <c r="AY658" i="64"/>
  <c r="AX658" i="64"/>
  <c r="AW658" i="64"/>
  <c r="AV658" i="64"/>
  <c r="AT658" i="64"/>
  <c r="AS658" i="64"/>
  <c r="AR658" i="64"/>
  <c r="AU658" i="64" s="1"/>
  <c r="AQ658" i="64"/>
  <c r="AO658" i="64"/>
  <c r="BI657" i="64"/>
  <c r="BG657" i="64"/>
  <c r="AZ657" i="64"/>
  <c r="AY657" i="64"/>
  <c r="AX657" i="64"/>
  <c r="AW657" i="64"/>
  <c r="AV657" i="64"/>
  <c r="AT657" i="64"/>
  <c r="AS657" i="64"/>
  <c r="AR657" i="64"/>
  <c r="AU657" i="64" s="1"/>
  <c r="AQ657" i="64"/>
  <c r="AO657" i="64"/>
  <c r="BI656" i="64"/>
  <c r="BG656" i="64"/>
  <c r="AZ656" i="64"/>
  <c r="AY656" i="64"/>
  <c r="AX656" i="64"/>
  <c r="AW656" i="64"/>
  <c r="AV656" i="64"/>
  <c r="AT656" i="64"/>
  <c r="AS656" i="64"/>
  <c r="AR656" i="64"/>
  <c r="AU656" i="64" s="1"/>
  <c r="AQ656" i="64"/>
  <c r="AO656" i="64"/>
  <c r="BI655" i="64"/>
  <c r="BG655" i="64"/>
  <c r="AZ655" i="64"/>
  <c r="AY655" i="64"/>
  <c r="AX655" i="64"/>
  <c r="AW655" i="64"/>
  <c r="AV655" i="64"/>
  <c r="AT655" i="64"/>
  <c r="AS655" i="64"/>
  <c r="AR655" i="64"/>
  <c r="AU655" i="64" s="1"/>
  <c r="AQ655" i="64"/>
  <c r="AO655" i="64"/>
  <c r="BI654" i="64"/>
  <c r="BG654" i="64"/>
  <c r="AZ654" i="64"/>
  <c r="AY654" i="64"/>
  <c r="AX654" i="64"/>
  <c r="AW654" i="64"/>
  <c r="AV654" i="64"/>
  <c r="AT654" i="64"/>
  <c r="AS654" i="64"/>
  <c r="AR654" i="64"/>
  <c r="AU654" i="64" s="1"/>
  <c r="AQ654" i="64"/>
  <c r="AO654" i="64"/>
  <c r="BI653" i="64"/>
  <c r="BG653" i="64"/>
  <c r="AZ653" i="64"/>
  <c r="AY653" i="64"/>
  <c r="AX653" i="64"/>
  <c r="AW653" i="64"/>
  <c r="AV653" i="64"/>
  <c r="AT653" i="64"/>
  <c r="AS653" i="64"/>
  <c r="AR653" i="64"/>
  <c r="AU653" i="64" s="1"/>
  <c r="AQ653" i="64"/>
  <c r="AO653" i="64"/>
  <c r="BJ652" i="64"/>
  <c r="BI652" i="64"/>
  <c r="BG652" i="64"/>
  <c r="AZ652" i="64"/>
  <c r="AY652" i="64"/>
  <c r="AX652" i="64"/>
  <c r="AW652" i="64"/>
  <c r="AV652" i="64"/>
  <c r="AT652" i="64"/>
  <c r="AS652" i="64"/>
  <c r="AR652" i="64"/>
  <c r="AU652" i="64" s="1"/>
  <c r="AQ652" i="64"/>
  <c r="AO652" i="64"/>
  <c r="BJ651" i="64"/>
  <c r="BI651" i="64"/>
  <c r="BG651" i="64"/>
  <c r="AZ651" i="64"/>
  <c r="AY651" i="64"/>
  <c r="AX651" i="64"/>
  <c r="AW651" i="64"/>
  <c r="AV651" i="64"/>
  <c r="AT651" i="64"/>
  <c r="AS651" i="64"/>
  <c r="AR651" i="64"/>
  <c r="AU651" i="64" s="1"/>
  <c r="AQ651" i="64"/>
  <c r="AO651" i="64"/>
  <c r="BJ650" i="64"/>
  <c r="BI650" i="64"/>
  <c r="BG650" i="64"/>
  <c r="AZ650" i="64"/>
  <c r="AY650" i="64"/>
  <c r="AX650" i="64"/>
  <c r="AW650" i="64"/>
  <c r="AV650" i="64"/>
  <c r="AT650" i="64"/>
  <c r="AS650" i="64"/>
  <c r="AR650" i="64"/>
  <c r="AU650" i="64" s="1"/>
  <c r="AQ650" i="64"/>
  <c r="AO650" i="64"/>
  <c r="BJ649" i="64"/>
  <c r="BI649" i="64"/>
  <c r="BG649" i="64"/>
  <c r="AZ649" i="64"/>
  <c r="AY649" i="64"/>
  <c r="AX649" i="64"/>
  <c r="AW649" i="64"/>
  <c r="AV649" i="64"/>
  <c r="AT649" i="64"/>
  <c r="AS649" i="64"/>
  <c r="AR649" i="64"/>
  <c r="AU649" i="64" s="1"/>
  <c r="AQ649" i="64"/>
  <c r="AO649" i="64"/>
  <c r="BJ648" i="64"/>
  <c r="BI648" i="64"/>
  <c r="BG648" i="64"/>
  <c r="AZ648" i="64"/>
  <c r="AY648" i="64"/>
  <c r="AX648" i="64"/>
  <c r="AW648" i="64"/>
  <c r="AV648" i="64"/>
  <c r="AT648" i="64"/>
  <c r="AS648" i="64"/>
  <c r="AR648" i="64"/>
  <c r="AU648" i="64" s="1"/>
  <c r="AQ648" i="64"/>
  <c r="AO648" i="64"/>
  <c r="BI647" i="64"/>
  <c r="BG647" i="64"/>
  <c r="AZ647" i="64"/>
  <c r="AY647" i="64"/>
  <c r="AX647" i="64"/>
  <c r="AW647" i="64"/>
  <c r="AV647" i="64"/>
  <c r="AT647" i="64"/>
  <c r="AS647" i="64"/>
  <c r="AR647" i="64"/>
  <c r="AU647" i="64" s="1"/>
  <c r="AQ647" i="64"/>
  <c r="AO647" i="64"/>
  <c r="BI646" i="64"/>
  <c r="BG646" i="64"/>
  <c r="AZ646" i="64"/>
  <c r="AY646" i="64"/>
  <c r="AX646" i="64"/>
  <c r="AW646" i="64"/>
  <c r="AV646" i="64"/>
  <c r="AT646" i="64"/>
  <c r="AS646" i="64"/>
  <c r="AR646" i="64"/>
  <c r="AU646" i="64" s="1"/>
  <c r="AQ646" i="64"/>
  <c r="AO646" i="64"/>
  <c r="BI645" i="64"/>
  <c r="BG645" i="64"/>
  <c r="AZ645" i="64"/>
  <c r="AY645" i="64"/>
  <c r="AX645" i="64"/>
  <c r="AW645" i="64"/>
  <c r="AV645" i="64"/>
  <c r="AT645" i="64"/>
  <c r="AS645" i="64"/>
  <c r="AR645" i="64"/>
  <c r="AU645" i="64" s="1"/>
  <c r="AQ645" i="64"/>
  <c r="AO645" i="64"/>
  <c r="BI644" i="64"/>
  <c r="BG644" i="64"/>
  <c r="AZ644" i="64"/>
  <c r="AY644" i="64"/>
  <c r="AX644" i="64"/>
  <c r="AW644" i="64"/>
  <c r="AV644" i="64"/>
  <c r="AT644" i="64"/>
  <c r="AS644" i="64"/>
  <c r="AR644" i="64"/>
  <c r="AU644" i="64" s="1"/>
  <c r="AQ644" i="64"/>
  <c r="AO644" i="64"/>
  <c r="BI643" i="64"/>
  <c r="BG643" i="64"/>
  <c r="AZ643" i="64"/>
  <c r="AY643" i="64"/>
  <c r="AX643" i="64"/>
  <c r="AW643" i="64"/>
  <c r="AV643" i="64"/>
  <c r="AT643" i="64"/>
  <c r="AS643" i="64"/>
  <c r="AR643" i="64"/>
  <c r="AU643" i="64" s="1"/>
  <c r="AQ643" i="64"/>
  <c r="AO643" i="64"/>
  <c r="BI642" i="64"/>
  <c r="BG642" i="64"/>
  <c r="AZ642" i="64"/>
  <c r="AY642" i="64"/>
  <c r="AX642" i="64"/>
  <c r="AW642" i="64"/>
  <c r="AV642" i="64"/>
  <c r="AT642" i="64"/>
  <c r="AS642" i="64"/>
  <c r="AR642" i="64"/>
  <c r="AU642" i="64" s="1"/>
  <c r="AQ642" i="64"/>
  <c r="AO642" i="64"/>
  <c r="BJ641" i="64"/>
  <c r="BI641" i="64"/>
  <c r="BG641" i="64"/>
  <c r="AZ641" i="64"/>
  <c r="AY641" i="64"/>
  <c r="AX641" i="64"/>
  <c r="AW641" i="64"/>
  <c r="AV641" i="64"/>
  <c r="AT641" i="64"/>
  <c r="AS641" i="64"/>
  <c r="AR641" i="64"/>
  <c r="AU641" i="64" s="1"/>
  <c r="AQ641" i="64"/>
  <c r="AO641" i="64"/>
  <c r="BJ640" i="64"/>
  <c r="BI640" i="64"/>
  <c r="BG640" i="64"/>
  <c r="AZ640" i="64"/>
  <c r="AY640" i="64"/>
  <c r="AX640" i="64"/>
  <c r="AW640" i="64"/>
  <c r="AV640" i="64"/>
  <c r="AT640" i="64"/>
  <c r="AS640" i="64"/>
  <c r="AR640" i="64"/>
  <c r="AU640" i="64" s="1"/>
  <c r="AQ640" i="64"/>
  <c r="AO640" i="64"/>
  <c r="BI639" i="64"/>
  <c r="BG639" i="64"/>
  <c r="AZ639" i="64"/>
  <c r="AY639" i="64"/>
  <c r="AX639" i="64"/>
  <c r="AW639" i="64"/>
  <c r="AV639" i="64"/>
  <c r="AT639" i="64"/>
  <c r="AS639" i="64"/>
  <c r="AR639" i="64"/>
  <c r="AU639" i="64" s="1"/>
  <c r="AQ639" i="64"/>
  <c r="AO639" i="64"/>
  <c r="BI638" i="64"/>
  <c r="BG638" i="64"/>
  <c r="AZ638" i="64"/>
  <c r="AY638" i="64"/>
  <c r="AX638" i="64"/>
  <c r="AW638" i="64"/>
  <c r="AV638" i="64"/>
  <c r="AT638" i="64"/>
  <c r="AS638" i="64"/>
  <c r="AR638" i="64"/>
  <c r="AU638" i="64" s="1"/>
  <c r="AQ638" i="64"/>
  <c r="AO638" i="64"/>
  <c r="BJ637" i="64"/>
  <c r="BI637" i="64"/>
  <c r="BG637" i="64"/>
  <c r="AZ637" i="64"/>
  <c r="AY637" i="64"/>
  <c r="AX637" i="64"/>
  <c r="AW637" i="64"/>
  <c r="AV637" i="64"/>
  <c r="AT637" i="64"/>
  <c r="AS637" i="64"/>
  <c r="AR637" i="64"/>
  <c r="AU637" i="64" s="1"/>
  <c r="AQ637" i="64"/>
  <c r="AO637" i="64"/>
  <c r="BI636" i="64"/>
  <c r="BG636" i="64"/>
  <c r="AZ636" i="64"/>
  <c r="AY636" i="64"/>
  <c r="AX636" i="64"/>
  <c r="AW636" i="64"/>
  <c r="AV636" i="64"/>
  <c r="AT636" i="64"/>
  <c r="AS636" i="64"/>
  <c r="AR636" i="64"/>
  <c r="AU636" i="64" s="1"/>
  <c r="AQ636" i="64"/>
  <c r="AO636" i="64"/>
  <c r="BI635" i="64"/>
  <c r="BG635" i="64"/>
  <c r="AZ635" i="64"/>
  <c r="AY635" i="64"/>
  <c r="AX635" i="64"/>
  <c r="AW635" i="64"/>
  <c r="AV635" i="64"/>
  <c r="AT635" i="64"/>
  <c r="AS635" i="64"/>
  <c r="AR635" i="64"/>
  <c r="AU635" i="64" s="1"/>
  <c r="AQ635" i="64"/>
  <c r="AO635" i="64"/>
  <c r="BI634" i="64"/>
  <c r="BG634" i="64"/>
  <c r="AZ634" i="64"/>
  <c r="AY634" i="64"/>
  <c r="AX634" i="64"/>
  <c r="AW634" i="64"/>
  <c r="AV634" i="64"/>
  <c r="AT634" i="64"/>
  <c r="AS634" i="64"/>
  <c r="AR634" i="64"/>
  <c r="AU634" i="64" s="1"/>
  <c r="AQ634" i="64"/>
  <c r="AO634" i="64"/>
  <c r="BI633" i="64"/>
  <c r="BG633" i="64"/>
  <c r="AZ633" i="64"/>
  <c r="AY633" i="64"/>
  <c r="AX633" i="64"/>
  <c r="AW633" i="64"/>
  <c r="AV633" i="64"/>
  <c r="AT633" i="64"/>
  <c r="AS633" i="64"/>
  <c r="AR633" i="64"/>
  <c r="AU633" i="64" s="1"/>
  <c r="AQ633" i="64"/>
  <c r="AO633" i="64"/>
  <c r="BJ632" i="64"/>
  <c r="BI632" i="64"/>
  <c r="BG632" i="64"/>
  <c r="AZ632" i="64"/>
  <c r="AY632" i="64"/>
  <c r="AX632" i="64"/>
  <c r="AW632" i="64"/>
  <c r="AV632" i="64"/>
  <c r="AT632" i="64"/>
  <c r="AS632" i="64"/>
  <c r="AR632" i="64"/>
  <c r="AU632" i="64" s="1"/>
  <c r="AQ632" i="64"/>
  <c r="AO632" i="64"/>
  <c r="BJ631" i="64"/>
  <c r="BI631" i="64"/>
  <c r="BG631" i="64"/>
  <c r="AZ631" i="64"/>
  <c r="AY631" i="64"/>
  <c r="AX631" i="64"/>
  <c r="AW631" i="64"/>
  <c r="AV631" i="64"/>
  <c r="AT631" i="64"/>
  <c r="AS631" i="64"/>
  <c r="AR631" i="64"/>
  <c r="AU631" i="64" s="1"/>
  <c r="AQ631" i="64"/>
  <c r="AO631" i="64"/>
  <c r="BJ630" i="64"/>
  <c r="BI630" i="64"/>
  <c r="BG630" i="64"/>
  <c r="AZ630" i="64"/>
  <c r="AY630" i="64"/>
  <c r="AX630" i="64"/>
  <c r="AW630" i="64"/>
  <c r="AV630" i="64"/>
  <c r="AT630" i="64"/>
  <c r="AS630" i="64"/>
  <c r="AR630" i="64"/>
  <c r="AU630" i="64" s="1"/>
  <c r="AQ630" i="64"/>
  <c r="AO630" i="64"/>
  <c r="BI629" i="64"/>
  <c r="BG629" i="64"/>
  <c r="AZ629" i="64"/>
  <c r="AY629" i="64"/>
  <c r="AX629" i="64"/>
  <c r="AW629" i="64"/>
  <c r="AV629" i="64"/>
  <c r="AT629" i="64"/>
  <c r="AS629" i="64"/>
  <c r="AR629" i="64"/>
  <c r="AU629" i="64" s="1"/>
  <c r="AQ629" i="64"/>
  <c r="AO629" i="64"/>
  <c r="BJ628" i="64"/>
  <c r="BI628" i="64"/>
  <c r="BG628" i="64"/>
  <c r="AZ628" i="64"/>
  <c r="AY628" i="64"/>
  <c r="AX628" i="64"/>
  <c r="AW628" i="64"/>
  <c r="AV628" i="64"/>
  <c r="AT628" i="64"/>
  <c r="AS628" i="64"/>
  <c r="AR628" i="64"/>
  <c r="AU628" i="64" s="1"/>
  <c r="AQ628" i="64"/>
  <c r="AO628" i="64"/>
  <c r="BJ627" i="64"/>
  <c r="BI627" i="64"/>
  <c r="BG627" i="64"/>
  <c r="AZ627" i="64"/>
  <c r="AY627" i="64"/>
  <c r="AX627" i="64"/>
  <c r="AW627" i="64"/>
  <c r="AV627" i="64"/>
  <c r="AT627" i="64"/>
  <c r="AS627" i="64"/>
  <c r="AR627" i="64"/>
  <c r="AU627" i="64" s="1"/>
  <c r="AQ627" i="64"/>
  <c r="AO627" i="64"/>
  <c r="BI626" i="64"/>
  <c r="BG626" i="64"/>
  <c r="AZ626" i="64"/>
  <c r="AY626" i="64"/>
  <c r="AX626" i="64"/>
  <c r="AW626" i="64"/>
  <c r="AV626" i="64"/>
  <c r="AT626" i="64"/>
  <c r="AS626" i="64"/>
  <c r="AR626" i="64"/>
  <c r="AU626" i="64" s="1"/>
  <c r="AQ626" i="64"/>
  <c r="AO626" i="64"/>
  <c r="BI625" i="64"/>
  <c r="BG625" i="64"/>
  <c r="AZ625" i="64"/>
  <c r="AY625" i="64"/>
  <c r="AX625" i="64"/>
  <c r="AW625" i="64"/>
  <c r="AV625" i="64"/>
  <c r="AT625" i="64"/>
  <c r="AS625" i="64"/>
  <c r="AR625" i="64"/>
  <c r="AU625" i="64" s="1"/>
  <c r="AQ625" i="64"/>
  <c r="AO625" i="64"/>
  <c r="BI624" i="64"/>
  <c r="BG624" i="64"/>
  <c r="AZ624" i="64"/>
  <c r="AY624" i="64"/>
  <c r="AX624" i="64"/>
  <c r="AW624" i="64"/>
  <c r="AV624" i="64"/>
  <c r="AT624" i="64"/>
  <c r="AS624" i="64"/>
  <c r="AR624" i="64"/>
  <c r="AU624" i="64" s="1"/>
  <c r="AQ624" i="64"/>
  <c r="AO624" i="64"/>
  <c r="BJ623" i="64"/>
  <c r="BI623" i="64"/>
  <c r="BG623" i="64"/>
  <c r="AZ623" i="64"/>
  <c r="AY623" i="64"/>
  <c r="AX623" i="64"/>
  <c r="AW623" i="64"/>
  <c r="AV623" i="64"/>
  <c r="AT623" i="64"/>
  <c r="AS623" i="64"/>
  <c r="AR623" i="64"/>
  <c r="AU623" i="64" s="1"/>
  <c r="AQ623" i="64"/>
  <c r="AO623" i="64"/>
  <c r="BJ622" i="64"/>
  <c r="BI622" i="64"/>
  <c r="BG622" i="64"/>
  <c r="AZ622" i="64"/>
  <c r="AY622" i="64"/>
  <c r="AX622" i="64"/>
  <c r="AW622" i="64"/>
  <c r="AV622" i="64"/>
  <c r="AT622" i="64"/>
  <c r="AS622" i="64"/>
  <c r="AR622" i="64"/>
  <c r="AU622" i="64" s="1"/>
  <c r="AQ622" i="64"/>
  <c r="AO622" i="64"/>
  <c r="BI621" i="64"/>
  <c r="BG621" i="64"/>
  <c r="AZ621" i="64"/>
  <c r="AY621" i="64"/>
  <c r="AX621" i="64"/>
  <c r="AW621" i="64"/>
  <c r="AV621" i="64"/>
  <c r="AT621" i="64"/>
  <c r="AS621" i="64"/>
  <c r="AR621" i="64"/>
  <c r="AU621" i="64" s="1"/>
  <c r="AQ621" i="64"/>
  <c r="AO621" i="64"/>
  <c r="BJ620" i="64"/>
  <c r="BI620" i="64"/>
  <c r="BG620" i="64"/>
  <c r="AZ620" i="64"/>
  <c r="AY620" i="64"/>
  <c r="AX620" i="64"/>
  <c r="AW620" i="64"/>
  <c r="AV620" i="64"/>
  <c r="AT620" i="64"/>
  <c r="AS620" i="64"/>
  <c r="AR620" i="64"/>
  <c r="AU620" i="64" s="1"/>
  <c r="AQ620" i="64"/>
  <c r="AO620" i="64"/>
  <c r="BI619" i="64"/>
  <c r="BG619" i="64"/>
  <c r="AZ619" i="64"/>
  <c r="AY619" i="64"/>
  <c r="AX619" i="64"/>
  <c r="AW619" i="64"/>
  <c r="AV619" i="64"/>
  <c r="AT619" i="64"/>
  <c r="AS619" i="64"/>
  <c r="AR619" i="64"/>
  <c r="AU619" i="64" s="1"/>
  <c r="AQ619" i="64"/>
  <c r="AO619" i="64"/>
  <c r="BI618" i="64"/>
  <c r="BG618" i="64"/>
  <c r="AZ618" i="64"/>
  <c r="AY618" i="64"/>
  <c r="AX618" i="64"/>
  <c r="AW618" i="64"/>
  <c r="AV618" i="64"/>
  <c r="AT618" i="64"/>
  <c r="AS618" i="64"/>
  <c r="AR618" i="64"/>
  <c r="AU618" i="64" s="1"/>
  <c r="AQ618" i="64"/>
  <c r="AO618" i="64"/>
  <c r="BI617" i="64"/>
  <c r="BG617" i="64"/>
  <c r="AZ617" i="64"/>
  <c r="AY617" i="64"/>
  <c r="AX617" i="64"/>
  <c r="AW617" i="64"/>
  <c r="AV617" i="64"/>
  <c r="AT617" i="64"/>
  <c r="AS617" i="64"/>
  <c r="AR617" i="64"/>
  <c r="AQ617" i="64"/>
  <c r="AO617" i="64"/>
  <c r="BI616" i="64"/>
  <c r="BG616" i="64"/>
  <c r="AZ616" i="64"/>
  <c r="AY616" i="64"/>
  <c r="AX616" i="64"/>
  <c r="AW616" i="64"/>
  <c r="AV616" i="64"/>
  <c r="AT616" i="64"/>
  <c r="AS616" i="64"/>
  <c r="AR616" i="64"/>
  <c r="AU616" i="64" s="1"/>
  <c r="AQ616" i="64"/>
  <c r="AO616" i="64"/>
  <c r="BJ615" i="64"/>
  <c r="BI615" i="64"/>
  <c r="BG615" i="64"/>
  <c r="AZ615" i="64"/>
  <c r="AY615" i="64"/>
  <c r="AX615" i="64"/>
  <c r="AW615" i="64"/>
  <c r="AV615" i="64"/>
  <c r="AT615" i="64"/>
  <c r="AS615" i="64"/>
  <c r="AR615" i="64"/>
  <c r="AU615" i="64" s="1"/>
  <c r="AQ615" i="64"/>
  <c r="AO615" i="64"/>
  <c r="BJ614" i="64"/>
  <c r="BI614" i="64"/>
  <c r="BG614" i="64"/>
  <c r="AZ614" i="64"/>
  <c r="AY614" i="64"/>
  <c r="AX614" i="64"/>
  <c r="AW614" i="64"/>
  <c r="AV614" i="64"/>
  <c r="AT614" i="64"/>
  <c r="AS614" i="64"/>
  <c r="AR614" i="64"/>
  <c r="AU614" i="64" s="1"/>
  <c r="AQ614" i="64"/>
  <c r="AO614" i="64"/>
  <c r="BJ613" i="64"/>
  <c r="BI613" i="64"/>
  <c r="BG613" i="64"/>
  <c r="AZ613" i="64"/>
  <c r="AY613" i="64"/>
  <c r="AX613" i="64"/>
  <c r="AW613" i="64"/>
  <c r="AV613" i="64"/>
  <c r="AT613" i="64"/>
  <c r="AS613" i="64"/>
  <c r="AR613" i="64"/>
  <c r="AU613" i="64" s="1"/>
  <c r="AQ613" i="64"/>
  <c r="AO613" i="64"/>
  <c r="BI612" i="64"/>
  <c r="BG612" i="64"/>
  <c r="AZ612" i="64"/>
  <c r="AY612" i="64"/>
  <c r="AX612" i="64"/>
  <c r="AW612" i="64"/>
  <c r="AV612" i="64"/>
  <c r="AT612" i="64"/>
  <c r="AS612" i="64"/>
  <c r="AR612" i="64"/>
  <c r="AU612" i="64" s="1"/>
  <c r="AQ612" i="64"/>
  <c r="AO612" i="64"/>
  <c r="BJ611" i="64"/>
  <c r="BI611" i="64"/>
  <c r="BG611" i="64"/>
  <c r="AZ611" i="64"/>
  <c r="AY611" i="64"/>
  <c r="AX611" i="64"/>
  <c r="AW611" i="64"/>
  <c r="AV611" i="64"/>
  <c r="AT611" i="64"/>
  <c r="AS611" i="64"/>
  <c r="AR611" i="64"/>
  <c r="AU611" i="64" s="1"/>
  <c r="AQ611" i="64"/>
  <c r="AO611" i="64"/>
  <c r="BI610" i="64"/>
  <c r="BG610" i="64"/>
  <c r="AZ610" i="64"/>
  <c r="AY610" i="64"/>
  <c r="AX610" i="64"/>
  <c r="AW610" i="64"/>
  <c r="AV610" i="64"/>
  <c r="AT610" i="64"/>
  <c r="AS610" i="64"/>
  <c r="AR610" i="64"/>
  <c r="AU610" i="64" s="1"/>
  <c r="AQ610" i="64"/>
  <c r="AO610" i="64"/>
  <c r="BJ609" i="64"/>
  <c r="BI609" i="64"/>
  <c r="BG609" i="64"/>
  <c r="AZ609" i="64"/>
  <c r="AY609" i="64"/>
  <c r="AX609" i="64"/>
  <c r="AW609" i="64"/>
  <c r="AV609" i="64"/>
  <c r="AT609" i="64"/>
  <c r="AS609" i="64"/>
  <c r="AR609" i="64"/>
  <c r="AU609" i="64" s="1"/>
  <c r="AQ609" i="64"/>
  <c r="AO609" i="64"/>
  <c r="BI608" i="64"/>
  <c r="BG608" i="64"/>
  <c r="AZ608" i="64"/>
  <c r="AY608" i="64"/>
  <c r="AX608" i="64"/>
  <c r="AW608" i="64"/>
  <c r="AV608" i="64"/>
  <c r="AT608" i="64"/>
  <c r="AS608" i="64"/>
  <c r="AR608" i="64"/>
  <c r="AU608" i="64" s="1"/>
  <c r="AQ608" i="64"/>
  <c r="AO608" i="64"/>
  <c r="BI607" i="64"/>
  <c r="BG607" i="64"/>
  <c r="AZ607" i="64"/>
  <c r="AY607" i="64"/>
  <c r="AX607" i="64"/>
  <c r="AW607" i="64"/>
  <c r="AV607" i="64"/>
  <c r="AT607" i="64"/>
  <c r="AS607" i="64"/>
  <c r="AR607" i="64"/>
  <c r="AU607" i="64" s="1"/>
  <c r="AQ607" i="64"/>
  <c r="AO607" i="64"/>
  <c r="BJ606" i="64"/>
  <c r="BI606" i="64"/>
  <c r="BG606" i="64"/>
  <c r="AZ606" i="64"/>
  <c r="AY606" i="64"/>
  <c r="AX606" i="64"/>
  <c r="AW606" i="64"/>
  <c r="AV606" i="64"/>
  <c r="AT606" i="64"/>
  <c r="AS606" i="64"/>
  <c r="AR606" i="64"/>
  <c r="AU606" i="64" s="1"/>
  <c r="AQ606" i="64"/>
  <c r="AO606" i="64"/>
  <c r="BI605" i="64"/>
  <c r="BG605" i="64"/>
  <c r="AZ605" i="64"/>
  <c r="AY605" i="64"/>
  <c r="AX605" i="64"/>
  <c r="AW605" i="64"/>
  <c r="AV605" i="64"/>
  <c r="AT605" i="64"/>
  <c r="AS605" i="64"/>
  <c r="AR605" i="64"/>
  <c r="AU605" i="64" s="1"/>
  <c r="AQ605" i="64"/>
  <c r="AO605" i="64"/>
  <c r="BI604" i="64"/>
  <c r="BG604" i="64"/>
  <c r="AZ604" i="64"/>
  <c r="AY604" i="64"/>
  <c r="AX604" i="64"/>
  <c r="AW604" i="64"/>
  <c r="AV604" i="64"/>
  <c r="AT604" i="64"/>
  <c r="AS604" i="64"/>
  <c r="AR604" i="64"/>
  <c r="AU604" i="64" s="1"/>
  <c r="AQ604" i="64"/>
  <c r="AO604" i="64"/>
  <c r="BI603" i="64"/>
  <c r="BG603" i="64"/>
  <c r="AZ603" i="64"/>
  <c r="AY603" i="64"/>
  <c r="AX603" i="64"/>
  <c r="AW603" i="64"/>
  <c r="AV603" i="64"/>
  <c r="AT603" i="64"/>
  <c r="AS603" i="64"/>
  <c r="AR603" i="64"/>
  <c r="AU603" i="64" s="1"/>
  <c r="AQ603" i="64"/>
  <c r="AO603" i="64"/>
  <c r="BI602" i="64"/>
  <c r="BG602" i="64"/>
  <c r="AZ602" i="64"/>
  <c r="AY602" i="64"/>
  <c r="AX602" i="64"/>
  <c r="AW602" i="64"/>
  <c r="AV602" i="64"/>
  <c r="AT602" i="64"/>
  <c r="AS602" i="64"/>
  <c r="AR602" i="64"/>
  <c r="AU602" i="64" s="1"/>
  <c r="AQ602" i="64"/>
  <c r="AO602" i="64"/>
  <c r="BI601" i="64"/>
  <c r="BG601" i="64"/>
  <c r="AZ601" i="64"/>
  <c r="AY601" i="64"/>
  <c r="AX601" i="64"/>
  <c r="AW601" i="64"/>
  <c r="AV601" i="64"/>
  <c r="AT601" i="64"/>
  <c r="AS601" i="64"/>
  <c r="AR601" i="64"/>
  <c r="AU601" i="64" s="1"/>
  <c r="AQ601" i="64"/>
  <c r="AO601" i="64"/>
  <c r="BI600" i="64"/>
  <c r="BG600" i="64"/>
  <c r="AZ600" i="64"/>
  <c r="AY600" i="64"/>
  <c r="AX600" i="64"/>
  <c r="AW600" i="64"/>
  <c r="AV600" i="64"/>
  <c r="AT600" i="64"/>
  <c r="AS600" i="64"/>
  <c r="AR600" i="64"/>
  <c r="AU600" i="64" s="1"/>
  <c r="AQ600" i="64"/>
  <c r="AO600" i="64"/>
  <c r="BI599" i="64"/>
  <c r="BG599" i="64"/>
  <c r="AZ599" i="64"/>
  <c r="AY599" i="64"/>
  <c r="AX599" i="64"/>
  <c r="AW599" i="64"/>
  <c r="AV599" i="64"/>
  <c r="AT599" i="64"/>
  <c r="AS599" i="64"/>
  <c r="AR599" i="64"/>
  <c r="AU599" i="64" s="1"/>
  <c r="AQ599" i="64"/>
  <c r="AO599" i="64"/>
  <c r="BI598" i="64"/>
  <c r="BG598" i="64"/>
  <c r="AZ598" i="64"/>
  <c r="AY598" i="64"/>
  <c r="AX598" i="64"/>
  <c r="AW598" i="64"/>
  <c r="AV598" i="64"/>
  <c r="AT598" i="64"/>
  <c r="AS598" i="64"/>
  <c r="AR598" i="64"/>
  <c r="AU598" i="64" s="1"/>
  <c r="AQ598" i="64"/>
  <c r="AO598" i="64"/>
  <c r="BI597" i="64"/>
  <c r="BG597" i="64"/>
  <c r="AZ597" i="64"/>
  <c r="AY597" i="64"/>
  <c r="AX597" i="64"/>
  <c r="AW597" i="64"/>
  <c r="AV597" i="64"/>
  <c r="AT597" i="64"/>
  <c r="AS597" i="64"/>
  <c r="AR597" i="64"/>
  <c r="AU597" i="64" s="1"/>
  <c r="AQ597" i="64"/>
  <c r="AO597" i="64"/>
  <c r="BI596" i="64"/>
  <c r="BG596" i="64"/>
  <c r="AZ596" i="64"/>
  <c r="AY596" i="64"/>
  <c r="AX596" i="64"/>
  <c r="AW596" i="64"/>
  <c r="AV596" i="64"/>
  <c r="AT596" i="64"/>
  <c r="AS596" i="64"/>
  <c r="AR596" i="64"/>
  <c r="AU596" i="64" s="1"/>
  <c r="AQ596" i="64"/>
  <c r="AO596" i="64"/>
  <c r="BJ595" i="64"/>
  <c r="BI595" i="64"/>
  <c r="BG595" i="64"/>
  <c r="AZ595" i="64"/>
  <c r="AY595" i="64"/>
  <c r="AX595" i="64"/>
  <c r="AW595" i="64"/>
  <c r="AV595" i="64"/>
  <c r="AT595" i="64"/>
  <c r="AS595" i="64"/>
  <c r="AR595" i="64"/>
  <c r="AU595" i="64" s="1"/>
  <c r="AQ595" i="64"/>
  <c r="AO595" i="64"/>
  <c r="BI594" i="64"/>
  <c r="BG594" i="64"/>
  <c r="AZ594" i="64"/>
  <c r="AY594" i="64"/>
  <c r="AX594" i="64"/>
  <c r="AW594" i="64"/>
  <c r="AV594" i="64"/>
  <c r="AT594" i="64"/>
  <c r="AS594" i="64"/>
  <c r="AR594" i="64"/>
  <c r="AU594" i="64" s="1"/>
  <c r="AQ594" i="64"/>
  <c r="AO594" i="64"/>
  <c r="BI593" i="64"/>
  <c r="BG593" i="64"/>
  <c r="AZ593" i="64"/>
  <c r="AY593" i="64"/>
  <c r="AX593" i="64"/>
  <c r="AW593" i="64"/>
  <c r="AV593" i="64"/>
  <c r="AT593" i="64"/>
  <c r="AS593" i="64"/>
  <c r="AR593" i="64"/>
  <c r="AU593" i="64" s="1"/>
  <c r="AQ593" i="64"/>
  <c r="AO593" i="64"/>
  <c r="BI592" i="64"/>
  <c r="BG592" i="64"/>
  <c r="AZ592" i="64"/>
  <c r="AY592" i="64"/>
  <c r="AX592" i="64"/>
  <c r="AW592" i="64"/>
  <c r="AV592" i="64"/>
  <c r="AT592" i="64"/>
  <c r="AS592" i="64"/>
  <c r="AR592" i="64"/>
  <c r="AU592" i="64" s="1"/>
  <c r="AQ592" i="64"/>
  <c r="AO592" i="64"/>
  <c r="BI591" i="64"/>
  <c r="BG591" i="64"/>
  <c r="AZ591" i="64"/>
  <c r="AY591" i="64"/>
  <c r="AX591" i="64"/>
  <c r="AW591" i="64"/>
  <c r="AV591" i="64"/>
  <c r="AT591" i="64"/>
  <c r="AS591" i="64"/>
  <c r="AR591" i="64"/>
  <c r="AU591" i="64" s="1"/>
  <c r="AQ591" i="64"/>
  <c r="AO591" i="64"/>
  <c r="BI590" i="64"/>
  <c r="BG590" i="64"/>
  <c r="AZ590" i="64"/>
  <c r="AY590" i="64"/>
  <c r="AX590" i="64"/>
  <c r="AW590" i="64"/>
  <c r="AV590" i="64"/>
  <c r="AT590" i="64"/>
  <c r="AS590" i="64"/>
  <c r="AR590" i="64"/>
  <c r="AU590" i="64" s="1"/>
  <c r="AQ590" i="64"/>
  <c r="AO590" i="64"/>
  <c r="BI589" i="64"/>
  <c r="BG589" i="64"/>
  <c r="AZ589" i="64"/>
  <c r="AY589" i="64"/>
  <c r="AX589" i="64"/>
  <c r="AW589" i="64"/>
  <c r="AV589" i="64"/>
  <c r="AT589" i="64"/>
  <c r="AS589" i="64"/>
  <c r="AR589" i="64"/>
  <c r="AU589" i="64" s="1"/>
  <c r="AQ589" i="64"/>
  <c r="AO589" i="64"/>
  <c r="BI588" i="64"/>
  <c r="BG588" i="64"/>
  <c r="AZ588" i="64"/>
  <c r="AY588" i="64"/>
  <c r="AX588" i="64"/>
  <c r="AW588" i="64"/>
  <c r="AV588" i="64"/>
  <c r="AT588" i="64"/>
  <c r="AS588" i="64"/>
  <c r="AR588" i="64"/>
  <c r="AU588" i="64" s="1"/>
  <c r="AQ588" i="64"/>
  <c r="AO588" i="64"/>
  <c r="BI587" i="64"/>
  <c r="BG587" i="64"/>
  <c r="AZ587" i="64"/>
  <c r="AY587" i="64"/>
  <c r="AX587" i="64"/>
  <c r="AW587" i="64"/>
  <c r="AV587" i="64"/>
  <c r="AT587" i="64"/>
  <c r="AS587" i="64"/>
  <c r="AR587" i="64"/>
  <c r="AU587" i="64" s="1"/>
  <c r="AQ587" i="64"/>
  <c r="AO587" i="64"/>
  <c r="BI586" i="64"/>
  <c r="BG586" i="64"/>
  <c r="AZ586" i="64"/>
  <c r="AY586" i="64"/>
  <c r="AX586" i="64"/>
  <c r="AW586" i="64"/>
  <c r="AV586" i="64"/>
  <c r="AT586" i="64"/>
  <c r="AS586" i="64"/>
  <c r="AR586" i="64"/>
  <c r="AU586" i="64" s="1"/>
  <c r="AQ586" i="64"/>
  <c r="AO586" i="64"/>
  <c r="BI585" i="64"/>
  <c r="BG585" i="64"/>
  <c r="AZ585" i="64"/>
  <c r="AY585" i="64"/>
  <c r="AX585" i="64"/>
  <c r="AW585" i="64"/>
  <c r="AV585" i="64"/>
  <c r="AT585" i="64"/>
  <c r="AS585" i="64"/>
  <c r="AR585" i="64"/>
  <c r="AU585" i="64" s="1"/>
  <c r="AQ585" i="64"/>
  <c r="AO585" i="64"/>
  <c r="BI584" i="64"/>
  <c r="BG584" i="64"/>
  <c r="AZ584" i="64"/>
  <c r="AY584" i="64"/>
  <c r="AX584" i="64"/>
  <c r="AW584" i="64"/>
  <c r="AV584" i="64"/>
  <c r="AT584" i="64"/>
  <c r="AS584" i="64"/>
  <c r="AR584" i="64"/>
  <c r="AU584" i="64" s="1"/>
  <c r="AQ584" i="64"/>
  <c r="AO584" i="64"/>
  <c r="BJ583" i="64"/>
  <c r="BI583" i="64"/>
  <c r="BG583" i="64"/>
  <c r="AZ583" i="64"/>
  <c r="AY583" i="64"/>
  <c r="AX583" i="64"/>
  <c r="AW583" i="64"/>
  <c r="AV583" i="64"/>
  <c r="AT583" i="64"/>
  <c r="AS583" i="64"/>
  <c r="AR583" i="64"/>
  <c r="AU583" i="64" s="1"/>
  <c r="AQ583" i="64"/>
  <c r="AO583" i="64"/>
  <c r="BJ582" i="64"/>
  <c r="BI582" i="64"/>
  <c r="BG582" i="64"/>
  <c r="AZ582" i="64"/>
  <c r="AY582" i="64"/>
  <c r="AX582" i="64"/>
  <c r="AW582" i="64"/>
  <c r="AV582" i="64"/>
  <c r="AT582" i="64"/>
  <c r="AS582" i="64"/>
  <c r="AR582" i="64"/>
  <c r="AU582" i="64" s="1"/>
  <c r="AQ582" i="64"/>
  <c r="AO582" i="64"/>
  <c r="BJ581" i="64"/>
  <c r="BI581" i="64"/>
  <c r="BG581" i="64"/>
  <c r="AZ581" i="64"/>
  <c r="AY581" i="64"/>
  <c r="AX581" i="64"/>
  <c r="AW581" i="64"/>
  <c r="AV581" i="64"/>
  <c r="AT581" i="64"/>
  <c r="AS581" i="64"/>
  <c r="AR581" i="64"/>
  <c r="AU581" i="64" s="1"/>
  <c r="AQ581" i="64"/>
  <c r="AO581" i="64"/>
  <c r="BI580" i="64"/>
  <c r="BG580" i="64"/>
  <c r="AZ580" i="64"/>
  <c r="AY580" i="64"/>
  <c r="AX580" i="64"/>
  <c r="AW580" i="64"/>
  <c r="AV580" i="64"/>
  <c r="AT580" i="64"/>
  <c r="AS580" i="64"/>
  <c r="AR580" i="64"/>
  <c r="AU580" i="64" s="1"/>
  <c r="AQ580" i="64"/>
  <c r="AO580" i="64"/>
  <c r="BI579" i="64"/>
  <c r="BG579" i="64"/>
  <c r="AZ579" i="64"/>
  <c r="AY579" i="64"/>
  <c r="AX579" i="64"/>
  <c r="AW579" i="64"/>
  <c r="AV579" i="64"/>
  <c r="AT579" i="64"/>
  <c r="AS579" i="64"/>
  <c r="AR579" i="64"/>
  <c r="AU579" i="64" s="1"/>
  <c r="AQ579" i="64"/>
  <c r="AO579" i="64"/>
  <c r="BI578" i="64"/>
  <c r="BG578" i="64"/>
  <c r="AZ578" i="64"/>
  <c r="AY578" i="64"/>
  <c r="AX578" i="64"/>
  <c r="AW578" i="64"/>
  <c r="AV578" i="64"/>
  <c r="AT578" i="64"/>
  <c r="AS578" i="64"/>
  <c r="AR578" i="64"/>
  <c r="AU578" i="64" s="1"/>
  <c r="AQ578" i="64"/>
  <c r="AO578" i="64"/>
  <c r="BI577" i="64"/>
  <c r="BG577" i="64"/>
  <c r="AZ577" i="64"/>
  <c r="AY577" i="64"/>
  <c r="AX577" i="64"/>
  <c r="AW577" i="64"/>
  <c r="AV577" i="64"/>
  <c r="AT577" i="64"/>
  <c r="AS577" i="64"/>
  <c r="AR577" i="64"/>
  <c r="AU577" i="64" s="1"/>
  <c r="AQ577" i="64"/>
  <c r="AO577" i="64"/>
  <c r="BJ576" i="64"/>
  <c r="BI576" i="64"/>
  <c r="BG576" i="64"/>
  <c r="AZ576" i="64"/>
  <c r="AY576" i="64"/>
  <c r="AX576" i="64"/>
  <c r="AW576" i="64"/>
  <c r="AV576" i="64"/>
  <c r="AT576" i="64"/>
  <c r="AS576" i="64"/>
  <c r="AR576" i="64"/>
  <c r="AU576" i="64" s="1"/>
  <c r="AQ576" i="64"/>
  <c r="AO576" i="64"/>
  <c r="BI575" i="64"/>
  <c r="BG575" i="64"/>
  <c r="AZ575" i="64"/>
  <c r="AY575" i="64"/>
  <c r="AX575" i="64"/>
  <c r="AW575" i="64"/>
  <c r="AV575" i="64"/>
  <c r="AT575" i="64"/>
  <c r="AS575" i="64"/>
  <c r="AR575" i="64"/>
  <c r="AU575" i="64" s="1"/>
  <c r="AQ575" i="64"/>
  <c r="AO575" i="64"/>
  <c r="BJ574" i="64"/>
  <c r="BI574" i="64"/>
  <c r="BG574" i="64"/>
  <c r="AZ574" i="64"/>
  <c r="AY574" i="64"/>
  <c r="AX574" i="64"/>
  <c r="AW574" i="64"/>
  <c r="AV574" i="64"/>
  <c r="AT574" i="64"/>
  <c r="AS574" i="64"/>
  <c r="AR574" i="64"/>
  <c r="AU574" i="64" s="1"/>
  <c r="AQ574" i="64"/>
  <c r="AO574" i="64"/>
  <c r="BJ573" i="64"/>
  <c r="BI573" i="64"/>
  <c r="BG573" i="64"/>
  <c r="AZ573" i="64"/>
  <c r="AY573" i="64"/>
  <c r="AX573" i="64"/>
  <c r="AW573" i="64"/>
  <c r="AV573" i="64"/>
  <c r="AT573" i="64"/>
  <c r="AS573" i="64"/>
  <c r="AR573" i="64"/>
  <c r="AU573" i="64" s="1"/>
  <c r="AQ573" i="64"/>
  <c r="AO573" i="64"/>
  <c r="BI572" i="64"/>
  <c r="BG572" i="64"/>
  <c r="AZ572" i="64"/>
  <c r="AY572" i="64"/>
  <c r="AX572" i="64"/>
  <c r="AW572" i="64"/>
  <c r="AV572" i="64"/>
  <c r="AT572" i="64"/>
  <c r="AS572" i="64"/>
  <c r="AR572" i="64"/>
  <c r="AU572" i="64" s="1"/>
  <c r="AQ572" i="64"/>
  <c r="AO572" i="64"/>
  <c r="BI571" i="64"/>
  <c r="BG571" i="64"/>
  <c r="AZ571" i="64"/>
  <c r="AY571" i="64"/>
  <c r="AX571" i="64"/>
  <c r="AW571" i="64"/>
  <c r="AV571" i="64"/>
  <c r="AT571" i="64"/>
  <c r="AS571" i="64"/>
  <c r="AR571" i="64"/>
  <c r="AU571" i="64" s="1"/>
  <c r="AQ571" i="64"/>
  <c r="AO571" i="64"/>
  <c r="BI570" i="64"/>
  <c r="BG570" i="64"/>
  <c r="AZ570" i="64"/>
  <c r="AY570" i="64"/>
  <c r="AX570" i="64"/>
  <c r="AW570" i="64"/>
  <c r="AV570" i="64"/>
  <c r="AT570" i="64"/>
  <c r="AS570" i="64"/>
  <c r="AR570" i="64"/>
  <c r="AU570" i="64" s="1"/>
  <c r="AQ570" i="64"/>
  <c r="AO570" i="64"/>
  <c r="BI569" i="64"/>
  <c r="BG569" i="64"/>
  <c r="AZ569" i="64"/>
  <c r="AY569" i="64"/>
  <c r="AX569" i="64"/>
  <c r="AW569" i="64"/>
  <c r="AV569" i="64"/>
  <c r="AT569" i="64"/>
  <c r="AS569" i="64"/>
  <c r="AR569" i="64"/>
  <c r="AU569" i="64" s="1"/>
  <c r="AQ569" i="64"/>
  <c r="AO569" i="64"/>
  <c r="BI568" i="64"/>
  <c r="BG568" i="64"/>
  <c r="AZ568" i="64"/>
  <c r="AY568" i="64"/>
  <c r="AX568" i="64"/>
  <c r="AW568" i="64"/>
  <c r="AV568" i="64"/>
  <c r="AT568" i="64"/>
  <c r="AS568" i="64"/>
  <c r="AR568" i="64"/>
  <c r="AU568" i="64" s="1"/>
  <c r="AQ568" i="64"/>
  <c r="AO568" i="64"/>
  <c r="BI567" i="64"/>
  <c r="BG567" i="64"/>
  <c r="AZ567" i="64"/>
  <c r="AY567" i="64"/>
  <c r="AX567" i="64"/>
  <c r="AW567" i="64"/>
  <c r="AV567" i="64"/>
  <c r="AT567" i="64"/>
  <c r="AS567" i="64"/>
  <c r="AR567" i="64"/>
  <c r="AU567" i="64" s="1"/>
  <c r="AQ567" i="64"/>
  <c r="AO567" i="64"/>
  <c r="BJ566" i="64"/>
  <c r="BI566" i="64"/>
  <c r="BG566" i="64"/>
  <c r="AZ566" i="64"/>
  <c r="AY566" i="64"/>
  <c r="AX566" i="64"/>
  <c r="AW566" i="64"/>
  <c r="AV566" i="64"/>
  <c r="AT566" i="64"/>
  <c r="AS566" i="64"/>
  <c r="AR566" i="64"/>
  <c r="AU566" i="64" s="1"/>
  <c r="AQ566" i="64"/>
  <c r="AO566" i="64"/>
  <c r="BI565" i="64"/>
  <c r="BG565" i="64"/>
  <c r="AZ565" i="64"/>
  <c r="AY565" i="64"/>
  <c r="AX565" i="64"/>
  <c r="AW565" i="64"/>
  <c r="AV565" i="64"/>
  <c r="AT565" i="64"/>
  <c r="AS565" i="64"/>
  <c r="AR565" i="64"/>
  <c r="AU565" i="64" s="1"/>
  <c r="AQ565" i="64"/>
  <c r="AO565" i="64"/>
  <c r="BI564" i="64"/>
  <c r="BG564" i="64"/>
  <c r="AZ564" i="64"/>
  <c r="AY564" i="64"/>
  <c r="AX564" i="64"/>
  <c r="AW564" i="64"/>
  <c r="AV564" i="64"/>
  <c r="AT564" i="64"/>
  <c r="AS564" i="64"/>
  <c r="AR564" i="64"/>
  <c r="AU564" i="64" s="1"/>
  <c r="AQ564" i="64"/>
  <c r="AO564" i="64"/>
  <c r="BI563" i="64"/>
  <c r="BG563" i="64"/>
  <c r="AZ563" i="64"/>
  <c r="AY563" i="64"/>
  <c r="AX563" i="64"/>
  <c r="AW563" i="64"/>
  <c r="AV563" i="64"/>
  <c r="AT563" i="64"/>
  <c r="AS563" i="64"/>
  <c r="AR563" i="64"/>
  <c r="AU563" i="64" s="1"/>
  <c r="AQ563" i="64"/>
  <c r="AO563" i="64"/>
  <c r="BI562" i="64"/>
  <c r="BG562" i="64"/>
  <c r="AZ562" i="64"/>
  <c r="AY562" i="64"/>
  <c r="AX562" i="64"/>
  <c r="AW562" i="64"/>
  <c r="AV562" i="64"/>
  <c r="AT562" i="64"/>
  <c r="AS562" i="64"/>
  <c r="AR562" i="64"/>
  <c r="AU562" i="64" s="1"/>
  <c r="AQ562" i="64"/>
  <c r="AO562" i="64"/>
  <c r="BI561" i="64"/>
  <c r="BG561" i="64"/>
  <c r="AZ561" i="64"/>
  <c r="AY561" i="64"/>
  <c r="AX561" i="64"/>
  <c r="AW561" i="64"/>
  <c r="AV561" i="64"/>
  <c r="AT561" i="64"/>
  <c r="AS561" i="64"/>
  <c r="AR561" i="64"/>
  <c r="AU561" i="64" s="1"/>
  <c r="AQ561" i="64"/>
  <c r="AO561" i="64"/>
  <c r="BI560" i="64"/>
  <c r="BG560" i="64"/>
  <c r="AZ560" i="64"/>
  <c r="AY560" i="64"/>
  <c r="AX560" i="64"/>
  <c r="AW560" i="64"/>
  <c r="AV560" i="64"/>
  <c r="AT560" i="64"/>
  <c r="AS560" i="64"/>
  <c r="AR560" i="64"/>
  <c r="AU560" i="64" s="1"/>
  <c r="AQ560" i="64"/>
  <c r="AO560" i="64"/>
  <c r="BJ559" i="64"/>
  <c r="BI559" i="64"/>
  <c r="BG559" i="64"/>
  <c r="AZ559" i="64"/>
  <c r="AY559" i="64"/>
  <c r="AX559" i="64"/>
  <c r="AW559" i="64"/>
  <c r="AV559" i="64"/>
  <c r="AT559" i="64"/>
  <c r="AS559" i="64"/>
  <c r="AR559" i="64"/>
  <c r="AU559" i="64" s="1"/>
  <c r="AQ559" i="64"/>
  <c r="AO559" i="64"/>
  <c r="BJ558" i="64"/>
  <c r="BI558" i="64"/>
  <c r="BG558" i="64"/>
  <c r="AZ558" i="64"/>
  <c r="AY558" i="64"/>
  <c r="AX558" i="64"/>
  <c r="AW558" i="64"/>
  <c r="AV558" i="64"/>
  <c r="AT558" i="64"/>
  <c r="AS558" i="64"/>
  <c r="AR558" i="64"/>
  <c r="AU558" i="64" s="1"/>
  <c r="AQ558" i="64"/>
  <c r="AO558" i="64"/>
  <c r="BI557" i="64"/>
  <c r="BG557" i="64"/>
  <c r="AZ557" i="64"/>
  <c r="AY557" i="64"/>
  <c r="AX557" i="64"/>
  <c r="AW557" i="64"/>
  <c r="AV557" i="64"/>
  <c r="AT557" i="64"/>
  <c r="AS557" i="64"/>
  <c r="AR557" i="64"/>
  <c r="AU557" i="64" s="1"/>
  <c r="AQ557" i="64"/>
  <c r="AO557" i="64"/>
  <c r="BI556" i="64"/>
  <c r="BG556" i="64"/>
  <c r="AZ556" i="64"/>
  <c r="AY556" i="64"/>
  <c r="AX556" i="64"/>
  <c r="AW556" i="64"/>
  <c r="AV556" i="64"/>
  <c r="AT556" i="64"/>
  <c r="AS556" i="64"/>
  <c r="AR556" i="64"/>
  <c r="AU556" i="64" s="1"/>
  <c r="AQ556" i="64"/>
  <c r="AO556" i="64"/>
  <c r="BI555" i="64"/>
  <c r="BG555" i="64"/>
  <c r="AZ555" i="64"/>
  <c r="AY555" i="64"/>
  <c r="AX555" i="64"/>
  <c r="AW555" i="64"/>
  <c r="AV555" i="64"/>
  <c r="AT555" i="64"/>
  <c r="AS555" i="64"/>
  <c r="AR555" i="64"/>
  <c r="AU555" i="64" s="1"/>
  <c r="AQ555" i="64"/>
  <c r="AO555" i="64"/>
  <c r="BJ554" i="64"/>
  <c r="BI554" i="64"/>
  <c r="BG554" i="64"/>
  <c r="AZ554" i="64"/>
  <c r="AY554" i="64"/>
  <c r="AX554" i="64"/>
  <c r="AW554" i="64"/>
  <c r="AV554" i="64"/>
  <c r="AT554" i="64"/>
  <c r="AS554" i="64"/>
  <c r="AR554" i="64"/>
  <c r="AU554" i="64" s="1"/>
  <c r="AQ554" i="64"/>
  <c r="AO554" i="64"/>
  <c r="BI553" i="64"/>
  <c r="BG553" i="64"/>
  <c r="AZ553" i="64"/>
  <c r="AY553" i="64"/>
  <c r="AX553" i="64"/>
  <c r="AW553" i="64"/>
  <c r="AV553" i="64"/>
  <c r="AT553" i="64"/>
  <c r="AS553" i="64"/>
  <c r="AR553" i="64"/>
  <c r="AU553" i="64" s="1"/>
  <c r="AQ553" i="64"/>
  <c r="AO553" i="64"/>
  <c r="BJ552" i="64"/>
  <c r="BI552" i="64"/>
  <c r="BG552" i="64"/>
  <c r="AZ552" i="64"/>
  <c r="AY552" i="64"/>
  <c r="AX552" i="64"/>
  <c r="AW552" i="64"/>
  <c r="AV552" i="64"/>
  <c r="AT552" i="64"/>
  <c r="AS552" i="64"/>
  <c r="AR552" i="64"/>
  <c r="AU552" i="64" s="1"/>
  <c r="AQ552" i="64"/>
  <c r="AO552" i="64"/>
  <c r="BJ551" i="64"/>
  <c r="BI551" i="64"/>
  <c r="BG551" i="64"/>
  <c r="AZ551" i="64"/>
  <c r="AY551" i="64"/>
  <c r="AX551" i="64"/>
  <c r="AW551" i="64"/>
  <c r="AV551" i="64"/>
  <c r="AT551" i="64"/>
  <c r="AS551" i="64"/>
  <c r="AR551" i="64"/>
  <c r="AU551" i="64" s="1"/>
  <c r="AQ551" i="64"/>
  <c r="AO551" i="64"/>
  <c r="BI550" i="64"/>
  <c r="BG550" i="64"/>
  <c r="AZ550" i="64"/>
  <c r="AY550" i="64"/>
  <c r="AX550" i="64"/>
  <c r="AW550" i="64"/>
  <c r="AV550" i="64"/>
  <c r="AT550" i="64"/>
  <c r="AS550" i="64"/>
  <c r="AR550" i="64"/>
  <c r="AU550" i="64" s="1"/>
  <c r="AQ550" i="64"/>
  <c r="AO550" i="64"/>
  <c r="BI549" i="64"/>
  <c r="BG549" i="64"/>
  <c r="AZ549" i="64"/>
  <c r="AY549" i="64"/>
  <c r="AX549" i="64"/>
  <c r="AW549" i="64"/>
  <c r="AV549" i="64"/>
  <c r="AT549" i="64"/>
  <c r="AS549" i="64"/>
  <c r="AR549" i="64"/>
  <c r="AU549" i="64" s="1"/>
  <c r="AQ549" i="64"/>
  <c r="AO549" i="64"/>
  <c r="BJ548" i="64"/>
  <c r="BI548" i="64"/>
  <c r="BG548" i="64"/>
  <c r="AZ548" i="64"/>
  <c r="AY548" i="64"/>
  <c r="AX548" i="64"/>
  <c r="AW548" i="64"/>
  <c r="AV548" i="64"/>
  <c r="AT548" i="64"/>
  <c r="AS548" i="64"/>
  <c r="AR548" i="64"/>
  <c r="AU548" i="64" s="1"/>
  <c r="AQ548" i="64"/>
  <c r="AO548" i="64"/>
  <c r="BJ547" i="64"/>
  <c r="BI547" i="64"/>
  <c r="BG547" i="64"/>
  <c r="AZ547" i="64"/>
  <c r="AY547" i="64"/>
  <c r="AX547" i="64"/>
  <c r="AW547" i="64"/>
  <c r="AV547" i="64"/>
  <c r="AT547" i="64"/>
  <c r="AS547" i="64"/>
  <c r="AR547" i="64"/>
  <c r="AU547" i="64" s="1"/>
  <c r="AQ547" i="64"/>
  <c r="AO547" i="64"/>
  <c r="BI546" i="64"/>
  <c r="BG546" i="64"/>
  <c r="AZ546" i="64"/>
  <c r="AY546" i="64"/>
  <c r="AX546" i="64"/>
  <c r="AW546" i="64"/>
  <c r="AV546" i="64"/>
  <c r="AT546" i="64"/>
  <c r="AS546" i="64"/>
  <c r="AR546" i="64"/>
  <c r="AU546" i="64" s="1"/>
  <c r="AQ546" i="64"/>
  <c r="AO546" i="64"/>
  <c r="BI545" i="64"/>
  <c r="BG545" i="64"/>
  <c r="AZ545" i="64"/>
  <c r="AY545" i="64"/>
  <c r="AX545" i="64"/>
  <c r="AW545" i="64"/>
  <c r="AV545" i="64"/>
  <c r="AT545" i="64"/>
  <c r="AS545" i="64"/>
  <c r="AR545" i="64"/>
  <c r="AU545" i="64" s="1"/>
  <c r="AQ545" i="64"/>
  <c r="AO545" i="64"/>
  <c r="BI544" i="64"/>
  <c r="BG544" i="64"/>
  <c r="AZ544" i="64"/>
  <c r="AY544" i="64"/>
  <c r="AX544" i="64"/>
  <c r="AW544" i="64"/>
  <c r="AV544" i="64"/>
  <c r="AT544" i="64"/>
  <c r="AS544" i="64"/>
  <c r="AR544" i="64"/>
  <c r="AU544" i="64" s="1"/>
  <c r="AQ544" i="64"/>
  <c r="AO544" i="64"/>
  <c r="BJ543" i="64"/>
  <c r="BI543" i="64"/>
  <c r="BG543" i="64"/>
  <c r="AZ543" i="64"/>
  <c r="AY543" i="64"/>
  <c r="AX543" i="64"/>
  <c r="AW543" i="64"/>
  <c r="AV543" i="64"/>
  <c r="AT543" i="64"/>
  <c r="AS543" i="64"/>
  <c r="AR543" i="64"/>
  <c r="AU543" i="64" s="1"/>
  <c r="AQ543" i="64"/>
  <c r="AO543" i="64"/>
  <c r="BJ542" i="64"/>
  <c r="BI542" i="64"/>
  <c r="BG542" i="64"/>
  <c r="AZ542" i="64"/>
  <c r="AY542" i="64"/>
  <c r="AX542" i="64"/>
  <c r="AW542" i="64"/>
  <c r="AV542" i="64"/>
  <c r="AT542" i="64"/>
  <c r="AS542" i="64"/>
  <c r="AR542" i="64"/>
  <c r="AU542" i="64" s="1"/>
  <c r="AQ542" i="64"/>
  <c r="AO542" i="64"/>
  <c r="BJ541" i="64"/>
  <c r="BI541" i="64"/>
  <c r="BG541" i="64"/>
  <c r="AZ541" i="64"/>
  <c r="AY541" i="64"/>
  <c r="AX541" i="64"/>
  <c r="AW541" i="64"/>
  <c r="AV541" i="64"/>
  <c r="AT541" i="64"/>
  <c r="AS541" i="64"/>
  <c r="AR541" i="64"/>
  <c r="AU541" i="64" s="1"/>
  <c r="AQ541" i="64"/>
  <c r="AO541" i="64"/>
  <c r="BI540" i="64"/>
  <c r="BG540" i="64"/>
  <c r="AZ540" i="64"/>
  <c r="AY540" i="64"/>
  <c r="AX540" i="64"/>
  <c r="AW540" i="64"/>
  <c r="AV540" i="64"/>
  <c r="AT540" i="64"/>
  <c r="AS540" i="64"/>
  <c r="AR540" i="64"/>
  <c r="AU540" i="64" s="1"/>
  <c r="AQ540" i="64"/>
  <c r="AO540" i="64"/>
  <c r="BI539" i="64"/>
  <c r="BG539" i="64"/>
  <c r="AZ539" i="64"/>
  <c r="AY539" i="64"/>
  <c r="AX539" i="64"/>
  <c r="AW539" i="64"/>
  <c r="AV539" i="64"/>
  <c r="AT539" i="64"/>
  <c r="AS539" i="64"/>
  <c r="AR539" i="64"/>
  <c r="AU539" i="64" s="1"/>
  <c r="AQ539" i="64"/>
  <c r="AO539" i="64"/>
  <c r="BJ538" i="64"/>
  <c r="BI538" i="64"/>
  <c r="BG538" i="64"/>
  <c r="AZ538" i="64"/>
  <c r="AY538" i="64"/>
  <c r="AX538" i="64"/>
  <c r="AW538" i="64"/>
  <c r="AV538" i="64"/>
  <c r="AT538" i="64"/>
  <c r="AS538" i="64"/>
  <c r="AR538" i="64"/>
  <c r="AU538" i="64" s="1"/>
  <c r="AQ538" i="64"/>
  <c r="AO538" i="64"/>
  <c r="BJ537" i="64"/>
  <c r="BI537" i="64"/>
  <c r="BG537" i="64"/>
  <c r="AZ537" i="64"/>
  <c r="AY537" i="64"/>
  <c r="AX537" i="64"/>
  <c r="AW537" i="64"/>
  <c r="AV537" i="64"/>
  <c r="AT537" i="64"/>
  <c r="AS537" i="64"/>
  <c r="AR537" i="64"/>
  <c r="AU537" i="64" s="1"/>
  <c r="AQ537" i="64"/>
  <c r="AO537" i="64"/>
  <c r="BI536" i="64"/>
  <c r="BG536" i="64"/>
  <c r="AZ536" i="64"/>
  <c r="AY536" i="64"/>
  <c r="AX536" i="64"/>
  <c r="AW536" i="64"/>
  <c r="AV536" i="64"/>
  <c r="AT536" i="64"/>
  <c r="AS536" i="64"/>
  <c r="AR536" i="64"/>
  <c r="AU536" i="64" s="1"/>
  <c r="AQ536" i="64"/>
  <c r="AO536" i="64"/>
  <c r="BJ535" i="64"/>
  <c r="BI535" i="64"/>
  <c r="BG535" i="64"/>
  <c r="AZ535" i="64"/>
  <c r="AY535" i="64"/>
  <c r="AX535" i="64"/>
  <c r="AW535" i="64"/>
  <c r="AV535" i="64"/>
  <c r="AT535" i="64"/>
  <c r="AS535" i="64"/>
  <c r="AR535" i="64"/>
  <c r="AU535" i="64" s="1"/>
  <c r="AQ535" i="64"/>
  <c r="AO535" i="64"/>
  <c r="BJ534" i="64"/>
  <c r="BI534" i="64"/>
  <c r="BG534" i="64"/>
  <c r="AZ534" i="64"/>
  <c r="AY534" i="64"/>
  <c r="AX534" i="64"/>
  <c r="AW534" i="64"/>
  <c r="AV534" i="64"/>
  <c r="AT534" i="64"/>
  <c r="AS534" i="64"/>
  <c r="AR534" i="64"/>
  <c r="AU534" i="64" s="1"/>
  <c r="AQ534" i="64"/>
  <c r="AO534" i="64"/>
  <c r="BI533" i="64"/>
  <c r="BG533" i="64"/>
  <c r="AZ533" i="64"/>
  <c r="AY533" i="64"/>
  <c r="AX533" i="64"/>
  <c r="AW533" i="64"/>
  <c r="AV533" i="64"/>
  <c r="AT533" i="64"/>
  <c r="AS533" i="64"/>
  <c r="AR533" i="64"/>
  <c r="AU533" i="64" s="1"/>
  <c r="AQ533" i="64"/>
  <c r="AO533" i="64"/>
  <c r="BJ532" i="64"/>
  <c r="BI532" i="64"/>
  <c r="BG532" i="64"/>
  <c r="AZ532" i="64"/>
  <c r="AY532" i="64"/>
  <c r="AX532" i="64"/>
  <c r="AW532" i="64"/>
  <c r="AV532" i="64"/>
  <c r="AT532" i="64"/>
  <c r="AS532" i="64"/>
  <c r="AR532" i="64"/>
  <c r="AU532" i="64" s="1"/>
  <c r="AQ532" i="64"/>
  <c r="AO532" i="64"/>
  <c r="BJ531" i="64"/>
  <c r="BI531" i="64"/>
  <c r="BG531" i="64"/>
  <c r="AZ531" i="64"/>
  <c r="AY531" i="64"/>
  <c r="AX531" i="64"/>
  <c r="AW531" i="64"/>
  <c r="AV531" i="64"/>
  <c r="AT531" i="64"/>
  <c r="AS531" i="64"/>
  <c r="AR531" i="64"/>
  <c r="AU531" i="64" s="1"/>
  <c r="AQ531" i="64"/>
  <c r="AO531" i="64"/>
  <c r="BI530" i="64"/>
  <c r="BG530" i="64"/>
  <c r="AZ530" i="64"/>
  <c r="AY530" i="64"/>
  <c r="AX530" i="64"/>
  <c r="AW530" i="64"/>
  <c r="AV530" i="64"/>
  <c r="AT530" i="64"/>
  <c r="AS530" i="64"/>
  <c r="AR530" i="64"/>
  <c r="AQ530" i="64"/>
  <c r="AO530" i="64"/>
  <c r="BI529" i="64"/>
  <c r="BG529" i="64"/>
  <c r="AZ529" i="64"/>
  <c r="AY529" i="64"/>
  <c r="AX529" i="64"/>
  <c r="AW529" i="64"/>
  <c r="AV529" i="64"/>
  <c r="AT529" i="64"/>
  <c r="AS529" i="64"/>
  <c r="AR529" i="64"/>
  <c r="AU529" i="64" s="1"/>
  <c r="AQ529" i="64"/>
  <c r="AO529" i="64"/>
  <c r="BJ528" i="64"/>
  <c r="BI528" i="64"/>
  <c r="BG528" i="64"/>
  <c r="AZ528" i="64"/>
  <c r="AY528" i="64"/>
  <c r="AX528" i="64"/>
  <c r="AW528" i="64"/>
  <c r="AV528" i="64"/>
  <c r="AT528" i="64"/>
  <c r="AS528" i="64"/>
  <c r="AR528" i="64"/>
  <c r="AU528" i="64" s="1"/>
  <c r="AQ528" i="64"/>
  <c r="AO528" i="64"/>
  <c r="BI527" i="64"/>
  <c r="BG527" i="64"/>
  <c r="AZ527" i="64"/>
  <c r="AY527" i="64"/>
  <c r="AX527" i="64"/>
  <c r="AW527" i="64"/>
  <c r="AV527" i="64"/>
  <c r="AT527" i="64"/>
  <c r="AS527" i="64"/>
  <c r="AR527" i="64"/>
  <c r="AU527" i="64" s="1"/>
  <c r="AQ527" i="64"/>
  <c r="AO527" i="64"/>
  <c r="BI526" i="64"/>
  <c r="BG526" i="64"/>
  <c r="AZ526" i="64"/>
  <c r="AY526" i="64"/>
  <c r="AX526" i="64"/>
  <c r="AW526" i="64"/>
  <c r="AV526" i="64"/>
  <c r="AT526" i="64"/>
  <c r="AS526" i="64"/>
  <c r="AR526" i="64"/>
  <c r="AU526" i="64" s="1"/>
  <c r="AQ526" i="64"/>
  <c r="AO526" i="64"/>
  <c r="BI525" i="64"/>
  <c r="BG525" i="64"/>
  <c r="AZ525" i="64"/>
  <c r="AY525" i="64"/>
  <c r="AX525" i="64"/>
  <c r="AW525" i="64"/>
  <c r="AV525" i="64"/>
  <c r="AT525" i="64"/>
  <c r="AS525" i="64"/>
  <c r="AR525" i="64"/>
  <c r="AU525" i="64" s="1"/>
  <c r="AQ525" i="64"/>
  <c r="AO525" i="64"/>
  <c r="BI524" i="64"/>
  <c r="BG524" i="64"/>
  <c r="AZ524" i="64"/>
  <c r="AY524" i="64"/>
  <c r="AX524" i="64"/>
  <c r="AW524" i="64"/>
  <c r="AV524" i="64"/>
  <c r="AT524" i="64"/>
  <c r="AS524" i="64"/>
  <c r="AR524" i="64"/>
  <c r="AU524" i="64" s="1"/>
  <c r="AQ524" i="64"/>
  <c r="AO524" i="64"/>
  <c r="BJ523" i="64"/>
  <c r="BI523" i="64"/>
  <c r="BG523" i="64"/>
  <c r="AZ523" i="64"/>
  <c r="AY523" i="64"/>
  <c r="AX523" i="64"/>
  <c r="AW523" i="64"/>
  <c r="AV523" i="64"/>
  <c r="AT523" i="64"/>
  <c r="AS523" i="64"/>
  <c r="AR523" i="64"/>
  <c r="AU523" i="64" s="1"/>
  <c r="AQ523" i="64"/>
  <c r="AO523" i="64"/>
  <c r="BJ522" i="64"/>
  <c r="BI522" i="64"/>
  <c r="BG522" i="64"/>
  <c r="AZ522" i="64"/>
  <c r="AY522" i="64"/>
  <c r="AX522" i="64"/>
  <c r="AW522" i="64"/>
  <c r="AV522" i="64"/>
  <c r="AT522" i="64"/>
  <c r="AS522" i="64"/>
  <c r="AR522" i="64"/>
  <c r="AU522" i="64" s="1"/>
  <c r="AQ522" i="64"/>
  <c r="AO522" i="64"/>
  <c r="BI521" i="64"/>
  <c r="BG521" i="64"/>
  <c r="AZ521" i="64"/>
  <c r="AY521" i="64"/>
  <c r="AX521" i="64"/>
  <c r="AW521" i="64"/>
  <c r="AV521" i="64"/>
  <c r="AT521" i="64"/>
  <c r="AS521" i="64"/>
  <c r="AR521" i="64"/>
  <c r="AU521" i="64" s="1"/>
  <c r="AQ521" i="64"/>
  <c r="AO521" i="64"/>
  <c r="BI520" i="64"/>
  <c r="BG520" i="64"/>
  <c r="AZ520" i="64"/>
  <c r="AY520" i="64"/>
  <c r="AX520" i="64"/>
  <c r="AW520" i="64"/>
  <c r="AV520" i="64"/>
  <c r="AT520" i="64"/>
  <c r="AS520" i="64"/>
  <c r="AR520" i="64"/>
  <c r="AU520" i="64" s="1"/>
  <c r="AQ520" i="64"/>
  <c r="AO520" i="64"/>
  <c r="BI519" i="64"/>
  <c r="BG519" i="64"/>
  <c r="AZ519" i="64"/>
  <c r="AY519" i="64"/>
  <c r="AX519" i="64"/>
  <c r="AW519" i="64"/>
  <c r="AV519" i="64"/>
  <c r="AT519" i="64"/>
  <c r="AS519" i="64"/>
  <c r="AR519" i="64"/>
  <c r="AU519" i="64" s="1"/>
  <c r="AQ519" i="64"/>
  <c r="AO519" i="64"/>
  <c r="BI518" i="64"/>
  <c r="BG518" i="64"/>
  <c r="AZ518" i="64"/>
  <c r="AY518" i="64"/>
  <c r="AX518" i="64"/>
  <c r="AW518" i="64"/>
  <c r="AV518" i="64"/>
  <c r="AT518" i="64"/>
  <c r="AS518" i="64"/>
  <c r="AR518" i="64"/>
  <c r="AU518" i="64" s="1"/>
  <c r="AQ518" i="64"/>
  <c r="AO518" i="64"/>
  <c r="BI517" i="64"/>
  <c r="BG517" i="64"/>
  <c r="AZ517" i="64"/>
  <c r="AY517" i="64"/>
  <c r="AX517" i="64"/>
  <c r="AW517" i="64"/>
  <c r="AV517" i="64"/>
  <c r="AT517" i="64"/>
  <c r="AS517" i="64"/>
  <c r="AR517" i="64"/>
  <c r="AU517" i="64" s="1"/>
  <c r="AQ517" i="64"/>
  <c r="AO517" i="64"/>
  <c r="BI516" i="64"/>
  <c r="BG516" i="64"/>
  <c r="AZ516" i="64"/>
  <c r="AY516" i="64"/>
  <c r="AX516" i="64"/>
  <c r="AW516" i="64"/>
  <c r="AV516" i="64"/>
  <c r="AT516" i="64"/>
  <c r="AS516" i="64"/>
  <c r="AR516" i="64"/>
  <c r="AU516" i="64" s="1"/>
  <c r="AQ516" i="64"/>
  <c r="AO516" i="64"/>
  <c r="BI515" i="64"/>
  <c r="BG515" i="64"/>
  <c r="AZ515" i="64"/>
  <c r="AY515" i="64"/>
  <c r="AX515" i="64"/>
  <c r="AW515" i="64"/>
  <c r="AV515" i="64"/>
  <c r="AT515" i="64"/>
  <c r="AS515" i="64"/>
  <c r="AR515" i="64"/>
  <c r="AU515" i="64" s="1"/>
  <c r="AQ515" i="64"/>
  <c r="AO515" i="64"/>
  <c r="BJ514" i="64"/>
  <c r="BI514" i="64"/>
  <c r="BG514" i="64"/>
  <c r="AZ514" i="64"/>
  <c r="AY514" i="64"/>
  <c r="AX514" i="64"/>
  <c r="AW514" i="64"/>
  <c r="AV514" i="64"/>
  <c r="AT514" i="64"/>
  <c r="AS514" i="64"/>
  <c r="AR514" i="64"/>
  <c r="AQ514" i="64"/>
  <c r="AO514" i="64"/>
  <c r="BI513" i="64"/>
  <c r="BG513" i="64"/>
  <c r="AZ513" i="64"/>
  <c r="AY513" i="64"/>
  <c r="AX513" i="64"/>
  <c r="AW513" i="64"/>
  <c r="AV513" i="64"/>
  <c r="AT513" i="64"/>
  <c r="AS513" i="64"/>
  <c r="AR513" i="64"/>
  <c r="AU513" i="64" s="1"/>
  <c r="AQ513" i="64"/>
  <c r="AO513" i="64"/>
  <c r="BI512" i="64"/>
  <c r="BG512" i="64"/>
  <c r="AZ512" i="64"/>
  <c r="AY512" i="64"/>
  <c r="AX512" i="64"/>
  <c r="AW512" i="64"/>
  <c r="AV512" i="64"/>
  <c r="AT512" i="64"/>
  <c r="AS512" i="64"/>
  <c r="AR512" i="64"/>
  <c r="AU512" i="64" s="1"/>
  <c r="AQ512" i="64"/>
  <c r="AO512" i="64"/>
  <c r="BI511" i="64"/>
  <c r="BG511" i="64"/>
  <c r="AZ511" i="64"/>
  <c r="AY511" i="64"/>
  <c r="AX511" i="64"/>
  <c r="AW511" i="64"/>
  <c r="AV511" i="64"/>
  <c r="AT511" i="64"/>
  <c r="AS511" i="64"/>
  <c r="AR511" i="64"/>
  <c r="AU511" i="64" s="1"/>
  <c r="AQ511" i="64"/>
  <c r="AO511" i="64"/>
  <c r="BI510" i="64"/>
  <c r="BG510" i="64"/>
  <c r="AZ510" i="64"/>
  <c r="AY510" i="64"/>
  <c r="AX510" i="64"/>
  <c r="AW510" i="64"/>
  <c r="AV510" i="64"/>
  <c r="AT510" i="64"/>
  <c r="AS510" i="64"/>
  <c r="AR510" i="64"/>
  <c r="AU510" i="64" s="1"/>
  <c r="AQ510" i="64"/>
  <c r="AO510" i="64"/>
  <c r="BI509" i="64"/>
  <c r="BG509" i="64"/>
  <c r="AZ509" i="64"/>
  <c r="AY509" i="64"/>
  <c r="AX509" i="64"/>
  <c r="AW509" i="64"/>
  <c r="AV509" i="64"/>
  <c r="AT509" i="64"/>
  <c r="AS509" i="64"/>
  <c r="AR509" i="64"/>
  <c r="AU509" i="64" s="1"/>
  <c r="AQ509" i="64"/>
  <c r="AO509" i="64"/>
  <c r="BI508" i="64"/>
  <c r="BG508" i="64"/>
  <c r="AZ508" i="64"/>
  <c r="AY508" i="64"/>
  <c r="AX508" i="64"/>
  <c r="AW508" i="64"/>
  <c r="AV508" i="64"/>
  <c r="AT508" i="64"/>
  <c r="AS508" i="64"/>
  <c r="AR508" i="64"/>
  <c r="AQ508" i="64"/>
  <c r="AO508" i="64"/>
  <c r="BI507" i="64"/>
  <c r="BG507" i="64"/>
  <c r="AZ507" i="64"/>
  <c r="AY507" i="64"/>
  <c r="AX507" i="64"/>
  <c r="AW507" i="64"/>
  <c r="AV507" i="64"/>
  <c r="AT507" i="64"/>
  <c r="AS507" i="64"/>
  <c r="AR507" i="64"/>
  <c r="AQ507" i="64"/>
  <c r="AO507" i="64"/>
  <c r="BI506" i="64"/>
  <c r="BG506" i="64"/>
  <c r="AZ506" i="64"/>
  <c r="AY506" i="64"/>
  <c r="AX506" i="64"/>
  <c r="AW506" i="64"/>
  <c r="AV506" i="64"/>
  <c r="AT506" i="64"/>
  <c r="AS506" i="64"/>
  <c r="AR506" i="64"/>
  <c r="AU506" i="64" s="1"/>
  <c r="AQ506" i="64"/>
  <c r="AO506" i="64"/>
  <c r="BJ505" i="64"/>
  <c r="BI505" i="64"/>
  <c r="BG505" i="64"/>
  <c r="AZ505" i="64"/>
  <c r="AY505" i="64"/>
  <c r="AX505" i="64"/>
  <c r="AW505" i="64"/>
  <c r="AV505" i="64"/>
  <c r="AT505" i="64"/>
  <c r="AS505" i="64"/>
  <c r="AR505" i="64"/>
  <c r="AU505" i="64" s="1"/>
  <c r="AQ505" i="64"/>
  <c r="AO505" i="64"/>
  <c r="BI504" i="64"/>
  <c r="BG504" i="64"/>
  <c r="AZ504" i="64"/>
  <c r="AY504" i="64"/>
  <c r="AX504" i="64"/>
  <c r="AW504" i="64"/>
  <c r="AV504" i="64"/>
  <c r="AT504" i="64"/>
  <c r="AS504" i="64"/>
  <c r="AR504" i="64"/>
  <c r="AU504" i="64" s="1"/>
  <c r="AQ504" i="64"/>
  <c r="AO504" i="64"/>
  <c r="BJ503" i="64"/>
  <c r="BI503" i="64"/>
  <c r="BG503" i="64"/>
  <c r="AZ503" i="64"/>
  <c r="AY503" i="64"/>
  <c r="AX503" i="64"/>
  <c r="AW503" i="64"/>
  <c r="AV503" i="64"/>
  <c r="AT503" i="64"/>
  <c r="AS503" i="64"/>
  <c r="AR503" i="64"/>
  <c r="AU503" i="64" s="1"/>
  <c r="AQ503" i="64"/>
  <c r="AO503" i="64"/>
  <c r="BI502" i="64"/>
  <c r="BG502" i="64"/>
  <c r="AZ502" i="64"/>
  <c r="AY502" i="64"/>
  <c r="AX502" i="64"/>
  <c r="AW502" i="64"/>
  <c r="AV502" i="64"/>
  <c r="AT502" i="64"/>
  <c r="AS502" i="64"/>
  <c r="AR502" i="64"/>
  <c r="AU502" i="64" s="1"/>
  <c r="AQ502" i="64"/>
  <c r="AO502" i="64"/>
  <c r="BJ501" i="64"/>
  <c r="BI501" i="64"/>
  <c r="BG501" i="64"/>
  <c r="AZ501" i="64"/>
  <c r="AY501" i="64"/>
  <c r="AX501" i="64"/>
  <c r="AW501" i="64"/>
  <c r="AV501" i="64"/>
  <c r="AT501" i="64"/>
  <c r="AS501" i="64"/>
  <c r="AR501" i="64"/>
  <c r="AU501" i="64" s="1"/>
  <c r="AQ501" i="64"/>
  <c r="AO501" i="64"/>
  <c r="BJ500" i="64"/>
  <c r="BI500" i="64"/>
  <c r="BG500" i="64"/>
  <c r="AZ500" i="64"/>
  <c r="AY500" i="64"/>
  <c r="AX500" i="64"/>
  <c r="AW500" i="64"/>
  <c r="AV500" i="64"/>
  <c r="AT500" i="64"/>
  <c r="AS500" i="64"/>
  <c r="AR500" i="64"/>
  <c r="AU500" i="64" s="1"/>
  <c r="AQ500" i="64"/>
  <c r="AO500" i="64"/>
  <c r="BJ499" i="64"/>
  <c r="BI499" i="64"/>
  <c r="BG499" i="64"/>
  <c r="AZ499" i="64"/>
  <c r="AY499" i="64"/>
  <c r="AX499" i="64"/>
  <c r="AW499" i="64"/>
  <c r="AV499" i="64"/>
  <c r="AT499" i="64"/>
  <c r="AS499" i="64"/>
  <c r="AR499" i="64"/>
  <c r="AU499" i="64" s="1"/>
  <c r="AQ499" i="64"/>
  <c r="AO499" i="64"/>
  <c r="BJ498" i="64"/>
  <c r="BI498" i="64"/>
  <c r="BG498" i="64"/>
  <c r="AZ498" i="64"/>
  <c r="AY498" i="64"/>
  <c r="AX498" i="64"/>
  <c r="AW498" i="64"/>
  <c r="AV498" i="64"/>
  <c r="AT498" i="64"/>
  <c r="AS498" i="64"/>
  <c r="AR498" i="64"/>
  <c r="AU498" i="64" s="1"/>
  <c r="AQ498" i="64"/>
  <c r="AO498" i="64"/>
  <c r="BJ497" i="64"/>
  <c r="BI497" i="64"/>
  <c r="BG497" i="64"/>
  <c r="AZ497" i="64"/>
  <c r="AY497" i="64"/>
  <c r="AX497" i="64"/>
  <c r="AW497" i="64"/>
  <c r="AV497" i="64"/>
  <c r="AT497" i="64"/>
  <c r="AS497" i="64"/>
  <c r="AR497" i="64"/>
  <c r="AU497" i="64" s="1"/>
  <c r="AQ497" i="64"/>
  <c r="AO497" i="64"/>
  <c r="BJ496" i="64"/>
  <c r="BI496" i="64"/>
  <c r="BG496" i="64"/>
  <c r="AZ496" i="64"/>
  <c r="AY496" i="64"/>
  <c r="AX496" i="64"/>
  <c r="AW496" i="64"/>
  <c r="AV496" i="64"/>
  <c r="AT496" i="64"/>
  <c r="AS496" i="64"/>
  <c r="AR496" i="64"/>
  <c r="AU496" i="64" s="1"/>
  <c r="AQ496" i="64"/>
  <c r="AO496" i="64"/>
  <c r="BJ495" i="64"/>
  <c r="BI495" i="64"/>
  <c r="BG495" i="64"/>
  <c r="AZ495" i="64"/>
  <c r="AY495" i="64"/>
  <c r="AX495" i="64"/>
  <c r="AW495" i="64"/>
  <c r="AV495" i="64"/>
  <c r="AT495" i="64"/>
  <c r="AS495" i="64"/>
  <c r="AR495" i="64"/>
  <c r="AU495" i="64" s="1"/>
  <c r="AQ495" i="64"/>
  <c r="AO495" i="64"/>
  <c r="BI494" i="64"/>
  <c r="BG494" i="64"/>
  <c r="AZ494" i="64"/>
  <c r="AY494" i="64"/>
  <c r="AX494" i="64"/>
  <c r="AW494" i="64"/>
  <c r="AV494" i="64"/>
  <c r="AT494" i="64"/>
  <c r="AS494" i="64"/>
  <c r="AR494" i="64"/>
  <c r="AU494" i="64" s="1"/>
  <c r="AQ494" i="64"/>
  <c r="AO494" i="64"/>
  <c r="BI493" i="64"/>
  <c r="BG493" i="64"/>
  <c r="AZ493" i="64"/>
  <c r="AY493" i="64"/>
  <c r="AX493" i="64"/>
  <c r="AW493" i="64"/>
  <c r="AV493" i="64"/>
  <c r="AT493" i="64"/>
  <c r="AS493" i="64"/>
  <c r="AR493" i="64"/>
  <c r="AU493" i="64" s="1"/>
  <c r="AQ493" i="64"/>
  <c r="AO493" i="64"/>
  <c r="BJ492" i="64"/>
  <c r="BI492" i="64"/>
  <c r="BG492" i="64"/>
  <c r="AZ492" i="64"/>
  <c r="AY492" i="64"/>
  <c r="AX492" i="64"/>
  <c r="AW492" i="64"/>
  <c r="AV492" i="64"/>
  <c r="AT492" i="64"/>
  <c r="AS492" i="64"/>
  <c r="AR492" i="64"/>
  <c r="AU492" i="64" s="1"/>
  <c r="AQ492" i="64"/>
  <c r="AO492" i="64"/>
  <c r="BI491" i="64"/>
  <c r="BG491" i="64"/>
  <c r="AZ491" i="64"/>
  <c r="AY491" i="64"/>
  <c r="AX491" i="64"/>
  <c r="AW491" i="64"/>
  <c r="AV491" i="64"/>
  <c r="AT491" i="64"/>
  <c r="AS491" i="64"/>
  <c r="AR491" i="64"/>
  <c r="AU491" i="64" s="1"/>
  <c r="AQ491" i="64"/>
  <c r="AO491" i="64"/>
  <c r="BI490" i="64"/>
  <c r="BG490" i="64"/>
  <c r="AZ490" i="64"/>
  <c r="AY490" i="64"/>
  <c r="AX490" i="64"/>
  <c r="AW490" i="64"/>
  <c r="AV490" i="64"/>
  <c r="AT490" i="64"/>
  <c r="AS490" i="64"/>
  <c r="AR490" i="64"/>
  <c r="AU490" i="64" s="1"/>
  <c r="AQ490" i="64"/>
  <c r="AO490" i="64"/>
  <c r="BI489" i="64"/>
  <c r="BG489" i="64"/>
  <c r="AZ489" i="64"/>
  <c r="AY489" i="64"/>
  <c r="AX489" i="64"/>
  <c r="AW489" i="64"/>
  <c r="AV489" i="64"/>
  <c r="AT489" i="64"/>
  <c r="AS489" i="64"/>
  <c r="AR489" i="64"/>
  <c r="AU489" i="64" s="1"/>
  <c r="AQ489" i="64"/>
  <c r="AO489" i="64"/>
  <c r="BI488" i="64"/>
  <c r="BG488" i="64"/>
  <c r="AZ488" i="64"/>
  <c r="AY488" i="64"/>
  <c r="AX488" i="64"/>
  <c r="AW488" i="64"/>
  <c r="AV488" i="64"/>
  <c r="AT488" i="64"/>
  <c r="AS488" i="64"/>
  <c r="AR488" i="64"/>
  <c r="AU488" i="64" s="1"/>
  <c r="AQ488" i="64"/>
  <c r="AO488" i="64"/>
  <c r="BI487" i="64"/>
  <c r="BG487" i="64"/>
  <c r="AZ487" i="64"/>
  <c r="AY487" i="64"/>
  <c r="AX487" i="64"/>
  <c r="AW487" i="64"/>
  <c r="AV487" i="64"/>
  <c r="AT487" i="64"/>
  <c r="AS487" i="64"/>
  <c r="AR487" i="64"/>
  <c r="AU487" i="64" s="1"/>
  <c r="AQ487" i="64"/>
  <c r="AO487" i="64"/>
  <c r="BI486" i="64"/>
  <c r="BG486" i="64"/>
  <c r="AZ486" i="64"/>
  <c r="AY486" i="64"/>
  <c r="AX486" i="64"/>
  <c r="AW486" i="64"/>
  <c r="AV486" i="64"/>
  <c r="AT486" i="64"/>
  <c r="AS486" i="64"/>
  <c r="AR486" i="64"/>
  <c r="AU486" i="64" s="1"/>
  <c r="AQ486" i="64"/>
  <c r="AO486" i="64"/>
  <c r="BI485" i="64"/>
  <c r="BG485" i="64"/>
  <c r="AZ485" i="64"/>
  <c r="AY485" i="64"/>
  <c r="AX485" i="64"/>
  <c r="AW485" i="64"/>
  <c r="AV485" i="64"/>
  <c r="AT485" i="64"/>
  <c r="AS485" i="64"/>
  <c r="AR485" i="64"/>
  <c r="AU485" i="64" s="1"/>
  <c r="AQ485" i="64"/>
  <c r="AO485" i="64"/>
  <c r="BI484" i="64"/>
  <c r="BG484" i="64"/>
  <c r="AZ484" i="64"/>
  <c r="AY484" i="64"/>
  <c r="AX484" i="64"/>
  <c r="AW484" i="64"/>
  <c r="AV484" i="64"/>
  <c r="AT484" i="64"/>
  <c r="AS484" i="64"/>
  <c r="AR484" i="64"/>
  <c r="AU484" i="64" s="1"/>
  <c r="AQ484" i="64"/>
  <c r="AO484" i="64"/>
  <c r="BI483" i="64"/>
  <c r="BG483" i="64"/>
  <c r="AZ483" i="64"/>
  <c r="AY483" i="64"/>
  <c r="AX483" i="64"/>
  <c r="AW483" i="64"/>
  <c r="AV483" i="64"/>
  <c r="AT483" i="64"/>
  <c r="AS483" i="64"/>
  <c r="AR483" i="64"/>
  <c r="AU483" i="64" s="1"/>
  <c r="AQ483" i="64"/>
  <c r="AO483" i="64"/>
  <c r="BI482" i="64"/>
  <c r="BG482" i="64"/>
  <c r="AZ482" i="64"/>
  <c r="AY482" i="64"/>
  <c r="AX482" i="64"/>
  <c r="AW482" i="64"/>
  <c r="AV482" i="64"/>
  <c r="AT482" i="64"/>
  <c r="AS482" i="64"/>
  <c r="AR482" i="64"/>
  <c r="AU482" i="64" s="1"/>
  <c r="AQ482" i="64"/>
  <c r="AO482" i="64"/>
  <c r="BJ481" i="64"/>
  <c r="BI481" i="64"/>
  <c r="BG481" i="64"/>
  <c r="AZ481" i="64"/>
  <c r="AY481" i="64"/>
  <c r="AX481" i="64"/>
  <c r="AW481" i="64"/>
  <c r="AV481" i="64"/>
  <c r="AT481" i="64"/>
  <c r="AS481" i="64"/>
  <c r="AR481" i="64"/>
  <c r="AU481" i="64" s="1"/>
  <c r="AQ481" i="64"/>
  <c r="AO481" i="64"/>
  <c r="BJ480" i="64"/>
  <c r="BI480" i="64"/>
  <c r="BG480" i="64"/>
  <c r="AZ480" i="64"/>
  <c r="AY480" i="64"/>
  <c r="AX480" i="64"/>
  <c r="AW480" i="64"/>
  <c r="AV480" i="64"/>
  <c r="AT480" i="64"/>
  <c r="AS480" i="64"/>
  <c r="AR480" i="64"/>
  <c r="AU480" i="64" s="1"/>
  <c r="AQ480" i="64"/>
  <c r="AO480" i="64"/>
  <c r="BJ479" i="64"/>
  <c r="BI479" i="64"/>
  <c r="BG479" i="64"/>
  <c r="AZ479" i="64"/>
  <c r="AY479" i="64"/>
  <c r="AX479" i="64"/>
  <c r="AW479" i="64"/>
  <c r="AV479" i="64"/>
  <c r="AT479" i="64"/>
  <c r="AS479" i="64"/>
  <c r="AR479" i="64"/>
  <c r="AU479" i="64" s="1"/>
  <c r="AQ479" i="64"/>
  <c r="AO479" i="64"/>
  <c r="BI478" i="64"/>
  <c r="BG478" i="64"/>
  <c r="AZ478" i="64"/>
  <c r="AY478" i="64"/>
  <c r="AX478" i="64"/>
  <c r="AW478" i="64"/>
  <c r="AV478" i="64"/>
  <c r="AT478" i="64"/>
  <c r="AS478" i="64"/>
  <c r="AR478" i="64"/>
  <c r="AU478" i="64" s="1"/>
  <c r="AQ478" i="64"/>
  <c r="AO478" i="64"/>
  <c r="BI477" i="64"/>
  <c r="BG477" i="64"/>
  <c r="AZ477" i="64"/>
  <c r="AY477" i="64"/>
  <c r="AX477" i="64"/>
  <c r="AW477" i="64"/>
  <c r="AV477" i="64"/>
  <c r="AT477" i="64"/>
  <c r="AS477" i="64"/>
  <c r="AR477" i="64"/>
  <c r="AU477" i="64" s="1"/>
  <c r="AQ477" i="64"/>
  <c r="AO477" i="64"/>
  <c r="BI476" i="64"/>
  <c r="BG476" i="64"/>
  <c r="AZ476" i="64"/>
  <c r="AY476" i="64"/>
  <c r="AX476" i="64"/>
  <c r="AW476" i="64"/>
  <c r="AV476" i="64"/>
  <c r="AT476" i="64"/>
  <c r="AS476" i="64"/>
  <c r="AR476" i="64"/>
  <c r="AU476" i="64" s="1"/>
  <c r="AQ476" i="64"/>
  <c r="AO476" i="64"/>
  <c r="BI475" i="64"/>
  <c r="BG475" i="64"/>
  <c r="AZ475" i="64"/>
  <c r="AY475" i="64"/>
  <c r="AX475" i="64"/>
  <c r="AW475" i="64"/>
  <c r="AV475" i="64"/>
  <c r="AT475" i="64"/>
  <c r="AS475" i="64"/>
  <c r="AR475" i="64"/>
  <c r="AU475" i="64" s="1"/>
  <c r="AQ475" i="64"/>
  <c r="AO475" i="64"/>
  <c r="BI474" i="64"/>
  <c r="BG474" i="64"/>
  <c r="AZ474" i="64"/>
  <c r="AY474" i="64"/>
  <c r="AX474" i="64"/>
  <c r="AW474" i="64"/>
  <c r="AV474" i="64"/>
  <c r="AT474" i="64"/>
  <c r="AS474" i="64"/>
  <c r="AR474" i="64"/>
  <c r="AU474" i="64" s="1"/>
  <c r="AQ474" i="64"/>
  <c r="AO474" i="64"/>
  <c r="BJ473" i="64"/>
  <c r="BI473" i="64"/>
  <c r="BG473" i="64"/>
  <c r="AZ473" i="64"/>
  <c r="AY473" i="64"/>
  <c r="AX473" i="64"/>
  <c r="AW473" i="64"/>
  <c r="AV473" i="64"/>
  <c r="AT473" i="64"/>
  <c r="AS473" i="64"/>
  <c r="AR473" i="64"/>
  <c r="AU473" i="64" s="1"/>
  <c r="AQ473" i="64"/>
  <c r="AO473" i="64"/>
  <c r="BI472" i="64"/>
  <c r="BG472" i="64"/>
  <c r="AZ472" i="64"/>
  <c r="AY472" i="64"/>
  <c r="AX472" i="64"/>
  <c r="AW472" i="64"/>
  <c r="AV472" i="64"/>
  <c r="AT472" i="64"/>
  <c r="AS472" i="64"/>
  <c r="AR472" i="64"/>
  <c r="AQ472" i="64"/>
  <c r="AO472" i="64"/>
  <c r="BJ471" i="64"/>
  <c r="BI471" i="64"/>
  <c r="BG471" i="64"/>
  <c r="AZ471" i="64"/>
  <c r="AY471" i="64"/>
  <c r="AX471" i="64"/>
  <c r="AW471" i="64"/>
  <c r="AV471" i="64"/>
  <c r="AT471" i="64"/>
  <c r="AS471" i="64"/>
  <c r="AR471" i="64"/>
  <c r="AU471" i="64" s="1"/>
  <c r="AQ471" i="64"/>
  <c r="AO471" i="64"/>
  <c r="BI470" i="64"/>
  <c r="BG470" i="64"/>
  <c r="AZ470" i="64"/>
  <c r="AY470" i="64"/>
  <c r="AX470" i="64"/>
  <c r="AW470" i="64"/>
  <c r="AV470" i="64"/>
  <c r="AT470" i="64"/>
  <c r="AS470" i="64"/>
  <c r="AR470" i="64"/>
  <c r="AU470" i="64" s="1"/>
  <c r="AQ470" i="64"/>
  <c r="AO470" i="64"/>
  <c r="BI469" i="64"/>
  <c r="BG469" i="64"/>
  <c r="AZ469" i="64"/>
  <c r="AY469" i="64"/>
  <c r="AX469" i="64"/>
  <c r="AW469" i="64"/>
  <c r="AV469" i="64"/>
  <c r="AT469" i="64"/>
  <c r="AS469" i="64"/>
  <c r="AR469" i="64"/>
  <c r="AU469" i="64" s="1"/>
  <c r="AQ469" i="64"/>
  <c r="AO469" i="64"/>
  <c r="BJ468" i="64"/>
  <c r="BI468" i="64"/>
  <c r="BG468" i="64"/>
  <c r="AZ468" i="64"/>
  <c r="AY468" i="64"/>
  <c r="AX468" i="64"/>
  <c r="AW468" i="64"/>
  <c r="AV468" i="64"/>
  <c r="AT468" i="64"/>
  <c r="AS468" i="64"/>
  <c r="AR468" i="64"/>
  <c r="AU468" i="64" s="1"/>
  <c r="AQ468" i="64"/>
  <c r="AO468" i="64"/>
  <c r="BI467" i="64"/>
  <c r="BG467" i="64"/>
  <c r="AZ467" i="64"/>
  <c r="AY467" i="64"/>
  <c r="AX467" i="64"/>
  <c r="AW467" i="64"/>
  <c r="AV467" i="64"/>
  <c r="AT467" i="64"/>
  <c r="AS467" i="64"/>
  <c r="AR467" i="64"/>
  <c r="AQ467" i="64"/>
  <c r="AO467" i="64"/>
  <c r="BI466" i="64"/>
  <c r="BG466" i="64"/>
  <c r="AZ466" i="64"/>
  <c r="AY466" i="64"/>
  <c r="AX466" i="64"/>
  <c r="AW466" i="64"/>
  <c r="AV466" i="64"/>
  <c r="AT466" i="64"/>
  <c r="AS466" i="64"/>
  <c r="AR466" i="64"/>
  <c r="AU466" i="64" s="1"/>
  <c r="AQ466" i="64"/>
  <c r="AO466" i="64"/>
  <c r="BI465" i="64"/>
  <c r="BG465" i="64"/>
  <c r="AZ465" i="64"/>
  <c r="AY465" i="64"/>
  <c r="AX465" i="64"/>
  <c r="AW465" i="64"/>
  <c r="AV465" i="64"/>
  <c r="AT465" i="64"/>
  <c r="AS465" i="64"/>
  <c r="AR465" i="64"/>
  <c r="AU465" i="64" s="1"/>
  <c r="AQ465" i="64"/>
  <c r="AO465" i="64"/>
  <c r="BI464" i="64"/>
  <c r="BG464" i="64"/>
  <c r="AZ464" i="64"/>
  <c r="AY464" i="64"/>
  <c r="AX464" i="64"/>
  <c r="AW464" i="64"/>
  <c r="AV464" i="64"/>
  <c r="AT464" i="64"/>
  <c r="AS464" i="64"/>
  <c r="AR464" i="64"/>
  <c r="AU464" i="64" s="1"/>
  <c r="AQ464" i="64"/>
  <c r="AO464" i="64"/>
  <c r="BI463" i="64"/>
  <c r="BG463" i="64"/>
  <c r="AZ463" i="64"/>
  <c r="AY463" i="64"/>
  <c r="AX463" i="64"/>
  <c r="AW463" i="64"/>
  <c r="AV463" i="64"/>
  <c r="AT463" i="64"/>
  <c r="AS463" i="64"/>
  <c r="AR463" i="64"/>
  <c r="AU463" i="64" s="1"/>
  <c r="AQ463" i="64"/>
  <c r="AO463" i="64"/>
  <c r="BJ462" i="64"/>
  <c r="BI462" i="64"/>
  <c r="BG462" i="64"/>
  <c r="AZ462" i="64"/>
  <c r="AY462" i="64"/>
  <c r="AX462" i="64"/>
  <c r="AW462" i="64"/>
  <c r="AV462" i="64"/>
  <c r="AT462" i="64"/>
  <c r="AS462" i="64"/>
  <c r="AR462" i="64"/>
  <c r="AU462" i="64" s="1"/>
  <c r="AQ462" i="64"/>
  <c r="AO462" i="64"/>
  <c r="BJ461" i="64"/>
  <c r="BI461" i="64"/>
  <c r="BG461" i="64"/>
  <c r="AZ461" i="64"/>
  <c r="AY461" i="64"/>
  <c r="AX461" i="64"/>
  <c r="AW461" i="64"/>
  <c r="AV461" i="64"/>
  <c r="AT461" i="64"/>
  <c r="AS461" i="64"/>
  <c r="AR461" i="64"/>
  <c r="AU461" i="64" s="1"/>
  <c r="AQ461" i="64"/>
  <c r="AO461" i="64"/>
  <c r="BJ460" i="64"/>
  <c r="BI460" i="64"/>
  <c r="BG460" i="64"/>
  <c r="AZ460" i="64"/>
  <c r="AY460" i="64"/>
  <c r="AX460" i="64"/>
  <c r="AW460" i="64"/>
  <c r="AV460" i="64"/>
  <c r="AT460" i="64"/>
  <c r="AS460" i="64"/>
  <c r="AR460" i="64"/>
  <c r="AU460" i="64" s="1"/>
  <c r="AQ460" i="64"/>
  <c r="AO460" i="64"/>
  <c r="BJ459" i="64"/>
  <c r="BI459" i="64"/>
  <c r="BG459" i="64"/>
  <c r="AZ459" i="64"/>
  <c r="AY459" i="64"/>
  <c r="AX459" i="64"/>
  <c r="AW459" i="64"/>
  <c r="AV459" i="64"/>
  <c r="AT459" i="64"/>
  <c r="AS459" i="64"/>
  <c r="AR459" i="64"/>
  <c r="AU459" i="64" s="1"/>
  <c r="AQ459" i="64"/>
  <c r="AO459" i="64"/>
  <c r="BJ458" i="64"/>
  <c r="BI458" i="64"/>
  <c r="BG458" i="64"/>
  <c r="AZ458" i="64"/>
  <c r="AY458" i="64"/>
  <c r="AX458" i="64"/>
  <c r="AW458" i="64"/>
  <c r="AV458" i="64"/>
  <c r="AT458" i="64"/>
  <c r="AS458" i="64"/>
  <c r="AR458" i="64"/>
  <c r="AU458" i="64" s="1"/>
  <c r="AQ458" i="64"/>
  <c r="AO458" i="64"/>
  <c r="BI457" i="64"/>
  <c r="BG457" i="64"/>
  <c r="AZ457" i="64"/>
  <c r="AY457" i="64"/>
  <c r="AX457" i="64"/>
  <c r="AW457" i="64"/>
  <c r="AV457" i="64"/>
  <c r="AT457" i="64"/>
  <c r="AS457" i="64"/>
  <c r="AR457" i="64"/>
  <c r="AU457" i="64" s="1"/>
  <c r="AQ457" i="64"/>
  <c r="AO457" i="64"/>
  <c r="BI456" i="64"/>
  <c r="BG456" i="64"/>
  <c r="AZ456" i="64"/>
  <c r="AY456" i="64"/>
  <c r="AX456" i="64"/>
  <c r="AW456" i="64"/>
  <c r="AV456" i="64"/>
  <c r="AT456" i="64"/>
  <c r="AS456" i="64"/>
  <c r="AR456" i="64"/>
  <c r="AU456" i="64" s="1"/>
  <c r="AQ456" i="64"/>
  <c r="AO456" i="64"/>
  <c r="BI455" i="64"/>
  <c r="BG455" i="64"/>
  <c r="AZ455" i="64"/>
  <c r="AY455" i="64"/>
  <c r="AX455" i="64"/>
  <c r="AW455" i="64"/>
  <c r="AV455" i="64"/>
  <c r="AT455" i="64"/>
  <c r="AS455" i="64"/>
  <c r="AR455" i="64"/>
  <c r="AU455" i="64" s="1"/>
  <c r="AQ455" i="64"/>
  <c r="AO455" i="64"/>
  <c r="BI454" i="64"/>
  <c r="BG454" i="64"/>
  <c r="AZ454" i="64"/>
  <c r="AY454" i="64"/>
  <c r="AX454" i="64"/>
  <c r="AW454" i="64"/>
  <c r="AV454" i="64"/>
  <c r="AT454" i="64"/>
  <c r="AS454" i="64"/>
  <c r="AR454" i="64"/>
  <c r="AU454" i="64" s="1"/>
  <c r="AQ454" i="64"/>
  <c r="AO454" i="64"/>
  <c r="BI453" i="64"/>
  <c r="BG453" i="64"/>
  <c r="AZ453" i="64"/>
  <c r="AY453" i="64"/>
  <c r="AX453" i="64"/>
  <c r="AW453" i="64"/>
  <c r="AV453" i="64"/>
  <c r="AT453" i="64"/>
  <c r="AS453" i="64"/>
  <c r="AR453" i="64"/>
  <c r="AU453" i="64" s="1"/>
  <c r="AQ453" i="64"/>
  <c r="AO453" i="64"/>
  <c r="BJ452" i="64"/>
  <c r="BI452" i="64"/>
  <c r="BG452" i="64"/>
  <c r="AZ452" i="64"/>
  <c r="AY452" i="64"/>
  <c r="AX452" i="64"/>
  <c r="AW452" i="64"/>
  <c r="AV452" i="64"/>
  <c r="AT452" i="64"/>
  <c r="AS452" i="64"/>
  <c r="AR452" i="64"/>
  <c r="AU452" i="64" s="1"/>
  <c r="AQ452" i="64"/>
  <c r="AO452" i="64"/>
  <c r="BJ451" i="64"/>
  <c r="BI451" i="64"/>
  <c r="BG451" i="64"/>
  <c r="AZ451" i="64"/>
  <c r="AY451" i="64"/>
  <c r="AX451" i="64"/>
  <c r="AW451" i="64"/>
  <c r="AV451" i="64"/>
  <c r="AT451" i="64"/>
  <c r="AS451" i="64"/>
  <c r="AR451" i="64"/>
  <c r="AU451" i="64" s="1"/>
  <c r="AQ451" i="64"/>
  <c r="AO451" i="64"/>
  <c r="BJ450" i="64"/>
  <c r="BI450" i="64"/>
  <c r="BG450" i="64"/>
  <c r="AZ450" i="64"/>
  <c r="AY450" i="64"/>
  <c r="AX450" i="64"/>
  <c r="AW450" i="64"/>
  <c r="AV450" i="64"/>
  <c r="AT450" i="64"/>
  <c r="AS450" i="64"/>
  <c r="AR450" i="64"/>
  <c r="AU450" i="64" s="1"/>
  <c r="AQ450" i="64"/>
  <c r="AO450" i="64"/>
  <c r="BI449" i="64"/>
  <c r="BG449" i="64"/>
  <c r="AZ449" i="64"/>
  <c r="AY449" i="64"/>
  <c r="AX449" i="64"/>
  <c r="AW449" i="64"/>
  <c r="AV449" i="64"/>
  <c r="AT449" i="64"/>
  <c r="AS449" i="64"/>
  <c r="AR449" i="64"/>
  <c r="AU449" i="64" s="1"/>
  <c r="AQ449" i="64"/>
  <c r="AO449" i="64"/>
  <c r="BI448" i="64"/>
  <c r="BG448" i="64"/>
  <c r="AZ448" i="64"/>
  <c r="AY448" i="64"/>
  <c r="AX448" i="64"/>
  <c r="AW448" i="64"/>
  <c r="AV448" i="64"/>
  <c r="AT448" i="64"/>
  <c r="AS448" i="64"/>
  <c r="AR448" i="64"/>
  <c r="AU448" i="64" s="1"/>
  <c r="AQ448" i="64"/>
  <c r="AO448" i="64"/>
  <c r="BI447" i="64"/>
  <c r="BG447" i="64"/>
  <c r="AZ447" i="64"/>
  <c r="AY447" i="64"/>
  <c r="AX447" i="64"/>
  <c r="AW447" i="64"/>
  <c r="AV447" i="64"/>
  <c r="AT447" i="64"/>
  <c r="AS447" i="64"/>
  <c r="AR447" i="64"/>
  <c r="AU447" i="64" s="1"/>
  <c r="AQ447" i="64"/>
  <c r="AO447" i="64"/>
  <c r="BI446" i="64"/>
  <c r="BG446" i="64"/>
  <c r="AZ446" i="64"/>
  <c r="AY446" i="64"/>
  <c r="AX446" i="64"/>
  <c r="AW446" i="64"/>
  <c r="AV446" i="64"/>
  <c r="AT446" i="64"/>
  <c r="AS446" i="64"/>
  <c r="AR446" i="64"/>
  <c r="AU446" i="64" s="1"/>
  <c r="AQ446" i="64"/>
  <c r="AO446" i="64"/>
  <c r="BI445" i="64"/>
  <c r="BG445" i="64"/>
  <c r="AZ445" i="64"/>
  <c r="AY445" i="64"/>
  <c r="AX445" i="64"/>
  <c r="AW445" i="64"/>
  <c r="AV445" i="64"/>
  <c r="AT445" i="64"/>
  <c r="AS445" i="64"/>
  <c r="AR445" i="64"/>
  <c r="AU445" i="64" s="1"/>
  <c r="AQ445" i="64"/>
  <c r="AO445" i="64"/>
  <c r="BI444" i="64"/>
  <c r="BG444" i="64"/>
  <c r="AZ444" i="64"/>
  <c r="AY444" i="64"/>
  <c r="AX444" i="64"/>
  <c r="AW444" i="64"/>
  <c r="AV444" i="64"/>
  <c r="AT444" i="64"/>
  <c r="AS444" i="64"/>
  <c r="AR444" i="64"/>
  <c r="AU444" i="64" s="1"/>
  <c r="AQ444" i="64"/>
  <c r="AO444" i="64"/>
  <c r="BI443" i="64"/>
  <c r="BG443" i="64"/>
  <c r="AZ443" i="64"/>
  <c r="AY443" i="64"/>
  <c r="AX443" i="64"/>
  <c r="AW443" i="64"/>
  <c r="AV443" i="64"/>
  <c r="AT443" i="64"/>
  <c r="AS443" i="64"/>
  <c r="AR443" i="64"/>
  <c r="AU443" i="64" s="1"/>
  <c r="AQ443" i="64"/>
  <c r="AO443" i="64"/>
  <c r="BI442" i="64"/>
  <c r="BG442" i="64"/>
  <c r="AZ442" i="64"/>
  <c r="AY442" i="64"/>
  <c r="AX442" i="64"/>
  <c r="AW442" i="64"/>
  <c r="AV442" i="64"/>
  <c r="AT442" i="64"/>
  <c r="AS442" i="64"/>
  <c r="AR442" i="64"/>
  <c r="AU442" i="64" s="1"/>
  <c r="AQ442" i="64"/>
  <c r="AO442" i="64"/>
  <c r="BI441" i="64"/>
  <c r="BG441" i="64"/>
  <c r="AZ441" i="64"/>
  <c r="AY441" i="64"/>
  <c r="AX441" i="64"/>
  <c r="AW441" i="64"/>
  <c r="AV441" i="64"/>
  <c r="AT441" i="64"/>
  <c r="AS441" i="64"/>
  <c r="AR441" i="64"/>
  <c r="AU441" i="64" s="1"/>
  <c r="AQ441" i="64"/>
  <c r="AO441" i="64"/>
  <c r="BJ440" i="64"/>
  <c r="BI440" i="64"/>
  <c r="BG440" i="64"/>
  <c r="AZ440" i="64"/>
  <c r="AY440" i="64"/>
  <c r="AX440" i="64"/>
  <c r="AW440" i="64"/>
  <c r="AV440" i="64"/>
  <c r="AT440" i="64"/>
  <c r="AS440" i="64"/>
  <c r="AR440" i="64"/>
  <c r="AU440" i="64" s="1"/>
  <c r="AQ440" i="64"/>
  <c r="AO440" i="64"/>
  <c r="BJ439" i="64"/>
  <c r="BI439" i="64"/>
  <c r="BG439" i="64"/>
  <c r="AZ439" i="64"/>
  <c r="AY439" i="64"/>
  <c r="AX439" i="64"/>
  <c r="AW439" i="64"/>
  <c r="AV439" i="64"/>
  <c r="AT439" i="64"/>
  <c r="AS439" i="64"/>
  <c r="AR439" i="64"/>
  <c r="AU439" i="64" s="1"/>
  <c r="AQ439" i="64"/>
  <c r="AO439" i="64"/>
  <c r="BJ438" i="64"/>
  <c r="BI438" i="64"/>
  <c r="BG438" i="64"/>
  <c r="AZ438" i="64"/>
  <c r="AY438" i="64"/>
  <c r="AX438" i="64"/>
  <c r="AW438" i="64"/>
  <c r="AV438" i="64"/>
  <c r="AT438" i="64"/>
  <c r="AS438" i="64"/>
  <c r="AR438" i="64"/>
  <c r="AU438" i="64" s="1"/>
  <c r="AQ438" i="64"/>
  <c r="AO438" i="64"/>
  <c r="BJ437" i="64"/>
  <c r="BI437" i="64"/>
  <c r="BG437" i="64"/>
  <c r="AZ437" i="64"/>
  <c r="AY437" i="64"/>
  <c r="AX437" i="64"/>
  <c r="AW437" i="64"/>
  <c r="AV437" i="64"/>
  <c r="AT437" i="64"/>
  <c r="AS437" i="64"/>
  <c r="AR437" i="64"/>
  <c r="AU437" i="64" s="1"/>
  <c r="AQ437" i="64"/>
  <c r="AO437" i="64"/>
  <c r="BJ436" i="64"/>
  <c r="BI436" i="64"/>
  <c r="BG436" i="64"/>
  <c r="AZ436" i="64"/>
  <c r="AY436" i="64"/>
  <c r="AX436" i="64"/>
  <c r="AW436" i="64"/>
  <c r="AV436" i="64"/>
  <c r="AT436" i="64"/>
  <c r="AS436" i="64"/>
  <c r="AR436" i="64"/>
  <c r="AU436" i="64" s="1"/>
  <c r="AQ436" i="64"/>
  <c r="AO436" i="64"/>
  <c r="BJ435" i="64"/>
  <c r="BI435" i="64"/>
  <c r="BG435" i="64"/>
  <c r="AZ435" i="64"/>
  <c r="AY435" i="64"/>
  <c r="AX435" i="64"/>
  <c r="AW435" i="64"/>
  <c r="AV435" i="64"/>
  <c r="AT435" i="64"/>
  <c r="AS435" i="64"/>
  <c r="AR435" i="64"/>
  <c r="AU435" i="64" s="1"/>
  <c r="AQ435" i="64"/>
  <c r="AO435" i="64"/>
  <c r="BJ434" i="64"/>
  <c r="BI434" i="64"/>
  <c r="BG434" i="64"/>
  <c r="AZ434" i="64"/>
  <c r="AY434" i="64"/>
  <c r="AX434" i="64"/>
  <c r="AW434" i="64"/>
  <c r="AV434" i="64"/>
  <c r="AT434" i="64"/>
  <c r="AS434" i="64"/>
  <c r="AR434" i="64"/>
  <c r="AU434" i="64" s="1"/>
  <c r="AQ434" i="64"/>
  <c r="AO434" i="64"/>
  <c r="BJ433" i="64"/>
  <c r="BI433" i="64"/>
  <c r="BG433" i="64"/>
  <c r="AZ433" i="64"/>
  <c r="AY433" i="64"/>
  <c r="AX433" i="64"/>
  <c r="AW433" i="64"/>
  <c r="AV433" i="64"/>
  <c r="AT433" i="64"/>
  <c r="AS433" i="64"/>
  <c r="AR433" i="64"/>
  <c r="AU433" i="64" s="1"/>
  <c r="AQ433" i="64"/>
  <c r="AO433" i="64"/>
  <c r="BJ432" i="64"/>
  <c r="BI432" i="64"/>
  <c r="BG432" i="64"/>
  <c r="AZ432" i="64"/>
  <c r="AY432" i="64"/>
  <c r="AX432" i="64"/>
  <c r="AW432" i="64"/>
  <c r="AV432" i="64"/>
  <c r="AT432" i="64"/>
  <c r="AS432" i="64"/>
  <c r="AR432" i="64"/>
  <c r="AU432" i="64" s="1"/>
  <c r="AQ432" i="64"/>
  <c r="AO432" i="64"/>
  <c r="BJ431" i="64"/>
  <c r="BI431" i="64"/>
  <c r="BG431" i="64"/>
  <c r="AZ431" i="64"/>
  <c r="AY431" i="64"/>
  <c r="AX431" i="64"/>
  <c r="AW431" i="64"/>
  <c r="AV431" i="64"/>
  <c r="AT431" i="64"/>
  <c r="AS431" i="64"/>
  <c r="AR431" i="64"/>
  <c r="AU431" i="64" s="1"/>
  <c r="AQ431" i="64"/>
  <c r="AO431" i="64"/>
  <c r="BJ430" i="64"/>
  <c r="BI430" i="64"/>
  <c r="BG430" i="64"/>
  <c r="AZ430" i="64"/>
  <c r="AY430" i="64"/>
  <c r="AX430" i="64"/>
  <c r="AW430" i="64"/>
  <c r="AV430" i="64"/>
  <c r="AT430" i="64"/>
  <c r="AS430" i="64"/>
  <c r="AR430" i="64"/>
  <c r="AU430" i="64" s="1"/>
  <c r="AQ430" i="64"/>
  <c r="AO430" i="64"/>
  <c r="BJ429" i="64"/>
  <c r="BI429" i="64"/>
  <c r="BG429" i="64"/>
  <c r="AZ429" i="64"/>
  <c r="AY429" i="64"/>
  <c r="AX429" i="64"/>
  <c r="AW429" i="64"/>
  <c r="AV429" i="64"/>
  <c r="AT429" i="64"/>
  <c r="AS429" i="64"/>
  <c r="AR429" i="64"/>
  <c r="AU429" i="64" s="1"/>
  <c r="AQ429" i="64"/>
  <c r="AO429" i="64"/>
  <c r="BJ428" i="64"/>
  <c r="BI428" i="64"/>
  <c r="BG428" i="64"/>
  <c r="AZ428" i="64"/>
  <c r="AY428" i="64"/>
  <c r="AX428" i="64"/>
  <c r="AW428" i="64"/>
  <c r="AV428" i="64"/>
  <c r="AT428" i="64"/>
  <c r="AS428" i="64"/>
  <c r="AR428" i="64"/>
  <c r="AU428" i="64" s="1"/>
  <c r="AQ428" i="64"/>
  <c r="AO428" i="64"/>
  <c r="BJ427" i="64"/>
  <c r="BI427" i="64"/>
  <c r="BG427" i="64"/>
  <c r="AZ427" i="64"/>
  <c r="AY427" i="64"/>
  <c r="AX427" i="64"/>
  <c r="AW427" i="64"/>
  <c r="AV427" i="64"/>
  <c r="AT427" i="64"/>
  <c r="AS427" i="64"/>
  <c r="AR427" i="64"/>
  <c r="AU427" i="64" s="1"/>
  <c r="AQ427" i="64"/>
  <c r="AO427" i="64"/>
  <c r="BJ426" i="64"/>
  <c r="BI426" i="64"/>
  <c r="BG426" i="64"/>
  <c r="AZ426" i="64"/>
  <c r="AY426" i="64"/>
  <c r="AX426" i="64"/>
  <c r="AW426" i="64"/>
  <c r="AV426" i="64"/>
  <c r="AT426" i="64"/>
  <c r="AS426" i="64"/>
  <c r="AR426" i="64"/>
  <c r="AU426" i="64" s="1"/>
  <c r="AQ426" i="64"/>
  <c r="AO426" i="64"/>
  <c r="BI425" i="64"/>
  <c r="BG425" i="64"/>
  <c r="AZ425" i="64"/>
  <c r="AY425" i="64"/>
  <c r="AX425" i="64"/>
  <c r="AW425" i="64"/>
  <c r="AV425" i="64"/>
  <c r="AT425" i="64"/>
  <c r="AS425" i="64"/>
  <c r="AR425" i="64"/>
  <c r="AU425" i="64" s="1"/>
  <c r="AQ425" i="64"/>
  <c r="AO425" i="64"/>
  <c r="BI424" i="64"/>
  <c r="BG424" i="64"/>
  <c r="AZ424" i="64"/>
  <c r="AY424" i="64"/>
  <c r="AX424" i="64"/>
  <c r="AW424" i="64"/>
  <c r="AV424" i="64"/>
  <c r="AT424" i="64"/>
  <c r="AS424" i="64"/>
  <c r="AR424" i="64"/>
  <c r="AU424" i="64" s="1"/>
  <c r="AQ424" i="64"/>
  <c r="AO424" i="64"/>
  <c r="BJ423" i="64"/>
  <c r="BI423" i="64"/>
  <c r="BG423" i="64"/>
  <c r="AZ423" i="64"/>
  <c r="AY423" i="64"/>
  <c r="AX423" i="64"/>
  <c r="AW423" i="64"/>
  <c r="AV423" i="64"/>
  <c r="AT423" i="64"/>
  <c r="AS423" i="64"/>
  <c r="AR423" i="64"/>
  <c r="AU423" i="64" s="1"/>
  <c r="AQ423" i="64"/>
  <c r="AO423" i="64"/>
  <c r="BI422" i="64"/>
  <c r="BG422" i="64"/>
  <c r="AZ422" i="64"/>
  <c r="AY422" i="64"/>
  <c r="AX422" i="64"/>
  <c r="AW422" i="64"/>
  <c r="AV422" i="64"/>
  <c r="AT422" i="64"/>
  <c r="AS422" i="64"/>
  <c r="AR422" i="64"/>
  <c r="AU422" i="64" s="1"/>
  <c r="AQ422" i="64"/>
  <c r="AO422" i="64"/>
  <c r="BI421" i="64"/>
  <c r="BG421" i="64"/>
  <c r="AZ421" i="64"/>
  <c r="AY421" i="64"/>
  <c r="AX421" i="64"/>
  <c r="AW421" i="64"/>
  <c r="AV421" i="64"/>
  <c r="AT421" i="64"/>
  <c r="AS421" i="64"/>
  <c r="AR421" i="64"/>
  <c r="AU421" i="64" s="1"/>
  <c r="AQ421" i="64"/>
  <c r="AO421" i="64"/>
  <c r="BJ420" i="64"/>
  <c r="BI420" i="64"/>
  <c r="BG420" i="64"/>
  <c r="AZ420" i="64"/>
  <c r="AY420" i="64"/>
  <c r="AX420" i="64"/>
  <c r="AW420" i="64"/>
  <c r="AV420" i="64"/>
  <c r="AT420" i="64"/>
  <c r="AS420" i="64"/>
  <c r="AR420" i="64"/>
  <c r="AU420" i="64" s="1"/>
  <c r="AQ420" i="64"/>
  <c r="AO420" i="64"/>
  <c r="BJ419" i="64"/>
  <c r="BI419" i="64"/>
  <c r="BG419" i="64"/>
  <c r="AZ419" i="64"/>
  <c r="AY419" i="64"/>
  <c r="AX419" i="64"/>
  <c r="AW419" i="64"/>
  <c r="AV419" i="64"/>
  <c r="AT419" i="64"/>
  <c r="AS419" i="64"/>
  <c r="AR419" i="64"/>
  <c r="AU419" i="64" s="1"/>
  <c r="AQ419" i="64"/>
  <c r="AO419" i="64"/>
  <c r="BI418" i="64"/>
  <c r="BG418" i="64"/>
  <c r="AZ418" i="64"/>
  <c r="AY418" i="64"/>
  <c r="AX418" i="64"/>
  <c r="AW418" i="64"/>
  <c r="AV418" i="64"/>
  <c r="AT418" i="64"/>
  <c r="AS418" i="64"/>
  <c r="AR418" i="64"/>
  <c r="AU418" i="64" s="1"/>
  <c r="AQ418" i="64"/>
  <c r="AO418" i="64"/>
  <c r="BJ417" i="64"/>
  <c r="BI417" i="64"/>
  <c r="BG417" i="64"/>
  <c r="AZ417" i="64"/>
  <c r="AY417" i="64"/>
  <c r="AX417" i="64"/>
  <c r="AW417" i="64"/>
  <c r="AV417" i="64"/>
  <c r="AT417" i="64"/>
  <c r="AS417" i="64"/>
  <c r="AR417" i="64"/>
  <c r="AU417" i="64" s="1"/>
  <c r="AQ417" i="64"/>
  <c r="AO417" i="64"/>
  <c r="BJ416" i="64"/>
  <c r="BI416" i="64"/>
  <c r="BG416" i="64"/>
  <c r="AZ416" i="64"/>
  <c r="AY416" i="64"/>
  <c r="AX416" i="64"/>
  <c r="AW416" i="64"/>
  <c r="AV416" i="64"/>
  <c r="AT416" i="64"/>
  <c r="AS416" i="64"/>
  <c r="AR416" i="64"/>
  <c r="AU416" i="64" s="1"/>
  <c r="AQ416" i="64"/>
  <c r="AO416" i="64"/>
  <c r="BJ415" i="64"/>
  <c r="BI415" i="64"/>
  <c r="BG415" i="64"/>
  <c r="AZ415" i="64"/>
  <c r="AY415" i="64"/>
  <c r="AX415" i="64"/>
  <c r="AW415" i="64"/>
  <c r="AV415" i="64"/>
  <c r="AT415" i="64"/>
  <c r="AS415" i="64"/>
  <c r="AR415" i="64"/>
  <c r="AU415" i="64" s="1"/>
  <c r="AQ415" i="64"/>
  <c r="AO415" i="64"/>
  <c r="BJ414" i="64"/>
  <c r="BI414" i="64"/>
  <c r="BG414" i="64"/>
  <c r="AZ414" i="64"/>
  <c r="AY414" i="64"/>
  <c r="AX414" i="64"/>
  <c r="AW414" i="64"/>
  <c r="AV414" i="64"/>
  <c r="AT414" i="64"/>
  <c r="AS414" i="64"/>
  <c r="AR414" i="64"/>
  <c r="AU414" i="64" s="1"/>
  <c r="AQ414" i="64"/>
  <c r="AO414" i="64"/>
  <c r="BJ413" i="64"/>
  <c r="BI413" i="64"/>
  <c r="BG413" i="64"/>
  <c r="AZ413" i="64"/>
  <c r="AY413" i="64"/>
  <c r="AX413" i="64"/>
  <c r="AW413" i="64"/>
  <c r="AV413" i="64"/>
  <c r="AT413" i="64"/>
  <c r="AS413" i="64"/>
  <c r="AR413" i="64"/>
  <c r="AU413" i="64" s="1"/>
  <c r="AQ413" i="64"/>
  <c r="AO413" i="64"/>
  <c r="BJ412" i="64"/>
  <c r="BI412" i="64"/>
  <c r="BG412" i="64"/>
  <c r="AZ412" i="64"/>
  <c r="AY412" i="64"/>
  <c r="AX412" i="64"/>
  <c r="AW412" i="64"/>
  <c r="AV412" i="64"/>
  <c r="AT412" i="64"/>
  <c r="AS412" i="64"/>
  <c r="AR412" i="64"/>
  <c r="AU412" i="64" s="1"/>
  <c r="AQ412" i="64"/>
  <c r="AO412" i="64"/>
  <c r="BJ411" i="64"/>
  <c r="BI411" i="64"/>
  <c r="BG411" i="64"/>
  <c r="AZ411" i="64"/>
  <c r="AY411" i="64"/>
  <c r="AX411" i="64"/>
  <c r="AW411" i="64"/>
  <c r="AV411" i="64"/>
  <c r="AT411" i="64"/>
  <c r="AS411" i="64"/>
  <c r="AR411" i="64"/>
  <c r="AU411" i="64" s="1"/>
  <c r="AQ411" i="64"/>
  <c r="AO411" i="64"/>
  <c r="BJ410" i="64"/>
  <c r="BI410" i="64"/>
  <c r="BG410" i="64"/>
  <c r="AZ410" i="64"/>
  <c r="AY410" i="64"/>
  <c r="AX410" i="64"/>
  <c r="AW410" i="64"/>
  <c r="AV410" i="64"/>
  <c r="AT410" i="64"/>
  <c r="AS410" i="64"/>
  <c r="AR410" i="64"/>
  <c r="AU410" i="64" s="1"/>
  <c r="AQ410" i="64"/>
  <c r="AO410" i="64"/>
  <c r="BJ409" i="64"/>
  <c r="BI409" i="64"/>
  <c r="BG409" i="64"/>
  <c r="AZ409" i="64"/>
  <c r="AY409" i="64"/>
  <c r="AX409" i="64"/>
  <c r="AW409" i="64"/>
  <c r="AV409" i="64"/>
  <c r="AT409" i="64"/>
  <c r="AS409" i="64"/>
  <c r="AR409" i="64"/>
  <c r="AU409" i="64" s="1"/>
  <c r="AQ409" i="64"/>
  <c r="AO409" i="64"/>
  <c r="BJ408" i="64"/>
  <c r="BI408" i="64"/>
  <c r="BG408" i="64"/>
  <c r="AZ408" i="64"/>
  <c r="AY408" i="64"/>
  <c r="AX408" i="64"/>
  <c r="AW408" i="64"/>
  <c r="AV408" i="64"/>
  <c r="AT408" i="64"/>
  <c r="AS408" i="64"/>
  <c r="AR408" i="64"/>
  <c r="AU408" i="64" s="1"/>
  <c r="AQ408" i="64"/>
  <c r="AO408" i="64"/>
  <c r="BJ407" i="64"/>
  <c r="BI407" i="64"/>
  <c r="BG407" i="64"/>
  <c r="AZ407" i="64"/>
  <c r="AY407" i="64"/>
  <c r="AX407" i="64"/>
  <c r="AW407" i="64"/>
  <c r="AV407" i="64"/>
  <c r="AT407" i="64"/>
  <c r="AS407" i="64"/>
  <c r="AR407" i="64"/>
  <c r="AU407" i="64" s="1"/>
  <c r="AQ407" i="64"/>
  <c r="AO407" i="64"/>
  <c r="BJ406" i="64"/>
  <c r="BI406" i="64"/>
  <c r="BG406" i="64"/>
  <c r="AZ406" i="64"/>
  <c r="AY406" i="64"/>
  <c r="AX406" i="64"/>
  <c r="AW406" i="64"/>
  <c r="AV406" i="64"/>
  <c r="AT406" i="64"/>
  <c r="AS406" i="64"/>
  <c r="AR406" i="64"/>
  <c r="AU406" i="64" s="1"/>
  <c r="AQ406" i="64"/>
  <c r="AO406" i="64"/>
  <c r="BJ405" i="64"/>
  <c r="BI405" i="64"/>
  <c r="BG405" i="64"/>
  <c r="AZ405" i="64"/>
  <c r="AY405" i="64"/>
  <c r="AX405" i="64"/>
  <c r="AW405" i="64"/>
  <c r="AV405" i="64"/>
  <c r="AT405" i="64"/>
  <c r="AS405" i="64"/>
  <c r="AR405" i="64"/>
  <c r="AU405" i="64" s="1"/>
  <c r="AQ405" i="64"/>
  <c r="AO405" i="64"/>
  <c r="BJ404" i="64"/>
  <c r="BI404" i="64"/>
  <c r="BG404" i="64"/>
  <c r="AZ404" i="64"/>
  <c r="AY404" i="64"/>
  <c r="AX404" i="64"/>
  <c r="AW404" i="64"/>
  <c r="AV404" i="64"/>
  <c r="AT404" i="64"/>
  <c r="AS404" i="64"/>
  <c r="AR404" i="64"/>
  <c r="AU404" i="64" s="1"/>
  <c r="AQ404" i="64"/>
  <c r="AO404" i="64"/>
  <c r="BJ403" i="64"/>
  <c r="BI403" i="64"/>
  <c r="BG403" i="64"/>
  <c r="AZ403" i="64"/>
  <c r="AY403" i="64"/>
  <c r="AX403" i="64"/>
  <c r="AW403" i="64"/>
  <c r="AV403" i="64"/>
  <c r="AT403" i="64"/>
  <c r="AS403" i="64"/>
  <c r="AR403" i="64"/>
  <c r="AU403" i="64" s="1"/>
  <c r="AQ403" i="64"/>
  <c r="AO403" i="64"/>
  <c r="BJ402" i="64"/>
  <c r="BI402" i="64"/>
  <c r="BG402" i="64"/>
  <c r="AZ402" i="64"/>
  <c r="AY402" i="64"/>
  <c r="AX402" i="64"/>
  <c r="AW402" i="64"/>
  <c r="AV402" i="64"/>
  <c r="AT402" i="64"/>
  <c r="AS402" i="64"/>
  <c r="AR402" i="64"/>
  <c r="AU402" i="64" s="1"/>
  <c r="AQ402" i="64"/>
  <c r="AO402" i="64"/>
  <c r="BJ401" i="64"/>
  <c r="BI401" i="64"/>
  <c r="BG401" i="64"/>
  <c r="AZ401" i="64"/>
  <c r="AY401" i="64"/>
  <c r="AX401" i="64"/>
  <c r="AW401" i="64"/>
  <c r="AV401" i="64"/>
  <c r="AT401" i="64"/>
  <c r="AS401" i="64"/>
  <c r="AR401" i="64"/>
  <c r="AU401" i="64" s="1"/>
  <c r="AQ401" i="64"/>
  <c r="AO401" i="64"/>
  <c r="BJ400" i="64"/>
  <c r="BI400" i="64"/>
  <c r="BG400" i="64"/>
  <c r="AZ400" i="64"/>
  <c r="AY400" i="64"/>
  <c r="AX400" i="64"/>
  <c r="AW400" i="64"/>
  <c r="AV400" i="64"/>
  <c r="AT400" i="64"/>
  <c r="AS400" i="64"/>
  <c r="AR400" i="64"/>
  <c r="AU400" i="64" s="1"/>
  <c r="AQ400" i="64"/>
  <c r="AO400" i="64"/>
  <c r="BJ399" i="64"/>
  <c r="BI399" i="64"/>
  <c r="BG399" i="64"/>
  <c r="AZ399" i="64"/>
  <c r="AY399" i="64"/>
  <c r="AX399" i="64"/>
  <c r="AW399" i="64"/>
  <c r="AV399" i="64"/>
  <c r="AT399" i="64"/>
  <c r="AS399" i="64"/>
  <c r="AR399" i="64"/>
  <c r="AU399" i="64" s="1"/>
  <c r="AQ399" i="64"/>
  <c r="AO399" i="64"/>
  <c r="BJ398" i="64"/>
  <c r="BI398" i="64"/>
  <c r="BG398" i="64"/>
  <c r="AZ398" i="64"/>
  <c r="AY398" i="64"/>
  <c r="AX398" i="64"/>
  <c r="AW398" i="64"/>
  <c r="AV398" i="64"/>
  <c r="AT398" i="64"/>
  <c r="AS398" i="64"/>
  <c r="AR398" i="64"/>
  <c r="AU398" i="64" s="1"/>
  <c r="AQ398" i="64"/>
  <c r="AO398" i="64"/>
  <c r="BJ397" i="64"/>
  <c r="BI397" i="64"/>
  <c r="BG397" i="64"/>
  <c r="AZ397" i="64"/>
  <c r="AY397" i="64"/>
  <c r="AX397" i="64"/>
  <c r="AW397" i="64"/>
  <c r="AV397" i="64"/>
  <c r="AT397" i="64"/>
  <c r="AS397" i="64"/>
  <c r="AR397" i="64"/>
  <c r="AU397" i="64" s="1"/>
  <c r="AQ397" i="64"/>
  <c r="AO397" i="64"/>
  <c r="BJ396" i="64"/>
  <c r="BI396" i="64"/>
  <c r="BG396" i="64"/>
  <c r="AZ396" i="64"/>
  <c r="AY396" i="64"/>
  <c r="AX396" i="64"/>
  <c r="AW396" i="64"/>
  <c r="AV396" i="64"/>
  <c r="AT396" i="64"/>
  <c r="AS396" i="64"/>
  <c r="AR396" i="64"/>
  <c r="AU396" i="64" s="1"/>
  <c r="AQ396" i="64"/>
  <c r="AO396" i="64"/>
  <c r="BJ395" i="64"/>
  <c r="BI395" i="64"/>
  <c r="BG395" i="64"/>
  <c r="AZ395" i="64"/>
  <c r="AY395" i="64"/>
  <c r="AX395" i="64"/>
  <c r="AW395" i="64"/>
  <c r="AV395" i="64"/>
  <c r="AT395" i="64"/>
  <c r="AS395" i="64"/>
  <c r="AR395" i="64"/>
  <c r="AU395" i="64" s="1"/>
  <c r="AQ395" i="64"/>
  <c r="AO395" i="64"/>
  <c r="BJ394" i="64"/>
  <c r="BI394" i="64"/>
  <c r="BG394" i="64"/>
  <c r="AZ394" i="64"/>
  <c r="AY394" i="64"/>
  <c r="AX394" i="64"/>
  <c r="AW394" i="64"/>
  <c r="AV394" i="64"/>
  <c r="AT394" i="64"/>
  <c r="AS394" i="64"/>
  <c r="AR394" i="64"/>
  <c r="AQ394" i="64"/>
  <c r="AO394" i="64"/>
  <c r="BJ393" i="64"/>
  <c r="BI393" i="64"/>
  <c r="BG393" i="64"/>
  <c r="AZ393" i="64"/>
  <c r="AY393" i="64"/>
  <c r="AX393" i="64"/>
  <c r="AW393" i="64"/>
  <c r="AV393" i="64"/>
  <c r="AT393" i="64"/>
  <c r="AS393" i="64"/>
  <c r="AR393" i="64"/>
  <c r="AU393" i="64" s="1"/>
  <c r="AQ393" i="64"/>
  <c r="AO393" i="64"/>
  <c r="BJ392" i="64"/>
  <c r="BI392" i="64"/>
  <c r="BG392" i="64"/>
  <c r="AZ392" i="64"/>
  <c r="AY392" i="64"/>
  <c r="AX392" i="64"/>
  <c r="AW392" i="64"/>
  <c r="AV392" i="64"/>
  <c r="AT392" i="64"/>
  <c r="AS392" i="64"/>
  <c r="AR392" i="64"/>
  <c r="AU392" i="64" s="1"/>
  <c r="AQ392" i="64"/>
  <c r="AO392" i="64"/>
  <c r="BI391" i="64"/>
  <c r="BG391" i="64"/>
  <c r="AZ391" i="64"/>
  <c r="AY391" i="64"/>
  <c r="AX391" i="64"/>
  <c r="AW391" i="64"/>
  <c r="AV391" i="64"/>
  <c r="AT391" i="64"/>
  <c r="AS391" i="64"/>
  <c r="AR391" i="64"/>
  <c r="AU391" i="64" s="1"/>
  <c r="AQ391" i="64"/>
  <c r="AO391" i="64"/>
  <c r="BI390" i="64"/>
  <c r="BG390" i="64"/>
  <c r="AZ390" i="64"/>
  <c r="AY390" i="64"/>
  <c r="AX390" i="64"/>
  <c r="AW390" i="64"/>
  <c r="AV390" i="64"/>
  <c r="AT390" i="64"/>
  <c r="AS390" i="64"/>
  <c r="AR390" i="64"/>
  <c r="AU390" i="64" s="1"/>
  <c r="AQ390" i="64"/>
  <c r="AO390" i="64"/>
  <c r="BI389" i="64"/>
  <c r="BG389" i="64"/>
  <c r="AZ389" i="64"/>
  <c r="AY389" i="64"/>
  <c r="AX389" i="64"/>
  <c r="AW389" i="64"/>
  <c r="AV389" i="64"/>
  <c r="AT389" i="64"/>
  <c r="AS389" i="64"/>
  <c r="AR389" i="64"/>
  <c r="AU389" i="64" s="1"/>
  <c r="AQ389" i="64"/>
  <c r="AO389" i="64"/>
  <c r="BJ388" i="64"/>
  <c r="BI388" i="64"/>
  <c r="BG388" i="64"/>
  <c r="AZ388" i="64"/>
  <c r="AY388" i="64"/>
  <c r="AX388" i="64"/>
  <c r="AW388" i="64"/>
  <c r="AV388" i="64"/>
  <c r="AT388" i="64"/>
  <c r="AS388" i="64"/>
  <c r="AR388" i="64"/>
  <c r="AU388" i="64" s="1"/>
  <c r="AQ388" i="64"/>
  <c r="AO388" i="64"/>
  <c r="BJ387" i="64"/>
  <c r="BI387" i="64"/>
  <c r="BG387" i="64"/>
  <c r="AZ387" i="64"/>
  <c r="AY387" i="64"/>
  <c r="AX387" i="64"/>
  <c r="AW387" i="64"/>
  <c r="AV387" i="64"/>
  <c r="AT387" i="64"/>
  <c r="AS387" i="64"/>
  <c r="AR387" i="64"/>
  <c r="AU387" i="64" s="1"/>
  <c r="AQ387" i="64"/>
  <c r="AO387" i="64"/>
  <c r="BJ386" i="64"/>
  <c r="BI386" i="64"/>
  <c r="BG386" i="64"/>
  <c r="AZ386" i="64"/>
  <c r="AY386" i="64"/>
  <c r="AX386" i="64"/>
  <c r="AW386" i="64"/>
  <c r="AV386" i="64"/>
  <c r="AT386" i="64"/>
  <c r="AS386" i="64"/>
  <c r="AR386" i="64"/>
  <c r="AU386" i="64" s="1"/>
  <c r="AQ386" i="64"/>
  <c r="AO386" i="64"/>
  <c r="BJ385" i="64"/>
  <c r="BI385" i="64"/>
  <c r="BG385" i="64"/>
  <c r="AZ385" i="64"/>
  <c r="AY385" i="64"/>
  <c r="AX385" i="64"/>
  <c r="AW385" i="64"/>
  <c r="AV385" i="64"/>
  <c r="AT385" i="64"/>
  <c r="AS385" i="64"/>
  <c r="AR385" i="64"/>
  <c r="AU385" i="64" s="1"/>
  <c r="AQ385" i="64"/>
  <c r="AO385" i="64"/>
  <c r="BJ384" i="64"/>
  <c r="BI384" i="64"/>
  <c r="BG384" i="64"/>
  <c r="AZ384" i="64"/>
  <c r="AY384" i="64"/>
  <c r="AX384" i="64"/>
  <c r="AW384" i="64"/>
  <c r="AV384" i="64"/>
  <c r="AT384" i="64"/>
  <c r="AS384" i="64"/>
  <c r="AR384" i="64"/>
  <c r="AU384" i="64" s="1"/>
  <c r="AQ384" i="64"/>
  <c r="AO384" i="64"/>
  <c r="BJ383" i="64"/>
  <c r="BI383" i="64"/>
  <c r="BG383" i="64"/>
  <c r="AZ383" i="64"/>
  <c r="AY383" i="64"/>
  <c r="AX383" i="64"/>
  <c r="AW383" i="64"/>
  <c r="AV383" i="64"/>
  <c r="AT383" i="64"/>
  <c r="AS383" i="64"/>
  <c r="AR383" i="64"/>
  <c r="AU383" i="64" s="1"/>
  <c r="AQ383" i="64"/>
  <c r="AO383" i="64"/>
  <c r="BJ382" i="64"/>
  <c r="BI382" i="64"/>
  <c r="BG382" i="64"/>
  <c r="AZ382" i="64"/>
  <c r="AY382" i="64"/>
  <c r="AX382" i="64"/>
  <c r="AW382" i="64"/>
  <c r="AV382" i="64"/>
  <c r="AT382" i="64"/>
  <c r="AS382" i="64"/>
  <c r="AR382" i="64"/>
  <c r="AU382" i="64" s="1"/>
  <c r="AQ382" i="64"/>
  <c r="AO382" i="64"/>
  <c r="BJ381" i="64"/>
  <c r="BI381" i="64"/>
  <c r="BG381" i="64"/>
  <c r="AZ381" i="64"/>
  <c r="AY381" i="64"/>
  <c r="AX381" i="64"/>
  <c r="AW381" i="64"/>
  <c r="AV381" i="64"/>
  <c r="AT381" i="64"/>
  <c r="AS381" i="64"/>
  <c r="AR381" i="64"/>
  <c r="AU381" i="64" s="1"/>
  <c r="AQ381" i="64"/>
  <c r="AO381" i="64"/>
  <c r="BJ380" i="64"/>
  <c r="BI380" i="64"/>
  <c r="BG380" i="64"/>
  <c r="AZ380" i="64"/>
  <c r="AY380" i="64"/>
  <c r="AX380" i="64"/>
  <c r="AW380" i="64"/>
  <c r="AV380" i="64"/>
  <c r="AT380" i="64"/>
  <c r="AS380" i="64"/>
  <c r="AR380" i="64"/>
  <c r="AU380" i="64" s="1"/>
  <c r="AQ380" i="64"/>
  <c r="AO380" i="64"/>
  <c r="BJ379" i="64"/>
  <c r="BI379" i="64"/>
  <c r="BG379" i="64"/>
  <c r="AZ379" i="64"/>
  <c r="AY379" i="64"/>
  <c r="AX379" i="64"/>
  <c r="AW379" i="64"/>
  <c r="AV379" i="64"/>
  <c r="AT379" i="64"/>
  <c r="AS379" i="64"/>
  <c r="AR379" i="64"/>
  <c r="AU379" i="64" s="1"/>
  <c r="AO379" i="64"/>
  <c r="BJ378" i="64"/>
  <c r="BI378" i="64"/>
  <c r="BG378" i="64"/>
  <c r="AZ378" i="64"/>
  <c r="AY378" i="64"/>
  <c r="AX378" i="64"/>
  <c r="AW378" i="64"/>
  <c r="AV378" i="64"/>
  <c r="AT378" i="64"/>
  <c r="AS378" i="64"/>
  <c r="AR378" i="64"/>
  <c r="AU378" i="64" s="1"/>
  <c r="AO378" i="64"/>
  <c r="BJ377" i="64"/>
  <c r="BI377" i="64"/>
  <c r="BG377" i="64"/>
  <c r="AZ377" i="64"/>
  <c r="AY377" i="64"/>
  <c r="AX377" i="64"/>
  <c r="AW377" i="64"/>
  <c r="AV377" i="64"/>
  <c r="AT377" i="64"/>
  <c r="AS377" i="64"/>
  <c r="AR377" i="64"/>
  <c r="AO377" i="64"/>
  <c r="BJ376" i="64"/>
  <c r="BI376" i="64"/>
  <c r="BG376" i="64"/>
  <c r="AZ376" i="64"/>
  <c r="AY376" i="64"/>
  <c r="AX376" i="64"/>
  <c r="AW376" i="64"/>
  <c r="AV376" i="64"/>
  <c r="AT376" i="64"/>
  <c r="AS376" i="64"/>
  <c r="AR376" i="64"/>
  <c r="AU376" i="64" s="1"/>
  <c r="AO376" i="64"/>
  <c r="BJ375" i="64"/>
  <c r="BI375" i="64"/>
  <c r="BG375" i="64"/>
  <c r="AZ375" i="64"/>
  <c r="AY375" i="64"/>
  <c r="AX375" i="64"/>
  <c r="AW375" i="64"/>
  <c r="AV375" i="64"/>
  <c r="AT375" i="64"/>
  <c r="AS375" i="64"/>
  <c r="AR375" i="64"/>
  <c r="AU375" i="64" s="1"/>
  <c r="AO375" i="64"/>
  <c r="BJ374" i="64"/>
  <c r="BI374" i="64"/>
  <c r="BG374" i="64"/>
  <c r="AZ374" i="64"/>
  <c r="AY374" i="64"/>
  <c r="AX374" i="64"/>
  <c r="AW374" i="64"/>
  <c r="AV374" i="64"/>
  <c r="AT374" i="64"/>
  <c r="AS374" i="64"/>
  <c r="AR374" i="64"/>
  <c r="AO374" i="64"/>
  <c r="BJ373" i="64"/>
  <c r="BI373" i="64"/>
  <c r="BG373" i="64"/>
  <c r="AZ373" i="64"/>
  <c r="AY373" i="64"/>
  <c r="AX373" i="64"/>
  <c r="AW373" i="64"/>
  <c r="AV373" i="64"/>
  <c r="AT373" i="64"/>
  <c r="AS373" i="64"/>
  <c r="AR373" i="64"/>
  <c r="AU373" i="64" s="1"/>
  <c r="AO373" i="64"/>
  <c r="BJ372" i="64"/>
  <c r="BI372" i="64"/>
  <c r="BG372" i="64"/>
  <c r="AZ372" i="64"/>
  <c r="AY372" i="64"/>
  <c r="AX372" i="64"/>
  <c r="AW372" i="64"/>
  <c r="AV372" i="64"/>
  <c r="AT372" i="64"/>
  <c r="AS372" i="64"/>
  <c r="AR372" i="64"/>
  <c r="AU372" i="64" s="1"/>
  <c r="AO372" i="64"/>
  <c r="BJ371" i="64"/>
  <c r="BI371" i="64"/>
  <c r="BG371" i="64"/>
  <c r="AZ371" i="64"/>
  <c r="AY371" i="64"/>
  <c r="AX371" i="64"/>
  <c r="AW371" i="64"/>
  <c r="AV371" i="64"/>
  <c r="AT371" i="64"/>
  <c r="AS371" i="64"/>
  <c r="AR371" i="64"/>
  <c r="AU371" i="64" s="1"/>
  <c r="AQ371" i="64"/>
  <c r="AO371" i="64"/>
  <c r="BJ370" i="64"/>
  <c r="BI370" i="64"/>
  <c r="BG370" i="64"/>
  <c r="AZ370" i="64"/>
  <c r="AY370" i="64"/>
  <c r="AX370" i="64"/>
  <c r="AW370" i="64"/>
  <c r="AV370" i="64"/>
  <c r="AT370" i="64"/>
  <c r="AS370" i="64"/>
  <c r="AR370" i="64"/>
  <c r="AU370" i="64" s="1"/>
  <c r="AQ370" i="64"/>
  <c r="AO370" i="64"/>
  <c r="BJ369" i="64"/>
  <c r="BI369" i="64"/>
  <c r="BG369" i="64"/>
  <c r="AZ369" i="64"/>
  <c r="AY369" i="64"/>
  <c r="AX369" i="64"/>
  <c r="AW369" i="64"/>
  <c r="AV369" i="64"/>
  <c r="AT369" i="64"/>
  <c r="AS369" i="64"/>
  <c r="AR369" i="64"/>
  <c r="AU369" i="64" s="1"/>
  <c r="AQ369" i="64"/>
  <c r="AO369" i="64"/>
  <c r="BJ368" i="64"/>
  <c r="BI368" i="64"/>
  <c r="BG368" i="64"/>
  <c r="AZ368" i="64"/>
  <c r="AY368" i="64"/>
  <c r="AX368" i="64"/>
  <c r="AW368" i="64"/>
  <c r="AV368" i="64"/>
  <c r="AT368" i="64"/>
  <c r="AS368" i="64"/>
  <c r="AR368" i="64"/>
  <c r="AU368" i="64" s="1"/>
  <c r="AQ368" i="64"/>
  <c r="AO368" i="64"/>
  <c r="BJ367" i="64"/>
  <c r="BI367" i="64"/>
  <c r="BG367" i="64"/>
  <c r="AZ367" i="64"/>
  <c r="AY367" i="64"/>
  <c r="AX367" i="64"/>
  <c r="AW367" i="64"/>
  <c r="AV367" i="64"/>
  <c r="AT367" i="64"/>
  <c r="AS367" i="64"/>
  <c r="AR367" i="64"/>
  <c r="AU367" i="64" s="1"/>
  <c r="AQ367" i="64"/>
  <c r="AO367" i="64"/>
  <c r="BJ366" i="64"/>
  <c r="BI366" i="64"/>
  <c r="BG366" i="64"/>
  <c r="AZ366" i="64"/>
  <c r="AY366" i="64"/>
  <c r="AX366" i="64"/>
  <c r="AW366" i="64"/>
  <c r="AV366" i="64"/>
  <c r="AT366" i="64"/>
  <c r="AS366" i="64"/>
  <c r="AR366" i="64"/>
  <c r="AU366" i="64" s="1"/>
  <c r="AQ366" i="64"/>
  <c r="AO366" i="64"/>
  <c r="BJ365" i="64"/>
  <c r="BI365" i="64"/>
  <c r="BG365" i="64"/>
  <c r="AZ365" i="64"/>
  <c r="AY365" i="64"/>
  <c r="AX365" i="64"/>
  <c r="AW365" i="64"/>
  <c r="AV365" i="64"/>
  <c r="AT365" i="64"/>
  <c r="AS365" i="64"/>
  <c r="AR365" i="64"/>
  <c r="AU365" i="64" s="1"/>
  <c r="AQ365" i="64"/>
  <c r="AO365" i="64"/>
  <c r="BJ364" i="64"/>
  <c r="BI364" i="64"/>
  <c r="BG364" i="64"/>
  <c r="AZ364" i="64"/>
  <c r="AY364" i="64"/>
  <c r="AX364" i="64"/>
  <c r="AW364" i="64"/>
  <c r="AV364" i="64"/>
  <c r="AT364" i="64"/>
  <c r="AS364" i="64"/>
  <c r="AR364" i="64"/>
  <c r="AU364" i="64" s="1"/>
  <c r="AQ364" i="64"/>
  <c r="AO364" i="64"/>
  <c r="BJ363" i="64"/>
  <c r="BI363" i="64"/>
  <c r="BG363" i="64"/>
  <c r="AZ363" i="64"/>
  <c r="AY363" i="64"/>
  <c r="AX363" i="64"/>
  <c r="AW363" i="64"/>
  <c r="AV363" i="64"/>
  <c r="AT363" i="64"/>
  <c r="AS363" i="64"/>
  <c r="AR363" i="64"/>
  <c r="AU363" i="64" s="1"/>
  <c r="AQ363" i="64"/>
  <c r="AO363" i="64"/>
  <c r="BJ362" i="64"/>
  <c r="BI362" i="64"/>
  <c r="BG362" i="64"/>
  <c r="AZ362" i="64"/>
  <c r="AY362" i="64"/>
  <c r="AX362" i="64"/>
  <c r="AW362" i="64"/>
  <c r="AV362" i="64"/>
  <c r="AT362" i="64"/>
  <c r="AS362" i="64"/>
  <c r="AR362" i="64"/>
  <c r="AU362" i="64" s="1"/>
  <c r="AQ362" i="64"/>
  <c r="AO362" i="64"/>
  <c r="BJ361" i="64"/>
  <c r="BI361" i="64"/>
  <c r="BG361" i="64"/>
  <c r="AZ361" i="64"/>
  <c r="AY361" i="64"/>
  <c r="AX361" i="64"/>
  <c r="AW361" i="64"/>
  <c r="AV361" i="64"/>
  <c r="AT361" i="64"/>
  <c r="AS361" i="64"/>
  <c r="AR361" i="64"/>
  <c r="AU361" i="64" s="1"/>
  <c r="AO361" i="64"/>
  <c r="BJ360" i="64"/>
  <c r="BI360" i="64"/>
  <c r="BG360" i="64"/>
  <c r="AZ360" i="64"/>
  <c r="AY360" i="64"/>
  <c r="AX360" i="64"/>
  <c r="AW360" i="64"/>
  <c r="AV360" i="64"/>
  <c r="AT360" i="64"/>
  <c r="AS360" i="64"/>
  <c r="AR360" i="64"/>
  <c r="AU360" i="64" s="1"/>
  <c r="AO360" i="64"/>
  <c r="BJ359" i="64"/>
  <c r="BI359" i="64"/>
  <c r="BG359" i="64"/>
  <c r="AZ359" i="64"/>
  <c r="AY359" i="64"/>
  <c r="AX359" i="64"/>
  <c r="AW359" i="64"/>
  <c r="AV359" i="64"/>
  <c r="AT359" i="64"/>
  <c r="AS359" i="64"/>
  <c r="AR359" i="64"/>
  <c r="AU359" i="64" s="1"/>
  <c r="AO359" i="64"/>
  <c r="BJ358" i="64"/>
  <c r="BI358" i="64"/>
  <c r="BG358" i="64"/>
  <c r="AZ358" i="64"/>
  <c r="AY358" i="64"/>
  <c r="AX358" i="64"/>
  <c r="AW358" i="64"/>
  <c r="AV358" i="64"/>
  <c r="AT358" i="64"/>
  <c r="AS358" i="64"/>
  <c r="AR358" i="64"/>
  <c r="AO358" i="64"/>
  <c r="BJ357" i="64"/>
  <c r="BI357" i="64"/>
  <c r="BG357" i="64"/>
  <c r="AZ357" i="64"/>
  <c r="AY357" i="64"/>
  <c r="AX357" i="64"/>
  <c r="AW357" i="64"/>
  <c r="AV357" i="64"/>
  <c r="AT357" i="64"/>
  <c r="AS357" i="64"/>
  <c r="AR357" i="64"/>
  <c r="AU357" i="64" s="1"/>
  <c r="AO357" i="64"/>
  <c r="BJ356" i="64"/>
  <c r="BI356" i="64"/>
  <c r="BG356" i="64"/>
  <c r="AZ356" i="64"/>
  <c r="AY356" i="64"/>
  <c r="AX356" i="64"/>
  <c r="AW356" i="64"/>
  <c r="AV356" i="64"/>
  <c r="AT356" i="64"/>
  <c r="AS356" i="64"/>
  <c r="AR356" i="64"/>
  <c r="AU356" i="64" s="1"/>
  <c r="AO356" i="64"/>
  <c r="BJ355" i="64"/>
  <c r="BI355" i="64"/>
  <c r="BG355" i="64"/>
  <c r="AZ355" i="64"/>
  <c r="AY355" i="64"/>
  <c r="AX355" i="64"/>
  <c r="AW355" i="64"/>
  <c r="AV355" i="64"/>
  <c r="AT355" i="64"/>
  <c r="AS355" i="64"/>
  <c r="AR355" i="64"/>
  <c r="AU355" i="64" s="1"/>
  <c r="AO355" i="64"/>
  <c r="BJ354" i="64"/>
  <c r="BI354" i="64"/>
  <c r="BG354" i="64"/>
  <c r="AZ354" i="64"/>
  <c r="AY354" i="64"/>
  <c r="AX354" i="64"/>
  <c r="AW354" i="64"/>
  <c r="AV354" i="64"/>
  <c r="AT354" i="64"/>
  <c r="AS354" i="64"/>
  <c r="AR354" i="64"/>
  <c r="AU354" i="64" s="1"/>
  <c r="AO354" i="64"/>
  <c r="BJ353" i="64"/>
  <c r="BI353" i="64"/>
  <c r="BG353" i="64"/>
  <c r="AZ353" i="64"/>
  <c r="AY353" i="64"/>
  <c r="AX353" i="64"/>
  <c r="AW353" i="64"/>
  <c r="AV353" i="64"/>
  <c r="AT353" i="64"/>
  <c r="AS353" i="64"/>
  <c r="AR353" i="64"/>
  <c r="AU353" i="64" s="1"/>
  <c r="AO353" i="64"/>
  <c r="BJ352" i="64"/>
  <c r="BI352" i="64"/>
  <c r="BG352" i="64"/>
  <c r="AZ352" i="64"/>
  <c r="AY352" i="64"/>
  <c r="AX352" i="64"/>
  <c r="AW352" i="64"/>
  <c r="AV352" i="64"/>
  <c r="AT352" i="64"/>
  <c r="AS352" i="64"/>
  <c r="AR352" i="64"/>
  <c r="AU352" i="64" s="1"/>
  <c r="AQ352" i="64"/>
  <c r="AO352" i="64"/>
  <c r="BJ351" i="64"/>
  <c r="BI351" i="64"/>
  <c r="BG351" i="64"/>
  <c r="AZ351" i="64"/>
  <c r="AY351" i="64"/>
  <c r="AX351" i="64"/>
  <c r="AW351" i="64"/>
  <c r="AV351" i="64"/>
  <c r="AT351" i="64"/>
  <c r="AS351" i="64"/>
  <c r="AR351" i="64"/>
  <c r="AU351" i="64" s="1"/>
  <c r="AQ351" i="64"/>
  <c r="AO351" i="64"/>
  <c r="BJ350" i="64"/>
  <c r="BI350" i="64"/>
  <c r="BG350" i="64"/>
  <c r="AZ350" i="64"/>
  <c r="AY350" i="64"/>
  <c r="AX350" i="64"/>
  <c r="AW350" i="64"/>
  <c r="AV350" i="64"/>
  <c r="AT350" i="64"/>
  <c r="AS350" i="64"/>
  <c r="AR350" i="64"/>
  <c r="AU350" i="64" s="1"/>
  <c r="AQ350" i="64"/>
  <c r="AO350" i="64"/>
  <c r="BJ349" i="64"/>
  <c r="BI349" i="64"/>
  <c r="BG349" i="64"/>
  <c r="AZ349" i="64"/>
  <c r="AY349" i="64"/>
  <c r="AX349" i="64"/>
  <c r="AW349" i="64"/>
  <c r="AV349" i="64"/>
  <c r="AT349" i="64"/>
  <c r="AS349" i="64"/>
  <c r="AR349" i="64"/>
  <c r="AU349" i="64" s="1"/>
  <c r="AQ349" i="64"/>
  <c r="AO349" i="64"/>
  <c r="BJ348" i="64"/>
  <c r="BI348" i="64"/>
  <c r="BG348" i="64"/>
  <c r="AZ348" i="64"/>
  <c r="AY348" i="64"/>
  <c r="AX348" i="64"/>
  <c r="AW348" i="64"/>
  <c r="AV348" i="64"/>
  <c r="AT348" i="64"/>
  <c r="AS348" i="64"/>
  <c r="AR348" i="64"/>
  <c r="AU348" i="64" s="1"/>
  <c r="AQ348" i="64"/>
  <c r="AO348" i="64"/>
  <c r="BJ347" i="64"/>
  <c r="BI347" i="64"/>
  <c r="BG347" i="64"/>
  <c r="AZ347" i="64"/>
  <c r="AY347" i="64"/>
  <c r="AX347" i="64"/>
  <c r="AW347" i="64"/>
  <c r="AV347" i="64"/>
  <c r="AT347" i="64"/>
  <c r="AS347" i="64"/>
  <c r="AR347" i="64"/>
  <c r="AU347" i="64" s="1"/>
  <c r="AQ347" i="64"/>
  <c r="AO347" i="64"/>
  <c r="BJ346" i="64"/>
  <c r="BI346" i="64"/>
  <c r="BG346" i="64"/>
  <c r="AZ346" i="64"/>
  <c r="AY346" i="64"/>
  <c r="AX346" i="64"/>
  <c r="AW346" i="64"/>
  <c r="AV346" i="64"/>
  <c r="AT346" i="64"/>
  <c r="AS346" i="64"/>
  <c r="AR346" i="64"/>
  <c r="AU346" i="64" s="1"/>
  <c r="AQ346" i="64"/>
  <c r="AO346" i="64"/>
  <c r="BJ345" i="64"/>
  <c r="BI345" i="64"/>
  <c r="BG345" i="64"/>
  <c r="AZ345" i="64"/>
  <c r="AY345" i="64"/>
  <c r="AX345" i="64"/>
  <c r="AW345" i="64"/>
  <c r="AV345" i="64"/>
  <c r="AT345" i="64"/>
  <c r="AS345" i="64"/>
  <c r="AR345" i="64"/>
  <c r="AU345" i="64" s="1"/>
  <c r="AQ345" i="64"/>
  <c r="AO345" i="64"/>
  <c r="BJ344" i="64"/>
  <c r="BI344" i="64"/>
  <c r="BG344" i="64"/>
  <c r="AZ344" i="64"/>
  <c r="AY344" i="64"/>
  <c r="AX344" i="64"/>
  <c r="AW344" i="64"/>
  <c r="AV344" i="64"/>
  <c r="AT344" i="64"/>
  <c r="AS344" i="64"/>
  <c r="AR344" i="64"/>
  <c r="AU344" i="64" s="1"/>
  <c r="AQ344" i="64"/>
  <c r="AO344" i="64"/>
  <c r="BJ343" i="64"/>
  <c r="BI343" i="64"/>
  <c r="BG343" i="64"/>
  <c r="AZ343" i="64"/>
  <c r="AY343" i="64"/>
  <c r="AX343" i="64"/>
  <c r="AW343" i="64"/>
  <c r="AV343" i="64"/>
  <c r="AT343" i="64"/>
  <c r="AS343" i="64"/>
  <c r="AR343" i="64"/>
  <c r="AU343" i="64" s="1"/>
  <c r="AQ343" i="64"/>
  <c r="AO343" i="64"/>
  <c r="BJ342" i="64"/>
  <c r="BI342" i="64"/>
  <c r="BG342" i="64"/>
  <c r="AZ342" i="64"/>
  <c r="AY342" i="64"/>
  <c r="AX342" i="64"/>
  <c r="AW342" i="64"/>
  <c r="AV342" i="64"/>
  <c r="AT342" i="64"/>
  <c r="AS342" i="64"/>
  <c r="AR342" i="64"/>
  <c r="AU342" i="64" s="1"/>
  <c r="AQ342" i="64"/>
  <c r="AO342" i="64"/>
  <c r="BJ341" i="64"/>
  <c r="BI341" i="64"/>
  <c r="BG341" i="64"/>
  <c r="AZ341" i="64"/>
  <c r="AY341" i="64"/>
  <c r="AX341" i="64"/>
  <c r="AW341" i="64"/>
  <c r="AV341" i="64"/>
  <c r="AT341" i="64"/>
  <c r="AS341" i="64"/>
  <c r="AR341" i="64"/>
  <c r="AU341" i="64" s="1"/>
  <c r="AQ341" i="64"/>
  <c r="AO341" i="64"/>
  <c r="BJ340" i="64"/>
  <c r="BI340" i="64"/>
  <c r="BG340" i="64"/>
  <c r="AZ340" i="64"/>
  <c r="AY340" i="64"/>
  <c r="AX340" i="64"/>
  <c r="AW340" i="64"/>
  <c r="AV340" i="64"/>
  <c r="AT340" i="64"/>
  <c r="AS340" i="64"/>
  <c r="AR340" i="64"/>
  <c r="AU340" i="64" s="1"/>
  <c r="AQ340" i="64"/>
  <c r="AO340" i="64"/>
  <c r="BJ339" i="64"/>
  <c r="BI339" i="64"/>
  <c r="BG339" i="64"/>
  <c r="AZ339" i="64"/>
  <c r="AY339" i="64"/>
  <c r="AX339" i="64"/>
  <c r="AW339" i="64"/>
  <c r="AV339" i="64"/>
  <c r="AT339" i="64"/>
  <c r="AS339" i="64"/>
  <c r="AR339" i="64"/>
  <c r="AU339" i="64" s="1"/>
  <c r="AQ339" i="64"/>
  <c r="AO339" i="64"/>
  <c r="BJ338" i="64"/>
  <c r="BI338" i="64"/>
  <c r="BG338" i="64"/>
  <c r="AZ338" i="64"/>
  <c r="AY338" i="64"/>
  <c r="AX338" i="64"/>
  <c r="AW338" i="64"/>
  <c r="AV338" i="64"/>
  <c r="AT338" i="64"/>
  <c r="AS338" i="64"/>
  <c r="AR338" i="64"/>
  <c r="AU338" i="64" s="1"/>
  <c r="AQ338" i="64"/>
  <c r="AO338" i="64"/>
  <c r="BJ337" i="64"/>
  <c r="BI337" i="64"/>
  <c r="BG337" i="64"/>
  <c r="AZ337" i="64"/>
  <c r="AY337" i="64"/>
  <c r="AX337" i="64"/>
  <c r="AW337" i="64"/>
  <c r="AV337" i="64"/>
  <c r="AT337" i="64"/>
  <c r="AS337" i="64"/>
  <c r="AR337" i="64"/>
  <c r="AU337" i="64" s="1"/>
  <c r="AQ337" i="64"/>
  <c r="AO337" i="64"/>
  <c r="BJ336" i="64"/>
  <c r="BI336" i="64"/>
  <c r="BG336" i="64"/>
  <c r="AZ336" i="64"/>
  <c r="AY336" i="64"/>
  <c r="AX336" i="64"/>
  <c r="AW336" i="64"/>
  <c r="AV336" i="64"/>
  <c r="AT336" i="64"/>
  <c r="AS336" i="64"/>
  <c r="AR336" i="64"/>
  <c r="AU336" i="64" s="1"/>
  <c r="AQ336" i="64"/>
  <c r="AO336" i="64"/>
  <c r="BJ335" i="64"/>
  <c r="BI335" i="64"/>
  <c r="BG335" i="64"/>
  <c r="AZ335" i="64"/>
  <c r="AY335" i="64"/>
  <c r="AX335" i="64"/>
  <c r="AW335" i="64"/>
  <c r="AV335" i="64"/>
  <c r="AT335" i="64"/>
  <c r="AS335" i="64"/>
  <c r="AR335" i="64"/>
  <c r="AU335" i="64" s="1"/>
  <c r="AQ335" i="64"/>
  <c r="AO335" i="64"/>
  <c r="BJ334" i="64"/>
  <c r="BI334" i="64"/>
  <c r="BG334" i="64"/>
  <c r="AZ334" i="64"/>
  <c r="AY334" i="64"/>
  <c r="AX334" i="64"/>
  <c r="AW334" i="64"/>
  <c r="AV334" i="64"/>
  <c r="AT334" i="64"/>
  <c r="AS334" i="64"/>
  <c r="AR334" i="64"/>
  <c r="AU334" i="64" s="1"/>
  <c r="AQ334" i="64"/>
  <c r="AO334" i="64"/>
  <c r="BJ333" i="64"/>
  <c r="BI333" i="64"/>
  <c r="BG333" i="64"/>
  <c r="AZ333" i="64"/>
  <c r="AY333" i="64"/>
  <c r="AX333" i="64"/>
  <c r="AW333" i="64"/>
  <c r="AV333" i="64"/>
  <c r="AT333" i="64"/>
  <c r="AS333" i="64"/>
  <c r="AR333" i="64"/>
  <c r="AU333" i="64" s="1"/>
  <c r="AQ333" i="64"/>
  <c r="AO333" i="64"/>
  <c r="BJ332" i="64"/>
  <c r="BI332" i="64"/>
  <c r="BG332" i="64"/>
  <c r="AZ332" i="64"/>
  <c r="AY332" i="64"/>
  <c r="AX332" i="64"/>
  <c r="AW332" i="64"/>
  <c r="AV332" i="64"/>
  <c r="AT332" i="64"/>
  <c r="AS332" i="64"/>
  <c r="AR332" i="64"/>
  <c r="AU332" i="64" s="1"/>
  <c r="AQ332" i="64"/>
  <c r="AO332" i="64"/>
  <c r="BJ331" i="64"/>
  <c r="BI331" i="64"/>
  <c r="BG331" i="64"/>
  <c r="AZ331" i="64"/>
  <c r="AY331" i="64"/>
  <c r="AX331" i="64"/>
  <c r="AW331" i="64"/>
  <c r="AV331" i="64"/>
  <c r="AT331" i="64"/>
  <c r="AS331" i="64"/>
  <c r="AR331" i="64"/>
  <c r="AU331" i="64" s="1"/>
  <c r="AQ331" i="64"/>
  <c r="AO331" i="64"/>
  <c r="BJ330" i="64"/>
  <c r="BI330" i="64"/>
  <c r="BG330" i="64"/>
  <c r="AZ330" i="64"/>
  <c r="AY330" i="64"/>
  <c r="AX330" i="64"/>
  <c r="AW330" i="64"/>
  <c r="AV330" i="64"/>
  <c r="AT330" i="64"/>
  <c r="AS330" i="64"/>
  <c r="AR330" i="64"/>
  <c r="AU330" i="64" s="1"/>
  <c r="AQ330" i="64"/>
  <c r="AO330" i="64"/>
  <c r="BJ329" i="64"/>
  <c r="BI329" i="64"/>
  <c r="BG329" i="64"/>
  <c r="AZ329" i="64"/>
  <c r="AY329" i="64"/>
  <c r="AX329" i="64"/>
  <c r="AW329" i="64"/>
  <c r="AV329" i="64"/>
  <c r="AT329" i="64"/>
  <c r="AS329" i="64"/>
  <c r="AR329" i="64"/>
  <c r="AU329" i="64" s="1"/>
  <c r="AQ329" i="64"/>
  <c r="AO329" i="64"/>
  <c r="BJ328" i="64"/>
  <c r="BI328" i="64"/>
  <c r="BG328" i="64"/>
  <c r="AZ328" i="64"/>
  <c r="AY328" i="64"/>
  <c r="AX328" i="64"/>
  <c r="AW328" i="64"/>
  <c r="AV328" i="64"/>
  <c r="AT328" i="64"/>
  <c r="AS328" i="64"/>
  <c r="AR328" i="64"/>
  <c r="AU328" i="64" s="1"/>
  <c r="AQ328" i="64"/>
  <c r="AO328" i="64"/>
  <c r="BJ327" i="64"/>
  <c r="BI327" i="64"/>
  <c r="BG327" i="64"/>
  <c r="AZ327" i="64"/>
  <c r="AY327" i="64"/>
  <c r="AX327" i="64"/>
  <c r="AW327" i="64"/>
  <c r="AV327" i="64"/>
  <c r="AT327" i="64"/>
  <c r="AS327" i="64"/>
  <c r="AR327" i="64"/>
  <c r="AU327" i="64" s="1"/>
  <c r="AQ327" i="64"/>
  <c r="AO327" i="64"/>
  <c r="BJ326" i="64"/>
  <c r="BI326" i="64"/>
  <c r="BG326" i="64"/>
  <c r="AZ326" i="64"/>
  <c r="AY326" i="64"/>
  <c r="AX326" i="64"/>
  <c r="AW326" i="64"/>
  <c r="AV326" i="64"/>
  <c r="AT326" i="64"/>
  <c r="AS326" i="64"/>
  <c r="AR326" i="64"/>
  <c r="AU326" i="64" s="1"/>
  <c r="AO326" i="64"/>
  <c r="BJ325" i="64"/>
  <c r="BI325" i="64"/>
  <c r="BG325" i="64"/>
  <c r="AZ325" i="64"/>
  <c r="AY325" i="64"/>
  <c r="AX325" i="64"/>
  <c r="AW325" i="64"/>
  <c r="AV325" i="64"/>
  <c r="AT325" i="64"/>
  <c r="AS325" i="64"/>
  <c r="AR325" i="64"/>
  <c r="AU325" i="64" s="1"/>
  <c r="AO325" i="64"/>
  <c r="BJ324" i="64"/>
  <c r="BI324" i="64"/>
  <c r="BG324" i="64"/>
  <c r="AZ324" i="64"/>
  <c r="AY324" i="64"/>
  <c r="AX324" i="64"/>
  <c r="AW324" i="64"/>
  <c r="AV324" i="64"/>
  <c r="AT324" i="64"/>
  <c r="AS324" i="64"/>
  <c r="AR324" i="64"/>
  <c r="AU324" i="64" s="1"/>
  <c r="AO324" i="64"/>
  <c r="BJ323" i="64"/>
  <c r="BI323" i="64"/>
  <c r="BG323" i="64"/>
  <c r="AZ323" i="64"/>
  <c r="AY323" i="64"/>
  <c r="AX323" i="64"/>
  <c r="AW323" i="64"/>
  <c r="AV323" i="64"/>
  <c r="AT323" i="64"/>
  <c r="AS323" i="64"/>
  <c r="AR323" i="64"/>
  <c r="AU323" i="64" s="1"/>
  <c r="AO323" i="64"/>
  <c r="BJ322" i="64"/>
  <c r="BI322" i="64"/>
  <c r="BG322" i="64"/>
  <c r="AZ322" i="64"/>
  <c r="AY322" i="64"/>
  <c r="AX322" i="64"/>
  <c r="AW322" i="64"/>
  <c r="AV322" i="64"/>
  <c r="AT322" i="64"/>
  <c r="AS322" i="64"/>
  <c r="AR322" i="64"/>
  <c r="AU322" i="64" s="1"/>
  <c r="AO322" i="64"/>
  <c r="BJ321" i="64"/>
  <c r="BI321" i="64"/>
  <c r="BG321" i="64"/>
  <c r="AZ321" i="64"/>
  <c r="AY321" i="64"/>
  <c r="AX321" i="64"/>
  <c r="AW321" i="64"/>
  <c r="AV321" i="64"/>
  <c r="AT321" i="64"/>
  <c r="AS321" i="64"/>
  <c r="AR321" i="64"/>
  <c r="AU321" i="64" s="1"/>
  <c r="AO321" i="64"/>
  <c r="BJ320" i="64"/>
  <c r="BI320" i="64"/>
  <c r="BG320" i="64"/>
  <c r="AZ320" i="64"/>
  <c r="AY320" i="64"/>
  <c r="AX320" i="64"/>
  <c r="AW320" i="64"/>
  <c r="AV320" i="64"/>
  <c r="AT320" i="64"/>
  <c r="AS320" i="64"/>
  <c r="AR320" i="64"/>
  <c r="AU320" i="64" s="1"/>
  <c r="AO320" i="64"/>
  <c r="BJ319" i="64"/>
  <c r="BI319" i="64"/>
  <c r="BG319" i="64"/>
  <c r="AZ319" i="64"/>
  <c r="AY319" i="64"/>
  <c r="AX319" i="64"/>
  <c r="AW319" i="64"/>
  <c r="AV319" i="64"/>
  <c r="AT319" i="64"/>
  <c r="AS319" i="64"/>
  <c r="AR319" i="64"/>
  <c r="AU319" i="64" s="1"/>
  <c r="AO319" i="64"/>
  <c r="BJ318" i="64"/>
  <c r="BI318" i="64"/>
  <c r="BG318" i="64"/>
  <c r="AZ318" i="64"/>
  <c r="AY318" i="64"/>
  <c r="AX318" i="64"/>
  <c r="AW318" i="64"/>
  <c r="AV318" i="64"/>
  <c r="AT318" i="64"/>
  <c r="AS318" i="64"/>
  <c r="AR318" i="64"/>
  <c r="AU318" i="64" s="1"/>
  <c r="AO318" i="64"/>
  <c r="BJ317" i="64"/>
  <c r="BI317" i="64"/>
  <c r="BG317" i="64"/>
  <c r="AZ317" i="64"/>
  <c r="AY317" i="64"/>
  <c r="AX317" i="64"/>
  <c r="AW317" i="64"/>
  <c r="AV317" i="64"/>
  <c r="AT317" i="64"/>
  <c r="AS317" i="64"/>
  <c r="AR317" i="64"/>
  <c r="AU317" i="64" s="1"/>
  <c r="AQ317" i="64"/>
  <c r="AO317" i="64"/>
  <c r="BJ316" i="64"/>
  <c r="BI316" i="64"/>
  <c r="BG316" i="64"/>
  <c r="AZ316" i="64"/>
  <c r="AY316" i="64"/>
  <c r="AX316" i="64"/>
  <c r="AW316" i="64"/>
  <c r="AV316" i="64"/>
  <c r="AT316" i="64"/>
  <c r="AS316" i="64"/>
  <c r="AR316" i="64"/>
  <c r="AU316" i="64" s="1"/>
  <c r="AQ316" i="64"/>
  <c r="AO316" i="64"/>
  <c r="BJ315" i="64"/>
  <c r="BI315" i="64"/>
  <c r="BG315" i="64"/>
  <c r="AZ315" i="64"/>
  <c r="AY315" i="64"/>
  <c r="AX315" i="64"/>
  <c r="AW315" i="64"/>
  <c r="AV315" i="64"/>
  <c r="AT315" i="64"/>
  <c r="AS315" i="64"/>
  <c r="AR315" i="64"/>
  <c r="AU315" i="64" s="1"/>
  <c r="AQ315" i="64"/>
  <c r="AO315" i="64"/>
  <c r="BJ314" i="64"/>
  <c r="BI314" i="64"/>
  <c r="BG314" i="64"/>
  <c r="AZ314" i="64"/>
  <c r="AY314" i="64"/>
  <c r="AX314" i="64"/>
  <c r="AW314" i="64"/>
  <c r="AV314" i="64"/>
  <c r="AT314" i="64"/>
  <c r="AS314" i="64"/>
  <c r="AR314" i="64"/>
  <c r="AU314" i="64" s="1"/>
  <c r="AQ314" i="64"/>
  <c r="AO314" i="64"/>
  <c r="BJ313" i="64"/>
  <c r="BI313" i="64"/>
  <c r="BG313" i="64"/>
  <c r="AZ313" i="64"/>
  <c r="AY313" i="64"/>
  <c r="AX313" i="64"/>
  <c r="AW313" i="64"/>
  <c r="AV313" i="64"/>
  <c r="AT313" i="64"/>
  <c r="AS313" i="64"/>
  <c r="AR313" i="64"/>
  <c r="AU313" i="64" s="1"/>
  <c r="AQ313" i="64"/>
  <c r="AO313" i="64"/>
  <c r="BJ312" i="64"/>
  <c r="BI312" i="64"/>
  <c r="BG312" i="64"/>
  <c r="AZ312" i="64"/>
  <c r="AY312" i="64"/>
  <c r="AX312" i="64"/>
  <c r="AW312" i="64"/>
  <c r="AV312" i="64"/>
  <c r="AT312" i="64"/>
  <c r="AS312" i="64"/>
  <c r="AR312" i="64"/>
  <c r="AU312" i="64" s="1"/>
  <c r="AQ312" i="64"/>
  <c r="AO312" i="64"/>
  <c r="BJ311" i="64"/>
  <c r="BI311" i="64"/>
  <c r="BG311" i="64"/>
  <c r="AZ311" i="64"/>
  <c r="AY311" i="64"/>
  <c r="AX311" i="64"/>
  <c r="AW311" i="64"/>
  <c r="AV311" i="64"/>
  <c r="AT311" i="64"/>
  <c r="AS311" i="64"/>
  <c r="AR311" i="64"/>
  <c r="AU311" i="64" s="1"/>
  <c r="AQ311" i="64"/>
  <c r="AO311" i="64"/>
  <c r="BJ310" i="64"/>
  <c r="BI310" i="64"/>
  <c r="BG310" i="64"/>
  <c r="AZ310" i="64"/>
  <c r="AY310" i="64"/>
  <c r="AX310" i="64"/>
  <c r="AW310" i="64"/>
  <c r="AV310" i="64"/>
  <c r="AT310" i="64"/>
  <c r="AS310" i="64"/>
  <c r="AR310" i="64"/>
  <c r="AU310" i="64" s="1"/>
  <c r="AQ310" i="64"/>
  <c r="AO310" i="64"/>
  <c r="BJ309" i="64"/>
  <c r="BI309" i="64"/>
  <c r="BG309" i="64"/>
  <c r="AZ309" i="64"/>
  <c r="AY309" i="64"/>
  <c r="AX309" i="64"/>
  <c r="AW309" i="64"/>
  <c r="AV309" i="64"/>
  <c r="AT309" i="64"/>
  <c r="AS309" i="64"/>
  <c r="AR309" i="64"/>
  <c r="AU309" i="64" s="1"/>
  <c r="AQ309" i="64"/>
  <c r="AO309" i="64"/>
  <c r="BJ308" i="64"/>
  <c r="BI308" i="64"/>
  <c r="BG308" i="64"/>
  <c r="AZ308" i="64"/>
  <c r="AY308" i="64"/>
  <c r="AX308" i="64"/>
  <c r="AW308" i="64"/>
  <c r="AV308" i="64"/>
  <c r="AT308" i="64"/>
  <c r="AS308" i="64"/>
  <c r="AR308" i="64"/>
  <c r="AU308" i="64" s="1"/>
  <c r="AQ308" i="64"/>
  <c r="AO308" i="64"/>
  <c r="BJ307" i="64"/>
  <c r="BI307" i="64"/>
  <c r="BG307" i="64"/>
  <c r="AZ307" i="64"/>
  <c r="AY307" i="64"/>
  <c r="AX307" i="64"/>
  <c r="AW307" i="64"/>
  <c r="AV307" i="64"/>
  <c r="AT307" i="64"/>
  <c r="AS307" i="64"/>
  <c r="AR307" i="64"/>
  <c r="AU307" i="64" s="1"/>
  <c r="AQ307" i="64"/>
  <c r="AO307" i="64"/>
  <c r="BJ306" i="64"/>
  <c r="BI306" i="64"/>
  <c r="BG306" i="64"/>
  <c r="AZ306" i="64"/>
  <c r="AY306" i="64"/>
  <c r="AX306" i="64"/>
  <c r="AW306" i="64"/>
  <c r="AV306" i="64"/>
  <c r="AT306" i="64"/>
  <c r="AS306" i="64"/>
  <c r="AR306" i="64"/>
  <c r="AU306" i="64" s="1"/>
  <c r="AQ306" i="64"/>
  <c r="AO306" i="64"/>
  <c r="BJ305" i="64"/>
  <c r="BI305" i="64"/>
  <c r="BG305" i="64"/>
  <c r="AZ305" i="64"/>
  <c r="AY305" i="64"/>
  <c r="AX305" i="64"/>
  <c r="AW305" i="64"/>
  <c r="AV305" i="64"/>
  <c r="AT305" i="64"/>
  <c r="AS305" i="64"/>
  <c r="AR305" i="64"/>
  <c r="AU305" i="64" s="1"/>
  <c r="AQ305" i="64"/>
  <c r="AO305" i="64"/>
  <c r="BJ304" i="64"/>
  <c r="BI304" i="64"/>
  <c r="BG304" i="64"/>
  <c r="AZ304" i="64"/>
  <c r="AY304" i="64"/>
  <c r="AX304" i="64"/>
  <c r="AW304" i="64"/>
  <c r="AV304" i="64"/>
  <c r="AT304" i="64"/>
  <c r="AS304" i="64"/>
  <c r="AR304" i="64"/>
  <c r="AU304" i="64" s="1"/>
  <c r="AQ304" i="64"/>
  <c r="AO304" i="64"/>
  <c r="BJ303" i="64"/>
  <c r="BI303" i="64"/>
  <c r="BG303" i="64"/>
  <c r="AZ303" i="64"/>
  <c r="AY303" i="64"/>
  <c r="AX303" i="64"/>
  <c r="AW303" i="64"/>
  <c r="AV303" i="64"/>
  <c r="AT303" i="64"/>
  <c r="AS303" i="64"/>
  <c r="AR303" i="64"/>
  <c r="AU303" i="64" s="1"/>
  <c r="AQ303" i="64"/>
  <c r="AO303" i="64"/>
  <c r="BJ302" i="64"/>
  <c r="BI302" i="64"/>
  <c r="BG302" i="64"/>
  <c r="AZ302" i="64"/>
  <c r="AY302" i="64"/>
  <c r="AX302" i="64"/>
  <c r="AW302" i="64"/>
  <c r="AV302" i="64"/>
  <c r="AT302" i="64"/>
  <c r="AS302" i="64"/>
  <c r="AR302" i="64"/>
  <c r="AU302" i="64" s="1"/>
  <c r="AQ302" i="64"/>
  <c r="AO302" i="64"/>
  <c r="BJ301" i="64"/>
  <c r="BI301" i="64"/>
  <c r="BG301" i="64"/>
  <c r="AZ301" i="64"/>
  <c r="AY301" i="64"/>
  <c r="AX301" i="64"/>
  <c r="AW301" i="64"/>
  <c r="AV301" i="64"/>
  <c r="AT301" i="64"/>
  <c r="AS301" i="64"/>
  <c r="AR301" i="64"/>
  <c r="AU301" i="64" s="1"/>
  <c r="AQ301" i="64"/>
  <c r="AO301" i="64"/>
  <c r="BJ300" i="64"/>
  <c r="BI300" i="64"/>
  <c r="BG300" i="64"/>
  <c r="AZ300" i="64"/>
  <c r="AY300" i="64"/>
  <c r="AX300" i="64"/>
  <c r="AW300" i="64"/>
  <c r="AV300" i="64"/>
  <c r="AT300" i="64"/>
  <c r="AS300" i="64"/>
  <c r="AR300" i="64"/>
  <c r="AU300" i="64" s="1"/>
  <c r="AO300" i="64"/>
  <c r="BJ299" i="64"/>
  <c r="BI299" i="64"/>
  <c r="BG299" i="64"/>
  <c r="AZ299" i="64"/>
  <c r="AY299" i="64"/>
  <c r="AX299" i="64"/>
  <c r="AW299" i="64"/>
  <c r="AV299" i="64"/>
  <c r="AT299" i="64"/>
  <c r="AS299" i="64"/>
  <c r="AR299" i="64"/>
  <c r="AU299" i="64" s="1"/>
  <c r="AO299" i="64"/>
  <c r="BJ298" i="64"/>
  <c r="BI298" i="64"/>
  <c r="BG298" i="64"/>
  <c r="AZ298" i="64"/>
  <c r="AY298" i="64"/>
  <c r="AX298" i="64"/>
  <c r="AW298" i="64"/>
  <c r="AV298" i="64"/>
  <c r="AT298" i="64"/>
  <c r="AS298" i="64"/>
  <c r="AR298" i="64"/>
  <c r="AU298" i="64" s="1"/>
  <c r="AO298" i="64"/>
  <c r="BJ297" i="64"/>
  <c r="BI297" i="64"/>
  <c r="BG297" i="64"/>
  <c r="AZ297" i="64"/>
  <c r="AY297" i="64"/>
  <c r="AX297" i="64"/>
  <c r="AW297" i="64"/>
  <c r="AV297" i="64"/>
  <c r="AT297" i="64"/>
  <c r="AS297" i="64"/>
  <c r="AR297" i="64"/>
  <c r="AU297" i="64" s="1"/>
  <c r="AO297" i="64"/>
  <c r="BJ296" i="64"/>
  <c r="BI296" i="64"/>
  <c r="BG296" i="64"/>
  <c r="AZ296" i="64"/>
  <c r="AY296" i="64"/>
  <c r="AX296" i="64"/>
  <c r="AW296" i="64"/>
  <c r="AV296" i="64"/>
  <c r="AT296" i="64"/>
  <c r="AS296" i="64"/>
  <c r="AR296" i="64"/>
  <c r="AU296" i="64" s="1"/>
  <c r="AO296" i="64"/>
  <c r="BJ295" i="64"/>
  <c r="BI295" i="64"/>
  <c r="BG295" i="64"/>
  <c r="AZ295" i="64"/>
  <c r="AY295" i="64"/>
  <c r="AX295" i="64"/>
  <c r="AW295" i="64"/>
  <c r="AV295" i="64"/>
  <c r="AT295" i="64"/>
  <c r="AS295" i="64"/>
  <c r="AR295" i="64"/>
  <c r="AU295" i="64" s="1"/>
  <c r="AO295" i="64"/>
  <c r="BJ294" i="64"/>
  <c r="BI294" i="64"/>
  <c r="BG294" i="64"/>
  <c r="AZ294" i="64"/>
  <c r="AY294" i="64"/>
  <c r="AX294" i="64"/>
  <c r="AW294" i="64"/>
  <c r="AV294" i="64"/>
  <c r="AT294" i="64"/>
  <c r="AS294" i="64"/>
  <c r="AR294" i="64"/>
  <c r="AU294" i="64" s="1"/>
  <c r="AO294" i="64"/>
  <c r="BJ293" i="64"/>
  <c r="BI293" i="64"/>
  <c r="BG293" i="64"/>
  <c r="AZ293" i="64"/>
  <c r="AY293" i="64"/>
  <c r="AX293" i="64"/>
  <c r="AW293" i="64"/>
  <c r="AV293" i="64"/>
  <c r="AT293" i="64"/>
  <c r="AS293" i="64"/>
  <c r="AR293" i="64"/>
  <c r="AU293" i="64" s="1"/>
  <c r="AO293" i="64"/>
  <c r="BJ292" i="64"/>
  <c r="BI292" i="64"/>
  <c r="BG292" i="64"/>
  <c r="AZ292" i="64"/>
  <c r="AY292" i="64"/>
  <c r="AX292" i="64"/>
  <c r="AW292" i="64"/>
  <c r="AV292" i="64"/>
  <c r="AT292" i="64"/>
  <c r="AS292" i="64"/>
  <c r="AR292" i="64"/>
  <c r="AU292" i="64" s="1"/>
  <c r="AO292" i="64"/>
  <c r="BJ291" i="64"/>
  <c r="BI291" i="64"/>
  <c r="BG291" i="64"/>
  <c r="AZ291" i="64"/>
  <c r="AY291" i="64"/>
  <c r="AX291" i="64"/>
  <c r="AW291" i="64"/>
  <c r="AV291" i="64"/>
  <c r="AT291" i="64"/>
  <c r="AS291" i="64"/>
  <c r="AR291" i="64"/>
  <c r="AU291" i="64" s="1"/>
  <c r="AQ291" i="64"/>
  <c r="AO291" i="64"/>
  <c r="BJ290" i="64"/>
  <c r="BI290" i="64"/>
  <c r="BG290" i="64"/>
  <c r="AZ290" i="64"/>
  <c r="AY290" i="64"/>
  <c r="AX290" i="64"/>
  <c r="AW290" i="64"/>
  <c r="AV290" i="64"/>
  <c r="AT290" i="64"/>
  <c r="AS290" i="64"/>
  <c r="AR290" i="64"/>
  <c r="AU290" i="64" s="1"/>
  <c r="AQ290" i="64"/>
  <c r="AO290" i="64"/>
  <c r="BJ289" i="64"/>
  <c r="BI289" i="64"/>
  <c r="BG289" i="64"/>
  <c r="AZ289" i="64"/>
  <c r="AY289" i="64"/>
  <c r="AX289" i="64"/>
  <c r="AW289" i="64"/>
  <c r="AV289" i="64"/>
  <c r="AT289" i="64"/>
  <c r="AS289" i="64"/>
  <c r="AR289" i="64"/>
  <c r="AU289" i="64" s="1"/>
  <c r="AQ289" i="64"/>
  <c r="AO289" i="64"/>
  <c r="BJ288" i="64"/>
  <c r="BI288" i="64"/>
  <c r="BG288" i="64"/>
  <c r="AZ288" i="64"/>
  <c r="AY288" i="64"/>
  <c r="AX288" i="64"/>
  <c r="AW288" i="64"/>
  <c r="AV288" i="64"/>
  <c r="AT288" i="64"/>
  <c r="AS288" i="64"/>
  <c r="AR288" i="64"/>
  <c r="AU288" i="64" s="1"/>
  <c r="AQ288" i="64"/>
  <c r="AO288" i="64"/>
  <c r="BJ287" i="64"/>
  <c r="BI287" i="64"/>
  <c r="BG287" i="64"/>
  <c r="AZ287" i="64"/>
  <c r="AY287" i="64"/>
  <c r="AX287" i="64"/>
  <c r="AW287" i="64"/>
  <c r="AV287" i="64"/>
  <c r="AT287" i="64"/>
  <c r="AS287" i="64"/>
  <c r="AR287" i="64"/>
  <c r="AU287" i="64" s="1"/>
  <c r="AQ287" i="64"/>
  <c r="AO287" i="64"/>
  <c r="BJ286" i="64"/>
  <c r="BI286" i="64"/>
  <c r="BG286" i="64"/>
  <c r="AZ286" i="64"/>
  <c r="AY286" i="64"/>
  <c r="AX286" i="64"/>
  <c r="AW286" i="64"/>
  <c r="AV286" i="64"/>
  <c r="AT286" i="64"/>
  <c r="AS286" i="64"/>
  <c r="AR286" i="64"/>
  <c r="AU286" i="64" s="1"/>
  <c r="AQ286" i="64"/>
  <c r="AO286" i="64"/>
  <c r="BJ285" i="64"/>
  <c r="BI285" i="64"/>
  <c r="BG285" i="64"/>
  <c r="AZ285" i="64"/>
  <c r="AY285" i="64"/>
  <c r="AX285" i="64"/>
  <c r="AW285" i="64"/>
  <c r="AV285" i="64"/>
  <c r="AT285" i="64"/>
  <c r="AS285" i="64"/>
  <c r="AR285" i="64"/>
  <c r="AU285" i="64" s="1"/>
  <c r="AQ285" i="64"/>
  <c r="AO285" i="64"/>
  <c r="BJ284" i="64"/>
  <c r="BI284" i="64"/>
  <c r="BG284" i="64"/>
  <c r="AZ284" i="64"/>
  <c r="AY284" i="64"/>
  <c r="AX284" i="64"/>
  <c r="AW284" i="64"/>
  <c r="AV284" i="64"/>
  <c r="AT284" i="64"/>
  <c r="AS284" i="64"/>
  <c r="AR284" i="64"/>
  <c r="AU284" i="64" s="1"/>
  <c r="AQ284" i="64"/>
  <c r="AO284" i="64"/>
  <c r="BJ283" i="64"/>
  <c r="BI283" i="64"/>
  <c r="BG283" i="64"/>
  <c r="AZ283" i="64"/>
  <c r="AY283" i="64"/>
  <c r="AX283" i="64"/>
  <c r="AW283" i="64"/>
  <c r="AV283" i="64"/>
  <c r="AT283" i="64"/>
  <c r="AS283" i="64"/>
  <c r="AR283" i="64"/>
  <c r="AU283" i="64" s="1"/>
  <c r="AQ283" i="64"/>
  <c r="AO283" i="64"/>
  <c r="BJ282" i="64"/>
  <c r="BI282" i="64"/>
  <c r="BG282" i="64"/>
  <c r="AZ282" i="64"/>
  <c r="AY282" i="64"/>
  <c r="AX282" i="64"/>
  <c r="AW282" i="64"/>
  <c r="AV282" i="64"/>
  <c r="AT282" i="64"/>
  <c r="AS282" i="64"/>
  <c r="AR282" i="64"/>
  <c r="AU282" i="64" s="1"/>
  <c r="AQ282" i="64"/>
  <c r="AO282" i="64"/>
  <c r="BJ281" i="64"/>
  <c r="BI281" i="64"/>
  <c r="BG281" i="64"/>
  <c r="AZ281" i="64"/>
  <c r="AY281" i="64"/>
  <c r="AX281" i="64"/>
  <c r="AW281" i="64"/>
  <c r="AV281" i="64"/>
  <c r="AT281" i="64"/>
  <c r="AS281" i="64"/>
  <c r="AR281" i="64"/>
  <c r="AU281" i="64" s="1"/>
  <c r="AQ281" i="64"/>
  <c r="AO281" i="64"/>
  <c r="BJ280" i="64"/>
  <c r="BI280" i="64"/>
  <c r="BG280" i="64"/>
  <c r="AZ280" i="64"/>
  <c r="AY280" i="64"/>
  <c r="AX280" i="64"/>
  <c r="AW280" i="64"/>
  <c r="AV280" i="64"/>
  <c r="AT280" i="64"/>
  <c r="AS280" i="64"/>
  <c r="AR280" i="64"/>
  <c r="AU280" i="64" s="1"/>
  <c r="AQ280" i="64"/>
  <c r="AO280" i="64"/>
  <c r="BJ279" i="64"/>
  <c r="BI279" i="64"/>
  <c r="BG279" i="64"/>
  <c r="AZ279" i="64"/>
  <c r="AY279" i="64"/>
  <c r="AX279" i="64"/>
  <c r="AW279" i="64"/>
  <c r="AV279" i="64"/>
  <c r="AT279" i="64"/>
  <c r="AS279" i="64"/>
  <c r="AR279" i="64"/>
  <c r="AU279" i="64" s="1"/>
  <c r="AQ279" i="64"/>
  <c r="AO279" i="64"/>
  <c r="BJ278" i="64"/>
  <c r="BI278" i="64"/>
  <c r="BG278" i="64"/>
  <c r="AZ278" i="64"/>
  <c r="AY278" i="64"/>
  <c r="AX278" i="64"/>
  <c r="AW278" i="64"/>
  <c r="AV278" i="64"/>
  <c r="AT278" i="64"/>
  <c r="AS278" i="64"/>
  <c r="AR278" i="64"/>
  <c r="AU278" i="64" s="1"/>
  <c r="AQ278" i="64"/>
  <c r="AO278" i="64"/>
  <c r="BJ277" i="64"/>
  <c r="BI277" i="64"/>
  <c r="BG277" i="64"/>
  <c r="AZ277" i="64"/>
  <c r="AY277" i="64"/>
  <c r="AX277" i="64"/>
  <c r="AW277" i="64"/>
  <c r="AV277" i="64"/>
  <c r="AT277" i="64"/>
  <c r="AS277" i="64"/>
  <c r="AR277" i="64"/>
  <c r="AU277" i="64" s="1"/>
  <c r="AQ277" i="64"/>
  <c r="AO277" i="64"/>
  <c r="BJ276" i="64"/>
  <c r="BI276" i="64"/>
  <c r="BG276" i="64"/>
  <c r="AZ276" i="64"/>
  <c r="AY276" i="64"/>
  <c r="AX276" i="64"/>
  <c r="AW276" i="64"/>
  <c r="AV276" i="64"/>
  <c r="AT276" i="64"/>
  <c r="AS276" i="64"/>
  <c r="AR276" i="64"/>
  <c r="AU276" i="64" s="1"/>
  <c r="AQ276" i="64"/>
  <c r="AO276" i="64"/>
  <c r="BJ275" i="64"/>
  <c r="BI275" i="64"/>
  <c r="BG275" i="64"/>
  <c r="AZ275" i="64"/>
  <c r="AY275" i="64"/>
  <c r="AX275" i="64"/>
  <c r="AW275" i="64"/>
  <c r="AV275" i="64"/>
  <c r="AT275" i="64"/>
  <c r="AS275" i="64"/>
  <c r="AR275" i="64"/>
  <c r="AU275" i="64" s="1"/>
  <c r="AQ275" i="64"/>
  <c r="AO275" i="64"/>
  <c r="BJ274" i="64"/>
  <c r="BI274" i="64"/>
  <c r="BG274" i="64"/>
  <c r="AZ274" i="64"/>
  <c r="AY274" i="64"/>
  <c r="AX274" i="64"/>
  <c r="AW274" i="64"/>
  <c r="AV274" i="64"/>
  <c r="AT274" i="64"/>
  <c r="AS274" i="64"/>
  <c r="AR274" i="64"/>
  <c r="AU274" i="64" s="1"/>
  <c r="AQ274" i="64"/>
  <c r="AO274" i="64"/>
  <c r="BJ273" i="64"/>
  <c r="BI273" i="64"/>
  <c r="BG273" i="64"/>
  <c r="AZ273" i="64"/>
  <c r="AY273" i="64"/>
  <c r="AX273" i="64"/>
  <c r="AW273" i="64"/>
  <c r="AV273" i="64"/>
  <c r="AT273" i="64"/>
  <c r="AS273" i="64"/>
  <c r="AR273" i="64"/>
  <c r="AU273" i="64" s="1"/>
  <c r="AQ273" i="64"/>
  <c r="AO273" i="64"/>
  <c r="BJ272" i="64"/>
  <c r="BI272" i="64"/>
  <c r="BG272" i="64"/>
  <c r="AZ272" i="64"/>
  <c r="AY272" i="64"/>
  <c r="AX272" i="64"/>
  <c r="AW272" i="64"/>
  <c r="AV272" i="64"/>
  <c r="AT272" i="64"/>
  <c r="AS272" i="64"/>
  <c r="AR272" i="64"/>
  <c r="AU272" i="64" s="1"/>
  <c r="AQ272" i="64"/>
  <c r="AO272" i="64"/>
  <c r="BJ271" i="64"/>
  <c r="BI271" i="64"/>
  <c r="BG271" i="64"/>
  <c r="AZ271" i="64"/>
  <c r="AY271" i="64"/>
  <c r="AX271" i="64"/>
  <c r="AW271" i="64"/>
  <c r="AV271" i="64"/>
  <c r="AT271" i="64"/>
  <c r="AS271" i="64"/>
  <c r="AR271" i="64"/>
  <c r="AU271" i="64" s="1"/>
  <c r="AQ271" i="64"/>
  <c r="AO271" i="64"/>
  <c r="BI270" i="64"/>
  <c r="BG270" i="64"/>
  <c r="AZ270" i="64"/>
  <c r="AY270" i="64"/>
  <c r="AX270" i="64"/>
  <c r="AW270" i="64"/>
  <c r="AV270" i="64"/>
  <c r="AT270" i="64"/>
  <c r="AS270" i="64"/>
  <c r="AR270" i="64"/>
  <c r="AU270" i="64" s="1"/>
  <c r="AQ270" i="64"/>
  <c r="AO270" i="64"/>
  <c r="BI269" i="64"/>
  <c r="BG269" i="64"/>
  <c r="AZ269" i="64"/>
  <c r="AY269" i="64"/>
  <c r="AX269" i="64"/>
  <c r="AW269" i="64"/>
  <c r="AV269" i="64"/>
  <c r="AT269" i="64"/>
  <c r="AS269" i="64"/>
  <c r="AR269" i="64"/>
  <c r="AU269" i="64" s="1"/>
  <c r="AQ269" i="64"/>
  <c r="AO269" i="64"/>
  <c r="BI268" i="64"/>
  <c r="BG268" i="64"/>
  <c r="AZ268" i="64"/>
  <c r="AY268" i="64"/>
  <c r="AX268" i="64"/>
  <c r="AW268" i="64"/>
  <c r="AV268" i="64"/>
  <c r="AT268" i="64"/>
  <c r="AS268" i="64"/>
  <c r="AR268" i="64"/>
  <c r="AU268" i="64" s="1"/>
  <c r="AQ268" i="64"/>
  <c r="AO268" i="64"/>
  <c r="BI267" i="64"/>
  <c r="BG267" i="64"/>
  <c r="AZ267" i="64"/>
  <c r="AY267" i="64"/>
  <c r="AX267" i="64"/>
  <c r="AW267" i="64"/>
  <c r="AV267" i="64"/>
  <c r="AT267" i="64"/>
  <c r="AS267" i="64"/>
  <c r="AR267" i="64"/>
  <c r="AU267" i="64" s="1"/>
  <c r="AQ267" i="64"/>
  <c r="AO267" i="64"/>
  <c r="BI266" i="64"/>
  <c r="BG266" i="64"/>
  <c r="AZ266" i="64"/>
  <c r="AY266" i="64"/>
  <c r="AX266" i="64"/>
  <c r="AW266" i="64"/>
  <c r="AV266" i="64"/>
  <c r="AT266" i="64"/>
  <c r="AS266" i="64"/>
  <c r="AR266" i="64"/>
  <c r="AU266" i="64" s="1"/>
  <c r="AQ266" i="64"/>
  <c r="AO266" i="64"/>
  <c r="BI265" i="64"/>
  <c r="BG265" i="64"/>
  <c r="AZ265" i="64"/>
  <c r="AY265" i="64"/>
  <c r="AX265" i="64"/>
  <c r="AW265" i="64"/>
  <c r="AV265" i="64"/>
  <c r="AT265" i="64"/>
  <c r="AS265" i="64"/>
  <c r="AR265" i="64"/>
  <c r="AU265" i="64" s="1"/>
  <c r="AQ265" i="64"/>
  <c r="AO265" i="64"/>
  <c r="BJ264" i="64"/>
  <c r="BI264" i="64"/>
  <c r="BG264" i="64"/>
  <c r="AZ264" i="64"/>
  <c r="AY264" i="64"/>
  <c r="AX264" i="64"/>
  <c r="AW264" i="64"/>
  <c r="AV264" i="64"/>
  <c r="AT264" i="64"/>
  <c r="AS264" i="64"/>
  <c r="AR264" i="64"/>
  <c r="AU264" i="64" s="1"/>
  <c r="AQ264" i="64"/>
  <c r="AO264" i="64"/>
  <c r="BJ263" i="64"/>
  <c r="BI263" i="64"/>
  <c r="BG263" i="64"/>
  <c r="AZ263" i="64"/>
  <c r="AY263" i="64"/>
  <c r="AX263" i="64"/>
  <c r="AW263" i="64"/>
  <c r="AV263" i="64"/>
  <c r="AT263" i="64"/>
  <c r="AS263" i="64"/>
  <c r="AR263" i="64"/>
  <c r="AU263" i="64" s="1"/>
  <c r="AQ263" i="64"/>
  <c r="AO263" i="64"/>
  <c r="BJ262" i="64"/>
  <c r="BI262" i="64"/>
  <c r="BG262" i="64"/>
  <c r="AZ262" i="64"/>
  <c r="AY262" i="64"/>
  <c r="AX262" i="64"/>
  <c r="AW262" i="64"/>
  <c r="AV262" i="64"/>
  <c r="AT262" i="64"/>
  <c r="AS262" i="64"/>
  <c r="AR262" i="64"/>
  <c r="AU262" i="64" s="1"/>
  <c r="AQ262" i="64"/>
  <c r="AO262" i="64"/>
  <c r="BJ261" i="64"/>
  <c r="BI261" i="64"/>
  <c r="BG261" i="64"/>
  <c r="AZ261" i="64"/>
  <c r="AY261" i="64"/>
  <c r="AX261" i="64"/>
  <c r="AW261" i="64"/>
  <c r="AV261" i="64"/>
  <c r="AT261" i="64"/>
  <c r="AS261" i="64"/>
  <c r="AR261" i="64"/>
  <c r="AU261" i="64" s="1"/>
  <c r="AQ261" i="64"/>
  <c r="AO261" i="64"/>
  <c r="BJ260" i="64"/>
  <c r="BI260" i="64"/>
  <c r="BG260" i="64"/>
  <c r="AZ260" i="64"/>
  <c r="AY260" i="64"/>
  <c r="AX260" i="64"/>
  <c r="AW260" i="64"/>
  <c r="AV260" i="64"/>
  <c r="AT260" i="64"/>
  <c r="AS260" i="64"/>
  <c r="AR260" i="64"/>
  <c r="AU260" i="64" s="1"/>
  <c r="AQ260" i="64"/>
  <c r="AO260" i="64"/>
  <c r="BI259" i="64"/>
  <c r="BG259" i="64"/>
  <c r="AZ259" i="64"/>
  <c r="AY259" i="64"/>
  <c r="AX259" i="64"/>
  <c r="AW259" i="64"/>
  <c r="AV259" i="64"/>
  <c r="AT259" i="64"/>
  <c r="AS259" i="64"/>
  <c r="AR259" i="64"/>
  <c r="AU259" i="64" s="1"/>
  <c r="AQ259" i="64"/>
  <c r="AO259" i="64"/>
  <c r="BI258" i="64"/>
  <c r="BG258" i="64"/>
  <c r="AZ258" i="64"/>
  <c r="AY258" i="64"/>
  <c r="AX258" i="64"/>
  <c r="AW258" i="64"/>
  <c r="AV258" i="64"/>
  <c r="AT258" i="64"/>
  <c r="AS258" i="64"/>
  <c r="AR258" i="64"/>
  <c r="AU258" i="64" s="1"/>
  <c r="AQ258" i="64"/>
  <c r="AO258" i="64"/>
  <c r="BI257" i="64"/>
  <c r="BG257" i="64"/>
  <c r="AZ257" i="64"/>
  <c r="AY257" i="64"/>
  <c r="AX257" i="64"/>
  <c r="AW257" i="64"/>
  <c r="AV257" i="64"/>
  <c r="AT257" i="64"/>
  <c r="AS257" i="64"/>
  <c r="AR257" i="64"/>
  <c r="AU257" i="64" s="1"/>
  <c r="AQ257" i="64"/>
  <c r="AO257" i="64"/>
  <c r="BI256" i="64"/>
  <c r="BG256" i="64"/>
  <c r="AZ256" i="64"/>
  <c r="AY256" i="64"/>
  <c r="AX256" i="64"/>
  <c r="AW256" i="64"/>
  <c r="AV256" i="64"/>
  <c r="AT256" i="64"/>
  <c r="AS256" i="64"/>
  <c r="AR256" i="64"/>
  <c r="AU256" i="64" s="1"/>
  <c r="AQ256" i="64"/>
  <c r="AO256" i="64"/>
  <c r="BI255" i="64"/>
  <c r="BG255" i="64"/>
  <c r="AZ255" i="64"/>
  <c r="AY255" i="64"/>
  <c r="AX255" i="64"/>
  <c r="AW255" i="64"/>
  <c r="AV255" i="64"/>
  <c r="AT255" i="64"/>
  <c r="AS255" i="64"/>
  <c r="AR255" i="64"/>
  <c r="AU255" i="64" s="1"/>
  <c r="AQ255" i="64"/>
  <c r="AO255" i="64"/>
  <c r="BI254" i="64"/>
  <c r="BG254" i="64"/>
  <c r="AZ254" i="64"/>
  <c r="AY254" i="64"/>
  <c r="AX254" i="64"/>
  <c r="AW254" i="64"/>
  <c r="AV254" i="64"/>
  <c r="AT254" i="64"/>
  <c r="AS254" i="64"/>
  <c r="AR254" i="64"/>
  <c r="AU254" i="64" s="1"/>
  <c r="AQ254" i="64"/>
  <c r="AO254" i="64"/>
  <c r="BI253" i="64"/>
  <c r="BG253" i="64"/>
  <c r="AZ253" i="64"/>
  <c r="AY253" i="64"/>
  <c r="AX253" i="64"/>
  <c r="AW253" i="64"/>
  <c r="AV253" i="64"/>
  <c r="AT253" i="64"/>
  <c r="AS253" i="64"/>
  <c r="AR253" i="64"/>
  <c r="AU253" i="64" s="1"/>
  <c r="AQ253" i="64"/>
  <c r="AO253" i="64"/>
  <c r="BI252" i="64"/>
  <c r="BG252" i="64"/>
  <c r="AZ252" i="64"/>
  <c r="AY252" i="64"/>
  <c r="AX252" i="64"/>
  <c r="AW252" i="64"/>
  <c r="AV252" i="64"/>
  <c r="AT252" i="64"/>
  <c r="AS252" i="64"/>
  <c r="AR252" i="64"/>
  <c r="AU252" i="64" s="1"/>
  <c r="AQ252" i="64"/>
  <c r="AO252" i="64"/>
  <c r="BI251" i="64"/>
  <c r="BG251" i="64"/>
  <c r="AZ251" i="64"/>
  <c r="AY251" i="64"/>
  <c r="AX251" i="64"/>
  <c r="AW251" i="64"/>
  <c r="AV251" i="64"/>
  <c r="AT251" i="64"/>
  <c r="AS251" i="64"/>
  <c r="AR251" i="64"/>
  <c r="AU251" i="64" s="1"/>
  <c r="AQ251" i="64"/>
  <c r="AO251" i="64"/>
  <c r="BI250" i="64"/>
  <c r="BG250" i="64"/>
  <c r="AZ250" i="64"/>
  <c r="AY250" i="64"/>
  <c r="AX250" i="64"/>
  <c r="AW250" i="64"/>
  <c r="AV250" i="64"/>
  <c r="AT250" i="64"/>
  <c r="AS250" i="64"/>
  <c r="AR250" i="64"/>
  <c r="AU250" i="64" s="1"/>
  <c r="AQ250" i="64"/>
  <c r="AO250" i="64"/>
  <c r="BI249" i="64"/>
  <c r="BG249" i="64"/>
  <c r="AZ249" i="64"/>
  <c r="AY249" i="64"/>
  <c r="AX249" i="64"/>
  <c r="AW249" i="64"/>
  <c r="AV249" i="64"/>
  <c r="AT249" i="64"/>
  <c r="AS249" i="64"/>
  <c r="AR249" i="64"/>
  <c r="AU249" i="64" s="1"/>
  <c r="AQ249" i="64"/>
  <c r="AO249" i="64"/>
  <c r="BI248" i="64"/>
  <c r="BG248" i="64"/>
  <c r="AZ248" i="64"/>
  <c r="AY248" i="64"/>
  <c r="AX248" i="64"/>
  <c r="AW248" i="64"/>
  <c r="AV248" i="64"/>
  <c r="AT248" i="64"/>
  <c r="AS248" i="64"/>
  <c r="AR248" i="64"/>
  <c r="AU248" i="64" s="1"/>
  <c r="AQ248" i="64"/>
  <c r="AO248" i="64"/>
  <c r="BI247" i="64"/>
  <c r="BG247" i="64"/>
  <c r="AZ247" i="64"/>
  <c r="AY247" i="64"/>
  <c r="AX247" i="64"/>
  <c r="AW247" i="64"/>
  <c r="AV247" i="64"/>
  <c r="AT247" i="64"/>
  <c r="AS247" i="64"/>
  <c r="AR247" i="64"/>
  <c r="AU247" i="64" s="1"/>
  <c r="AQ247" i="64"/>
  <c r="AO247" i="64"/>
  <c r="BI246" i="64"/>
  <c r="BG246" i="64"/>
  <c r="AZ246" i="64"/>
  <c r="AY246" i="64"/>
  <c r="AX246" i="64"/>
  <c r="AW246" i="64"/>
  <c r="AV246" i="64"/>
  <c r="AT246" i="64"/>
  <c r="AS246" i="64"/>
  <c r="AR246" i="64"/>
  <c r="AU246" i="64" s="1"/>
  <c r="AQ246" i="64"/>
  <c r="AO246" i="64"/>
  <c r="BI245" i="64"/>
  <c r="BG245" i="64"/>
  <c r="AZ245" i="64"/>
  <c r="AY245" i="64"/>
  <c r="AX245" i="64"/>
  <c r="AW245" i="64"/>
  <c r="AV245" i="64"/>
  <c r="AT245" i="64"/>
  <c r="AS245" i="64"/>
  <c r="AR245" i="64"/>
  <c r="AU245" i="64" s="1"/>
  <c r="AQ245" i="64"/>
  <c r="AO245" i="64"/>
  <c r="BI244" i="64"/>
  <c r="BG244" i="64"/>
  <c r="AZ244" i="64"/>
  <c r="AY244" i="64"/>
  <c r="AX244" i="64"/>
  <c r="AW244" i="64"/>
  <c r="AV244" i="64"/>
  <c r="AT244" i="64"/>
  <c r="AS244" i="64"/>
  <c r="AR244" i="64"/>
  <c r="AU244" i="64" s="1"/>
  <c r="AQ244" i="64"/>
  <c r="AO244" i="64"/>
  <c r="BI243" i="64"/>
  <c r="BG243" i="64"/>
  <c r="AZ243" i="64"/>
  <c r="AY243" i="64"/>
  <c r="AX243" i="64"/>
  <c r="AW243" i="64"/>
  <c r="AV243" i="64"/>
  <c r="AT243" i="64"/>
  <c r="AS243" i="64"/>
  <c r="AR243" i="64"/>
  <c r="AU243" i="64" s="1"/>
  <c r="AQ243" i="64"/>
  <c r="AO243" i="64"/>
  <c r="BI242" i="64"/>
  <c r="BG242" i="64"/>
  <c r="AZ242" i="64"/>
  <c r="AY242" i="64"/>
  <c r="AX242" i="64"/>
  <c r="AW242" i="64"/>
  <c r="AV242" i="64"/>
  <c r="AT242" i="64"/>
  <c r="AS242" i="64"/>
  <c r="AR242" i="64"/>
  <c r="AU242" i="64" s="1"/>
  <c r="AQ242" i="64"/>
  <c r="AO242" i="64"/>
  <c r="BI241" i="64"/>
  <c r="BG241" i="64"/>
  <c r="AZ241" i="64"/>
  <c r="AY241" i="64"/>
  <c r="AX241" i="64"/>
  <c r="AW241" i="64"/>
  <c r="AV241" i="64"/>
  <c r="AT241" i="64"/>
  <c r="AS241" i="64"/>
  <c r="AR241" i="64"/>
  <c r="AU241" i="64" s="1"/>
  <c r="AQ241" i="64"/>
  <c r="AO241" i="64"/>
  <c r="BI240" i="64"/>
  <c r="BG240" i="64"/>
  <c r="AZ240" i="64"/>
  <c r="AY240" i="64"/>
  <c r="AX240" i="64"/>
  <c r="AW240" i="64"/>
  <c r="AV240" i="64"/>
  <c r="AT240" i="64"/>
  <c r="AS240" i="64"/>
  <c r="AR240" i="64"/>
  <c r="AU240" i="64" s="1"/>
  <c r="AQ240" i="64"/>
  <c r="AO240" i="64"/>
  <c r="BI239" i="64"/>
  <c r="BG239" i="64"/>
  <c r="AZ239" i="64"/>
  <c r="AY239" i="64"/>
  <c r="AX239" i="64"/>
  <c r="AW239" i="64"/>
  <c r="AV239" i="64"/>
  <c r="AT239" i="64"/>
  <c r="AS239" i="64"/>
  <c r="AR239" i="64"/>
  <c r="AU239" i="64" s="1"/>
  <c r="AQ239" i="64"/>
  <c r="AO239" i="64"/>
  <c r="BJ238" i="64"/>
  <c r="BI238" i="64"/>
  <c r="BG238" i="64"/>
  <c r="AZ238" i="64"/>
  <c r="AY238" i="64"/>
  <c r="AX238" i="64"/>
  <c r="AW238" i="64"/>
  <c r="AV238" i="64"/>
  <c r="AT238" i="64"/>
  <c r="AS238" i="64"/>
  <c r="AR238" i="64"/>
  <c r="AU238" i="64" s="1"/>
  <c r="AQ238" i="64"/>
  <c r="AO238" i="64"/>
  <c r="BJ237" i="64"/>
  <c r="BI237" i="64"/>
  <c r="BG237" i="64"/>
  <c r="AZ237" i="64"/>
  <c r="AY237" i="64"/>
  <c r="AX237" i="64"/>
  <c r="AW237" i="64"/>
  <c r="AV237" i="64"/>
  <c r="AT237" i="64"/>
  <c r="AS237" i="64"/>
  <c r="AR237" i="64"/>
  <c r="AU237" i="64" s="1"/>
  <c r="AQ237" i="64"/>
  <c r="AO237" i="64"/>
  <c r="BJ236" i="64"/>
  <c r="BI236" i="64"/>
  <c r="BG236" i="64"/>
  <c r="AZ236" i="64"/>
  <c r="AY236" i="64"/>
  <c r="AX236" i="64"/>
  <c r="AW236" i="64"/>
  <c r="AV236" i="64"/>
  <c r="AT236" i="64"/>
  <c r="AS236" i="64"/>
  <c r="AR236" i="64"/>
  <c r="AU236" i="64" s="1"/>
  <c r="AQ236" i="64"/>
  <c r="AO236" i="64"/>
  <c r="BJ235" i="64"/>
  <c r="BI235" i="64"/>
  <c r="BG235" i="64"/>
  <c r="AZ235" i="64"/>
  <c r="AY235" i="64"/>
  <c r="AX235" i="64"/>
  <c r="AW235" i="64"/>
  <c r="AV235" i="64"/>
  <c r="AT235" i="64"/>
  <c r="AS235" i="64"/>
  <c r="AR235" i="64"/>
  <c r="AU235" i="64" s="1"/>
  <c r="AQ235" i="64"/>
  <c r="AO235" i="64"/>
  <c r="BI234" i="64"/>
  <c r="BG234" i="64"/>
  <c r="AZ234" i="64"/>
  <c r="AY234" i="64"/>
  <c r="AX234" i="64"/>
  <c r="AW234" i="64"/>
  <c r="AV234" i="64"/>
  <c r="AT234" i="64"/>
  <c r="AS234" i="64"/>
  <c r="AR234" i="64"/>
  <c r="AU234" i="64" s="1"/>
  <c r="AQ234" i="64"/>
  <c r="AO234" i="64"/>
  <c r="BI233" i="64"/>
  <c r="BG233" i="64"/>
  <c r="AZ233" i="64"/>
  <c r="AY233" i="64"/>
  <c r="AX233" i="64"/>
  <c r="AW233" i="64"/>
  <c r="AV233" i="64"/>
  <c r="AT233" i="64"/>
  <c r="AS233" i="64"/>
  <c r="AR233" i="64"/>
  <c r="AU233" i="64" s="1"/>
  <c r="AQ233" i="64"/>
  <c r="AO233" i="64"/>
  <c r="BI232" i="64"/>
  <c r="BG232" i="64"/>
  <c r="AZ232" i="64"/>
  <c r="AY232" i="64"/>
  <c r="AX232" i="64"/>
  <c r="AW232" i="64"/>
  <c r="AV232" i="64"/>
  <c r="AT232" i="64"/>
  <c r="AS232" i="64"/>
  <c r="AR232" i="64"/>
  <c r="AU232" i="64" s="1"/>
  <c r="AQ232" i="64"/>
  <c r="AO232" i="64"/>
  <c r="BI231" i="64"/>
  <c r="BG231" i="64"/>
  <c r="AZ231" i="64"/>
  <c r="AY231" i="64"/>
  <c r="AX231" i="64"/>
  <c r="AW231" i="64"/>
  <c r="AV231" i="64"/>
  <c r="AT231" i="64"/>
  <c r="AS231" i="64"/>
  <c r="AR231" i="64"/>
  <c r="AU231" i="64" s="1"/>
  <c r="AQ231" i="64"/>
  <c r="AO231" i="64"/>
  <c r="BI230" i="64"/>
  <c r="BG230" i="64"/>
  <c r="BH230" i="64" s="1"/>
  <c r="AZ230" i="64"/>
  <c r="AY230" i="64"/>
  <c r="AX230" i="64"/>
  <c r="AW230" i="64"/>
  <c r="AV230" i="64"/>
  <c r="AT230" i="64"/>
  <c r="AS230" i="64"/>
  <c r="AR230" i="64"/>
  <c r="AU230" i="64" s="1"/>
  <c r="AQ230" i="64"/>
  <c r="AO230" i="64"/>
  <c r="BI229" i="64"/>
  <c r="BG229" i="64"/>
  <c r="AZ229" i="64"/>
  <c r="AY229" i="64"/>
  <c r="AX229" i="64"/>
  <c r="AW229" i="64"/>
  <c r="AV229" i="64"/>
  <c r="AT229" i="64"/>
  <c r="AS229" i="64"/>
  <c r="AR229" i="64"/>
  <c r="AU229" i="64" s="1"/>
  <c r="AQ229" i="64"/>
  <c r="AO229" i="64"/>
  <c r="BI228" i="64"/>
  <c r="BG228" i="64"/>
  <c r="AZ228" i="64"/>
  <c r="AY228" i="64"/>
  <c r="AX228" i="64"/>
  <c r="AW228" i="64"/>
  <c r="AV228" i="64"/>
  <c r="AT228" i="64"/>
  <c r="AS228" i="64"/>
  <c r="AR228" i="64"/>
  <c r="AU228" i="64" s="1"/>
  <c r="AQ228" i="64"/>
  <c r="AO228" i="64"/>
  <c r="BI227" i="64"/>
  <c r="BG227" i="64"/>
  <c r="AZ227" i="64"/>
  <c r="AY227" i="64"/>
  <c r="AX227" i="64"/>
  <c r="AW227" i="64"/>
  <c r="AV227" i="64"/>
  <c r="AT227" i="64"/>
  <c r="AS227" i="64"/>
  <c r="AR227" i="64"/>
  <c r="AU227" i="64" s="1"/>
  <c r="AQ227" i="64"/>
  <c r="AO227" i="64"/>
  <c r="BI226" i="64"/>
  <c r="BG226" i="64"/>
  <c r="AZ226" i="64"/>
  <c r="AY226" i="64"/>
  <c r="AX226" i="64"/>
  <c r="AW226" i="64"/>
  <c r="AV226" i="64"/>
  <c r="AT226" i="64"/>
  <c r="AS226" i="64"/>
  <c r="AR226" i="64"/>
  <c r="AU226" i="64" s="1"/>
  <c r="AQ226" i="64"/>
  <c r="AO226" i="64"/>
  <c r="BI225" i="64"/>
  <c r="BG225" i="64"/>
  <c r="AZ225" i="64"/>
  <c r="AY225" i="64"/>
  <c r="AX225" i="64"/>
  <c r="AW225" i="64"/>
  <c r="AV225" i="64"/>
  <c r="AT225" i="64"/>
  <c r="AS225" i="64"/>
  <c r="AR225" i="64"/>
  <c r="AU225" i="64" s="1"/>
  <c r="AQ225" i="64"/>
  <c r="AO225" i="64"/>
  <c r="BI224" i="64"/>
  <c r="BG224" i="64"/>
  <c r="AZ224" i="64"/>
  <c r="AY224" i="64"/>
  <c r="AX224" i="64"/>
  <c r="AW224" i="64"/>
  <c r="AV224" i="64"/>
  <c r="AT224" i="64"/>
  <c r="AS224" i="64"/>
  <c r="AR224" i="64"/>
  <c r="AU224" i="64" s="1"/>
  <c r="AQ224" i="64"/>
  <c r="AO224" i="64"/>
  <c r="BI223" i="64"/>
  <c r="BG223" i="64"/>
  <c r="AZ223" i="64"/>
  <c r="AY223" i="64"/>
  <c r="AX223" i="64"/>
  <c r="AW223" i="64"/>
  <c r="AV223" i="64"/>
  <c r="AT223" i="64"/>
  <c r="AS223" i="64"/>
  <c r="AR223" i="64"/>
  <c r="AU223" i="64" s="1"/>
  <c r="AQ223" i="64"/>
  <c r="AO223" i="64"/>
  <c r="BI222" i="64"/>
  <c r="BG222" i="64"/>
  <c r="AZ222" i="64"/>
  <c r="AY222" i="64"/>
  <c r="AX222" i="64"/>
  <c r="AW222" i="64"/>
  <c r="AV222" i="64"/>
  <c r="AT222" i="64"/>
  <c r="AS222" i="64"/>
  <c r="AR222" i="64"/>
  <c r="AU222" i="64" s="1"/>
  <c r="AQ222" i="64"/>
  <c r="AO222" i="64"/>
  <c r="BI221" i="64"/>
  <c r="BG221" i="64"/>
  <c r="AZ221" i="64"/>
  <c r="AY221" i="64"/>
  <c r="AX221" i="64"/>
  <c r="AW221" i="64"/>
  <c r="AV221" i="64"/>
  <c r="AT221" i="64"/>
  <c r="AS221" i="64"/>
  <c r="AR221" i="64"/>
  <c r="AU221" i="64" s="1"/>
  <c r="AQ221" i="64"/>
  <c r="AO221" i="64"/>
  <c r="BI220" i="64"/>
  <c r="BG220" i="64"/>
  <c r="AZ220" i="64"/>
  <c r="AY220" i="64"/>
  <c r="AX220" i="64"/>
  <c r="AW220" i="64"/>
  <c r="AV220" i="64"/>
  <c r="AT220" i="64"/>
  <c r="AS220" i="64"/>
  <c r="AR220" i="64"/>
  <c r="AU220" i="64" s="1"/>
  <c r="AQ220" i="64"/>
  <c r="AO220" i="64"/>
  <c r="BI219" i="64"/>
  <c r="BG219" i="64"/>
  <c r="AZ219" i="64"/>
  <c r="AY219" i="64"/>
  <c r="AX219" i="64"/>
  <c r="AW219" i="64"/>
  <c r="AV219" i="64"/>
  <c r="AT219" i="64"/>
  <c r="AS219" i="64"/>
  <c r="AR219" i="64"/>
  <c r="AU219" i="64" s="1"/>
  <c r="AQ219" i="64"/>
  <c r="AO219" i="64"/>
  <c r="BJ218" i="64"/>
  <c r="BI218" i="64"/>
  <c r="BG218" i="64"/>
  <c r="AZ218" i="64"/>
  <c r="AY218" i="64"/>
  <c r="AX218" i="64"/>
  <c r="AW218" i="64"/>
  <c r="AV218" i="64"/>
  <c r="AT218" i="64"/>
  <c r="AS218" i="64"/>
  <c r="AR218" i="64"/>
  <c r="AU218" i="64" s="1"/>
  <c r="AQ218" i="64"/>
  <c r="AO218" i="64"/>
  <c r="BI217" i="64"/>
  <c r="BG217" i="64"/>
  <c r="AZ217" i="64"/>
  <c r="AY217" i="64"/>
  <c r="AX217" i="64"/>
  <c r="AW217" i="64"/>
  <c r="AV217" i="64"/>
  <c r="AT217" i="64"/>
  <c r="AS217" i="64"/>
  <c r="AR217" i="64"/>
  <c r="AU217" i="64" s="1"/>
  <c r="AQ217" i="64"/>
  <c r="AO217" i="64"/>
  <c r="BI216" i="64"/>
  <c r="BG216" i="64"/>
  <c r="AZ216" i="64"/>
  <c r="AY216" i="64"/>
  <c r="AX216" i="64"/>
  <c r="AW216" i="64"/>
  <c r="AV216" i="64"/>
  <c r="AT216" i="64"/>
  <c r="AS216" i="64"/>
  <c r="AR216" i="64"/>
  <c r="AU216" i="64" s="1"/>
  <c r="AQ216" i="64"/>
  <c r="AO216" i="64"/>
  <c r="BI215" i="64"/>
  <c r="BG215" i="64"/>
  <c r="AZ215" i="64"/>
  <c r="AY215" i="64"/>
  <c r="AX215" i="64"/>
  <c r="AW215" i="64"/>
  <c r="AV215" i="64"/>
  <c r="AT215" i="64"/>
  <c r="AS215" i="64"/>
  <c r="AR215" i="64"/>
  <c r="AU215" i="64" s="1"/>
  <c r="AQ215" i="64"/>
  <c r="AO215" i="64"/>
  <c r="BI214" i="64"/>
  <c r="BG214" i="64"/>
  <c r="AZ214" i="64"/>
  <c r="AY214" i="64"/>
  <c r="AX214" i="64"/>
  <c r="AW214" i="64"/>
  <c r="AV214" i="64"/>
  <c r="AT214" i="64"/>
  <c r="AS214" i="64"/>
  <c r="AR214" i="64"/>
  <c r="AU214" i="64" s="1"/>
  <c r="AQ214" i="64"/>
  <c r="AO214" i="64"/>
  <c r="BI213" i="64"/>
  <c r="BG213" i="64"/>
  <c r="AZ213" i="64"/>
  <c r="AY213" i="64"/>
  <c r="AX213" i="64"/>
  <c r="AW213" i="64"/>
  <c r="AV213" i="64"/>
  <c r="AT213" i="64"/>
  <c r="AS213" i="64"/>
  <c r="AR213" i="64"/>
  <c r="AU213" i="64" s="1"/>
  <c r="AQ213" i="64"/>
  <c r="AO213" i="64"/>
  <c r="BI212" i="64"/>
  <c r="BG212" i="64"/>
  <c r="AZ212" i="64"/>
  <c r="AY212" i="64"/>
  <c r="AX212" i="64"/>
  <c r="AW212" i="64"/>
  <c r="AV212" i="64"/>
  <c r="AT212" i="64"/>
  <c r="AS212" i="64"/>
  <c r="AR212" i="64"/>
  <c r="AU212" i="64" s="1"/>
  <c r="AQ212" i="64"/>
  <c r="AO212" i="64"/>
  <c r="BJ211" i="64"/>
  <c r="BI211" i="64"/>
  <c r="BG211" i="64"/>
  <c r="AZ211" i="64"/>
  <c r="AY211" i="64"/>
  <c r="AX211" i="64"/>
  <c r="AW211" i="64"/>
  <c r="AV211" i="64"/>
  <c r="AT211" i="64"/>
  <c r="AS211" i="64"/>
  <c r="AR211" i="64"/>
  <c r="AU211" i="64" s="1"/>
  <c r="AQ211" i="64"/>
  <c r="AO211" i="64"/>
  <c r="BJ210" i="64"/>
  <c r="BI210" i="64"/>
  <c r="BG210" i="64"/>
  <c r="AZ210" i="64"/>
  <c r="AY210" i="64"/>
  <c r="AX210" i="64"/>
  <c r="AW210" i="64"/>
  <c r="AV210" i="64"/>
  <c r="AT210" i="64"/>
  <c r="AS210" i="64"/>
  <c r="AR210" i="64"/>
  <c r="AU210" i="64" s="1"/>
  <c r="AQ210" i="64"/>
  <c r="AO210" i="64"/>
  <c r="BJ209" i="64"/>
  <c r="BI209" i="64"/>
  <c r="BG209" i="64"/>
  <c r="AZ209" i="64"/>
  <c r="AY209" i="64"/>
  <c r="AX209" i="64"/>
  <c r="AW209" i="64"/>
  <c r="AV209" i="64"/>
  <c r="AT209" i="64"/>
  <c r="AS209" i="64"/>
  <c r="AR209" i="64"/>
  <c r="AU209" i="64" s="1"/>
  <c r="AQ209" i="64"/>
  <c r="AO209" i="64"/>
  <c r="BJ208" i="64"/>
  <c r="BI208" i="64"/>
  <c r="BG208" i="64"/>
  <c r="AZ208" i="64"/>
  <c r="AY208" i="64"/>
  <c r="AX208" i="64"/>
  <c r="AW208" i="64"/>
  <c r="AV208" i="64"/>
  <c r="AT208" i="64"/>
  <c r="AS208" i="64"/>
  <c r="AR208" i="64"/>
  <c r="AU208" i="64" s="1"/>
  <c r="AQ208" i="64"/>
  <c r="AO208" i="64"/>
  <c r="BI207" i="64"/>
  <c r="BG207" i="64"/>
  <c r="AZ207" i="64"/>
  <c r="AY207" i="64"/>
  <c r="AX207" i="64"/>
  <c r="AW207" i="64"/>
  <c r="AV207" i="64"/>
  <c r="AT207" i="64"/>
  <c r="AS207" i="64"/>
  <c r="AR207" i="64"/>
  <c r="AU207" i="64" s="1"/>
  <c r="AQ207" i="64"/>
  <c r="AO207" i="64"/>
  <c r="BI206" i="64"/>
  <c r="BG206" i="64"/>
  <c r="AZ206" i="64"/>
  <c r="AY206" i="64"/>
  <c r="AX206" i="64"/>
  <c r="AW206" i="64"/>
  <c r="AV206" i="64"/>
  <c r="AT206" i="64"/>
  <c r="AS206" i="64"/>
  <c r="AR206" i="64"/>
  <c r="AU206" i="64" s="1"/>
  <c r="AQ206" i="64"/>
  <c r="AO206" i="64"/>
  <c r="BJ205" i="64"/>
  <c r="BI205" i="64"/>
  <c r="BG205" i="64"/>
  <c r="AZ205" i="64"/>
  <c r="AY205" i="64"/>
  <c r="AX205" i="64"/>
  <c r="AW205" i="64"/>
  <c r="AV205" i="64"/>
  <c r="AT205" i="64"/>
  <c r="AS205" i="64"/>
  <c r="AR205" i="64"/>
  <c r="AU205" i="64" s="1"/>
  <c r="AQ205" i="64"/>
  <c r="AO205" i="64"/>
  <c r="BJ204" i="64"/>
  <c r="BI204" i="64"/>
  <c r="BG204" i="64"/>
  <c r="AZ204" i="64"/>
  <c r="AY204" i="64"/>
  <c r="AX204" i="64"/>
  <c r="AW204" i="64"/>
  <c r="AV204" i="64"/>
  <c r="AT204" i="64"/>
  <c r="AS204" i="64"/>
  <c r="AR204" i="64"/>
  <c r="AU204" i="64" s="1"/>
  <c r="AQ204" i="64"/>
  <c r="AO204" i="64"/>
  <c r="BJ203" i="64"/>
  <c r="BI203" i="64"/>
  <c r="BG203" i="64"/>
  <c r="AZ203" i="64"/>
  <c r="AY203" i="64"/>
  <c r="AX203" i="64"/>
  <c r="AW203" i="64"/>
  <c r="AV203" i="64"/>
  <c r="AT203" i="64"/>
  <c r="AS203" i="64"/>
  <c r="AR203" i="64"/>
  <c r="AU203" i="64" s="1"/>
  <c r="AQ203" i="64"/>
  <c r="AO203" i="64"/>
  <c r="BJ202" i="64"/>
  <c r="BI202" i="64"/>
  <c r="BG202" i="64"/>
  <c r="AZ202" i="64"/>
  <c r="AY202" i="64"/>
  <c r="AX202" i="64"/>
  <c r="AW202" i="64"/>
  <c r="AV202" i="64"/>
  <c r="AT202" i="64"/>
  <c r="AS202" i="64"/>
  <c r="AR202" i="64"/>
  <c r="AU202" i="64" s="1"/>
  <c r="AQ202" i="64"/>
  <c r="AO202" i="64"/>
  <c r="BJ201" i="64"/>
  <c r="BI201" i="64"/>
  <c r="BG201" i="64"/>
  <c r="AZ201" i="64"/>
  <c r="AY201" i="64"/>
  <c r="AX201" i="64"/>
  <c r="AW201" i="64"/>
  <c r="AV201" i="64"/>
  <c r="AT201" i="64"/>
  <c r="AS201" i="64"/>
  <c r="AR201" i="64"/>
  <c r="AU201" i="64" s="1"/>
  <c r="AQ201" i="64"/>
  <c r="AO201" i="64"/>
  <c r="BJ200" i="64"/>
  <c r="BI200" i="64"/>
  <c r="BG200" i="64"/>
  <c r="AZ200" i="64"/>
  <c r="AY200" i="64"/>
  <c r="AX200" i="64"/>
  <c r="AW200" i="64"/>
  <c r="AV200" i="64"/>
  <c r="AT200" i="64"/>
  <c r="AS200" i="64"/>
  <c r="AR200" i="64"/>
  <c r="AU200" i="64" s="1"/>
  <c r="AQ200" i="64"/>
  <c r="AO200" i="64"/>
  <c r="BJ199" i="64"/>
  <c r="BI199" i="64"/>
  <c r="BG199" i="64"/>
  <c r="AZ199" i="64"/>
  <c r="AY199" i="64"/>
  <c r="AX199" i="64"/>
  <c r="AW199" i="64"/>
  <c r="AV199" i="64"/>
  <c r="AT199" i="64"/>
  <c r="AS199" i="64"/>
  <c r="AR199" i="64"/>
  <c r="AU199" i="64" s="1"/>
  <c r="AQ199" i="64"/>
  <c r="AO199" i="64"/>
  <c r="BJ198" i="64"/>
  <c r="BI198" i="64"/>
  <c r="BG198" i="64"/>
  <c r="AZ198" i="64"/>
  <c r="AY198" i="64"/>
  <c r="AX198" i="64"/>
  <c r="AW198" i="64"/>
  <c r="AV198" i="64"/>
  <c r="AT198" i="64"/>
  <c r="AS198" i="64"/>
  <c r="AR198" i="64"/>
  <c r="AU198" i="64" s="1"/>
  <c r="AQ198" i="64"/>
  <c r="AO198" i="64"/>
  <c r="BJ197" i="64"/>
  <c r="BI197" i="64"/>
  <c r="BG197" i="64"/>
  <c r="AZ197" i="64"/>
  <c r="AY197" i="64"/>
  <c r="AX197" i="64"/>
  <c r="AW197" i="64"/>
  <c r="AV197" i="64"/>
  <c r="AT197" i="64"/>
  <c r="AS197" i="64"/>
  <c r="AR197" i="64"/>
  <c r="AU197" i="64" s="1"/>
  <c r="AQ197" i="64"/>
  <c r="AO197" i="64"/>
  <c r="BJ196" i="64"/>
  <c r="BI196" i="64"/>
  <c r="BG196" i="64"/>
  <c r="AZ196" i="64"/>
  <c r="AY196" i="64"/>
  <c r="AX196" i="64"/>
  <c r="AW196" i="64"/>
  <c r="AV196" i="64"/>
  <c r="AT196" i="64"/>
  <c r="AS196" i="64"/>
  <c r="AR196" i="64"/>
  <c r="AU196" i="64" s="1"/>
  <c r="AQ196" i="64"/>
  <c r="AO196" i="64"/>
  <c r="BJ195" i="64"/>
  <c r="BI195" i="64"/>
  <c r="BG195" i="64"/>
  <c r="AZ195" i="64"/>
  <c r="AY195" i="64"/>
  <c r="AX195" i="64"/>
  <c r="AW195" i="64"/>
  <c r="AV195" i="64"/>
  <c r="AT195" i="64"/>
  <c r="AS195" i="64"/>
  <c r="AR195" i="64"/>
  <c r="AU195" i="64" s="1"/>
  <c r="AQ195" i="64"/>
  <c r="AO195" i="64"/>
  <c r="BJ194" i="64"/>
  <c r="BI194" i="64"/>
  <c r="BG194" i="64"/>
  <c r="AZ194" i="64"/>
  <c r="AY194" i="64"/>
  <c r="AX194" i="64"/>
  <c r="AW194" i="64"/>
  <c r="AV194" i="64"/>
  <c r="AT194" i="64"/>
  <c r="AS194" i="64"/>
  <c r="AR194" i="64"/>
  <c r="AU194" i="64" s="1"/>
  <c r="AQ194" i="64"/>
  <c r="AO194" i="64"/>
  <c r="BJ193" i="64"/>
  <c r="BI193" i="64"/>
  <c r="BG193" i="64"/>
  <c r="AZ193" i="64"/>
  <c r="AY193" i="64"/>
  <c r="AX193" i="64"/>
  <c r="AW193" i="64"/>
  <c r="AV193" i="64"/>
  <c r="AT193" i="64"/>
  <c r="AS193" i="64"/>
  <c r="AR193" i="64"/>
  <c r="AU193" i="64" s="1"/>
  <c r="AQ193" i="64"/>
  <c r="AO193" i="64"/>
  <c r="BJ192" i="64"/>
  <c r="BI192" i="64"/>
  <c r="BG192" i="64"/>
  <c r="AZ192" i="64"/>
  <c r="AY192" i="64"/>
  <c r="AX192" i="64"/>
  <c r="AW192" i="64"/>
  <c r="AV192" i="64"/>
  <c r="AT192" i="64"/>
  <c r="AS192" i="64"/>
  <c r="AR192" i="64"/>
  <c r="AU192" i="64" s="1"/>
  <c r="AQ192" i="64"/>
  <c r="AO192" i="64"/>
  <c r="BJ191" i="64"/>
  <c r="BI191" i="64"/>
  <c r="BG191" i="64"/>
  <c r="AZ191" i="64"/>
  <c r="AY191" i="64"/>
  <c r="AX191" i="64"/>
  <c r="AW191" i="64"/>
  <c r="AV191" i="64"/>
  <c r="AT191" i="64"/>
  <c r="AS191" i="64"/>
  <c r="AR191" i="64"/>
  <c r="AU191" i="64" s="1"/>
  <c r="AQ191" i="64"/>
  <c r="AO191" i="64"/>
  <c r="BJ190" i="64"/>
  <c r="BI190" i="64"/>
  <c r="BG190" i="64"/>
  <c r="AZ190" i="64"/>
  <c r="AY190" i="64"/>
  <c r="AX190" i="64"/>
  <c r="AW190" i="64"/>
  <c r="AV190" i="64"/>
  <c r="AT190" i="64"/>
  <c r="AS190" i="64"/>
  <c r="AR190" i="64"/>
  <c r="AU190" i="64" s="1"/>
  <c r="AQ190" i="64"/>
  <c r="AO190" i="64"/>
  <c r="BI189" i="64"/>
  <c r="BG189" i="64"/>
  <c r="AZ189" i="64"/>
  <c r="AY189" i="64"/>
  <c r="AX189" i="64"/>
  <c r="AW189" i="64"/>
  <c r="AV189" i="64"/>
  <c r="AT189" i="64"/>
  <c r="AS189" i="64"/>
  <c r="AR189" i="64"/>
  <c r="AU189" i="64" s="1"/>
  <c r="AQ189" i="64"/>
  <c r="AO189" i="64"/>
  <c r="BJ188" i="64"/>
  <c r="BI188" i="64"/>
  <c r="BG188" i="64"/>
  <c r="AZ188" i="64"/>
  <c r="AY188" i="64"/>
  <c r="AX188" i="64"/>
  <c r="AW188" i="64"/>
  <c r="AV188" i="64"/>
  <c r="AT188" i="64"/>
  <c r="AS188" i="64"/>
  <c r="AR188" i="64"/>
  <c r="AU188" i="64" s="1"/>
  <c r="AQ188" i="64"/>
  <c r="AO188" i="64"/>
  <c r="BJ187" i="64"/>
  <c r="BI187" i="64"/>
  <c r="BG187" i="64"/>
  <c r="AZ187" i="64"/>
  <c r="AY187" i="64"/>
  <c r="AX187" i="64"/>
  <c r="AW187" i="64"/>
  <c r="AV187" i="64"/>
  <c r="AT187" i="64"/>
  <c r="AS187" i="64"/>
  <c r="AR187" i="64"/>
  <c r="AU187" i="64" s="1"/>
  <c r="AQ187" i="64"/>
  <c r="AO187" i="64"/>
  <c r="BJ186" i="64"/>
  <c r="BI186" i="64"/>
  <c r="BG186" i="64"/>
  <c r="AZ186" i="64"/>
  <c r="AY186" i="64"/>
  <c r="AX186" i="64"/>
  <c r="AW186" i="64"/>
  <c r="AV186" i="64"/>
  <c r="AT186" i="64"/>
  <c r="AS186" i="64"/>
  <c r="AR186" i="64"/>
  <c r="AU186" i="64" s="1"/>
  <c r="AQ186" i="64"/>
  <c r="AO186" i="64"/>
  <c r="BJ185" i="64"/>
  <c r="BI185" i="64"/>
  <c r="BG185" i="64"/>
  <c r="AZ185" i="64"/>
  <c r="AY185" i="64"/>
  <c r="AX185" i="64"/>
  <c r="AW185" i="64"/>
  <c r="AV185" i="64"/>
  <c r="AT185" i="64"/>
  <c r="AS185" i="64"/>
  <c r="AR185" i="64"/>
  <c r="AU185" i="64" s="1"/>
  <c r="AQ185" i="64"/>
  <c r="AO185" i="64"/>
  <c r="BJ184" i="64"/>
  <c r="BI184" i="64"/>
  <c r="BG184" i="64"/>
  <c r="AZ184" i="64"/>
  <c r="AY184" i="64"/>
  <c r="AX184" i="64"/>
  <c r="AW184" i="64"/>
  <c r="AV184" i="64"/>
  <c r="AT184" i="64"/>
  <c r="AS184" i="64"/>
  <c r="AR184" i="64"/>
  <c r="AU184" i="64" s="1"/>
  <c r="AQ184" i="64"/>
  <c r="AO184" i="64"/>
  <c r="BJ183" i="64"/>
  <c r="BI183" i="64"/>
  <c r="BG183" i="64"/>
  <c r="AZ183" i="64"/>
  <c r="AY183" i="64"/>
  <c r="AX183" i="64"/>
  <c r="AW183" i="64"/>
  <c r="AV183" i="64"/>
  <c r="AT183" i="64"/>
  <c r="AS183" i="64"/>
  <c r="AR183" i="64"/>
  <c r="AU183" i="64" s="1"/>
  <c r="AQ183" i="64"/>
  <c r="AO183" i="64"/>
  <c r="BJ182" i="64"/>
  <c r="BI182" i="64"/>
  <c r="BG182" i="64"/>
  <c r="AZ182" i="64"/>
  <c r="AY182" i="64"/>
  <c r="AX182" i="64"/>
  <c r="AW182" i="64"/>
  <c r="AV182" i="64"/>
  <c r="AT182" i="64"/>
  <c r="AS182" i="64"/>
  <c r="AR182" i="64"/>
  <c r="AU182" i="64" s="1"/>
  <c r="AQ182" i="64"/>
  <c r="AO182" i="64"/>
  <c r="BJ181" i="64"/>
  <c r="BI181" i="64"/>
  <c r="BG181" i="64"/>
  <c r="AZ181" i="64"/>
  <c r="AY181" i="64"/>
  <c r="AX181" i="64"/>
  <c r="AW181" i="64"/>
  <c r="AV181" i="64"/>
  <c r="AT181" i="64"/>
  <c r="AS181" i="64"/>
  <c r="AR181" i="64"/>
  <c r="AU181" i="64" s="1"/>
  <c r="AQ181" i="64"/>
  <c r="AO181" i="64"/>
  <c r="BI180" i="64"/>
  <c r="BG180" i="64"/>
  <c r="AZ180" i="64"/>
  <c r="AY180" i="64"/>
  <c r="AX180" i="64"/>
  <c r="AW180" i="64"/>
  <c r="AV180" i="64"/>
  <c r="AT180" i="64"/>
  <c r="AS180" i="64"/>
  <c r="AR180" i="64"/>
  <c r="AU180" i="64" s="1"/>
  <c r="AQ180" i="64"/>
  <c r="AO180" i="64"/>
  <c r="BI179" i="64"/>
  <c r="BG179" i="64"/>
  <c r="AZ179" i="64"/>
  <c r="AY179" i="64"/>
  <c r="AX179" i="64"/>
  <c r="AW179" i="64"/>
  <c r="AV179" i="64"/>
  <c r="AT179" i="64"/>
  <c r="AS179" i="64"/>
  <c r="AR179" i="64"/>
  <c r="AU179" i="64" s="1"/>
  <c r="AQ179" i="64"/>
  <c r="AO179" i="64"/>
  <c r="BI178" i="64"/>
  <c r="BG178" i="64"/>
  <c r="AZ178" i="64"/>
  <c r="AY178" i="64"/>
  <c r="AX178" i="64"/>
  <c r="AW178" i="64"/>
  <c r="AV178" i="64"/>
  <c r="AT178" i="64"/>
  <c r="AS178" i="64"/>
  <c r="AR178" i="64"/>
  <c r="AU178" i="64" s="1"/>
  <c r="AQ178" i="64"/>
  <c r="AO178" i="64"/>
  <c r="BI177" i="64"/>
  <c r="BG177" i="64"/>
  <c r="AZ177" i="64"/>
  <c r="AY177" i="64"/>
  <c r="AX177" i="64"/>
  <c r="AW177" i="64"/>
  <c r="AV177" i="64"/>
  <c r="AT177" i="64"/>
  <c r="AS177" i="64"/>
  <c r="AR177" i="64"/>
  <c r="AU177" i="64" s="1"/>
  <c r="AQ177" i="64"/>
  <c r="AO177" i="64"/>
  <c r="BI176" i="64"/>
  <c r="BG176" i="64"/>
  <c r="AZ176" i="64"/>
  <c r="AY176" i="64"/>
  <c r="AX176" i="64"/>
  <c r="AW176" i="64"/>
  <c r="AV176" i="64"/>
  <c r="AT176" i="64"/>
  <c r="AS176" i="64"/>
  <c r="AR176" i="64"/>
  <c r="AU176" i="64" s="1"/>
  <c r="AQ176" i="64"/>
  <c r="AO176" i="64"/>
  <c r="BI175" i="64"/>
  <c r="BG175" i="64"/>
  <c r="AZ175" i="64"/>
  <c r="AY175" i="64"/>
  <c r="AX175" i="64"/>
  <c r="AW175" i="64"/>
  <c r="AV175" i="64"/>
  <c r="AT175" i="64"/>
  <c r="AS175" i="64"/>
  <c r="AR175" i="64"/>
  <c r="AU175" i="64" s="1"/>
  <c r="AQ175" i="64"/>
  <c r="AO175" i="64"/>
  <c r="BI174" i="64"/>
  <c r="BG174" i="64"/>
  <c r="AZ174" i="64"/>
  <c r="AY174" i="64"/>
  <c r="AX174" i="64"/>
  <c r="AW174" i="64"/>
  <c r="AV174" i="64"/>
  <c r="AT174" i="64"/>
  <c r="AS174" i="64"/>
  <c r="AR174" i="64"/>
  <c r="AU174" i="64" s="1"/>
  <c r="AQ174" i="64"/>
  <c r="AO174" i="64"/>
  <c r="BI173" i="64"/>
  <c r="BG173" i="64"/>
  <c r="AZ173" i="64"/>
  <c r="AY173" i="64"/>
  <c r="AX173" i="64"/>
  <c r="AW173" i="64"/>
  <c r="AV173" i="64"/>
  <c r="AT173" i="64"/>
  <c r="AS173" i="64"/>
  <c r="AR173" i="64"/>
  <c r="AU173" i="64" s="1"/>
  <c r="AQ173" i="64"/>
  <c r="AO173" i="64"/>
  <c r="BJ172" i="64"/>
  <c r="BI172" i="64"/>
  <c r="BG172" i="64"/>
  <c r="AZ172" i="64"/>
  <c r="AY172" i="64"/>
  <c r="AX172" i="64"/>
  <c r="AW172" i="64"/>
  <c r="AV172" i="64"/>
  <c r="AT172" i="64"/>
  <c r="AS172" i="64"/>
  <c r="AR172" i="64"/>
  <c r="AU172" i="64" s="1"/>
  <c r="AQ172" i="64"/>
  <c r="AO172" i="64"/>
  <c r="BJ171" i="64"/>
  <c r="BI171" i="64"/>
  <c r="BG171" i="64"/>
  <c r="AZ171" i="64"/>
  <c r="AY171" i="64"/>
  <c r="AX171" i="64"/>
  <c r="AW171" i="64"/>
  <c r="AV171" i="64"/>
  <c r="AT171" i="64"/>
  <c r="AS171" i="64"/>
  <c r="AR171" i="64"/>
  <c r="AU171" i="64" s="1"/>
  <c r="AQ171" i="64"/>
  <c r="AO171" i="64"/>
  <c r="BI170" i="64"/>
  <c r="BG170" i="64"/>
  <c r="AZ170" i="64"/>
  <c r="AY170" i="64"/>
  <c r="AX170" i="64"/>
  <c r="AW170" i="64"/>
  <c r="AV170" i="64"/>
  <c r="AT170" i="64"/>
  <c r="AS170" i="64"/>
  <c r="AR170" i="64"/>
  <c r="AU170" i="64" s="1"/>
  <c r="AQ170" i="64"/>
  <c r="AO170" i="64"/>
  <c r="BI169" i="64"/>
  <c r="BG169" i="64"/>
  <c r="AZ169" i="64"/>
  <c r="AY169" i="64"/>
  <c r="AX169" i="64"/>
  <c r="AW169" i="64"/>
  <c r="AV169" i="64"/>
  <c r="AT169" i="64"/>
  <c r="AS169" i="64"/>
  <c r="AR169" i="64"/>
  <c r="AU169" i="64" s="1"/>
  <c r="AQ169" i="64"/>
  <c r="AO169" i="64"/>
  <c r="BI168" i="64"/>
  <c r="BG168" i="64"/>
  <c r="AZ168" i="64"/>
  <c r="AY168" i="64"/>
  <c r="AX168" i="64"/>
  <c r="AW168" i="64"/>
  <c r="AV168" i="64"/>
  <c r="AT168" i="64"/>
  <c r="AS168" i="64"/>
  <c r="AR168" i="64"/>
  <c r="AU168" i="64" s="1"/>
  <c r="AQ168" i="64"/>
  <c r="AO168" i="64"/>
  <c r="BI167" i="64"/>
  <c r="BG167" i="64"/>
  <c r="AZ167" i="64"/>
  <c r="AY167" i="64"/>
  <c r="AX167" i="64"/>
  <c r="AW167" i="64"/>
  <c r="AV167" i="64"/>
  <c r="AT167" i="64"/>
  <c r="AS167" i="64"/>
  <c r="AR167" i="64"/>
  <c r="AU167" i="64" s="1"/>
  <c r="AQ167" i="64"/>
  <c r="AO167" i="64"/>
  <c r="BI166" i="64"/>
  <c r="BG166" i="64"/>
  <c r="AZ166" i="64"/>
  <c r="AY166" i="64"/>
  <c r="AX166" i="64"/>
  <c r="AW166" i="64"/>
  <c r="AV166" i="64"/>
  <c r="AT166" i="64"/>
  <c r="AS166" i="64"/>
  <c r="AR166" i="64"/>
  <c r="AU166" i="64" s="1"/>
  <c r="AQ166" i="64"/>
  <c r="AO166" i="64"/>
  <c r="BI165" i="64"/>
  <c r="BG165" i="64"/>
  <c r="AZ165" i="64"/>
  <c r="AY165" i="64"/>
  <c r="AX165" i="64"/>
  <c r="AW165" i="64"/>
  <c r="AV165" i="64"/>
  <c r="AT165" i="64"/>
  <c r="AS165" i="64"/>
  <c r="AR165" i="64"/>
  <c r="AU165" i="64" s="1"/>
  <c r="AQ165" i="64"/>
  <c r="AO165" i="64"/>
  <c r="BI164" i="64"/>
  <c r="BG164" i="64"/>
  <c r="AZ164" i="64"/>
  <c r="AY164" i="64"/>
  <c r="AX164" i="64"/>
  <c r="AW164" i="64"/>
  <c r="AV164" i="64"/>
  <c r="AT164" i="64"/>
  <c r="AS164" i="64"/>
  <c r="AR164" i="64"/>
  <c r="AU164" i="64" s="1"/>
  <c r="AQ164" i="64"/>
  <c r="AO164" i="64"/>
  <c r="BI163" i="64"/>
  <c r="BG163" i="64"/>
  <c r="AZ163" i="64"/>
  <c r="AY163" i="64"/>
  <c r="AX163" i="64"/>
  <c r="AW163" i="64"/>
  <c r="AV163" i="64"/>
  <c r="AT163" i="64"/>
  <c r="AS163" i="64"/>
  <c r="AR163" i="64"/>
  <c r="AU163" i="64" s="1"/>
  <c r="AQ163" i="64"/>
  <c r="AO163" i="64"/>
  <c r="BI162" i="64"/>
  <c r="BG162" i="64"/>
  <c r="AZ162" i="64"/>
  <c r="AY162" i="64"/>
  <c r="AX162" i="64"/>
  <c r="AW162" i="64"/>
  <c r="AV162" i="64"/>
  <c r="AT162" i="64"/>
  <c r="AS162" i="64"/>
  <c r="AR162" i="64"/>
  <c r="AU162" i="64" s="1"/>
  <c r="AQ162" i="64"/>
  <c r="AO162" i="64"/>
  <c r="BI161" i="64"/>
  <c r="BG161" i="64"/>
  <c r="AZ161" i="64"/>
  <c r="AY161" i="64"/>
  <c r="AX161" i="64"/>
  <c r="AW161" i="64"/>
  <c r="AV161" i="64"/>
  <c r="AT161" i="64"/>
  <c r="AS161" i="64"/>
  <c r="AR161" i="64"/>
  <c r="AU161" i="64" s="1"/>
  <c r="AQ161" i="64"/>
  <c r="AO161" i="64"/>
  <c r="BI160" i="64"/>
  <c r="BG160" i="64"/>
  <c r="AZ160" i="64"/>
  <c r="AY160" i="64"/>
  <c r="AX160" i="64"/>
  <c r="AW160" i="64"/>
  <c r="AV160" i="64"/>
  <c r="AT160" i="64"/>
  <c r="AS160" i="64"/>
  <c r="AR160" i="64"/>
  <c r="AU160" i="64" s="1"/>
  <c r="AQ160" i="64"/>
  <c r="AO160" i="64"/>
  <c r="BI159" i="64"/>
  <c r="BG159" i="64"/>
  <c r="AZ159" i="64"/>
  <c r="AY159" i="64"/>
  <c r="AX159" i="64"/>
  <c r="AW159" i="64"/>
  <c r="AV159" i="64"/>
  <c r="AT159" i="64"/>
  <c r="AS159" i="64"/>
  <c r="AR159" i="64"/>
  <c r="AU159" i="64" s="1"/>
  <c r="AQ159" i="64"/>
  <c r="AO159" i="64"/>
  <c r="BI158" i="64"/>
  <c r="BG158" i="64"/>
  <c r="AZ158" i="64"/>
  <c r="AY158" i="64"/>
  <c r="AX158" i="64"/>
  <c r="AW158" i="64"/>
  <c r="AV158" i="64"/>
  <c r="AT158" i="64"/>
  <c r="AS158" i="64"/>
  <c r="AR158" i="64"/>
  <c r="AU158" i="64" s="1"/>
  <c r="AQ158" i="64"/>
  <c r="AO158" i="64"/>
  <c r="BI157" i="64"/>
  <c r="BG157" i="64"/>
  <c r="AZ157" i="64"/>
  <c r="AY157" i="64"/>
  <c r="AX157" i="64"/>
  <c r="AW157" i="64"/>
  <c r="AV157" i="64"/>
  <c r="AT157" i="64"/>
  <c r="AS157" i="64"/>
  <c r="AR157" i="64"/>
  <c r="AU157" i="64" s="1"/>
  <c r="AQ157" i="64"/>
  <c r="AO157" i="64"/>
  <c r="BI156" i="64"/>
  <c r="BG156" i="64"/>
  <c r="AZ156" i="64"/>
  <c r="AY156" i="64"/>
  <c r="AX156" i="64"/>
  <c r="AW156" i="64"/>
  <c r="AV156" i="64"/>
  <c r="AT156" i="64"/>
  <c r="AS156" i="64"/>
  <c r="AR156" i="64"/>
  <c r="AU156" i="64" s="1"/>
  <c r="AQ156" i="64"/>
  <c r="AO156" i="64"/>
  <c r="BI155" i="64"/>
  <c r="BG155" i="64"/>
  <c r="AZ155" i="64"/>
  <c r="AY155" i="64"/>
  <c r="AX155" i="64"/>
  <c r="AW155" i="64"/>
  <c r="AV155" i="64"/>
  <c r="AT155" i="64"/>
  <c r="AS155" i="64"/>
  <c r="AR155" i="64"/>
  <c r="AU155" i="64" s="1"/>
  <c r="AQ155" i="64"/>
  <c r="AO155" i="64"/>
  <c r="BI154" i="64"/>
  <c r="BG154" i="64"/>
  <c r="AZ154" i="64"/>
  <c r="AY154" i="64"/>
  <c r="AX154" i="64"/>
  <c r="AW154" i="64"/>
  <c r="AV154" i="64"/>
  <c r="AT154" i="64"/>
  <c r="AS154" i="64"/>
  <c r="AR154" i="64"/>
  <c r="AU154" i="64" s="1"/>
  <c r="AQ154" i="64"/>
  <c r="AO154" i="64"/>
  <c r="BI153" i="64"/>
  <c r="BG153" i="64"/>
  <c r="AZ153" i="64"/>
  <c r="AY153" i="64"/>
  <c r="AX153" i="64"/>
  <c r="AW153" i="64"/>
  <c r="AV153" i="64"/>
  <c r="AT153" i="64"/>
  <c r="AS153" i="64"/>
  <c r="AR153" i="64"/>
  <c r="AU153" i="64" s="1"/>
  <c r="AQ153" i="64"/>
  <c r="AO153" i="64"/>
  <c r="BI152" i="64"/>
  <c r="BG152" i="64"/>
  <c r="AZ152" i="64"/>
  <c r="AY152" i="64"/>
  <c r="AX152" i="64"/>
  <c r="AW152" i="64"/>
  <c r="AV152" i="64"/>
  <c r="AT152" i="64"/>
  <c r="AS152" i="64"/>
  <c r="AR152" i="64"/>
  <c r="AU152" i="64" s="1"/>
  <c r="AQ152" i="64"/>
  <c r="AO152" i="64"/>
  <c r="BI151" i="64"/>
  <c r="BG151" i="64"/>
  <c r="AZ151" i="64"/>
  <c r="AY151" i="64"/>
  <c r="AX151" i="64"/>
  <c r="AW151" i="64"/>
  <c r="AV151" i="64"/>
  <c r="AT151" i="64"/>
  <c r="AS151" i="64"/>
  <c r="AR151" i="64"/>
  <c r="AU151" i="64" s="1"/>
  <c r="AQ151" i="64"/>
  <c r="AO151" i="64"/>
  <c r="BI150" i="64"/>
  <c r="BG150" i="64"/>
  <c r="AZ150" i="64"/>
  <c r="AY150" i="64"/>
  <c r="AX150" i="64"/>
  <c r="AW150" i="64"/>
  <c r="AV150" i="64"/>
  <c r="AT150" i="64"/>
  <c r="AS150" i="64"/>
  <c r="AR150" i="64"/>
  <c r="AU150" i="64" s="1"/>
  <c r="AQ150" i="64"/>
  <c r="AO150" i="64"/>
  <c r="BJ149" i="64"/>
  <c r="BI149" i="64"/>
  <c r="BG149" i="64"/>
  <c r="AZ149" i="64"/>
  <c r="AY149" i="64"/>
  <c r="AX149" i="64"/>
  <c r="AW149" i="64"/>
  <c r="AV149" i="64"/>
  <c r="AT149" i="64"/>
  <c r="AS149" i="64"/>
  <c r="AR149" i="64"/>
  <c r="AU149" i="64" s="1"/>
  <c r="AQ149" i="64"/>
  <c r="AO149" i="64"/>
  <c r="BJ148" i="64"/>
  <c r="BI148" i="64"/>
  <c r="BG148" i="64"/>
  <c r="AZ148" i="64"/>
  <c r="AY148" i="64"/>
  <c r="AX148" i="64"/>
  <c r="AW148" i="64"/>
  <c r="AV148" i="64"/>
  <c r="AT148" i="64"/>
  <c r="AS148" i="64"/>
  <c r="AR148" i="64"/>
  <c r="AU148" i="64" s="1"/>
  <c r="AQ148" i="64"/>
  <c r="AO148" i="64"/>
  <c r="BJ147" i="64"/>
  <c r="BI147" i="64"/>
  <c r="BG147" i="64"/>
  <c r="AZ147" i="64"/>
  <c r="AY147" i="64"/>
  <c r="AX147" i="64"/>
  <c r="AW147" i="64"/>
  <c r="AV147" i="64"/>
  <c r="AT147" i="64"/>
  <c r="AS147" i="64"/>
  <c r="AR147" i="64"/>
  <c r="AU147" i="64" s="1"/>
  <c r="AQ147" i="64"/>
  <c r="AO147" i="64"/>
  <c r="BJ146" i="64"/>
  <c r="BI146" i="64"/>
  <c r="BG146" i="64"/>
  <c r="AZ146" i="64"/>
  <c r="AY146" i="64"/>
  <c r="AX146" i="64"/>
  <c r="AW146" i="64"/>
  <c r="AV146" i="64"/>
  <c r="AT146" i="64"/>
  <c r="AS146" i="64"/>
  <c r="AR146" i="64"/>
  <c r="AU146" i="64" s="1"/>
  <c r="AQ146" i="64"/>
  <c r="AO146" i="64"/>
  <c r="BI145" i="64"/>
  <c r="BG145" i="64"/>
  <c r="AZ145" i="64"/>
  <c r="AY145" i="64"/>
  <c r="AX145" i="64"/>
  <c r="AW145" i="64"/>
  <c r="AV145" i="64"/>
  <c r="AT145" i="64"/>
  <c r="AS145" i="64"/>
  <c r="AR145" i="64"/>
  <c r="AU145" i="64" s="1"/>
  <c r="AQ145" i="64"/>
  <c r="AO145" i="64"/>
  <c r="BJ144" i="64"/>
  <c r="BI144" i="64"/>
  <c r="BG144" i="64"/>
  <c r="AZ144" i="64"/>
  <c r="AY144" i="64"/>
  <c r="AX144" i="64"/>
  <c r="AW144" i="64"/>
  <c r="AV144" i="64"/>
  <c r="AT144" i="64"/>
  <c r="AS144" i="64"/>
  <c r="AR144" i="64"/>
  <c r="AU144" i="64" s="1"/>
  <c r="AQ144" i="64"/>
  <c r="AO144" i="64"/>
  <c r="BJ143" i="64"/>
  <c r="BI143" i="64"/>
  <c r="BG143" i="64"/>
  <c r="AZ143" i="64"/>
  <c r="AY143" i="64"/>
  <c r="AX143" i="64"/>
  <c r="AW143" i="64"/>
  <c r="AV143" i="64"/>
  <c r="AT143" i="64"/>
  <c r="AS143" i="64"/>
  <c r="AR143" i="64"/>
  <c r="AU143" i="64" s="1"/>
  <c r="AQ143" i="64"/>
  <c r="AO143" i="64"/>
  <c r="BJ142" i="64"/>
  <c r="BI142" i="64"/>
  <c r="BG142" i="64"/>
  <c r="AZ142" i="64"/>
  <c r="AY142" i="64"/>
  <c r="AX142" i="64"/>
  <c r="AW142" i="64"/>
  <c r="AV142" i="64"/>
  <c r="AT142" i="64"/>
  <c r="AS142" i="64"/>
  <c r="AR142" i="64"/>
  <c r="AU142" i="64" s="1"/>
  <c r="AQ142" i="64"/>
  <c r="AO142" i="64"/>
  <c r="BJ141" i="64"/>
  <c r="BI141" i="64"/>
  <c r="BG141" i="64"/>
  <c r="AZ141" i="64"/>
  <c r="AY141" i="64"/>
  <c r="AX141" i="64"/>
  <c r="AW141" i="64"/>
  <c r="AV141" i="64"/>
  <c r="AT141" i="64"/>
  <c r="AS141" i="64"/>
  <c r="AR141" i="64"/>
  <c r="AU141" i="64" s="1"/>
  <c r="AQ141" i="64"/>
  <c r="AO141" i="64"/>
  <c r="BJ140" i="64"/>
  <c r="BI140" i="64"/>
  <c r="BG140" i="64"/>
  <c r="AZ140" i="64"/>
  <c r="AY140" i="64"/>
  <c r="AX140" i="64"/>
  <c r="AW140" i="64"/>
  <c r="AV140" i="64"/>
  <c r="AT140" i="64"/>
  <c r="AS140" i="64"/>
  <c r="AR140" i="64"/>
  <c r="AU140" i="64" s="1"/>
  <c r="AQ140" i="64"/>
  <c r="AO140" i="64"/>
  <c r="BJ139" i="64"/>
  <c r="BI139" i="64"/>
  <c r="BG139" i="64"/>
  <c r="AZ139" i="64"/>
  <c r="AY139" i="64"/>
  <c r="AX139" i="64"/>
  <c r="AW139" i="64"/>
  <c r="AV139" i="64"/>
  <c r="AT139" i="64"/>
  <c r="AS139" i="64"/>
  <c r="AR139" i="64"/>
  <c r="AU139" i="64" s="1"/>
  <c r="AQ139" i="64"/>
  <c r="AO139" i="64"/>
  <c r="BJ138" i="64"/>
  <c r="BI138" i="64"/>
  <c r="BG138" i="64"/>
  <c r="AZ138" i="64"/>
  <c r="AY138" i="64"/>
  <c r="AX138" i="64"/>
  <c r="AW138" i="64"/>
  <c r="AV138" i="64"/>
  <c r="AT138" i="64"/>
  <c r="AS138" i="64"/>
  <c r="AR138" i="64"/>
  <c r="AU138" i="64" s="1"/>
  <c r="AQ138" i="64"/>
  <c r="AO138" i="64"/>
  <c r="BJ137" i="64"/>
  <c r="BI137" i="64"/>
  <c r="BG137" i="64"/>
  <c r="AZ137" i="64"/>
  <c r="AY137" i="64"/>
  <c r="AX137" i="64"/>
  <c r="AW137" i="64"/>
  <c r="AV137" i="64"/>
  <c r="AT137" i="64"/>
  <c r="AS137" i="64"/>
  <c r="AR137" i="64"/>
  <c r="AU137" i="64" s="1"/>
  <c r="AQ137" i="64"/>
  <c r="AO137" i="64"/>
  <c r="BJ136" i="64"/>
  <c r="BI136" i="64"/>
  <c r="BG136" i="64"/>
  <c r="AZ136" i="64"/>
  <c r="AY136" i="64"/>
  <c r="AX136" i="64"/>
  <c r="AW136" i="64"/>
  <c r="AV136" i="64"/>
  <c r="AT136" i="64"/>
  <c r="AS136" i="64"/>
  <c r="AR136" i="64"/>
  <c r="AU136" i="64" s="1"/>
  <c r="AQ136" i="64"/>
  <c r="AO136" i="64"/>
  <c r="BJ135" i="64"/>
  <c r="BI135" i="64"/>
  <c r="BG135" i="64"/>
  <c r="AZ135" i="64"/>
  <c r="AY135" i="64"/>
  <c r="AX135" i="64"/>
  <c r="AW135" i="64"/>
  <c r="AV135" i="64"/>
  <c r="AT135" i="64"/>
  <c r="AS135" i="64"/>
  <c r="AR135" i="64"/>
  <c r="AU135" i="64" s="1"/>
  <c r="AQ135" i="64"/>
  <c r="AO135" i="64"/>
  <c r="BJ134" i="64"/>
  <c r="BI134" i="64"/>
  <c r="BG134" i="64"/>
  <c r="AZ134" i="64"/>
  <c r="AY134" i="64"/>
  <c r="AX134" i="64"/>
  <c r="AW134" i="64"/>
  <c r="AV134" i="64"/>
  <c r="AT134" i="64"/>
  <c r="AS134" i="64"/>
  <c r="AR134" i="64"/>
  <c r="AU134" i="64" s="1"/>
  <c r="AQ134" i="64"/>
  <c r="AO134" i="64"/>
  <c r="BI133" i="64"/>
  <c r="BG133" i="64"/>
  <c r="AZ133" i="64"/>
  <c r="AY133" i="64"/>
  <c r="AX133" i="64"/>
  <c r="AW133" i="64"/>
  <c r="AV133" i="64"/>
  <c r="AT133" i="64"/>
  <c r="AS133" i="64"/>
  <c r="AR133" i="64"/>
  <c r="AU133" i="64" s="1"/>
  <c r="AQ133" i="64"/>
  <c r="AO133" i="64"/>
  <c r="BI132" i="64"/>
  <c r="BG132" i="64"/>
  <c r="AZ132" i="64"/>
  <c r="AY132" i="64"/>
  <c r="AX132" i="64"/>
  <c r="AW132" i="64"/>
  <c r="AV132" i="64"/>
  <c r="AT132" i="64"/>
  <c r="AS132" i="64"/>
  <c r="AR132" i="64"/>
  <c r="AU132" i="64" s="1"/>
  <c r="AQ132" i="64"/>
  <c r="AO132" i="64"/>
  <c r="BI131" i="64"/>
  <c r="BG131" i="64"/>
  <c r="AZ131" i="64"/>
  <c r="AY131" i="64"/>
  <c r="AX131" i="64"/>
  <c r="AW131" i="64"/>
  <c r="AV131" i="64"/>
  <c r="AT131" i="64"/>
  <c r="AS131" i="64"/>
  <c r="AR131" i="64"/>
  <c r="AU131" i="64" s="1"/>
  <c r="AQ131" i="64"/>
  <c r="AO131" i="64"/>
  <c r="BI130" i="64"/>
  <c r="BG130" i="64"/>
  <c r="AZ130" i="64"/>
  <c r="AY130" i="64"/>
  <c r="AX130" i="64"/>
  <c r="AW130" i="64"/>
  <c r="AV130" i="64"/>
  <c r="AT130" i="64"/>
  <c r="AS130" i="64"/>
  <c r="AR130" i="64"/>
  <c r="AU130" i="64" s="1"/>
  <c r="AQ130" i="64"/>
  <c r="AO130" i="64"/>
  <c r="BI129" i="64"/>
  <c r="BG129" i="64"/>
  <c r="AZ129" i="64"/>
  <c r="AY129" i="64"/>
  <c r="AX129" i="64"/>
  <c r="AW129" i="64"/>
  <c r="AV129" i="64"/>
  <c r="AT129" i="64"/>
  <c r="AS129" i="64"/>
  <c r="AR129" i="64"/>
  <c r="AU129" i="64" s="1"/>
  <c r="AQ129" i="64"/>
  <c r="AO129" i="64"/>
  <c r="BI128" i="64"/>
  <c r="BG128" i="64"/>
  <c r="AZ128" i="64"/>
  <c r="AY128" i="64"/>
  <c r="AX128" i="64"/>
  <c r="AW128" i="64"/>
  <c r="AV128" i="64"/>
  <c r="AT128" i="64"/>
  <c r="AS128" i="64"/>
  <c r="AR128" i="64"/>
  <c r="AU128" i="64" s="1"/>
  <c r="AQ128" i="64"/>
  <c r="AO128" i="64"/>
  <c r="BI127" i="64"/>
  <c r="BG127" i="64"/>
  <c r="AZ127" i="64"/>
  <c r="AY127" i="64"/>
  <c r="AX127" i="64"/>
  <c r="AW127" i="64"/>
  <c r="AV127" i="64"/>
  <c r="AT127" i="64"/>
  <c r="AS127" i="64"/>
  <c r="AR127" i="64"/>
  <c r="AU127" i="64" s="1"/>
  <c r="AQ127" i="64"/>
  <c r="AO127" i="64"/>
  <c r="BI126" i="64"/>
  <c r="BG126" i="64"/>
  <c r="AZ126" i="64"/>
  <c r="AY126" i="64"/>
  <c r="AX126" i="64"/>
  <c r="AW126" i="64"/>
  <c r="AV126" i="64"/>
  <c r="AT126" i="64"/>
  <c r="AS126" i="64"/>
  <c r="AR126" i="64"/>
  <c r="AU126" i="64" s="1"/>
  <c r="AQ126" i="64"/>
  <c r="AO126" i="64"/>
  <c r="BI125" i="64"/>
  <c r="BG125" i="64"/>
  <c r="AZ125" i="64"/>
  <c r="AY125" i="64"/>
  <c r="AX125" i="64"/>
  <c r="AW125" i="64"/>
  <c r="AV125" i="64"/>
  <c r="AT125" i="64"/>
  <c r="AS125" i="64"/>
  <c r="AR125" i="64"/>
  <c r="AU125" i="64" s="1"/>
  <c r="AQ125" i="64"/>
  <c r="AO125" i="64"/>
  <c r="BI124" i="64"/>
  <c r="BG124" i="64"/>
  <c r="AZ124" i="64"/>
  <c r="AY124" i="64"/>
  <c r="AX124" i="64"/>
  <c r="AW124" i="64"/>
  <c r="AV124" i="64"/>
  <c r="AT124" i="64"/>
  <c r="AS124" i="64"/>
  <c r="AR124" i="64"/>
  <c r="AU124" i="64" s="1"/>
  <c r="AQ124" i="64"/>
  <c r="AO124" i="64"/>
  <c r="BI123" i="64"/>
  <c r="BG123" i="64"/>
  <c r="AZ123" i="64"/>
  <c r="AY123" i="64"/>
  <c r="AX123" i="64"/>
  <c r="AW123" i="64"/>
  <c r="AV123" i="64"/>
  <c r="AT123" i="64"/>
  <c r="AS123" i="64"/>
  <c r="AR123" i="64"/>
  <c r="AU123" i="64" s="1"/>
  <c r="AQ123" i="64"/>
  <c r="AO123" i="64"/>
  <c r="BI122" i="64"/>
  <c r="BG122" i="64"/>
  <c r="AZ122" i="64"/>
  <c r="AY122" i="64"/>
  <c r="AX122" i="64"/>
  <c r="AW122" i="64"/>
  <c r="AV122" i="64"/>
  <c r="AT122" i="64"/>
  <c r="AS122" i="64"/>
  <c r="AR122" i="64"/>
  <c r="AU122" i="64" s="1"/>
  <c r="AQ122" i="64"/>
  <c r="AO122" i="64"/>
  <c r="BI121" i="64"/>
  <c r="BG121" i="64"/>
  <c r="AZ121" i="64"/>
  <c r="AY121" i="64"/>
  <c r="AX121" i="64"/>
  <c r="AW121" i="64"/>
  <c r="AV121" i="64"/>
  <c r="AT121" i="64"/>
  <c r="AS121" i="64"/>
  <c r="AR121" i="64"/>
  <c r="AU121" i="64" s="1"/>
  <c r="AQ121" i="64"/>
  <c r="AO121" i="64"/>
  <c r="BI120" i="64"/>
  <c r="BG120" i="64"/>
  <c r="AZ120" i="64"/>
  <c r="AY120" i="64"/>
  <c r="AX120" i="64"/>
  <c r="AW120" i="64"/>
  <c r="AV120" i="64"/>
  <c r="AT120" i="64"/>
  <c r="AS120" i="64"/>
  <c r="AR120" i="64"/>
  <c r="AU120" i="64" s="1"/>
  <c r="AQ120" i="64"/>
  <c r="AO120" i="64"/>
  <c r="BI119" i="64"/>
  <c r="BG119" i="64"/>
  <c r="AZ119" i="64"/>
  <c r="AY119" i="64"/>
  <c r="AX119" i="64"/>
  <c r="AW119" i="64"/>
  <c r="AV119" i="64"/>
  <c r="AT119" i="64"/>
  <c r="AS119" i="64"/>
  <c r="AR119" i="64"/>
  <c r="AU119" i="64" s="1"/>
  <c r="AQ119" i="64"/>
  <c r="AO119" i="64"/>
  <c r="BI118" i="64"/>
  <c r="BG118" i="64"/>
  <c r="AZ118" i="64"/>
  <c r="AY118" i="64"/>
  <c r="AX118" i="64"/>
  <c r="AW118" i="64"/>
  <c r="AV118" i="64"/>
  <c r="AT118" i="64"/>
  <c r="AS118" i="64"/>
  <c r="AR118" i="64"/>
  <c r="AQ118" i="64"/>
  <c r="AO118" i="64"/>
  <c r="BJ117" i="64"/>
  <c r="BI117" i="64"/>
  <c r="BG117" i="64"/>
  <c r="AZ117" i="64"/>
  <c r="AY117" i="64"/>
  <c r="AX117" i="64"/>
  <c r="AW117" i="64"/>
  <c r="AV117" i="64"/>
  <c r="AT117" i="64"/>
  <c r="AS117" i="64"/>
  <c r="AR117" i="64"/>
  <c r="AU117" i="64" s="1"/>
  <c r="AQ117" i="64"/>
  <c r="AO117" i="64"/>
  <c r="BJ116" i="64"/>
  <c r="BI116" i="64"/>
  <c r="BG116" i="64"/>
  <c r="AZ116" i="64"/>
  <c r="AY116" i="64"/>
  <c r="AX116" i="64"/>
  <c r="AW116" i="64"/>
  <c r="AV116" i="64"/>
  <c r="AT116" i="64"/>
  <c r="AS116" i="64"/>
  <c r="AR116" i="64"/>
  <c r="AU116" i="64" s="1"/>
  <c r="AQ116" i="64"/>
  <c r="AO116" i="64"/>
  <c r="BI115" i="64"/>
  <c r="BG115" i="64"/>
  <c r="AZ115" i="64"/>
  <c r="AY115" i="64"/>
  <c r="AX115" i="64"/>
  <c r="AW115" i="64"/>
  <c r="AV115" i="64"/>
  <c r="AT115" i="64"/>
  <c r="AS115" i="64"/>
  <c r="AR115" i="64"/>
  <c r="AU115" i="64" s="1"/>
  <c r="AQ115" i="64"/>
  <c r="AO115" i="64"/>
  <c r="BI114" i="64"/>
  <c r="BG114" i="64"/>
  <c r="AZ114" i="64"/>
  <c r="AY114" i="64"/>
  <c r="AX114" i="64"/>
  <c r="AW114" i="64"/>
  <c r="AV114" i="64"/>
  <c r="AT114" i="64"/>
  <c r="AS114" i="64"/>
  <c r="AR114" i="64"/>
  <c r="AU114" i="64" s="1"/>
  <c r="AQ114" i="64"/>
  <c r="AO114" i="64"/>
  <c r="BI113" i="64"/>
  <c r="BG113" i="64"/>
  <c r="AZ113" i="64"/>
  <c r="AY113" i="64"/>
  <c r="AX113" i="64"/>
  <c r="AW113" i="64"/>
  <c r="AV113" i="64"/>
  <c r="AT113" i="64"/>
  <c r="AS113" i="64"/>
  <c r="AR113" i="64"/>
  <c r="AU113" i="64" s="1"/>
  <c r="AQ113" i="64"/>
  <c r="AO113" i="64"/>
  <c r="BI112" i="64"/>
  <c r="BG112" i="64"/>
  <c r="AZ112" i="64"/>
  <c r="AY112" i="64"/>
  <c r="AX112" i="64"/>
  <c r="AW112" i="64"/>
  <c r="AV112" i="64"/>
  <c r="AT112" i="64"/>
  <c r="AS112" i="64"/>
  <c r="AR112" i="64"/>
  <c r="AU112" i="64" s="1"/>
  <c r="AQ112" i="64"/>
  <c r="AO112" i="64"/>
  <c r="BI111" i="64"/>
  <c r="BG111" i="64"/>
  <c r="AZ111" i="64"/>
  <c r="AY111" i="64"/>
  <c r="AX111" i="64"/>
  <c r="AW111" i="64"/>
  <c r="AV111" i="64"/>
  <c r="AT111" i="64"/>
  <c r="AS111" i="64"/>
  <c r="AR111" i="64"/>
  <c r="AU111" i="64" s="1"/>
  <c r="AQ111" i="64"/>
  <c r="AO111" i="64"/>
  <c r="BI110" i="64"/>
  <c r="BG110" i="64"/>
  <c r="AZ110" i="64"/>
  <c r="AY110" i="64"/>
  <c r="AX110" i="64"/>
  <c r="AW110" i="64"/>
  <c r="AV110" i="64"/>
  <c r="AT110" i="64"/>
  <c r="AS110" i="64"/>
  <c r="AR110" i="64"/>
  <c r="AU110" i="64" s="1"/>
  <c r="AQ110" i="64"/>
  <c r="AO110" i="64"/>
  <c r="BJ109" i="64"/>
  <c r="BI109" i="64"/>
  <c r="BG109" i="64"/>
  <c r="AZ109" i="64"/>
  <c r="AY109" i="64"/>
  <c r="AX109" i="64"/>
  <c r="AW109" i="64"/>
  <c r="AV109" i="64"/>
  <c r="AT109" i="64"/>
  <c r="AS109" i="64"/>
  <c r="AR109" i="64"/>
  <c r="AU109" i="64" s="1"/>
  <c r="AQ109" i="64"/>
  <c r="AO109" i="64"/>
  <c r="BJ108" i="64"/>
  <c r="BI108" i="64"/>
  <c r="BG108" i="64"/>
  <c r="AZ108" i="64"/>
  <c r="AY108" i="64"/>
  <c r="AX108" i="64"/>
  <c r="AW108" i="64"/>
  <c r="AV108" i="64"/>
  <c r="AT108" i="64"/>
  <c r="AS108" i="64"/>
  <c r="AR108" i="64"/>
  <c r="AU108" i="64" s="1"/>
  <c r="AQ108" i="64"/>
  <c r="AO108" i="64"/>
  <c r="BJ107" i="64"/>
  <c r="BI107" i="64"/>
  <c r="BG107" i="64"/>
  <c r="AZ107" i="64"/>
  <c r="AY107" i="64"/>
  <c r="AX107" i="64"/>
  <c r="AW107" i="64"/>
  <c r="AV107" i="64"/>
  <c r="AT107" i="64"/>
  <c r="AS107" i="64"/>
  <c r="AR107" i="64"/>
  <c r="AU107" i="64" s="1"/>
  <c r="AQ107" i="64"/>
  <c r="AO107" i="64"/>
  <c r="BJ106" i="64"/>
  <c r="BI106" i="64"/>
  <c r="BG106" i="64"/>
  <c r="AZ106" i="64"/>
  <c r="AY106" i="64"/>
  <c r="AX106" i="64"/>
  <c r="AW106" i="64"/>
  <c r="AV106" i="64"/>
  <c r="AT106" i="64"/>
  <c r="AS106" i="64"/>
  <c r="AR106" i="64"/>
  <c r="AU106" i="64" s="1"/>
  <c r="AQ106" i="64"/>
  <c r="AO106" i="64"/>
  <c r="BJ105" i="64"/>
  <c r="BI105" i="64"/>
  <c r="BG105" i="64"/>
  <c r="AZ105" i="64"/>
  <c r="AY105" i="64"/>
  <c r="AX105" i="64"/>
  <c r="AW105" i="64"/>
  <c r="AV105" i="64"/>
  <c r="AT105" i="64"/>
  <c r="AS105" i="64"/>
  <c r="AR105" i="64"/>
  <c r="AU105" i="64" s="1"/>
  <c r="AQ105" i="64"/>
  <c r="AO105" i="64"/>
  <c r="BJ104" i="64"/>
  <c r="BI104" i="64"/>
  <c r="BG104" i="64"/>
  <c r="AZ104" i="64"/>
  <c r="AY104" i="64"/>
  <c r="AX104" i="64"/>
  <c r="AW104" i="64"/>
  <c r="AV104" i="64"/>
  <c r="AT104" i="64"/>
  <c r="AS104" i="64"/>
  <c r="AR104" i="64"/>
  <c r="AU104" i="64" s="1"/>
  <c r="AQ104" i="64"/>
  <c r="AO104" i="64"/>
  <c r="BI103" i="64"/>
  <c r="BG103" i="64"/>
  <c r="AZ103" i="64"/>
  <c r="AY103" i="64"/>
  <c r="AX103" i="64"/>
  <c r="AW103" i="64"/>
  <c r="AV103" i="64"/>
  <c r="AT103" i="64"/>
  <c r="AS103" i="64"/>
  <c r="AR103" i="64"/>
  <c r="AU103" i="64" s="1"/>
  <c r="AQ103" i="64"/>
  <c r="AO103" i="64"/>
  <c r="BI102" i="64"/>
  <c r="BG102" i="64"/>
  <c r="AZ102" i="64"/>
  <c r="AY102" i="64"/>
  <c r="AX102" i="64"/>
  <c r="AW102" i="64"/>
  <c r="AV102" i="64"/>
  <c r="AT102" i="64"/>
  <c r="AS102" i="64"/>
  <c r="AR102" i="64"/>
  <c r="AU102" i="64" s="1"/>
  <c r="AQ102" i="64"/>
  <c r="AO102" i="64"/>
  <c r="BI101" i="64"/>
  <c r="BG101" i="64"/>
  <c r="AZ101" i="64"/>
  <c r="AY101" i="64"/>
  <c r="AX101" i="64"/>
  <c r="AW101" i="64"/>
  <c r="AV101" i="64"/>
  <c r="AT101" i="64"/>
  <c r="AS101" i="64"/>
  <c r="AR101" i="64"/>
  <c r="AU101" i="64" s="1"/>
  <c r="AQ101" i="64"/>
  <c r="AO101" i="64"/>
  <c r="BI100" i="64"/>
  <c r="BG100" i="64"/>
  <c r="AZ100" i="64"/>
  <c r="AY100" i="64"/>
  <c r="AX100" i="64"/>
  <c r="AW100" i="64"/>
  <c r="AV100" i="64"/>
  <c r="AT100" i="64"/>
  <c r="AS100" i="64"/>
  <c r="AR100" i="64"/>
  <c r="AU100" i="64" s="1"/>
  <c r="AO100" i="64"/>
  <c r="BJ99" i="64"/>
  <c r="BI99" i="64"/>
  <c r="BG99" i="64"/>
  <c r="AZ99" i="64"/>
  <c r="AY99" i="64"/>
  <c r="AX99" i="64"/>
  <c r="AW99" i="64"/>
  <c r="AV99" i="64"/>
  <c r="AT99" i="64"/>
  <c r="AS99" i="64"/>
  <c r="AR99" i="64"/>
  <c r="AU99" i="64" s="1"/>
  <c r="AO99" i="64"/>
  <c r="BJ98" i="64"/>
  <c r="BI98" i="64"/>
  <c r="BG98" i="64"/>
  <c r="AZ98" i="64"/>
  <c r="AY98" i="64"/>
  <c r="AX98" i="64"/>
  <c r="AW98" i="64"/>
  <c r="AV98" i="64"/>
  <c r="AT98" i="64"/>
  <c r="AS98" i="64"/>
  <c r="AR98" i="64"/>
  <c r="AU98" i="64" s="1"/>
  <c r="AO98" i="64"/>
  <c r="BJ97" i="64"/>
  <c r="BI97" i="64"/>
  <c r="BG97" i="64"/>
  <c r="AZ97" i="64"/>
  <c r="AY97" i="64"/>
  <c r="AX97" i="64"/>
  <c r="AW97" i="64"/>
  <c r="AV97" i="64"/>
  <c r="AT97" i="64"/>
  <c r="AS97" i="64"/>
  <c r="AR97" i="64"/>
  <c r="AU97" i="64" s="1"/>
  <c r="AO97" i="64"/>
  <c r="BJ96" i="64"/>
  <c r="BI96" i="64"/>
  <c r="BG96" i="64"/>
  <c r="AZ96" i="64"/>
  <c r="AY96" i="64"/>
  <c r="AX96" i="64"/>
  <c r="AW96" i="64"/>
  <c r="AV96" i="64"/>
  <c r="AT96" i="64"/>
  <c r="AS96" i="64"/>
  <c r="AR96" i="64"/>
  <c r="AU96" i="64" s="1"/>
  <c r="AO96" i="64"/>
  <c r="BJ95" i="64"/>
  <c r="BI95" i="64"/>
  <c r="BG95" i="64"/>
  <c r="AZ95" i="64"/>
  <c r="AY95" i="64"/>
  <c r="AX95" i="64"/>
  <c r="AW95" i="64"/>
  <c r="AV95" i="64"/>
  <c r="AT95" i="64"/>
  <c r="AS95" i="64"/>
  <c r="AR95" i="64"/>
  <c r="AU95" i="64" s="1"/>
  <c r="AO95" i="64"/>
  <c r="BJ94" i="64"/>
  <c r="BI94" i="64"/>
  <c r="BG94" i="64"/>
  <c r="AZ94" i="64"/>
  <c r="AY94" i="64"/>
  <c r="AX94" i="64"/>
  <c r="AW94" i="64"/>
  <c r="AV94" i="64"/>
  <c r="AT94" i="64"/>
  <c r="AS94" i="64"/>
  <c r="AR94" i="64"/>
  <c r="AU94" i="64" s="1"/>
  <c r="AO94" i="64"/>
  <c r="BI93" i="64"/>
  <c r="BG93" i="64"/>
  <c r="AZ93" i="64"/>
  <c r="AY93" i="64"/>
  <c r="AX93" i="64"/>
  <c r="AW93" i="64"/>
  <c r="AV93" i="64"/>
  <c r="AT93" i="64"/>
  <c r="AS93" i="64"/>
  <c r="AR93" i="64"/>
  <c r="AU93" i="64" s="1"/>
  <c r="AO93" i="64"/>
  <c r="BI92" i="64"/>
  <c r="BG92" i="64"/>
  <c r="AZ92" i="64"/>
  <c r="AY92" i="64"/>
  <c r="AX92" i="64"/>
  <c r="AW92" i="64"/>
  <c r="AV92" i="64"/>
  <c r="AT92" i="64"/>
  <c r="AS92" i="64"/>
  <c r="AR92" i="64"/>
  <c r="AU92" i="64" s="1"/>
  <c r="AQ92" i="64"/>
  <c r="AO92" i="64"/>
  <c r="BI91" i="64"/>
  <c r="BG91" i="64"/>
  <c r="AZ91" i="64"/>
  <c r="AY91" i="64"/>
  <c r="AX91" i="64"/>
  <c r="AW91" i="64"/>
  <c r="AV91" i="64"/>
  <c r="AT91" i="64"/>
  <c r="AS91" i="64"/>
  <c r="AR91" i="64"/>
  <c r="AU91" i="64" s="1"/>
  <c r="AQ91" i="64"/>
  <c r="AO91" i="64"/>
  <c r="BI90" i="64"/>
  <c r="BG90" i="64"/>
  <c r="AZ90" i="64"/>
  <c r="AY90" i="64"/>
  <c r="AX90" i="64"/>
  <c r="AW90" i="64"/>
  <c r="AV90" i="64"/>
  <c r="AT90" i="64"/>
  <c r="AS90" i="64"/>
  <c r="AR90" i="64"/>
  <c r="AU90" i="64" s="1"/>
  <c r="AQ90" i="64"/>
  <c r="AO90" i="64"/>
  <c r="BI89" i="64"/>
  <c r="BG89" i="64"/>
  <c r="AZ89" i="64"/>
  <c r="AY89" i="64"/>
  <c r="AX89" i="64"/>
  <c r="AW89" i="64"/>
  <c r="AV89" i="64"/>
  <c r="AT89" i="64"/>
  <c r="AS89" i="64"/>
  <c r="AR89" i="64"/>
  <c r="AU89" i="64" s="1"/>
  <c r="AQ89" i="64"/>
  <c r="AO89" i="64"/>
  <c r="BI88" i="64"/>
  <c r="BG88" i="64"/>
  <c r="AZ88" i="64"/>
  <c r="AY88" i="64"/>
  <c r="AX88" i="64"/>
  <c r="AW88" i="64"/>
  <c r="AV88" i="64"/>
  <c r="AT88" i="64"/>
  <c r="AS88" i="64"/>
  <c r="AR88" i="64"/>
  <c r="AU88" i="64" s="1"/>
  <c r="AQ88" i="64"/>
  <c r="AO88" i="64"/>
  <c r="BI87" i="64"/>
  <c r="BG87" i="64"/>
  <c r="AZ87" i="64"/>
  <c r="AY87" i="64"/>
  <c r="AX87" i="64"/>
  <c r="AW87" i="64"/>
  <c r="AV87" i="64"/>
  <c r="AT87" i="64"/>
  <c r="AS87" i="64"/>
  <c r="AR87" i="64"/>
  <c r="AU87" i="64" s="1"/>
  <c r="AQ87" i="64"/>
  <c r="AO87" i="64"/>
  <c r="BI86" i="64"/>
  <c r="BG86" i="64"/>
  <c r="AZ86" i="64"/>
  <c r="AY86" i="64"/>
  <c r="AX86" i="64"/>
  <c r="AW86" i="64"/>
  <c r="AV86" i="64"/>
  <c r="AT86" i="64"/>
  <c r="AS86" i="64"/>
  <c r="AR86" i="64"/>
  <c r="AU86" i="64" s="1"/>
  <c r="AQ86" i="64"/>
  <c r="AO86" i="64"/>
  <c r="BI85" i="64"/>
  <c r="BG85" i="64"/>
  <c r="AZ85" i="64"/>
  <c r="AY85" i="64"/>
  <c r="AX85" i="64"/>
  <c r="AW85" i="64"/>
  <c r="AV85" i="64"/>
  <c r="AT85" i="64"/>
  <c r="AS85" i="64"/>
  <c r="AR85" i="64"/>
  <c r="AU85" i="64" s="1"/>
  <c r="AQ85" i="64"/>
  <c r="AO85" i="64"/>
  <c r="BI84" i="64"/>
  <c r="BG84" i="64"/>
  <c r="AZ84" i="64"/>
  <c r="AY84" i="64"/>
  <c r="AX84" i="64"/>
  <c r="AW84" i="64"/>
  <c r="AV84" i="64"/>
  <c r="AT84" i="64"/>
  <c r="AS84" i="64"/>
  <c r="AR84" i="64"/>
  <c r="AU84" i="64" s="1"/>
  <c r="AQ84" i="64"/>
  <c r="AO84" i="64"/>
  <c r="BI83" i="64"/>
  <c r="BG83" i="64"/>
  <c r="AZ83" i="64"/>
  <c r="AY83" i="64"/>
  <c r="AX83" i="64"/>
  <c r="AW83" i="64"/>
  <c r="AV83" i="64"/>
  <c r="AT83" i="64"/>
  <c r="AS83" i="64"/>
  <c r="AR83" i="64"/>
  <c r="AU83" i="64" s="1"/>
  <c r="AQ83" i="64"/>
  <c r="AO83" i="64"/>
  <c r="BJ82" i="64"/>
  <c r="BI82" i="64"/>
  <c r="BG82" i="64"/>
  <c r="AZ82" i="64"/>
  <c r="AY82" i="64"/>
  <c r="AX82" i="64"/>
  <c r="AW82" i="64"/>
  <c r="AV82" i="64"/>
  <c r="AT82" i="64"/>
  <c r="AS82" i="64"/>
  <c r="AR82" i="64"/>
  <c r="AU82" i="64" s="1"/>
  <c r="AO82" i="64"/>
  <c r="BJ81" i="64"/>
  <c r="BI81" i="64"/>
  <c r="BG81" i="64"/>
  <c r="AZ81" i="64"/>
  <c r="AY81" i="64"/>
  <c r="AX81" i="64"/>
  <c r="AW81" i="64"/>
  <c r="AV81" i="64"/>
  <c r="AT81" i="64"/>
  <c r="AS81" i="64"/>
  <c r="AR81" i="64"/>
  <c r="AU81" i="64" s="1"/>
  <c r="AO81" i="64"/>
  <c r="BI80" i="64"/>
  <c r="BG80" i="64"/>
  <c r="AZ80" i="64"/>
  <c r="AY80" i="64"/>
  <c r="AX80" i="64"/>
  <c r="AW80" i="64"/>
  <c r="AV80" i="64"/>
  <c r="AT80" i="64"/>
  <c r="AS80" i="64"/>
  <c r="AR80" i="64"/>
  <c r="AU80" i="64" s="1"/>
  <c r="AO80" i="64"/>
  <c r="BI79" i="64"/>
  <c r="BG79" i="64"/>
  <c r="AZ79" i="64"/>
  <c r="AY79" i="64"/>
  <c r="AX79" i="64"/>
  <c r="AW79" i="64"/>
  <c r="AV79" i="64"/>
  <c r="AT79" i="64"/>
  <c r="AS79" i="64"/>
  <c r="AR79" i="64"/>
  <c r="AU79" i="64" s="1"/>
  <c r="AO79" i="64"/>
  <c r="BI78" i="64"/>
  <c r="BG78" i="64"/>
  <c r="AZ78" i="64"/>
  <c r="AY78" i="64"/>
  <c r="AX78" i="64"/>
  <c r="AW78" i="64"/>
  <c r="AV78" i="64"/>
  <c r="AT78" i="64"/>
  <c r="AS78" i="64"/>
  <c r="AR78" i="64"/>
  <c r="AU78" i="64" s="1"/>
  <c r="AO78" i="64"/>
  <c r="BI77" i="64"/>
  <c r="BG77" i="64"/>
  <c r="AZ77" i="64"/>
  <c r="AY77" i="64"/>
  <c r="AX77" i="64"/>
  <c r="AW77" i="64"/>
  <c r="AV77" i="64"/>
  <c r="AT77" i="64"/>
  <c r="AS77" i="64"/>
  <c r="AR77" i="64"/>
  <c r="AU77" i="64" s="1"/>
  <c r="AO77" i="64"/>
  <c r="BI76" i="64"/>
  <c r="BG76" i="64"/>
  <c r="AZ76" i="64"/>
  <c r="AY76" i="64"/>
  <c r="AX76" i="64"/>
  <c r="AW76" i="64"/>
  <c r="AV76" i="64"/>
  <c r="AT76" i="64"/>
  <c r="AS76" i="64"/>
  <c r="AR76" i="64"/>
  <c r="AU76" i="64" s="1"/>
  <c r="AO76" i="64"/>
  <c r="BI75" i="64"/>
  <c r="BG75" i="64"/>
  <c r="AZ75" i="64"/>
  <c r="AY75" i="64"/>
  <c r="AX75" i="64"/>
  <c r="AW75" i="64"/>
  <c r="AV75" i="64"/>
  <c r="AT75" i="64"/>
  <c r="AS75" i="64"/>
  <c r="AR75" i="64"/>
  <c r="AU75" i="64" s="1"/>
  <c r="AO75" i="64"/>
  <c r="BI74" i="64"/>
  <c r="BG74" i="64"/>
  <c r="AZ74" i="64"/>
  <c r="AY74" i="64"/>
  <c r="AX74" i="64"/>
  <c r="AW74" i="64"/>
  <c r="AV74" i="64"/>
  <c r="AT74" i="64"/>
  <c r="AS74" i="64"/>
  <c r="AR74" i="64"/>
  <c r="AU74" i="64" s="1"/>
  <c r="AO74" i="64"/>
  <c r="BI73" i="64"/>
  <c r="BG73" i="64"/>
  <c r="AZ73" i="64"/>
  <c r="AY73" i="64"/>
  <c r="AX73" i="64"/>
  <c r="AW73" i="64"/>
  <c r="AV73" i="64"/>
  <c r="AT73" i="64"/>
  <c r="AS73" i="64"/>
  <c r="AR73" i="64"/>
  <c r="AU73" i="64" s="1"/>
  <c r="AQ73" i="64"/>
  <c r="AO73" i="64"/>
  <c r="BJ72" i="64"/>
  <c r="BI72" i="64"/>
  <c r="BG72" i="64"/>
  <c r="AZ72" i="64"/>
  <c r="AY72" i="64"/>
  <c r="AX72" i="64"/>
  <c r="AW72" i="64"/>
  <c r="AV72" i="64"/>
  <c r="AT72" i="64"/>
  <c r="AS72" i="64"/>
  <c r="AR72" i="64"/>
  <c r="AU72" i="64" s="1"/>
  <c r="AQ72" i="64"/>
  <c r="AO72" i="64"/>
  <c r="BI71" i="64"/>
  <c r="BG71" i="64"/>
  <c r="AZ71" i="64"/>
  <c r="AY71" i="64"/>
  <c r="AX71" i="64"/>
  <c r="AW71" i="64"/>
  <c r="AV71" i="64"/>
  <c r="AT71" i="64"/>
  <c r="AS71" i="64"/>
  <c r="AR71" i="64"/>
  <c r="AU71" i="64" s="1"/>
  <c r="AQ71" i="64"/>
  <c r="AO71" i="64"/>
  <c r="BI70" i="64"/>
  <c r="BG70" i="64"/>
  <c r="AZ70" i="64"/>
  <c r="AY70" i="64"/>
  <c r="AX70" i="64"/>
  <c r="AW70" i="64"/>
  <c r="AV70" i="64"/>
  <c r="AT70" i="64"/>
  <c r="AS70" i="64"/>
  <c r="AR70" i="64"/>
  <c r="AU70" i="64" s="1"/>
  <c r="AQ70" i="64"/>
  <c r="AO70" i="64"/>
  <c r="BI69" i="64"/>
  <c r="BG69" i="64"/>
  <c r="AZ69" i="64"/>
  <c r="AY69" i="64"/>
  <c r="AX69" i="64"/>
  <c r="AW69" i="64"/>
  <c r="AV69" i="64"/>
  <c r="AT69" i="64"/>
  <c r="AS69" i="64"/>
  <c r="AR69" i="64"/>
  <c r="AU69" i="64" s="1"/>
  <c r="AQ69" i="64"/>
  <c r="AO69" i="64"/>
  <c r="BI68" i="64"/>
  <c r="BG68" i="64"/>
  <c r="AZ68" i="64"/>
  <c r="AY68" i="64"/>
  <c r="AX68" i="64"/>
  <c r="AW68" i="64"/>
  <c r="AV68" i="64"/>
  <c r="AT68" i="64"/>
  <c r="AS68" i="64"/>
  <c r="AR68" i="64"/>
  <c r="AU68" i="64" s="1"/>
  <c r="AQ68" i="64"/>
  <c r="AO68" i="64"/>
  <c r="BJ67" i="64"/>
  <c r="BI67" i="64"/>
  <c r="BG67" i="64"/>
  <c r="AZ67" i="64"/>
  <c r="AY67" i="64"/>
  <c r="AX67" i="64"/>
  <c r="AW67" i="64"/>
  <c r="AV67" i="64"/>
  <c r="AT67" i="64"/>
  <c r="AS67" i="64"/>
  <c r="AR67" i="64"/>
  <c r="AU67" i="64" s="1"/>
  <c r="AQ67" i="64"/>
  <c r="AO67" i="64"/>
  <c r="BI66" i="64"/>
  <c r="BG66" i="64"/>
  <c r="AZ66" i="64"/>
  <c r="AY66" i="64"/>
  <c r="AX66" i="64"/>
  <c r="AW66" i="64"/>
  <c r="AV66" i="64"/>
  <c r="AT66" i="64"/>
  <c r="AS66" i="64"/>
  <c r="AR66" i="64"/>
  <c r="AU66" i="64" s="1"/>
  <c r="AQ66" i="64"/>
  <c r="AO66" i="64"/>
  <c r="BJ65" i="64"/>
  <c r="BI65" i="64"/>
  <c r="BG65" i="64"/>
  <c r="AZ65" i="64"/>
  <c r="AY65" i="64"/>
  <c r="AX65" i="64"/>
  <c r="AW65" i="64"/>
  <c r="AV65" i="64"/>
  <c r="AT65" i="64"/>
  <c r="AS65" i="64"/>
  <c r="AR65" i="64"/>
  <c r="AU65" i="64" s="1"/>
  <c r="AQ65" i="64"/>
  <c r="AO65" i="64"/>
  <c r="BJ64" i="64"/>
  <c r="BI64" i="64"/>
  <c r="BG64" i="64"/>
  <c r="AZ64" i="64"/>
  <c r="AY64" i="64"/>
  <c r="AX64" i="64"/>
  <c r="AW64" i="64"/>
  <c r="AV64" i="64"/>
  <c r="AT64" i="64"/>
  <c r="AS64" i="64"/>
  <c r="AR64" i="64"/>
  <c r="AU64" i="64" s="1"/>
  <c r="AQ64" i="64"/>
  <c r="AO64" i="64"/>
  <c r="BJ63" i="64"/>
  <c r="BI63" i="64"/>
  <c r="BG63" i="64"/>
  <c r="AZ63" i="64"/>
  <c r="AY63" i="64"/>
  <c r="AX63" i="64"/>
  <c r="AW63" i="64"/>
  <c r="AV63" i="64"/>
  <c r="AT63" i="64"/>
  <c r="AS63" i="64"/>
  <c r="AR63" i="64"/>
  <c r="AU63" i="64" s="1"/>
  <c r="AQ63" i="64"/>
  <c r="AO63" i="64"/>
  <c r="BJ62" i="64"/>
  <c r="BI62" i="64"/>
  <c r="BG62" i="64"/>
  <c r="AZ62" i="64"/>
  <c r="AY62" i="64"/>
  <c r="AX62" i="64"/>
  <c r="AW62" i="64"/>
  <c r="AV62" i="64"/>
  <c r="AT62" i="64"/>
  <c r="AS62" i="64"/>
  <c r="AR62" i="64"/>
  <c r="AU62" i="64" s="1"/>
  <c r="AQ62" i="64"/>
  <c r="AO62" i="64"/>
  <c r="BI61" i="64"/>
  <c r="BG61" i="64"/>
  <c r="AZ61" i="64"/>
  <c r="AY61" i="64"/>
  <c r="AX61" i="64"/>
  <c r="AW61" i="64"/>
  <c r="AV61" i="64"/>
  <c r="AT61" i="64"/>
  <c r="AS61" i="64"/>
  <c r="AR61" i="64"/>
  <c r="AU61" i="64" s="1"/>
  <c r="AQ61" i="64"/>
  <c r="AO61" i="64"/>
  <c r="BI60" i="64"/>
  <c r="BG60" i="64"/>
  <c r="AZ60" i="64"/>
  <c r="AY60" i="64"/>
  <c r="AX60" i="64"/>
  <c r="AW60" i="64"/>
  <c r="AV60" i="64"/>
  <c r="AT60" i="64"/>
  <c r="AS60" i="64"/>
  <c r="AR60" i="64"/>
  <c r="AU60" i="64" s="1"/>
  <c r="AQ60" i="64"/>
  <c r="AO60" i="64"/>
  <c r="BI59" i="64"/>
  <c r="BG59" i="64"/>
  <c r="AZ59" i="64"/>
  <c r="AY59" i="64"/>
  <c r="AX59" i="64"/>
  <c r="AW59" i="64"/>
  <c r="AV59" i="64"/>
  <c r="AT59" i="64"/>
  <c r="AS59" i="64"/>
  <c r="AR59" i="64"/>
  <c r="AU59" i="64" s="1"/>
  <c r="AQ59" i="64"/>
  <c r="AO59" i="64"/>
  <c r="BI58" i="64"/>
  <c r="BG58" i="64"/>
  <c r="AZ58" i="64"/>
  <c r="AY58" i="64"/>
  <c r="AX58" i="64"/>
  <c r="AW58" i="64"/>
  <c r="AV58" i="64"/>
  <c r="AT58" i="64"/>
  <c r="AS58" i="64"/>
  <c r="AR58" i="64"/>
  <c r="AU58" i="64" s="1"/>
  <c r="AQ58" i="64"/>
  <c r="AO58" i="64"/>
  <c r="BI57" i="64"/>
  <c r="BG57" i="64"/>
  <c r="AZ57" i="64"/>
  <c r="AY57" i="64"/>
  <c r="AX57" i="64"/>
  <c r="AW57" i="64"/>
  <c r="AV57" i="64"/>
  <c r="AT57" i="64"/>
  <c r="AS57" i="64"/>
  <c r="AR57" i="64"/>
  <c r="AU57" i="64" s="1"/>
  <c r="AQ57" i="64"/>
  <c r="AO57" i="64"/>
  <c r="BI56" i="64"/>
  <c r="BG56" i="64"/>
  <c r="AZ56" i="64"/>
  <c r="AY56" i="64"/>
  <c r="AX56" i="64"/>
  <c r="AW56" i="64"/>
  <c r="AV56" i="64"/>
  <c r="AT56" i="64"/>
  <c r="AS56" i="64"/>
  <c r="AR56" i="64"/>
  <c r="AU56" i="64" s="1"/>
  <c r="AQ56" i="64"/>
  <c r="AO56" i="64"/>
  <c r="BJ55" i="64"/>
  <c r="BI55" i="64"/>
  <c r="BG55" i="64"/>
  <c r="AZ55" i="64"/>
  <c r="AY55" i="64"/>
  <c r="AX55" i="64"/>
  <c r="AW55" i="64"/>
  <c r="AV55" i="64"/>
  <c r="AT55" i="64"/>
  <c r="AS55" i="64"/>
  <c r="AR55" i="64"/>
  <c r="AU55" i="64" s="1"/>
  <c r="AQ55" i="64"/>
  <c r="AO55" i="64"/>
  <c r="BJ54" i="64"/>
  <c r="BI54" i="64"/>
  <c r="BG54" i="64"/>
  <c r="AZ54" i="64"/>
  <c r="AY54" i="64"/>
  <c r="AX54" i="64"/>
  <c r="AW54" i="64"/>
  <c r="AV54" i="64"/>
  <c r="AT54" i="64"/>
  <c r="AS54" i="64"/>
  <c r="AR54" i="64"/>
  <c r="AU54" i="64" s="1"/>
  <c r="AQ54" i="64"/>
  <c r="AO54" i="64"/>
  <c r="BJ53" i="64"/>
  <c r="BI53" i="64"/>
  <c r="BG53" i="64"/>
  <c r="AZ53" i="64"/>
  <c r="AY53" i="64"/>
  <c r="AX53" i="64"/>
  <c r="AW53" i="64"/>
  <c r="AV53" i="64"/>
  <c r="AT53" i="64"/>
  <c r="AS53" i="64"/>
  <c r="AR53" i="64"/>
  <c r="AU53" i="64" s="1"/>
  <c r="AQ53" i="64"/>
  <c r="AO53" i="64"/>
  <c r="BJ52" i="64"/>
  <c r="BI52" i="64"/>
  <c r="BG52" i="64"/>
  <c r="AZ52" i="64"/>
  <c r="AY52" i="64"/>
  <c r="AX52" i="64"/>
  <c r="AW52" i="64"/>
  <c r="AV52" i="64"/>
  <c r="AT52" i="64"/>
  <c r="AS52" i="64"/>
  <c r="AR52" i="64"/>
  <c r="AU52" i="64" s="1"/>
  <c r="AQ52" i="64"/>
  <c r="AO52" i="64"/>
  <c r="BI51" i="64"/>
  <c r="BG51" i="64"/>
  <c r="AZ51" i="64"/>
  <c r="AY51" i="64"/>
  <c r="AX51" i="64"/>
  <c r="AW51" i="64"/>
  <c r="AV51" i="64"/>
  <c r="AT51" i="64"/>
  <c r="AS51" i="64"/>
  <c r="AR51" i="64"/>
  <c r="AU51" i="64" s="1"/>
  <c r="AQ51" i="64"/>
  <c r="AO51" i="64"/>
  <c r="BI50" i="64"/>
  <c r="BG50" i="64"/>
  <c r="AZ50" i="64"/>
  <c r="AY50" i="64"/>
  <c r="AX50" i="64"/>
  <c r="AW50" i="64"/>
  <c r="AV50" i="64"/>
  <c r="AT50" i="64"/>
  <c r="AS50" i="64"/>
  <c r="AR50" i="64"/>
  <c r="AU50" i="64" s="1"/>
  <c r="AQ50" i="64"/>
  <c r="AO50" i="64"/>
  <c r="BJ49" i="64"/>
  <c r="BI49" i="64"/>
  <c r="BG49" i="64"/>
  <c r="AZ49" i="64"/>
  <c r="AY49" i="64"/>
  <c r="AX49" i="64"/>
  <c r="AW49" i="64"/>
  <c r="AV49" i="64"/>
  <c r="AT49" i="64"/>
  <c r="AS49" i="64"/>
  <c r="AR49" i="64"/>
  <c r="AU49" i="64" s="1"/>
  <c r="AQ49" i="64"/>
  <c r="AO49" i="64"/>
  <c r="BI48" i="64"/>
  <c r="BG48" i="64"/>
  <c r="AZ48" i="64"/>
  <c r="AY48" i="64"/>
  <c r="AX48" i="64"/>
  <c r="AW48" i="64"/>
  <c r="AV48" i="64"/>
  <c r="AT48" i="64"/>
  <c r="AS48" i="64"/>
  <c r="AR48" i="64"/>
  <c r="AU48" i="64" s="1"/>
  <c r="AQ48" i="64"/>
  <c r="AO48" i="64"/>
  <c r="BI47" i="64"/>
  <c r="BG47" i="64"/>
  <c r="AZ47" i="64"/>
  <c r="AY47" i="64"/>
  <c r="AX47" i="64"/>
  <c r="AW47" i="64"/>
  <c r="AV47" i="64"/>
  <c r="AT47" i="64"/>
  <c r="AS47" i="64"/>
  <c r="AR47" i="64"/>
  <c r="AU47" i="64" s="1"/>
  <c r="AO47" i="64"/>
  <c r="BI46" i="64"/>
  <c r="BG46" i="64"/>
  <c r="AZ46" i="64"/>
  <c r="AY46" i="64"/>
  <c r="AX46" i="64"/>
  <c r="AW46" i="64"/>
  <c r="AV46" i="64"/>
  <c r="AT46" i="64"/>
  <c r="AS46" i="64"/>
  <c r="AR46" i="64"/>
  <c r="AU46" i="64" s="1"/>
  <c r="AO46" i="64"/>
  <c r="BJ45" i="64"/>
  <c r="BI45" i="64"/>
  <c r="BG45" i="64"/>
  <c r="AZ45" i="64"/>
  <c r="AY45" i="64"/>
  <c r="AX45" i="64"/>
  <c r="AW45" i="64"/>
  <c r="AV45" i="64"/>
  <c r="AT45" i="64"/>
  <c r="AS45" i="64"/>
  <c r="AR45" i="64"/>
  <c r="AU45" i="64" s="1"/>
  <c r="AO45" i="64"/>
  <c r="BI44" i="64"/>
  <c r="BG44" i="64"/>
  <c r="AZ44" i="64"/>
  <c r="AY44" i="64"/>
  <c r="AX44" i="64"/>
  <c r="AW44" i="64"/>
  <c r="AV44" i="64"/>
  <c r="AT44" i="64"/>
  <c r="AS44" i="64"/>
  <c r="AR44" i="64"/>
  <c r="AU44" i="64" s="1"/>
  <c r="AO44" i="64"/>
  <c r="BI43" i="64"/>
  <c r="BG43" i="64"/>
  <c r="AZ43" i="64"/>
  <c r="AY43" i="64"/>
  <c r="AX43" i="64"/>
  <c r="AW43" i="64"/>
  <c r="AV43" i="64"/>
  <c r="AT43" i="64"/>
  <c r="AS43" i="64"/>
  <c r="AR43" i="64"/>
  <c r="AU43" i="64" s="1"/>
  <c r="AO43" i="64"/>
  <c r="BI42" i="64"/>
  <c r="BG42" i="64"/>
  <c r="AZ42" i="64"/>
  <c r="AY42" i="64"/>
  <c r="AX42" i="64"/>
  <c r="AW42" i="64"/>
  <c r="AV42" i="64"/>
  <c r="AT42" i="64"/>
  <c r="AS42" i="64"/>
  <c r="AR42" i="64"/>
  <c r="AU42" i="64" s="1"/>
  <c r="AO42" i="64"/>
  <c r="BI41" i="64"/>
  <c r="BG41" i="64"/>
  <c r="AZ41" i="64"/>
  <c r="AY41" i="64"/>
  <c r="AX41" i="64"/>
  <c r="AW41" i="64"/>
  <c r="AV41" i="64"/>
  <c r="AT41" i="64"/>
  <c r="AS41" i="64"/>
  <c r="AR41" i="64"/>
  <c r="AU41" i="64" s="1"/>
  <c r="AO41" i="64"/>
  <c r="BI40" i="64"/>
  <c r="BG40" i="64"/>
  <c r="AZ40" i="64"/>
  <c r="AY40" i="64"/>
  <c r="AX40" i="64"/>
  <c r="AW40" i="64"/>
  <c r="AV40" i="64"/>
  <c r="AT40" i="64"/>
  <c r="AS40" i="64"/>
  <c r="AR40" i="64"/>
  <c r="AU40" i="64" s="1"/>
  <c r="AO40" i="64"/>
  <c r="BI39" i="64"/>
  <c r="BG39" i="64"/>
  <c r="AZ39" i="64"/>
  <c r="AY39" i="64"/>
  <c r="AX39" i="64"/>
  <c r="AW39" i="64"/>
  <c r="AV39" i="64"/>
  <c r="AT39" i="64"/>
  <c r="AS39" i="64"/>
  <c r="AR39" i="64"/>
  <c r="AU39" i="64" s="1"/>
  <c r="AO39" i="64"/>
  <c r="BI38" i="64"/>
  <c r="BG38" i="64"/>
  <c r="AZ38" i="64"/>
  <c r="AY38" i="64"/>
  <c r="AX38" i="64"/>
  <c r="AW38" i="64"/>
  <c r="AV38" i="64"/>
  <c r="AT38" i="64"/>
  <c r="AS38" i="64"/>
  <c r="AR38" i="64"/>
  <c r="AU38" i="64" s="1"/>
  <c r="AQ38" i="64"/>
  <c r="AO38" i="64"/>
  <c r="BI37" i="64"/>
  <c r="BG37" i="64"/>
  <c r="AZ37" i="64"/>
  <c r="AY37" i="64"/>
  <c r="AX37" i="64"/>
  <c r="AW37" i="64"/>
  <c r="AV37" i="64"/>
  <c r="AT37" i="64"/>
  <c r="AS37" i="64"/>
  <c r="AR37" i="64"/>
  <c r="AU37" i="64" s="1"/>
  <c r="AQ37" i="64"/>
  <c r="AO37" i="64"/>
  <c r="BI36" i="64"/>
  <c r="BG36" i="64"/>
  <c r="AZ36" i="64"/>
  <c r="AY36" i="64"/>
  <c r="AX36" i="64"/>
  <c r="AW36" i="64"/>
  <c r="AV36" i="64"/>
  <c r="AT36" i="64"/>
  <c r="AS36" i="64"/>
  <c r="AR36" i="64"/>
  <c r="AU36" i="64" s="1"/>
  <c r="AQ36" i="64"/>
  <c r="AO36" i="64"/>
  <c r="BI35" i="64"/>
  <c r="BG35" i="64"/>
  <c r="AZ35" i="64"/>
  <c r="AY35" i="64"/>
  <c r="AX35" i="64"/>
  <c r="AW35" i="64"/>
  <c r="AV35" i="64"/>
  <c r="AT35" i="64"/>
  <c r="AS35" i="64"/>
  <c r="AR35" i="64"/>
  <c r="AU35" i="64" s="1"/>
  <c r="AQ35" i="64"/>
  <c r="AO35" i="64"/>
  <c r="BI34" i="64"/>
  <c r="BG34" i="64"/>
  <c r="AZ34" i="64"/>
  <c r="AY34" i="64"/>
  <c r="AX34" i="64"/>
  <c r="AW34" i="64"/>
  <c r="AV34" i="64"/>
  <c r="AT34" i="64"/>
  <c r="AS34" i="64"/>
  <c r="AR34" i="64"/>
  <c r="AQ34" i="64"/>
  <c r="AO34" i="64"/>
  <c r="BI33" i="64"/>
  <c r="BG33" i="64"/>
  <c r="AZ33" i="64"/>
  <c r="AY33" i="64"/>
  <c r="AX33" i="64"/>
  <c r="AW33" i="64"/>
  <c r="AV33" i="64"/>
  <c r="AT33" i="64"/>
  <c r="AS33" i="64"/>
  <c r="AR33" i="64"/>
  <c r="AU33" i="64" s="1"/>
  <c r="AQ33" i="64"/>
  <c r="AO33" i="64"/>
  <c r="BI32" i="64"/>
  <c r="BG32" i="64"/>
  <c r="AZ32" i="64"/>
  <c r="AY32" i="64"/>
  <c r="AX32" i="64"/>
  <c r="AW32" i="64"/>
  <c r="AV32" i="64"/>
  <c r="AT32" i="64"/>
  <c r="AS32" i="64"/>
  <c r="AR32" i="64"/>
  <c r="AU32" i="64" s="1"/>
  <c r="AQ32" i="64"/>
  <c r="AO32" i="64"/>
  <c r="BI31" i="64"/>
  <c r="BG31" i="64"/>
  <c r="AZ31" i="64"/>
  <c r="AY31" i="64"/>
  <c r="AX31" i="64"/>
  <c r="AW31" i="64"/>
  <c r="AV31" i="64"/>
  <c r="AT31" i="64"/>
  <c r="AS31" i="64"/>
  <c r="AR31" i="64"/>
  <c r="AU31" i="64" s="1"/>
  <c r="AQ31" i="64"/>
  <c r="AO31" i="64"/>
  <c r="BI30" i="64"/>
  <c r="BG30" i="64"/>
  <c r="AZ30" i="64"/>
  <c r="AY30" i="64"/>
  <c r="AX30" i="64"/>
  <c r="AW30" i="64"/>
  <c r="AV30" i="64"/>
  <c r="AT30" i="64"/>
  <c r="AS30" i="64"/>
  <c r="AR30" i="64"/>
  <c r="AU30" i="64" s="1"/>
  <c r="AQ30" i="64"/>
  <c r="AO30" i="64"/>
  <c r="BI29" i="64"/>
  <c r="BG29" i="64"/>
  <c r="AZ29" i="64"/>
  <c r="AY29" i="64"/>
  <c r="AX29" i="64"/>
  <c r="AW29" i="64"/>
  <c r="AV29" i="64"/>
  <c r="AT29" i="64"/>
  <c r="AS29" i="64"/>
  <c r="AR29" i="64"/>
  <c r="AU29" i="64" s="1"/>
  <c r="AQ29" i="64"/>
  <c r="AO29" i="64"/>
  <c r="BI28" i="64"/>
  <c r="BG28" i="64"/>
  <c r="AZ28" i="64"/>
  <c r="AY28" i="64"/>
  <c r="AX28" i="64"/>
  <c r="AW28" i="64"/>
  <c r="AV28" i="64"/>
  <c r="AT28" i="64"/>
  <c r="AS28" i="64"/>
  <c r="AR28" i="64"/>
  <c r="AU28" i="64" s="1"/>
  <c r="AQ28" i="64"/>
  <c r="AO28" i="64"/>
  <c r="BI27" i="64"/>
  <c r="BG27" i="64"/>
  <c r="AZ27" i="64"/>
  <c r="AY27" i="64"/>
  <c r="AX27" i="64"/>
  <c r="AW27" i="64"/>
  <c r="AV27" i="64"/>
  <c r="AT27" i="64"/>
  <c r="AS27" i="64"/>
  <c r="AR27" i="64"/>
  <c r="AU27" i="64" s="1"/>
  <c r="AQ27" i="64"/>
  <c r="AO27" i="64"/>
  <c r="BI26" i="64"/>
  <c r="BG26" i="64"/>
  <c r="AZ26" i="64"/>
  <c r="AY26" i="64"/>
  <c r="AX26" i="64"/>
  <c r="AW26" i="64"/>
  <c r="AV26" i="64"/>
  <c r="AT26" i="64"/>
  <c r="AS26" i="64"/>
  <c r="AR26" i="64"/>
  <c r="AU26" i="64" s="1"/>
  <c r="AQ26" i="64"/>
  <c r="AO26" i="64"/>
  <c r="BI25" i="64"/>
  <c r="BG25" i="64"/>
  <c r="AZ25" i="64"/>
  <c r="AY25" i="64"/>
  <c r="AX25" i="64"/>
  <c r="AW25" i="64"/>
  <c r="AV25" i="64"/>
  <c r="AT25" i="64"/>
  <c r="AS25" i="64"/>
  <c r="AR25" i="64"/>
  <c r="AU25" i="64" s="1"/>
  <c r="AQ25" i="64"/>
  <c r="AO25" i="64"/>
  <c r="BI24" i="64"/>
  <c r="BG24" i="64"/>
  <c r="AZ24" i="64"/>
  <c r="AY24" i="64"/>
  <c r="AX24" i="64"/>
  <c r="AW24" i="64"/>
  <c r="AV24" i="64"/>
  <c r="AT24" i="64"/>
  <c r="AS24" i="64"/>
  <c r="AR24" i="64"/>
  <c r="AU24" i="64" s="1"/>
  <c r="AQ24" i="64"/>
  <c r="AO24" i="64"/>
  <c r="BI23" i="64"/>
  <c r="BG23" i="64"/>
  <c r="AZ23" i="64"/>
  <c r="AY23" i="64"/>
  <c r="AX23" i="64"/>
  <c r="AW23" i="64"/>
  <c r="AV23" i="64"/>
  <c r="AT23" i="64"/>
  <c r="AS23" i="64"/>
  <c r="AR23" i="64"/>
  <c r="AU23" i="64" s="1"/>
  <c r="AQ23" i="64"/>
  <c r="AO23" i="64"/>
  <c r="BI22" i="64"/>
  <c r="BG22" i="64"/>
  <c r="AZ22" i="64"/>
  <c r="AY22" i="64"/>
  <c r="AX22" i="64"/>
  <c r="AW22" i="64"/>
  <c r="AV22" i="64"/>
  <c r="AT22" i="64"/>
  <c r="AS22" i="64"/>
  <c r="AR22" i="64"/>
  <c r="AU22" i="64" s="1"/>
  <c r="AQ22" i="64"/>
  <c r="AO22" i="64"/>
  <c r="BI21" i="64"/>
  <c r="BG21" i="64"/>
  <c r="AZ21" i="64"/>
  <c r="AY21" i="64"/>
  <c r="AX21" i="64"/>
  <c r="AW21" i="64"/>
  <c r="AV21" i="64"/>
  <c r="AT21" i="64"/>
  <c r="AS21" i="64"/>
  <c r="AR21" i="64"/>
  <c r="AU21" i="64" s="1"/>
  <c r="AO21" i="64"/>
  <c r="BI20" i="64"/>
  <c r="BG20" i="64"/>
  <c r="AZ20" i="64"/>
  <c r="AY20" i="64"/>
  <c r="AX20" i="64"/>
  <c r="AW20" i="64"/>
  <c r="AV20" i="64"/>
  <c r="AT20" i="64"/>
  <c r="AS20" i="64"/>
  <c r="AR20" i="64"/>
  <c r="AU20" i="64" s="1"/>
  <c r="AO20" i="64"/>
  <c r="BI19" i="64"/>
  <c r="BG19" i="64"/>
  <c r="AZ19" i="64"/>
  <c r="AY19" i="64"/>
  <c r="AX19" i="64"/>
  <c r="AW19" i="64"/>
  <c r="AV19" i="64"/>
  <c r="AT19" i="64"/>
  <c r="AS19" i="64"/>
  <c r="AR19" i="64"/>
  <c r="AU19" i="64" s="1"/>
  <c r="AO19" i="64"/>
  <c r="BI18" i="64"/>
  <c r="BG18" i="64"/>
  <c r="AZ18" i="64"/>
  <c r="AY18" i="64"/>
  <c r="AX18" i="64"/>
  <c r="AW18" i="64"/>
  <c r="AV18" i="64"/>
  <c r="AT18" i="64"/>
  <c r="AS18" i="64"/>
  <c r="AR18" i="64"/>
  <c r="AU18" i="64" s="1"/>
  <c r="AO18" i="64"/>
  <c r="BI17" i="64"/>
  <c r="BG17" i="64"/>
  <c r="AZ17" i="64"/>
  <c r="AY17" i="64"/>
  <c r="AX17" i="64"/>
  <c r="AW17" i="64"/>
  <c r="AV17" i="64"/>
  <c r="AT17" i="64"/>
  <c r="AS17" i="64"/>
  <c r="AR17" i="64"/>
  <c r="AU17" i="64" s="1"/>
  <c r="AO17" i="64"/>
  <c r="BJ16" i="64"/>
  <c r="BI16" i="64"/>
  <c r="BG16" i="64"/>
  <c r="AZ16" i="64"/>
  <c r="AY16" i="64"/>
  <c r="AX16" i="64"/>
  <c r="AW16" i="64"/>
  <c r="AV16" i="64"/>
  <c r="AT16" i="64"/>
  <c r="AS16" i="64"/>
  <c r="AR16" i="64"/>
  <c r="AU16" i="64" s="1"/>
  <c r="AO16" i="64"/>
  <c r="BI15" i="64"/>
  <c r="BG15" i="64"/>
  <c r="AZ15" i="64"/>
  <c r="AY15" i="64"/>
  <c r="AX15" i="64"/>
  <c r="AW15" i="64"/>
  <c r="AV15" i="64"/>
  <c r="AT15" i="64"/>
  <c r="AS15" i="64"/>
  <c r="AR15" i="64"/>
  <c r="AU15" i="64" s="1"/>
  <c r="AO15" i="64"/>
  <c r="BI14" i="64"/>
  <c r="BG14" i="64"/>
  <c r="AZ14" i="64"/>
  <c r="AY14" i="64"/>
  <c r="AX14" i="64"/>
  <c r="AW14" i="64"/>
  <c r="AV14" i="64"/>
  <c r="AT14" i="64"/>
  <c r="AS14" i="64"/>
  <c r="AR14" i="64"/>
  <c r="AU14" i="64" s="1"/>
  <c r="AO14" i="64"/>
  <c r="BI13" i="64"/>
  <c r="BG13" i="64"/>
  <c r="AZ13" i="64"/>
  <c r="AY13" i="64"/>
  <c r="AX13" i="64"/>
  <c r="AW13" i="64"/>
  <c r="AV13" i="64"/>
  <c r="AT13" i="64"/>
  <c r="AS13" i="64"/>
  <c r="AR13" i="64"/>
  <c r="AU13" i="64" s="1"/>
  <c r="AO13" i="64"/>
  <c r="BI12" i="64"/>
  <c r="BG12" i="64"/>
  <c r="AZ12" i="64"/>
  <c r="AY12" i="64"/>
  <c r="AX12" i="64"/>
  <c r="AW12" i="64"/>
  <c r="AV12" i="64"/>
  <c r="AT12" i="64"/>
  <c r="AS12" i="64"/>
  <c r="AR12" i="64"/>
  <c r="AU12" i="64" s="1"/>
  <c r="AQ12" i="64"/>
  <c r="AO12" i="64"/>
  <c r="BI11" i="64"/>
  <c r="BG11" i="64"/>
  <c r="AZ11" i="64"/>
  <c r="AY11" i="64"/>
  <c r="AX11" i="64"/>
  <c r="AW11" i="64"/>
  <c r="AV11" i="64"/>
  <c r="AT11" i="64"/>
  <c r="AS11" i="64"/>
  <c r="AR11" i="64"/>
  <c r="AU11" i="64" s="1"/>
  <c r="AQ11" i="64"/>
  <c r="AO11" i="64"/>
  <c r="BI10" i="64"/>
  <c r="BG10" i="64"/>
  <c r="AZ10" i="64"/>
  <c r="AY10" i="64"/>
  <c r="AX10" i="64"/>
  <c r="AW10" i="64"/>
  <c r="AV10" i="64"/>
  <c r="AT10" i="64"/>
  <c r="AS10" i="64"/>
  <c r="AR10" i="64"/>
  <c r="AU10" i="64" s="1"/>
  <c r="AQ10" i="64"/>
  <c r="AO10" i="64"/>
  <c r="S8" i="64"/>
  <c r="KUS7" i="64"/>
  <c r="KUU7" i="64" s="1"/>
  <c r="KUV7" i="64" s="1"/>
  <c r="BG6" i="64"/>
  <c r="BF6" i="64"/>
  <c r="BE6" i="64"/>
  <c r="BD6" i="64"/>
  <c r="BC6" i="64"/>
  <c r="BB6" i="64"/>
  <c r="AZ6" i="64"/>
  <c r="AY6" i="64"/>
  <c r="AX6" i="64"/>
  <c r="AW6" i="64"/>
  <c r="AV6" i="64"/>
  <c r="AV5" i="64" s="1"/>
  <c r="AT6" i="64"/>
  <c r="AS6" i="64"/>
  <c r="AR6" i="64"/>
  <c r="AM5" i="64"/>
  <c r="AL5" i="64"/>
  <c r="AK5" i="64"/>
  <c r="AJ5" i="64"/>
  <c r="AI5" i="64"/>
  <c r="AH5" i="64"/>
  <c r="AG5" i="64"/>
  <c r="AF5" i="64"/>
  <c r="AF6" i="64" s="1"/>
  <c r="AE5" i="64"/>
  <c r="AD5" i="64"/>
  <c r="AC5" i="64"/>
  <c r="AC6" i="64" s="1"/>
  <c r="AB5" i="64"/>
  <c r="AA5" i="64"/>
  <c r="Z5" i="64"/>
  <c r="Y5" i="64"/>
  <c r="X5" i="64"/>
  <c r="W5" i="64"/>
  <c r="W6" i="64" s="1"/>
  <c r="V5" i="64"/>
  <c r="U5" i="64"/>
  <c r="T5" i="64"/>
  <c r="S5" i="64"/>
  <c r="R5" i="64"/>
  <c r="Q5" i="64"/>
  <c r="P5" i="64"/>
  <c r="O5" i="64"/>
  <c r="N5" i="64"/>
  <c r="M5" i="64"/>
  <c r="L5" i="64"/>
  <c r="K5" i="64"/>
  <c r="J5" i="64"/>
  <c r="I5" i="64"/>
  <c r="H5" i="64"/>
  <c r="G5" i="64"/>
  <c r="F5" i="64"/>
  <c r="E5" i="64"/>
  <c r="D5" i="64"/>
  <c r="AM4" i="64"/>
  <c r="AL4" i="64"/>
  <c r="AL6" i="64" s="1"/>
  <c r="AK4" i="64"/>
  <c r="AK6" i="64" s="1"/>
  <c r="BG5" i="64" s="1"/>
  <c r="AJ4" i="64"/>
  <c r="AJ6" i="64" s="1"/>
  <c r="AI4" i="64"/>
  <c r="AI6" i="64" s="1"/>
  <c r="AH4" i="64"/>
  <c r="AH6" i="64" s="1"/>
  <c r="AG4" i="64"/>
  <c r="AG6" i="64" s="1"/>
  <c r="AE4" i="64"/>
  <c r="AE6" i="64" s="1"/>
  <c r="AD4" i="64"/>
  <c r="AD6" i="64" s="1"/>
  <c r="AB4" i="64"/>
  <c r="AB6" i="64" s="1"/>
  <c r="AA4" i="64"/>
  <c r="AA6" i="64" s="1"/>
  <c r="Z4" i="64"/>
  <c r="Z6" i="64" s="1"/>
  <c r="Y4" i="64"/>
  <c r="Y6" i="64" s="1"/>
  <c r="X4" i="64"/>
  <c r="X6" i="64" s="1"/>
  <c r="V4" i="64"/>
  <c r="V6" i="64" s="1"/>
  <c r="U4" i="64"/>
  <c r="U6" i="64" s="1"/>
  <c r="T4" i="64"/>
  <c r="T6" i="64" s="1"/>
  <c r="S4" i="64"/>
  <c r="S6" i="64" s="1"/>
  <c r="R4" i="64"/>
  <c r="R6" i="64" s="1"/>
  <c r="Q4" i="64"/>
  <c r="Q6" i="64" s="1"/>
  <c r="P4" i="64"/>
  <c r="P6" i="64" s="1"/>
  <c r="O4" i="64"/>
  <c r="O6" i="64" s="1"/>
  <c r="N4" i="64"/>
  <c r="N6" i="64" s="1"/>
  <c r="M4" i="64"/>
  <c r="M6" i="64" s="1"/>
  <c r="L4" i="64"/>
  <c r="L6" i="64" s="1"/>
  <c r="K4" i="64"/>
  <c r="K6" i="64" s="1"/>
  <c r="J4" i="64"/>
  <c r="J6" i="64" s="1"/>
  <c r="I4" i="64"/>
  <c r="I6" i="64" s="1"/>
  <c r="H4" i="64"/>
  <c r="H6" i="64" s="1"/>
  <c r="G4" i="64"/>
  <c r="G6" i="64" s="1"/>
  <c r="F4" i="64"/>
  <c r="F6" i="64" s="1"/>
  <c r="E4" i="64"/>
  <c r="E6" i="64" s="1"/>
  <c r="D4" i="64"/>
  <c r="D6" i="64" s="1"/>
  <c r="AU2793" i="64" l="1"/>
  <c r="AU1720" i="64"/>
  <c r="AU1693" i="64"/>
  <c r="AU1639" i="64"/>
  <c r="AU1623" i="64"/>
  <c r="AU1162" i="64"/>
  <c r="AU906" i="64"/>
  <c r="AU884" i="64"/>
  <c r="AU867" i="64"/>
  <c r="AU793" i="64"/>
  <c r="AU769" i="64"/>
  <c r="AU508" i="64"/>
  <c r="AU507" i="64"/>
  <c r="AU472" i="64"/>
  <c r="AU377" i="64"/>
  <c r="AU2010" i="64"/>
  <c r="AU1820" i="64"/>
  <c r="AU1714" i="64"/>
  <c r="AU1682" i="64"/>
  <c r="AU1635" i="64"/>
  <c r="AU1596" i="64"/>
  <c r="AU1592" i="64"/>
  <c r="AU1530" i="64"/>
  <c r="AU1526" i="64"/>
  <c r="AU1469" i="64"/>
  <c r="AU1227" i="64"/>
  <c r="AU1122" i="64"/>
  <c r="AU514" i="64"/>
  <c r="AU34" i="64"/>
  <c r="AU1638" i="64"/>
  <c r="AU1637" i="64"/>
  <c r="AU1606" i="64"/>
  <c r="AU1591" i="64"/>
  <c r="AU530" i="64"/>
  <c r="AU358" i="64"/>
  <c r="AU1998" i="64"/>
  <c r="AU1707" i="64"/>
  <c r="AU1700" i="64"/>
  <c r="AU1636" i="64"/>
  <c r="AU1605" i="64"/>
  <c r="AU1603" i="64"/>
  <c r="AU1595" i="64"/>
  <c r="AU1587" i="64"/>
  <c r="AU1534" i="64"/>
  <c r="AU1516" i="64"/>
  <c r="AU1508" i="64"/>
  <c r="AU1452" i="64"/>
  <c r="AU1264" i="64"/>
  <c r="AU1249" i="64"/>
  <c r="AU1248" i="64"/>
  <c r="AU1088" i="64"/>
  <c r="AU1082" i="64"/>
  <c r="AU917" i="64"/>
  <c r="AU907" i="64"/>
  <c r="AU875" i="64"/>
  <c r="AU859" i="64"/>
  <c r="AU805" i="64"/>
  <c r="AU804" i="64"/>
  <c r="AU794" i="64"/>
  <c r="AU768" i="64"/>
  <c r="AU759" i="64"/>
  <c r="AU617" i="64"/>
  <c r="AU394" i="64"/>
  <c r="AU374" i="64"/>
  <c r="AU1229" i="64"/>
  <c r="AU1226" i="64"/>
  <c r="AU1224" i="64"/>
  <c r="AU1077" i="64"/>
  <c r="AU923" i="64"/>
  <c r="AU908" i="64"/>
  <c r="AU864" i="64"/>
  <c r="AU3133" i="64"/>
  <c r="AU3131" i="64"/>
  <c r="AU1728" i="64"/>
  <c r="AU1663" i="64"/>
  <c r="AU1607" i="64"/>
  <c r="AU1604" i="64"/>
  <c r="AU1597" i="64"/>
  <c r="AU1549" i="64"/>
  <c r="AU1521" i="64"/>
  <c r="AU1510" i="64"/>
  <c r="AU1506" i="64"/>
  <c r="AU1225" i="64"/>
  <c r="AU467" i="64"/>
  <c r="AU1687" i="64"/>
  <c r="AU1656" i="64"/>
  <c r="AU1620" i="64"/>
  <c r="AU913" i="64"/>
  <c r="AU841" i="64"/>
  <c r="AU118" i="64"/>
  <c r="AU6" i="64" s="1"/>
  <c r="AV4" i="64" s="1"/>
  <c r="BH3135" i="64"/>
  <c r="BH3134" i="64"/>
  <c r="BH3133" i="64"/>
  <c r="BH3132" i="64"/>
  <c r="BH3131" i="64"/>
  <c r="BH3130" i="64"/>
  <c r="BH3129" i="64"/>
  <c r="BH3128" i="64"/>
  <c r="BH3127" i="64"/>
  <c r="BH3126" i="64"/>
  <c r="BH3125" i="64"/>
  <c r="BH3124" i="64"/>
  <c r="BH3123" i="64"/>
  <c r="BH3122" i="64"/>
  <c r="BH3121" i="64"/>
  <c r="BH3120" i="64"/>
  <c r="BH3119" i="64"/>
  <c r="BH3118" i="64"/>
  <c r="BH3117" i="64"/>
  <c r="BH3116" i="64"/>
  <c r="BH3115" i="64"/>
  <c r="BH3114" i="64"/>
  <c r="BH3113" i="64"/>
  <c r="BH3112" i="64"/>
  <c r="BH3111" i="64"/>
  <c r="BH3110" i="64"/>
  <c r="BH3109" i="64"/>
  <c r="BH3108" i="64"/>
  <c r="BH3107" i="64"/>
  <c r="BH3106" i="64"/>
  <c r="BH3105" i="64"/>
  <c r="BH3104" i="64"/>
  <c r="BH3103" i="64"/>
  <c r="BH3102" i="64"/>
  <c r="BH3101" i="64"/>
  <c r="BH3100" i="64"/>
  <c r="BH3099" i="64"/>
  <c r="BH3098" i="64"/>
  <c r="BH3097" i="64"/>
  <c r="BH3096" i="64"/>
  <c r="BH3095" i="64"/>
  <c r="BH3094" i="64"/>
  <c r="BH3093" i="64"/>
  <c r="BH3092" i="64"/>
  <c r="BH3091" i="64"/>
  <c r="BH3090" i="64"/>
  <c r="BH3089" i="64"/>
  <c r="BH3088" i="64"/>
  <c r="BH3087" i="64"/>
  <c r="BH3086" i="64"/>
  <c r="BH3085" i="64"/>
  <c r="BH3084" i="64"/>
  <c r="BH3083" i="64"/>
  <c r="BH3082" i="64"/>
  <c r="BH3081" i="64"/>
  <c r="BH3080" i="64"/>
  <c r="BH3079" i="64"/>
  <c r="BH3078" i="64"/>
  <c r="BH3077" i="64"/>
  <c r="BH3076" i="64"/>
  <c r="BH3075" i="64"/>
  <c r="BH3074" i="64"/>
  <c r="BH3073" i="64"/>
  <c r="BH3072" i="64"/>
  <c r="BH3071" i="64"/>
  <c r="BH3070" i="64"/>
  <c r="BH3069" i="64"/>
  <c r="BH3068" i="64"/>
  <c r="BH3067" i="64"/>
  <c r="BH3066" i="64"/>
  <c r="BH3065" i="64"/>
  <c r="BH3064" i="64"/>
  <c r="BH3063" i="64"/>
  <c r="BH3062" i="64"/>
  <c r="BH3061" i="64"/>
  <c r="BH3060" i="64"/>
  <c r="BH3059" i="64"/>
  <c r="BH3058" i="64"/>
  <c r="BH3057" i="64"/>
  <c r="BH3056" i="64"/>
  <c r="BH3055" i="64"/>
  <c r="BH3054" i="64"/>
  <c r="BH3053" i="64"/>
  <c r="BH3052" i="64"/>
  <c r="BH3051" i="64"/>
  <c r="BH3050" i="64"/>
  <c r="BH3049" i="64"/>
  <c r="BH3048" i="64"/>
  <c r="BH3047" i="64"/>
  <c r="BH3046" i="64"/>
  <c r="BH3045" i="64"/>
  <c r="BH3043" i="64"/>
  <c r="BH3042" i="64"/>
  <c r="BH3041" i="64"/>
  <c r="BH3040" i="64"/>
  <c r="BH3039" i="64"/>
  <c r="BH3038" i="64"/>
  <c r="BH3037" i="64"/>
  <c r="BH3036" i="64"/>
  <c r="BH3035" i="64"/>
  <c r="BH3034" i="64"/>
  <c r="BH3033" i="64"/>
  <c r="BH3032" i="64"/>
  <c r="BH3031" i="64"/>
  <c r="BH3030" i="64"/>
  <c r="BH3029" i="64"/>
  <c r="BH3028" i="64"/>
  <c r="BH3027" i="64"/>
  <c r="BH3026" i="64"/>
  <c r="BH3025" i="64"/>
  <c r="BH3024" i="64"/>
  <c r="BH3023" i="64"/>
  <c r="BH3022" i="64"/>
  <c r="BH3021" i="64"/>
  <c r="BH3020" i="64"/>
  <c r="BH3019" i="64"/>
  <c r="BH3018" i="64"/>
  <c r="BH3017" i="64"/>
  <c r="BH3016" i="64"/>
  <c r="BH3015" i="64"/>
  <c r="BH3014" i="64"/>
  <c r="BH3013" i="64"/>
  <c r="BH3012" i="64"/>
  <c r="BH3011" i="64"/>
  <c r="BH3010" i="64"/>
  <c r="BH3009" i="64"/>
  <c r="BH3008" i="64"/>
  <c r="BH3007" i="64"/>
  <c r="BH3006" i="64"/>
  <c r="BH3005" i="64"/>
  <c r="BH3004" i="64"/>
  <c r="BH3003" i="64"/>
  <c r="BH3002" i="64"/>
  <c r="BH3001" i="64"/>
  <c r="BH3000" i="64"/>
  <c r="BH2999" i="64"/>
  <c r="BH2998" i="64"/>
  <c r="BH2997" i="64"/>
  <c r="BH2996" i="64"/>
  <c r="BH2995" i="64"/>
  <c r="BH2994" i="64"/>
  <c r="BH2993" i="64"/>
  <c r="BH2992" i="64"/>
  <c r="BH2991" i="64"/>
  <c r="BH2990" i="64"/>
  <c r="BH2989" i="64"/>
  <c r="BH2988" i="64"/>
  <c r="BH2987" i="64"/>
  <c r="BH2986" i="64"/>
  <c r="BH2985" i="64"/>
  <c r="BH2984" i="64"/>
  <c r="BH2983" i="64"/>
  <c r="BH2982" i="64"/>
  <c r="BH2981" i="64"/>
  <c r="BH2980" i="64"/>
  <c r="BH2979" i="64"/>
  <c r="BH2978" i="64"/>
  <c r="BH2977" i="64"/>
  <c r="BH2976" i="64"/>
  <c r="BH2975" i="64"/>
  <c r="BH2974" i="64"/>
  <c r="BH2973" i="64"/>
  <c r="BH2972" i="64"/>
  <c r="BH2971" i="64"/>
  <c r="BH2970" i="64"/>
  <c r="BH2969" i="64"/>
  <c r="BH2968" i="64"/>
  <c r="BH2967" i="64"/>
  <c r="BH2966" i="64"/>
  <c r="BH2965" i="64"/>
  <c r="BH2964" i="64"/>
  <c r="BH2963" i="64"/>
  <c r="BH2962" i="64"/>
  <c r="BH2961" i="64"/>
  <c r="BH2960" i="64"/>
  <c r="BH2959" i="64"/>
  <c r="BH2958" i="64"/>
  <c r="BH2957" i="64"/>
  <c r="BH2956" i="64"/>
  <c r="BH2955" i="64"/>
  <c r="BH2954" i="64"/>
  <c r="BH2953" i="64"/>
  <c r="BH2952" i="64"/>
  <c r="BH2951" i="64"/>
  <c r="BH2950" i="64"/>
  <c r="BH2949" i="64"/>
  <c r="BH2948" i="64"/>
  <c r="BH2947" i="64"/>
  <c r="BH2946" i="64"/>
  <c r="BH2945" i="64"/>
  <c r="BH2944" i="64"/>
  <c r="BH2943" i="64"/>
  <c r="BH2942" i="64"/>
  <c r="BH2941" i="64"/>
  <c r="BH2940" i="64"/>
  <c r="BH2939" i="64"/>
  <c r="BH2938" i="64"/>
  <c r="BH2937" i="64"/>
  <c r="BH2936" i="64"/>
  <c r="BH2935" i="64"/>
  <c r="BH2934" i="64"/>
  <c r="BH2933" i="64"/>
  <c r="BH2932" i="64"/>
  <c r="BH2931" i="64"/>
  <c r="BH2930" i="64"/>
  <c r="BH2929" i="64"/>
  <c r="BH2928" i="64"/>
  <c r="BH2927" i="64"/>
  <c r="BH2926" i="64"/>
  <c r="BH2925" i="64"/>
  <c r="BH2924" i="64"/>
  <c r="BH2923" i="64"/>
  <c r="BH2922" i="64"/>
  <c r="BH2921" i="64"/>
  <c r="BH2920" i="64"/>
  <c r="BH2919" i="64"/>
  <c r="BH2918" i="64"/>
  <c r="BH2917" i="64"/>
  <c r="BH2916" i="64"/>
  <c r="BH2915" i="64"/>
  <c r="BH2914" i="64"/>
  <c r="BH2913" i="64"/>
  <c r="BH2912" i="64"/>
  <c r="BH2911" i="64"/>
  <c r="BH2910" i="64"/>
  <c r="BH2909" i="64"/>
  <c r="BH2908" i="64"/>
  <c r="BH2907" i="64"/>
  <c r="BH2906" i="64"/>
  <c r="BH2905" i="64"/>
  <c r="BH2904" i="64"/>
  <c r="BH2903" i="64"/>
  <c r="BH2902" i="64"/>
  <c r="BH2901" i="64"/>
  <c r="BH2900" i="64"/>
  <c r="BH2899" i="64"/>
  <c r="BH2898" i="64"/>
  <c r="BH2897" i="64"/>
  <c r="BH2896" i="64"/>
  <c r="BH2895" i="64"/>
  <c r="BH2894" i="64"/>
  <c r="BH2893" i="64"/>
  <c r="BH2892" i="64"/>
  <c r="BH2891" i="64"/>
  <c r="BH2890" i="64"/>
  <c r="BH2889" i="64"/>
  <c r="BH2888" i="64"/>
  <c r="BH2887" i="64"/>
  <c r="BH2886" i="64"/>
  <c r="BH2885" i="64"/>
  <c r="BH2884" i="64"/>
  <c r="BH2883" i="64"/>
  <c r="BH2882" i="64"/>
  <c r="BH2881" i="64"/>
  <c r="BH2880" i="64"/>
  <c r="BH2879" i="64"/>
  <c r="BH2878" i="64"/>
  <c r="BH2877" i="64"/>
  <c r="BH2876" i="64"/>
  <c r="BH2875" i="64"/>
  <c r="BH2874" i="64"/>
  <c r="BH2873" i="64"/>
  <c r="BH2872" i="64"/>
  <c r="BH2871" i="64"/>
  <c r="BH2870" i="64"/>
  <c r="BH2869" i="64"/>
  <c r="BH2868" i="64"/>
  <c r="BH2867" i="64"/>
  <c r="BH2866" i="64"/>
  <c r="BH2865" i="64"/>
  <c r="BH2864" i="64"/>
  <c r="BH2863" i="64"/>
  <c r="BH2862" i="64"/>
  <c r="BH2861" i="64"/>
  <c r="BH2860" i="64"/>
  <c r="BH2859" i="64"/>
  <c r="BH2858" i="64"/>
  <c r="BH2857" i="64"/>
  <c r="BH2856" i="64"/>
  <c r="BH2855" i="64"/>
  <c r="BH2854" i="64"/>
  <c r="BH2853" i="64"/>
  <c r="BH2852" i="64"/>
  <c r="BH2851" i="64"/>
  <c r="BH2850" i="64"/>
  <c r="BH2849" i="64"/>
  <c r="BH2848" i="64"/>
  <c r="BH2847" i="64"/>
  <c r="BH2846" i="64"/>
  <c r="BH2845" i="64"/>
  <c r="BH2844" i="64"/>
  <c r="BH2843" i="64"/>
  <c r="BH2842" i="64"/>
  <c r="BH2841" i="64"/>
  <c r="BH2840" i="64"/>
  <c r="BH2839" i="64"/>
  <c r="BH2838" i="64"/>
  <c r="BH2837" i="64"/>
  <c r="BH2836" i="64"/>
  <c r="BH2835" i="64"/>
  <c r="BH2834" i="64"/>
  <c r="BH2833" i="64"/>
  <c r="BH2832" i="64"/>
  <c r="BH2831" i="64"/>
  <c r="BH2830" i="64"/>
  <c r="BH2829" i="64"/>
  <c r="BH2828" i="64"/>
  <c r="BH2827" i="64"/>
  <c r="BH2826" i="64"/>
  <c r="BH2825" i="64"/>
  <c r="BH2824" i="64"/>
  <c r="BH2823" i="64"/>
  <c r="BH2822" i="64"/>
  <c r="BH2821" i="64"/>
  <c r="BH2820" i="64"/>
  <c r="BH2819" i="64"/>
  <c r="BH2818" i="64"/>
  <c r="BH2817" i="64"/>
  <c r="BH2816" i="64"/>
  <c r="BH2815" i="64"/>
  <c r="BH2814" i="64"/>
  <c r="BH2813" i="64"/>
  <c r="BH2812" i="64"/>
  <c r="BH2811" i="64"/>
  <c r="BH2810" i="64"/>
  <c r="BH2809" i="64"/>
  <c r="BH2808" i="64"/>
  <c r="BH2807" i="64"/>
  <c r="BH2806" i="64"/>
  <c r="BH2804" i="64"/>
  <c r="BH2803" i="64"/>
  <c r="BH2802" i="64"/>
  <c r="BH2801" i="64"/>
  <c r="BH2800" i="64"/>
  <c r="BH2799" i="64"/>
  <c r="BH2798" i="64"/>
  <c r="BH2797" i="64"/>
  <c r="BH2796" i="64"/>
  <c r="BH2795" i="64"/>
  <c r="BH2794" i="64"/>
  <c r="BH2793" i="64"/>
  <c r="BH2792" i="64"/>
  <c r="BH2791" i="64"/>
  <c r="BH2790" i="64"/>
  <c r="BH2789" i="64"/>
  <c r="BH2788" i="64"/>
  <c r="BH2787" i="64"/>
  <c r="BH2786" i="64"/>
  <c r="BH2785" i="64"/>
  <c r="BH2784" i="64"/>
  <c r="BH2783" i="64"/>
  <c r="BH2782" i="64"/>
  <c r="BH2781" i="64"/>
  <c r="BH2780" i="64"/>
  <c r="BH2779" i="64"/>
  <c r="BH2778" i="64"/>
  <c r="BH2777" i="64"/>
  <c r="BH2776" i="64"/>
  <c r="BH2775" i="64"/>
  <c r="BH2774" i="64"/>
  <c r="BH2773" i="64"/>
  <c r="BH2772" i="64"/>
  <c r="BH2771" i="64"/>
  <c r="BH2770" i="64"/>
  <c r="BH2769" i="64"/>
  <c r="BH2768" i="64"/>
  <c r="BH2767" i="64"/>
  <c r="BH2766" i="64"/>
  <c r="BH2765" i="64"/>
  <c r="BH2764" i="64"/>
  <c r="BH2763" i="64"/>
  <c r="BH2762" i="64"/>
  <c r="BH2761" i="64"/>
  <c r="BH2760" i="64"/>
  <c r="BH2759" i="64"/>
  <c r="BH2758" i="64"/>
  <c r="BH2757" i="64"/>
  <c r="BH2756" i="64"/>
  <c r="BH2755" i="64"/>
  <c r="BH2754" i="64"/>
  <c r="BH2753" i="64"/>
  <c r="BH2752" i="64"/>
  <c r="BH2751" i="64"/>
  <c r="BH2750" i="64"/>
  <c r="BH2749" i="64"/>
  <c r="BH2747" i="64"/>
  <c r="BH2746" i="64"/>
  <c r="BH2745" i="64"/>
  <c r="BH2744" i="64"/>
  <c r="BH2743" i="64"/>
  <c r="BH2742" i="64"/>
  <c r="BH2741" i="64"/>
  <c r="BH2740" i="64"/>
  <c r="BH2739" i="64"/>
  <c r="BH2738" i="64"/>
  <c r="BH2737" i="64"/>
  <c r="BH2736" i="64"/>
  <c r="BH2735" i="64"/>
  <c r="BH2734" i="64"/>
  <c r="BH2733" i="64"/>
  <c r="BH2732" i="64"/>
  <c r="BH2731" i="64"/>
  <c r="BH2730" i="64"/>
  <c r="BH2729" i="64"/>
  <c r="BH2728" i="64"/>
  <c r="BH2727" i="64"/>
  <c r="BH2726" i="64"/>
  <c r="BH2725" i="64"/>
  <c r="BH2724" i="64"/>
  <c r="BH2723" i="64"/>
  <c r="BH2722" i="64"/>
  <c r="BH2721" i="64"/>
  <c r="BH2720" i="64"/>
  <c r="BH2719" i="64"/>
  <c r="BH2718" i="64"/>
  <c r="BH2717" i="64"/>
  <c r="BH2716" i="64"/>
  <c r="BH2715" i="64"/>
  <c r="BH2714" i="64"/>
  <c r="BH2713" i="64"/>
  <c r="BH2712" i="64"/>
  <c r="BH2711" i="64"/>
  <c r="BH2710" i="64"/>
  <c r="BH2709" i="64"/>
  <c r="BH2708" i="64"/>
  <c r="BH2707" i="64"/>
  <c r="BH2706" i="64"/>
  <c r="BH2705" i="64"/>
  <c r="BH2704" i="64"/>
  <c r="BH2703" i="64"/>
  <c r="BH2702" i="64"/>
  <c r="BH2701" i="64"/>
  <c r="BH2700" i="64"/>
  <c r="BH2699" i="64"/>
  <c r="BH2698" i="64"/>
  <c r="BH2697" i="64"/>
  <c r="BH2696" i="64"/>
  <c r="BH2695" i="64"/>
  <c r="BH2694" i="64"/>
  <c r="BH2693" i="64"/>
  <c r="BH2692" i="64"/>
  <c r="BH2691" i="64"/>
  <c r="BH2690" i="64"/>
  <c r="BH2689" i="64"/>
  <c r="BH2688" i="64"/>
  <c r="BH2687" i="64"/>
  <c r="BH2686" i="64"/>
  <c r="BH2685" i="64"/>
  <c r="BH2684" i="64"/>
  <c r="BH2683" i="64"/>
  <c r="BH2682" i="64"/>
  <c r="BH2681" i="64"/>
  <c r="BH2680" i="64"/>
  <c r="BH2679" i="64"/>
  <c r="BH2678" i="64"/>
  <c r="BH2677" i="64"/>
  <c r="BH2676" i="64"/>
  <c r="BH2675" i="64"/>
  <c r="BH2674" i="64"/>
  <c r="BH2673" i="64"/>
  <c r="BH2672" i="64"/>
  <c r="BH2671" i="64"/>
  <c r="BH2670" i="64"/>
  <c r="BH2669" i="64"/>
  <c r="BH2668" i="64"/>
  <c r="BH2667" i="64"/>
  <c r="BH2666" i="64"/>
  <c r="BH2665" i="64"/>
  <c r="BH2664" i="64"/>
  <c r="BH2663" i="64"/>
  <c r="BH2662" i="64"/>
  <c r="BH2661" i="64"/>
  <c r="BH2660" i="64"/>
  <c r="BH2659" i="64"/>
  <c r="BH2658" i="64"/>
  <c r="BH2657" i="64"/>
  <c r="BH2656" i="64"/>
  <c r="BH2655" i="64"/>
  <c r="BH2654" i="64"/>
  <c r="BH2653" i="64"/>
  <c r="BH2652" i="64"/>
  <c r="BH2651" i="64"/>
  <c r="BH2650" i="64"/>
  <c r="BH2649" i="64"/>
  <c r="BH2648" i="64"/>
  <c r="BH2647" i="64"/>
  <c r="BH2646" i="64"/>
  <c r="BH2645" i="64"/>
  <c r="BH2644" i="64"/>
  <c r="BH2643" i="64"/>
  <c r="BH2642" i="64"/>
  <c r="BH2641" i="64"/>
  <c r="BH2640" i="64"/>
  <c r="BH2639" i="64"/>
  <c r="BH2638" i="64"/>
  <c r="BH2637" i="64"/>
  <c r="BH2636" i="64"/>
  <c r="BH2635" i="64"/>
  <c r="BH2634" i="64"/>
  <c r="BH2633" i="64"/>
  <c r="BH2632" i="64"/>
  <c r="BH2631" i="64"/>
  <c r="BH2630" i="64"/>
  <c r="BH2629" i="64"/>
  <c r="BH2628" i="64"/>
  <c r="BH2627" i="64"/>
  <c r="BH2626" i="64"/>
  <c r="BH2625" i="64"/>
  <c r="BH2624" i="64"/>
  <c r="BH2623" i="64"/>
  <c r="BH2622" i="64"/>
  <c r="BH2621" i="64"/>
  <c r="BH2620" i="64"/>
  <c r="BH2619" i="64"/>
  <c r="BH2618" i="64"/>
  <c r="BH2617" i="64"/>
  <c r="BH2616" i="64"/>
  <c r="BH2615" i="64"/>
  <c r="BH2614" i="64"/>
  <c r="BH2613" i="64"/>
  <c r="BH2612" i="64"/>
  <c r="BH2611" i="64"/>
  <c r="BH2610" i="64"/>
  <c r="BH2609" i="64"/>
  <c r="BH2608" i="64"/>
  <c r="BH2607" i="64"/>
  <c r="BH2606" i="64"/>
  <c r="BH2605" i="64"/>
  <c r="BH2604" i="64"/>
  <c r="BH2603" i="64"/>
  <c r="BH2602" i="64"/>
  <c r="BH2601" i="64"/>
  <c r="BH2600" i="64"/>
  <c r="BH2599" i="64"/>
  <c r="BH2598" i="64"/>
  <c r="BH2597" i="64"/>
  <c r="BH2596" i="64"/>
  <c r="BH2595" i="64"/>
  <c r="BH2594" i="64"/>
  <c r="BH2593" i="64"/>
  <c r="BH2592" i="64"/>
  <c r="BH2591" i="64"/>
  <c r="BH2590" i="64"/>
  <c r="BH2589" i="64"/>
  <c r="BH2588" i="64"/>
  <c r="BH2587" i="64"/>
  <c r="BH2586" i="64"/>
  <c r="BH2585" i="64"/>
  <c r="BH2584" i="64"/>
  <c r="BH2583" i="64"/>
  <c r="BH2582" i="64"/>
  <c r="BH2581" i="64"/>
  <c r="BH2580" i="64"/>
  <c r="BH2579" i="64"/>
  <c r="BH2578" i="64"/>
  <c r="BH2577" i="64"/>
  <c r="BH2576" i="64"/>
  <c r="BH2575" i="64"/>
  <c r="BH2574" i="64"/>
  <c r="BH2573" i="64"/>
  <c r="BH2572" i="64"/>
  <c r="BH2571" i="64"/>
  <c r="BH2570" i="64"/>
  <c r="BH2569" i="64"/>
  <c r="BH2568" i="64"/>
  <c r="BH2567" i="64"/>
  <c r="BH2566" i="64"/>
  <c r="BH2565" i="64"/>
  <c r="BH2564" i="64"/>
  <c r="BH2563" i="64"/>
  <c r="BH2562" i="64"/>
  <c r="BH2561" i="64"/>
  <c r="BH2560" i="64"/>
  <c r="BH2559" i="64"/>
  <c r="BH2558" i="64"/>
  <c r="BH2557" i="64"/>
  <c r="BH2556" i="64"/>
  <c r="BH2555" i="64"/>
  <c r="BH2554" i="64"/>
  <c r="BH2553" i="64"/>
  <c r="BH2552" i="64"/>
  <c r="BH2551" i="64"/>
  <c r="BH2550" i="64"/>
  <c r="BH2549" i="64"/>
  <c r="BH2548" i="64"/>
  <c r="BH2547" i="64"/>
  <c r="BH2546" i="64"/>
  <c r="BH2545" i="64"/>
  <c r="BH2544" i="64"/>
  <c r="BH2543" i="64"/>
  <c r="BH2542" i="64"/>
  <c r="BH2541" i="64"/>
  <c r="BH2540" i="64"/>
  <c r="BH2539" i="64"/>
  <c r="BH2538" i="64"/>
  <c r="BH2537" i="64"/>
  <c r="BH2536" i="64"/>
  <c r="BH2535" i="64"/>
  <c r="BH2534" i="64"/>
  <c r="BH2533" i="64"/>
  <c r="BH2532" i="64"/>
  <c r="BH2531" i="64"/>
  <c r="BH2530" i="64"/>
  <c r="BH2529" i="64"/>
  <c r="BH2528" i="64"/>
  <c r="BH2527" i="64"/>
  <c r="BH2526" i="64"/>
  <c r="BH2525" i="64"/>
  <c r="BH2524" i="64"/>
  <c r="BH2523" i="64"/>
  <c r="BH2522" i="64"/>
  <c r="BH2521" i="64"/>
  <c r="BH2520" i="64"/>
  <c r="BH2519" i="64"/>
  <c r="BH2518" i="64"/>
  <c r="BH2517" i="64"/>
  <c r="BH2516" i="64"/>
  <c r="BH2515" i="64"/>
  <c r="BH2514" i="64"/>
  <c r="BH2513" i="64"/>
  <c r="BH2512" i="64"/>
  <c r="BH2511" i="64"/>
  <c r="BH2510" i="64"/>
  <c r="BH2509" i="64"/>
  <c r="BH2508" i="64"/>
  <c r="BH2507" i="64"/>
  <c r="BH2506" i="64"/>
  <c r="BH2505" i="64"/>
  <c r="BH2504" i="64"/>
  <c r="BH2503" i="64"/>
  <c r="BH2502" i="64"/>
  <c r="BH2501" i="64"/>
  <c r="BH2500" i="64"/>
  <c r="BH2499" i="64"/>
  <c r="BH2498" i="64"/>
  <c r="BH2497" i="64"/>
  <c r="BH2496" i="64"/>
  <c r="BH2495" i="64"/>
  <c r="BH2494" i="64"/>
  <c r="BH2493" i="64"/>
  <c r="BH2492" i="64"/>
  <c r="BH2491" i="64"/>
  <c r="BH2490" i="64"/>
  <c r="BH2489" i="64"/>
  <c r="BH2488" i="64"/>
  <c r="BH2487" i="64"/>
  <c r="BH2486" i="64"/>
  <c r="BH2485" i="64"/>
  <c r="BH2484" i="64"/>
  <c r="BH2483" i="64"/>
  <c r="BH2482" i="64"/>
  <c r="BH2481" i="64"/>
  <c r="BH2480" i="64"/>
  <c r="BH2479" i="64"/>
  <c r="BH2478" i="64"/>
  <c r="BH2477" i="64"/>
  <c r="BH2476" i="64"/>
  <c r="BH2475" i="64"/>
  <c r="BH2474" i="64"/>
  <c r="BH2473" i="64"/>
  <c r="BH2472" i="64"/>
  <c r="BH2471" i="64"/>
  <c r="BH2470" i="64"/>
  <c r="BH2469" i="64"/>
  <c r="BH2468" i="64"/>
  <c r="BH2467" i="64"/>
  <c r="BH2466" i="64"/>
  <c r="BH2465" i="64"/>
  <c r="BH2464" i="64"/>
  <c r="BH2463" i="64"/>
  <c r="BH2462" i="64"/>
  <c r="BH2461" i="64"/>
  <c r="BH2460" i="64"/>
  <c r="BH2459" i="64"/>
  <c r="BH2458" i="64"/>
  <c r="BH2457" i="64"/>
  <c r="BH2456" i="64"/>
  <c r="BH2455" i="64"/>
  <c r="BH2454" i="64"/>
  <c r="BH2453" i="64"/>
  <c r="BH2452" i="64"/>
  <c r="BH2451" i="64"/>
  <c r="BH2450" i="64"/>
  <c r="BH2449" i="64"/>
  <c r="BH2448" i="64"/>
  <c r="BH2447" i="64"/>
  <c r="BH2446" i="64"/>
  <c r="BH2445" i="64"/>
  <c r="BH2444" i="64"/>
  <c r="BH2443" i="64"/>
  <c r="BH2442" i="64"/>
  <c r="BH2441" i="64"/>
  <c r="BH2440" i="64"/>
  <c r="BH2439" i="64"/>
  <c r="BH2438" i="64"/>
  <c r="BH2437" i="64"/>
  <c r="BH2436" i="64"/>
  <c r="BH2435" i="64"/>
  <c r="BH2434" i="64"/>
  <c r="BH2433" i="64"/>
  <c r="BH2432" i="64"/>
  <c r="BH2431" i="64"/>
  <c r="BH2430" i="64"/>
  <c r="BH2429" i="64"/>
  <c r="BH2428" i="64"/>
  <c r="BH2427" i="64"/>
  <c r="BH2426" i="64"/>
  <c r="BH2425" i="64"/>
  <c r="BH2424" i="64"/>
  <c r="BH2423" i="64"/>
  <c r="BH2422" i="64"/>
  <c r="BH2421" i="64"/>
  <c r="BH2420" i="64"/>
  <c r="BH2419" i="64"/>
  <c r="BH2418" i="64"/>
  <c r="BH2417" i="64"/>
  <c r="BH2416" i="64"/>
  <c r="BH2415" i="64"/>
  <c r="BH2414" i="64"/>
  <c r="BH2413" i="64"/>
  <c r="BH2412" i="64"/>
  <c r="BH2411" i="64"/>
  <c r="BH2410" i="64"/>
  <c r="BH2409" i="64"/>
  <c r="BH2408" i="64"/>
  <c r="BH2407" i="64"/>
  <c r="BH2406" i="64"/>
  <c r="BH2405" i="64"/>
  <c r="BH2404" i="64"/>
  <c r="BH2403" i="64"/>
  <c r="BH2402" i="64"/>
  <c r="BH2401" i="64"/>
  <c r="BH2400" i="64"/>
  <c r="BH2399" i="64"/>
  <c r="BH2398" i="64"/>
  <c r="BH2397" i="64"/>
  <c r="BH2396" i="64"/>
  <c r="BH2395" i="64"/>
  <c r="BH2394" i="64"/>
  <c r="BH2393" i="64"/>
  <c r="BH2392" i="64"/>
  <c r="BH2391" i="64"/>
  <c r="BH2390" i="64"/>
  <c r="BH2389" i="64"/>
  <c r="BH2388" i="64"/>
  <c r="BH2387" i="64"/>
  <c r="BH2386" i="64"/>
  <c r="BH2385" i="64"/>
  <c r="BH2384" i="64"/>
  <c r="BH2383" i="64"/>
  <c r="BH2382" i="64"/>
  <c r="BH2381" i="64"/>
  <c r="BH2380" i="64"/>
  <c r="BH2379" i="64"/>
  <c r="BH2378" i="64"/>
  <c r="BH2377" i="64"/>
  <c r="BH2376" i="64"/>
  <c r="BH2375" i="64"/>
  <c r="BH2374" i="64"/>
  <c r="BH2373" i="64"/>
  <c r="BH2372" i="64"/>
  <c r="BH2371" i="64"/>
  <c r="BH2370" i="64"/>
  <c r="BH2369" i="64"/>
  <c r="BH2368" i="64"/>
  <c r="BH2367" i="64"/>
  <c r="BH2366" i="64"/>
  <c r="BH2365" i="64"/>
  <c r="BH2364" i="64"/>
  <c r="BH2363" i="64"/>
  <c r="BH2362" i="64"/>
  <c r="BH2361" i="64"/>
  <c r="BH2360" i="64"/>
  <c r="BH2359" i="64"/>
  <c r="BH2358" i="64"/>
  <c r="BH2357" i="64"/>
  <c r="BH2356" i="64"/>
  <c r="BH2355" i="64"/>
  <c r="BH2354" i="64"/>
  <c r="BH2353" i="64"/>
  <c r="BH2352" i="64"/>
  <c r="BH2351" i="64"/>
  <c r="BH2350" i="64"/>
  <c r="BH2349" i="64"/>
  <c r="BH2348" i="64"/>
  <c r="BH2347" i="64"/>
  <c r="BH2346" i="64"/>
  <c r="BH2345" i="64"/>
  <c r="BH2344" i="64"/>
  <c r="BH2343" i="64"/>
  <c r="BH2342" i="64"/>
  <c r="BH2341" i="64"/>
  <c r="BH2340" i="64"/>
  <c r="BH2339" i="64"/>
  <c r="BH2338" i="64"/>
  <c r="BH2337" i="64"/>
  <c r="BH2336" i="64"/>
  <c r="BH2335" i="64"/>
  <c r="BH2334" i="64"/>
  <c r="BH2333" i="64"/>
  <c r="BH2332" i="64"/>
  <c r="BH2331" i="64"/>
  <c r="BH2330" i="64"/>
  <c r="BH2329" i="64"/>
  <c r="BH2328" i="64"/>
  <c r="BH2327" i="64"/>
  <c r="BH2326" i="64"/>
  <c r="BH2325" i="64"/>
  <c r="BH2324" i="64"/>
  <c r="BH2323" i="64"/>
  <c r="BH2322" i="64"/>
  <c r="BH2321" i="64"/>
  <c r="BH2320" i="64"/>
  <c r="BH2319" i="64"/>
  <c r="BH2318" i="64"/>
  <c r="BH2317" i="64"/>
  <c r="BH2316" i="64"/>
  <c r="BH2315" i="64"/>
  <c r="BH2314" i="64"/>
  <c r="BH2313" i="64"/>
  <c r="BH2312" i="64"/>
  <c r="BH2311" i="64"/>
  <c r="BH2310" i="64"/>
  <c r="BH2309" i="64"/>
  <c r="BH2308" i="64"/>
  <c r="BH2307" i="64"/>
  <c r="BH2306" i="64"/>
  <c r="BH2305" i="64"/>
  <c r="BH2304" i="64"/>
  <c r="BH2303" i="64"/>
  <c r="BH2302" i="64"/>
  <c r="BH2301" i="64"/>
  <c r="BH2300" i="64"/>
  <c r="BH2299" i="64"/>
  <c r="BH2298" i="64"/>
  <c r="BH2297" i="64"/>
  <c r="BH2296" i="64"/>
  <c r="BH2295" i="64"/>
  <c r="BH2294" i="64"/>
  <c r="BH2293" i="64"/>
  <c r="BH2292" i="64"/>
  <c r="BH2291" i="64"/>
  <c r="BH2290" i="64"/>
  <c r="BH2289" i="64"/>
  <c r="BH2288" i="64"/>
  <c r="BH2287" i="64"/>
  <c r="BH2286" i="64"/>
  <c r="BH2285" i="64"/>
  <c r="BH2284" i="64"/>
  <c r="BH2283" i="64"/>
  <c r="BH2282" i="64"/>
  <c r="BH2281" i="64"/>
  <c r="BH2280" i="64"/>
  <c r="BH2279" i="64"/>
  <c r="BH2278" i="64"/>
  <c r="BH2277" i="64"/>
  <c r="BH2276" i="64"/>
  <c r="BH2275" i="64"/>
  <c r="BH2274" i="64"/>
  <c r="BH2273" i="64"/>
  <c r="BH2272" i="64"/>
  <c r="BH2271" i="64"/>
  <c r="BH2270" i="64"/>
  <c r="BH2269" i="64"/>
  <c r="BH2268" i="64"/>
  <c r="BH2267" i="64"/>
  <c r="BH2266" i="64"/>
  <c r="BH2265" i="64"/>
  <c r="BH2264" i="64"/>
  <c r="BH2263" i="64"/>
  <c r="BH2262" i="64"/>
  <c r="BH2261" i="64"/>
  <c r="BH2260" i="64"/>
  <c r="BH2259" i="64"/>
  <c r="BH2258" i="64"/>
  <c r="BH2257" i="64"/>
  <c r="BH2256" i="64"/>
  <c r="BH2255" i="64"/>
  <c r="BH2254" i="64"/>
  <c r="BH2253" i="64"/>
  <c r="BH2252" i="64"/>
  <c r="BH2251" i="64"/>
  <c r="BH2250" i="64"/>
  <c r="BH2249" i="64"/>
  <c r="BH2248" i="64"/>
  <c r="BH2247" i="64"/>
  <c r="BH2246" i="64"/>
  <c r="BH2245" i="64"/>
  <c r="BH2244" i="64"/>
  <c r="BH2243" i="64"/>
  <c r="BH2242" i="64"/>
  <c r="BH2241" i="64"/>
  <c r="BH2240" i="64"/>
  <c r="BH2239" i="64"/>
  <c r="BH2238" i="64"/>
  <c r="BH2237" i="64"/>
  <c r="BH2236" i="64"/>
  <c r="BH2235" i="64"/>
  <c r="BH2234" i="64"/>
  <c r="BH2233" i="64"/>
  <c r="BH2232" i="64"/>
  <c r="BH2231" i="64"/>
  <c r="BH2230" i="64"/>
  <c r="BH2229" i="64"/>
  <c r="BH2228" i="64"/>
  <c r="BH2227" i="64"/>
  <c r="BH2226" i="64"/>
  <c r="BH2225" i="64"/>
  <c r="BH2224" i="64"/>
  <c r="BH2223" i="64"/>
  <c r="BH2222" i="64"/>
  <c r="BH2221" i="64"/>
  <c r="BH2220" i="64"/>
  <c r="BH2219" i="64"/>
  <c r="BH2218" i="64"/>
  <c r="BH2217" i="64"/>
  <c r="BH2216" i="64"/>
  <c r="BH2215" i="64"/>
  <c r="BH2214" i="64"/>
  <c r="BH2213" i="64"/>
  <c r="BH2212" i="64"/>
  <c r="BH2211" i="64"/>
  <c r="BH2210" i="64"/>
  <c r="BH2209" i="64"/>
  <c r="BH2208" i="64"/>
  <c r="BH2207" i="64"/>
  <c r="BH2206" i="64"/>
  <c r="BH2205" i="64"/>
  <c r="BH2204" i="64"/>
  <c r="BH2203" i="64"/>
  <c r="BH2202" i="64"/>
  <c r="BH2201" i="64"/>
  <c r="BH2200" i="64"/>
  <c r="BH2199" i="64"/>
  <c r="BH2198" i="64"/>
  <c r="BH2197" i="64"/>
  <c r="BH2196" i="64"/>
  <c r="BH2195" i="64"/>
  <c r="BH2194" i="64"/>
  <c r="BH2193" i="64"/>
  <c r="BH2192" i="64"/>
  <c r="BH2191" i="64"/>
  <c r="BH2190" i="64"/>
  <c r="BH2189" i="64"/>
  <c r="BH2188" i="64"/>
  <c r="BH2187" i="64"/>
  <c r="BH2186" i="64"/>
  <c r="BH2185" i="64"/>
  <c r="BH2184" i="64"/>
  <c r="BH2183" i="64"/>
  <c r="BH2182" i="64"/>
  <c r="BH2181" i="64"/>
  <c r="BH2180" i="64"/>
  <c r="BH2179" i="64"/>
  <c r="BH2178" i="64"/>
  <c r="BH2177" i="64"/>
  <c r="BH2176" i="64"/>
  <c r="BH2175" i="64"/>
  <c r="BH2174" i="64"/>
  <c r="BH2173" i="64"/>
  <c r="BH2172" i="64"/>
  <c r="BH2171" i="64"/>
  <c r="BH2170" i="64"/>
  <c r="BH2169" i="64"/>
  <c r="BH2168" i="64"/>
  <c r="BH2167" i="64"/>
  <c r="BH2166" i="64"/>
  <c r="BH2165" i="64"/>
  <c r="BH2164" i="64"/>
  <c r="BH2163" i="64"/>
  <c r="BH2162" i="64"/>
  <c r="BH2161" i="64"/>
  <c r="BH2160" i="64"/>
  <c r="BH2159" i="64"/>
  <c r="BH2158" i="64"/>
  <c r="BH2157" i="64"/>
  <c r="BH2156" i="64"/>
  <c r="BH2155" i="64"/>
  <c r="BH2154" i="64"/>
  <c r="BH2153" i="64"/>
  <c r="BH2152" i="64"/>
  <c r="BH2151" i="64"/>
  <c r="BH2150" i="64"/>
  <c r="BH2149" i="64"/>
  <c r="BH2148" i="64"/>
  <c r="BH2147" i="64"/>
  <c r="BH2146" i="64"/>
  <c r="BH2145" i="64"/>
  <c r="BH2144" i="64"/>
  <c r="BH2143" i="64"/>
  <c r="BH2142" i="64"/>
  <c r="BH2141" i="64"/>
  <c r="BH2140" i="64"/>
  <c r="BH2139" i="64"/>
  <c r="BH2138" i="64"/>
  <c r="BH2137" i="64"/>
  <c r="BH2136" i="64"/>
  <c r="BH2135" i="64"/>
  <c r="BH2134" i="64"/>
  <c r="BH2133" i="64"/>
  <c r="BH2132" i="64"/>
  <c r="BH2131" i="64"/>
  <c r="BH2130" i="64"/>
  <c r="BH2129" i="64"/>
  <c r="BH2128" i="64"/>
  <c r="BH2127" i="64"/>
  <c r="BH2126" i="64"/>
  <c r="BH2125" i="64"/>
  <c r="BH2124" i="64"/>
  <c r="BH2123" i="64"/>
  <c r="BH2122" i="64"/>
  <c r="BH2121" i="64"/>
  <c r="BH2120" i="64"/>
  <c r="BH2119" i="64"/>
  <c r="BH2118" i="64"/>
  <c r="BH2117" i="64"/>
  <c r="BH2116" i="64"/>
  <c r="BH2115" i="64"/>
  <c r="BH2114" i="64"/>
  <c r="BH2113" i="64"/>
  <c r="BH2112" i="64"/>
  <c r="BH2111" i="64"/>
  <c r="BH2110" i="64"/>
  <c r="BH2109" i="64"/>
  <c r="BH2108" i="64"/>
  <c r="BH2107" i="64"/>
  <c r="BH2106" i="64"/>
  <c r="BH2105" i="64"/>
  <c r="BH2104" i="64"/>
  <c r="BH2103" i="64"/>
  <c r="BH2102" i="64"/>
  <c r="BH2101" i="64"/>
  <c r="BH2100" i="64"/>
  <c r="BH2099" i="64"/>
  <c r="BH2098" i="64"/>
  <c r="BH2097" i="64"/>
  <c r="BH2096" i="64"/>
  <c r="BH2095" i="64"/>
  <c r="BH2094" i="64"/>
  <c r="BH2093" i="64"/>
  <c r="BH2092" i="64"/>
  <c r="BH2091" i="64"/>
  <c r="BH2090" i="64"/>
  <c r="BH2089" i="64"/>
  <c r="BH2088" i="64"/>
  <c r="BH2087" i="64"/>
  <c r="BH2086" i="64"/>
  <c r="BH2085" i="64"/>
  <c r="BH2084" i="64"/>
  <c r="BH2083" i="64"/>
  <c r="BH2082" i="64"/>
  <c r="BH2081" i="64"/>
  <c r="BH2080" i="64"/>
  <c r="BH2079" i="64"/>
  <c r="BH2078" i="64"/>
  <c r="BH2077" i="64"/>
  <c r="BH2076" i="64"/>
  <c r="BH2075" i="64"/>
  <c r="BH2074" i="64"/>
  <c r="BH2073" i="64"/>
  <c r="BH2072" i="64"/>
  <c r="BH2071" i="64"/>
  <c r="BH2070" i="64"/>
  <c r="BH2069" i="64"/>
  <c r="BH2068" i="64"/>
  <c r="BH2067" i="64"/>
  <c r="BH2066" i="64"/>
  <c r="BH2065" i="64"/>
  <c r="BH2064" i="64"/>
  <c r="BH2063" i="64"/>
  <c r="BH2062" i="64"/>
  <c r="BH2061" i="64"/>
  <c r="BH2060" i="64"/>
  <c r="BH2059" i="64"/>
  <c r="BH2058" i="64"/>
  <c r="BH2057" i="64"/>
  <c r="BH2056" i="64"/>
  <c r="BH2055" i="64"/>
  <c r="BH2054" i="64"/>
  <c r="BH2053" i="64"/>
  <c r="BH2052" i="64"/>
  <c r="BH2051" i="64"/>
  <c r="BH2050" i="64"/>
  <c r="BH2049" i="64"/>
  <c r="BH2048" i="64"/>
  <c r="BH2047" i="64"/>
  <c r="BH2046" i="64"/>
  <c r="BH2045" i="64"/>
  <c r="BH2044" i="64"/>
  <c r="BH2043" i="64"/>
  <c r="BH2042" i="64"/>
  <c r="BH2041" i="64"/>
  <c r="BH2040" i="64"/>
  <c r="BH2039" i="64"/>
  <c r="BH2038" i="64"/>
  <c r="BH2037" i="64"/>
  <c r="BH2036" i="64"/>
  <c r="BH2035" i="64"/>
  <c r="BH2034" i="64"/>
  <c r="BH2033" i="64"/>
  <c r="BH2032" i="64"/>
  <c r="BH2031" i="64"/>
  <c r="BH2030" i="64"/>
  <c r="BH2029" i="64"/>
  <c r="BH2028" i="64"/>
  <c r="BH2027" i="64"/>
  <c r="BH2026" i="64"/>
  <c r="BH2025" i="64"/>
  <c r="BH2024" i="64"/>
  <c r="BH2023" i="64"/>
  <c r="BH2022" i="64"/>
  <c r="BH2021" i="64"/>
  <c r="BH2020" i="64"/>
  <c r="BH2019" i="64"/>
  <c r="BH2018" i="64"/>
  <c r="BH2017" i="64"/>
  <c r="BH2016" i="64"/>
  <c r="BH2015" i="64"/>
  <c r="BH2014" i="64"/>
  <c r="BH2013" i="64"/>
  <c r="BH2011" i="64"/>
  <c r="BH2010" i="64"/>
  <c r="BH2009" i="64"/>
  <c r="BH2008" i="64"/>
  <c r="BH2007" i="64"/>
  <c r="BH2006" i="64"/>
  <c r="BH2005" i="64"/>
  <c r="BH2004" i="64"/>
  <c r="BH2003" i="64"/>
  <c r="BH2002" i="64"/>
  <c r="BH2001" i="64"/>
  <c r="BH2000" i="64"/>
  <c r="BH1999" i="64"/>
  <c r="BH1998" i="64"/>
  <c r="BH1997" i="64"/>
  <c r="BH1996" i="64"/>
  <c r="BH1995" i="64"/>
  <c r="BH1994" i="64"/>
  <c r="BH1993" i="64"/>
  <c r="BH1992" i="64"/>
  <c r="BH1991" i="64"/>
  <c r="BH1990" i="64"/>
  <c r="BH1989" i="64"/>
  <c r="BH1988" i="64"/>
  <c r="BH1987" i="64"/>
  <c r="BH1986" i="64"/>
  <c r="BH1985" i="64"/>
  <c r="BH1984" i="64"/>
  <c r="BH1983" i="64"/>
  <c r="BH1982" i="64"/>
  <c r="BH1981" i="64"/>
  <c r="BH1980" i="64"/>
  <c r="BH1979" i="64"/>
  <c r="BH1978" i="64"/>
  <c r="BH1977" i="64"/>
  <c r="BH1976" i="64"/>
  <c r="BH1975" i="64"/>
  <c r="BH1974" i="64"/>
  <c r="BH1973" i="64"/>
  <c r="BH1972" i="64"/>
  <c r="BH1971" i="64"/>
  <c r="BH1970" i="64"/>
  <c r="BH1969" i="64"/>
  <c r="BH1968" i="64"/>
  <c r="BH1967" i="64"/>
  <c r="BH1966" i="64"/>
  <c r="BH1965" i="64"/>
  <c r="BH1964" i="64"/>
  <c r="BH1963" i="64"/>
  <c r="BH1962" i="64"/>
  <c r="BH1961" i="64"/>
  <c r="BH1960" i="64"/>
  <c r="BH1959" i="64"/>
  <c r="BH1958" i="64"/>
  <c r="BH1957" i="64"/>
  <c r="BH1956" i="64"/>
  <c r="BH1955" i="64"/>
  <c r="BH1954" i="64"/>
  <c r="BH1953" i="64"/>
  <c r="BH1952" i="64"/>
  <c r="BH1951" i="64"/>
  <c r="BH1950" i="64"/>
  <c r="BH1949" i="64"/>
  <c r="BH1948" i="64"/>
  <c r="BH1947" i="64"/>
  <c r="BH1946" i="64"/>
  <c r="BH1945" i="64"/>
  <c r="BH1944" i="64"/>
  <c r="BH1943" i="64"/>
  <c r="BH1942" i="64"/>
  <c r="BH1941" i="64"/>
  <c r="BH1940" i="64"/>
  <c r="BH1939" i="64"/>
  <c r="BH1938" i="64"/>
  <c r="BH1937" i="64"/>
  <c r="BH1936" i="64"/>
  <c r="BH1935" i="64"/>
  <c r="BH1934" i="64"/>
  <c r="BH1933" i="64"/>
  <c r="BH1932" i="64"/>
  <c r="BH1931" i="64"/>
  <c r="BH1930" i="64"/>
  <c r="BH1929" i="64"/>
  <c r="BH1928" i="64"/>
  <c r="BH1927" i="64"/>
  <c r="BH1926" i="64"/>
  <c r="BH1925" i="64"/>
  <c r="BH1924" i="64"/>
  <c r="BH1923" i="64"/>
  <c r="BH1922" i="64"/>
  <c r="BH1921" i="64"/>
  <c r="BH1920" i="64"/>
  <c r="BH1919" i="64"/>
  <c r="BH1918" i="64"/>
  <c r="BH1917" i="64"/>
  <c r="BH1916" i="64"/>
  <c r="BH1915" i="64"/>
  <c r="BH1914" i="64"/>
  <c r="BH1913" i="64"/>
  <c r="BH1912" i="64"/>
  <c r="BH1911" i="64"/>
  <c r="BH1910" i="64"/>
  <c r="BH1909" i="64"/>
  <c r="BH1908" i="64"/>
  <c r="BH1907" i="64"/>
  <c r="BH1906" i="64"/>
  <c r="BH1905" i="64"/>
  <c r="BH1904" i="64"/>
  <c r="BH1903" i="64"/>
  <c r="BH1902" i="64"/>
  <c r="BH1901" i="64"/>
  <c r="BH1900" i="64"/>
  <c r="BH1899" i="64"/>
  <c r="BH1898" i="64"/>
  <c r="BH1897" i="64"/>
  <c r="BH1896" i="64"/>
  <c r="BH1895" i="64"/>
  <c r="BH1894" i="64"/>
  <c r="BH1893" i="64"/>
  <c r="BH1892" i="64"/>
  <c r="BH1891" i="64"/>
  <c r="BH1890" i="64"/>
  <c r="BH1889" i="64"/>
  <c r="BH1888" i="64"/>
  <c r="BH1887" i="64"/>
  <c r="BH1886" i="64"/>
  <c r="BH1885" i="64"/>
  <c r="BH1884" i="64"/>
  <c r="BH1883" i="64"/>
  <c r="BH1882" i="64"/>
  <c r="BH1881" i="64"/>
  <c r="BH1880" i="64"/>
  <c r="BH1879" i="64"/>
  <c r="BH1878" i="64"/>
  <c r="BH1877" i="64"/>
  <c r="BH1876" i="64"/>
  <c r="BH1875" i="64"/>
  <c r="BH1874" i="64"/>
  <c r="BH1873" i="64"/>
  <c r="BH1872" i="64"/>
  <c r="BH1871" i="64"/>
  <c r="BH1870" i="64"/>
  <c r="BH1869" i="64"/>
  <c r="BH1868" i="64"/>
  <c r="BH1867" i="64"/>
  <c r="BH1866" i="64"/>
  <c r="BH1865" i="64"/>
  <c r="BH1864" i="64"/>
  <c r="BH1863" i="64"/>
  <c r="BH1862" i="64"/>
  <c r="BH1861" i="64"/>
  <c r="BH1860" i="64"/>
  <c r="BH1859" i="64"/>
  <c r="BH1858" i="64"/>
  <c r="BH1857" i="64"/>
  <c r="BH1856" i="64"/>
  <c r="BH1855" i="64"/>
  <c r="BH1854" i="64"/>
  <c r="BH1853" i="64"/>
  <c r="BH1852" i="64"/>
  <c r="BH1851" i="64"/>
  <c r="BH1850" i="64"/>
  <c r="BH1849" i="64"/>
  <c r="BH1848" i="64"/>
  <c r="BH1847" i="64"/>
  <c r="BH1846" i="64"/>
  <c r="BH1845" i="64"/>
  <c r="BH1844" i="64"/>
  <c r="BH1843" i="64"/>
  <c r="BH1842" i="64"/>
  <c r="BH1841" i="64"/>
  <c r="BH1840" i="64"/>
  <c r="BH1839" i="64"/>
  <c r="BH1838" i="64"/>
  <c r="BH1837" i="64"/>
  <c r="BH1836" i="64"/>
  <c r="BH1835" i="64"/>
  <c r="BH1834" i="64"/>
  <c r="BH1833" i="64"/>
  <c r="BH1832" i="64"/>
  <c r="BH1831" i="64"/>
  <c r="BH1830" i="64"/>
  <c r="BH1829" i="64"/>
  <c r="BH1828" i="64"/>
  <c r="BH1827" i="64"/>
  <c r="BH1826" i="64"/>
  <c r="BH1825" i="64"/>
  <c r="BH1824" i="64"/>
  <c r="BH1823" i="64"/>
  <c r="BH1822" i="64"/>
  <c r="BH1821" i="64"/>
  <c r="BH1820" i="64"/>
  <c r="BH1819" i="64"/>
  <c r="BH1818" i="64"/>
  <c r="BH1817" i="64"/>
  <c r="BH1816" i="64"/>
  <c r="BH1815" i="64"/>
  <c r="BH1814" i="64"/>
  <c r="BH1813" i="64"/>
  <c r="BH1812" i="64"/>
  <c r="BH1811" i="64"/>
  <c r="BH1810" i="64"/>
  <c r="BH1809" i="64"/>
  <c r="BH1808" i="64"/>
  <c r="BH1807" i="64"/>
  <c r="BH1806" i="64"/>
  <c r="BH1805" i="64"/>
  <c r="BH1804" i="64"/>
  <c r="BH1803" i="64"/>
  <c r="BH1802" i="64"/>
  <c r="BH1801" i="64"/>
  <c r="BH1800" i="64"/>
  <c r="BH1799" i="64"/>
  <c r="BH1798" i="64"/>
  <c r="BH1797" i="64"/>
  <c r="BH1796" i="64"/>
  <c r="BH1795" i="64"/>
  <c r="BH1794" i="64"/>
  <c r="BH1793" i="64"/>
  <c r="BH1792" i="64"/>
  <c r="BH1791" i="64"/>
  <c r="BH1790" i="64"/>
  <c r="BH1789" i="64"/>
  <c r="BH1788" i="64"/>
  <c r="BH1787" i="64"/>
  <c r="BH1786" i="64"/>
  <c r="BH1785" i="64"/>
  <c r="BH1784" i="64"/>
  <c r="BH1783" i="64"/>
  <c r="BH1782" i="64"/>
  <c r="BH1781" i="64"/>
  <c r="BH1780" i="64"/>
  <c r="BH1779" i="64"/>
  <c r="BH1778" i="64"/>
  <c r="BH1777" i="64"/>
  <c r="BH1776" i="64"/>
  <c r="BH1775" i="64"/>
  <c r="BH1774" i="64"/>
  <c r="BH1773" i="64"/>
  <c r="BH1772" i="64"/>
  <c r="BH1771" i="64"/>
  <c r="BH1770" i="64"/>
  <c r="BH1769" i="64"/>
  <c r="BH1768" i="64"/>
  <c r="BH1767" i="64"/>
  <c r="BH1766" i="64"/>
  <c r="BH1765" i="64"/>
  <c r="BH1764" i="64"/>
  <c r="BH1763" i="64"/>
  <c r="BH1762" i="64"/>
  <c r="BH1761" i="64"/>
  <c r="BH1760" i="64"/>
  <c r="BH1759" i="64"/>
  <c r="BH1758" i="64"/>
  <c r="BH1757" i="64"/>
  <c r="BH1756" i="64"/>
  <c r="BH1755" i="64"/>
  <c r="BH1754" i="64"/>
  <c r="BH1753" i="64"/>
  <c r="BH1752" i="64"/>
  <c r="BH1751" i="64"/>
  <c r="BH1750" i="64"/>
  <c r="BH1749" i="64"/>
  <c r="BH1748" i="64"/>
  <c r="BH1747" i="64"/>
  <c r="BH1746" i="64"/>
  <c r="BH1745" i="64"/>
  <c r="BH1744" i="64"/>
  <c r="BH1743" i="64"/>
  <c r="BH1742" i="64"/>
  <c r="BH1741" i="64"/>
  <c r="BH1740" i="64"/>
  <c r="BH1739" i="64"/>
  <c r="BH1738" i="64"/>
  <c r="BH1737" i="64"/>
  <c r="BH1736" i="64"/>
  <c r="BH1735" i="64"/>
  <c r="BH1734" i="64"/>
  <c r="BH1733" i="64"/>
  <c r="BH1732" i="64"/>
  <c r="BH1731" i="64"/>
  <c r="BH1730" i="64"/>
  <c r="BH1729" i="64"/>
  <c r="BH1728" i="64"/>
  <c r="BH1727" i="64"/>
  <c r="BH1726" i="64"/>
  <c r="BH1725" i="64"/>
  <c r="BH1724" i="64"/>
  <c r="BH1723" i="64"/>
  <c r="BH1722" i="64"/>
  <c r="BH1721" i="64"/>
  <c r="BH1720" i="64"/>
  <c r="BH1719" i="64"/>
  <c r="BH1718" i="64"/>
  <c r="BH1717" i="64"/>
  <c r="BH1716" i="64"/>
  <c r="BH1715" i="64"/>
  <c r="BH1714" i="64"/>
  <c r="BH1713" i="64"/>
  <c r="BH1712" i="64"/>
  <c r="BH1711" i="64"/>
  <c r="BH1710" i="64"/>
  <c r="BH1709" i="64"/>
  <c r="BH1708" i="64"/>
  <c r="BH1707" i="64"/>
  <c r="BH1706" i="64"/>
  <c r="BH1705" i="64"/>
  <c r="BH1704" i="64"/>
  <c r="BH1703" i="64"/>
  <c r="BH1702" i="64"/>
  <c r="BH1701" i="64"/>
  <c r="BH1700" i="64"/>
  <c r="BH1699" i="64"/>
  <c r="BH1698" i="64"/>
  <c r="BH1697" i="64"/>
  <c r="BH1696" i="64"/>
  <c r="BH1695" i="64"/>
  <c r="BH1694" i="64"/>
  <c r="BH1693" i="64"/>
  <c r="BH1692" i="64"/>
  <c r="BH1691" i="64"/>
  <c r="BH1690" i="64"/>
  <c r="BH1689" i="64"/>
  <c r="BH1688" i="64"/>
  <c r="BH1686" i="64"/>
  <c r="BH1685" i="64"/>
  <c r="BH1684" i="64"/>
  <c r="BH1683" i="64"/>
  <c r="BH1681" i="64"/>
  <c r="BH1680" i="64"/>
  <c r="BH1679" i="64"/>
  <c r="BH1678" i="64"/>
  <c r="BH1677" i="64"/>
  <c r="BH1676" i="64"/>
  <c r="BH1675" i="64"/>
  <c r="BH1674" i="64"/>
  <c r="BH1673" i="64"/>
  <c r="BH1672" i="64"/>
  <c r="BH1671" i="64"/>
  <c r="BH1670" i="64"/>
  <c r="BH1669" i="64"/>
  <c r="BH1668" i="64"/>
  <c r="BH1667" i="64"/>
  <c r="BH1666" i="64"/>
  <c r="BH1665" i="64"/>
  <c r="BH1664" i="64"/>
  <c r="BH1663" i="64"/>
  <c r="BH1662" i="64"/>
  <c r="BH1661" i="64"/>
  <c r="BH1660" i="64"/>
  <c r="BH1659" i="64"/>
  <c r="BH1658" i="64"/>
  <c r="BH1657" i="64"/>
  <c r="BH1656" i="64"/>
  <c r="BH1655" i="64"/>
  <c r="BH1654" i="64"/>
  <c r="BH1653" i="64"/>
  <c r="BH1652" i="64"/>
  <c r="BH1651" i="64"/>
  <c r="BH1650" i="64"/>
  <c r="BH1649" i="64"/>
  <c r="BH1648" i="64"/>
  <c r="BH1647" i="64"/>
  <c r="BH1646" i="64"/>
  <c r="BH1645" i="64"/>
  <c r="BH1644" i="64"/>
  <c r="BH1643" i="64"/>
  <c r="BH1642" i="64"/>
  <c r="BH1640" i="64"/>
  <c r="BH1639" i="64"/>
  <c r="BH1638" i="64"/>
  <c r="BH1637" i="64"/>
  <c r="BH1636" i="64"/>
  <c r="BH1635" i="64"/>
  <c r="BH1634" i="64"/>
  <c r="BH1633" i="64"/>
  <c r="BH1632" i="64"/>
  <c r="BH1631" i="64"/>
  <c r="BH1629" i="64"/>
  <c r="BH1628" i="64"/>
  <c r="BH1627" i="64"/>
  <c r="BH1626" i="64"/>
  <c r="BH1625" i="64"/>
  <c r="BH1624" i="64"/>
  <c r="BH1623" i="64"/>
  <c r="BH1622" i="64"/>
  <c r="BH1621" i="64"/>
  <c r="BH1620" i="64"/>
  <c r="BH1619" i="64"/>
  <c r="BH1618" i="64"/>
  <c r="BH1617" i="64"/>
  <c r="BH1616" i="64"/>
  <c r="BH1615" i="64"/>
  <c r="BH1614" i="64"/>
  <c r="BH1613" i="64"/>
  <c r="BH1612" i="64"/>
  <c r="BH1611" i="64"/>
  <c r="BH1610" i="64"/>
  <c r="BH1609" i="64"/>
  <c r="BH1608" i="64"/>
  <c r="BH1607" i="64"/>
  <c r="BH1606" i="64"/>
  <c r="BH1605" i="64"/>
  <c r="BH1604" i="64"/>
  <c r="BH1603" i="64"/>
  <c r="BH1602" i="64"/>
  <c r="BH1601" i="64"/>
  <c r="BH1600" i="64"/>
  <c r="BH1599" i="64"/>
  <c r="BH1598" i="64"/>
  <c r="BH1597" i="64"/>
  <c r="BH1596" i="64"/>
  <c r="BH1595" i="64"/>
  <c r="BH1594" i="64"/>
  <c r="BH1593" i="64"/>
  <c r="BH1592" i="64"/>
  <c r="BH1591" i="64"/>
  <c r="BH1590" i="64"/>
  <c r="BH1589" i="64"/>
  <c r="BH1588" i="64"/>
  <c r="BH1587" i="64"/>
  <c r="BH1586" i="64"/>
  <c r="BH1585" i="64"/>
  <c r="BH1584" i="64"/>
  <c r="BH1583" i="64"/>
  <c r="BH1582" i="64"/>
  <c r="BH1581" i="64"/>
  <c r="BH1580" i="64"/>
  <c r="BH1579" i="64"/>
  <c r="BH1578" i="64"/>
  <c r="BH1577" i="64"/>
  <c r="BH1576" i="64"/>
  <c r="BH1575" i="64"/>
  <c r="BH1574" i="64"/>
  <c r="BH1573" i="64"/>
  <c r="BH1572" i="64"/>
  <c r="BH1571" i="64"/>
  <c r="BH1570" i="64"/>
  <c r="BH1569" i="64"/>
  <c r="BH1568" i="64"/>
  <c r="BH1567" i="64"/>
  <c r="BH1566" i="64"/>
  <c r="BH1565" i="64"/>
  <c r="BH1564" i="64"/>
  <c r="BH1563" i="64"/>
  <c r="BH1562" i="64"/>
  <c r="BH1561" i="64"/>
  <c r="BH1560" i="64"/>
  <c r="BH1559" i="64"/>
  <c r="BH1558" i="64"/>
  <c r="BH1557" i="64"/>
  <c r="BH1556" i="64"/>
  <c r="BH1555" i="64"/>
  <c r="BH1554" i="64"/>
  <c r="BH1553" i="64"/>
  <c r="BH1552" i="64"/>
  <c r="BH1551" i="64"/>
  <c r="BH1550" i="64"/>
  <c r="BH1549" i="64"/>
  <c r="BH1548" i="64"/>
  <c r="BH1547" i="64"/>
  <c r="BH1546" i="64"/>
  <c r="BH1545" i="64"/>
  <c r="BH1544" i="64"/>
  <c r="BH1543" i="64"/>
  <c r="BH1542" i="64"/>
  <c r="BH1541" i="64"/>
  <c r="BH1540" i="64"/>
  <c r="BH1539" i="64"/>
  <c r="BH1538" i="64"/>
  <c r="BH1537" i="64"/>
  <c r="BH1536" i="64"/>
  <c r="BH1535" i="64"/>
  <c r="BH1534" i="64"/>
  <c r="BH1533" i="64"/>
  <c r="BH1532" i="64"/>
  <c r="BH1531" i="64"/>
  <c r="BH1530" i="64"/>
  <c r="BH1529" i="64"/>
  <c r="BH1528" i="64"/>
  <c r="BH1527" i="64"/>
  <c r="BH1526" i="64"/>
  <c r="BH1525" i="64"/>
  <c r="BH1524" i="64"/>
  <c r="BH1523" i="64"/>
  <c r="BH1522" i="64"/>
  <c r="BH1521" i="64"/>
  <c r="BH1520" i="64"/>
  <c r="BH1519" i="64"/>
  <c r="BH1518" i="64"/>
  <c r="BH1517" i="64"/>
  <c r="BH1516" i="64"/>
  <c r="BH1515" i="64"/>
  <c r="BH1514" i="64"/>
  <c r="BH1513" i="64"/>
  <c r="BH1512" i="64"/>
  <c r="BH1511" i="64"/>
  <c r="BH1510" i="64"/>
  <c r="BH1509" i="64"/>
  <c r="BH1508" i="64"/>
  <c r="BH1507" i="64"/>
  <c r="BH1506" i="64"/>
  <c r="BH1505" i="64"/>
  <c r="BH1504" i="64"/>
  <c r="BH1503" i="64"/>
  <c r="BH1502" i="64"/>
  <c r="BH1501" i="64"/>
  <c r="BH1500" i="64"/>
  <c r="BH1499" i="64"/>
  <c r="BH1498" i="64"/>
  <c r="BH1497" i="64"/>
  <c r="BH1496" i="64"/>
  <c r="BH1495" i="64"/>
  <c r="BH1494" i="64"/>
  <c r="BH1493" i="64"/>
  <c r="BH1492" i="64"/>
  <c r="BH1491" i="64"/>
  <c r="BH1490" i="64"/>
  <c r="BH1489" i="64"/>
  <c r="BH1488" i="64"/>
  <c r="BH1487" i="64"/>
  <c r="BH1486" i="64"/>
  <c r="BH1485" i="64"/>
  <c r="BH1484" i="64"/>
  <c r="BH1483" i="64"/>
  <c r="BH1482" i="64"/>
  <c r="BH1481" i="64"/>
  <c r="BH1480" i="64"/>
  <c r="BH1479" i="64"/>
  <c r="BH1478" i="64"/>
  <c r="BH1477" i="64"/>
  <c r="BH1476" i="64"/>
  <c r="BH1475" i="64"/>
  <c r="BH1474" i="64"/>
  <c r="BH1473" i="64"/>
  <c r="BH1472" i="64"/>
  <c r="BH1471" i="64"/>
  <c r="BH1470" i="64"/>
  <c r="BH1469" i="64"/>
  <c r="BH1468" i="64"/>
  <c r="BH1467" i="64"/>
  <c r="BH1466" i="64"/>
  <c r="BH1465" i="64"/>
  <c r="BH1464" i="64"/>
  <c r="BH1463" i="64"/>
  <c r="BH1462" i="64"/>
  <c r="BH1461" i="64"/>
  <c r="BH1460" i="64"/>
  <c r="BH1459" i="64"/>
  <c r="BH1458" i="64"/>
  <c r="BH1457" i="64"/>
  <c r="BH1456" i="64"/>
  <c r="BH1455" i="64"/>
  <c r="BH1454" i="64"/>
  <c r="BH1453" i="64"/>
  <c r="BH1452" i="64"/>
  <c r="BH1451" i="64"/>
  <c r="BH1450" i="64"/>
  <c r="BH1449" i="64"/>
  <c r="BH1448" i="64"/>
  <c r="BH1447" i="64"/>
  <c r="BH1446" i="64"/>
  <c r="BH1445" i="64"/>
  <c r="BH1444" i="64"/>
  <c r="BH1443" i="64"/>
  <c r="BH1442" i="64"/>
  <c r="BH1441" i="64"/>
  <c r="BH1440" i="64"/>
  <c r="BH1439" i="64"/>
  <c r="BH1438" i="64"/>
  <c r="BH1437" i="64"/>
  <c r="BH1436" i="64"/>
  <c r="BH1435" i="64"/>
  <c r="BH1434" i="64"/>
  <c r="BH1433" i="64"/>
  <c r="BH1432" i="64"/>
  <c r="BH1431" i="64"/>
  <c r="BH1430" i="64"/>
  <c r="BH1429" i="64"/>
  <c r="BH1428" i="64"/>
  <c r="BH1427" i="64"/>
  <c r="BH1426" i="64"/>
  <c r="BH1425" i="64"/>
  <c r="BH1424" i="64"/>
  <c r="BH1423" i="64"/>
  <c r="BH1422" i="64"/>
  <c r="BH1421" i="64"/>
  <c r="BH1420" i="64"/>
  <c r="BH1419" i="64"/>
  <c r="BH1418" i="64"/>
  <c r="BH1417" i="64"/>
  <c r="BH1416" i="64"/>
  <c r="BH1415" i="64"/>
  <c r="BH1414" i="64"/>
  <c r="BH1413" i="64"/>
  <c r="BH1412" i="64"/>
  <c r="BH1411" i="64"/>
  <c r="BH1410" i="64"/>
  <c r="BH1409" i="64"/>
  <c r="BH1408" i="64"/>
  <c r="BH1407" i="64"/>
  <c r="BH1406" i="64"/>
  <c r="BH1405" i="64"/>
  <c r="BH1404" i="64"/>
  <c r="BH1403" i="64"/>
  <c r="BH1402" i="64"/>
  <c r="BH1401" i="64"/>
  <c r="BH1400" i="64"/>
  <c r="BH1399" i="64"/>
  <c r="BH1398" i="64"/>
  <c r="BH1397" i="64"/>
  <c r="BH1396" i="64"/>
  <c r="BH1395" i="64"/>
  <c r="BH1394" i="64"/>
  <c r="BH1393" i="64"/>
  <c r="BH1392" i="64"/>
  <c r="BH1391" i="64"/>
  <c r="BH1390" i="64"/>
  <c r="BH1389" i="64"/>
  <c r="BH1388" i="64"/>
  <c r="BH1387" i="64"/>
  <c r="BH1386" i="64"/>
  <c r="BH1385" i="64"/>
  <c r="BH1384" i="64"/>
  <c r="BH1383" i="64"/>
  <c r="BH1382" i="64"/>
  <c r="BH1381" i="64"/>
  <c r="BH1380" i="64"/>
  <c r="BH1379" i="64"/>
  <c r="BH1378" i="64"/>
  <c r="BH1377" i="64"/>
  <c r="BH1376" i="64"/>
  <c r="BH1375" i="64"/>
  <c r="BH1374" i="64"/>
  <c r="BH1373" i="64"/>
  <c r="BH1372" i="64"/>
  <c r="BH1371" i="64"/>
  <c r="BH1370" i="64"/>
  <c r="BH1369" i="64"/>
  <c r="BH1368" i="64"/>
  <c r="BH1367" i="64"/>
  <c r="BH1366" i="64"/>
  <c r="BH1365" i="64"/>
  <c r="BH1364" i="64"/>
  <c r="BH1363" i="64"/>
  <c r="BH1362" i="64"/>
  <c r="BH1361" i="64"/>
  <c r="BH1360" i="64"/>
  <c r="BH1359" i="64"/>
  <c r="BH1358" i="64"/>
  <c r="BH1357" i="64"/>
  <c r="BH1356" i="64"/>
  <c r="BH1355" i="64"/>
  <c r="BH1354" i="64"/>
  <c r="BH1353" i="64"/>
  <c r="BH1352" i="64"/>
  <c r="BH1351" i="64"/>
  <c r="BH1350" i="64"/>
  <c r="BH1349" i="64"/>
  <c r="BH1348" i="64"/>
  <c r="BH1347" i="64"/>
  <c r="BH1346" i="64"/>
  <c r="BH1345" i="64"/>
  <c r="BH1344" i="64"/>
  <c r="BH1343" i="64"/>
  <c r="BH1342" i="64"/>
  <c r="BH1341" i="64"/>
  <c r="BH1340" i="64"/>
  <c r="BH1339" i="64"/>
  <c r="BH1338" i="64"/>
  <c r="BH1337" i="64"/>
  <c r="BH1336" i="64"/>
  <c r="BH1335" i="64"/>
  <c r="BH1334" i="64"/>
  <c r="BH1333" i="64"/>
  <c r="BH1332" i="64"/>
  <c r="BH1331" i="64"/>
  <c r="BH1330" i="64"/>
  <c r="BH1329" i="64"/>
  <c r="BH1328" i="64"/>
  <c r="BH1327" i="64"/>
  <c r="BH1326" i="64"/>
  <c r="BH1325" i="64"/>
  <c r="BH1324" i="64"/>
  <c r="BH1323" i="64"/>
  <c r="BH1322" i="64"/>
  <c r="BH1321" i="64"/>
  <c r="BH1320" i="64"/>
  <c r="BH1319" i="64"/>
  <c r="BH1318" i="64"/>
  <c r="BH1317" i="64"/>
  <c r="BH1316" i="64"/>
  <c r="BH1315" i="64"/>
  <c r="BH1314" i="64"/>
  <c r="BH1313" i="64"/>
  <c r="BH1312" i="64"/>
  <c r="BH1311" i="64"/>
  <c r="BH1310" i="64"/>
  <c r="BH1309" i="64"/>
  <c r="BH1308" i="64"/>
  <c r="BH1307" i="64"/>
  <c r="BH1306" i="64"/>
  <c r="BH1305" i="64"/>
  <c r="BH1304" i="64"/>
  <c r="BH1303" i="64"/>
  <c r="BH1302" i="64"/>
  <c r="BH1301" i="64"/>
  <c r="BH1300" i="64"/>
  <c r="BH1299" i="64"/>
  <c r="BH1298" i="64"/>
  <c r="BH1297" i="64"/>
  <c r="BH1296" i="64"/>
  <c r="BH1295" i="64"/>
  <c r="BH1294" i="64"/>
  <c r="BH1293" i="64"/>
  <c r="BH1292" i="64"/>
  <c r="BH1291" i="64"/>
  <c r="BH1290" i="64"/>
  <c r="BH1289" i="64"/>
  <c r="BH1288" i="64"/>
  <c r="BH1287" i="64"/>
  <c r="BH1286" i="64"/>
  <c r="BH1285" i="64"/>
  <c r="BH1284" i="64"/>
  <c r="BH1283" i="64"/>
  <c r="BH1282" i="64"/>
  <c r="BH1281" i="64"/>
  <c r="BH1280" i="64"/>
  <c r="BH1279" i="64"/>
  <c r="BH1278" i="64"/>
  <c r="BH1277" i="64"/>
  <c r="BH1276" i="64"/>
  <c r="BH1275" i="64"/>
  <c r="BH1274" i="64"/>
  <c r="BH1273" i="64"/>
  <c r="BH1272" i="64"/>
  <c r="BH1271" i="64"/>
  <c r="BH1270" i="64"/>
  <c r="BH1269" i="64"/>
  <c r="BH1268" i="64"/>
  <c r="BH1267" i="64"/>
  <c r="BH1266" i="64"/>
  <c r="BH1265" i="64"/>
  <c r="BH1264" i="64"/>
  <c r="BH1263" i="64"/>
  <c r="BH1262" i="64"/>
  <c r="BH1261" i="64"/>
  <c r="BH1260" i="64"/>
  <c r="BH1259" i="64"/>
  <c r="BH1258" i="64"/>
  <c r="BH1257" i="64"/>
  <c r="BH1256" i="64"/>
  <c r="BH1255" i="64"/>
  <c r="BH1254" i="64"/>
  <c r="BH1253" i="64"/>
  <c r="BH1252" i="64"/>
  <c r="BH1251" i="64"/>
  <c r="BH1250" i="64"/>
  <c r="BH1249" i="64"/>
  <c r="BH1248" i="64"/>
  <c r="BH1247" i="64"/>
  <c r="BH1246" i="64"/>
  <c r="BH1245" i="64"/>
  <c r="BH1244" i="64"/>
  <c r="BH1243" i="64"/>
  <c r="BH1242" i="64"/>
  <c r="BH1241" i="64"/>
  <c r="BH1240" i="64"/>
  <c r="BH1239" i="64"/>
  <c r="BH1238" i="64"/>
  <c r="BH1237" i="64"/>
  <c r="BH1236" i="64"/>
  <c r="BH1235" i="64"/>
  <c r="BH1234" i="64"/>
  <c r="BH1233" i="64"/>
  <c r="BH1232" i="64"/>
  <c r="BH1231" i="64"/>
  <c r="BH1230" i="64"/>
  <c r="BH1229" i="64"/>
  <c r="BH1228" i="64"/>
  <c r="BH1227" i="64"/>
  <c r="BH1226" i="64"/>
  <c r="BH1225" i="64"/>
  <c r="BH1224" i="64"/>
  <c r="BH1223" i="64"/>
  <c r="BH1222" i="64"/>
  <c r="BH1221" i="64"/>
  <c r="BH1220" i="64"/>
  <c r="BH1219" i="64"/>
  <c r="BH1218" i="64"/>
  <c r="BH1217" i="64"/>
  <c r="BH1216" i="64"/>
  <c r="BH1215" i="64"/>
  <c r="BH1214" i="64"/>
  <c r="BH1213" i="64"/>
  <c r="BH1212" i="64"/>
  <c r="BH1211" i="64"/>
  <c r="BH1210" i="64"/>
  <c r="BH1209" i="64"/>
  <c r="BH1208" i="64"/>
  <c r="BH1207" i="64"/>
  <c r="BH1206" i="64"/>
  <c r="BH1205" i="64"/>
  <c r="BH1204" i="64"/>
  <c r="BH1203" i="64"/>
  <c r="BH1202" i="64"/>
  <c r="BH1201" i="64"/>
  <c r="BH1200" i="64"/>
  <c r="BH1199" i="64"/>
  <c r="BH1198" i="64"/>
  <c r="BH1197" i="64"/>
  <c r="BH1196" i="64"/>
  <c r="BH1195" i="64"/>
  <c r="BH1194" i="64"/>
  <c r="BH1193" i="64"/>
  <c r="BH1192" i="64"/>
  <c r="BH1191" i="64"/>
  <c r="BH1190" i="64"/>
  <c r="BH1189" i="64"/>
  <c r="BH1188" i="64"/>
  <c r="BH1187" i="64"/>
  <c r="BH1186" i="64"/>
  <c r="BH1185" i="64"/>
  <c r="BH1184" i="64"/>
  <c r="BH1183" i="64"/>
  <c r="BH1182" i="64"/>
  <c r="BH1181" i="64"/>
  <c r="BH1180" i="64"/>
  <c r="BH1179" i="64"/>
  <c r="BH1178" i="64"/>
  <c r="BH1177" i="64"/>
  <c r="BH1176" i="64"/>
  <c r="BH1175" i="64"/>
  <c r="BH1174" i="64"/>
  <c r="BH1173" i="64"/>
  <c r="BH1172" i="64"/>
  <c r="BH1171" i="64"/>
  <c r="BH1170" i="64"/>
  <c r="BH1169" i="64"/>
  <c r="BH1168" i="64"/>
  <c r="BH1167" i="64"/>
  <c r="BH1166" i="64"/>
  <c r="BH1165" i="64"/>
  <c r="BH1163" i="64"/>
  <c r="BH1162" i="64"/>
  <c r="BH1161" i="64"/>
  <c r="BH1160" i="64"/>
  <c r="BH1159" i="64"/>
  <c r="BH1158" i="64"/>
  <c r="BH1157" i="64"/>
  <c r="BH1156" i="64"/>
  <c r="BH1155" i="64"/>
  <c r="BH1154" i="64"/>
  <c r="BH1153" i="64"/>
  <c r="BH1152" i="64"/>
  <c r="BH1151" i="64"/>
  <c r="BH1150" i="64"/>
  <c r="BH1149" i="64"/>
  <c r="BH1148" i="64"/>
  <c r="BH1147" i="64"/>
  <c r="BH1146" i="64"/>
  <c r="BH1145" i="64"/>
  <c r="BH1144" i="64"/>
  <c r="BH1143" i="64"/>
  <c r="BH1142" i="64"/>
  <c r="BH1141" i="64"/>
  <c r="BH1140" i="64"/>
  <c r="BH1139" i="64"/>
  <c r="BH1138" i="64"/>
  <c r="BH1137" i="64"/>
  <c r="BH1136" i="64"/>
  <c r="BH1135" i="64"/>
  <c r="BH1134" i="64"/>
  <c r="BH1133" i="64"/>
  <c r="BH1132" i="64"/>
  <c r="BH1131" i="64"/>
  <c r="BH1130" i="64"/>
  <c r="BH1129" i="64"/>
  <c r="BH1128" i="64"/>
  <c r="BH1127" i="64"/>
  <c r="BH1126" i="64"/>
  <c r="BH1125" i="64"/>
  <c r="BH1124" i="64"/>
  <c r="BH1123" i="64"/>
  <c r="BH1122" i="64"/>
  <c r="BH1121" i="64"/>
  <c r="BH1120" i="64"/>
  <c r="BH1119" i="64"/>
  <c r="BH1118" i="64"/>
  <c r="BH1117" i="64"/>
  <c r="BH1116" i="64"/>
  <c r="BH1115" i="64"/>
  <c r="BH1114" i="64"/>
  <c r="BH1113" i="64"/>
  <c r="BH1112" i="64"/>
  <c r="BH1111" i="64"/>
  <c r="BH1110" i="64"/>
  <c r="BH1109" i="64"/>
  <c r="BH1108" i="64"/>
  <c r="BH1107" i="64"/>
  <c r="BH1106" i="64"/>
  <c r="BH1105" i="64"/>
  <c r="BH1104" i="64"/>
  <c r="BH1103" i="64"/>
  <c r="BH1102" i="64"/>
  <c r="BH1101" i="64"/>
  <c r="BH1100" i="64"/>
  <c r="BH1099" i="64"/>
  <c r="BH1098" i="64"/>
  <c r="BH1097" i="64"/>
  <c r="BH1096" i="64"/>
  <c r="BH1095" i="64"/>
  <c r="BH1094" i="64"/>
  <c r="BH1093" i="64"/>
  <c r="BH1092" i="64"/>
  <c r="BH1091" i="64"/>
  <c r="BH1090" i="64"/>
  <c r="BH1089" i="64"/>
  <c r="BH1088" i="64"/>
  <c r="BH1087" i="64"/>
  <c r="BH1086" i="64"/>
  <c r="BH1085" i="64"/>
  <c r="BH1084" i="64"/>
  <c r="BH1083" i="64"/>
  <c r="BH1082" i="64"/>
  <c r="BH1081" i="64"/>
  <c r="BH1080" i="64"/>
  <c r="BH1079" i="64"/>
  <c r="BH1078" i="64"/>
  <c r="BH1077" i="64"/>
  <c r="BH1076" i="64"/>
  <c r="BH1075" i="64"/>
  <c r="BH1074" i="64"/>
  <c r="BH1073" i="64"/>
  <c r="BH1072" i="64"/>
  <c r="BH1071" i="64"/>
  <c r="BH1070" i="64"/>
  <c r="BH1069" i="64"/>
  <c r="BH1068" i="64"/>
  <c r="BH1067" i="64"/>
  <c r="BH1066" i="64"/>
  <c r="BH1065" i="64"/>
  <c r="BH1064" i="64"/>
  <c r="BH1063" i="64"/>
  <c r="BH1062" i="64"/>
  <c r="BH1061" i="64"/>
  <c r="BH1060" i="64"/>
  <c r="BH1059" i="64"/>
  <c r="BH1058" i="64"/>
  <c r="BH1057" i="64"/>
  <c r="BH1056" i="64"/>
  <c r="BH1055" i="64"/>
  <c r="BH1054" i="64"/>
  <c r="BH1053" i="64"/>
  <c r="BH1052" i="64"/>
  <c r="BH1051" i="64"/>
  <c r="BH1050" i="64"/>
  <c r="BH1049" i="64"/>
  <c r="BH1048" i="64"/>
  <c r="BH1047" i="64"/>
  <c r="BH1046" i="64"/>
  <c r="BH1045" i="64"/>
  <c r="BH1044" i="64"/>
  <c r="BH1043" i="64"/>
  <c r="BH1042" i="64"/>
  <c r="BH1041" i="64"/>
  <c r="BH1040" i="64"/>
  <c r="BH1039" i="64"/>
  <c r="BH1038" i="64"/>
  <c r="BH1037" i="64"/>
  <c r="BH1036" i="64"/>
  <c r="BH1035" i="64"/>
  <c r="BH1034" i="64"/>
  <c r="BH1033" i="64"/>
  <c r="BH1032" i="64"/>
  <c r="BH1031" i="64"/>
  <c r="BH1030" i="64"/>
  <c r="BH1029" i="64"/>
  <c r="BH1028" i="64"/>
  <c r="BH1027" i="64"/>
  <c r="BH1026" i="64"/>
  <c r="BH1025" i="64"/>
  <c r="BH1024" i="64"/>
  <c r="BH1023" i="64"/>
  <c r="BH1022" i="64"/>
  <c r="BH1021" i="64"/>
  <c r="BH1020" i="64"/>
  <c r="BH1019" i="64"/>
  <c r="BH1018" i="64"/>
  <c r="BH1017" i="64"/>
  <c r="BH1016" i="64"/>
  <c r="BH1015" i="64"/>
  <c r="BH1014" i="64"/>
  <c r="BH1013" i="64"/>
  <c r="BH1012" i="64"/>
  <c r="BH1011" i="64"/>
  <c r="BH1010" i="64"/>
  <c r="BH1009" i="64"/>
  <c r="BH1008" i="64"/>
  <c r="BH1007" i="64"/>
  <c r="BH1006" i="64"/>
  <c r="BH1005" i="64"/>
  <c r="BH1004" i="64"/>
  <c r="BH1003" i="64"/>
  <c r="BH1002" i="64"/>
  <c r="BH1001" i="64"/>
  <c r="BH1000" i="64"/>
  <c r="BH999" i="64"/>
  <c r="BH998" i="64"/>
  <c r="BH997" i="64"/>
  <c r="BH996" i="64"/>
  <c r="BH995" i="64"/>
  <c r="BH994" i="64"/>
  <c r="BH993" i="64"/>
  <c r="BH992" i="64"/>
  <c r="BH991" i="64"/>
  <c r="BH990" i="64"/>
  <c r="BH989" i="64"/>
  <c r="BH988" i="64"/>
  <c r="BH987" i="64"/>
  <c r="BH986" i="64"/>
  <c r="BH985" i="64"/>
  <c r="BH984" i="64"/>
  <c r="BH983" i="64"/>
  <c r="BH982" i="64"/>
  <c r="BH981" i="64"/>
  <c r="BH980" i="64"/>
  <c r="BH979" i="64"/>
  <c r="BH978" i="64"/>
  <c r="BH977" i="64"/>
  <c r="BH976" i="64"/>
  <c r="BH975" i="64"/>
  <c r="BH974" i="64"/>
  <c r="BH973" i="64"/>
  <c r="BH972" i="64"/>
  <c r="BH971" i="64"/>
  <c r="BH970" i="64"/>
  <c r="BH969" i="64"/>
  <c r="BH968" i="64"/>
  <c r="BH967" i="64"/>
  <c r="BH966" i="64"/>
  <c r="BH965" i="64"/>
  <c r="BH964" i="64"/>
  <c r="BH963" i="64"/>
  <c r="BH962" i="64"/>
  <c r="BH961" i="64"/>
  <c r="BH960" i="64"/>
  <c r="BH959" i="64"/>
  <c r="BH958" i="64"/>
  <c r="BH957" i="64"/>
  <c r="BH956" i="64"/>
  <c r="BH955" i="64"/>
  <c r="BH954" i="64"/>
  <c r="BH953" i="64"/>
  <c r="BH952" i="64"/>
  <c r="BH951" i="64"/>
  <c r="BH950" i="64"/>
  <c r="BH949" i="64"/>
  <c r="BH948" i="64"/>
  <c r="BH947" i="64"/>
  <c r="BH946" i="64"/>
  <c r="BH945" i="64"/>
  <c r="BH944" i="64"/>
  <c r="BH943" i="64"/>
  <c r="BH942" i="64"/>
  <c r="BH941" i="64"/>
  <c r="BH940" i="64"/>
  <c r="BH939" i="64"/>
  <c r="BH938" i="64"/>
  <c r="BH937" i="64"/>
  <c r="BH936" i="64"/>
  <c r="BH935" i="64"/>
  <c r="BH934" i="64"/>
  <c r="BH933" i="64"/>
  <c r="BH932" i="64"/>
  <c r="BH931" i="64"/>
  <c r="BH930" i="64"/>
  <c r="BH929" i="64"/>
  <c r="BH928" i="64"/>
  <c r="BH927" i="64"/>
  <c r="BH926" i="64"/>
  <c r="BH925" i="64"/>
  <c r="BH924" i="64"/>
  <c r="BH923" i="64"/>
  <c r="BH922" i="64"/>
  <c r="BH921" i="64"/>
  <c r="BH920" i="64"/>
  <c r="BH919" i="64"/>
  <c r="BH918" i="64"/>
  <c r="BH917" i="64"/>
  <c r="BH916" i="64"/>
  <c r="BH915" i="64"/>
  <c r="BH914" i="64"/>
  <c r="BH913" i="64"/>
  <c r="BH912" i="64"/>
  <c r="BH911" i="64"/>
  <c r="BH910" i="64"/>
  <c r="BH909" i="64"/>
  <c r="BH908" i="64"/>
  <c r="BH907" i="64"/>
  <c r="BH906" i="64"/>
  <c r="BH905" i="64"/>
  <c r="BH904" i="64"/>
  <c r="BH903" i="64"/>
  <c r="BH902" i="64"/>
  <c r="BH901" i="64"/>
  <c r="BH900" i="64"/>
  <c r="BH899" i="64"/>
  <c r="BH898" i="64"/>
  <c r="BH897" i="64"/>
  <c r="BH896" i="64"/>
  <c r="BH895" i="64"/>
  <c r="BH894" i="64"/>
  <c r="BH893" i="64"/>
  <c r="BH892" i="64"/>
  <c r="BH891" i="64"/>
  <c r="BH890" i="64"/>
  <c r="BH889" i="64"/>
  <c r="BH888" i="64"/>
  <c r="BH887" i="64"/>
  <c r="BH886" i="64"/>
  <c r="BH885" i="64"/>
  <c r="BH884" i="64"/>
  <c r="BH883" i="64"/>
  <c r="BH882" i="64"/>
  <c r="BH881" i="64"/>
  <c r="BH880" i="64"/>
  <c r="BH879" i="64"/>
  <c r="BH878" i="64"/>
  <c r="BH877" i="64"/>
  <c r="BH876" i="64"/>
  <c r="BH875" i="64"/>
  <c r="BH874" i="64"/>
  <c r="BH873" i="64"/>
  <c r="BH872" i="64"/>
  <c r="BH871" i="64"/>
  <c r="BH870" i="64"/>
  <c r="BH869" i="64"/>
  <c r="BH868" i="64"/>
  <c r="BH867" i="64"/>
  <c r="BH866" i="64"/>
  <c r="BH865" i="64"/>
  <c r="BH864" i="64"/>
  <c r="BH863" i="64"/>
  <c r="BH862" i="64"/>
  <c r="BH861" i="64"/>
  <c r="BH860" i="64"/>
  <c r="BH859" i="64"/>
  <c r="BH858" i="64"/>
  <c r="BH857" i="64"/>
  <c r="BH856" i="64"/>
  <c r="BH855" i="64"/>
  <c r="BH854" i="64"/>
  <c r="BH853" i="64"/>
  <c r="BH852" i="64"/>
  <c r="BH851" i="64"/>
  <c r="BH850" i="64"/>
  <c r="BH849" i="64"/>
  <c r="BH848" i="64"/>
  <c r="BH847" i="64"/>
  <c r="BH846" i="64"/>
  <c r="BH845" i="64"/>
  <c r="BH844" i="64"/>
  <c r="BH843" i="64"/>
  <c r="BH842" i="64"/>
  <c r="BH841" i="64"/>
  <c r="BH840" i="64"/>
  <c r="BH839" i="64"/>
  <c r="BH838" i="64"/>
  <c r="BH837" i="64"/>
  <c r="BH836" i="64"/>
  <c r="BH835" i="64"/>
  <c r="BH834" i="64"/>
  <c r="BH833" i="64"/>
  <c r="BH832" i="64"/>
  <c r="BH831" i="64"/>
  <c r="BH830" i="64"/>
  <c r="BH829" i="64"/>
  <c r="BH828" i="64"/>
  <c r="BH827" i="64"/>
  <c r="BH826" i="64"/>
  <c r="BH825" i="64"/>
  <c r="BH824" i="64"/>
  <c r="BH823" i="64"/>
  <c r="BH822" i="64"/>
  <c r="BH821" i="64"/>
  <c r="BH820" i="64"/>
  <c r="BH819" i="64"/>
  <c r="BH818" i="64"/>
  <c r="BH817" i="64"/>
  <c r="BH816" i="64"/>
  <c r="BH815" i="64"/>
  <c r="BH814" i="64"/>
  <c r="BH813" i="64"/>
  <c r="BH812" i="64"/>
  <c r="BH811" i="64"/>
  <c r="BH810" i="64"/>
  <c r="BH809" i="64"/>
  <c r="BH808" i="64"/>
  <c r="BH807" i="64"/>
  <c r="BH806" i="64"/>
  <c r="BH805" i="64"/>
  <c r="BH804" i="64"/>
  <c r="BH803" i="64"/>
  <c r="BH802" i="64"/>
  <c r="BH801" i="64"/>
  <c r="BH800" i="64"/>
  <c r="BH799" i="64"/>
  <c r="BH798" i="64"/>
  <c r="BH797" i="64"/>
  <c r="BH796" i="64"/>
  <c r="BH795" i="64"/>
  <c r="BH794" i="64"/>
  <c r="BH793" i="64"/>
  <c r="BH792" i="64"/>
  <c r="BH791" i="64"/>
  <c r="BH790" i="64"/>
  <c r="BH789" i="64"/>
  <c r="BH788" i="64"/>
  <c r="BH787" i="64"/>
  <c r="BH786" i="64"/>
  <c r="BH785" i="64"/>
  <c r="BH784" i="64"/>
  <c r="BH783" i="64"/>
  <c r="BH782" i="64"/>
  <c r="BH781" i="64"/>
  <c r="BH780" i="64"/>
  <c r="BH779" i="64"/>
  <c r="BH778" i="64"/>
  <c r="BH777" i="64"/>
  <c r="BH776" i="64"/>
  <c r="BH775" i="64"/>
  <c r="BH774" i="64"/>
  <c r="BH773" i="64"/>
  <c r="BH772" i="64"/>
  <c r="BH771" i="64"/>
  <c r="BH770" i="64"/>
  <c r="BH769" i="64"/>
  <c r="BH768" i="64"/>
  <c r="BH767" i="64"/>
  <c r="BH766" i="64"/>
  <c r="BH765" i="64"/>
  <c r="BH764" i="64"/>
  <c r="BH763" i="64"/>
  <c r="BH762" i="64"/>
  <c r="BH761" i="64"/>
  <c r="BH760" i="64"/>
  <c r="BH759" i="64"/>
  <c r="BH758" i="64"/>
  <c r="BH757" i="64"/>
  <c r="BH756" i="64"/>
  <c r="BH755" i="64"/>
  <c r="BH754" i="64"/>
  <c r="BH753" i="64"/>
  <c r="BH752" i="64"/>
  <c r="BH751" i="64"/>
  <c r="BH750" i="64"/>
  <c r="BH749" i="64"/>
  <c r="BH748" i="64"/>
  <c r="BH747" i="64"/>
  <c r="BH746" i="64"/>
  <c r="BH745" i="64"/>
  <c r="BH744" i="64"/>
  <c r="BH743" i="64"/>
  <c r="BH742" i="64"/>
  <c r="BH741" i="64"/>
  <c r="BH740" i="64"/>
  <c r="BH739" i="64"/>
  <c r="BH738" i="64"/>
  <c r="BH737" i="64"/>
  <c r="BH736" i="64"/>
  <c r="BH735" i="64"/>
  <c r="BH734" i="64"/>
  <c r="BH733" i="64"/>
  <c r="BH732" i="64"/>
  <c r="BH731" i="64"/>
  <c r="BH730" i="64"/>
  <c r="BH729" i="64"/>
  <c r="BH728" i="64"/>
  <c r="BH727" i="64"/>
  <c r="BH726" i="64"/>
  <c r="BH725" i="64"/>
  <c r="BH724" i="64"/>
  <c r="BH723" i="64"/>
  <c r="BH722" i="64"/>
  <c r="BH721" i="64"/>
  <c r="BH720" i="64"/>
  <c r="BH719" i="64"/>
  <c r="BH718" i="64"/>
  <c r="BH717" i="64"/>
  <c r="BH716" i="64"/>
  <c r="BH715" i="64"/>
  <c r="BH714" i="64"/>
  <c r="BH713" i="64"/>
  <c r="BH712" i="64"/>
  <c r="BH711" i="64"/>
  <c r="BH710" i="64"/>
  <c r="BH709" i="64"/>
  <c r="BH708" i="64"/>
  <c r="BH707" i="64"/>
  <c r="BH706" i="64"/>
  <c r="BH705" i="64"/>
  <c r="BH704" i="64"/>
  <c r="BH703" i="64"/>
  <c r="BH702" i="64"/>
  <c r="BH701" i="64"/>
  <c r="BH700" i="64"/>
  <c r="BH699" i="64"/>
  <c r="BH698" i="64"/>
  <c r="BH697" i="64"/>
  <c r="BH696" i="64"/>
  <c r="BH695" i="64"/>
  <c r="BH694" i="64"/>
  <c r="BH693" i="64"/>
  <c r="BH692" i="64"/>
  <c r="BH691" i="64"/>
  <c r="BH690" i="64"/>
  <c r="BH689" i="64"/>
  <c r="BH688" i="64"/>
  <c r="BH687" i="64"/>
  <c r="BH686" i="64"/>
  <c r="BH685" i="64"/>
  <c r="BH684" i="64"/>
  <c r="BH683" i="64"/>
  <c r="BH682" i="64"/>
  <c r="BH681" i="64"/>
  <c r="BH680" i="64"/>
  <c r="BH679" i="64"/>
  <c r="BH678" i="64"/>
  <c r="BH677" i="64"/>
  <c r="BH676" i="64"/>
  <c r="BH675" i="64"/>
  <c r="BH674" i="64"/>
  <c r="BH673" i="64"/>
  <c r="BH672" i="64"/>
  <c r="BH671" i="64"/>
  <c r="BH670" i="64"/>
  <c r="BH669" i="64"/>
  <c r="BH668" i="64"/>
  <c r="BH667" i="64"/>
  <c r="BH666" i="64"/>
  <c r="BH665" i="64"/>
  <c r="BH664" i="64"/>
  <c r="BH663" i="64"/>
  <c r="BH662" i="64"/>
  <c r="BH661" i="64"/>
  <c r="BH660" i="64"/>
  <c r="BH659" i="64"/>
  <c r="BH658" i="64"/>
  <c r="BH657" i="64"/>
  <c r="BH656" i="64"/>
  <c r="BH655" i="64"/>
  <c r="BH654" i="64"/>
  <c r="BH653" i="64"/>
  <c r="BH652" i="64"/>
  <c r="BH651" i="64"/>
  <c r="BH650" i="64"/>
  <c r="BH649" i="64"/>
  <c r="BH648" i="64"/>
  <c r="BH647" i="64"/>
  <c r="BH646" i="64"/>
  <c r="BH645" i="64"/>
  <c r="BH644" i="64"/>
  <c r="BH643" i="64"/>
  <c r="BH642" i="64"/>
  <c r="BH641" i="64"/>
  <c r="BH640" i="64"/>
  <c r="BH639" i="64"/>
  <c r="BH638" i="64"/>
  <c r="BH637" i="64"/>
  <c r="BH636" i="64"/>
  <c r="BH635" i="64"/>
  <c r="BH634" i="64"/>
  <c r="BH633" i="64"/>
  <c r="BH632" i="64"/>
  <c r="BH631" i="64"/>
  <c r="BH630" i="64"/>
  <c r="BH629" i="64"/>
  <c r="BH628" i="64"/>
  <c r="BH627" i="64"/>
  <c r="BH626" i="64"/>
  <c r="BH625" i="64"/>
  <c r="BH624" i="64"/>
  <c r="BH623" i="64"/>
  <c r="BH622" i="64"/>
  <c r="BH621" i="64"/>
  <c r="BH620" i="64"/>
  <c r="BH619" i="64"/>
  <c r="BH618" i="64"/>
  <c r="BH617" i="64"/>
  <c r="BH616" i="64"/>
  <c r="BH615" i="64"/>
  <c r="BH614" i="64"/>
  <c r="BH613" i="64"/>
  <c r="BH612" i="64"/>
  <c r="BH611" i="64"/>
  <c r="BH610" i="64"/>
  <c r="BH609" i="64"/>
  <c r="BH608" i="64"/>
  <c r="BH607" i="64"/>
  <c r="BH606" i="64"/>
  <c r="BH605" i="64"/>
  <c r="BH604" i="64"/>
  <c r="BH603" i="64"/>
  <c r="BH602" i="64"/>
  <c r="BH601" i="64"/>
  <c r="BH600" i="64"/>
  <c r="BH599" i="64"/>
  <c r="BH598" i="64"/>
  <c r="BH597" i="64"/>
  <c r="BH596" i="64"/>
  <c r="BH595" i="64"/>
  <c r="BH594" i="64"/>
  <c r="BH593" i="64"/>
  <c r="BH592" i="64"/>
  <c r="BH591" i="64"/>
  <c r="BH590" i="64"/>
  <c r="BH589" i="64"/>
  <c r="BH588" i="64"/>
  <c r="BH587" i="64"/>
  <c r="BH586" i="64"/>
  <c r="BH585" i="64"/>
  <c r="BH584" i="64"/>
  <c r="BH583" i="64"/>
  <c r="BH582" i="64"/>
  <c r="BH581" i="64"/>
  <c r="BH580" i="64"/>
  <c r="BH579" i="64"/>
  <c r="BH578" i="64"/>
  <c r="BH577" i="64"/>
  <c r="BH576" i="64"/>
  <c r="BH575" i="64"/>
  <c r="BH574" i="64"/>
  <c r="BH573" i="64"/>
  <c r="BH572" i="64"/>
  <c r="BH571" i="64"/>
  <c r="BH570" i="64"/>
  <c r="BH569" i="64"/>
  <c r="BH568" i="64"/>
  <c r="BH567" i="64"/>
  <c r="BH566" i="64"/>
  <c r="BH565" i="64"/>
  <c r="BH564" i="64"/>
  <c r="BH563" i="64"/>
  <c r="BH562" i="64"/>
  <c r="BH561" i="64"/>
  <c r="BH560" i="64"/>
  <c r="BH559" i="64"/>
  <c r="BH558" i="64"/>
  <c r="BH557" i="64"/>
  <c r="BH556" i="64"/>
  <c r="BH555" i="64"/>
  <c r="BH554" i="64"/>
  <c r="BH553" i="64"/>
  <c r="BH552" i="64"/>
  <c r="BH551" i="64"/>
  <c r="BH550" i="64"/>
  <c r="BH549" i="64"/>
  <c r="BH548" i="64"/>
  <c r="BH547" i="64"/>
  <c r="BH546" i="64"/>
  <c r="BH545" i="64"/>
  <c r="BH544" i="64"/>
  <c r="BH543" i="64"/>
  <c r="BH542" i="64"/>
  <c r="BH541" i="64"/>
  <c r="BH540" i="64"/>
  <c r="BH539" i="64"/>
  <c r="BH538" i="64"/>
  <c r="BH537" i="64"/>
  <c r="BH536" i="64"/>
  <c r="BH535" i="64"/>
  <c r="BH534" i="64"/>
  <c r="BH533" i="64"/>
  <c r="BH532" i="64"/>
  <c r="BH531" i="64"/>
  <c r="BH530" i="64"/>
  <c r="BH529" i="64"/>
  <c r="BH528" i="64"/>
  <c r="BH527" i="64"/>
  <c r="BH526" i="64"/>
  <c r="BH525" i="64"/>
  <c r="BH524" i="64"/>
  <c r="BH523" i="64"/>
  <c r="BH522" i="64"/>
  <c r="BH521" i="64"/>
  <c r="BH520" i="64"/>
  <c r="BH519" i="64"/>
  <c r="BH518" i="64"/>
  <c r="BH517" i="64"/>
  <c r="BH516" i="64"/>
  <c r="BH515" i="64"/>
  <c r="BH514" i="64"/>
  <c r="BH513" i="64"/>
  <c r="BH512" i="64"/>
  <c r="BH511" i="64"/>
  <c r="BH510" i="64"/>
  <c r="BH509" i="64"/>
  <c r="BH508" i="64"/>
  <c r="BH507" i="64"/>
  <c r="BH506" i="64"/>
  <c r="BH505" i="64"/>
  <c r="BH504" i="64"/>
  <c r="BH503" i="64"/>
  <c r="BH502" i="64"/>
  <c r="BH501" i="64"/>
  <c r="BH500" i="64"/>
  <c r="BH499" i="64"/>
  <c r="BH498" i="64"/>
  <c r="BH497" i="64"/>
  <c r="BH496" i="64"/>
  <c r="BH495" i="64"/>
  <c r="BH494" i="64"/>
  <c r="BH493" i="64"/>
  <c r="BH492" i="64"/>
  <c r="BH491" i="64"/>
  <c r="BH490" i="64"/>
  <c r="BH489" i="64"/>
  <c r="BH488" i="64"/>
  <c r="BH487" i="64"/>
  <c r="BH486" i="64"/>
  <c r="BH485" i="64"/>
  <c r="BH484" i="64"/>
  <c r="BH483" i="64"/>
  <c r="BH482" i="64"/>
  <c r="BH481" i="64"/>
  <c r="BH480" i="64"/>
  <c r="BH479" i="64"/>
  <c r="BH478" i="64"/>
  <c r="BH477" i="64"/>
  <c r="BH476" i="64"/>
  <c r="BH475" i="64"/>
  <c r="BH474" i="64"/>
  <c r="BH473" i="64"/>
  <c r="BH472" i="64"/>
  <c r="BH471" i="64"/>
  <c r="BH470" i="64"/>
  <c r="BH469" i="64"/>
  <c r="BH468" i="64"/>
  <c r="BH467" i="64"/>
  <c r="BH466" i="64"/>
  <c r="BH465" i="64"/>
  <c r="BH464" i="64"/>
  <c r="BH463" i="64"/>
  <c r="BH462" i="64"/>
  <c r="BH461" i="64"/>
  <c r="BH460" i="64"/>
  <c r="BH459" i="64"/>
  <c r="BH458" i="64"/>
  <c r="BH457" i="64"/>
  <c r="BH456" i="64"/>
  <c r="BH455" i="64"/>
  <c r="BH454" i="64"/>
  <c r="BH453" i="64"/>
  <c r="BH452" i="64"/>
  <c r="BH451" i="64"/>
  <c r="BH450" i="64"/>
  <c r="BH449" i="64"/>
  <c r="BH448" i="64"/>
  <c r="BH447" i="64"/>
  <c r="BH446" i="64"/>
  <c r="BH445" i="64"/>
  <c r="BH444" i="64"/>
  <c r="BH443" i="64"/>
  <c r="BH442" i="64"/>
  <c r="BH441" i="64"/>
  <c r="BH440" i="64"/>
  <c r="BH439" i="64"/>
  <c r="BH438" i="64"/>
  <c r="BH437" i="64"/>
  <c r="BH436" i="64"/>
  <c r="BH435" i="64"/>
  <c r="BH434" i="64"/>
  <c r="BH433" i="64"/>
  <c r="BH432" i="64"/>
  <c r="BH431" i="64"/>
  <c r="BH430" i="64"/>
  <c r="BH429" i="64"/>
  <c r="BH428" i="64"/>
  <c r="BH427" i="64"/>
  <c r="BH426" i="64"/>
  <c r="BH425" i="64"/>
  <c r="BH424" i="64"/>
  <c r="BH423" i="64"/>
  <c r="BH422" i="64"/>
  <c r="BH421" i="64"/>
  <c r="BH420" i="64"/>
  <c r="BH419" i="64"/>
  <c r="BH418" i="64"/>
  <c r="BH417" i="64"/>
  <c r="BH416" i="64"/>
  <c r="BH415" i="64"/>
  <c r="BH414" i="64"/>
  <c r="BH413" i="64"/>
  <c r="BH412" i="64"/>
  <c r="BH411" i="64"/>
  <c r="BH410" i="64"/>
  <c r="BH409" i="64"/>
  <c r="BH408" i="64"/>
  <c r="BH407" i="64"/>
  <c r="BH406" i="64"/>
  <c r="BH405" i="64"/>
  <c r="BH404" i="64"/>
  <c r="BH403" i="64"/>
  <c r="BH402" i="64"/>
  <c r="BH401" i="64"/>
  <c r="BH400" i="64"/>
  <c r="BH399" i="64"/>
  <c r="BH398" i="64"/>
  <c r="BH397" i="64"/>
  <c r="BH396" i="64"/>
  <c r="BH395" i="64"/>
  <c r="BH394" i="64"/>
  <c r="BH393" i="64"/>
  <c r="BH392" i="64"/>
  <c r="BH391" i="64"/>
  <c r="BH390" i="64"/>
  <c r="BH389" i="64"/>
  <c r="BH388" i="64"/>
  <c r="BH387" i="64"/>
  <c r="BH386" i="64"/>
  <c r="BH385" i="64"/>
  <c r="BH384" i="64"/>
  <c r="BH383" i="64"/>
  <c r="BH382" i="64"/>
  <c r="BH381" i="64"/>
  <c r="BH380" i="64"/>
  <c r="BH379" i="64"/>
  <c r="BH378" i="64"/>
  <c r="BH377" i="64"/>
  <c r="BH376" i="64"/>
  <c r="BH375" i="64"/>
  <c r="BH374" i="64"/>
  <c r="BH373" i="64"/>
  <c r="BH372" i="64"/>
  <c r="BH371" i="64"/>
  <c r="BH370" i="64"/>
  <c r="BH369" i="64"/>
  <c r="BH368" i="64"/>
  <c r="BH367" i="64"/>
  <c r="BH366" i="64"/>
  <c r="BH365" i="64"/>
  <c r="BH364" i="64"/>
  <c r="BH363" i="64"/>
  <c r="BH362" i="64"/>
  <c r="BH361" i="64"/>
  <c r="BH360" i="64"/>
  <c r="BH359" i="64"/>
  <c r="BH358" i="64"/>
  <c r="BH357" i="64"/>
  <c r="BH356" i="64"/>
  <c r="BH355" i="64"/>
  <c r="BH354" i="64"/>
  <c r="BH353" i="64"/>
  <c r="BH352" i="64"/>
  <c r="BH351" i="64"/>
  <c r="BH350" i="64"/>
  <c r="BH349" i="64"/>
  <c r="BH348" i="64"/>
  <c r="BH347" i="64"/>
  <c r="BH346" i="64"/>
  <c r="BH345" i="64"/>
  <c r="BH344" i="64"/>
  <c r="BH343" i="64"/>
  <c r="BH342" i="64"/>
  <c r="BH341" i="64"/>
  <c r="BH340" i="64"/>
  <c r="BH339" i="64"/>
  <c r="BH338" i="64"/>
  <c r="BH337" i="64"/>
  <c r="BH336" i="64"/>
  <c r="BH335" i="64"/>
  <c r="BH334" i="64"/>
  <c r="BH333" i="64"/>
  <c r="BH332" i="64"/>
  <c r="BH331" i="64"/>
  <c r="BH330" i="64"/>
  <c r="BH329" i="64"/>
  <c r="BH328" i="64"/>
  <c r="BH327" i="64"/>
  <c r="BH326" i="64"/>
  <c r="BH325" i="64"/>
  <c r="BH324" i="64"/>
  <c r="BH323" i="64"/>
  <c r="BH322" i="64"/>
  <c r="BH321" i="64"/>
  <c r="BH320" i="64"/>
  <c r="BH319" i="64"/>
  <c r="BH318" i="64"/>
  <c r="BH317" i="64"/>
  <c r="BH316" i="64"/>
  <c r="BH315" i="64"/>
  <c r="BH314" i="64"/>
  <c r="BH313" i="64"/>
  <c r="BH312" i="64"/>
  <c r="BH311" i="64"/>
  <c r="BH310" i="64"/>
  <c r="BH309" i="64"/>
  <c r="BH308" i="64"/>
  <c r="BH307" i="64"/>
  <c r="BH306" i="64"/>
  <c r="BH305" i="64"/>
  <c r="BH304" i="64"/>
  <c r="BH303" i="64"/>
  <c r="BH302" i="64"/>
  <c r="BH301" i="64"/>
  <c r="BH300" i="64"/>
  <c r="BH299" i="64"/>
  <c r="BH298" i="64"/>
  <c r="BH297" i="64"/>
  <c r="BH296" i="64"/>
  <c r="BH295" i="64"/>
  <c r="BH294" i="64"/>
  <c r="BH293" i="64"/>
  <c r="BH292" i="64"/>
  <c r="BH291" i="64"/>
  <c r="BH290" i="64"/>
  <c r="BH289" i="64"/>
  <c r="BH288" i="64"/>
  <c r="BH287" i="64"/>
  <c r="BH286" i="64"/>
  <c r="BH285" i="64"/>
  <c r="BH284" i="64"/>
  <c r="BH283" i="64"/>
  <c r="BH282" i="64"/>
  <c r="BH281" i="64"/>
  <c r="BH280" i="64"/>
  <c r="BH279" i="64"/>
  <c r="BH278" i="64"/>
  <c r="BH277" i="64"/>
  <c r="BH276" i="64"/>
  <c r="BH275" i="64"/>
  <c r="BH274" i="64"/>
  <c r="BH273" i="64"/>
  <c r="BH272" i="64"/>
  <c r="BH271" i="64"/>
  <c r="BH270" i="64"/>
  <c r="BH269" i="64"/>
  <c r="BH268" i="64"/>
  <c r="BH267" i="64"/>
  <c r="BH266" i="64"/>
  <c r="BH265" i="64"/>
  <c r="BH264" i="64"/>
  <c r="BH263" i="64"/>
  <c r="BH262" i="64"/>
  <c r="BH261" i="64"/>
  <c r="BH260" i="64"/>
  <c r="BH259" i="64"/>
  <c r="BH258" i="64"/>
  <c r="BH257" i="64"/>
  <c r="BH256" i="64"/>
  <c r="BH255" i="64"/>
  <c r="BH254" i="64"/>
  <c r="BH253" i="64"/>
  <c r="BH252" i="64"/>
  <c r="BH251" i="64"/>
  <c r="BH250" i="64"/>
  <c r="BH249" i="64"/>
  <c r="BH248" i="64"/>
  <c r="BH247" i="64"/>
  <c r="BH246" i="64"/>
  <c r="BH245" i="64"/>
  <c r="BH244" i="64"/>
  <c r="BH243" i="64"/>
  <c r="BH242" i="64"/>
  <c r="BH241" i="64"/>
  <c r="BH240" i="64"/>
  <c r="BH239" i="64"/>
  <c r="BH238" i="64"/>
  <c r="BH237" i="64"/>
  <c r="BH236" i="64"/>
  <c r="BH235" i="64"/>
  <c r="BH234" i="64"/>
  <c r="BH233" i="64"/>
  <c r="BH232" i="64"/>
  <c r="BH231" i="64"/>
  <c r="BH229" i="64"/>
  <c r="BH228" i="64"/>
  <c r="BH227" i="64"/>
  <c r="BH226" i="64"/>
  <c r="BH225" i="64"/>
  <c r="BH224" i="64"/>
  <c r="BH223" i="64"/>
  <c r="BH222" i="64"/>
  <c r="BH221" i="64"/>
  <c r="BH220" i="64"/>
  <c r="BH219" i="64"/>
  <c r="BH218" i="64"/>
  <c r="BH217" i="64"/>
  <c r="BH216" i="64"/>
  <c r="BH215" i="64"/>
  <c r="BH214" i="64"/>
  <c r="BH213" i="64"/>
  <c r="BH212" i="64"/>
  <c r="BH211" i="64"/>
  <c r="BH210" i="64"/>
  <c r="BH209" i="64"/>
  <c r="BH208" i="64"/>
  <c r="BH207" i="64"/>
  <c r="BH206" i="64"/>
  <c r="BH205" i="64"/>
  <c r="BH204" i="64"/>
  <c r="BH203" i="64"/>
  <c r="BH202" i="64"/>
  <c r="BH201" i="64"/>
  <c r="BH200" i="64"/>
  <c r="BH199" i="64"/>
  <c r="BH198" i="64"/>
  <c r="BH197" i="64"/>
  <c r="BH196" i="64"/>
  <c r="BH195" i="64"/>
  <c r="BH194" i="64"/>
  <c r="BH193" i="64"/>
  <c r="BH192" i="64"/>
  <c r="BH191" i="64"/>
  <c r="BH190" i="64"/>
  <c r="BH189" i="64"/>
  <c r="BH188" i="64"/>
  <c r="BH187" i="64"/>
  <c r="BH186" i="64"/>
  <c r="BH185" i="64"/>
  <c r="BH184" i="64"/>
  <c r="BH183" i="64"/>
  <c r="BH182" i="64"/>
  <c r="BH181" i="64"/>
  <c r="BH180" i="64"/>
  <c r="BH179" i="64"/>
  <c r="BH178" i="64"/>
  <c r="BH177" i="64"/>
  <c r="BH176" i="64"/>
  <c r="BH175" i="64"/>
  <c r="BH174" i="64"/>
  <c r="BH173" i="64"/>
  <c r="BH172" i="64"/>
  <c r="BH171" i="64"/>
  <c r="BH170" i="64"/>
  <c r="BH169" i="64"/>
  <c r="BH168" i="64"/>
  <c r="BH167" i="64"/>
  <c r="BH166" i="64"/>
  <c r="BH165" i="64"/>
  <c r="BH164" i="64"/>
  <c r="BH163" i="64"/>
  <c r="BH162" i="64"/>
  <c r="BH161" i="64"/>
  <c r="BH160" i="64"/>
  <c r="BH159" i="64"/>
  <c r="BH158" i="64"/>
  <c r="BH157" i="64"/>
  <c r="BH156" i="64"/>
  <c r="BH155" i="64"/>
  <c r="BH154" i="64"/>
  <c r="BH153" i="64"/>
  <c r="BH152" i="64"/>
  <c r="BH151" i="64"/>
  <c r="BH150" i="64"/>
  <c r="BH149" i="64"/>
  <c r="BH148" i="64"/>
  <c r="BH147" i="64"/>
  <c r="BH146" i="64"/>
  <c r="BH145" i="64"/>
  <c r="BH144" i="64"/>
  <c r="BH143" i="64"/>
  <c r="BH142" i="64"/>
  <c r="BH141" i="64"/>
  <c r="BH140" i="64"/>
  <c r="BH139" i="64"/>
  <c r="BH138" i="64"/>
  <c r="BH137" i="64"/>
  <c r="BH136" i="64"/>
  <c r="BH135" i="64"/>
  <c r="BH134" i="64"/>
  <c r="BH133" i="64"/>
  <c r="BH132" i="64"/>
  <c r="BH131" i="64"/>
  <c r="BH130" i="64"/>
  <c r="BH129" i="64"/>
  <c r="BH128" i="64"/>
  <c r="BH127" i="64"/>
  <c r="BH126" i="64"/>
  <c r="BH125" i="64"/>
  <c r="BH124" i="64"/>
  <c r="BH123" i="64"/>
  <c r="BH122" i="64"/>
  <c r="BH121" i="64"/>
  <c r="BH120" i="64"/>
  <c r="BH119" i="64"/>
  <c r="BH118" i="64"/>
  <c r="BH117" i="64"/>
  <c r="BH116" i="64"/>
  <c r="BH115" i="64"/>
  <c r="BH114" i="64"/>
  <c r="BH113" i="64"/>
  <c r="BH112" i="64"/>
  <c r="BH111" i="64"/>
  <c r="BH110" i="64"/>
  <c r="BH109" i="64"/>
  <c r="BH108" i="64"/>
  <c r="BH107" i="64"/>
  <c r="BH106" i="64"/>
  <c r="BH105" i="64"/>
  <c r="BH104" i="64"/>
  <c r="BH103" i="64"/>
  <c r="BH102" i="64"/>
  <c r="BH101" i="64"/>
  <c r="BH100" i="64"/>
  <c r="BH99" i="64"/>
  <c r="BH98" i="64"/>
  <c r="BH97" i="64"/>
  <c r="BH96" i="64"/>
  <c r="BH95" i="64"/>
  <c r="BH94" i="64"/>
  <c r="BH93" i="64"/>
  <c r="BH92" i="64"/>
  <c r="BH91" i="64"/>
  <c r="BH90" i="64"/>
  <c r="BH89" i="64"/>
  <c r="BH88" i="64"/>
  <c r="BH87" i="64"/>
  <c r="BH86" i="64"/>
  <c r="BH85" i="64"/>
  <c r="BH84" i="64"/>
  <c r="BH83" i="64"/>
  <c r="BH82" i="64"/>
  <c r="BH81" i="64"/>
  <c r="BH80" i="64"/>
  <c r="BH79" i="64"/>
  <c r="BH78" i="64"/>
  <c r="BH77" i="64"/>
  <c r="BH76" i="64"/>
  <c r="BH75" i="64"/>
  <c r="BH74" i="64"/>
  <c r="BH73" i="64"/>
  <c r="BH72" i="64"/>
  <c r="BH71" i="64"/>
  <c r="BH70" i="64"/>
  <c r="BH69" i="64"/>
  <c r="BH68" i="64"/>
  <c r="BH67" i="64"/>
  <c r="BH66" i="64"/>
  <c r="BH65" i="64"/>
  <c r="BH64" i="64"/>
  <c r="BH63" i="64"/>
  <c r="BH62" i="64"/>
  <c r="BH61" i="64"/>
  <c r="BH60" i="64"/>
  <c r="BH59" i="64"/>
  <c r="BH58" i="64"/>
  <c r="BH57" i="64"/>
  <c r="BH56" i="64"/>
  <c r="BH55" i="64"/>
  <c r="BH54" i="64"/>
  <c r="BH53" i="64"/>
  <c r="BH52" i="64"/>
  <c r="BH51" i="64"/>
  <c r="BH50" i="64"/>
  <c r="BH49" i="64"/>
  <c r="BH48" i="64"/>
  <c r="BH47" i="64"/>
  <c r="BH46" i="64"/>
  <c r="BH45" i="64"/>
  <c r="BH44" i="64"/>
  <c r="BH43" i="64"/>
  <c r="BH42" i="64"/>
  <c r="BH41" i="64"/>
  <c r="BH40" i="64"/>
  <c r="BH39" i="64"/>
  <c r="BH38" i="64"/>
  <c r="BH37" i="64"/>
  <c r="BH36" i="64"/>
  <c r="BH35" i="64"/>
  <c r="BH34" i="64"/>
  <c r="BH33" i="64"/>
  <c r="BH32" i="64"/>
  <c r="BH31" i="64"/>
  <c r="BH30" i="64"/>
  <c r="BH29" i="64"/>
  <c r="BH28" i="64"/>
  <c r="BH27" i="64"/>
  <c r="BH26" i="64"/>
  <c r="BH25" i="64"/>
  <c r="BH24" i="64"/>
  <c r="BH23" i="64"/>
  <c r="BH22" i="64"/>
  <c r="BH21" i="64"/>
  <c r="BH20" i="64"/>
  <c r="BH19" i="64"/>
  <c r="BH18" i="64"/>
  <c r="BH17" i="64"/>
  <c r="BH16" i="64"/>
  <c r="BH15" i="64"/>
  <c r="BH14" i="64"/>
  <c r="BH13" i="64"/>
  <c r="BH12" i="64"/>
  <c r="BH11" i="64"/>
  <c r="BH10" i="64"/>
  <c r="BL1913" i="64"/>
  <c r="BJ1913" i="64" s="1"/>
  <c r="BL1911" i="64"/>
  <c r="BL1856" i="64"/>
  <c r="BJ1856" i="64" s="1"/>
  <c r="BL1847" i="64"/>
  <c r="BJ1847" i="64" s="1"/>
  <c r="BL1905" i="64"/>
  <c r="BL1845" i="64"/>
  <c r="BJ1845" i="64" s="1"/>
  <c r="BL2702" i="64"/>
  <c r="BL1841" i="64"/>
  <c r="BL1899" i="64"/>
  <c r="BJ1899" i="64" s="1"/>
  <c r="BL1824" i="64"/>
  <c r="BL1821" i="64"/>
  <c r="BJ1821" i="64" s="1"/>
  <c r="BL1813" i="64"/>
  <c r="BJ1813" i="64" s="1"/>
  <c r="BL1811" i="64"/>
  <c r="BJ1811" i="64" s="1"/>
  <c r="BL1805" i="64"/>
  <c r="BJ1805" i="64" s="1"/>
  <c r="BL1800" i="64"/>
  <c r="BJ1800" i="64" s="1"/>
  <c r="BL1792" i="64"/>
  <c r="BJ1792" i="64" s="1"/>
  <c r="BL1889" i="64"/>
  <c r="BJ1889" i="64" s="1"/>
  <c r="BL2692" i="64"/>
  <c r="BL1887" i="64"/>
  <c r="BL1763" i="64"/>
  <c r="BJ1763" i="64" s="1"/>
  <c r="BL1762" i="64"/>
  <c r="BJ1762" i="64" s="1"/>
  <c r="BL1739" i="64"/>
  <c r="BJ1739" i="64" s="1"/>
  <c r="BL1735" i="64"/>
  <c r="BJ1735" i="64" s="1"/>
  <c r="BL1882" i="64"/>
  <c r="BJ1882" i="64" s="1"/>
  <c r="BL1734" i="64"/>
  <c r="BJ1734" i="64" s="1"/>
  <c r="BL1723" i="64"/>
  <c r="BJ1723" i="64" s="1"/>
  <c r="BL1720" i="64"/>
  <c r="BJ1720" i="64" s="1"/>
  <c r="BL1713" i="64"/>
  <c r="BJ1713" i="64" s="1"/>
  <c r="BL1712" i="64"/>
  <c r="BJ1712" i="64" s="1"/>
  <c r="BL1708" i="64"/>
  <c r="BJ1708" i="64" s="1"/>
  <c r="BL1702" i="64"/>
  <c r="BJ1702" i="64" s="1"/>
  <c r="BL2668" i="64"/>
  <c r="BJ2668" i="64" s="1"/>
  <c r="BL2667" i="64"/>
  <c r="BL1872" i="64"/>
  <c r="BJ1872" i="64" s="1"/>
  <c r="BL1701" i="64"/>
  <c r="BJ1701" i="64" s="1"/>
  <c r="BL1678" i="64"/>
  <c r="BJ1678" i="64" s="1"/>
  <c r="BL1665" i="64"/>
  <c r="BL2658" i="64"/>
  <c r="BL1663" i="64"/>
  <c r="BJ1663" i="64" s="1"/>
  <c r="BL1655" i="64"/>
  <c r="BJ1655" i="64" s="1"/>
  <c r="BL1654" i="64"/>
  <c r="BL1861" i="64"/>
  <c r="BJ1861" i="64" s="1"/>
  <c r="BL1636" i="64"/>
  <c r="BL1859" i="64"/>
  <c r="BJ1859" i="64" s="1"/>
  <c r="BL1628" i="64"/>
  <c r="BL1624" i="64"/>
  <c r="BL2646" i="64"/>
  <c r="BL1622" i="64"/>
  <c r="BL1617" i="64"/>
  <c r="BJ1617" i="64" s="1"/>
  <c r="BL2639" i="64"/>
  <c r="BL1615" i="64"/>
  <c r="BL1599" i="64"/>
  <c r="BL1844" i="64"/>
  <c r="BJ1844" i="64" s="1"/>
  <c r="BL2631" i="64"/>
  <c r="BL1591" i="64"/>
  <c r="BJ1591" i="64" s="1"/>
  <c r="BL2628" i="64"/>
  <c r="BJ2628" i="64" s="1"/>
  <c r="BL1829" i="64"/>
  <c r="BL1590" i="64"/>
  <c r="BL1580" i="64"/>
  <c r="BL1566" i="64"/>
  <c r="BL1557" i="64"/>
  <c r="BL1548" i="64"/>
  <c r="BL1545" i="64"/>
  <c r="BJ1545" i="64" s="1"/>
  <c r="BL1536" i="64"/>
  <c r="BL1530" i="64"/>
  <c r="BL1527" i="64"/>
  <c r="BL1520" i="64"/>
  <c r="BJ1520" i="64" s="1"/>
  <c r="BL2601" i="64"/>
  <c r="BL1816" i="64"/>
  <c r="BJ1816" i="64" s="1"/>
  <c r="BL1511" i="64"/>
  <c r="BL1812" i="64"/>
  <c r="BJ1812" i="64" s="1"/>
  <c r="BL2599" i="64"/>
  <c r="BL1466" i="64"/>
  <c r="BJ1466" i="64" s="1"/>
  <c r="BL1465" i="64"/>
  <c r="BJ1465" i="64" s="1"/>
  <c r="BL1457" i="64"/>
  <c r="BJ1457" i="64" s="1"/>
  <c r="BL1452" i="64"/>
  <c r="BJ1452" i="64" s="1"/>
  <c r="BL1450" i="64"/>
  <c r="BJ1450" i="64" s="1"/>
  <c r="BL1799" i="64"/>
  <c r="BJ1799" i="64" s="1"/>
  <c r="BL2589" i="64"/>
  <c r="BL1795" i="64"/>
  <c r="BJ1795" i="64" s="1"/>
  <c r="BL1793" i="64"/>
  <c r="BJ1793" i="64" s="1"/>
  <c r="BL1444" i="64"/>
  <c r="BJ1444" i="64" s="1"/>
  <c r="BL1437" i="64"/>
  <c r="BJ1437" i="64" s="1"/>
  <c r="BL2584" i="64"/>
  <c r="BL1786" i="64"/>
  <c r="BJ1786" i="64" s="1"/>
  <c r="BL1430" i="64"/>
  <c r="BJ1430" i="64" s="1"/>
  <c r="BL1429" i="64"/>
  <c r="BJ1429" i="64" s="1"/>
  <c r="BL1409" i="64"/>
  <c r="BJ1409" i="64" s="1"/>
  <c r="BL1403" i="64"/>
  <c r="BJ1403" i="64" s="1"/>
  <c r="BL1402" i="64"/>
  <c r="BJ1402" i="64" s="1"/>
  <c r="BL1778" i="64"/>
  <c r="BL1385" i="64"/>
  <c r="BL1381" i="64"/>
  <c r="BL1372" i="64"/>
  <c r="BL1366" i="64"/>
  <c r="BL1362" i="64"/>
  <c r="BL1333" i="64"/>
  <c r="BL1328" i="64"/>
  <c r="BL1767" i="64"/>
  <c r="BJ1767" i="64" s="1"/>
  <c r="BL1766" i="64"/>
  <c r="BJ1766" i="64" s="1"/>
  <c r="BL1322" i="64"/>
  <c r="BL1760" i="64"/>
  <c r="BJ1760" i="64" s="1"/>
  <c r="BL1310" i="64"/>
  <c r="BL2565" i="64"/>
  <c r="BJ2565" i="64" s="1"/>
  <c r="BL1758" i="64"/>
  <c r="BJ1758" i="64" s="1"/>
  <c r="BL1757" i="64"/>
  <c r="BL1299" i="64"/>
  <c r="BL1292" i="64"/>
  <c r="BJ1292" i="64" s="1"/>
  <c r="BL1274" i="64"/>
  <c r="BJ1274" i="64" s="1"/>
  <c r="BL1265" i="64"/>
  <c r="BJ1265" i="64" s="1"/>
  <c r="BL1259" i="64"/>
  <c r="BJ1259" i="64" s="1"/>
  <c r="BL1249" i="64"/>
  <c r="BJ1249" i="64" s="1"/>
  <c r="BL1246" i="64"/>
  <c r="BL1237" i="64"/>
  <c r="BJ1237" i="64" s="1"/>
  <c r="BL1159" i="64"/>
  <c r="BJ1159" i="64" s="1"/>
  <c r="BL2549" i="64"/>
  <c r="BL1156" i="64"/>
  <c r="BJ1156" i="64" s="1"/>
  <c r="BL1130" i="64"/>
  <c r="BJ1130" i="64" s="1"/>
  <c r="BL1740" i="64"/>
  <c r="BJ1740" i="64" s="1"/>
  <c r="BL1126" i="64"/>
  <c r="BJ1126" i="64" s="1"/>
  <c r="BL1122" i="64"/>
  <c r="BJ1122" i="64" s="1"/>
  <c r="BL1098" i="64"/>
  <c r="BJ1098" i="64" s="1"/>
  <c r="BL1095" i="64"/>
  <c r="BJ1095" i="64" s="1"/>
  <c r="BL1090" i="64"/>
  <c r="BJ1090" i="64" s="1"/>
  <c r="BL1730" i="64"/>
  <c r="BJ1730" i="64" s="1"/>
  <c r="BL1068" i="64"/>
  <c r="BL1063" i="64"/>
  <c r="BJ1063" i="64" s="1"/>
  <c r="BL1726" i="64"/>
  <c r="BJ1726" i="64" s="1"/>
  <c r="BL1061" i="64"/>
  <c r="BJ1061" i="64" s="1"/>
  <c r="BL1058" i="64"/>
  <c r="BJ1058" i="64" s="1"/>
  <c r="BL1057" i="64"/>
  <c r="BJ1057" i="64" s="1"/>
  <c r="BL1053" i="64"/>
  <c r="BJ1053" i="64" s="1"/>
  <c r="BL1718" i="64"/>
  <c r="BJ1718" i="64" s="1"/>
  <c r="BL1051" i="64"/>
  <c r="BL1048" i="64"/>
  <c r="BJ1048" i="64" s="1"/>
  <c r="BL1037" i="64"/>
  <c r="BJ1037" i="64" s="1"/>
  <c r="BL1022" i="64"/>
  <c r="BJ1022" i="64" s="1"/>
  <c r="BL1011" i="64"/>
  <c r="BJ1011" i="64" s="1"/>
  <c r="BL1707" i="64"/>
  <c r="BJ1707" i="64" s="1"/>
  <c r="BL1008" i="64"/>
  <c r="BL1001" i="64"/>
  <c r="BL2518" i="64"/>
  <c r="BL999" i="64"/>
  <c r="BL995" i="64"/>
  <c r="BJ995" i="64" s="1"/>
  <c r="BL993" i="64"/>
  <c r="BL992" i="64"/>
  <c r="BL989" i="64"/>
  <c r="BJ989" i="64" s="1"/>
  <c r="BL988" i="64"/>
  <c r="BJ988" i="64" s="1"/>
  <c r="BL2508" i="64"/>
  <c r="BL2506" i="64"/>
  <c r="BL1687" i="64"/>
  <c r="BJ1687" i="64" s="1"/>
  <c r="BL987" i="64"/>
  <c r="BJ987" i="64" s="1"/>
  <c r="BL968" i="64"/>
  <c r="BL1677" i="64"/>
  <c r="BJ1677" i="64" s="1"/>
  <c r="BL962" i="64"/>
  <c r="BJ962" i="64" s="1"/>
  <c r="BL953" i="64"/>
  <c r="BJ953" i="64" s="1"/>
  <c r="BL952" i="64"/>
  <c r="BL940" i="64"/>
  <c r="BL938" i="64"/>
  <c r="BJ938" i="64" s="1"/>
  <c r="BL936" i="64"/>
  <c r="BJ936" i="64" s="1"/>
  <c r="BL1670" i="64"/>
  <c r="BL934" i="64"/>
  <c r="BJ934" i="64" s="1"/>
  <c r="BL2492" i="64"/>
  <c r="BJ2492" i="64" s="1"/>
  <c r="BL1659" i="64"/>
  <c r="BL926" i="64"/>
  <c r="BL2491" i="64"/>
  <c r="BL924" i="64"/>
  <c r="BL2489" i="64"/>
  <c r="BL919" i="64"/>
  <c r="BL1651" i="64"/>
  <c r="BL1650" i="64"/>
  <c r="BJ1650" i="64" s="1"/>
  <c r="BL2487" i="64"/>
  <c r="BL915" i="64"/>
  <c r="BL2481" i="64"/>
  <c r="BL1646" i="64"/>
  <c r="BJ1646" i="64" s="1"/>
  <c r="BL910" i="64"/>
  <c r="BL908" i="64"/>
  <c r="BL2474" i="64"/>
  <c r="BL906" i="64"/>
  <c r="BL902" i="64"/>
  <c r="BL896" i="64"/>
  <c r="BL885" i="64"/>
  <c r="BL874" i="64"/>
  <c r="BL844" i="64"/>
  <c r="BL838" i="64"/>
  <c r="BL827" i="64"/>
  <c r="BL817" i="64"/>
  <c r="BL1619" i="64"/>
  <c r="BL816" i="64"/>
  <c r="BL798" i="64"/>
  <c r="BL797" i="64"/>
  <c r="BL1608" i="64"/>
  <c r="BL2449" i="64"/>
  <c r="BL791" i="64"/>
  <c r="BL1606" i="64"/>
  <c r="BL2447" i="64"/>
  <c r="BL785" i="64"/>
  <c r="BL783" i="64"/>
  <c r="BL782" i="64"/>
  <c r="BL777" i="64"/>
  <c r="BL764" i="64"/>
  <c r="BL761" i="64"/>
  <c r="BL1595" i="64"/>
  <c r="BL755" i="64"/>
  <c r="BL748" i="64"/>
  <c r="BL726" i="64"/>
  <c r="BL723" i="64"/>
  <c r="BJ723" i="64" s="1"/>
  <c r="BL711" i="64"/>
  <c r="BJ711" i="64" s="1"/>
  <c r="BL702" i="64"/>
  <c r="BJ702" i="64" s="1"/>
  <c r="BL1587" i="64"/>
  <c r="BL701" i="64"/>
  <c r="BJ701" i="64" s="1"/>
  <c r="BL696" i="64"/>
  <c r="BJ696" i="64" s="1"/>
  <c r="BL694" i="64"/>
  <c r="BL2421" i="64"/>
  <c r="BL2419" i="64"/>
  <c r="BL2418" i="64"/>
  <c r="BL683" i="64"/>
  <c r="BL677" i="64"/>
  <c r="BL664" i="64"/>
  <c r="BL662" i="64"/>
  <c r="BL656" i="64"/>
  <c r="BJ656" i="64" s="1"/>
  <c r="BL655" i="64"/>
  <c r="BJ655" i="64" s="1"/>
  <c r="BL2407" i="64"/>
  <c r="BL651" i="64"/>
  <c r="BL2402" i="64"/>
  <c r="BJ2402" i="64" s="1"/>
  <c r="BL650" i="64"/>
  <c r="BL645" i="64"/>
  <c r="BJ645" i="64" s="1"/>
  <c r="BL641" i="64"/>
  <c r="BL632" i="64"/>
  <c r="BL619" i="64"/>
  <c r="BJ619" i="64" s="1"/>
  <c r="BL617" i="64"/>
  <c r="BJ617" i="64" s="1"/>
  <c r="BL610" i="64"/>
  <c r="BJ610" i="64" s="1"/>
  <c r="BL601" i="64"/>
  <c r="BJ601" i="64" s="1"/>
  <c r="BL1549" i="64"/>
  <c r="BL2391" i="64"/>
  <c r="BJ2391" i="64" s="1"/>
  <c r="BL600" i="64"/>
  <c r="BJ600" i="64" s="1"/>
  <c r="BL1546" i="64"/>
  <c r="BJ1546" i="64" s="1"/>
  <c r="BL582" i="64"/>
  <c r="BL570" i="64"/>
  <c r="BJ570" i="64" s="1"/>
  <c r="BL1540" i="64"/>
  <c r="BJ1540" i="64" s="1"/>
  <c r="BL567" i="64"/>
  <c r="BJ567" i="64" s="1"/>
  <c r="BL549" i="64"/>
  <c r="BJ549" i="64" s="1"/>
  <c r="BL532" i="64"/>
  <c r="BL521" i="64"/>
  <c r="BJ521" i="64" s="1"/>
  <c r="BL493" i="64"/>
  <c r="BJ493" i="64" s="1"/>
  <c r="BL490" i="64"/>
  <c r="BJ490" i="64" s="1"/>
  <c r="BL489" i="64"/>
  <c r="BJ489" i="64" s="1"/>
  <c r="BL1533" i="64"/>
  <c r="BL1531" i="64"/>
  <c r="BL2377" i="64"/>
  <c r="BL470" i="64"/>
  <c r="BJ470" i="64" s="1"/>
  <c r="BL469" i="64"/>
  <c r="BJ469" i="64" s="1"/>
  <c r="BL1522" i="64"/>
  <c r="BJ1522" i="64" s="1"/>
  <c r="BL448" i="64"/>
  <c r="BJ448" i="64" s="1"/>
  <c r="BL443" i="64"/>
  <c r="BJ443" i="64" s="1"/>
  <c r="BL436" i="64"/>
  <c r="BL428" i="64"/>
  <c r="BL423" i="64"/>
  <c r="BL421" i="64"/>
  <c r="BJ421" i="64" s="1"/>
  <c r="BL420" i="64"/>
  <c r="BL1509" i="64"/>
  <c r="BJ1509" i="64" s="1"/>
  <c r="BL414" i="64"/>
  <c r="BL402" i="64"/>
  <c r="BL388" i="64"/>
  <c r="BL385" i="64"/>
  <c r="BL374" i="64"/>
  <c r="BL2340" i="64"/>
  <c r="BL368" i="64"/>
  <c r="BL1500" i="64"/>
  <c r="BJ1500" i="64" s="1"/>
  <c r="BL2338" i="64"/>
  <c r="BJ2338" i="64" s="1"/>
  <c r="BL366" i="64"/>
  <c r="BL2331" i="64"/>
  <c r="BL350" i="64"/>
  <c r="BL2328" i="64"/>
  <c r="BL1493" i="64"/>
  <c r="BJ1493" i="64" s="1"/>
  <c r="BL346" i="64"/>
  <c r="BL340" i="64"/>
  <c r="BL334" i="64"/>
  <c r="BL318" i="64"/>
  <c r="BL1490" i="64"/>
  <c r="BJ1490" i="64" s="1"/>
  <c r="BL2320" i="64"/>
  <c r="BL1488" i="64"/>
  <c r="BJ1488" i="64" s="1"/>
  <c r="BL315" i="64"/>
  <c r="BL1485" i="64"/>
  <c r="BJ1485" i="64" s="1"/>
  <c r="BL313" i="64"/>
  <c r="BL310" i="64"/>
  <c r="BL307" i="64"/>
  <c r="BL305" i="64"/>
  <c r="BL1477" i="64"/>
  <c r="BJ1477" i="64" s="1"/>
  <c r="BL1476" i="64"/>
  <c r="BJ1476" i="64" s="1"/>
  <c r="BL289" i="64"/>
  <c r="BL1473" i="64"/>
  <c r="BJ1473" i="64" s="1"/>
  <c r="BL1472" i="64"/>
  <c r="BJ1472" i="64" s="1"/>
  <c r="BL2305" i="64"/>
  <c r="BL1470" i="64"/>
  <c r="BJ1470" i="64" s="1"/>
  <c r="BL283" i="64"/>
  <c r="BL1467" i="64"/>
  <c r="BJ1467" i="64" s="1"/>
  <c r="BL270" i="64"/>
  <c r="BJ270" i="64" s="1"/>
  <c r="BL1464" i="64"/>
  <c r="BJ1464" i="64" s="1"/>
  <c r="BL268" i="64"/>
  <c r="BJ268" i="64" s="1"/>
  <c r="BL262" i="64"/>
  <c r="BL1462" i="64"/>
  <c r="BJ1462" i="64" s="1"/>
  <c r="BL256" i="64"/>
  <c r="BJ256" i="64" s="1"/>
  <c r="BL251" i="64"/>
  <c r="BJ251" i="64" s="1"/>
  <c r="BL2291" i="64"/>
  <c r="BJ2291" i="64" s="1"/>
  <c r="BL2290" i="64"/>
  <c r="BJ2290" i="64" s="1"/>
  <c r="BL247" i="64"/>
  <c r="BJ247" i="64" s="1"/>
  <c r="BL245" i="64"/>
  <c r="BJ245" i="64" s="1"/>
  <c r="BL243" i="64"/>
  <c r="BJ243" i="64" s="1"/>
  <c r="BL2287" i="64"/>
  <c r="BL1449" i="64"/>
  <c r="BJ1449" i="64" s="1"/>
  <c r="BL242" i="64"/>
  <c r="BJ242" i="64" s="1"/>
  <c r="BL238" i="64"/>
  <c r="BL1447" i="64"/>
  <c r="BJ1447" i="64" s="1"/>
  <c r="BL237" i="64"/>
  <c r="BL230" i="64"/>
  <c r="BJ230" i="64" s="1"/>
  <c r="BL228" i="64"/>
  <c r="BJ228" i="64" s="1"/>
  <c r="BL1434" i="64"/>
  <c r="BJ1434" i="64" s="1"/>
  <c r="BL1433" i="64"/>
  <c r="BJ1433" i="64" s="1"/>
  <c r="BL2281" i="64"/>
  <c r="BL226" i="64"/>
  <c r="BJ226" i="64" s="1"/>
  <c r="BL2280" i="64"/>
  <c r="BL221" i="64"/>
  <c r="BJ221" i="64" s="1"/>
  <c r="BL2279" i="64"/>
  <c r="BJ2279" i="64" s="1"/>
  <c r="BL1426" i="64"/>
  <c r="BJ1426" i="64" s="1"/>
  <c r="BL219" i="64"/>
  <c r="BJ219" i="64" s="1"/>
  <c r="BL2275" i="64"/>
  <c r="BJ2275" i="64" s="1"/>
  <c r="BL216" i="64"/>
  <c r="BJ216" i="64" s="1"/>
  <c r="BL215" i="64"/>
  <c r="BJ215" i="64" s="1"/>
  <c r="BL207" i="64"/>
  <c r="BJ207" i="64" s="1"/>
  <c r="BL1421" i="64"/>
  <c r="BJ1421" i="64" s="1"/>
  <c r="BL204" i="64"/>
  <c r="BL181" i="64"/>
  <c r="BL178" i="64"/>
  <c r="BJ178" i="64" s="1"/>
  <c r="BL153" i="64"/>
  <c r="BJ153" i="64" s="1"/>
  <c r="BL1404" i="64"/>
  <c r="BJ1404" i="64" s="1"/>
  <c r="BL2257" i="64"/>
  <c r="BL1401" i="64"/>
  <c r="BJ1401" i="64" s="1"/>
  <c r="BL150" i="64"/>
  <c r="BJ150" i="64" s="1"/>
  <c r="BL146" i="64"/>
  <c r="BL138" i="64"/>
  <c r="BL2255" i="64"/>
  <c r="BJ2255" i="64" s="1"/>
  <c r="BL136" i="64"/>
  <c r="BL132" i="64"/>
  <c r="BJ132" i="64" s="1"/>
  <c r="BL123" i="64"/>
  <c r="BJ123" i="64" s="1"/>
  <c r="BL1391" i="64"/>
  <c r="BJ1391" i="64" s="1"/>
  <c r="BL2251" i="64"/>
  <c r="BJ2251" i="64" s="1"/>
  <c r="BL122" i="64"/>
  <c r="BJ122" i="64" s="1"/>
  <c r="BL102" i="64"/>
  <c r="BJ102" i="64" s="1"/>
  <c r="BL1386" i="64"/>
  <c r="BL1384" i="64"/>
  <c r="BL99" i="64"/>
  <c r="BL2244" i="64"/>
  <c r="BJ2244" i="64" s="1"/>
  <c r="BL84" i="64"/>
  <c r="BJ84" i="64" s="1"/>
  <c r="BL75" i="64"/>
  <c r="BJ75" i="64" s="1"/>
  <c r="BL74" i="64"/>
  <c r="BJ74" i="64" s="1"/>
  <c r="BL1377" i="64"/>
  <c r="BL2238" i="64"/>
  <c r="BJ2238" i="64" s="1"/>
  <c r="BL1370" i="64"/>
  <c r="BL65" i="64"/>
  <c r="BL2237" i="64"/>
  <c r="BJ2237" i="64" s="1"/>
  <c r="BL1361" i="64"/>
  <c r="BL45" i="64"/>
  <c r="BL41" i="64"/>
  <c r="BJ41" i="64" s="1"/>
  <c r="BL35" i="64"/>
  <c r="BJ35" i="64" s="1"/>
  <c r="BL32" i="64"/>
  <c r="BJ32" i="64" s="1"/>
  <c r="BL1354" i="64"/>
  <c r="BL2231" i="64"/>
  <c r="BJ2231" i="64" s="1"/>
  <c r="BL1353" i="64"/>
  <c r="BL29" i="64"/>
  <c r="BJ29" i="64" s="1"/>
  <c r="BL3133" i="64"/>
  <c r="BL2229" i="64"/>
  <c r="BJ2229" i="64" s="1"/>
  <c r="BL1347" i="64"/>
  <c r="BL3130" i="64"/>
  <c r="BL3126" i="64"/>
  <c r="BL3125" i="64"/>
  <c r="BL2221" i="64"/>
  <c r="BJ2221" i="64" s="1"/>
  <c r="BL3111" i="64"/>
  <c r="BJ3111" i="64" s="1"/>
  <c r="BL3107" i="64"/>
  <c r="BJ3107" i="64" s="1"/>
  <c r="BL1336" i="64"/>
  <c r="BL3087" i="64"/>
  <c r="BL3085" i="64"/>
  <c r="BL3080" i="64"/>
  <c r="BL2214" i="64"/>
  <c r="BJ2214" i="64" s="1"/>
  <c r="BL1323" i="64"/>
  <c r="BL3070" i="64"/>
  <c r="BL2210" i="64"/>
  <c r="BJ2210" i="64" s="1"/>
  <c r="BL3065" i="64"/>
  <c r="BL3057" i="64"/>
  <c r="BL1313" i="64"/>
  <c r="BL2197" i="64"/>
  <c r="BJ2197" i="64" s="1"/>
  <c r="BL3041" i="64"/>
  <c r="BJ3041" i="64" s="1"/>
  <c r="BL3032" i="64"/>
  <c r="BL1307" i="64"/>
  <c r="BL3023" i="64"/>
  <c r="BL1306" i="64"/>
  <c r="BL3018" i="64"/>
  <c r="BL2191" i="64"/>
  <c r="BJ2191" i="64" s="1"/>
  <c r="BL3016" i="64"/>
  <c r="BL3014" i="64"/>
  <c r="BL3012" i="64"/>
  <c r="BL3003" i="64"/>
  <c r="BJ3003" i="64" s="1"/>
  <c r="BL2999" i="64"/>
  <c r="BL1295" i="64"/>
  <c r="BJ1295" i="64" s="1"/>
  <c r="BL1294" i="64"/>
  <c r="BJ1294" i="64" s="1"/>
  <c r="BL2997" i="64"/>
  <c r="BL2181" i="64"/>
  <c r="BJ2181" i="64" s="1"/>
  <c r="BL2174" i="64"/>
  <c r="BJ2174" i="64" s="1"/>
  <c r="BL1285" i="64"/>
  <c r="BJ1285" i="64" s="1"/>
  <c r="BL2990" i="64"/>
  <c r="BL2980" i="64"/>
  <c r="BL2978" i="64"/>
  <c r="BL2969" i="64"/>
  <c r="BL2160" i="64"/>
  <c r="BJ2160" i="64" s="1"/>
  <c r="BL1278" i="64"/>
  <c r="BJ1278" i="64" s="1"/>
  <c r="BL2968" i="64"/>
  <c r="BL2966" i="64"/>
  <c r="BL2953" i="64"/>
  <c r="BL2941" i="64"/>
  <c r="BL2932" i="64"/>
  <c r="BL2920" i="64"/>
  <c r="BL2918" i="64"/>
  <c r="BL2911" i="64"/>
  <c r="BL1255" i="64"/>
  <c r="BJ1255" i="64" s="1"/>
  <c r="BL2908" i="64"/>
  <c r="BL2904" i="64"/>
  <c r="BL1252" i="64"/>
  <c r="BJ1252" i="64" s="1"/>
  <c r="BL1251" i="64"/>
  <c r="BL2147" i="64"/>
  <c r="BJ2147" i="64" s="1"/>
  <c r="BL2880" i="64"/>
  <c r="BJ2880" i="64" s="1"/>
  <c r="BL2869" i="64"/>
  <c r="BL2865" i="64"/>
  <c r="BL2136" i="64"/>
  <c r="BJ2136" i="64" s="1"/>
  <c r="BL2859" i="64"/>
  <c r="BJ2859" i="64" s="1"/>
  <c r="BL2858" i="64"/>
  <c r="BJ2858" i="64" s="1"/>
  <c r="BL2849" i="64"/>
  <c r="BL2824" i="64"/>
  <c r="BL1231" i="64"/>
  <c r="BJ1231" i="64" s="1"/>
  <c r="BL2814" i="64"/>
  <c r="BL2810" i="64"/>
  <c r="BL2801" i="64"/>
  <c r="BJ2801" i="64" s="1"/>
  <c r="BL2790" i="64"/>
  <c r="BJ2790" i="64" s="1"/>
  <c r="BL2789" i="64"/>
  <c r="BL2782" i="64"/>
  <c r="BL2120" i="64"/>
  <c r="BJ2120" i="64" s="1"/>
  <c r="BL2117" i="64"/>
  <c r="BJ2117" i="64" s="1"/>
  <c r="BL2781" i="64"/>
  <c r="BJ2781" i="64" s="1"/>
  <c r="BL2114" i="64"/>
  <c r="BJ2114" i="64" s="1"/>
  <c r="BL2778" i="64"/>
  <c r="BL2777" i="64"/>
  <c r="BL2776" i="64"/>
  <c r="BL2110" i="64"/>
  <c r="BL2108" i="64"/>
  <c r="BJ2108" i="64" s="1"/>
  <c r="BL2770" i="64"/>
  <c r="BJ2770" i="64" s="1"/>
  <c r="BL2765" i="64"/>
  <c r="BJ2765" i="64" s="1"/>
  <c r="BL2106" i="64"/>
  <c r="BJ2106" i="64" s="1"/>
  <c r="BL2763" i="64"/>
  <c r="BJ2763" i="64" s="1"/>
  <c r="BL1204" i="64"/>
  <c r="BJ1204" i="64" s="1"/>
  <c r="BL2104" i="64"/>
  <c r="BJ2104" i="64" s="1"/>
  <c r="BL2761" i="64"/>
  <c r="BL1203" i="64"/>
  <c r="BJ1203" i="64" s="1"/>
  <c r="BL2755" i="64"/>
  <c r="BL2750" i="64"/>
  <c r="BJ2750" i="64" s="1"/>
  <c r="BL1202" i="64"/>
  <c r="BJ1202" i="64" s="1"/>
  <c r="BL1201" i="64"/>
  <c r="BJ1201" i="64" s="1"/>
  <c r="BL2739" i="64"/>
  <c r="BL2738" i="64"/>
  <c r="BL2713" i="64"/>
  <c r="BL1196" i="64"/>
  <c r="BJ1196" i="64" s="1"/>
  <c r="BL2701" i="64"/>
  <c r="BL2688" i="64"/>
  <c r="BL2678" i="64"/>
  <c r="BL2649" i="64"/>
  <c r="BL2640" i="64"/>
  <c r="BL2638" i="64"/>
  <c r="BL2637" i="64"/>
  <c r="BL1185" i="64"/>
  <c r="BJ1185" i="64" s="1"/>
  <c r="BL2623" i="64"/>
  <c r="BL2617" i="64"/>
  <c r="BL2608" i="64"/>
  <c r="BL2082" i="64"/>
  <c r="BJ2082" i="64" s="1"/>
  <c r="BL2607" i="64"/>
  <c r="BL2600" i="64"/>
  <c r="BL1177" i="64"/>
  <c r="BJ1177" i="64" s="1"/>
  <c r="BL2585" i="64"/>
  <c r="BJ2585" i="64" s="1"/>
  <c r="BL2578" i="64"/>
  <c r="BL2577" i="64"/>
  <c r="BJ2577" i="64" s="1"/>
  <c r="BL1176" i="64"/>
  <c r="BJ1176" i="64" s="1"/>
  <c r="BL2570" i="64"/>
  <c r="BL2566" i="64"/>
  <c r="BJ2566" i="64" s="1"/>
  <c r="BL2076" i="64"/>
  <c r="BL2075" i="64"/>
  <c r="BL2554" i="64"/>
  <c r="BL2544" i="64"/>
  <c r="BL2530" i="64"/>
  <c r="BL2068" i="64"/>
  <c r="BL2524" i="64"/>
  <c r="BL2522" i="64"/>
  <c r="BL2521" i="64"/>
  <c r="BL2513" i="64"/>
  <c r="BJ2513" i="64" s="1"/>
  <c r="BL2504" i="64"/>
  <c r="BJ2504" i="64" s="1"/>
  <c r="BL2499" i="64"/>
  <c r="BL2497" i="64"/>
  <c r="BL2496" i="64"/>
  <c r="BL1151" i="64"/>
  <c r="BL2493" i="64"/>
  <c r="BJ2493" i="64" s="1"/>
  <c r="BL2486" i="64"/>
  <c r="BL2484" i="64"/>
  <c r="BJ2484" i="64" s="1"/>
  <c r="BL2482" i="64"/>
  <c r="BL2469" i="64"/>
  <c r="BL2438" i="64"/>
  <c r="BJ2438" i="64" s="1"/>
  <c r="BL2048" i="64"/>
  <c r="BJ2048" i="64" s="1"/>
  <c r="BL2431" i="64"/>
  <c r="BJ2431" i="64" s="1"/>
  <c r="BL2412" i="64"/>
  <c r="BL2403" i="64"/>
  <c r="BJ2403" i="64" s="1"/>
  <c r="BL2387" i="64"/>
  <c r="BJ2387" i="64" s="1"/>
  <c r="BL2368" i="64"/>
  <c r="BL1127" i="64"/>
  <c r="BJ1127" i="64" s="1"/>
  <c r="BL2364" i="64"/>
  <c r="BL2363" i="64"/>
  <c r="BL1125" i="64"/>
  <c r="BJ1125" i="64" s="1"/>
  <c r="BL2361" i="64"/>
  <c r="BL2030" i="64"/>
  <c r="BL2355" i="64"/>
  <c r="BL1120" i="64"/>
  <c r="BJ1120" i="64" s="1"/>
  <c r="BL1118" i="64"/>
  <c r="BJ1118" i="64" s="1"/>
  <c r="BL1116" i="64"/>
  <c r="BJ1116" i="64" s="1"/>
  <c r="BL1115" i="64"/>
  <c r="BJ1115" i="64" s="1"/>
  <c r="BL2022" i="64"/>
  <c r="BJ2022" i="64" s="1"/>
  <c r="BL1113" i="64"/>
  <c r="BJ1113" i="64" s="1"/>
  <c r="BL2021" i="64"/>
  <c r="BJ2021" i="64" s="1"/>
  <c r="BL2354" i="64"/>
  <c r="BL2345" i="64"/>
  <c r="BL1995" i="64"/>
  <c r="BL1105" i="64"/>
  <c r="BL2333" i="64"/>
  <c r="BJ2333" i="64" s="1"/>
  <c r="BL2327" i="64"/>
  <c r="BL1103" i="64"/>
  <c r="BL1102" i="64"/>
  <c r="BL2324" i="64"/>
  <c r="BJ2324" i="64" s="1"/>
  <c r="BL1101" i="64"/>
  <c r="BJ1101" i="64" s="1"/>
  <c r="BL2318" i="64"/>
  <c r="BJ2318" i="64" s="1"/>
  <c r="BL2312" i="64"/>
  <c r="BL1097" i="64"/>
  <c r="BJ1097" i="64" s="1"/>
  <c r="BL1986" i="64"/>
  <c r="BL1982" i="64"/>
  <c r="BL1094" i="64"/>
  <c r="BJ1094" i="64" s="1"/>
  <c r="BL2306" i="64"/>
  <c r="BL1089" i="64"/>
  <c r="BL2304" i="64"/>
  <c r="BL1088" i="64"/>
  <c r="BL2302" i="64"/>
  <c r="BL2293" i="64"/>
  <c r="BJ2293" i="64" s="1"/>
  <c r="BL2292" i="64"/>
  <c r="BJ2292" i="64" s="1"/>
  <c r="BL1075" i="64"/>
  <c r="BL2277" i="64"/>
  <c r="BL1072" i="64"/>
  <c r="BJ1072" i="64" s="1"/>
  <c r="BL1071" i="64"/>
  <c r="BL2264" i="64"/>
  <c r="BL2254" i="64"/>
  <c r="BJ2254" i="64" s="1"/>
  <c r="BL1066" i="64"/>
  <c r="BJ1066" i="64" s="1"/>
  <c r="BL2253" i="64"/>
  <c r="BJ2253" i="64" s="1"/>
  <c r="BL2243" i="64"/>
  <c r="BJ2243" i="64" s="1"/>
  <c r="BL1967" i="64"/>
  <c r="BL1054" i="64"/>
  <c r="BJ1054" i="64" s="1"/>
  <c r="BL2203" i="64"/>
  <c r="BJ2203" i="64" s="1"/>
  <c r="BL2201" i="64"/>
  <c r="BJ2201" i="64" s="1"/>
  <c r="BL2188" i="64"/>
  <c r="BJ2188" i="64" s="1"/>
  <c r="BL1050" i="64"/>
  <c r="BL2187" i="64"/>
  <c r="BJ2187" i="64" s="1"/>
  <c r="BL1045" i="64"/>
  <c r="BL2171" i="64"/>
  <c r="BJ2171" i="64" s="1"/>
  <c r="BL1961" i="64"/>
  <c r="BL2165" i="64"/>
  <c r="BJ2165" i="64" s="1"/>
  <c r="BL1040" i="64"/>
  <c r="BJ1040" i="64" s="1"/>
  <c r="BL2163" i="64"/>
  <c r="BJ2163" i="64" s="1"/>
  <c r="BL2159" i="64"/>
  <c r="BJ2159" i="64" s="1"/>
  <c r="BL2152" i="64"/>
  <c r="BJ2152" i="64" s="1"/>
  <c r="BL2140" i="64"/>
  <c r="BJ2140" i="64" s="1"/>
  <c r="BL1956" i="64"/>
  <c r="BL2127" i="64"/>
  <c r="BJ2127" i="64" s="1"/>
  <c r="BL2121" i="64"/>
  <c r="BJ2121" i="64" s="1"/>
  <c r="BL2119" i="64"/>
  <c r="BJ2119" i="64" s="1"/>
  <c r="BL2099" i="64"/>
  <c r="BJ2099" i="64" s="1"/>
  <c r="BL1941" i="64"/>
  <c r="BJ1941" i="64" s="1"/>
  <c r="BL1940" i="64"/>
  <c r="BJ1940" i="64" s="1"/>
  <c r="BL1020" i="64"/>
  <c r="BJ1020" i="64" s="1"/>
  <c r="BL2089" i="64"/>
  <c r="BJ2089" i="64" s="1"/>
  <c r="BL2069" i="64"/>
  <c r="BJ2069" i="64" s="1"/>
  <c r="BL2066" i="64"/>
  <c r="BJ2066" i="64" s="1"/>
  <c r="BL1009" i="64"/>
  <c r="BJ1009" i="64" s="1"/>
  <c r="BL1931" i="64"/>
  <c r="BJ1931" i="64" s="1"/>
  <c r="BL2062" i="64"/>
  <c r="BJ2062" i="64" s="1"/>
  <c r="BL2057" i="64"/>
  <c r="BJ2057" i="64" s="1"/>
  <c r="BL1007" i="64"/>
  <c r="BL1006" i="64"/>
  <c r="BJ1006" i="64" s="1"/>
  <c r="BL2053" i="64"/>
  <c r="BJ2053" i="64" s="1"/>
  <c r="BL1000" i="64"/>
  <c r="BL2049" i="64"/>
  <c r="BJ2049" i="64" s="1"/>
  <c r="BL998" i="64"/>
  <c r="BL2041" i="64"/>
  <c r="BJ2041" i="64" s="1"/>
  <c r="BL997" i="64"/>
  <c r="BJ997" i="64" s="1"/>
  <c r="BL1924" i="64"/>
  <c r="BL2038" i="64"/>
  <c r="BL2035" i="64"/>
  <c r="BL2029" i="64"/>
  <c r="BJ2029" i="64" s="1"/>
  <c r="BL2027" i="64"/>
  <c r="BJ2027" i="64" s="1"/>
  <c r="BL2018" i="64"/>
  <c r="BJ2018" i="64" s="1"/>
  <c r="BL2010" i="64"/>
  <c r="BL2003" i="64"/>
  <c r="BL1998" i="64"/>
  <c r="BL1997" i="64"/>
  <c r="BL1990" i="64"/>
  <c r="BL1983" i="64"/>
  <c r="BL1897" i="64"/>
  <c r="BJ1897" i="64" s="1"/>
  <c r="BL1980" i="64"/>
  <c r="BL1959" i="64"/>
  <c r="BL1936" i="64"/>
  <c r="BJ1936" i="64" s="1"/>
  <c r="BL1935" i="64"/>
  <c r="BJ1935" i="64" s="1"/>
  <c r="BL1932" i="64"/>
  <c r="BJ1932" i="64" s="1"/>
  <c r="BL1921" i="64"/>
  <c r="BJ1921" i="64" s="1"/>
  <c r="BL1888" i="64"/>
  <c r="BJ1888" i="64" s="1"/>
  <c r="BL970" i="64"/>
  <c r="BL1920" i="64"/>
  <c r="BJ1920" i="64" s="1"/>
  <c r="BL969" i="64"/>
  <c r="BL1918" i="64"/>
  <c r="BJ1918" i="64" s="1"/>
  <c r="BL1917" i="64"/>
  <c r="BL965" i="64"/>
  <c r="BL1910" i="64"/>
  <c r="BJ1910" i="64" s="1"/>
  <c r="BL1904" i="64"/>
  <c r="BL956" i="64"/>
  <c r="BL1893" i="64"/>
  <c r="BJ1893" i="64" s="1"/>
  <c r="BL1879" i="64"/>
  <c r="BJ1879" i="64" s="1"/>
  <c r="BL1877" i="64"/>
  <c r="BJ1877" i="64" s="1"/>
  <c r="BL1874" i="64"/>
  <c r="BJ1874" i="64" s="1"/>
  <c r="BL943" i="64"/>
  <c r="BL1865" i="64"/>
  <c r="BJ1865" i="64" s="1"/>
  <c r="BL1864" i="64"/>
  <c r="BJ1864" i="64" s="1"/>
  <c r="BL1873" i="64"/>
  <c r="BJ1873" i="64" s="1"/>
  <c r="BL937" i="64"/>
  <c r="BJ937" i="64" s="1"/>
  <c r="BL1869" i="64"/>
  <c r="BJ1869" i="64" s="1"/>
  <c r="BL1868" i="64"/>
  <c r="BJ1868" i="64" s="1"/>
  <c r="BL1854" i="64"/>
  <c r="BL935" i="64"/>
  <c r="BL1858" i="64"/>
  <c r="BJ1858" i="64" s="1"/>
  <c r="BL931" i="64"/>
  <c r="BJ931" i="64" s="1"/>
  <c r="BL1850" i="64"/>
  <c r="BL1855" i="64"/>
  <c r="BJ1855" i="64" s="1"/>
  <c r="BL1853" i="64"/>
  <c r="BJ1853" i="64" s="1"/>
  <c r="BL1849" i="64"/>
  <c r="BJ1849" i="64" s="1"/>
  <c r="BL1837" i="64"/>
  <c r="BJ1837" i="64" s="1"/>
  <c r="BL1842" i="64"/>
  <c r="BJ1842" i="64" s="1"/>
  <c r="BL1836" i="64"/>
  <c r="BL1825" i="64"/>
  <c r="BL1823" i="64"/>
  <c r="BJ1823" i="64" s="1"/>
  <c r="BL1822" i="64"/>
  <c r="BJ1822" i="64" s="1"/>
  <c r="BL1819" i="64"/>
  <c r="BJ1819" i="64" s="1"/>
  <c r="BL1810" i="64"/>
  <c r="BJ1810" i="64" s="1"/>
  <c r="BL912" i="64"/>
  <c r="BJ912" i="64" s="1"/>
  <c r="BL1809" i="64"/>
  <c r="BJ1809" i="64" s="1"/>
  <c r="BL1789" i="64"/>
  <c r="BJ1789" i="64" s="1"/>
  <c r="BL1827" i="64"/>
  <c r="BJ1827" i="64" s="1"/>
  <c r="BL1826" i="64"/>
  <c r="BL1783" i="64"/>
  <c r="BJ1783" i="64" s="1"/>
  <c r="BL1772" i="64"/>
  <c r="BJ1772" i="64" s="1"/>
  <c r="BL1761" i="64"/>
  <c r="BJ1761" i="64" s="1"/>
  <c r="BL1759" i="64"/>
  <c r="BL1746" i="64"/>
  <c r="BJ1746" i="64" s="1"/>
  <c r="BL894" i="64"/>
  <c r="BL1745" i="64"/>
  <c r="BJ1745" i="64" s="1"/>
  <c r="BL891" i="64"/>
  <c r="BL1820" i="64"/>
  <c r="BJ1820" i="64" s="1"/>
  <c r="BL888" i="64"/>
  <c r="BL1741" i="64"/>
  <c r="BJ1741" i="64" s="1"/>
  <c r="BL886" i="64"/>
  <c r="BL1732" i="64"/>
  <c r="BJ1732" i="64" s="1"/>
  <c r="BL1727" i="64"/>
  <c r="BJ1727" i="64" s="1"/>
  <c r="BL1722" i="64"/>
  <c r="BJ1722" i="64" s="1"/>
  <c r="BL881" i="64"/>
  <c r="BL1699" i="64"/>
  <c r="BJ1699" i="64" s="1"/>
  <c r="BL1696" i="64"/>
  <c r="BJ1696" i="64" s="1"/>
  <c r="BL1683" i="64"/>
  <c r="BL1674" i="64"/>
  <c r="BJ1674" i="64" s="1"/>
  <c r="BL873" i="64"/>
  <c r="BL1657" i="64"/>
  <c r="BJ1657" i="64" s="1"/>
  <c r="BL1652" i="64"/>
  <c r="BL1631" i="64"/>
  <c r="BL1625" i="64"/>
  <c r="BL1610" i="64"/>
  <c r="BL1603" i="64"/>
  <c r="BL1594" i="64"/>
  <c r="BL1788" i="64"/>
  <c r="BJ1788" i="64" s="1"/>
  <c r="BL860" i="64"/>
  <c r="BL1593" i="64"/>
  <c r="BL1579" i="64"/>
  <c r="BL850" i="64"/>
  <c r="BJ850" i="64" s="1"/>
  <c r="BL849" i="64"/>
  <c r="BL1574" i="64"/>
  <c r="BL1573" i="64"/>
  <c r="BJ1573" i="64" s="1"/>
  <c r="BL843" i="64"/>
  <c r="BL842" i="64"/>
  <c r="BL1571" i="64"/>
  <c r="BL1562" i="64"/>
  <c r="BL1560" i="64"/>
  <c r="BL835" i="64"/>
  <c r="BL1558" i="64"/>
  <c r="BL1776" i="64"/>
  <c r="BL1552" i="64"/>
  <c r="BL1550" i="64"/>
  <c r="BL830" i="64"/>
  <c r="BL1535" i="64"/>
  <c r="BL1529" i="64"/>
  <c r="BL1773" i="64"/>
  <c r="BJ1773" i="64" s="1"/>
  <c r="BL824" i="64"/>
  <c r="BL1521" i="64"/>
  <c r="BJ1521" i="64" s="1"/>
  <c r="BL1519" i="64"/>
  <c r="BJ1519" i="64" s="1"/>
  <c r="BL821" i="64"/>
  <c r="BL1768" i="64"/>
  <c r="BL1517" i="64"/>
  <c r="BJ1517" i="64" s="1"/>
  <c r="BL1508" i="64"/>
  <c r="BJ1508" i="64" s="1"/>
  <c r="BL1504" i="64"/>
  <c r="BJ1504" i="64" s="1"/>
  <c r="BL1765" i="64"/>
  <c r="BJ1765" i="64" s="1"/>
  <c r="BL1502" i="64"/>
  <c r="BJ1502" i="64" s="1"/>
  <c r="BL1497" i="64"/>
  <c r="BJ1497" i="64" s="1"/>
  <c r="BL1495" i="64"/>
  <c r="BJ1495" i="64" s="1"/>
  <c r="BL1489" i="64"/>
  <c r="BJ1489" i="64" s="1"/>
  <c r="BL1487" i="64"/>
  <c r="BJ1487" i="64" s="1"/>
  <c r="BL802" i="64"/>
  <c r="BL1474" i="64"/>
  <c r="BJ1474" i="64" s="1"/>
  <c r="BL800" i="64"/>
  <c r="BL1460" i="64"/>
  <c r="BJ1460" i="64" s="1"/>
  <c r="BL1453" i="64"/>
  <c r="BJ1453" i="64" s="1"/>
  <c r="BL789" i="64"/>
  <c r="BJ789" i="64" s="1"/>
  <c r="BL1451" i="64"/>
  <c r="BJ1451" i="64" s="1"/>
  <c r="BL1442" i="64"/>
  <c r="BJ1442" i="64" s="1"/>
  <c r="BL1435" i="64"/>
  <c r="BJ1435" i="64" s="1"/>
  <c r="BL1427" i="64"/>
  <c r="BJ1427" i="64" s="1"/>
  <c r="BL1749" i="64"/>
  <c r="BJ1749" i="64" s="1"/>
  <c r="BL1416" i="64"/>
  <c r="BJ1416" i="64" s="1"/>
  <c r="BL1744" i="64"/>
  <c r="BJ1744" i="64" s="1"/>
  <c r="BL1413" i="64"/>
  <c r="BJ1413" i="64" s="1"/>
  <c r="BL1410" i="64"/>
  <c r="BJ1410" i="64" s="1"/>
  <c r="BL1399" i="64"/>
  <c r="BJ1399" i="64" s="1"/>
  <c r="BL1397" i="64"/>
  <c r="BL1393" i="64"/>
  <c r="BJ1393" i="64" s="1"/>
  <c r="BL1379" i="64"/>
  <c r="BL1350" i="64"/>
  <c r="BL1346" i="64"/>
  <c r="BL1339" i="64"/>
  <c r="BL1315" i="64"/>
  <c r="BL760" i="64"/>
  <c r="BL1301" i="64"/>
  <c r="BL1284" i="64"/>
  <c r="BJ1284" i="64" s="1"/>
  <c r="BL1716" i="64"/>
  <c r="BJ1716" i="64" s="1"/>
  <c r="BL1264" i="64"/>
  <c r="BJ1264" i="64" s="1"/>
  <c r="BL1714" i="64"/>
  <c r="BJ1714" i="64" s="1"/>
  <c r="BL747" i="64"/>
  <c r="BL1262" i="64"/>
  <c r="BJ1262" i="64" s="1"/>
  <c r="BL1256" i="64"/>
  <c r="BJ1256" i="64" s="1"/>
  <c r="BL1250" i="64"/>
  <c r="BJ1250" i="64" s="1"/>
  <c r="BL744" i="64"/>
  <c r="BL1247" i="64"/>
  <c r="BJ1247" i="64" s="1"/>
  <c r="BL743" i="64"/>
  <c r="BJ743" i="64" s="1"/>
  <c r="BL1244" i="64"/>
  <c r="BJ1244" i="64" s="1"/>
  <c r="BL1242" i="64"/>
  <c r="BJ1242" i="64" s="1"/>
  <c r="BL1240" i="64"/>
  <c r="BJ1240" i="64" s="1"/>
  <c r="BL1239" i="64"/>
  <c r="BJ1239" i="64" s="1"/>
  <c r="BL1704" i="64"/>
  <c r="BJ1704" i="64" s="1"/>
  <c r="BL1235" i="64"/>
  <c r="BJ1235" i="64" s="1"/>
  <c r="BL737" i="64"/>
  <c r="BL1232" i="64"/>
  <c r="BJ1232" i="64" s="1"/>
  <c r="BL1222" i="64"/>
  <c r="BJ1222" i="64" s="1"/>
  <c r="BL1219" i="64"/>
  <c r="BJ1219" i="64" s="1"/>
  <c r="BL727" i="64"/>
  <c r="BL1211" i="64"/>
  <c r="BJ1211" i="64" s="1"/>
  <c r="BL1695" i="64"/>
  <c r="BL1209" i="64"/>
  <c r="BJ1209" i="64" s="1"/>
  <c r="BL1205" i="64"/>
  <c r="BJ1205" i="64" s="1"/>
  <c r="BL1195" i="64"/>
  <c r="BJ1195" i="64" s="1"/>
  <c r="BL1194" i="64"/>
  <c r="BJ1194" i="64" s="1"/>
  <c r="BL720" i="64"/>
  <c r="BJ720" i="64" s="1"/>
  <c r="BL1192" i="64"/>
  <c r="BJ1192" i="64" s="1"/>
  <c r="BL1191" i="64"/>
  <c r="BJ1191" i="64" s="1"/>
  <c r="BL1189" i="64"/>
  <c r="BJ1189" i="64" s="1"/>
  <c r="BL715" i="64"/>
  <c r="BJ715" i="64" s="1"/>
  <c r="BL1686" i="64"/>
  <c r="BJ1686" i="64" s="1"/>
  <c r="BL710" i="64"/>
  <c r="BJ710" i="64" s="1"/>
  <c r="BL709" i="64"/>
  <c r="BJ709" i="64" s="1"/>
  <c r="BL1186" i="64"/>
  <c r="BJ1186" i="64" s="1"/>
  <c r="BL705" i="64"/>
  <c r="BJ705" i="64" s="1"/>
  <c r="BL1184" i="64"/>
  <c r="BL1175" i="64"/>
  <c r="BJ1175" i="64" s="1"/>
  <c r="BL1684" i="64"/>
  <c r="BJ1684" i="64" s="1"/>
  <c r="BL1173" i="64"/>
  <c r="BJ1173" i="64" s="1"/>
  <c r="BL1169" i="64"/>
  <c r="BJ1169" i="64" s="1"/>
  <c r="BL700" i="64"/>
  <c r="BJ700" i="64" s="1"/>
  <c r="BL1164" i="64"/>
  <c r="BJ1164" i="64" s="1"/>
  <c r="BL1162" i="64"/>
  <c r="BJ1162" i="64" s="1"/>
  <c r="BL1679" i="64"/>
  <c r="BJ1679" i="64" s="1"/>
  <c r="BL1160" i="64"/>
  <c r="BJ1160" i="64" s="1"/>
  <c r="BL693" i="64"/>
  <c r="BJ693" i="64" s="1"/>
  <c r="BL1142" i="64"/>
  <c r="BL1134" i="64"/>
  <c r="BJ1134" i="64" s="1"/>
  <c r="BL1133" i="64"/>
  <c r="BJ1133" i="64" s="1"/>
  <c r="BL1110" i="64"/>
  <c r="BJ1110" i="64" s="1"/>
  <c r="BL684" i="64"/>
  <c r="BL1104" i="64"/>
  <c r="BL1093" i="64"/>
  <c r="BJ1093" i="64" s="1"/>
  <c r="BL679" i="64"/>
  <c r="BJ679" i="64" s="1"/>
  <c r="BL1085" i="64"/>
  <c r="BJ1085" i="64" s="1"/>
  <c r="BL1082" i="64"/>
  <c r="BL1666" i="64"/>
  <c r="BL1664" i="64"/>
  <c r="BL1661" i="64"/>
  <c r="BL673" i="64"/>
  <c r="BJ673" i="64" s="1"/>
  <c r="BL672" i="64"/>
  <c r="BJ672" i="64" s="1"/>
  <c r="BL1062" i="64"/>
  <c r="BJ1062" i="64" s="1"/>
  <c r="BL1039" i="64"/>
  <c r="BJ1039" i="64" s="1"/>
  <c r="BL669" i="64"/>
  <c r="BJ669" i="64" s="1"/>
  <c r="BL1036" i="64"/>
  <c r="BL1032" i="64"/>
  <c r="BJ1032" i="64" s="1"/>
  <c r="BL1027" i="64"/>
  <c r="BJ1027" i="64" s="1"/>
  <c r="BL1653" i="64"/>
  <c r="BL1005" i="64"/>
  <c r="BL1004" i="64"/>
  <c r="BL978" i="64"/>
  <c r="BJ978" i="64" s="1"/>
  <c r="BL1647" i="64"/>
  <c r="BL657" i="64"/>
  <c r="BJ657" i="64" s="1"/>
  <c r="BL973" i="64"/>
  <c r="BL971" i="64"/>
  <c r="BJ971" i="64" s="1"/>
  <c r="BL966" i="64"/>
  <c r="BL963" i="64"/>
  <c r="BJ963" i="64" s="1"/>
  <c r="BL939" i="64"/>
  <c r="BL933" i="64"/>
  <c r="BJ933" i="64" s="1"/>
  <c r="BL922" i="64"/>
  <c r="BJ922" i="64" s="1"/>
  <c r="BL901" i="64"/>
  <c r="BJ901" i="64" s="1"/>
  <c r="BL1635" i="64"/>
  <c r="BL642" i="64"/>
  <c r="BJ642" i="64" s="1"/>
  <c r="BL899" i="64"/>
  <c r="BL637" i="64"/>
  <c r="BL897" i="64"/>
  <c r="BL635" i="64"/>
  <c r="BJ635" i="64" s="1"/>
  <c r="BL889" i="64"/>
  <c r="BL855" i="64"/>
  <c r="BL853" i="64"/>
  <c r="BL836" i="64"/>
  <c r="BL834" i="64"/>
  <c r="BL629" i="64"/>
  <c r="BJ629" i="64" s="1"/>
  <c r="BL833" i="64"/>
  <c r="BL815" i="64"/>
  <c r="BJ815" i="64" s="1"/>
  <c r="BL807" i="64"/>
  <c r="BL624" i="64"/>
  <c r="BJ624" i="64" s="1"/>
  <c r="BL799" i="64"/>
  <c r="BL1616" i="64"/>
  <c r="BL620" i="64"/>
  <c r="BL790" i="64"/>
  <c r="BL616" i="64"/>
  <c r="BJ616" i="64" s="1"/>
  <c r="BL1612" i="64"/>
  <c r="BJ1612" i="64" s="1"/>
  <c r="BL1611" i="64"/>
  <c r="BJ1611" i="64" s="1"/>
  <c r="BL612" i="64"/>
  <c r="BJ612" i="64" s="1"/>
  <c r="BL752" i="64"/>
  <c r="BL746" i="64"/>
  <c r="BL741" i="64"/>
  <c r="BL731" i="64"/>
  <c r="BL717" i="64"/>
  <c r="BJ717" i="64" s="1"/>
  <c r="BL706" i="64"/>
  <c r="BJ706" i="64" s="1"/>
  <c r="BL1601" i="64"/>
  <c r="BL703" i="64"/>
  <c r="BJ703" i="64" s="1"/>
  <c r="BL689" i="64"/>
  <c r="BJ689" i="64" s="1"/>
  <c r="BL681" i="64"/>
  <c r="BJ681" i="64" s="1"/>
  <c r="BL631" i="64"/>
  <c r="BL597" i="64"/>
  <c r="BJ597" i="64" s="1"/>
  <c r="BL596" i="64"/>
  <c r="BJ596" i="64" s="1"/>
  <c r="BL595" i="64"/>
  <c r="BL625" i="64"/>
  <c r="BJ625" i="64" s="1"/>
  <c r="BL605" i="64"/>
  <c r="BJ605" i="64" s="1"/>
  <c r="BL594" i="64"/>
  <c r="BJ594" i="64" s="1"/>
  <c r="BL603" i="64"/>
  <c r="BJ603" i="64" s="1"/>
  <c r="BL1586" i="64"/>
  <c r="BL598" i="64"/>
  <c r="BJ598" i="64" s="1"/>
  <c r="BL585" i="64"/>
  <c r="BJ585" i="64" s="1"/>
  <c r="BL576" i="64"/>
  <c r="BL584" i="64"/>
  <c r="BJ584" i="64" s="1"/>
  <c r="BL583" i="64"/>
  <c r="BL574" i="64"/>
  <c r="BL581" i="64"/>
  <c r="BL573" i="64"/>
  <c r="BL579" i="64"/>
  <c r="BJ579" i="64" s="1"/>
  <c r="BL1577" i="64"/>
  <c r="BL569" i="64"/>
  <c r="BJ569" i="64" s="1"/>
  <c r="BL568" i="64"/>
  <c r="BJ568" i="64" s="1"/>
  <c r="BL563" i="64"/>
  <c r="BJ563" i="64" s="1"/>
  <c r="BL571" i="64"/>
  <c r="BJ571" i="64" s="1"/>
  <c r="BL554" i="64"/>
  <c r="BL548" i="64"/>
  <c r="BL536" i="64"/>
  <c r="BJ536" i="64" s="1"/>
  <c r="BL530" i="64"/>
  <c r="BJ530" i="64" s="1"/>
  <c r="BL528" i="64"/>
  <c r="BL1569" i="64"/>
  <c r="BJ1569" i="64" s="1"/>
  <c r="BL524" i="64"/>
  <c r="BJ524" i="64" s="1"/>
  <c r="BL520" i="64"/>
  <c r="BJ520" i="64" s="1"/>
  <c r="BL560" i="64"/>
  <c r="BJ560" i="64" s="1"/>
  <c r="BL517" i="64"/>
  <c r="BJ517" i="64" s="1"/>
  <c r="BL516" i="64"/>
  <c r="BJ516" i="64" s="1"/>
  <c r="BL500" i="64"/>
  <c r="BL498" i="64"/>
  <c r="BL1561" i="64"/>
  <c r="BJ1561" i="64" s="1"/>
  <c r="BL553" i="64"/>
  <c r="BJ553" i="64" s="1"/>
  <c r="BL552" i="64"/>
  <c r="BL1559" i="64"/>
  <c r="BJ1559" i="64" s="1"/>
  <c r="BL496" i="64"/>
  <c r="BL494" i="64"/>
  <c r="BJ494" i="64" s="1"/>
  <c r="BL483" i="64"/>
  <c r="BJ483" i="64" s="1"/>
  <c r="BL1554" i="64"/>
  <c r="BL546" i="64"/>
  <c r="BJ546" i="64" s="1"/>
  <c r="BL481" i="64"/>
  <c r="BL544" i="64"/>
  <c r="BJ544" i="64" s="1"/>
  <c r="BL472" i="64"/>
  <c r="BJ472" i="64" s="1"/>
  <c r="BL1544" i="64"/>
  <c r="BJ1544" i="64" s="1"/>
  <c r="BL460" i="64"/>
  <c r="BL456" i="64"/>
  <c r="BJ456" i="64" s="1"/>
  <c r="BL455" i="64"/>
  <c r="BJ455" i="64" s="1"/>
  <c r="BL439" i="64"/>
  <c r="BL433" i="64"/>
  <c r="BL431" i="64"/>
  <c r="BL534" i="64"/>
  <c r="BL422" i="64"/>
  <c r="BJ422" i="64" s="1"/>
  <c r="BL419" i="64"/>
  <c r="BL379" i="64"/>
  <c r="BL373" i="64"/>
  <c r="BL367" i="64"/>
  <c r="BL338" i="64"/>
  <c r="BL1515" i="64"/>
  <c r="BJ1515" i="64" s="1"/>
  <c r="BL330" i="64"/>
  <c r="BL329" i="64"/>
  <c r="BL323" i="64"/>
  <c r="BL518" i="64"/>
  <c r="BJ518" i="64" s="1"/>
  <c r="BL513" i="64"/>
  <c r="BJ513" i="64" s="1"/>
  <c r="BL309" i="64"/>
  <c r="BL290" i="64"/>
  <c r="BL511" i="64"/>
  <c r="BJ511" i="64" s="1"/>
  <c r="BL286" i="64"/>
  <c r="BL285" i="64"/>
  <c r="BL281" i="64"/>
  <c r="BL278" i="64"/>
  <c r="BL272" i="64"/>
  <c r="BL497" i="64"/>
  <c r="BL240" i="64"/>
  <c r="BJ240" i="64" s="1"/>
  <c r="BL236" i="64"/>
  <c r="BL233" i="64"/>
  <c r="BJ233" i="64" s="1"/>
  <c r="BL196" i="64"/>
  <c r="BL491" i="64"/>
  <c r="BJ491" i="64" s="1"/>
  <c r="BL192" i="64"/>
  <c r="BL487" i="64"/>
  <c r="BJ487" i="64" s="1"/>
  <c r="BL1482" i="64"/>
  <c r="BJ1482" i="64" s="1"/>
  <c r="BL187" i="64"/>
  <c r="BL175" i="64"/>
  <c r="BJ175" i="64" s="1"/>
  <c r="BL168" i="64"/>
  <c r="BJ168" i="64" s="1"/>
  <c r="BL468" i="64"/>
  <c r="BL164" i="64"/>
  <c r="BJ164" i="64" s="1"/>
  <c r="BL466" i="64"/>
  <c r="BJ466" i="64" s="1"/>
  <c r="BL465" i="64"/>
  <c r="BJ465" i="64" s="1"/>
  <c r="BL151" i="64"/>
  <c r="BJ151" i="64" s="1"/>
  <c r="BL149" i="64"/>
  <c r="BL140" i="64"/>
  <c r="BL135" i="64"/>
  <c r="BL134" i="64"/>
  <c r="BL459" i="64"/>
  <c r="BL119" i="64"/>
  <c r="BJ119" i="64" s="1"/>
  <c r="BL117" i="64"/>
  <c r="BL110" i="64"/>
  <c r="BJ110" i="64" s="1"/>
  <c r="BL107" i="64"/>
  <c r="BL1461" i="64"/>
  <c r="BJ1461" i="64" s="1"/>
  <c r="BL101" i="64"/>
  <c r="BJ101" i="64" s="1"/>
  <c r="BL98" i="64"/>
  <c r="BL451" i="64"/>
  <c r="BL90" i="64"/>
  <c r="BJ90" i="64" s="1"/>
  <c r="BL450" i="64"/>
  <c r="BL1446" i="64"/>
  <c r="BL87" i="64"/>
  <c r="BJ87" i="64" s="1"/>
  <c r="BL82" i="64"/>
  <c r="BL81" i="64"/>
  <c r="BL69" i="64"/>
  <c r="BJ69" i="64" s="1"/>
  <c r="BL68" i="64"/>
  <c r="BJ68" i="64" s="1"/>
  <c r="BL1436" i="64"/>
  <c r="BJ1436" i="64" s="1"/>
  <c r="BL442" i="64"/>
  <c r="BJ442" i="64" s="1"/>
  <c r="BL66" i="64"/>
  <c r="BJ66" i="64" s="1"/>
  <c r="BL54" i="64"/>
  <c r="BL53" i="64"/>
  <c r="BL49" i="64"/>
  <c r="BL37" i="64"/>
  <c r="BJ37" i="64" s="1"/>
  <c r="BL27" i="64"/>
  <c r="BJ27" i="64" s="1"/>
  <c r="BL24" i="64"/>
  <c r="BJ24" i="64" s="1"/>
  <c r="BL16" i="64"/>
  <c r="BL15" i="64"/>
  <c r="BJ15" i="64" s="1"/>
  <c r="BL430" i="64"/>
  <c r="BL1418" i="64"/>
  <c r="BJ1418" i="64" s="1"/>
  <c r="BL10" i="64"/>
  <c r="BJ10" i="64" s="1"/>
  <c r="BL3117" i="64"/>
  <c r="BL3115" i="64"/>
  <c r="BL3110" i="64"/>
  <c r="BL3109" i="64"/>
  <c r="BL418" i="64"/>
  <c r="BJ418" i="64" s="1"/>
  <c r="BL3094" i="64"/>
  <c r="BL3091" i="64"/>
  <c r="BL3089" i="64"/>
  <c r="BL3076" i="64"/>
  <c r="BL3063" i="64"/>
  <c r="BL3030" i="64"/>
  <c r="BJ3030" i="64" s="1"/>
  <c r="BL2987" i="64"/>
  <c r="BJ2987" i="64" s="1"/>
  <c r="BL409" i="64"/>
  <c r="BL1396" i="64"/>
  <c r="BL1395" i="64"/>
  <c r="BJ1395" i="64" s="1"/>
  <c r="BL408" i="64"/>
  <c r="BL1394" i="64"/>
  <c r="BL1389" i="64"/>
  <c r="BJ1389" i="64" s="1"/>
  <c r="BL2986" i="64"/>
  <c r="BL2963" i="64"/>
  <c r="BL2960" i="64"/>
  <c r="BL2955" i="64"/>
  <c r="BL1382" i="64"/>
  <c r="BL2942" i="64"/>
  <c r="BL2940" i="64"/>
  <c r="BL2930" i="64"/>
  <c r="BL2914" i="64"/>
  <c r="BL1378" i="64"/>
  <c r="BL2903" i="64"/>
  <c r="BL2889" i="64"/>
  <c r="BJ2889" i="64" s="1"/>
  <c r="BL1374" i="64"/>
  <c r="BL2888" i="64"/>
  <c r="BJ2888" i="64" s="1"/>
  <c r="BL384" i="64"/>
  <c r="BL381" i="64"/>
  <c r="BL2878" i="64"/>
  <c r="BJ2878" i="64" s="1"/>
  <c r="BL2875" i="64"/>
  <c r="BJ2875" i="64" s="1"/>
  <c r="BL2874" i="64"/>
  <c r="BJ2874" i="64" s="1"/>
  <c r="BL1368" i="64"/>
  <c r="BL1367" i="64"/>
  <c r="BL372" i="64"/>
  <c r="BL1365" i="64"/>
  <c r="BL2870" i="64"/>
  <c r="BJ2870" i="64" s="1"/>
  <c r="BL2867" i="64"/>
  <c r="BL2866" i="64"/>
  <c r="BL2854" i="64"/>
  <c r="BJ2854" i="64" s="1"/>
  <c r="BL2852" i="64"/>
  <c r="BL2838" i="64"/>
  <c r="BJ2838" i="64" s="1"/>
  <c r="BL1357" i="64"/>
  <c r="BL2833" i="64"/>
  <c r="BL362" i="64"/>
  <c r="BL1356" i="64"/>
  <c r="BL2823" i="64"/>
  <c r="BL2818" i="64"/>
  <c r="BL359" i="64"/>
  <c r="BL2808" i="64"/>
  <c r="BJ2808" i="64" s="1"/>
  <c r="BL355" i="64"/>
  <c r="BL2799" i="64"/>
  <c r="BL2796" i="64"/>
  <c r="BL1343" i="64"/>
  <c r="BL2792" i="64"/>
  <c r="BJ2792" i="64" s="1"/>
  <c r="BL2787" i="64"/>
  <c r="BJ2787" i="64" s="1"/>
  <c r="BL2779" i="64"/>
  <c r="BJ2779" i="64" s="1"/>
  <c r="BL2766" i="64"/>
  <c r="BL2764" i="64"/>
  <c r="BJ2764" i="64" s="1"/>
  <c r="BL342" i="64"/>
  <c r="BL1335" i="64"/>
  <c r="BL336" i="64"/>
  <c r="BL1334" i="64"/>
  <c r="BL2760" i="64"/>
  <c r="BL1332" i="64"/>
  <c r="BL2759" i="64"/>
  <c r="BL1330" i="64"/>
  <c r="BL2748" i="64"/>
  <c r="BL2734" i="64"/>
  <c r="BJ2734" i="64" s="1"/>
  <c r="BL317" i="64"/>
  <c r="BL2733" i="64"/>
  <c r="BJ2733" i="64" s="1"/>
  <c r="BL2721" i="64"/>
  <c r="BJ2721" i="64" s="1"/>
  <c r="BL2718" i="64"/>
  <c r="BL2705" i="64"/>
  <c r="BL2700" i="64"/>
  <c r="BL1317" i="64"/>
  <c r="BL1314" i="64"/>
  <c r="BL2695" i="64"/>
  <c r="BJ2695" i="64" s="1"/>
  <c r="BL298" i="64"/>
  <c r="BL1309" i="64"/>
  <c r="BL294" i="64"/>
  <c r="BL293" i="64"/>
  <c r="BL1304" i="64"/>
  <c r="BL2686" i="64"/>
  <c r="BL2685" i="64"/>
  <c r="BL2682" i="64"/>
  <c r="BJ2682" i="64" s="1"/>
  <c r="BL2679" i="64"/>
  <c r="BL2676" i="64"/>
  <c r="BL2670" i="64"/>
  <c r="BL279" i="64"/>
  <c r="BL2647" i="64"/>
  <c r="BL2635" i="64"/>
  <c r="BL2627" i="64"/>
  <c r="BL2613" i="64"/>
  <c r="BL273" i="64"/>
  <c r="BL2611" i="64"/>
  <c r="BL2609" i="64"/>
  <c r="BL2606" i="64"/>
  <c r="BL2602" i="64"/>
  <c r="BL2593" i="64"/>
  <c r="BJ2593" i="64" s="1"/>
  <c r="BL267" i="64"/>
  <c r="BJ267" i="64" s="1"/>
  <c r="BL2588" i="64"/>
  <c r="BL1281" i="64"/>
  <c r="BJ1281" i="64" s="1"/>
  <c r="BL1280" i="64"/>
  <c r="BJ1280" i="64" s="1"/>
  <c r="BL263" i="64"/>
  <c r="BL2586" i="64"/>
  <c r="BJ2586" i="64" s="1"/>
  <c r="BL1279" i="64"/>
  <c r="BJ1279" i="64" s="1"/>
  <c r="BL2583" i="64"/>
  <c r="BL2567" i="64"/>
  <c r="BL1273" i="64"/>
  <c r="BJ1273" i="64" s="1"/>
  <c r="BL259" i="64"/>
  <c r="BJ259" i="64" s="1"/>
  <c r="BL258" i="64"/>
  <c r="BJ258" i="64" s="1"/>
  <c r="BL2557" i="64"/>
  <c r="BL257" i="64"/>
  <c r="BJ257" i="64" s="1"/>
  <c r="BL2556" i="64"/>
  <c r="BL2550" i="64"/>
  <c r="BL235" i="64"/>
  <c r="BL1269" i="64"/>
  <c r="BJ1269" i="64" s="1"/>
  <c r="BL2540" i="64"/>
  <c r="BL2537" i="64"/>
  <c r="BL227" i="64"/>
  <c r="BJ227" i="64" s="1"/>
  <c r="BL1260" i="64"/>
  <c r="BJ1260" i="64" s="1"/>
  <c r="BL2533" i="64"/>
  <c r="BL2526" i="64"/>
  <c r="BJ2526" i="64" s="1"/>
  <c r="BL2516" i="64"/>
  <c r="BL2503" i="64"/>
  <c r="BJ2503" i="64" s="1"/>
  <c r="BL2502" i="64"/>
  <c r="BL218" i="64"/>
  <c r="BL2501" i="64"/>
  <c r="BL213" i="64"/>
  <c r="BJ213" i="64" s="1"/>
  <c r="BL212" i="64"/>
  <c r="BJ212" i="64" s="1"/>
  <c r="BL210" i="64"/>
  <c r="BL2488" i="64"/>
  <c r="BL2476" i="64"/>
  <c r="BL2462" i="64"/>
  <c r="BL205" i="64"/>
  <c r="BL2453" i="64"/>
  <c r="BL2442" i="64"/>
  <c r="BJ2442" i="64" s="1"/>
  <c r="BL200" i="64"/>
  <c r="BL2439" i="64"/>
  <c r="BL2432" i="64"/>
  <c r="BJ2432" i="64" s="1"/>
  <c r="BL199" i="64"/>
  <c r="BL2427" i="64"/>
  <c r="BL1243" i="64"/>
  <c r="BL198" i="64"/>
  <c r="BL2425" i="64"/>
  <c r="BL195" i="64"/>
  <c r="BL2413" i="64"/>
  <c r="BL193" i="64"/>
  <c r="BL1241" i="64"/>
  <c r="BJ1241" i="64" s="1"/>
  <c r="BL2390" i="64"/>
  <c r="BJ2390" i="64" s="1"/>
  <c r="BL2379" i="64"/>
  <c r="BL2374" i="64"/>
  <c r="BL2372" i="64"/>
  <c r="BL1236" i="64"/>
  <c r="BJ1236" i="64" s="1"/>
  <c r="BL2356" i="64"/>
  <c r="BL1233" i="64"/>
  <c r="BJ1233" i="64" s="1"/>
  <c r="BL2347" i="64"/>
  <c r="BJ2347" i="64" s="1"/>
  <c r="BL2341" i="64"/>
  <c r="BL2337" i="64"/>
  <c r="BJ2337" i="64" s="1"/>
  <c r="BL1229" i="64"/>
  <c r="BJ1229" i="64" s="1"/>
  <c r="BL2323" i="64"/>
  <c r="BJ2323" i="64" s="1"/>
  <c r="BL2316" i="64"/>
  <c r="BL176" i="64"/>
  <c r="BJ176" i="64" s="1"/>
  <c r="BL2315" i="64"/>
  <c r="BJ2315" i="64" s="1"/>
  <c r="BL2313" i="64"/>
  <c r="BJ2313" i="64" s="1"/>
  <c r="BL173" i="64"/>
  <c r="BJ173" i="64" s="1"/>
  <c r="BL170" i="64"/>
  <c r="BJ170" i="64" s="1"/>
  <c r="BL2311" i="64"/>
  <c r="BL1223" i="64"/>
  <c r="BJ1223" i="64" s="1"/>
  <c r="BL167" i="64"/>
  <c r="BJ167" i="64" s="1"/>
  <c r="BL2295" i="64"/>
  <c r="BJ2295" i="64" s="1"/>
  <c r="BL2273" i="64"/>
  <c r="BL1220" i="64"/>
  <c r="BJ1220" i="64" s="1"/>
  <c r="BL2261" i="64"/>
  <c r="BL160" i="64"/>
  <c r="BJ160" i="64" s="1"/>
  <c r="BL2259" i="64"/>
  <c r="BJ2259" i="64" s="1"/>
  <c r="BL2250" i="64"/>
  <c r="BJ2250" i="64" s="1"/>
  <c r="BL2249" i="64"/>
  <c r="BJ2249" i="64" s="1"/>
  <c r="BL2241" i="64"/>
  <c r="BJ2241" i="64" s="1"/>
  <c r="BL2240" i="64"/>
  <c r="BJ2240" i="64" s="1"/>
  <c r="BL1208" i="64"/>
  <c r="BJ1208" i="64" s="1"/>
  <c r="BL2220" i="64"/>
  <c r="BJ2220" i="64" s="1"/>
  <c r="BL2206" i="64"/>
  <c r="BJ2206" i="64" s="1"/>
  <c r="BL2192" i="64"/>
  <c r="BJ2192" i="64" s="1"/>
  <c r="BL148" i="64"/>
  <c r="BL2183" i="64"/>
  <c r="BJ2183" i="64" s="1"/>
  <c r="BL2179" i="64"/>
  <c r="BJ2179" i="64" s="1"/>
  <c r="BL145" i="64"/>
  <c r="BJ145" i="64" s="1"/>
  <c r="BL2161" i="64"/>
  <c r="BJ2161" i="64" s="1"/>
  <c r="BL2155" i="64"/>
  <c r="BJ2155" i="64" s="1"/>
  <c r="BL141" i="64"/>
  <c r="BL2149" i="64"/>
  <c r="BJ2149" i="64" s="1"/>
  <c r="BL2134" i="64"/>
  <c r="BJ2134" i="64" s="1"/>
  <c r="BL1199" i="64"/>
  <c r="BJ1199" i="64" s="1"/>
  <c r="BL1198" i="64"/>
  <c r="BJ1198" i="64" s="1"/>
  <c r="BL2090" i="64"/>
  <c r="BJ2090" i="64" s="1"/>
  <c r="BL130" i="64"/>
  <c r="BJ130" i="64" s="1"/>
  <c r="BL124" i="64"/>
  <c r="BJ124" i="64" s="1"/>
  <c r="BL2088" i="64"/>
  <c r="BJ2088" i="64" s="1"/>
  <c r="BL1197" i="64"/>
  <c r="BJ1197" i="64" s="1"/>
  <c r="BL2078" i="64"/>
  <c r="BJ2078" i="64" s="1"/>
  <c r="BL2073" i="64"/>
  <c r="BJ2073" i="64" s="1"/>
  <c r="BL1183" i="64"/>
  <c r="BL2061" i="64"/>
  <c r="BJ2061" i="64" s="1"/>
  <c r="BL2043" i="64"/>
  <c r="BJ2043" i="64" s="1"/>
  <c r="BL1181" i="64"/>
  <c r="BJ1181" i="64" s="1"/>
  <c r="BL2040" i="64"/>
  <c r="BL2024" i="64"/>
  <c r="BL2011" i="64"/>
  <c r="BL2009" i="64"/>
  <c r="BL2008" i="64"/>
  <c r="BL1172" i="64"/>
  <c r="BJ1172" i="64" s="1"/>
  <c r="BL2006" i="64"/>
  <c r="BL2000" i="64"/>
  <c r="BJ2000" i="64" s="1"/>
  <c r="BL100" i="64"/>
  <c r="BJ100" i="64" s="1"/>
  <c r="BL1963" i="64"/>
  <c r="BL1953" i="64"/>
  <c r="BL97" i="64"/>
  <c r="BL1950" i="64"/>
  <c r="BL1945" i="64"/>
  <c r="BL1165" i="64"/>
  <c r="BJ1165" i="64" s="1"/>
  <c r="BL1939" i="64"/>
  <c r="BJ1939" i="64" s="1"/>
  <c r="BL86" i="64"/>
  <c r="BJ86" i="64" s="1"/>
  <c r="BL1933" i="64"/>
  <c r="BJ1933" i="64" s="1"/>
  <c r="BL1928" i="64"/>
  <c r="BL1158" i="64"/>
  <c r="BJ1158" i="64" s="1"/>
  <c r="BL1909" i="64"/>
  <c r="BJ1909" i="64" s="1"/>
  <c r="BL79" i="64"/>
  <c r="BJ79" i="64" s="1"/>
  <c r="BL1903" i="64"/>
  <c r="BL1157" i="64"/>
  <c r="BJ1157" i="64" s="1"/>
  <c r="BL71" i="64"/>
  <c r="BJ71" i="64" s="1"/>
  <c r="BL1898" i="64"/>
  <c r="BJ1898" i="64" s="1"/>
  <c r="BL70" i="64"/>
  <c r="BJ70" i="64" s="1"/>
  <c r="BL1154" i="64"/>
  <c r="BJ1154" i="64" s="1"/>
  <c r="BL1885" i="64"/>
  <c r="BJ1885" i="64" s="1"/>
  <c r="BL1883" i="64"/>
  <c r="BJ1883" i="64" s="1"/>
  <c r="BL1875" i="64"/>
  <c r="BJ1875" i="64" s="1"/>
  <c r="BL1871" i="64"/>
  <c r="BJ1871" i="64" s="1"/>
  <c r="BL63" i="64"/>
  <c r="BL1851" i="64"/>
  <c r="BJ1851" i="64" s="1"/>
  <c r="BL1147" i="64"/>
  <c r="BJ1147" i="64" s="1"/>
  <c r="BL1838" i="64"/>
  <c r="BJ1838" i="64" s="1"/>
  <c r="BL58" i="64"/>
  <c r="BJ58" i="64" s="1"/>
  <c r="BL1834" i="64"/>
  <c r="BL1832" i="64"/>
  <c r="BL1807" i="64"/>
  <c r="BJ1807" i="64" s="1"/>
  <c r="BL1803" i="64"/>
  <c r="BJ1803" i="64" s="1"/>
  <c r="BL55" i="64"/>
  <c r="BL1137" i="64"/>
  <c r="BJ1137" i="64" s="1"/>
  <c r="BL1802" i="64"/>
  <c r="BJ1802" i="64" s="1"/>
  <c r="BL1135" i="64"/>
  <c r="BJ1135" i="64" s="1"/>
  <c r="BL1790" i="64"/>
  <c r="BJ1790" i="64" s="1"/>
  <c r="BL1787" i="64"/>
  <c r="BJ1787" i="64" s="1"/>
  <c r="BL1782" i="64"/>
  <c r="BJ1782" i="64" s="1"/>
  <c r="BL1770" i="64"/>
  <c r="BL1769" i="64"/>
  <c r="BL1753" i="64"/>
  <c r="BJ1753" i="64" s="1"/>
  <c r="BL1750" i="64"/>
  <c r="BJ1750" i="64" s="1"/>
  <c r="BL1748" i="64"/>
  <c r="BJ1748" i="64" s="1"/>
  <c r="BL34" i="64"/>
  <c r="BJ34" i="64" s="1"/>
  <c r="BL1721" i="64"/>
  <c r="BJ1721" i="64" s="1"/>
  <c r="BL1717" i="64"/>
  <c r="BL33" i="64"/>
  <c r="BJ33" i="64" s="1"/>
  <c r="BL1715" i="64"/>
  <c r="BJ1715" i="64" s="1"/>
  <c r="BL31" i="64"/>
  <c r="BJ31" i="64" s="1"/>
  <c r="BL1709" i="64"/>
  <c r="BJ1709" i="64" s="1"/>
  <c r="BL1121" i="64"/>
  <c r="BJ1121" i="64" s="1"/>
  <c r="BL1697" i="64"/>
  <c r="BJ1697" i="64" s="1"/>
  <c r="BL1692" i="64"/>
  <c r="BJ1692" i="64" s="1"/>
  <c r="BL25" i="64"/>
  <c r="BJ25" i="64" s="1"/>
  <c r="BL23" i="64"/>
  <c r="BJ23" i="64" s="1"/>
  <c r="BL21" i="64"/>
  <c r="BJ21" i="64" s="1"/>
  <c r="BL1681" i="64"/>
  <c r="BJ1681" i="64" s="1"/>
  <c r="BL1672" i="64"/>
  <c r="BJ1672" i="64" s="1"/>
  <c r="BL1112" i="64"/>
  <c r="BJ1112" i="64" s="1"/>
  <c r="BL1656" i="64"/>
  <c r="BJ1656" i="64" s="1"/>
  <c r="BL1644" i="64"/>
  <c r="BL1638" i="64"/>
  <c r="BL14" i="64"/>
  <c r="BJ14" i="64" s="1"/>
  <c r="BL1637" i="64"/>
  <c r="BL1634" i="64"/>
  <c r="BL1627" i="64"/>
  <c r="BL1626" i="64"/>
  <c r="BL1623" i="64"/>
  <c r="BL1084" i="64"/>
  <c r="BJ1084" i="64" s="1"/>
  <c r="BL1605" i="64"/>
  <c r="BL1083" i="64"/>
  <c r="BJ1083" i="64" s="1"/>
  <c r="BL1600" i="64"/>
  <c r="BL1598" i="64"/>
  <c r="BL3101" i="64"/>
  <c r="BL1584" i="64"/>
  <c r="BJ1584" i="64" s="1"/>
  <c r="BL1581" i="64"/>
  <c r="BL1572" i="64"/>
  <c r="BJ1572" i="64" s="1"/>
  <c r="BL1538" i="64"/>
  <c r="BJ1538" i="64" s="1"/>
  <c r="BL1532" i="64"/>
  <c r="BL1528" i="64"/>
  <c r="BL3095" i="64"/>
  <c r="BL1526" i="64"/>
  <c r="BJ1526" i="64" s="1"/>
  <c r="BL1514" i="64"/>
  <c r="BJ1514" i="64" s="1"/>
  <c r="BL3093" i="64"/>
  <c r="BL1503" i="64"/>
  <c r="BJ1503" i="64" s="1"/>
  <c r="BL1492" i="64"/>
  <c r="BJ1492" i="64" s="1"/>
  <c r="BL3092" i="64"/>
  <c r="BL1478" i="64"/>
  <c r="BJ1478" i="64" s="1"/>
  <c r="BL1455" i="64"/>
  <c r="BJ1455" i="64" s="1"/>
  <c r="BL1439" i="64"/>
  <c r="BJ1439" i="64" s="1"/>
  <c r="BL1060" i="64"/>
  <c r="BJ1060" i="64" s="1"/>
  <c r="BL1424" i="64"/>
  <c r="BJ1424" i="64" s="1"/>
  <c r="BL1420" i="64"/>
  <c r="BJ1420" i="64" s="1"/>
  <c r="BL1411" i="64"/>
  <c r="BJ1411" i="64" s="1"/>
  <c r="BL1390" i="64"/>
  <c r="BL1388" i="64"/>
  <c r="BJ1388" i="64" s="1"/>
  <c r="BL3079" i="64"/>
  <c r="BL1364" i="64"/>
  <c r="BL3075" i="64"/>
  <c r="BL1355" i="64"/>
  <c r="BL1349" i="64"/>
  <c r="BL1035" i="64"/>
  <c r="BJ1035" i="64" s="1"/>
  <c r="BL1345" i="64"/>
  <c r="BL3067" i="64"/>
  <c r="BJ3067" i="64" s="1"/>
  <c r="BL1033" i="64"/>
  <c r="BJ1033" i="64" s="1"/>
  <c r="BL1337" i="64"/>
  <c r="BL1327" i="64"/>
  <c r="BL1303" i="64"/>
  <c r="BL1298" i="64"/>
  <c r="BL3062" i="64"/>
  <c r="BJ3062" i="64" s="1"/>
  <c r="BL1276" i="64"/>
  <c r="BJ1276" i="64" s="1"/>
  <c r="BL1270" i="64"/>
  <c r="BJ1270" i="64" s="1"/>
  <c r="BL1253" i="64"/>
  <c r="BJ1253" i="64" s="1"/>
  <c r="BL1214" i="64"/>
  <c r="BJ1214" i="64" s="1"/>
  <c r="BL3055" i="64"/>
  <c r="BJ3055" i="64" s="1"/>
  <c r="BL1210" i="64"/>
  <c r="BJ1210" i="64" s="1"/>
  <c r="BL3053" i="64"/>
  <c r="BL1207" i="64"/>
  <c r="BJ1207" i="64" s="1"/>
  <c r="BL3052" i="64"/>
  <c r="BL1017" i="64"/>
  <c r="BL3047" i="64"/>
  <c r="BL1016" i="64"/>
  <c r="BJ1016" i="64" s="1"/>
  <c r="BL1188" i="64"/>
  <c r="BJ1188" i="64" s="1"/>
  <c r="BL3045" i="64"/>
  <c r="BL3044" i="64"/>
  <c r="BL1179" i="64"/>
  <c r="BJ1179" i="64" s="1"/>
  <c r="BL1178" i="64"/>
  <c r="BJ1178" i="64" s="1"/>
  <c r="BL3037" i="64"/>
  <c r="BL1149" i="64"/>
  <c r="BJ1149" i="64" s="1"/>
  <c r="BL3035" i="64"/>
  <c r="BL1148" i="64"/>
  <c r="BJ1148" i="64" s="1"/>
  <c r="BL3031" i="64"/>
  <c r="BJ3031" i="64" s="1"/>
  <c r="BL3029" i="64"/>
  <c r="BL1143" i="64"/>
  <c r="BJ1143" i="64" s="1"/>
  <c r="BL1132" i="64"/>
  <c r="BJ1132" i="64" s="1"/>
  <c r="BL1002" i="64"/>
  <c r="BL1131" i="64"/>
  <c r="BJ1131" i="64" s="1"/>
  <c r="BL3021" i="64"/>
  <c r="BL1128" i="64"/>
  <c r="BJ1128" i="64" s="1"/>
  <c r="BL1099" i="64"/>
  <c r="BJ1099" i="64" s="1"/>
  <c r="BL1087" i="64"/>
  <c r="BJ1087" i="64" s="1"/>
  <c r="BL1081" i="64"/>
  <c r="BL3009" i="64"/>
  <c r="BL1079" i="64"/>
  <c r="BL1076" i="64"/>
  <c r="BJ1076" i="64" s="1"/>
  <c r="BL1073" i="64"/>
  <c r="BJ1073" i="64" s="1"/>
  <c r="BL3004" i="64"/>
  <c r="BL1065" i="64"/>
  <c r="BJ1065" i="64" s="1"/>
  <c r="BL1059" i="64"/>
  <c r="BL2996" i="64"/>
  <c r="BJ2996" i="64" s="1"/>
  <c r="BL983" i="64"/>
  <c r="BL2995" i="64"/>
  <c r="BJ2995" i="64" s="1"/>
  <c r="BL1049" i="64"/>
  <c r="BJ1049" i="64" s="1"/>
  <c r="BL2988" i="64"/>
  <c r="BL1044" i="64"/>
  <c r="BL2984" i="64"/>
  <c r="BL1030" i="64"/>
  <c r="BJ1030" i="64" s="1"/>
  <c r="BL974" i="64"/>
  <c r="BJ974" i="64" s="1"/>
  <c r="BL1029" i="64"/>
  <c r="BJ1029" i="64" s="1"/>
  <c r="BL1028" i="64"/>
  <c r="BL2977" i="64"/>
  <c r="BL1023" i="64"/>
  <c r="BL1019" i="64"/>
  <c r="BJ1019" i="64" s="1"/>
  <c r="BL2973" i="64"/>
  <c r="BL991" i="64"/>
  <c r="BL957" i="64"/>
  <c r="BL986" i="64"/>
  <c r="BJ986" i="64" s="1"/>
  <c r="BL984" i="64"/>
  <c r="BJ984" i="64" s="1"/>
  <c r="BL982" i="64"/>
  <c r="BJ982" i="64" s="1"/>
  <c r="BL949" i="64"/>
  <c r="BJ949" i="64" s="1"/>
  <c r="BL944" i="64"/>
  <c r="BL2959" i="64"/>
  <c r="BL980" i="64"/>
  <c r="BJ980" i="64" s="1"/>
  <c r="BL2958" i="64"/>
  <c r="BL964" i="64"/>
  <c r="BL960" i="64"/>
  <c r="BL948" i="64"/>
  <c r="BJ948" i="64" s="1"/>
  <c r="BL941" i="64"/>
  <c r="BJ941" i="64" s="1"/>
  <c r="BL930" i="64"/>
  <c r="BJ930" i="64" s="1"/>
  <c r="BL929" i="64"/>
  <c r="BL2950" i="64"/>
  <c r="BL927" i="64"/>
  <c r="BL925" i="64"/>
  <c r="BL921" i="64"/>
  <c r="BL932" i="64"/>
  <c r="BJ932" i="64" s="1"/>
  <c r="BL2939" i="64"/>
  <c r="BL2938" i="64"/>
  <c r="BL2934" i="64"/>
  <c r="BL913" i="64"/>
  <c r="BJ913" i="64" s="1"/>
  <c r="BL2931" i="64"/>
  <c r="BL887" i="64"/>
  <c r="BL882" i="64"/>
  <c r="BJ882" i="64" s="1"/>
  <c r="BL877" i="64"/>
  <c r="BL2912" i="64"/>
  <c r="BL868" i="64"/>
  <c r="BJ868" i="64" s="1"/>
  <c r="BL865" i="64"/>
  <c r="BL2909" i="64"/>
  <c r="BL2907" i="64"/>
  <c r="BL858" i="64"/>
  <c r="BL918" i="64"/>
  <c r="BL857" i="64"/>
  <c r="BL2902" i="64"/>
  <c r="BL854" i="64"/>
  <c r="BL2899" i="64"/>
  <c r="BJ2899" i="64" s="1"/>
  <c r="BL841" i="64"/>
  <c r="BL832" i="64"/>
  <c r="BL822" i="64"/>
  <c r="BL909" i="64"/>
  <c r="BL820" i="64"/>
  <c r="BL811" i="64"/>
  <c r="BJ811" i="64" s="1"/>
  <c r="BL806" i="64"/>
  <c r="BL2884" i="64"/>
  <c r="BJ2884" i="64" s="1"/>
  <c r="BL805" i="64"/>
  <c r="BL788" i="64"/>
  <c r="BL776" i="64"/>
  <c r="BL767" i="64"/>
  <c r="BL2877" i="64"/>
  <c r="BJ2877" i="64" s="1"/>
  <c r="BL766" i="64"/>
  <c r="BL765" i="64"/>
  <c r="BL2868" i="64"/>
  <c r="BL758" i="64"/>
  <c r="BL875" i="64"/>
  <c r="BL749" i="64"/>
  <c r="BL738" i="64"/>
  <c r="BL2851" i="64"/>
  <c r="BL735" i="64"/>
  <c r="BL730" i="64"/>
  <c r="BL728" i="64"/>
  <c r="BL724" i="64"/>
  <c r="BJ724" i="64" s="1"/>
  <c r="BL721" i="64"/>
  <c r="BJ721" i="64" s="1"/>
  <c r="BL2843" i="64"/>
  <c r="BJ2843" i="64" s="1"/>
  <c r="BL866" i="64"/>
  <c r="BL2841" i="64"/>
  <c r="BJ2841" i="64" s="1"/>
  <c r="BL2839" i="64"/>
  <c r="BJ2839" i="64" s="1"/>
  <c r="BL2837" i="64"/>
  <c r="BJ2837" i="64" s="1"/>
  <c r="BL707" i="64"/>
  <c r="BJ707" i="64" s="1"/>
  <c r="BL864" i="64"/>
  <c r="BL692" i="64"/>
  <c r="BJ692" i="64" s="1"/>
  <c r="BL690" i="64"/>
  <c r="BJ690" i="64" s="1"/>
  <c r="BL676" i="64"/>
  <c r="BL861" i="64"/>
  <c r="BL674" i="64"/>
  <c r="BJ674" i="64" s="1"/>
  <c r="BL2825" i="64"/>
  <c r="BL665" i="64"/>
  <c r="BJ665" i="64" s="1"/>
  <c r="BL859" i="64"/>
  <c r="BL663" i="64"/>
  <c r="BJ663" i="64" s="1"/>
  <c r="BL654" i="64"/>
  <c r="BJ654" i="64" s="1"/>
  <c r="BL649" i="64"/>
  <c r="BL2812" i="64"/>
  <c r="BL856" i="64"/>
  <c r="BL646" i="64"/>
  <c r="BJ646" i="64" s="1"/>
  <c r="BL643" i="64"/>
  <c r="BJ643" i="64" s="1"/>
  <c r="BL852" i="64"/>
  <c r="BL640" i="64"/>
  <c r="BL638" i="64"/>
  <c r="BJ638" i="64" s="1"/>
  <c r="BL622" i="64"/>
  <c r="BL848" i="64"/>
  <c r="BL621" i="64"/>
  <c r="BJ621" i="64" s="1"/>
  <c r="BL847" i="64"/>
  <c r="BL618" i="64"/>
  <c r="BJ618" i="64" s="1"/>
  <c r="BL2793" i="64"/>
  <c r="BL606" i="64"/>
  <c r="BL602" i="64"/>
  <c r="BJ602" i="64" s="1"/>
  <c r="BL839" i="64"/>
  <c r="BL599" i="64"/>
  <c r="BJ599" i="64" s="1"/>
  <c r="BL540" i="64"/>
  <c r="BJ540" i="64" s="1"/>
  <c r="BL526" i="64"/>
  <c r="BJ526" i="64" s="1"/>
  <c r="BL831" i="64"/>
  <c r="BJ831" i="64" s="1"/>
  <c r="BL525" i="64"/>
  <c r="BJ525" i="64" s="1"/>
  <c r="BL522" i="64"/>
  <c r="BL829" i="64"/>
  <c r="BL2771" i="64"/>
  <c r="BJ2771" i="64" s="1"/>
  <c r="BL828" i="64"/>
  <c r="BL515" i="64"/>
  <c r="BJ515" i="64" s="1"/>
  <c r="BL514" i="64"/>
  <c r="BL512" i="64"/>
  <c r="BJ512" i="64" s="1"/>
  <c r="BL825" i="64"/>
  <c r="BJ825" i="64" s="1"/>
  <c r="BL510" i="64"/>
  <c r="BJ510" i="64" s="1"/>
  <c r="BL2754" i="64"/>
  <c r="BL482" i="64"/>
  <c r="BJ482" i="64" s="1"/>
  <c r="BL480" i="64"/>
  <c r="BL2752" i="64"/>
  <c r="BL476" i="64"/>
  <c r="BJ476" i="64" s="1"/>
  <c r="BL819" i="64"/>
  <c r="BL453" i="64"/>
  <c r="BJ453" i="64" s="1"/>
  <c r="BL452" i="64"/>
  <c r="BL449" i="64"/>
  <c r="BJ449" i="64" s="1"/>
  <c r="BL440" i="64"/>
  <c r="BL435" i="64"/>
  <c r="BL814" i="64"/>
  <c r="BL2741" i="64"/>
  <c r="BL429" i="64"/>
  <c r="BL812" i="64"/>
  <c r="BL426" i="64"/>
  <c r="BL810" i="64"/>
  <c r="BL809" i="64"/>
  <c r="BJ809" i="64" s="1"/>
  <c r="BL808" i="64"/>
  <c r="BL416" i="64"/>
  <c r="BL803" i="64"/>
  <c r="BL405" i="64"/>
  <c r="BL401" i="64"/>
  <c r="BL793" i="64"/>
  <c r="BL399" i="64"/>
  <c r="BL376" i="64"/>
  <c r="BL2722" i="64"/>
  <c r="BJ2722" i="64" s="1"/>
  <c r="BL2719" i="64"/>
  <c r="BJ2719" i="64" s="1"/>
  <c r="BL354" i="64"/>
  <c r="BL353" i="64"/>
  <c r="BL2716" i="64"/>
  <c r="BL349" i="64"/>
  <c r="BL2715" i="64"/>
  <c r="BJ2715" i="64" s="1"/>
  <c r="BL332" i="64"/>
  <c r="BL324" i="64"/>
  <c r="BL322" i="64"/>
  <c r="BL320" i="64"/>
  <c r="BL774" i="64"/>
  <c r="BL773" i="64"/>
  <c r="BJ773" i="64" s="1"/>
  <c r="BL2708" i="64"/>
  <c r="BJ2708" i="64" s="1"/>
  <c r="BL316" i="64"/>
  <c r="BL314" i="64"/>
  <c r="BL306" i="64"/>
  <c r="BL297" i="64"/>
  <c r="BL291" i="64"/>
  <c r="BL2699" i="64"/>
  <c r="BL759" i="64"/>
  <c r="BL288" i="64"/>
  <c r="BL756" i="64"/>
  <c r="BL282" i="64"/>
  <c r="BL753" i="64"/>
  <c r="BL280" i="64"/>
  <c r="BL275" i="64"/>
  <c r="BL274" i="64"/>
  <c r="BL266" i="64"/>
  <c r="BJ266" i="64" s="1"/>
  <c r="BL250" i="64"/>
  <c r="BJ250" i="64" s="1"/>
  <c r="BL203" i="64"/>
  <c r="BL194" i="64"/>
  <c r="BL2684" i="64"/>
  <c r="BL189" i="64"/>
  <c r="BJ189" i="64" s="1"/>
  <c r="BL186" i="64"/>
  <c r="BL183" i="64"/>
  <c r="BL180" i="64"/>
  <c r="BJ180" i="64" s="1"/>
  <c r="BL2674" i="64"/>
  <c r="BL2669" i="64"/>
  <c r="BJ2669" i="64" s="1"/>
  <c r="BL736" i="64"/>
  <c r="BL179" i="64"/>
  <c r="BJ179" i="64" s="1"/>
  <c r="BL172" i="64"/>
  <c r="BL171" i="64"/>
  <c r="BL733" i="64"/>
  <c r="BL162" i="64"/>
  <c r="BJ162" i="64" s="1"/>
  <c r="BL2660" i="64"/>
  <c r="BL156" i="64"/>
  <c r="BJ156" i="64" s="1"/>
  <c r="BL729" i="64"/>
  <c r="BL725" i="64"/>
  <c r="BL127" i="64"/>
  <c r="BJ127" i="64" s="1"/>
  <c r="BL2657" i="64"/>
  <c r="BL722" i="64"/>
  <c r="BJ722" i="64" s="1"/>
  <c r="BL126" i="64"/>
  <c r="BJ126" i="64" s="1"/>
  <c r="BL111" i="64"/>
  <c r="BJ111" i="64" s="1"/>
  <c r="BL2651" i="64"/>
  <c r="BL103" i="64"/>
  <c r="BJ103" i="64" s="1"/>
  <c r="BL96" i="64"/>
  <c r="BL85" i="64"/>
  <c r="BJ85" i="64" s="1"/>
  <c r="BL67" i="64"/>
  <c r="BL2643" i="64"/>
  <c r="BL2642" i="64"/>
  <c r="BL62" i="64"/>
  <c r="BL708" i="64"/>
  <c r="BJ708" i="64" s="1"/>
  <c r="BL61" i="64"/>
  <c r="BJ61" i="64" s="1"/>
  <c r="BL59" i="64"/>
  <c r="BJ59" i="64" s="1"/>
  <c r="BL51" i="64"/>
  <c r="BJ51" i="64" s="1"/>
  <c r="BL39" i="64"/>
  <c r="BJ39" i="64" s="1"/>
  <c r="BL38" i="64"/>
  <c r="BJ38" i="64" s="1"/>
  <c r="BL30" i="64"/>
  <c r="BJ30" i="64" s="1"/>
  <c r="BL2634" i="64"/>
  <c r="BL28" i="64"/>
  <c r="BJ28" i="64" s="1"/>
  <c r="BL20" i="64"/>
  <c r="BJ20" i="64" s="1"/>
  <c r="BL18" i="64"/>
  <c r="BJ18" i="64" s="1"/>
  <c r="BL697" i="64"/>
  <c r="BJ697" i="64" s="1"/>
  <c r="BL695" i="64"/>
  <c r="BJ695" i="64" s="1"/>
  <c r="BL13" i="64"/>
  <c r="BJ13" i="64" s="1"/>
  <c r="BL11" i="64"/>
  <c r="BJ11" i="64" s="1"/>
  <c r="BL2621" i="64"/>
  <c r="BJ2621" i="64" s="1"/>
  <c r="BL691" i="64"/>
  <c r="BJ691" i="64" s="1"/>
  <c r="BL3127" i="64"/>
  <c r="BL3098" i="64"/>
  <c r="BL2615" i="64"/>
  <c r="BL688" i="64"/>
  <c r="BJ688" i="64" s="1"/>
  <c r="BL2614" i="64"/>
  <c r="BL686" i="64"/>
  <c r="BJ686" i="64" s="1"/>
  <c r="BL2612" i="64"/>
  <c r="BL3097" i="64"/>
  <c r="BL3096" i="64"/>
  <c r="BL685" i="64"/>
  <c r="BL2604" i="64"/>
  <c r="BL3078" i="64"/>
  <c r="BL3073" i="64"/>
  <c r="BL3072" i="64"/>
  <c r="BL3069" i="64"/>
  <c r="BL2597" i="64"/>
  <c r="BL3048" i="64"/>
  <c r="BJ3048" i="64" s="1"/>
  <c r="BL3036" i="64"/>
  <c r="BL2590" i="64"/>
  <c r="BJ2590" i="64" s="1"/>
  <c r="BL3025" i="64"/>
  <c r="BJ3025" i="64" s="1"/>
  <c r="BL3007" i="64"/>
  <c r="BL666" i="64"/>
  <c r="BJ666" i="64" s="1"/>
  <c r="BL2992" i="64"/>
  <c r="BL2989" i="64"/>
  <c r="BL2983" i="64"/>
  <c r="BL2979" i="64"/>
  <c r="BL2972" i="64"/>
  <c r="BL2579" i="64"/>
  <c r="BL2961" i="64"/>
  <c r="BL2951" i="64"/>
  <c r="BL2945" i="64"/>
  <c r="BL2936" i="64"/>
  <c r="BL2562" i="64"/>
  <c r="BL2559" i="64"/>
  <c r="BL2926" i="64"/>
  <c r="BL647" i="64"/>
  <c r="BJ647" i="64" s="1"/>
  <c r="BL2924" i="64"/>
  <c r="BL2910" i="64"/>
  <c r="BL2555" i="64"/>
  <c r="BL644" i="64"/>
  <c r="BJ644" i="64" s="1"/>
  <c r="BL2898" i="64"/>
  <c r="BJ2898" i="64" s="1"/>
  <c r="BL2552" i="64"/>
  <c r="BL2893" i="64"/>
  <c r="BJ2893" i="64" s="1"/>
  <c r="BL2548" i="64"/>
  <c r="BJ2548" i="64" s="1"/>
  <c r="BL639" i="64"/>
  <c r="BJ639" i="64" s="1"/>
  <c r="BL2872" i="64"/>
  <c r="BJ2872" i="64" s="1"/>
  <c r="BL2844" i="64"/>
  <c r="BJ2844" i="64" s="1"/>
  <c r="BL2543" i="64"/>
  <c r="BL2542" i="64"/>
  <c r="BL634" i="64"/>
  <c r="BJ634" i="64" s="1"/>
  <c r="BL2835" i="64"/>
  <c r="BJ2835" i="64" s="1"/>
  <c r="BL2830" i="64"/>
  <c r="BJ2830" i="64" s="1"/>
  <c r="BL2529" i="64"/>
  <c r="BJ2529" i="64" s="1"/>
  <c r="BL2527" i="64"/>
  <c r="BL2826" i="64"/>
  <c r="BL2819" i="64"/>
  <c r="BL630" i="64"/>
  <c r="BL2811" i="64"/>
  <c r="BJ2811" i="64" s="1"/>
  <c r="BL2806" i="64"/>
  <c r="BJ2806" i="64" s="1"/>
  <c r="BL2804" i="64"/>
  <c r="BL2802" i="64"/>
  <c r="BL2515" i="64"/>
  <c r="BL2514" i="64"/>
  <c r="BJ2514" i="64" s="1"/>
  <c r="BL2512" i="64"/>
  <c r="BL2795" i="64"/>
  <c r="BJ2795" i="64" s="1"/>
  <c r="BL2775" i="64"/>
  <c r="BL2769" i="64"/>
  <c r="BL2751" i="64"/>
  <c r="BL2745" i="64"/>
  <c r="BJ2745" i="64" s="1"/>
  <c r="BL2731" i="64"/>
  <c r="BJ2731" i="64" s="1"/>
  <c r="BL2728" i="64"/>
  <c r="BJ2728" i="64" s="1"/>
  <c r="BL614" i="64"/>
  <c r="BL2495" i="64"/>
  <c r="BL613" i="64"/>
  <c r="BL2712" i="64"/>
  <c r="BL2707" i="64"/>
  <c r="BL2703" i="64"/>
  <c r="BL2693" i="64"/>
  <c r="BL609" i="64"/>
  <c r="BL2683" i="64"/>
  <c r="BL2677" i="64"/>
  <c r="BL2480" i="64"/>
  <c r="BL608" i="64"/>
  <c r="BJ608" i="64" s="1"/>
  <c r="BL2666" i="64"/>
  <c r="BL2665" i="64"/>
  <c r="BL2470" i="64"/>
  <c r="BL2620" i="64"/>
  <c r="BJ2620" i="64" s="1"/>
  <c r="BL2618" i="64"/>
  <c r="BL2592" i="64"/>
  <c r="BJ2592" i="64" s="1"/>
  <c r="BL2591" i="64"/>
  <c r="BL2582" i="64"/>
  <c r="BL2573" i="64"/>
  <c r="BL2461" i="64"/>
  <c r="BL2564" i="64"/>
  <c r="BJ2564" i="64" s="1"/>
  <c r="BL588" i="64"/>
  <c r="BJ588" i="64" s="1"/>
  <c r="BL587" i="64"/>
  <c r="BJ587" i="64" s="1"/>
  <c r="BL2457" i="64"/>
  <c r="BL2553" i="64"/>
  <c r="BL2538" i="64"/>
  <c r="BL2534" i="64"/>
  <c r="BL2519" i="64"/>
  <c r="BL2509" i="64"/>
  <c r="BL2448" i="64"/>
  <c r="BL580" i="64"/>
  <c r="BJ580" i="64" s="1"/>
  <c r="BL2445" i="64"/>
  <c r="BL578" i="64"/>
  <c r="BJ578" i="64" s="1"/>
  <c r="BL2500" i="64"/>
  <c r="BL572" i="64"/>
  <c r="BJ572" i="64" s="1"/>
  <c r="BL2440" i="64"/>
  <c r="BJ2440" i="64" s="1"/>
  <c r="BL2494" i="64"/>
  <c r="BL2435" i="64"/>
  <c r="BJ2435" i="64" s="1"/>
  <c r="BL2485" i="64"/>
  <c r="BL2472" i="64"/>
  <c r="BL2426" i="64"/>
  <c r="BL2465" i="64"/>
  <c r="BJ2465" i="64" s="1"/>
  <c r="BL2424" i="64"/>
  <c r="BL2452" i="64"/>
  <c r="BL2451" i="64"/>
  <c r="BL559" i="64"/>
  <c r="BL558" i="64"/>
  <c r="BL2416" i="64"/>
  <c r="BL2444" i="64"/>
  <c r="BL2443" i="64"/>
  <c r="BL2430" i="64"/>
  <c r="BL556" i="64"/>
  <c r="BJ556" i="64" s="1"/>
  <c r="BL2405" i="64"/>
  <c r="BL2428" i="64"/>
  <c r="BL2417" i="64"/>
  <c r="BL2414" i="64"/>
  <c r="BL2408" i="64"/>
  <c r="BL2392" i="64"/>
  <c r="BL2371" i="64"/>
  <c r="BL2366" i="64"/>
  <c r="BL2389" i="64"/>
  <c r="BL543" i="64"/>
  <c r="BL2362" i="64"/>
  <c r="BL541" i="64"/>
  <c r="BL2357" i="64"/>
  <c r="BL2344" i="64"/>
  <c r="BL2343" i="64"/>
  <c r="BJ2343" i="64" s="1"/>
  <c r="BL2334" i="64"/>
  <c r="BL2376" i="64"/>
  <c r="BL2329" i="64"/>
  <c r="BL2326" i="64"/>
  <c r="BJ2326" i="64" s="1"/>
  <c r="BL2310" i="64"/>
  <c r="BJ2310" i="64" s="1"/>
  <c r="BL2373" i="64"/>
  <c r="BJ2373" i="64" s="1"/>
  <c r="BL2309" i="64"/>
  <c r="BJ2309" i="64" s="1"/>
  <c r="BL2299" i="64"/>
  <c r="BL2278" i="64"/>
  <c r="BJ2278" i="64" s="1"/>
  <c r="BL2276" i="64"/>
  <c r="BJ2276" i="64" s="1"/>
  <c r="BL2367" i="64"/>
  <c r="BL2365" i="64"/>
  <c r="BL503" i="64"/>
  <c r="BL501" i="64"/>
  <c r="BL2360" i="64"/>
  <c r="BL2270" i="64"/>
  <c r="BL499" i="64"/>
  <c r="BL2269" i="64"/>
  <c r="BL2239" i="64"/>
  <c r="BJ2239" i="64" s="1"/>
  <c r="BL2235" i="64"/>
  <c r="BJ2235" i="64" s="1"/>
  <c r="BL2349" i="64"/>
  <c r="BJ2349" i="64" s="1"/>
  <c r="BL2346" i="64"/>
  <c r="BL2234" i="64"/>
  <c r="BJ2234" i="64" s="1"/>
  <c r="BL488" i="64"/>
  <c r="BJ488" i="64" s="1"/>
  <c r="BL2342" i="64"/>
  <c r="BJ2342" i="64" s="1"/>
  <c r="BL486" i="64"/>
  <c r="BJ486" i="64" s="1"/>
  <c r="BL2230" i="64"/>
  <c r="BJ2230" i="64" s="1"/>
  <c r="BL2223" i="64"/>
  <c r="BJ2223" i="64" s="1"/>
  <c r="BL2218" i="64"/>
  <c r="BJ2218" i="64" s="1"/>
  <c r="BL2217" i="64"/>
  <c r="BJ2217" i="64" s="1"/>
  <c r="BL2211" i="64"/>
  <c r="BJ2211" i="64" s="1"/>
  <c r="BL2205" i="64"/>
  <c r="BJ2205" i="64" s="1"/>
  <c r="BL2321" i="64"/>
  <c r="BL477" i="64"/>
  <c r="BJ477" i="64" s="1"/>
  <c r="BL2184" i="64"/>
  <c r="BJ2184" i="64" s="1"/>
  <c r="BL2314" i="64"/>
  <c r="BL475" i="64"/>
  <c r="BJ475" i="64" s="1"/>
  <c r="BL474" i="64"/>
  <c r="BJ474" i="64" s="1"/>
  <c r="BL2172" i="64"/>
  <c r="BJ2172" i="64" s="1"/>
  <c r="BL2308" i="64"/>
  <c r="BL473" i="64"/>
  <c r="BL2154" i="64"/>
  <c r="BJ2154" i="64" s="1"/>
  <c r="BL2151" i="64"/>
  <c r="BJ2151" i="64" s="1"/>
  <c r="BL2301" i="64"/>
  <c r="BJ2301" i="64" s="1"/>
  <c r="BL2145" i="64"/>
  <c r="BJ2145" i="64" s="1"/>
  <c r="BL2297" i="64"/>
  <c r="BJ2297" i="64" s="1"/>
  <c r="BL2143" i="64"/>
  <c r="BJ2143" i="64" s="1"/>
  <c r="BL467" i="64"/>
  <c r="BJ467" i="64" s="1"/>
  <c r="BL2141" i="64"/>
  <c r="BJ2141" i="64" s="1"/>
  <c r="BL2139" i="64"/>
  <c r="BJ2139" i="64" s="1"/>
  <c r="BL2289" i="64"/>
  <c r="BL2288" i="64"/>
  <c r="BL2133" i="64"/>
  <c r="BJ2133" i="64" s="1"/>
  <c r="BL2285" i="64"/>
  <c r="BJ2285" i="64" s="1"/>
  <c r="BL464" i="64"/>
  <c r="BJ464" i="64" s="1"/>
  <c r="BL2132" i="64"/>
  <c r="BJ2132" i="64" s="1"/>
  <c r="BL461" i="64"/>
  <c r="BL2130" i="64"/>
  <c r="BJ2130" i="64" s="1"/>
  <c r="BL2098" i="64"/>
  <c r="BJ2098" i="64" s="1"/>
  <c r="BL2274" i="64"/>
  <c r="BL2097" i="64"/>
  <c r="BJ2097" i="64" s="1"/>
  <c r="BL2084" i="64"/>
  <c r="BL2070" i="64"/>
  <c r="BJ2070" i="64" s="1"/>
  <c r="BL2267" i="64"/>
  <c r="BJ2267" i="64" s="1"/>
  <c r="BL2067" i="64"/>
  <c r="BJ2067" i="64" s="1"/>
  <c r="BL2060" i="64"/>
  <c r="BJ2060" i="64" s="1"/>
  <c r="BL2056" i="64"/>
  <c r="BJ2056" i="64" s="1"/>
  <c r="BL447" i="64"/>
  <c r="BJ447" i="64" s="1"/>
  <c r="BL2051" i="64"/>
  <c r="BJ2051" i="64" s="1"/>
  <c r="BL2263" i="64"/>
  <c r="BJ2263" i="64" s="1"/>
  <c r="BL2047" i="64"/>
  <c r="BJ2047" i="64" s="1"/>
  <c r="BL441" i="64"/>
  <c r="BJ441" i="64" s="1"/>
  <c r="BL2036" i="64"/>
  <c r="BL2033" i="64"/>
  <c r="BL437" i="64"/>
  <c r="BL2032" i="64"/>
  <c r="BL2026" i="64"/>
  <c r="BJ2026" i="64" s="1"/>
  <c r="BL2252" i="64"/>
  <c r="BJ2252" i="64" s="1"/>
  <c r="BL2015" i="64"/>
  <c r="BL2002" i="64"/>
  <c r="BL2001" i="64"/>
  <c r="BL427" i="64"/>
  <c r="BL1994" i="64"/>
  <c r="BL1979" i="64"/>
  <c r="BL2242" i="64"/>
  <c r="BJ2242" i="64" s="1"/>
  <c r="BL1972" i="64"/>
  <c r="BJ1972" i="64" s="1"/>
  <c r="BL1958" i="64"/>
  <c r="BL2236" i="64"/>
  <c r="BJ2236" i="64" s="1"/>
  <c r="BL413" i="64"/>
  <c r="BL1952" i="64"/>
  <c r="BJ1952" i="64" s="1"/>
  <c r="BL1930" i="64"/>
  <c r="BJ1930" i="64" s="1"/>
  <c r="BL1929" i="64"/>
  <c r="BL1925" i="64"/>
  <c r="BJ1925" i="64" s="1"/>
  <c r="BL407" i="64"/>
  <c r="BL2228" i="64"/>
  <c r="BJ2228" i="64" s="1"/>
  <c r="BL2227" i="64"/>
  <c r="BJ2227" i="64" s="1"/>
  <c r="BL1886" i="64"/>
  <c r="BJ1886" i="64" s="1"/>
  <c r="BL1860" i="64"/>
  <c r="BJ1860" i="64" s="1"/>
  <c r="BL404" i="64"/>
  <c r="BL1840" i="64"/>
  <c r="BJ1840" i="64" s="1"/>
  <c r="BL1835" i="64"/>
  <c r="BL1831" i="64"/>
  <c r="BL1798" i="64"/>
  <c r="BJ1798" i="64" s="1"/>
  <c r="BL1796" i="64"/>
  <c r="BJ1796" i="64" s="1"/>
  <c r="BL2215" i="64"/>
  <c r="BJ2215" i="64" s="1"/>
  <c r="BL398" i="64"/>
  <c r="BL397" i="64"/>
  <c r="BL1791" i="64"/>
  <c r="BJ1791" i="64" s="1"/>
  <c r="BL1785" i="64"/>
  <c r="BJ1785" i="64" s="1"/>
  <c r="BL1781" i="64"/>
  <c r="BJ1781" i="64" s="1"/>
  <c r="BL2207" i="64"/>
  <c r="BJ2207" i="64" s="1"/>
  <c r="BL387" i="64"/>
  <c r="BL1774" i="64"/>
  <c r="BL1754" i="64"/>
  <c r="BJ1754" i="64" s="1"/>
  <c r="BL1751" i="64"/>
  <c r="BJ1751" i="64" s="1"/>
  <c r="BL1737" i="64"/>
  <c r="BJ1737" i="64" s="1"/>
  <c r="BL378" i="64"/>
  <c r="BL1729" i="64"/>
  <c r="BJ1729" i="64" s="1"/>
  <c r="BL1724" i="64"/>
  <c r="BJ1724" i="64" s="1"/>
  <c r="BL1719" i="64"/>
  <c r="BJ1719" i="64" s="1"/>
  <c r="BL1706" i="64"/>
  <c r="BJ1706" i="64" s="1"/>
  <c r="BL2180" i="64"/>
  <c r="BJ2180" i="64" s="1"/>
  <c r="BL2177" i="64"/>
  <c r="BJ2177" i="64" s="1"/>
  <c r="BL1705" i="64"/>
  <c r="BJ1705" i="64" s="1"/>
  <c r="BL371" i="64"/>
  <c r="BL1700" i="64"/>
  <c r="BJ1700" i="64" s="1"/>
  <c r="BL1698" i="64"/>
  <c r="BJ1698" i="64" s="1"/>
  <c r="BL361" i="64"/>
  <c r="BL2167" i="64"/>
  <c r="BJ2167" i="64" s="1"/>
  <c r="BL360" i="64"/>
  <c r="BL1685" i="64"/>
  <c r="BL1682" i="64"/>
  <c r="BL358" i="64"/>
  <c r="BL1669" i="64"/>
  <c r="BJ1669" i="64" s="1"/>
  <c r="BL347" i="64"/>
  <c r="BL2157" i="64"/>
  <c r="BJ2157" i="64" s="1"/>
  <c r="BL345" i="64"/>
  <c r="BL2156" i="64"/>
  <c r="BJ2156" i="64" s="1"/>
  <c r="BL341" i="64"/>
  <c r="BL1667" i="64"/>
  <c r="BL1649" i="64"/>
  <c r="BL2150" i="64"/>
  <c r="BJ2150" i="64" s="1"/>
  <c r="BL1645" i="64"/>
  <c r="BJ1645" i="64" s="1"/>
  <c r="BL1643" i="64"/>
  <c r="BL333" i="64"/>
  <c r="BL1642" i="64"/>
  <c r="BL1639" i="64"/>
  <c r="BL1633" i="64"/>
  <c r="BL1621" i="64"/>
  <c r="BL1618" i="64"/>
  <c r="BL1607" i="64"/>
  <c r="BL1604" i="64"/>
  <c r="BL311" i="64"/>
  <c r="BL1564" i="64"/>
  <c r="BL308" i="64"/>
  <c r="BL1556" i="64"/>
  <c r="BL2135" i="64"/>
  <c r="BJ2135" i="64" s="1"/>
  <c r="BL2128" i="64"/>
  <c r="BJ2128" i="64" s="1"/>
  <c r="BL1539" i="64"/>
  <c r="BL2125" i="64"/>
  <c r="BJ2125" i="64" s="1"/>
  <c r="BL304" i="64"/>
  <c r="BL2124" i="64"/>
  <c r="BJ2124" i="64" s="1"/>
  <c r="BL1534" i="64"/>
  <c r="BL303" i="64"/>
  <c r="BL1518" i="64"/>
  <c r="BJ1518" i="64" s="1"/>
  <c r="BL1507" i="64"/>
  <c r="BJ1507" i="64" s="1"/>
  <c r="BL1498" i="64"/>
  <c r="BJ1498" i="64" s="1"/>
  <c r="BL1491" i="64"/>
  <c r="BJ1491" i="64" s="1"/>
  <c r="BL296" i="64"/>
  <c r="BL2115" i="64"/>
  <c r="BJ2115" i="64" s="1"/>
  <c r="BL1480" i="64"/>
  <c r="BJ1480" i="64" s="1"/>
  <c r="BL2113" i="64"/>
  <c r="BJ2113" i="64" s="1"/>
  <c r="BL295" i="64"/>
  <c r="BL1468" i="64"/>
  <c r="BJ1468" i="64" s="1"/>
  <c r="BL2109" i="64"/>
  <c r="BJ2109" i="64" s="1"/>
  <c r="BL1456" i="64"/>
  <c r="BJ1456" i="64" s="1"/>
  <c r="BL1443" i="64"/>
  <c r="BJ1443" i="64" s="1"/>
  <c r="BL2107" i="64"/>
  <c r="BJ2107" i="64" s="1"/>
  <c r="BL1441" i="64"/>
  <c r="BJ1441" i="64" s="1"/>
  <c r="BL1431" i="64"/>
  <c r="BJ1431" i="64" s="1"/>
  <c r="BL254" i="64"/>
  <c r="BJ254" i="64" s="1"/>
  <c r="BL1417" i="64"/>
  <c r="BJ1417" i="64" s="1"/>
  <c r="BL1414" i="64"/>
  <c r="BJ1414" i="64" s="1"/>
  <c r="BL1392" i="64"/>
  <c r="BJ1392" i="64" s="1"/>
  <c r="BL1383" i="64"/>
  <c r="BL1376" i="64"/>
  <c r="BL2091" i="64"/>
  <c r="BJ2091" i="64" s="1"/>
  <c r="BL2086" i="64"/>
  <c r="BJ2086" i="64" s="1"/>
  <c r="BL1373" i="64"/>
  <c r="BL2081" i="64"/>
  <c r="BJ2081" i="64" s="1"/>
  <c r="BL1371" i="64"/>
  <c r="BL2079" i="64"/>
  <c r="BL1360" i="64"/>
  <c r="BL2077" i="64"/>
  <c r="BJ2077" i="64" s="1"/>
  <c r="BL1352" i="64"/>
  <c r="BL244" i="64"/>
  <c r="BJ244" i="64" s="1"/>
  <c r="BL1348" i="64"/>
  <c r="BL1344" i="64"/>
  <c r="BL2072" i="64"/>
  <c r="BJ2072" i="64" s="1"/>
  <c r="BL2064" i="64"/>
  <c r="BJ2064" i="64" s="1"/>
  <c r="BL241" i="64"/>
  <c r="BJ241" i="64" s="1"/>
  <c r="BL1342" i="64"/>
  <c r="BL239" i="64"/>
  <c r="BJ239" i="64" s="1"/>
  <c r="BL1338" i="64"/>
  <c r="BL1326" i="64"/>
  <c r="BL1324" i="64"/>
  <c r="BL1319" i="64"/>
  <c r="BL1311" i="64"/>
  <c r="BL1305" i="64"/>
  <c r="BL1296" i="64"/>
  <c r="BL2045" i="64"/>
  <c r="BJ2045" i="64" s="1"/>
  <c r="BL1287" i="64"/>
  <c r="BJ1287" i="64" s="1"/>
  <c r="BL234" i="64"/>
  <c r="BJ234" i="64" s="1"/>
  <c r="BL1282" i="64"/>
  <c r="BJ1282" i="64" s="1"/>
  <c r="BL1275" i="64"/>
  <c r="BJ1275" i="64" s="1"/>
  <c r="BL232" i="64"/>
  <c r="BJ232" i="64" s="1"/>
  <c r="BL1271" i="64"/>
  <c r="BJ1271" i="64" s="1"/>
  <c r="BL1245" i="64"/>
  <c r="BJ1245" i="64" s="1"/>
  <c r="BL231" i="64"/>
  <c r="BJ231" i="64" s="1"/>
  <c r="BL1238" i="64"/>
  <c r="BJ1238" i="64" s="1"/>
  <c r="BL229" i="64"/>
  <c r="BJ229" i="64" s="1"/>
  <c r="BL2028" i="64"/>
  <c r="BJ2028" i="64" s="1"/>
  <c r="BL1234" i="64"/>
  <c r="BJ1234" i="64" s="1"/>
  <c r="BL2020" i="64"/>
  <c r="BJ2020" i="64" s="1"/>
  <c r="BL1227" i="64"/>
  <c r="BJ1227" i="64" s="1"/>
  <c r="BL1213" i="64"/>
  <c r="BJ1213" i="64" s="1"/>
  <c r="BL225" i="64"/>
  <c r="BJ225" i="64" s="1"/>
  <c r="BL2014" i="64"/>
  <c r="BL1206" i="64"/>
  <c r="BJ1206" i="64" s="1"/>
  <c r="BL2013" i="64"/>
  <c r="BL1187" i="64"/>
  <c r="BJ1187" i="64" s="1"/>
  <c r="BL223" i="64"/>
  <c r="BJ223" i="64" s="1"/>
  <c r="BL1174" i="64"/>
  <c r="BJ1174" i="64" s="1"/>
  <c r="BL1992" i="64"/>
  <c r="BL1171" i="64"/>
  <c r="BJ1171" i="64" s="1"/>
  <c r="BL220" i="64"/>
  <c r="BJ220" i="64" s="1"/>
  <c r="BL1991" i="64"/>
  <c r="BL1168" i="64"/>
  <c r="BL1166" i="64"/>
  <c r="BJ1166" i="64" s="1"/>
  <c r="BL1139" i="64"/>
  <c r="BJ1139" i="64" s="1"/>
  <c r="BL1124" i="64"/>
  <c r="BJ1124" i="64" s="1"/>
  <c r="BL1109" i="64"/>
  <c r="BJ1109" i="64" s="1"/>
  <c r="BL1977" i="64"/>
  <c r="BJ1977" i="64" s="1"/>
  <c r="BL1108" i="64"/>
  <c r="BJ1108" i="64" s="1"/>
  <c r="BL1107" i="64"/>
  <c r="BL1069" i="64"/>
  <c r="BJ1069" i="64" s="1"/>
  <c r="BL1064" i="64"/>
  <c r="BJ1064" i="64" s="1"/>
  <c r="BL1973" i="64"/>
  <c r="BJ1973" i="64" s="1"/>
  <c r="BL1042" i="64"/>
  <c r="BJ1042" i="64" s="1"/>
  <c r="BL209" i="64"/>
  <c r="BL1971" i="64"/>
  <c r="BJ1971" i="64" s="1"/>
  <c r="BL1968" i="64"/>
  <c r="BL208" i="64"/>
  <c r="BL1031" i="64"/>
  <c r="BJ1031" i="64" s="1"/>
  <c r="BL1965" i="64"/>
  <c r="BL1018" i="64"/>
  <c r="BL1015" i="64"/>
  <c r="BL1014" i="64"/>
  <c r="BL202" i="64"/>
  <c r="BL1957" i="64"/>
  <c r="BJ1957" i="64" s="1"/>
  <c r="BL990" i="64"/>
  <c r="BL985" i="64"/>
  <c r="BJ985" i="64" s="1"/>
  <c r="BL981" i="64"/>
  <c r="BJ981" i="64" s="1"/>
  <c r="BL1954" i="64"/>
  <c r="BL977" i="64"/>
  <c r="BJ977" i="64" s="1"/>
  <c r="BL972" i="64"/>
  <c r="BJ972" i="64" s="1"/>
  <c r="BL1951" i="64"/>
  <c r="BJ1951" i="64" s="1"/>
  <c r="BL191" i="64"/>
  <c r="BL190" i="64"/>
  <c r="BL1942" i="64"/>
  <c r="BJ1942" i="64" s="1"/>
  <c r="BL1938" i="64"/>
  <c r="BJ1938" i="64" s="1"/>
  <c r="BL1937" i="64"/>
  <c r="BJ1937" i="64" s="1"/>
  <c r="BL967" i="64"/>
  <c r="BL188" i="64"/>
  <c r="BL961" i="64"/>
  <c r="BJ961" i="64" s="1"/>
  <c r="BL958" i="64"/>
  <c r="BL954" i="64"/>
  <c r="BL951" i="64"/>
  <c r="BJ951" i="64" s="1"/>
  <c r="BL185" i="64"/>
  <c r="BL947" i="64"/>
  <c r="BJ947" i="64" s="1"/>
  <c r="BL946" i="64"/>
  <c r="BJ946" i="64" s="1"/>
  <c r="BL184" i="64"/>
  <c r="BL1922" i="64"/>
  <c r="BJ1922" i="64" s="1"/>
  <c r="BL928" i="64"/>
  <c r="BL182" i="64"/>
  <c r="BL917" i="64"/>
  <c r="BJ917" i="64" s="1"/>
  <c r="BL893" i="64"/>
  <c r="BL1916" i="64"/>
  <c r="BJ1916" i="64" s="1"/>
  <c r="BL890" i="64"/>
  <c r="BL884" i="64"/>
  <c r="BL1912" i="64"/>
  <c r="BJ1912" i="64" s="1"/>
  <c r="BL174" i="64"/>
  <c r="BJ174" i="64" s="1"/>
  <c r="BL880" i="64"/>
  <c r="BL878" i="64"/>
  <c r="BL1908" i="64"/>
  <c r="BL851" i="64"/>
  <c r="BL846" i="64"/>
  <c r="BL1902" i="64"/>
  <c r="BL845" i="64"/>
  <c r="BL840" i="64"/>
  <c r="BL837" i="64"/>
  <c r="BL823" i="64"/>
  <c r="BL801" i="64"/>
  <c r="BL1895" i="64"/>
  <c r="BJ1895" i="64" s="1"/>
  <c r="BL166" i="64"/>
  <c r="BJ166" i="64" s="1"/>
  <c r="BL165" i="64"/>
  <c r="BJ165" i="64" s="1"/>
  <c r="BL1892" i="64"/>
  <c r="BJ1892" i="64" s="1"/>
  <c r="BL796" i="64"/>
  <c r="BL781" i="64"/>
  <c r="BL1881" i="64"/>
  <c r="BJ1881" i="64" s="1"/>
  <c r="BL1880" i="64"/>
  <c r="BJ1880" i="64" s="1"/>
  <c r="BL780" i="64"/>
  <c r="BL778" i="64"/>
  <c r="BL771" i="64"/>
  <c r="BL754" i="64"/>
  <c r="BL751" i="64"/>
  <c r="BL745" i="64"/>
  <c r="BL1870" i="64"/>
  <c r="BL742" i="64"/>
  <c r="BL732" i="64"/>
  <c r="BL719" i="64"/>
  <c r="BJ719" i="64" s="1"/>
  <c r="BL1863" i="64"/>
  <c r="BJ1863" i="64" s="1"/>
  <c r="BL713" i="64"/>
  <c r="BJ713" i="64" s="1"/>
  <c r="BL712" i="64"/>
  <c r="BJ712" i="64" s="1"/>
  <c r="BL1857" i="64"/>
  <c r="BJ1857" i="64" s="1"/>
  <c r="BL675" i="64"/>
  <c r="BJ675" i="64" s="1"/>
  <c r="BL147" i="64"/>
  <c r="BL670" i="64"/>
  <c r="BJ670" i="64" s="1"/>
  <c r="BL1848" i="64"/>
  <c r="BJ1848" i="64" s="1"/>
  <c r="BL668" i="64"/>
  <c r="BL659" i="64"/>
  <c r="BJ659" i="64" s="1"/>
  <c r="BL1846" i="64"/>
  <c r="BJ1846" i="64" s="1"/>
  <c r="BL1843" i="64"/>
  <c r="BJ1843" i="64" s="1"/>
  <c r="BL142" i="64"/>
  <c r="BL137" i="64"/>
  <c r="BL133" i="64"/>
  <c r="BJ133" i="64" s="1"/>
  <c r="BL636" i="64"/>
  <c r="BJ636" i="64" s="1"/>
  <c r="BL627" i="64"/>
  <c r="BL590" i="64"/>
  <c r="BJ590" i="64" s="1"/>
  <c r="BL589" i="64"/>
  <c r="BJ589" i="64" s="1"/>
  <c r="BL577" i="64"/>
  <c r="BJ577" i="64" s="1"/>
  <c r="BL125" i="64"/>
  <c r="BJ125" i="64" s="1"/>
  <c r="BL575" i="64"/>
  <c r="BJ575" i="64" s="1"/>
  <c r="BL1833" i="64"/>
  <c r="BL564" i="64"/>
  <c r="BJ564" i="64" s="1"/>
  <c r="BL562" i="64"/>
  <c r="BJ562" i="64" s="1"/>
  <c r="BL118" i="64"/>
  <c r="BJ118" i="64" s="1"/>
  <c r="BL551" i="64"/>
  <c r="BL535" i="64"/>
  <c r="BL115" i="64"/>
  <c r="BJ115" i="64" s="1"/>
  <c r="BL509" i="64"/>
  <c r="BJ509" i="64" s="1"/>
  <c r="BL479" i="64"/>
  <c r="BL462" i="64"/>
  <c r="BL1818" i="64"/>
  <c r="BL454" i="64"/>
  <c r="BJ454" i="64" s="1"/>
  <c r="BL1817" i="64"/>
  <c r="BJ1817" i="64" s="1"/>
  <c r="BL445" i="64"/>
  <c r="BJ445" i="64" s="1"/>
  <c r="BL382" i="64"/>
  <c r="BL370" i="64"/>
  <c r="BL369" i="64"/>
  <c r="BL1814" i="64"/>
  <c r="BJ1814" i="64" s="1"/>
  <c r="BL356" i="64"/>
  <c r="BL352" i="64"/>
  <c r="BL351" i="64"/>
  <c r="BL327" i="64"/>
  <c r="BL1806" i="64"/>
  <c r="BJ1806" i="64" s="1"/>
  <c r="BL325" i="64"/>
  <c r="BL321" i="64"/>
  <c r="BL95" i="64"/>
  <c r="BL1804" i="64"/>
  <c r="BJ1804" i="64" s="1"/>
  <c r="BL312" i="64"/>
  <c r="BL1801" i="64"/>
  <c r="BJ1801" i="64" s="1"/>
  <c r="BL94" i="64"/>
  <c r="BL302" i="64"/>
  <c r="BL1794" i="64"/>
  <c r="BJ1794" i="64" s="1"/>
  <c r="BL301" i="64"/>
  <c r="BL91" i="64"/>
  <c r="BJ91" i="64" s="1"/>
  <c r="BL299" i="64"/>
  <c r="BL284" i="64"/>
  <c r="BL1784" i="64"/>
  <c r="BJ1784" i="64" s="1"/>
  <c r="BL1780" i="64"/>
  <c r="BJ1780" i="64" s="1"/>
  <c r="BL88" i="64"/>
  <c r="BJ88" i="64" s="1"/>
  <c r="BL1779" i="64"/>
  <c r="BL271" i="64"/>
  <c r="BL265" i="64"/>
  <c r="BJ265" i="64" s="1"/>
  <c r="BL1775" i="64"/>
  <c r="BJ1775" i="64" s="1"/>
  <c r="BL264" i="64"/>
  <c r="BL260" i="64"/>
  <c r="BL83" i="64"/>
  <c r="BJ83" i="64" s="1"/>
  <c r="BL1771" i="64"/>
  <c r="BL255" i="64"/>
  <c r="BJ255" i="64" s="1"/>
  <c r="BL249" i="64"/>
  <c r="BJ249" i="64" s="1"/>
  <c r="BL248" i="64"/>
  <c r="BJ248" i="64" s="1"/>
  <c r="BL1752" i="64"/>
  <c r="BJ1752" i="64" s="1"/>
  <c r="BL246" i="64"/>
  <c r="BJ246" i="64" s="1"/>
  <c r="BL197" i="64"/>
  <c r="BL1747" i="64"/>
  <c r="BJ1747" i="64" s="1"/>
  <c r="BL177" i="64"/>
  <c r="BJ177" i="64" s="1"/>
  <c r="BL169" i="64"/>
  <c r="BJ169" i="64" s="1"/>
  <c r="BL1742" i="64"/>
  <c r="BJ1742" i="64" s="1"/>
  <c r="BL159" i="64"/>
  <c r="BJ159" i="64" s="1"/>
  <c r="BL73" i="64"/>
  <c r="BJ73" i="64" s="1"/>
  <c r="BL158" i="64"/>
  <c r="BJ158" i="64" s="1"/>
  <c r="BL157" i="64"/>
  <c r="BJ157" i="64" s="1"/>
  <c r="BL152" i="64"/>
  <c r="BJ152" i="64" s="1"/>
  <c r="BL129" i="64"/>
  <c r="BJ129" i="64" s="1"/>
  <c r="BL121" i="64"/>
  <c r="BJ121" i="64" s="1"/>
  <c r="BL120" i="64"/>
  <c r="BJ120" i="64" s="1"/>
  <c r="BL106" i="64"/>
  <c r="BL104" i="64"/>
  <c r="BL89" i="64"/>
  <c r="BJ89" i="64" s="1"/>
  <c r="BL78" i="64"/>
  <c r="BJ78" i="64" s="1"/>
  <c r="BL77" i="64"/>
  <c r="BJ77" i="64" s="1"/>
  <c r="BL72" i="64"/>
  <c r="BL60" i="64"/>
  <c r="BJ60" i="64" s="1"/>
  <c r="BL56" i="64"/>
  <c r="BJ56" i="64" s="1"/>
  <c r="BL1710" i="64"/>
  <c r="BL26" i="64"/>
  <c r="BJ26" i="64" s="1"/>
  <c r="BL17" i="64"/>
  <c r="BJ17" i="64" s="1"/>
  <c r="BL3128" i="64"/>
  <c r="BL1703" i="64"/>
  <c r="BJ1703" i="64" s="1"/>
  <c r="BL3121" i="64"/>
  <c r="BL1694" i="64"/>
  <c r="BJ1694" i="64" s="1"/>
  <c r="BL1693" i="64"/>
  <c r="BJ1693" i="64" s="1"/>
  <c r="BL3120" i="64"/>
  <c r="BL1690" i="64"/>
  <c r="BL48" i="64"/>
  <c r="BJ48" i="64" s="1"/>
  <c r="BL1688" i="64"/>
  <c r="BL3118" i="64"/>
  <c r="BL3135" i="64"/>
  <c r="BL44" i="64"/>
  <c r="BJ44" i="64" s="1"/>
  <c r="BL3106" i="64"/>
  <c r="BL3105" i="64"/>
  <c r="BL3103" i="64"/>
  <c r="BL1680" i="64"/>
  <c r="BJ1680" i="64" s="1"/>
  <c r="BL3088" i="64"/>
  <c r="BL3083" i="64"/>
  <c r="BL3077" i="64"/>
  <c r="BL36" i="64"/>
  <c r="BJ36" i="64" s="1"/>
  <c r="BL1673" i="64"/>
  <c r="BJ1673" i="64" s="1"/>
  <c r="BL3066" i="64"/>
  <c r="BJ3066" i="64" s="1"/>
  <c r="BL3061" i="64"/>
  <c r="BJ3061" i="64" s="1"/>
  <c r="BL1668" i="64"/>
  <c r="BL3059" i="64"/>
  <c r="BL3056" i="64"/>
  <c r="BL3049" i="64"/>
  <c r="BJ3049" i="64" s="1"/>
  <c r="BL3046" i="64"/>
  <c r="BJ3046" i="64" s="1"/>
  <c r="BL1658" i="64"/>
  <c r="BL3042" i="64"/>
  <c r="BL3027" i="64"/>
  <c r="BL1648" i="64"/>
  <c r="BL3026" i="64"/>
  <c r="BL3006" i="64"/>
  <c r="BL2998" i="64"/>
  <c r="BL2993" i="64"/>
  <c r="BL1641" i="64"/>
  <c r="BL2991" i="64"/>
  <c r="BL2985" i="64"/>
  <c r="BL1640" i="64"/>
  <c r="BJ1640" i="64" s="1"/>
  <c r="BL2976" i="64"/>
  <c r="BL2965" i="64"/>
  <c r="BL2952" i="64"/>
  <c r="BL2933" i="64"/>
  <c r="BL2913" i="64"/>
  <c r="BL2901" i="64"/>
  <c r="BL2895" i="64"/>
  <c r="BJ2895" i="64" s="1"/>
  <c r="BL1630" i="64"/>
  <c r="BL3131" i="64"/>
  <c r="BL1629" i="64"/>
  <c r="BL2892" i="64"/>
  <c r="BJ2892" i="64" s="1"/>
  <c r="BL2890" i="64"/>
  <c r="BJ2890" i="64" s="1"/>
  <c r="BL2887" i="64"/>
  <c r="BJ2887" i="64" s="1"/>
  <c r="BL2876" i="64"/>
  <c r="BJ2876" i="64" s="1"/>
  <c r="BL2871" i="64"/>
  <c r="BJ2871" i="64" s="1"/>
  <c r="BL2863" i="64"/>
  <c r="BJ2863" i="64" s="1"/>
  <c r="BL1609" i="64"/>
  <c r="BL3116" i="64"/>
  <c r="BL2857" i="64"/>
  <c r="BL1602" i="64"/>
  <c r="BL2856" i="64"/>
  <c r="BL3112" i="64"/>
  <c r="BJ3112" i="64" s="1"/>
  <c r="BL2850" i="64"/>
  <c r="BJ2850" i="64" s="1"/>
  <c r="BL2845" i="64"/>
  <c r="BJ2845" i="64" s="1"/>
  <c r="BL2842" i="64"/>
  <c r="BJ2842" i="64" s="1"/>
  <c r="BL1596" i="64"/>
  <c r="BL2834" i="64"/>
  <c r="BL2831" i="64"/>
  <c r="BJ2831" i="64" s="1"/>
  <c r="BL2815" i="64"/>
  <c r="BL3108" i="64"/>
  <c r="BJ3108" i="64" s="1"/>
  <c r="BL1583" i="64"/>
  <c r="BJ1583" i="64" s="1"/>
  <c r="BL1582" i="64"/>
  <c r="BL2805" i="64"/>
  <c r="BJ2805" i="64" s="1"/>
  <c r="BL2803" i="64"/>
  <c r="BJ2803" i="64" s="1"/>
  <c r="BL2798" i="64"/>
  <c r="BJ2798" i="64" s="1"/>
  <c r="BL1570" i="64"/>
  <c r="BJ1570" i="64" s="1"/>
  <c r="BL3102" i="64"/>
  <c r="BL3100" i="64"/>
  <c r="BL1568" i="64"/>
  <c r="BL2794" i="64"/>
  <c r="BL2791" i="64"/>
  <c r="BJ2791" i="64" s="1"/>
  <c r="BL2785" i="64"/>
  <c r="BJ2785" i="64" s="1"/>
  <c r="BL2784" i="64"/>
  <c r="BL3090" i="64"/>
  <c r="BL2768" i="64"/>
  <c r="BJ2768" i="64" s="1"/>
  <c r="BL2767" i="64"/>
  <c r="BL1553" i="64"/>
  <c r="BL3082" i="64"/>
  <c r="BL2758" i="64"/>
  <c r="BL2735" i="64"/>
  <c r="BJ2735" i="64" s="1"/>
  <c r="BL1542" i="64"/>
  <c r="BJ1542" i="64" s="1"/>
  <c r="BL1541" i="64"/>
  <c r="BL2732" i="64"/>
  <c r="BJ2732" i="64" s="1"/>
  <c r="BL2725" i="64"/>
  <c r="BL2723" i="64"/>
  <c r="BJ2723" i="64" s="1"/>
  <c r="BL1537" i="64"/>
  <c r="BL2720" i="64"/>
  <c r="BJ2720" i="64" s="1"/>
  <c r="BL2704" i="64"/>
  <c r="BL3058" i="64"/>
  <c r="BL1525" i="64"/>
  <c r="BJ1525" i="64" s="1"/>
  <c r="BL1524" i="64"/>
  <c r="BJ1524" i="64" s="1"/>
  <c r="BL2696" i="64"/>
  <c r="BJ2696" i="64" s="1"/>
  <c r="BL2694" i="64"/>
  <c r="BJ2694" i="64" s="1"/>
  <c r="BL2680" i="64"/>
  <c r="BL2673" i="64"/>
  <c r="BL1513" i="64"/>
  <c r="BJ1513" i="64" s="1"/>
  <c r="BL2662" i="64"/>
  <c r="BL2659" i="64"/>
  <c r="BL1512" i="64"/>
  <c r="BJ1512" i="64" s="1"/>
  <c r="BL2656" i="64"/>
  <c r="BL2654" i="64"/>
  <c r="BL2648" i="64"/>
  <c r="BJ2648" i="64" s="1"/>
  <c r="BL2641" i="64"/>
  <c r="BL1501" i="64"/>
  <c r="BJ1501" i="64" s="1"/>
  <c r="BL2636" i="64"/>
  <c r="BL2633" i="64"/>
  <c r="BL2629" i="64"/>
  <c r="BJ2629" i="64" s="1"/>
  <c r="BL2626" i="64"/>
  <c r="BJ2626" i="64" s="1"/>
  <c r="BL3038" i="64"/>
  <c r="BL1494" i="64"/>
  <c r="BJ1494" i="64" s="1"/>
  <c r="BL2622" i="64"/>
  <c r="BL2610" i="64"/>
  <c r="BL2603" i="64"/>
  <c r="BL1486" i="64"/>
  <c r="BJ1486" i="64" s="1"/>
  <c r="BL2598" i="64"/>
  <c r="BL2596" i="64"/>
  <c r="BL2594" i="64"/>
  <c r="BL1479" i="64"/>
  <c r="BJ1479" i="64" s="1"/>
  <c r="BL2574" i="64"/>
  <c r="BL2568" i="64"/>
  <c r="BL2563" i="64"/>
  <c r="BL2561" i="64"/>
  <c r="BJ2561" i="64" s="1"/>
  <c r="BL1475" i="64"/>
  <c r="BJ1475" i="64" s="1"/>
  <c r="BL2560" i="64"/>
  <c r="BL2558" i="64"/>
  <c r="BL2546" i="64"/>
  <c r="BL2545" i="64"/>
  <c r="BL2539" i="64"/>
  <c r="BL1463" i="64"/>
  <c r="BJ1463" i="64" s="1"/>
  <c r="BL2532" i="64"/>
  <c r="BJ2532" i="64" s="1"/>
  <c r="BL2528" i="64"/>
  <c r="BJ2528" i="64" s="1"/>
  <c r="BL1458" i="64"/>
  <c r="BJ1458" i="64" s="1"/>
  <c r="BL2517" i="64"/>
  <c r="BL2466" i="64"/>
  <c r="BJ2466" i="64" s="1"/>
  <c r="BL2455" i="64"/>
  <c r="BL2441" i="64"/>
  <c r="BJ2441" i="64" s="1"/>
  <c r="BL2433" i="64"/>
  <c r="BJ2433" i="64" s="1"/>
  <c r="BL3008" i="64"/>
  <c r="BL2420" i="64"/>
  <c r="BL1445" i="64"/>
  <c r="BJ1445" i="64" s="1"/>
  <c r="BL2415" i="64"/>
  <c r="BL2404" i="64"/>
  <c r="BJ2404" i="64" s="1"/>
  <c r="BL2400" i="64"/>
  <c r="BJ2400" i="64" s="1"/>
  <c r="BL3001" i="64"/>
  <c r="BJ3001" i="64" s="1"/>
  <c r="BL2397" i="64"/>
  <c r="BL2385" i="64"/>
  <c r="BJ2385" i="64" s="1"/>
  <c r="BL2384" i="64"/>
  <c r="BJ2384" i="64" s="1"/>
  <c r="BL2383" i="64"/>
  <c r="BJ2383" i="64" s="1"/>
  <c r="BL1432" i="64"/>
  <c r="BL2382" i="64"/>
  <c r="BJ2382" i="64" s="1"/>
  <c r="BL2381" i="64"/>
  <c r="BJ2381" i="64" s="1"/>
  <c r="BL1428" i="64"/>
  <c r="BJ1428" i="64" s="1"/>
  <c r="BL2359" i="64"/>
  <c r="BL2994" i="64"/>
  <c r="BJ2994" i="64" s="1"/>
  <c r="BL2352" i="64"/>
  <c r="BJ2352" i="64" s="1"/>
  <c r="BL1423" i="64"/>
  <c r="BL1419" i="64"/>
  <c r="BL2350" i="64"/>
  <c r="BL2339" i="64"/>
  <c r="BL1415" i="64"/>
  <c r="BJ1415" i="64" s="1"/>
  <c r="BL2336" i="64"/>
  <c r="BJ2336" i="64" s="1"/>
  <c r="BL1412" i="64"/>
  <c r="BJ1412" i="64" s="1"/>
  <c r="BL2300" i="64"/>
  <c r="BJ2300" i="64" s="1"/>
  <c r="BL2296" i="64"/>
  <c r="BL2975" i="64"/>
  <c r="BL2286" i="64"/>
  <c r="BL2970" i="64"/>
  <c r="BL2272" i="64"/>
  <c r="BL1400" i="64"/>
  <c r="BJ1400" i="64" s="1"/>
  <c r="BL2271" i="64"/>
  <c r="BL2967" i="64"/>
  <c r="BL2266" i="64"/>
  <c r="BL2262" i="64"/>
  <c r="BL2256" i="64"/>
  <c r="BL2962" i="64"/>
  <c r="BL2248" i="64"/>
  <c r="BJ2248" i="64" s="1"/>
  <c r="BL2245" i="64"/>
  <c r="BJ2245" i="64" s="1"/>
  <c r="BL1380" i="64"/>
  <c r="BL2225" i="64"/>
  <c r="BJ2225" i="64" s="1"/>
  <c r="BL2224" i="64"/>
  <c r="BJ2224" i="64" s="1"/>
  <c r="BL2212" i="64"/>
  <c r="BJ2212" i="64" s="1"/>
  <c r="BL2204" i="64"/>
  <c r="BJ2204" i="64" s="1"/>
  <c r="BL2200" i="64"/>
  <c r="BJ2200" i="64" s="1"/>
  <c r="BL2199" i="64"/>
  <c r="BJ2199" i="64" s="1"/>
  <c r="BL2198" i="64"/>
  <c r="BJ2198" i="64" s="1"/>
  <c r="BL2194" i="64"/>
  <c r="BJ2194" i="64" s="1"/>
  <c r="BL2190" i="64"/>
  <c r="BJ2190" i="64" s="1"/>
  <c r="BL2948" i="64"/>
  <c r="BL2185" i="64"/>
  <c r="BJ2185" i="64" s="1"/>
  <c r="BL2178" i="64"/>
  <c r="BJ2178" i="64" s="1"/>
  <c r="BL2166" i="64"/>
  <c r="BJ2166" i="64" s="1"/>
  <c r="BL2162" i="64"/>
  <c r="BJ2162" i="64" s="1"/>
  <c r="BL2944" i="64"/>
  <c r="BL2158" i="64"/>
  <c r="BJ2158" i="64" s="1"/>
  <c r="BL2153" i="64"/>
  <c r="BJ2153" i="64" s="1"/>
  <c r="BL2146" i="64"/>
  <c r="BJ2146" i="64" s="1"/>
  <c r="BL2118" i="64"/>
  <c r="BJ2118" i="64" s="1"/>
  <c r="BL2116" i="64"/>
  <c r="BJ2116" i="64" s="1"/>
  <c r="BL2103" i="64"/>
  <c r="BJ2103" i="64" s="1"/>
  <c r="BL2102" i="64"/>
  <c r="BJ2102" i="64" s="1"/>
  <c r="BL2083" i="64"/>
  <c r="BJ2083" i="64" s="1"/>
  <c r="BL2925" i="64"/>
  <c r="BL2071" i="64"/>
  <c r="BL1325" i="64"/>
  <c r="BL2055" i="64"/>
  <c r="BJ2055" i="64" s="1"/>
  <c r="BL2046" i="64"/>
  <c r="BJ2046" i="64" s="1"/>
  <c r="BL1320" i="64"/>
  <c r="BL2042" i="64"/>
  <c r="BJ2042" i="64" s="1"/>
  <c r="BL2037" i="64"/>
  <c r="BL1312" i="64"/>
  <c r="BL2921" i="64"/>
  <c r="BL2034" i="64"/>
  <c r="BJ2034" i="64" s="1"/>
  <c r="BL2019" i="64"/>
  <c r="BJ2019" i="64" s="1"/>
  <c r="BL1996" i="64"/>
  <c r="BL1989" i="64"/>
  <c r="BL1302" i="64"/>
  <c r="BL1300" i="64"/>
  <c r="BL1984" i="64"/>
  <c r="BL1297" i="64"/>
  <c r="BL1981" i="64"/>
  <c r="BL1976" i="64"/>
  <c r="BJ1976" i="64" s="1"/>
  <c r="BL1975" i="64"/>
  <c r="BJ1975" i="64" s="1"/>
  <c r="BL1969" i="64"/>
  <c r="BL1291" i="64"/>
  <c r="BJ1291" i="64" s="1"/>
  <c r="BL1290" i="64"/>
  <c r="BJ1290" i="64" s="1"/>
  <c r="BL1966" i="64"/>
  <c r="BL1288" i="64"/>
  <c r="BJ1288" i="64" s="1"/>
  <c r="BL2906" i="64"/>
  <c r="BL1286" i="64"/>
  <c r="BJ1286" i="64" s="1"/>
  <c r="BL1964" i="64"/>
  <c r="BJ1964" i="64" s="1"/>
  <c r="BL1277" i="64"/>
  <c r="BJ1277" i="64" s="1"/>
  <c r="BL1962" i="64"/>
  <c r="BL1949" i="64"/>
  <c r="BJ1949" i="64" s="1"/>
  <c r="BL1948" i="64"/>
  <c r="BJ1948" i="64" s="1"/>
  <c r="BL1946" i="64"/>
  <c r="BJ1946" i="64" s="1"/>
  <c r="BL1272" i="64"/>
  <c r="BJ1272" i="64" s="1"/>
  <c r="BL1944" i="64"/>
  <c r="BJ1944" i="64" s="1"/>
  <c r="BL1927" i="64"/>
  <c r="BL2891" i="64"/>
  <c r="BJ2891" i="64" s="1"/>
  <c r="BL1268" i="64"/>
  <c r="BJ1268" i="64" s="1"/>
  <c r="BL1901" i="64"/>
  <c r="BJ1901" i="64" s="1"/>
  <c r="BL1267" i="64"/>
  <c r="BJ1267" i="64" s="1"/>
  <c r="BL1884" i="64"/>
  <c r="BJ1884" i="64" s="1"/>
  <c r="BL1263" i="64"/>
  <c r="BJ1263" i="64" s="1"/>
  <c r="BL1867" i="64"/>
  <c r="BJ1867" i="64" s="1"/>
  <c r="BL1261" i="64"/>
  <c r="BJ1261" i="64" s="1"/>
  <c r="BL1852" i="64"/>
  <c r="BJ1852" i="64" s="1"/>
  <c r="BL1258" i="64"/>
  <c r="BJ1258" i="64" s="1"/>
  <c r="BL1839" i="64"/>
  <c r="BL1257" i="64"/>
  <c r="BJ1257" i="64" s="1"/>
  <c r="BL1830" i="64"/>
  <c r="BL2883" i="64"/>
  <c r="BJ2883" i="64" s="1"/>
  <c r="BL2881" i="64"/>
  <c r="BJ2881" i="64" s="1"/>
  <c r="BL1828" i="64"/>
  <c r="BJ1828" i="64" s="1"/>
  <c r="BL2873" i="64"/>
  <c r="BJ2873" i="64" s="1"/>
  <c r="BL1815" i="64"/>
  <c r="BL1808" i="64"/>
  <c r="BJ1808" i="64" s="1"/>
  <c r="BL1797" i="64"/>
  <c r="BJ1797" i="64" s="1"/>
  <c r="BL1777" i="64"/>
  <c r="BJ1777" i="64" s="1"/>
  <c r="BL1764" i="64"/>
  <c r="BJ1764" i="64" s="1"/>
  <c r="BL1756" i="64"/>
  <c r="BJ1756" i="64" s="1"/>
  <c r="BL1755" i="64"/>
  <c r="BL1743" i="64"/>
  <c r="BJ1743" i="64" s="1"/>
  <c r="BL1738" i="64"/>
  <c r="BJ1738" i="64" s="1"/>
  <c r="BL1736" i="64"/>
  <c r="BJ1736" i="64" s="1"/>
  <c r="BL1733" i="64"/>
  <c r="BJ1733" i="64" s="1"/>
  <c r="BL2853" i="64"/>
  <c r="BJ2853" i="64" s="1"/>
  <c r="BL1731" i="64"/>
  <c r="BJ1731" i="64" s="1"/>
  <c r="BL1728" i="64"/>
  <c r="BJ1728" i="64" s="1"/>
  <c r="BL2840" i="64"/>
  <c r="BJ2840" i="64" s="1"/>
  <c r="BL1725" i="64"/>
  <c r="BJ1725" i="64" s="1"/>
  <c r="BL1711" i="64"/>
  <c r="BJ1711" i="64" s="1"/>
  <c r="BL1230" i="64"/>
  <c r="BJ1230" i="64" s="1"/>
  <c r="BL2827" i="64"/>
  <c r="BJ2827" i="64" s="1"/>
  <c r="BL1226" i="64"/>
  <c r="BJ1226" i="64" s="1"/>
  <c r="BL1691" i="64"/>
  <c r="BJ1691" i="64" s="1"/>
  <c r="BL1225" i="64"/>
  <c r="BJ1225" i="64" s="1"/>
  <c r="BL1689" i="64"/>
  <c r="BJ1689" i="64" s="1"/>
  <c r="BL1676" i="64"/>
  <c r="BJ1676" i="64" s="1"/>
  <c r="BL1217" i="64"/>
  <c r="BJ1217" i="64" s="1"/>
  <c r="BL1675" i="64"/>
  <c r="BL1671" i="64"/>
  <c r="BJ1671" i="64" s="1"/>
  <c r="BL1212" i="64"/>
  <c r="BJ1212" i="64" s="1"/>
  <c r="BL1662" i="64"/>
  <c r="BJ1662" i="64" s="1"/>
  <c r="BL2813" i="64"/>
  <c r="BL1660" i="64"/>
  <c r="BJ1660" i="64" s="1"/>
  <c r="BL1632" i="64"/>
  <c r="BL1620" i="64"/>
  <c r="BL1614" i="64"/>
  <c r="BL1613" i="64"/>
  <c r="BJ1613" i="64" s="1"/>
  <c r="BL1597" i="64"/>
  <c r="BL1592" i="64"/>
  <c r="BL1589" i="64"/>
  <c r="BL1200" i="64"/>
  <c r="BJ1200" i="64" s="1"/>
  <c r="BL1588" i="64"/>
  <c r="BL1585" i="64"/>
  <c r="BJ1585" i="64" s="1"/>
  <c r="BL2788" i="64"/>
  <c r="BL1578" i="64"/>
  <c r="BL1576" i="64"/>
  <c r="BL1575" i="64"/>
  <c r="BL1567" i="64"/>
  <c r="BL1565" i="64"/>
  <c r="BL2783" i="64"/>
  <c r="BL2780" i="64"/>
  <c r="BL1563" i="64"/>
  <c r="BL1555" i="64"/>
  <c r="BL1182" i="64"/>
  <c r="BJ1182" i="64" s="1"/>
  <c r="BL2773" i="64"/>
  <c r="BL1551" i="64"/>
  <c r="BL1547" i="64"/>
  <c r="BJ1547" i="64" s="1"/>
  <c r="BL1543" i="64"/>
  <c r="BJ1543" i="64" s="1"/>
  <c r="BL1523" i="64"/>
  <c r="BJ1523" i="64" s="1"/>
  <c r="BL1516" i="64"/>
  <c r="BJ1516" i="64" s="1"/>
  <c r="BL1510" i="64"/>
  <c r="BL1506" i="64"/>
  <c r="BL1163" i="64"/>
  <c r="BJ1163" i="64" s="1"/>
  <c r="BL1161" i="64"/>
  <c r="BJ1161" i="64" s="1"/>
  <c r="BL1505" i="64"/>
  <c r="BL2756" i="64"/>
  <c r="BL2753" i="64"/>
  <c r="BL1499" i="64"/>
  <c r="BJ1499" i="64" s="1"/>
  <c r="BL1496" i="64"/>
  <c r="BJ1496" i="64" s="1"/>
  <c r="BL1155" i="64"/>
  <c r="BJ1155" i="64" s="1"/>
  <c r="BL2742" i="64"/>
  <c r="BL1153" i="64"/>
  <c r="BJ1153" i="64" s="1"/>
  <c r="BL1152" i="64"/>
  <c r="BJ1152" i="64" s="1"/>
  <c r="BL1484" i="64"/>
  <c r="BJ1484" i="64" s="1"/>
  <c r="BL1483" i="64"/>
  <c r="BJ1483" i="64" s="1"/>
  <c r="BL1146" i="64"/>
  <c r="BL1145" i="64"/>
  <c r="BL1481" i="64"/>
  <c r="BJ1481" i="64" s="1"/>
  <c r="BL1471" i="64"/>
  <c r="BJ1471" i="64" s="1"/>
  <c r="BL1140" i="64"/>
  <c r="BJ1140" i="64" s="1"/>
  <c r="BL1136" i="64"/>
  <c r="BL1469" i="64"/>
  <c r="BJ1469" i="64" s="1"/>
  <c r="BL1459" i="64"/>
  <c r="BJ1459" i="64" s="1"/>
  <c r="BL2727" i="64"/>
  <c r="BJ2727" i="64" s="1"/>
  <c r="BL1129" i="64"/>
  <c r="BL1454" i="64"/>
  <c r="BJ1454" i="64" s="1"/>
  <c r="BL1117" i="64"/>
  <c r="BJ1117" i="64" s="1"/>
  <c r="BL1448" i="64"/>
  <c r="BJ1448" i="64" s="1"/>
  <c r="BL1440" i="64"/>
  <c r="BL1438" i="64"/>
  <c r="BL1425" i="64"/>
  <c r="BJ1425" i="64" s="1"/>
  <c r="BL2714" i="64"/>
  <c r="BL1422" i="64"/>
  <c r="BJ1422" i="64" s="1"/>
  <c r="BL1408" i="64"/>
  <c r="BL1407" i="64"/>
  <c r="BJ1407" i="64" s="1"/>
  <c r="BL2711" i="64"/>
  <c r="BL2709" i="64"/>
  <c r="BJ2709" i="64" s="1"/>
  <c r="BL1406" i="64"/>
  <c r="BL1405" i="64"/>
  <c r="BJ1405" i="64" s="1"/>
  <c r="BL2706" i="64"/>
  <c r="BL1096" i="64"/>
  <c r="BJ1096" i="64" s="1"/>
  <c r="BL1398" i="64"/>
  <c r="BJ1398" i="64" s="1"/>
  <c r="BL1387" i="64"/>
  <c r="BJ1387" i="64" s="1"/>
  <c r="BL1375" i="64"/>
  <c r="BL1369" i="64"/>
  <c r="BL1092" i="64"/>
  <c r="BJ1092" i="64" s="1"/>
  <c r="BL1363" i="64"/>
  <c r="BL1359" i="64"/>
  <c r="BL1358" i="64"/>
  <c r="BL1351" i="64"/>
  <c r="BL1086" i="64"/>
  <c r="BJ1086" i="64" s="1"/>
  <c r="BL2691" i="64"/>
  <c r="BL2689" i="64"/>
  <c r="BJ2689" i="64" s="1"/>
  <c r="BL1341" i="64"/>
  <c r="BL1340" i="64"/>
  <c r="BL1080" i="64"/>
  <c r="BL1331" i="64"/>
  <c r="BL1329" i="64"/>
  <c r="BL1077" i="64"/>
  <c r="BJ1077" i="64" s="1"/>
  <c r="BL1074" i="64"/>
  <c r="BL2675" i="64"/>
  <c r="BL1321" i="64"/>
  <c r="BL1318" i="64"/>
  <c r="BL1316" i="64"/>
  <c r="BL2671" i="64"/>
  <c r="BL1308" i="64"/>
  <c r="BL1067" i="64"/>
  <c r="BL2664" i="64"/>
  <c r="BL1293" i="64"/>
  <c r="BJ1293" i="64" s="1"/>
  <c r="BL2663" i="64"/>
  <c r="BJ2663" i="64" s="1"/>
  <c r="BL1289" i="64"/>
  <c r="BJ1289" i="64" s="1"/>
  <c r="BL1283" i="64"/>
  <c r="BJ1283" i="64" s="1"/>
  <c r="BL1266" i="64"/>
  <c r="BJ1266" i="64" s="1"/>
  <c r="BL1254" i="64"/>
  <c r="BJ1254" i="64" s="1"/>
  <c r="BL2652" i="64"/>
  <c r="BL1248" i="64"/>
  <c r="BJ1248" i="64" s="1"/>
  <c r="BL1228" i="64"/>
  <c r="BJ1228" i="64" s="1"/>
  <c r="BL1224" i="64"/>
  <c r="BJ1224" i="64" s="1"/>
  <c r="BL1221" i="64"/>
  <c r="BJ1221" i="64" s="1"/>
  <c r="BL1218" i="64"/>
  <c r="BL2645" i="64"/>
  <c r="BL1216" i="64"/>
  <c r="BJ1216" i="64" s="1"/>
  <c r="BL1047" i="64"/>
  <c r="BJ1047" i="64" s="1"/>
  <c r="BL1215" i="64"/>
  <c r="BL1193" i="64"/>
  <c r="BJ1193" i="64" s="1"/>
  <c r="BL1190" i="64"/>
  <c r="BJ1190" i="64" s="1"/>
  <c r="BL1180" i="64"/>
  <c r="BJ1180" i="64" s="1"/>
  <c r="BL1170" i="64"/>
  <c r="BJ1170" i="64" s="1"/>
  <c r="BL1167" i="64"/>
  <c r="BJ1167" i="64" s="1"/>
  <c r="BL2632" i="64"/>
  <c r="BL1150" i="64"/>
  <c r="BJ1150" i="64" s="1"/>
  <c r="BL1144" i="64"/>
  <c r="BJ1144" i="64" s="1"/>
  <c r="BL1038" i="64"/>
  <c r="BJ1038" i="64" s="1"/>
  <c r="BL1141" i="64"/>
  <c r="BL1138" i="64"/>
  <c r="BJ1138" i="64" s="1"/>
  <c r="BL1123" i="64"/>
  <c r="BL1119" i="64"/>
  <c r="BJ1119" i="64" s="1"/>
  <c r="BL1114" i="64"/>
  <c r="BL2616" i="64"/>
  <c r="BL1111" i="64"/>
  <c r="BJ1111" i="64" s="1"/>
  <c r="BL1026" i="64"/>
  <c r="BJ1026" i="64" s="1"/>
  <c r="BL1106" i="64"/>
  <c r="BL1025" i="64"/>
  <c r="BJ1025" i="64" s="1"/>
  <c r="BL1024" i="64"/>
  <c r="BJ1024" i="64" s="1"/>
  <c r="BL1100" i="64"/>
  <c r="BJ1100" i="64" s="1"/>
  <c r="BL1091" i="64"/>
  <c r="BJ1091" i="64" s="1"/>
  <c r="BL2605" i="64"/>
  <c r="BL1078" i="64"/>
  <c r="BJ1078" i="64" s="1"/>
  <c r="BL1012" i="64"/>
  <c r="BJ1012" i="64" s="1"/>
  <c r="BL1010" i="64"/>
  <c r="BJ1010" i="64" s="1"/>
  <c r="BL1070" i="64"/>
  <c r="BJ1070" i="64" s="1"/>
  <c r="BL1056" i="64"/>
  <c r="BL1055" i="64"/>
  <c r="BJ1055" i="64" s="1"/>
  <c r="BL1052" i="64"/>
  <c r="BL1046" i="64"/>
  <c r="BL1043" i="64"/>
  <c r="BJ1043" i="64" s="1"/>
  <c r="BL1041" i="64"/>
  <c r="BJ1041" i="64" s="1"/>
  <c r="BL1034" i="64"/>
  <c r="BJ1034" i="64" s="1"/>
  <c r="BL1021" i="64"/>
  <c r="BJ1021" i="64" s="1"/>
  <c r="BL1013" i="64"/>
  <c r="BL1003" i="64"/>
  <c r="BL996" i="64"/>
  <c r="BL2581" i="64"/>
  <c r="BL994" i="64"/>
  <c r="BJ994" i="64" s="1"/>
  <c r="BL979" i="64"/>
  <c r="BJ979" i="64" s="1"/>
  <c r="BL976" i="64"/>
  <c r="BJ976" i="64" s="1"/>
  <c r="BL975" i="64"/>
  <c r="BJ975" i="64" s="1"/>
  <c r="BL959" i="64"/>
  <c r="BJ959" i="64" s="1"/>
  <c r="BL955" i="64"/>
  <c r="BL945" i="64"/>
  <c r="BJ945" i="64" s="1"/>
  <c r="BL942" i="64"/>
  <c r="BJ942" i="64" s="1"/>
  <c r="BL2571" i="64"/>
  <c r="BL2569" i="64"/>
  <c r="BL923" i="64"/>
  <c r="BJ923" i="64" s="1"/>
  <c r="BL920" i="64"/>
  <c r="BL914" i="64"/>
  <c r="BJ914" i="64" s="1"/>
  <c r="BL903" i="64"/>
  <c r="BL898" i="64"/>
  <c r="BL895" i="64"/>
  <c r="BL892" i="64"/>
  <c r="BL950" i="64"/>
  <c r="BJ950" i="64" s="1"/>
  <c r="BL883" i="64"/>
  <c r="BJ883" i="64" s="1"/>
  <c r="BL879" i="64"/>
  <c r="BL872" i="64"/>
  <c r="BL867" i="64"/>
  <c r="BJ867" i="64" s="1"/>
  <c r="BL863" i="64"/>
  <c r="BL818" i="64"/>
  <c r="BL813" i="64"/>
  <c r="BL804" i="64"/>
  <c r="BL795" i="64"/>
  <c r="BL794" i="64"/>
  <c r="BL787" i="64"/>
  <c r="BL784" i="64"/>
  <c r="BL779" i="64"/>
  <c r="BL775" i="64"/>
  <c r="BJ775" i="64" s="1"/>
  <c r="BL916" i="64"/>
  <c r="BJ916" i="64" s="1"/>
  <c r="BL772" i="64"/>
  <c r="BL911" i="64"/>
  <c r="BL768" i="64"/>
  <c r="BL907" i="64"/>
  <c r="BL905" i="64"/>
  <c r="BJ905" i="64" s="1"/>
  <c r="BL757" i="64"/>
  <c r="BL904" i="64"/>
  <c r="BJ904" i="64" s="1"/>
  <c r="BL900" i="64"/>
  <c r="BL750" i="64"/>
  <c r="BL740" i="64"/>
  <c r="BL718" i="64"/>
  <c r="BJ718" i="64" s="1"/>
  <c r="BL687" i="64"/>
  <c r="BJ687" i="64" s="1"/>
  <c r="BL682" i="64"/>
  <c r="BJ682" i="64" s="1"/>
  <c r="BL678" i="64"/>
  <c r="BJ678" i="64" s="1"/>
  <c r="BL2510" i="64"/>
  <c r="BL671" i="64"/>
  <c r="BJ671" i="64" s="1"/>
  <c r="BL2507" i="64"/>
  <c r="BJ2507" i="64" s="1"/>
  <c r="BL667" i="64"/>
  <c r="BJ667" i="64" s="1"/>
  <c r="BL876" i="64"/>
  <c r="BL653" i="64"/>
  <c r="BJ653" i="64" s="1"/>
  <c r="BL2505" i="64"/>
  <c r="BL871" i="64"/>
  <c r="BL652" i="64"/>
  <c r="BL648" i="64"/>
  <c r="BL870" i="64"/>
  <c r="BL869" i="64"/>
  <c r="BL633" i="64"/>
  <c r="BJ633" i="64" s="1"/>
  <c r="BL862" i="64"/>
  <c r="BL628" i="64"/>
  <c r="BL623" i="64"/>
  <c r="BL2498" i="64"/>
  <c r="BL611" i="64"/>
  <c r="BL593" i="64"/>
  <c r="BJ593" i="64" s="1"/>
  <c r="BL586" i="64"/>
  <c r="BJ586" i="64" s="1"/>
  <c r="BL557" i="64"/>
  <c r="BJ557" i="64" s="1"/>
  <c r="BL555" i="64"/>
  <c r="BJ555" i="64" s="1"/>
  <c r="BL550" i="64"/>
  <c r="BJ550" i="64" s="1"/>
  <c r="BL2483" i="64"/>
  <c r="BL542" i="64"/>
  <c r="BL539" i="64"/>
  <c r="BJ539" i="64" s="1"/>
  <c r="BL2479" i="64"/>
  <c r="BL2478" i="64"/>
  <c r="BL537" i="64"/>
  <c r="BL2475" i="64"/>
  <c r="BL533" i="64"/>
  <c r="BJ533" i="64" s="1"/>
  <c r="BL505" i="64"/>
  <c r="BL2473" i="64"/>
  <c r="BL826" i="64"/>
  <c r="BL495" i="64"/>
  <c r="BL492" i="64"/>
  <c r="BL2471" i="64"/>
  <c r="BL484" i="64"/>
  <c r="BJ484" i="64" s="1"/>
  <c r="BL2468" i="64"/>
  <c r="BL478" i="64"/>
  <c r="BJ478" i="64" s="1"/>
  <c r="BL458" i="64"/>
  <c r="BL446" i="64"/>
  <c r="BJ446" i="64" s="1"/>
  <c r="BL2464" i="64"/>
  <c r="BJ2464" i="64" s="1"/>
  <c r="BL2463" i="64"/>
  <c r="BJ2463" i="64" s="1"/>
  <c r="BL438" i="64"/>
  <c r="BL2459" i="64"/>
  <c r="BL434" i="64"/>
  <c r="BL425" i="64"/>
  <c r="BJ425" i="64" s="1"/>
  <c r="BL424" i="64"/>
  <c r="BJ424" i="64" s="1"/>
  <c r="BL2454" i="64"/>
  <c r="BL417" i="64"/>
  <c r="BL415" i="64"/>
  <c r="BL412" i="64"/>
  <c r="BL2450" i="64"/>
  <c r="BL396" i="64"/>
  <c r="BL395" i="64"/>
  <c r="BL394" i="64"/>
  <c r="BL792" i="64"/>
  <c r="BL390" i="64"/>
  <c r="BJ390" i="64" s="1"/>
  <c r="BL386" i="64"/>
  <c r="BL383" i="64"/>
  <c r="BL377" i="64"/>
  <c r="BL375" i="64"/>
  <c r="BL365" i="64"/>
  <c r="BL2437" i="64"/>
  <c r="BJ2437" i="64" s="1"/>
  <c r="BL786" i="64"/>
  <c r="BL2436" i="64"/>
  <c r="BL364" i="64"/>
  <c r="BL2434" i="64"/>
  <c r="BL344" i="64"/>
  <c r="BL343" i="64"/>
  <c r="BL337" i="64"/>
  <c r="BL331" i="64"/>
  <c r="BL328" i="64"/>
  <c r="BL2423" i="64"/>
  <c r="BL326" i="64"/>
  <c r="BL269" i="64"/>
  <c r="BJ269" i="64" s="1"/>
  <c r="BL261" i="64"/>
  <c r="BL770" i="64"/>
  <c r="BL769" i="64"/>
  <c r="BL214" i="64"/>
  <c r="BJ214" i="64" s="1"/>
  <c r="BL211" i="64"/>
  <c r="BL206" i="64"/>
  <c r="BJ206" i="64" s="1"/>
  <c r="BL763" i="64"/>
  <c r="BL762" i="64"/>
  <c r="BJ762" i="64" s="1"/>
  <c r="BL2409" i="64"/>
  <c r="BL201" i="64"/>
  <c r="BL163" i="64"/>
  <c r="BJ163" i="64" s="1"/>
  <c r="BL2406" i="64"/>
  <c r="BL161" i="64"/>
  <c r="BJ161" i="64" s="1"/>
  <c r="BL155" i="64"/>
  <c r="BJ155" i="64" s="1"/>
  <c r="BL154" i="64"/>
  <c r="BJ154" i="64" s="1"/>
  <c r="BL739" i="64"/>
  <c r="BL144" i="64"/>
  <c r="BL2398" i="64"/>
  <c r="BL734" i="64"/>
  <c r="BL139" i="64"/>
  <c r="BL131" i="64"/>
  <c r="BJ131" i="64" s="1"/>
  <c r="BL2394" i="64"/>
  <c r="BL116" i="64"/>
  <c r="BL112" i="64"/>
  <c r="BJ112" i="64" s="1"/>
  <c r="BL109" i="64"/>
  <c r="BL716" i="64"/>
  <c r="BJ716" i="64" s="1"/>
  <c r="BL108" i="64"/>
  <c r="BL2386" i="64"/>
  <c r="BL714" i="64"/>
  <c r="BJ714" i="64" s="1"/>
  <c r="BL105" i="64"/>
  <c r="BL93" i="64"/>
  <c r="BJ93" i="64" s="1"/>
  <c r="BL92" i="64"/>
  <c r="BJ92" i="64" s="1"/>
  <c r="BL80" i="64"/>
  <c r="BJ80" i="64" s="1"/>
  <c r="BL64" i="64"/>
  <c r="BL704" i="64"/>
  <c r="BJ704" i="64" s="1"/>
  <c r="BL57" i="64"/>
  <c r="BJ57" i="64" s="1"/>
  <c r="BL699" i="64"/>
  <c r="BJ699" i="64" s="1"/>
  <c r="BL698" i="64"/>
  <c r="BJ698" i="64" s="1"/>
  <c r="BL52" i="64"/>
  <c r="BL2378" i="64"/>
  <c r="BL50" i="64"/>
  <c r="BJ50" i="64" s="1"/>
  <c r="BL47" i="64"/>
  <c r="BJ47" i="64" s="1"/>
  <c r="BL2375" i="64"/>
  <c r="BL46" i="64"/>
  <c r="BJ46" i="64" s="1"/>
  <c r="BL43" i="64"/>
  <c r="BJ43" i="64" s="1"/>
  <c r="BL2370" i="64"/>
  <c r="BL2369" i="64"/>
  <c r="BL42" i="64"/>
  <c r="BJ42" i="64" s="1"/>
  <c r="BL40" i="64"/>
  <c r="BJ40" i="64" s="1"/>
  <c r="BL680" i="64"/>
  <c r="BJ680" i="64" s="1"/>
  <c r="BL22" i="64"/>
  <c r="BJ22" i="64" s="1"/>
  <c r="BL12" i="64"/>
  <c r="BJ12" i="64" s="1"/>
  <c r="BL3134" i="64"/>
  <c r="BL3132" i="64"/>
  <c r="BL2358" i="64"/>
  <c r="BJ2358" i="64" s="1"/>
  <c r="BL3124" i="64"/>
  <c r="BL3123" i="64"/>
  <c r="BL3122" i="64"/>
  <c r="BL661" i="64"/>
  <c r="BJ661" i="64" s="1"/>
  <c r="BL660" i="64"/>
  <c r="BJ660" i="64" s="1"/>
  <c r="BL658" i="64"/>
  <c r="BJ658" i="64" s="1"/>
  <c r="BL3119" i="64"/>
  <c r="BL3113" i="64"/>
  <c r="BJ3113" i="64" s="1"/>
  <c r="BL3104" i="64"/>
  <c r="BL3099" i="64"/>
  <c r="BL3084" i="64"/>
  <c r="BL3081" i="64"/>
  <c r="BL2348" i="64"/>
  <c r="BJ2348" i="64" s="1"/>
  <c r="BL3074" i="64"/>
  <c r="BL3071" i="64"/>
  <c r="BL3129" i="64"/>
  <c r="BL3114" i="64"/>
  <c r="BL3060" i="64"/>
  <c r="BL3086" i="64"/>
  <c r="BL3068" i="64"/>
  <c r="BJ3068" i="64" s="1"/>
  <c r="BL2335" i="64"/>
  <c r="BJ2335" i="64" s="1"/>
  <c r="BL3064" i="64"/>
  <c r="BJ3064" i="64" s="1"/>
  <c r="BL3054" i="64"/>
  <c r="BJ3054" i="64" s="1"/>
  <c r="BL3051" i="64"/>
  <c r="BL626" i="64"/>
  <c r="BJ626" i="64" s="1"/>
  <c r="BL2325" i="64"/>
  <c r="BL3043" i="64"/>
  <c r="BL3022" i="64"/>
  <c r="BL3050" i="64"/>
  <c r="BJ3050" i="64" s="1"/>
  <c r="BL2319" i="64"/>
  <c r="BJ2319" i="64" s="1"/>
  <c r="BL615" i="64"/>
  <c r="BL3019" i="64"/>
  <c r="BL2317" i="64"/>
  <c r="BJ2317" i="64" s="1"/>
  <c r="BL3013" i="64"/>
  <c r="BL607" i="64"/>
  <c r="BJ607" i="64" s="1"/>
  <c r="BL3005" i="64"/>
  <c r="BL3002" i="64"/>
  <c r="BL3040" i="64"/>
  <c r="BL604" i="64"/>
  <c r="BJ604" i="64" s="1"/>
  <c r="BL3000" i="64"/>
  <c r="BJ3000" i="64" s="1"/>
  <c r="BL3039" i="64"/>
  <c r="BJ3039" i="64" s="1"/>
  <c r="BL2971" i="64"/>
  <c r="BL2964" i="64"/>
  <c r="BL3034" i="64"/>
  <c r="BL2303" i="64"/>
  <c r="BL3033" i="64"/>
  <c r="BL3028" i="64"/>
  <c r="BL2956" i="64"/>
  <c r="BL592" i="64"/>
  <c r="BJ592" i="64" s="1"/>
  <c r="BL2949" i="64"/>
  <c r="BL591" i="64"/>
  <c r="BJ591" i="64" s="1"/>
  <c r="BL3024" i="64"/>
  <c r="BL2946" i="64"/>
  <c r="BL2937" i="64"/>
  <c r="BL3020" i="64"/>
  <c r="BL2928" i="64"/>
  <c r="BL3017" i="64"/>
  <c r="BL2923" i="64"/>
  <c r="BL3015" i="64"/>
  <c r="BL2900" i="64"/>
  <c r="BL2284" i="64"/>
  <c r="BJ2284" i="64" s="1"/>
  <c r="BL3011" i="64"/>
  <c r="BL2283" i="64"/>
  <c r="BJ2283" i="64" s="1"/>
  <c r="BL2282" i="64"/>
  <c r="BJ2282" i="64" s="1"/>
  <c r="BL3010" i="64"/>
  <c r="BL566" i="64"/>
  <c r="BL565" i="64"/>
  <c r="BJ565" i="64" s="1"/>
  <c r="BL561" i="64"/>
  <c r="BJ561" i="64" s="1"/>
  <c r="BL2896" i="64"/>
  <c r="BJ2896" i="64" s="1"/>
  <c r="BL2894" i="64"/>
  <c r="BJ2894" i="64" s="1"/>
  <c r="BL2886" i="64"/>
  <c r="BL2879" i="64"/>
  <c r="BJ2879" i="64" s="1"/>
  <c r="BL547" i="64"/>
  <c r="BL2862" i="64"/>
  <c r="BJ2862" i="64" s="1"/>
  <c r="BL545" i="64"/>
  <c r="BJ545" i="64" s="1"/>
  <c r="BL2861" i="64"/>
  <c r="BJ2861" i="64" s="1"/>
  <c r="BL2860" i="64"/>
  <c r="BJ2860" i="64" s="1"/>
  <c r="BL2848" i="64"/>
  <c r="BL2836" i="64"/>
  <c r="BJ2836" i="64" s="1"/>
  <c r="BL2268" i="64"/>
  <c r="BJ2268" i="64" s="1"/>
  <c r="BL2832" i="64"/>
  <c r="BJ2832" i="64" s="1"/>
  <c r="BL538" i="64"/>
  <c r="BL531" i="64"/>
  <c r="BL2265" i="64"/>
  <c r="BL2829" i="64"/>
  <c r="BJ2829" i="64" s="1"/>
  <c r="BL529" i="64"/>
  <c r="BJ529" i="64" s="1"/>
  <c r="BL2821" i="64"/>
  <c r="BJ2821" i="64" s="1"/>
  <c r="BL527" i="64"/>
  <c r="BJ527" i="64" s="1"/>
  <c r="BL2820" i="64"/>
  <c r="BJ2820" i="64" s="1"/>
  <c r="BL2817" i="64"/>
  <c r="BJ2817" i="64" s="1"/>
  <c r="BL2816" i="64"/>
  <c r="BL523" i="64"/>
  <c r="BL2982" i="64"/>
  <c r="BL2258" i="64"/>
  <c r="BL519" i="64"/>
  <c r="BJ519" i="64" s="1"/>
  <c r="BL2809" i="64"/>
  <c r="BJ2809" i="64" s="1"/>
  <c r="BL2807" i="64"/>
  <c r="BL2981" i="64"/>
  <c r="BL2800" i="64"/>
  <c r="BJ2800" i="64" s="1"/>
  <c r="BL2797" i="64"/>
  <c r="BL508" i="64"/>
  <c r="BJ508" i="64" s="1"/>
  <c r="BL507" i="64"/>
  <c r="BJ507" i="64" s="1"/>
  <c r="BL506" i="64"/>
  <c r="BJ506" i="64" s="1"/>
  <c r="BL2786" i="64"/>
  <c r="BL504" i="64"/>
  <c r="BJ504" i="64" s="1"/>
  <c r="BL502" i="64"/>
  <c r="BJ502" i="64" s="1"/>
  <c r="BL2246" i="64"/>
  <c r="BJ2246" i="64" s="1"/>
  <c r="BL2762" i="64"/>
  <c r="BJ2762" i="64" s="1"/>
  <c r="BL2974" i="64"/>
  <c r="BL2757" i="64"/>
  <c r="BL2749" i="64"/>
  <c r="BJ2749" i="64" s="1"/>
  <c r="BL2746" i="64"/>
  <c r="BJ2746" i="64" s="1"/>
  <c r="BL2226" i="64"/>
  <c r="BJ2226" i="64" s="1"/>
  <c r="BL2740" i="64"/>
  <c r="BL2222" i="64"/>
  <c r="BJ2222" i="64" s="1"/>
  <c r="BL2737" i="64"/>
  <c r="BJ2737" i="64" s="1"/>
  <c r="BL2736" i="64"/>
  <c r="BJ2736" i="64" s="1"/>
  <c r="BL2219" i="64"/>
  <c r="BJ2219" i="64" s="1"/>
  <c r="BL2729" i="64"/>
  <c r="BJ2729" i="64" s="1"/>
  <c r="BL2957" i="64"/>
  <c r="BL2726" i="64"/>
  <c r="BJ2726" i="64" s="1"/>
  <c r="BL485" i="64"/>
  <c r="BJ485" i="64" s="1"/>
  <c r="BL2954" i="64"/>
  <c r="BL2724" i="64"/>
  <c r="BL2717" i="64"/>
  <c r="BJ2717" i="64" s="1"/>
  <c r="BL2710" i="64"/>
  <c r="BL2698" i="64"/>
  <c r="BL471" i="64"/>
  <c r="BL2209" i="64"/>
  <c r="BJ2209" i="64" s="1"/>
  <c r="BL2947" i="64"/>
  <c r="BL2697" i="64"/>
  <c r="BL2208" i="64"/>
  <c r="BJ2208" i="64" s="1"/>
  <c r="BL2690" i="64"/>
  <c r="BL2687" i="64"/>
  <c r="BL2943" i="64"/>
  <c r="BL463" i="64"/>
  <c r="BJ463" i="64" s="1"/>
  <c r="BL2681" i="64"/>
  <c r="BL457" i="64"/>
  <c r="BJ457" i="64" s="1"/>
  <c r="BL2672" i="64"/>
  <c r="BL2661" i="64"/>
  <c r="BJ2661" i="64" s="1"/>
  <c r="BL444" i="64"/>
  <c r="BJ444" i="64" s="1"/>
  <c r="BL2655" i="64"/>
  <c r="BL2653" i="64"/>
  <c r="BL2650" i="64"/>
  <c r="BL2935" i="64"/>
  <c r="BL2195" i="64"/>
  <c r="BJ2195" i="64" s="1"/>
  <c r="BL2644" i="64"/>
  <c r="BL2630" i="64"/>
  <c r="BJ2630" i="64" s="1"/>
  <c r="BL432" i="64"/>
  <c r="BL2625" i="64"/>
  <c r="BJ2625" i="64" s="1"/>
  <c r="BL2929" i="64"/>
  <c r="BL2189" i="64"/>
  <c r="BJ2189" i="64" s="1"/>
  <c r="BL2624" i="64"/>
  <c r="BL2186" i="64"/>
  <c r="BJ2186" i="64" s="1"/>
  <c r="BL2619" i="64"/>
  <c r="BL2927" i="64"/>
  <c r="BL2595" i="64"/>
  <c r="BL2922" i="64"/>
  <c r="BL2587" i="64"/>
  <c r="BL411" i="64"/>
  <c r="BL410" i="64"/>
  <c r="BL406" i="64"/>
  <c r="BL403" i="64"/>
  <c r="BL2919" i="64"/>
  <c r="BL2580" i="64"/>
  <c r="BL2576" i="64"/>
  <c r="BL400" i="64"/>
  <c r="BL2917" i="64"/>
  <c r="BL2916" i="64"/>
  <c r="BL2176" i="64"/>
  <c r="BJ2176" i="64" s="1"/>
  <c r="BL393" i="64"/>
  <c r="BL2915" i="64"/>
  <c r="BL392" i="64"/>
  <c r="BL391" i="64"/>
  <c r="BJ391" i="64" s="1"/>
  <c r="BL2575" i="64"/>
  <c r="BL2173" i="64"/>
  <c r="BJ2173" i="64" s="1"/>
  <c r="BL389" i="64"/>
  <c r="BJ389" i="64" s="1"/>
  <c r="BL2170" i="64"/>
  <c r="BJ2170" i="64" s="1"/>
  <c r="BL2168" i="64"/>
  <c r="BJ2168" i="64" s="1"/>
  <c r="BL2572" i="64"/>
  <c r="BL2164" i="64"/>
  <c r="BJ2164" i="64" s="1"/>
  <c r="BL2551" i="64"/>
  <c r="BL2547" i="64"/>
  <c r="BL2905" i="64"/>
  <c r="BL380" i="64"/>
  <c r="BL2541" i="64"/>
  <c r="BL2536" i="64"/>
  <c r="BL2144" i="64"/>
  <c r="BJ2144" i="64" s="1"/>
  <c r="BL2535" i="64"/>
  <c r="BJ2535" i="64" s="1"/>
  <c r="BL2142" i="64"/>
  <c r="BJ2142" i="64" s="1"/>
  <c r="BL2531" i="64"/>
  <c r="BL2525" i="64"/>
  <c r="BL2897" i="64"/>
  <c r="BJ2897" i="64" s="1"/>
  <c r="BL363" i="64"/>
  <c r="BL2523" i="64"/>
  <c r="BJ2523" i="64" s="1"/>
  <c r="BL2520" i="64"/>
  <c r="BL357" i="64"/>
  <c r="BL2138" i="64"/>
  <c r="BJ2138" i="64" s="1"/>
  <c r="BL2137" i="64"/>
  <c r="BJ2137" i="64" s="1"/>
  <c r="BL348" i="64"/>
  <c r="BL2511" i="64"/>
  <c r="BL2490" i="64"/>
  <c r="BJ2490" i="64" s="1"/>
  <c r="BL2477" i="64"/>
  <c r="BL2467" i="64"/>
  <c r="BJ2467" i="64" s="1"/>
  <c r="BL2885" i="64"/>
  <c r="BJ2885" i="64" s="1"/>
  <c r="BL2460" i="64"/>
  <c r="BL339" i="64"/>
  <c r="BL2123" i="64"/>
  <c r="BJ2123" i="64" s="1"/>
  <c r="BL335" i="64"/>
  <c r="BL2458" i="64"/>
  <c r="BL2882" i="64"/>
  <c r="BJ2882" i="64" s="1"/>
  <c r="BL2456" i="64"/>
  <c r="BL2112" i="64"/>
  <c r="BJ2112" i="64" s="1"/>
  <c r="BL2111" i="64"/>
  <c r="BL2446" i="64"/>
  <c r="BJ2446" i="64" s="1"/>
  <c r="BL2429" i="64"/>
  <c r="BL2422" i="64"/>
  <c r="BL319" i="64"/>
  <c r="BL2411" i="64"/>
  <c r="BL2101" i="64"/>
  <c r="BJ2101" i="64" s="1"/>
  <c r="BL2410" i="64"/>
  <c r="BL2401" i="64"/>
  <c r="BJ2401" i="64" s="1"/>
  <c r="BL2100" i="64"/>
  <c r="BJ2100" i="64" s="1"/>
  <c r="BL2399" i="64"/>
  <c r="BJ2399" i="64" s="1"/>
  <c r="BL2396" i="64"/>
  <c r="BL300" i="64"/>
  <c r="BL2094" i="64"/>
  <c r="BJ2094" i="64" s="1"/>
  <c r="BL2395" i="64"/>
  <c r="BL292" i="64"/>
  <c r="BL2092" i="64"/>
  <c r="BJ2092" i="64" s="1"/>
  <c r="BL2864" i="64"/>
  <c r="BL2393" i="64"/>
  <c r="BL2855" i="64"/>
  <c r="BJ2855" i="64" s="1"/>
  <c r="BL287" i="64"/>
  <c r="BL2388" i="64"/>
  <c r="BL2063" i="64"/>
  <c r="BJ2063" i="64" s="1"/>
  <c r="BL2380" i="64"/>
  <c r="BL2353" i="64"/>
  <c r="BJ2353" i="64" s="1"/>
  <c r="BL2054" i="64"/>
  <c r="BJ2054" i="64" s="1"/>
  <c r="BL2847" i="64"/>
  <c r="BL2351" i="64"/>
  <c r="BL2846" i="64"/>
  <c r="BJ2846" i="64" s="1"/>
  <c r="BL2332" i="64"/>
  <c r="BL277" i="64"/>
  <c r="BL2330" i="64"/>
  <c r="BL276" i="64"/>
  <c r="BL2322" i="64"/>
  <c r="BJ2322" i="64" s="1"/>
  <c r="BL2307" i="64"/>
  <c r="BL2298" i="64"/>
  <c r="BJ2298" i="64" s="1"/>
  <c r="BL2294" i="64"/>
  <c r="BJ2294" i="64" s="1"/>
  <c r="BL2260" i="64"/>
  <c r="BL2247" i="64"/>
  <c r="BJ2247" i="64" s="1"/>
  <c r="BL2233" i="64"/>
  <c r="BJ2233" i="64" s="1"/>
  <c r="BL2232" i="64"/>
  <c r="BJ2232" i="64" s="1"/>
  <c r="BL2216" i="64"/>
  <c r="BJ2216" i="64" s="1"/>
  <c r="BL2213" i="64"/>
  <c r="BJ2213" i="64" s="1"/>
  <c r="BL2202" i="64"/>
  <c r="BJ2202" i="64" s="1"/>
  <c r="BL2828" i="64"/>
  <c r="BJ2828" i="64" s="1"/>
  <c r="BL2196" i="64"/>
  <c r="BJ2196" i="64" s="1"/>
  <c r="BL253" i="64"/>
  <c r="BJ253" i="64" s="1"/>
  <c r="BL2193" i="64"/>
  <c r="BJ2193" i="64" s="1"/>
  <c r="BL252" i="64"/>
  <c r="BJ252" i="64" s="1"/>
  <c r="BL2023" i="64"/>
  <c r="BJ2023" i="64" s="1"/>
  <c r="BL2822" i="64"/>
  <c r="BL2182" i="64"/>
  <c r="BJ2182" i="64" s="1"/>
  <c r="BL2175" i="64"/>
  <c r="BJ2175" i="64" s="1"/>
  <c r="BL2169" i="64"/>
  <c r="BJ2169" i="64" s="1"/>
  <c r="BL2148" i="64"/>
  <c r="BJ2148" i="64" s="1"/>
  <c r="BL2131" i="64"/>
  <c r="BJ2131" i="64" s="1"/>
  <c r="BL2007" i="64"/>
  <c r="BL2129" i="64"/>
  <c r="BJ2129" i="64" s="1"/>
  <c r="BL224" i="64"/>
  <c r="BJ224" i="64" s="1"/>
  <c r="BL222" i="64"/>
  <c r="BJ222" i="64" s="1"/>
  <c r="BL2126" i="64"/>
  <c r="BJ2126" i="64" s="1"/>
  <c r="BL2122" i="64"/>
  <c r="BJ2122" i="64" s="1"/>
  <c r="BL2105" i="64"/>
  <c r="BJ2105" i="64" s="1"/>
  <c r="BL2096" i="64"/>
  <c r="BJ2096" i="64" s="1"/>
  <c r="BL2095" i="64"/>
  <c r="BJ2095" i="64" s="1"/>
  <c r="BL217" i="64"/>
  <c r="BJ217" i="64" s="1"/>
  <c r="BL2005" i="64"/>
  <c r="BL2093" i="64"/>
  <c r="BJ2093" i="64" s="1"/>
  <c r="BL2087" i="64"/>
  <c r="BJ2087" i="64" s="1"/>
  <c r="BL2004" i="64"/>
  <c r="BL2085" i="64"/>
  <c r="BJ2085" i="64" s="1"/>
  <c r="BL2080" i="64"/>
  <c r="BJ2080" i="64" s="1"/>
  <c r="BL2074" i="64"/>
  <c r="BJ2074" i="64" s="1"/>
  <c r="BL2065" i="64"/>
  <c r="BJ2065" i="64" s="1"/>
  <c r="BL2059" i="64"/>
  <c r="BJ2059" i="64" s="1"/>
  <c r="BL2058" i="64"/>
  <c r="BJ2058" i="64" s="1"/>
  <c r="BL1999" i="64"/>
  <c r="BJ1999" i="64" s="1"/>
  <c r="BL2774" i="64"/>
  <c r="BL2052" i="64"/>
  <c r="BJ2052" i="64" s="1"/>
  <c r="BL2050" i="64"/>
  <c r="BJ2050" i="64" s="1"/>
  <c r="BL2044" i="64"/>
  <c r="BJ2044" i="64" s="1"/>
  <c r="BL2772" i="64"/>
  <c r="BJ2772" i="64" s="1"/>
  <c r="BL1988" i="64"/>
  <c r="BL1987" i="64"/>
  <c r="BL2039" i="64"/>
  <c r="BL2031" i="64"/>
  <c r="BL2025" i="64"/>
  <c r="BL2017" i="64"/>
  <c r="BL143" i="64"/>
  <c r="BL1978" i="64"/>
  <c r="BL2016" i="64"/>
  <c r="BL1993" i="64"/>
  <c r="BL1985" i="64"/>
  <c r="BL1974" i="64"/>
  <c r="BJ1974" i="64" s="1"/>
  <c r="BL1970" i="64"/>
  <c r="BL1960" i="64"/>
  <c r="BJ1960" i="64" s="1"/>
  <c r="BL1955" i="64"/>
  <c r="BL2747" i="64"/>
  <c r="BJ2747" i="64" s="1"/>
  <c r="BL1943" i="64"/>
  <c r="BJ1943" i="64" s="1"/>
  <c r="BL128" i="64"/>
  <c r="BJ128" i="64" s="1"/>
  <c r="BL1947" i="64"/>
  <c r="BJ1947" i="64" s="1"/>
  <c r="BL2744" i="64"/>
  <c r="BL1923" i="64"/>
  <c r="BJ1923" i="64" s="1"/>
  <c r="BL1919" i="64"/>
  <c r="BJ1919" i="64" s="1"/>
  <c r="BL2743" i="64"/>
  <c r="BL1915" i="64"/>
  <c r="BJ1915" i="64" s="1"/>
  <c r="BL1914" i="64"/>
  <c r="BJ1914" i="64" s="1"/>
  <c r="BL114" i="64"/>
  <c r="BJ114" i="64" s="1"/>
  <c r="BL1907" i="64"/>
  <c r="BJ1907" i="64" s="1"/>
  <c r="BL113" i="64"/>
  <c r="BJ113" i="64" s="1"/>
  <c r="BL1934" i="64"/>
  <c r="BL1906" i="64"/>
  <c r="BJ1906" i="64" s="1"/>
  <c r="BL1900" i="64"/>
  <c r="BJ1900" i="64" s="1"/>
  <c r="BL1896" i="64"/>
  <c r="BJ1896" i="64" s="1"/>
  <c r="BL1894" i="64"/>
  <c r="BJ1894" i="64" s="1"/>
  <c r="BL2730" i="64"/>
  <c r="BJ2730" i="64" s="1"/>
  <c r="BL1891" i="64"/>
  <c r="BJ1891" i="64" s="1"/>
  <c r="BL76" i="64"/>
  <c r="BJ76" i="64" s="1"/>
  <c r="BL1926" i="64"/>
  <c r="BJ1926" i="64" s="1"/>
  <c r="BL19" i="64"/>
  <c r="BJ19" i="64" s="1"/>
  <c r="BL1890" i="64"/>
  <c r="BJ1890" i="64" s="1"/>
  <c r="BL1878" i="64"/>
  <c r="BJ1878" i="64" s="1"/>
  <c r="BL1876" i="64"/>
  <c r="BJ1876" i="64" s="1"/>
  <c r="BL1866" i="64"/>
  <c r="BJ1866" i="64" s="1"/>
  <c r="BL1862" i="64"/>
  <c r="BJ1862" i="64" s="1"/>
  <c r="AN2118" i="64"/>
  <c r="AN2948" i="64"/>
  <c r="AN2139" i="64"/>
  <c r="AN2155" i="64"/>
  <c r="AN2159" i="64"/>
  <c r="AN2199" i="64"/>
  <c r="AN2178" i="64"/>
  <c r="AN2198" i="64"/>
  <c r="AN2025" i="64"/>
  <c r="AN2226" i="64"/>
  <c r="AN2229" i="64"/>
  <c r="AN2708" i="64"/>
  <c r="AN2205" i="64"/>
  <c r="AN2707" i="64"/>
  <c r="AN2235" i="64"/>
  <c r="AN2250" i="64"/>
  <c r="AN2224" i="64"/>
  <c r="AN2989" i="64"/>
  <c r="AN2268" i="64"/>
  <c r="AN3002" i="64"/>
  <c r="AN3017" i="64"/>
  <c r="AN2279" i="64"/>
  <c r="AN2292" i="64"/>
  <c r="AN2225" i="64"/>
  <c r="AN2238" i="64"/>
  <c r="AN2696" i="64"/>
  <c r="AN2245" i="64"/>
  <c r="AN2301" i="64"/>
  <c r="AN2793" i="64"/>
  <c r="AN2302" i="64"/>
  <c r="AN2603" i="64"/>
  <c r="AN2256" i="64"/>
  <c r="AN2311" i="64"/>
  <c r="AN2647" i="64"/>
  <c r="AN2257" i="64"/>
  <c r="AN2312" i="64"/>
  <c r="AN2691" i="64"/>
  <c r="AN2258" i="64"/>
  <c r="AN2335" i="64"/>
  <c r="AN3091" i="64"/>
  <c r="AN2489" i="64"/>
  <c r="AN2336" i="64"/>
  <c r="AN2344" i="64"/>
  <c r="AN3030" i="64"/>
  <c r="AN2689" i="64"/>
  <c r="AN2345" i="64"/>
  <c r="AN2791" i="64"/>
  <c r="AN2359" i="64"/>
  <c r="AN2026" i="64"/>
  <c r="AN2262" i="64"/>
  <c r="AN2271" i="64"/>
  <c r="AN2360" i="64"/>
  <c r="AN2545" i="64"/>
  <c r="AN2272" i="64"/>
  <c r="AN2029" i="64"/>
  <c r="AN2377" i="64"/>
  <c r="AN2379" i="64"/>
  <c r="AN2386" i="64"/>
  <c r="AN2602" i="64"/>
  <c r="AN2681" i="64"/>
  <c r="AN2355" i="64"/>
  <c r="AN2277" i="64"/>
  <c r="AN2046" i="64"/>
  <c r="AN2387" i="64"/>
  <c r="AN2672" i="64"/>
  <c r="AN2392" i="64"/>
  <c r="AN2671" i="64"/>
  <c r="AN2790" i="64"/>
  <c r="AN2393" i="64"/>
  <c r="AN2395" i="64"/>
  <c r="AN3104" i="64"/>
  <c r="AN2408" i="64"/>
  <c r="AN2422" i="64"/>
  <c r="AN2425" i="64"/>
  <c r="AN2787" i="64"/>
  <c r="AN2438" i="64"/>
  <c r="AN2449" i="64"/>
  <c r="AN2284" i="64"/>
  <c r="AN2698" i="64"/>
  <c r="AN2457" i="64"/>
  <c r="AN3012" i="64"/>
  <c r="AN2287" i="64"/>
  <c r="AN2047" i="64"/>
  <c r="AN2458" i="64"/>
  <c r="AN2463" i="64"/>
  <c r="AN2328" i="64"/>
  <c r="AN2329" i="64"/>
  <c r="AN2469" i="64"/>
  <c r="AN2332" i="64"/>
  <c r="AN2601" i="64"/>
  <c r="AN2542" i="64"/>
  <c r="AN2374" i="64"/>
  <c r="AN2385" i="64"/>
  <c r="AN2659" i="64"/>
  <c r="AN2960" i="64"/>
  <c r="AN2391" i="64"/>
  <c r="AN2471" i="64"/>
  <c r="AN2051" i="64"/>
  <c r="AN2398" i="64"/>
  <c r="AN2474" i="64"/>
  <c r="AN2399" i="64"/>
  <c r="AN2781" i="64"/>
  <c r="AN3087" i="64"/>
  <c r="AN2493" i="64"/>
  <c r="AN2654" i="64"/>
  <c r="AN3020" i="64"/>
  <c r="AN2533" i="64"/>
  <c r="AN2583" i="64"/>
  <c r="AN2341" i="64"/>
  <c r="AN2587" i="64"/>
  <c r="AN2605" i="64"/>
  <c r="AN2614" i="64"/>
  <c r="AN3083" i="64"/>
  <c r="AN2650" i="64"/>
  <c r="AN2626" i="64"/>
  <c r="AN2401" i="64"/>
  <c r="AN2055" i="64"/>
  <c r="AN2627" i="64"/>
  <c r="AN2415" i="64"/>
  <c r="AN2640" i="64"/>
  <c r="AN2644" i="64"/>
  <c r="AN2056" i="64"/>
  <c r="AN2662" i="64"/>
  <c r="AN2665" i="64"/>
  <c r="AN2687" i="64"/>
  <c r="AN2537" i="64"/>
  <c r="AN2666" i="64"/>
  <c r="AN2417" i="64"/>
  <c r="AN3073" i="64"/>
  <c r="AN2669" i="64"/>
  <c r="AN2642" i="64"/>
  <c r="AN2699" i="64"/>
  <c r="AN3070" i="64"/>
  <c r="AN2701" i="64"/>
  <c r="AN3000" i="64"/>
  <c r="AN2722" i="64"/>
  <c r="AN2728" i="64"/>
  <c r="AN2429" i="64"/>
  <c r="AN2729" i="64"/>
  <c r="AN2730" i="64"/>
  <c r="AN2330" i="64"/>
  <c r="AN2734" i="64"/>
  <c r="AN2735" i="64"/>
  <c r="AN2743" i="64"/>
  <c r="AN2442" i="64"/>
  <c r="AN2327" i="64"/>
  <c r="AN2748" i="64"/>
  <c r="AN2767" i="64"/>
  <c r="AN2770" i="64"/>
  <c r="AN2637" i="64"/>
  <c r="AN2685" i="64"/>
  <c r="AN2058" i="64"/>
  <c r="AN2763" i="64"/>
  <c r="AN2786" i="64"/>
  <c r="AN3065" i="64"/>
  <c r="AN2795" i="64"/>
  <c r="AN2806" i="64"/>
  <c r="AN2820" i="64"/>
  <c r="AN2823" i="64"/>
  <c r="AN2460" i="64"/>
  <c r="AN2827" i="64"/>
  <c r="AN2839" i="64"/>
  <c r="AN2843" i="64"/>
  <c r="AN2636" i="64"/>
  <c r="AN2846" i="64"/>
  <c r="AN2462" i="64"/>
  <c r="AN2064" i="64"/>
  <c r="AN2210" i="64"/>
  <c r="AN2852" i="64"/>
  <c r="AN2633" i="64"/>
  <c r="AN2465" i="64"/>
  <c r="AN2872" i="64"/>
  <c r="AN2886" i="64"/>
  <c r="AN2632" i="64"/>
  <c r="AN2630" i="64"/>
  <c r="AN2482" i="64"/>
  <c r="AN2079" i="64"/>
  <c r="AN2997" i="64"/>
  <c r="AN2890" i="64"/>
  <c r="AN2902" i="64"/>
  <c r="AN2947" i="64"/>
  <c r="AN2756" i="64"/>
  <c r="AN3047" i="64"/>
  <c r="AN2623" i="64"/>
  <c r="AN2906" i="64"/>
  <c r="AN2908" i="64"/>
  <c r="AN2910" i="64"/>
  <c r="AN2996" i="64"/>
  <c r="AN3046" i="64"/>
  <c r="AN2915" i="64"/>
  <c r="AN2918" i="64"/>
  <c r="AN2920" i="64"/>
  <c r="AN2621" i="64"/>
  <c r="AN2499" i="64"/>
  <c r="AN2943" i="64"/>
  <c r="AN2505" i="64"/>
  <c r="AN3041" i="64"/>
  <c r="AN2946" i="64"/>
  <c r="AN2083" i="64"/>
  <c r="AN2955" i="64"/>
  <c r="AN2974" i="64"/>
  <c r="AN2986" i="64"/>
  <c r="AN2527" i="64"/>
  <c r="AN2534" i="64"/>
  <c r="AN2992" i="64"/>
  <c r="AN3001" i="64"/>
  <c r="AN3003" i="64"/>
  <c r="AN2521" i="64"/>
  <c r="AN3011" i="64"/>
  <c r="AN2535" i="64"/>
  <c r="AN3014" i="64"/>
  <c r="AN2551" i="64"/>
  <c r="AN2754" i="64"/>
  <c r="AN3027" i="64"/>
  <c r="AN3031" i="64"/>
  <c r="AN2310" i="64"/>
  <c r="AN3034" i="64"/>
  <c r="AN2560" i="64"/>
  <c r="AN3036" i="64"/>
  <c r="AN3044" i="64"/>
  <c r="AN2608" i="64"/>
  <c r="AN2680" i="64"/>
  <c r="AN2562" i="64"/>
  <c r="AN3050" i="64"/>
  <c r="AN3051" i="64"/>
  <c r="AN2520" i="64"/>
  <c r="AN3052" i="64"/>
  <c r="AN2568" i="64"/>
  <c r="AN3061" i="64"/>
  <c r="AN3067" i="64"/>
  <c r="AN3021" i="64"/>
  <c r="AN2596" i="64"/>
  <c r="AN3019" i="64"/>
  <c r="AN3016" i="64"/>
  <c r="AN3068" i="64"/>
  <c r="AN2569" i="64"/>
  <c r="AN2571" i="64"/>
  <c r="AN2097" i="64"/>
  <c r="AN2752" i="64"/>
  <c r="AN3076" i="64"/>
  <c r="AN2592" i="64"/>
  <c r="AN3009" i="64"/>
  <c r="AN3101" i="64"/>
  <c r="AN2213" i="64"/>
  <c r="AN2101" i="64"/>
  <c r="AN3103" i="64"/>
  <c r="AN2590" i="64"/>
  <c r="AN3108" i="64"/>
  <c r="AN2575" i="64"/>
  <c r="AN2579" i="64"/>
  <c r="AN2999" i="64"/>
  <c r="AN2306" i="64"/>
  <c r="AN2749" i="64"/>
  <c r="AN2102" i="64"/>
  <c r="AN3116" i="64"/>
  <c r="AN3119" i="64"/>
  <c r="AN2597" i="64"/>
  <c r="AN3121" i="64"/>
  <c r="AN3122" i="64"/>
  <c r="AN2983" i="64"/>
  <c r="AN3130" i="64"/>
  <c r="AN2994" i="64"/>
  <c r="AN3132" i="64"/>
  <c r="AN2122" i="64"/>
  <c r="AN2616" i="64"/>
  <c r="AN2634" i="64"/>
  <c r="AN2984" i="64"/>
  <c r="AN2578" i="64"/>
  <c r="AN2975" i="64"/>
  <c r="AN2574" i="64"/>
  <c r="AN2641" i="64"/>
  <c r="AN2570" i="64"/>
  <c r="AN2566" i="64"/>
  <c r="AN3135" i="64"/>
  <c r="AN2995" i="64"/>
  <c r="AN2564" i="64"/>
  <c r="AN3018" i="64"/>
  <c r="AN2744" i="64"/>
  <c r="AN2972" i="64"/>
  <c r="AN2643" i="64"/>
  <c r="AN2968" i="64"/>
  <c r="AN2742" i="64"/>
  <c r="AN2657" i="64"/>
  <c r="AN2965" i="64"/>
  <c r="AN2593" i="64"/>
  <c r="AN2132" i="64"/>
  <c r="AN2664" i="64"/>
  <c r="AN2962" i="64"/>
  <c r="AN2674" i="64"/>
  <c r="AN2676" i="64"/>
  <c r="AN2678" i="64"/>
  <c r="AN2673" i="64"/>
  <c r="AN2692" i="64"/>
  <c r="AN2697" i="64"/>
  <c r="AN3127" i="64"/>
  <c r="AN2700" i="64"/>
  <c r="AN2990" i="64"/>
  <c r="AN2953" i="64"/>
  <c r="AN2715" i="64"/>
  <c r="AN2137" i="64"/>
  <c r="AN2951" i="64"/>
  <c r="AN2987" i="64"/>
  <c r="AN2751" i="64"/>
  <c r="AN2949" i="64"/>
  <c r="AN2967" i="64"/>
  <c r="AN2539" i="64"/>
  <c r="AN2757" i="64"/>
  <c r="AN2532" i="64"/>
  <c r="AN2985" i="64"/>
  <c r="AN2141" i="64"/>
  <c r="AN2529" i="64"/>
  <c r="AN2759" i="64"/>
  <c r="AN2588" i="64"/>
  <c r="AN2762" i="64"/>
  <c r="AN2246" i="64"/>
  <c r="AN2775" i="64"/>
  <c r="AN2788" i="64"/>
  <c r="AN2797" i="64"/>
  <c r="AN2519" i="64"/>
  <c r="AN2809" i="64"/>
  <c r="AN2815" i="64"/>
  <c r="AN2282" i="64"/>
  <c r="AN3134" i="64"/>
  <c r="AN2819" i="64"/>
  <c r="AN2825" i="64"/>
  <c r="AN2901" i="64"/>
  <c r="AN2732" i="64"/>
  <c r="AN3109" i="64"/>
  <c r="AN2507" i="64"/>
  <c r="AN2899" i="64"/>
  <c r="AN3126" i="64"/>
  <c r="AN3125" i="64"/>
  <c r="AN2832" i="64"/>
  <c r="AN2850" i="64"/>
  <c r="AN2894" i="64"/>
  <c r="AN3107" i="64"/>
  <c r="AN3120" i="64"/>
  <c r="AN2147" i="64"/>
  <c r="AN2670" i="64"/>
  <c r="AN2851" i="64"/>
  <c r="AN3118" i="64"/>
  <c r="AN2860" i="64"/>
  <c r="AN2881" i="64"/>
  <c r="AN2864" i="64"/>
  <c r="AN3115" i="64"/>
  <c r="AN2731" i="64"/>
  <c r="AN2490" i="64"/>
  <c r="AN2903" i="64"/>
  <c r="AN2909" i="64"/>
  <c r="AN2154" i="64"/>
  <c r="AN2923" i="64"/>
  <c r="AN2867" i="64"/>
  <c r="AN3098" i="64"/>
  <c r="AN2931" i="64"/>
  <c r="AN3110" i="64"/>
  <c r="AN2932" i="64"/>
  <c r="AN3095" i="64"/>
  <c r="AN2939" i="64"/>
  <c r="AN2468" i="64"/>
  <c r="AN2942" i="64"/>
  <c r="AN2952" i="64"/>
  <c r="AN2959" i="64"/>
  <c r="AN2961" i="64"/>
  <c r="AN3102" i="64"/>
  <c r="AN2841" i="64"/>
  <c r="AN3090" i="64"/>
  <c r="AN2977" i="64"/>
  <c r="AN3099" i="64"/>
  <c r="AN2993" i="64"/>
  <c r="AN2998" i="64"/>
  <c r="AN3092" i="64"/>
  <c r="AN2156" i="64"/>
  <c r="AN2830" i="64"/>
  <c r="AN3015" i="64"/>
  <c r="AN2582" i="64"/>
  <c r="AN3129" i="64"/>
  <c r="AN2624" i="64"/>
  <c r="AN3024" i="64"/>
  <c r="AN3085" i="64"/>
  <c r="AN3040" i="64"/>
  <c r="AN2818" i="64"/>
  <c r="AN2725" i="64"/>
  <c r="AN3062" i="64"/>
  <c r="AN3081" i="64"/>
  <c r="AN3063" i="64"/>
  <c r="AN3066" i="64"/>
  <c r="AN2440" i="64"/>
  <c r="AN2157" i="64"/>
  <c r="AN3074" i="64"/>
  <c r="AN2808" i="64"/>
  <c r="AN2435" i="64"/>
  <c r="AN2804" i="64"/>
  <c r="AN3078" i="64"/>
  <c r="AN2208" i="64"/>
  <c r="AN2580" i="64"/>
  <c r="AN2431" i="64"/>
  <c r="AN2800" i="64"/>
  <c r="AN3060" i="64"/>
  <c r="AN2799" i="64"/>
  <c r="AN3079" i="64"/>
  <c r="AN3084" i="64"/>
  <c r="AN2424" i="64"/>
  <c r="AN3056" i="64"/>
  <c r="AN2486" i="64"/>
  <c r="AN3088" i="64"/>
  <c r="AN2419" i="64"/>
  <c r="AN3128" i="64"/>
  <c r="AN3064" i="64"/>
  <c r="AN3131" i="64"/>
  <c r="AN2158" i="64"/>
  <c r="AN2615" i="64"/>
  <c r="AN2776" i="64"/>
  <c r="AN3048" i="64"/>
  <c r="AN2773" i="64"/>
  <c r="AN2273" i="64"/>
  <c r="AN2768" i="64"/>
  <c r="AN2412" i="64"/>
  <c r="AN2410" i="64"/>
  <c r="AN2409" i="64"/>
  <c r="AN2765" i="64"/>
  <c r="AN2232" i="64"/>
  <c r="AN3124" i="64"/>
  <c r="AN2160" i="64"/>
  <c r="AN3057" i="64"/>
  <c r="AN2497" i="64"/>
  <c r="AN2403" i="64"/>
  <c r="AN2165" i="64"/>
  <c r="AN2215" i="64"/>
  <c r="AN3053" i="64"/>
  <c r="AN2978" i="64"/>
  <c r="AN2169" i="64"/>
  <c r="AN2388" i="64"/>
  <c r="AN3033" i="64"/>
  <c r="AN2745" i="64"/>
  <c r="AN2492" i="64"/>
  <c r="AN2172" i="64"/>
  <c r="AN3032" i="64"/>
  <c r="AN3049" i="64"/>
  <c r="AN2557" i="64"/>
  <c r="AN3029" i="64"/>
  <c r="AN3042" i="64"/>
  <c r="AN2555" i="64"/>
  <c r="AN2733" i="64"/>
  <c r="AN3026" i="64"/>
  <c r="AN2014" i="64"/>
  <c r="AN2656" i="64"/>
  <c r="AN2201" i="64"/>
  <c r="AN2717" i="64"/>
  <c r="AN2042" i="64"/>
  <c r="AN2021" i="64"/>
  <c r="AN2203" i="64"/>
  <c r="AN2035" i="64"/>
  <c r="AN2052" i="64"/>
  <c r="AN2049" i="64"/>
  <c r="AN2053" i="64"/>
  <c r="AN2970" i="64"/>
  <c r="AN2550" i="64"/>
  <c r="AN2091" i="64"/>
  <c r="AN2124" i="64"/>
  <c r="AN2059" i="64"/>
  <c r="AN2060" i="64"/>
  <c r="AN2370" i="64"/>
  <c r="AN2129" i="64"/>
  <c r="AN2719" i="64"/>
  <c r="AN2061" i="64"/>
  <c r="AN2133" i="64"/>
  <c r="AN2152" i="64"/>
  <c r="AN3022" i="64"/>
  <c r="AN2186" i="64"/>
  <c r="AN2071" i="64"/>
  <c r="AN2096" i="64"/>
  <c r="AN2189" i="64"/>
  <c r="AN2111" i="64"/>
  <c r="AN2193" i="64"/>
  <c r="AN2112" i="64"/>
  <c r="AN2117" i="64"/>
  <c r="AN2709" i="64"/>
  <c r="AN2934" i="64"/>
  <c r="AN2265" i="64"/>
  <c r="AN2954" i="64"/>
  <c r="AN2929" i="64"/>
  <c r="AN2275" i="64"/>
  <c r="AN2950" i="64"/>
  <c r="AN2476" i="64"/>
  <c r="AN2285" i="64"/>
  <c r="AN2290" i="64"/>
  <c r="AN2294" i="64"/>
  <c r="AN2319" i="64"/>
  <c r="AN2322" i="64"/>
  <c r="AN2945" i="64"/>
  <c r="AN2333" i="64"/>
  <c r="AN2917" i="64"/>
  <c r="AN2343" i="64"/>
  <c r="AN2455" i="64"/>
  <c r="AN2454" i="64"/>
  <c r="AN2222" i="64"/>
  <c r="AN2347" i="64"/>
  <c r="AN2349" i="64"/>
  <c r="AN2218" i="64"/>
  <c r="AN2450" i="64"/>
  <c r="AN2217" i="64"/>
  <c r="AN2352" i="64"/>
  <c r="AN2353" i="64"/>
  <c r="AN2380" i="64"/>
  <c r="AN2381" i="64"/>
  <c r="AN2383" i="64"/>
  <c r="AN2396" i="64"/>
  <c r="AN2444" i="64"/>
  <c r="AN2926" i="64"/>
  <c r="AN2925" i="64"/>
  <c r="AN2443" i="64"/>
  <c r="AN2402" i="64"/>
  <c r="AN2889" i="64"/>
  <c r="AN2406" i="64"/>
  <c r="AN2196" i="64"/>
  <c r="AN2192" i="64"/>
  <c r="AN2191" i="64"/>
  <c r="AN2919" i="64"/>
  <c r="AN2188" i="64"/>
  <c r="AN2187" i="64"/>
  <c r="AN2887" i="64"/>
  <c r="AN2185" i="64"/>
  <c r="AN2441" i="64"/>
  <c r="AN2407" i="64"/>
  <c r="AN2416" i="64"/>
  <c r="AN2446" i="64"/>
  <c r="AN2878" i="64"/>
  <c r="AN2173" i="64"/>
  <c r="AN2448" i="64"/>
  <c r="AN2171" i="64"/>
  <c r="AN2875" i="64"/>
  <c r="AN2461" i="64"/>
  <c r="AN2170" i="64"/>
  <c r="AN2866" i="64"/>
  <c r="AN2911" i="64"/>
  <c r="AN2467" i="64"/>
  <c r="AN2865" i="64"/>
  <c r="AN2472" i="64"/>
  <c r="AN2428" i="64"/>
  <c r="AN2477" i="64"/>
  <c r="AN2479" i="64"/>
  <c r="AN2426" i="64"/>
  <c r="AN2900" i="64"/>
  <c r="AN2481" i="64"/>
  <c r="AN2502" i="64"/>
  <c r="AN2855" i="64"/>
  <c r="AN2506" i="64"/>
  <c r="AN2896" i="64"/>
  <c r="AN2853" i="64"/>
  <c r="AN2847" i="64"/>
  <c r="AN2895" i="64"/>
  <c r="AN2844" i="64"/>
  <c r="AN2144" i="64"/>
  <c r="AN2420" i="64"/>
  <c r="AN2831" i="64"/>
  <c r="AN2891" i="64"/>
  <c r="AN2140" i="64"/>
  <c r="AN2508" i="64"/>
  <c r="AN2511" i="64"/>
  <c r="AN2516" i="64"/>
  <c r="AN2518" i="64"/>
  <c r="AN2817" i="64"/>
  <c r="AN2135" i="64"/>
  <c r="AN2525" i="64"/>
  <c r="AN2885" i="64"/>
  <c r="AN2528" i="64"/>
  <c r="AN2413" i="64"/>
  <c r="AN2973" i="64"/>
  <c r="AN2536" i="64"/>
  <c r="AN2538" i="64"/>
  <c r="AN2877" i="64"/>
  <c r="AN2543" i="64"/>
  <c r="AN2873" i="64"/>
  <c r="AN2792" i="64"/>
  <c r="AN2544" i="64"/>
  <c r="AN2546" i="64"/>
  <c r="AN2548" i="64"/>
  <c r="AN2971" i="64"/>
  <c r="AN2863" i="64"/>
  <c r="AN2862" i="64"/>
  <c r="AN2861" i="64"/>
  <c r="AN2964" i="64"/>
  <c r="AN2103" i="64"/>
  <c r="AN2553" i="64"/>
  <c r="AN2556" i="64"/>
  <c r="AN2563" i="64"/>
  <c r="AN2577" i="64"/>
  <c r="AN2095" i="64"/>
  <c r="AN2581" i="64"/>
  <c r="AN2093" i="64"/>
  <c r="AN2585" i="64"/>
  <c r="AN2845" i="64"/>
  <c r="AN2764" i="64"/>
  <c r="AN2085" i="64"/>
  <c r="AN2591" i="64"/>
  <c r="AN2842" i="64"/>
  <c r="AN2840" i="64"/>
  <c r="AN2755" i="64"/>
  <c r="AN2598" i="64"/>
  <c r="AN2599" i="64"/>
  <c r="AN2077" i="64"/>
  <c r="AN2607" i="64"/>
  <c r="AN2076" i="64"/>
  <c r="AN2609" i="64"/>
  <c r="AN2611" i="64"/>
  <c r="AN2834" i="64"/>
  <c r="AN2070" i="64"/>
  <c r="AN2069" i="64"/>
  <c r="AN2066" i="64"/>
  <c r="AN2612" i="64"/>
  <c r="AN2366" i="64"/>
  <c r="AN2062" i="64"/>
  <c r="AN2365" i="64"/>
  <c r="AN2736" i="64"/>
  <c r="AN2620" i="64"/>
  <c r="AN2363" i="64"/>
  <c r="AN2727" i="64"/>
  <c r="AN2622" i="64"/>
  <c r="AN2629" i="64"/>
  <c r="AN2828" i="64"/>
  <c r="AN2720" i="64"/>
  <c r="AN2361" i="64"/>
  <c r="AN2631" i="64"/>
  <c r="AN2645" i="64"/>
  <c r="AN2660" i="64"/>
  <c r="AN2663" i="64"/>
  <c r="AN2711" i="64"/>
  <c r="AN2038" i="64"/>
  <c r="AN2033" i="64"/>
  <c r="AN2813" i="64"/>
  <c r="AN2812" i="64"/>
  <c r="AN2716" i="64"/>
  <c r="AN2811" i="64"/>
  <c r="AN2723" i="64"/>
  <c r="AN2706" i="64"/>
  <c r="AN2704" i="64"/>
  <c r="AN2356" i="64"/>
  <c r="AN2740" i="64"/>
  <c r="AN2018" i="64"/>
  <c r="AN2016" i="64"/>
  <c r="AN2747" i="64"/>
  <c r="AN2963" i="64"/>
  <c r="AN2761" i="64"/>
  <c r="AN2789" i="64"/>
  <c r="AN2693" i="64"/>
  <c r="AN2348" i="64"/>
  <c r="AN2769" i="64"/>
  <c r="AN2774" i="64"/>
  <c r="AN2785" i="64"/>
  <c r="AN2784" i="64"/>
  <c r="AN2683" i="64"/>
  <c r="AN2679" i="64"/>
  <c r="AN2780" i="64"/>
  <c r="AN2677" i="64"/>
  <c r="AN2777" i="64"/>
  <c r="AN2675" i="64"/>
  <c r="AN2782" i="64"/>
  <c r="AN2783" i="64"/>
  <c r="AN2794" i="64"/>
  <c r="AN2667" i="64"/>
  <c r="AN2810" i="64"/>
  <c r="AN2826" i="64"/>
  <c r="AN2338" i="64"/>
  <c r="AN2835" i="64"/>
  <c r="AN2838" i="64"/>
  <c r="AN2848" i="64"/>
  <c r="AN2766" i="64"/>
  <c r="AN2655" i="64"/>
  <c r="AN2854" i="64"/>
  <c r="AN2758" i="64"/>
  <c r="AN2652" i="64"/>
  <c r="AN2857" i="64"/>
  <c r="AN2870" i="64"/>
  <c r="AN2331" i="64"/>
  <c r="AN2871" i="64"/>
  <c r="AN2880" i="64"/>
  <c r="AN2325" i="64"/>
  <c r="AN2753" i="64"/>
  <c r="AN2750" i="64"/>
  <c r="AN2893" i="64"/>
  <c r="AN2913" i="64"/>
  <c r="AN2321" i="64"/>
  <c r="AN2746" i="64"/>
  <c r="AN2320" i="64"/>
  <c r="AN2914" i="64"/>
  <c r="AN2916" i="64"/>
  <c r="AN2922" i="64"/>
  <c r="AN2936" i="64"/>
  <c r="AN2625" i="64"/>
  <c r="AN2739" i="64"/>
  <c r="AN2738" i="64"/>
  <c r="AN2316" i="64"/>
  <c r="AN2618" i="64"/>
  <c r="AN2940" i="64"/>
  <c r="AN2314" i="64"/>
  <c r="AN2613" i="64"/>
  <c r="AN2957" i="64"/>
  <c r="AN2958" i="64"/>
  <c r="AN2966" i="64"/>
  <c r="AN2969" i="64"/>
  <c r="AN2309" i="64"/>
  <c r="AN2726" i="64"/>
  <c r="AN2308" i="64"/>
  <c r="AN2976" i="64"/>
  <c r="AN2724" i="64"/>
  <c r="AN2982" i="64"/>
  <c r="AN2718" i="64"/>
  <c r="AN2956" i="64"/>
  <c r="AN2988" i="64"/>
  <c r="AN2714" i="64"/>
  <c r="AN2589" i="64"/>
  <c r="AN2713" i="64"/>
  <c r="AN2712" i="64"/>
  <c r="AN2991" i="64"/>
  <c r="AN3004" i="64"/>
  <c r="AN2705" i="64"/>
  <c r="AN2298" i="64"/>
  <c r="AN3005" i="64"/>
  <c r="AN3006" i="64"/>
  <c r="AN2295" i="64"/>
  <c r="AN2573" i="64"/>
  <c r="AN3013" i="64"/>
  <c r="AN2291" i="64"/>
  <c r="AN3023" i="64"/>
  <c r="AN3025" i="64"/>
  <c r="AN3028" i="64"/>
  <c r="AN3035" i="64"/>
  <c r="AN2565" i="64"/>
  <c r="AN3038" i="64"/>
  <c r="AN3039" i="64"/>
  <c r="AN2686" i="64"/>
  <c r="AN3043" i="64"/>
  <c r="AN2558" i="64"/>
  <c r="AN3058" i="64"/>
  <c r="AN2554" i="64"/>
  <c r="AN2552" i="64"/>
  <c r="AN2682" i="64"/>
  <c r="AN2549" i="64"/>
  <c r="AN3059" i="64"/>
  <c r="AN3071" i="64"/>
  <c r="AN3086" i="64"/>
  <c r="AN2941" i="64"/>
  <c r="AN3089" i="64"/>
  <c r="AN2541" i="64"/>
  <c r="AN2261" i="64"/>
  <c r="AN3094" i="64"/>
  <c r="AN2661" i="64"/>
  <c r="AN2255" i="64"/>
  <c r="AN3123" i="64"/>
  <c r="AN2530" i="64"/>
  <c r="AN2658" i="64"/>
  <c r="AN2523" i="64"/>
  <c r="AN2653" i="64"/>
  <c r="AN2517" i="64"/>
  <c r="AN2651" i="64"/>
  <c r="AN2515" i="64"/>
  <c r="AN2512" i="64"/>
  <c r="AN2649" i="64"/>
  <c r="AN2510" i="64"/>
  <c r="AN2509" i="64"/>
  <c r="AN2648" i="64"/>
  <c r="AN2938" i="64"/>
  <c r="AN2248" i="64"/>
  <c r="AN2639" i="64"/>
  <c r="AN2638" i="64"/>
  <c r="AN2500" i="64"/>
  <c r="AN2498" i="64"/>
  <c r="AN2635" i="64"/>
  <c r="AN2491" i="64"/>
  <c r="AN2488" i="64"/>
  <c r="AN2628" i="64"/>
  <c r="AN2487" i="64"/>
  <c r="AN2239" i="64"/>
  <c r="AN2234" i="64"/>
  <c r="AN2233" i="64"/>
  <c r="AN2617" i="64"/>
  <c r="AN2478" i="64"/>
  <c r="AN2227" i="64"/>
  <c r="AN2610" i="64"/>
  <c r="AN2606" i="64"/>
  <c r="AN2473" i="64"/>
  <c r="AN2935" i="64"/>
  <c r="AN2604" i="64"/>
  <c r="AN2214" i="64"/>
  <c r="AN2594" i="64"/>
  <c r="AN2209" i="64"/>
  <c r="AN2207" i="64"/>
  <c r="AN2206" i="64"/>
  <c r="AN2586" i="64"/>
  <c r="AN2584" i="64"/>
  <c r="AN2204" i="64"/>
  <c r="AN2453" i="64"/>
  <c r="AN2202" i="64"/>
  <c r="AN2930" i="64"/>
  <c r="AN2576" i="64"/>
  <c r="AN2928" i="64"/>
  <c r="AN2572" i="64"/>
  <c r="AN2194" i="64"/>
  <c r="AN2567" i="64"/>
  <c r="AN2561" i="64"/>
  <c r="AN2184" i="64"/>
  <c r="AN2180" i="64"/>
  <c r="AN2540" i="64"/>
  <c r="AN2397" i="64"/>
  <c r="AN2176" i="64"/>
  <c r="AN2531" i="64"/>
  <c r="AN2389" i="64"/>
  <c r="AN2168" i="64"/>
  <c r="AN2526" i="64"/>
  <c r="AN2924" i="64"/>
  <c r="AN2382" i="64"/>
  <c r="AN2524" i="64"/>
  <c r="AN2522" i="64"/>
  <c r="AN2378" i="64"/>
  <c r="AN2372" i="64"/>
  <c r="AN2161" i="64"/>
  <c r="AN2514" i="64"/>
  <c r="AN2367" i="64"/>
  <c r="AN2921" i="64"/>
  <c r="AN2151" i="64"/>
  <c r="AN2150" i="64"/>
  <c r="AN2504" i="64"/>
  <c r="AN2358" i="64"/>
  <c r="AN2357" i="64"/>
  <c r="AN2503" i="64"/>
  <c r="AN2146" i="64"/>
  <c r="AN2142" i="64"/>
  <c r="AN2351" i="64"/>
  <c r="AN2501" i="64"/>
  <c r="AN2350" i="64"/>
  <c r="AN2138" i="64"/>
  <c r="AN2496" i="64"/>
  <c r="AN2494" i="64"/>
  <c r="AN2346" i="64"/>
  <c r="AN2342" i="64"/>
  <c r="AN2130" i="64"/>
  <c r="AN2128" i="64"/>
  <c r="AN2339" i="64"/>
  <c r="AN2127" i="64"/>
  <c r="AN2334" i="64"/>
  <c r="AN2484" i="64"/>
  <c r="AN2483" i="64"/>
  <c r="AN2324" i="64"/>
  <c r="AN2480" i="64"/>
  <c r="AN3077" i="64"/>
  <c r="AN2317" i="64"/>
  <c r="AN2315" i="64"/>
  <c r="AN2470" i="64"/>
  <c r="AN2313" i="64"/>
  <c r="AN2115" i="64"/>
  <c r="AN2114" i="64"/>
  <c r="AN2466" i="64"/>
  <c r="AN2464" i="64"/>
  <c r="AN2459" i="64"/>
  <c r="AN2106" i="64"/>
  <c r="AN2456" i="64"/>
  <c r="AN2300" i="64"/>
  <c r="AN2452" i="64"/>
  <c r="AN2105" i="64"/>
  <c r="AN2296" i="64"/>
  <c r="AN2907" i="64"/>
  <c r="AN2100" i="64"/>
  <c r="AN2293" i="64"/>
  <c r="AN2099" i="64"/>
  <c r="AN2445" i="64"/>
  <c r="AN2098" i="64"/>
  <c r="AN2280" i="64"/>
  <c r="AN2433" i="64"/>
  <c r="AN2432" i="64"/>
  <c r="AN2276" i="64"/>
  <c r="AN2274" i="64"/>
  <c r="AN2430" i="64"/>
  <c r="AN2086" i="64"/>
  <c r="AN2082" i="64"/>
  <c r="AN2081" i="64"/>
  <c r="AN2423" i="64"/>
  <c r="AN2421" i="64"/>
  <c r="AN2418" i="64"/>
  <c r="AN2260" i="64"/>
  <c r="AN2414" i="64"/>
  <c r="AN2075" i="64"/>
  <c r="AN2411" i="64"/>
  <c r="AN2252" i="64"/>
  <c r="AN2251" i="64"/>
  <c r="AN2073" i="64"/>
  <c r="AN2905" i="64"/>
  <c r="AN2405" i="64"/>
  <c r="AN2241" i="64"/>
  <c r="AN2404" i="64"/>
  <c r="AN2237" i="64"/>
  <c r="AN2231" i="64"/>
  <c r="AN2068" i="64"/>
  <c r="AN2400" i="64"/>
  <c r="AN2219" i="64"/>
  <c r="AN2904" i="64"/>
  <c r="AN2390" i="64"/>
  <c r="AN2216" i="64"/>
  <c r="AN2212" i="64"/>
  <c r="AN2211" i="64"/>
  <c r="AN2050" i="64"/>
  <c r="AN2045" i="64"/>
  <c r="AN2041" i="64"/>
  <c r="AN2039" i="64"/>
  <c r="AN2375" i="64"/>
  <c r="AN2373" i="64"/>
  <c r="AN2197" i="64"/>
  <c r="AN2371" i="64"/>
  <c r="AN2364" i="64"/>
  <c r="AN2019" i="64"/>
  <c r="AN2017" i="64"/>
  <c r="AN2183" i="64"/>
  <c r="AN2340" i="64"/>
  <c r="AN2015" i="64"/>
  <c r="AN2181" i="64"/>
  <c r="AN2013" i="64"/>
  <c r="AN2175" i="64"/>
  <c r="AN2323" i="64"/>
  <c r="AN2897" i="64"/>
  <c r="AN2167" i="64"/>
  <c r="AN2318" i="64"/>
  <c r="AN3072" i="64"/>
  <c r="AN2307" i="64"/>
  <c r="AN2149" i="64"/>
  <c r="AN2148" i="64"/>
  <c r="AN2304" i="64"/>
  <c r="AN2892" i="64"/>
  <c r="AN2123" i="64"/>
  <c r="AN2121" i="64"/>
  <c r="AN2116" i="64"/>
  <c r="AN2110" i="64"/>
  <c r="AN2107" i="64"/>
  <c r="AN2278" i="64"/>
  <c r="AN2270" i="64"/>
  <c r="AN2267" i="64"/>
  <c r="AN2266" i="64"/>
  <c r="AN2264" i="64"/>
  <c r="AN2074" i="64"/>
  <c r="AN2263" i="64"/>
  <c r="AN2057" i="64"/>
  <c r="AN2044" i="64"/>
  <c r="AN2254" i="64"/>
  <c r="AN2043" i="64"/>
  <c r="AN2037" i="64"/>
  <c r="AN2230" i="64"/>
  <c r="AN2034" i="64"/>
  <c r="AN2031" i="64"/>
  <c r="AN2028" i="64"/>
  <c r="AN2242" i="64"/>
  <c r="AN2236" i="64"/>
  <c r="AN2023" i="64"/>
  <c r="AN2883" i="64"/>
  <c r="AN2228" i="64"/>
  <c r="AN2223" i="64"/>
  <c r="AN2221" i="64"/>
  <c r="AN2882" i="64"/>
  <c r="AN2200" i="64"/>
  <c r="AN2879" i="64"/>
  <c r="AN2190" i="64"/>
  <c r="AN2179" i="64"/>
  <c r="AN2174" i="64"/>
  <c r="AN2166" i="64"/>
  <c r="AN2164" i="64"/>
  <c r="AN2163" i="64"/>
  <c r="AN2162" i="64"/>
  <c r="AN2153" i="64"/>
  <c r="AN2145" i="64"/>
  <c r="AN2143" i="64"/>
  <c r="AN2131" i="64"/>
  <c r="AN2126" i="64"/>
  <c r="AN2876" i="64"/>
  <c r="AN2125" i="64"/>
  <c r="AN2120" i="64"/>
  <c r="AN2119" i="64"/>
  <c r="AN3100" i="64"/>
  <c r="AN2108" i="64"/>
  <c r="AN2869" i="64"/>
  <c r="AN2868" i="64"/>
  <c r="AN2092" i="64"/>
  <c r="AN2089" i="64"/>
  <c r="AN2195" i="64"/>
  <c r="AN2080" i="64"/>
  <c r="AN2078" i="64"/>
  <c r="AN2859" i="64"/>
  <c r="AN2067" i="64"/>
  <c r="AN2065" i="64"/>
  <c r="AN2063" i="64"/>
  <c r="AN2040" i="64"/>
  <c r="AN2036" i="64"/>
  <c r="AN2032" i="64"/>
  <c r="AN2030" i="64"/>
  <c r="AN2027" i="64"/>
  <c r="AN2020" i="64"/>
  <c r="AN2849" i="64"/>
  <c r="AN2022" i="64"/>
  <c r="AN2024" i="64"/>
  <c r="AN2048" i="64"/>
  <c r="AN2054" i="64"/>
  <c r="AN2072" i="64"/>
  <c r="AN2084" i="64"/>
  <c r="AN2087" i="64"/>
  <c r="AN2088" i="64"/>
  <c r="AN2090" i="64"/>
  <c r="AN2094" i="64"/>
  <c r="AN2104" i="64"/>
  <c r="AN2109" i="64"/>
  <c r="AN2113" i="64"/>
  <c r="AN2134" i="64"/>
  <c r="AN2136" i="64"/>
  <c r="AN3097" i="64"/>
  <c r="AN2177" i="64"/>
  <c r="AN2182" i="64"/>
  <c r="AN2220" i="64"/>
  <c r="AN2240" i="64"/>
  <c r="AN2243" i="64"/>
  <c r="AN2244" i="64"/>
  <c r="AN2247" i="64"/>
  <c r="AN2249" i="64"/>
  <c r="AN2253" i="64"/>
  <c r="AN2259" i="64"/>
  <c r="AN2269" i="64"/>
  <c r="AN2281" i="64"/>
  <c r="AN2283" i="64"/>
  <c r="AN2286" i="64"/>
  <c r="AN2288" i="64"/>
  <c r="AN2289" i="64"/>
  <c r="AN2297" i="64"/>
  <c r="AN2299" i="64"/>
  <c r="AN2303" i="64"/>
  <c r="AN2305" i="64"/>
  <c r="AN2326" i="64"/>
  <c r="AN2337" i="64"/>
  <c r="AN2354" i="64"/>
  <c r="AN2362" i="64"/>
  <c r="AN3055" i="64"/>
  <c r="AN2368" i="64"/>
  <c r="AN2369" i="64"/>
  <c r="AN2833" i="64"/>
  <c r="AN2376" i="64"/>
  <c r="AN2384" i="64"/>
  <c r="AN2394" i="64"/>
  <c r="AN2427" i="64"/>
  <c r="AN2434" i="64"/>
  <c r="AN2436" i="64"/>
  <c r="AN2437" i="64"/>
  <c r="AN2439" i="64"/>
  <c r="AN2447" i="64"/>
  <c r="AN2451" i="64"/>
  <c r="AN2829" i="64"/>
  <c r="AN2475" i="64"/>
  <c r="AN2485" i="64"/>
  <c r="AN2495" i="64"/>
  <c r="AN2513" i="64"/>
  <c r="AN2547" i="64"/>
  <c r="AN2559" i="64"/>
  <c r="AN2595" i="64"/>
  <c r="AN2600" i="64"/>
  <c r="AN2619" i="64"/>
  <c r="AN2646" i="64"/>
  <c r="AN2668" i="64"/>
  <c r="AN2684" i="64"/>
  <c r="AN2688" i="64"/>
  <c r="AN2690" i="64"/>
  <c r="AN2694" i="64"/>
  <c r="AN2695" i="64"/>
  <c r="AN2702" i="64"/>
  <c r="AN2703" i="64"/>
  <c r="AN2710" i="64"/>
  <c r="AN2721" i="64"/>
  <c r="AN2737" i="64"/>
  <c r="AN2824" i="64"/>
  <c r="AN2741" i="64"/>
  <c r="AN2760" i="64"/>
  <c r="AN2771" i="64"/>
  <c r="AN2821" i="64"/>
  <c r="AN2772" i="64"/>
  <c r="AN2778" i="64"/>
  <c r="AN2779" i="64"/>
  <c r="AN2796" i="64"/>
  <c r="AN2805" i="64"/>
  <c r="AN2814" i="64"/>
  <c r="AN2816" i="64"/>
  <c r="AN2822" i="64"/>
  <c r="AN2836" i="64"/>
  <c r="AN2837" i="64"/>
  <c r="AN2856" i="64"/>
  <c r="AN2858" i="64"/>
  <c r="AN2874" i="64"/>
  <c r="AN2884" i="64"/>
  <c r="AN2888" i="64"/>
  <c r="AN3093" i="64"/>
  <c r="AN2898" i="64"/>
  <c r="AN2912" i="64"/>
  <c r="AN2927" i="64"/>
  <c r="AN2933" i="64"/>
  <c r="AN2937" i="64"/>
  <c r="AN2944" i="64"/>
  <c r="AN2979" i="64"/>
  <c r="AN2980" i="64"/>
  <c r="AN2981" i="64"/>
  <c r="AN3007" i="64"/>
  <c r="AN3008" i="64"/>
  <c r="AN3010" i="64"/>
  <c r="AN3037" i="64"/>
  <c r="AN2807" i="64"/>
  <c r="AN3054" i="64"/>
  <c r="AN3069" i="64"/>
  <c r="AN3075" i="64"/>
  <c r="AN3080" i="64"/>
  <c r="AN3082" i="64"/>
  <c r="AN3096" i="64"/>
  <c r="AN3105" i="64"/>
  <c r="AN3106" i="64"/>
  <c r="AN3111" i="64"/>
  <c r="AN3112" i="64"/>
  <c r="AN3113" i="64"/>
  <c r="AN3114" i="64"/>
  <c r="AN3117" i="64"/>
  <c r="AN3133" i="64"/>
  <c r="AN5" i="64"/>
  <c r="AN2803" i="64"/>
  <c r="AN2802" i="64"/>
  <c r="AN2801" i="64"/>
  <c r="AN3045" i="64"/>
  <c r="AN2798" i="64"/>
  <c r="AN373" i="64"/>
  <c r="AN379" i="64"/>
  <c r="AN381" i="64"/>
  <c r="AN391" i="64"/>
  <c r="AN179" i="64"/>
  <c r="AN178" i="64"/>
  <c r="AN399" i="64"/>
  <c r="AN400" i="64"/>
  <c r="AN1589" i="64"/>
  <c r="AN402" i="64"/>
  <c r="AN174" i="64"/>
  <c r="AN1600" i="64"/>
  <c r="AN539" i="64"/>
  <c r="AN1601" i="64"/>
  <c r="AN408" i="64"/>
  <c r="AN608" i="64"/>
  <c r="AN537" i="64"/>
  <c r="AN604" i="64"/>
  <c r="AN410" i="64"/>
  <c r="AN411" i="64"/>
  <c r="AN161" i="64"/>
  <c r="AN536" i="64"/>
  <c r="AN424" i="64"/>
  <c r="AN1616" i="64"/>
  <c r="AN426" i="64"/>
  <c r="AN533" i="64"/>
  <c r="AN439" i="64"/>
  <c r="AN440" i="64"/>
  <c r="AN153" i="64"/>
  <c r="AN152" i="64"/>
  <c r="AN525" i="64"/>
  <c r="AN453" i="64"/>
  <c r="AN523" i="64"/>
  <c r="AN585" i="64"/>
  <c r="AN454" i="64"/>
  <c r="AN457" i="64"/>
  <c r="AN461" i="64"/>
  <c r="AN468" i="64"/>
  <c r="AN516" i="64"/>
  <c r="AN481" i="64"/>
  <c r="AN514" i="64"/>
  <c r="AN496" i="64"/>
  <c r="AN571" i="64"/>
  <c r="AN507" i="64"/>
  <c r="AN567" i="64"/>
  <c r="AN504" i="64"/>
  <c r="AN126" i="64"/>
  <c r="AN1620" i="64"/>
  <c r="AN508" i="64"/>
  <c r="AN546" i="64"/>
  <c r="AN118" i="64"/>
  <c r="AN547" i="64"/>
  <c r="AN562" i="64"/>
  <c r="AN565" i="64"/>
  <c r="AN114" i="64"/>
  <c r="AN569" i="64"/>
  <c r="AN157" i="64"/>
  <c r="AN584" i="64"/>
  <c r="AN1626" i="64"/>
  <c r="AN109" i="64"/>
  <c r="AN491" i="64"/>
  <c r="AN599" i="64"/>
  <c r="AN106" i="64"/>
  <c r="AN490" i="64"/>
  <c r="AN550" i="64"/>
  <c r="AN612" i="64"/>
  <c r="AN626" i="64"/>
  <c r="AN1628" i="64"/>
  <c r="AN629" i="64"/>
  <c r="AN483" i="64"/>
  <c r="AN640" i="64"/>
  <c r="AN541" i="64"/>
  <c r="AN645" i="64"/>
  <c r="AN649" i="64"/>
  <c r="AN1636" i="64"/>
  <c r="AN95" i="64"/>
  <c r="AN94" i="64"/>
  <c r="AN671" i="64"/>
  <c r="AN673" i="64"/>
  <c r="AN674" i="64"/>
  <c r="AN681" i="64"/>
  <c r="AN83" i="64"/>
  <c r="AN460" i="64"/>
  <c r="AN511" i="64"/>
  <c r="AN81" i="64"/>
  <c r="AN158" i="64"/>
  <c r="AN709" i="64"/>
  <c r="AN710" i="64"/>
  <c r="AN77" i="64"/>
  <c r="AN506" i="64"/>
  <c r="AN717" i="64"/>
  <c r="AN1647" i="64"/>
  <c r="AN719" i="64"/>
  <c r="AN736" i="64"/>
  <c r="AN499" i="64"/>
  <c r="AN70" i="64"/>
  <c r="AN165" i="64"/>
  <c r="AN739" i="64"/>
  <c r="AN437" i="64"/>
  <c r="AN759" i="64"/>
  <c r="AN63" i="64"/>
  <c r="AN766" i="64"/>
  <c r="AN434" i="64"/>
  <c r="AN769" i="64"/>
  <c r="AN773" i="64"/>
  <c r="AN432" i="64"/>
  <c r="AN480" i="64"/>
  <c r="AN57" i="64"/>
  <c r="AN774" i="64"/>
  <c r="AN479" i="64"/>
  <c r="AN777" i="64"/>
  <c r="AN787" i="64"/>
  <c r="AN788" i="64"/>
  <c r="AN53" i="64"/>
  <c r="AN427" i="64"/>
  <c r="AN1681" i="64"/>
  <c r="AN49" i="64"/>
  <c r="AN170" i="64"/>
  <c r="AN790" i="64"/>
  <c r="AN794" i="64"/>
  <c r="AN44" i="64"/>
  <c r="AN795" i="64"/>
  <c r="AN805" i="64"/>
  <c r="AN36" i="64"/>
  <c r="AN472" i="64"/>
  <c r="AN471" i="64"/>
  <c r="AN470" i="64"/>
  <c r="AN469" i="64"/>
  <c r="AN1684" i="64"/>
  <c r="AN815" i="64"/>
  <c r="AN816" i="64"/>
  <c r="AN466" i="64"/>
  <c r="AN172" i="64"/>
  <c r="AN840" i="64"/>
  <c r="AN844" i="64"/>
  <c r="AN464" i="64"/>
  <c r="AN849" i="64"/>
  <c r="AN403" i="64"/>
  <c r="AN21" i="64"/>
  <c r="AN851" i="64"/>
  <c r="AN852" i="64"/>
  <c r="AN456" i="64"/>
  <c r="AN398" i="64"/>
  <c r="AN1687" i="64"/>
  <c r="AN861" i="64"/>
  <c r="AN451" i="64"/>
  <c r="AN1712" i="64"/>
  <c r="AN450" i="64"/>
  <c r="AN863" i="64"/>
  <c r="AN882" i="64"/>
  <c r="AN176" i="64"/>
  <c r="AN392" i="64"/>
  <c r="AN883" i="64"/>
  <c r="AN1724" i="64"/>
  <c r="AN390" i="64"/>
  <c r="AN389" i="64"/>
  <c r="AN387" i="64"/>
  <c r="AN1728" i="64"/>
  <c r="AN906" i="64"/>
  <c r="AN1729" i="64"/>
  <c r="AN429" i="64"/>
  <c r="AN908" i="64"/>
  <c r="AN912" i="64"/>
  <c r="AN913" i="64"/>
  <c r="AN919" i="64"/>
  <c r="AN921" i="64"/>
  <c r="AN1731" i="64"/>
  <c r="AN922" i="64"/>
  <c r="AN412" i="64"/>
  <c r="AN932" i="64"/>
  <c r="AN946" i="64"/>
  <c r="AN960" i="64"/>
  <c r="AN372" i="64"/>
  <c r="AN406" i="64"/>
  <c r="AN967" i="64"/>
  <c r="AN981" i="64"/>
  <c r="AN369" i="64"/>
  <c r="AN982" i="64"/>
  <c r="AN985" i="64"/>
  <c r="AN1733" i="64"/>
  <c r="AN185" i="64"/>
  <c r="AN1003" i="64"/>
  <c r="AN1011" i="64"/>
  <c r="AN1018" i="64"/>
  <c r="AN396" i="64"/>
  <c r="AN1020" i="64"/>
  <c r="AN1022" i="64"/>
  <c r="AN1035" i="64"/>
  <c r="AN1039" i="64"/>
  <c r="AN1044" i="64"/>
  <c r="AN349" i="64"/>
  <c r="AN383" i="64"/>
  <c r="AN1051" i="64"/>
  <c r="AN1734" i="64"/>
  <c r="AN1083" i="64"/>
  <c r="AN1087" i="64"/>
  <c r="AN341" i="64"/>
  <c r="AN1100" i="64"/>
  <c r="AN1736" i="64"/>
  <c r="AN337" i="64"/>
  <c r="AN1104" i="64"/>
  <c r="AN1115" i="64"/>
  <c r="AN368" i="64"/>
  <c r="AN365" i="64"/>
  <c r="AN333" i="64"/>
  <c r="AN228" i="64"/>
  <c r="AN1120" i="64"/>
  <c r="AN1126" i="64"/>
  <c r="AN330" i="64"/>
  <c r="AN1748" i="64"/>
  <c r="AN350" i="64"/>
  <c r="AN1159" i="64"/>
  <c r="AN1750" i="64"/>
  <c r="AN345" i="64"/>
  <c r="AN343" i="64"/>
  <c r="AN1164" i="64"/>
  <c r="AN1255" i="64"/>
  <c r="AN340" i="64"/>
  <c r="AN1261" i="64"/>
  <c r="AN339" i="64"/>
  <c r="AN1269" i="64"/>
  <c r="AN1270" i="64"/>
  <c r="AN335" i="64"/>
  <c r="AN318" i="64"/>
  <c r="AN332" i="64"/>
  <c r="AN331" i="64"/>
  <c r="AN1274" i="64"/>
  <c r="AN1294" i="64"/>
  <c r="AN1296" i="64"/>
  <c r="AN323" i="64"/>
  <c r="AN1305" i="64"/>
  <c r="AN320" i="64"/>
  <c r="AN1317" i="64"/>
  <c r="AN1318" i="64"/>
  <c r="AN310" i="64"/>
  <c r="AN1320" i="64"/>
  <c r="AN1321" i="64"/>
  <c r="AN1322" i="64"/>
  <c r="AN1326" i="64"/>
  <c r="AN1333" i="64"/>
  <c r="AN298" i="64"/>
  <c r="AN297" i="64"/>
  <c r="AN296" i="64"/>
  <c r="AN295" i="64"/>
  <c r="AN289" i="64"/>
  <c r="AN1337" i="64"/>
  <c r="AN1339" i="64"/>
  <c r="AN1341" i="64"/>
  <c r="AN1346" i="64"/>
  <c r="AN1361" i="64"/>
  <c r="AN1365" i="64"/>
  <c r="AN293" i="64"/>
  <c r="AN1379" i="64"/>
  <c r="AN1387" i="64"/>
  <c r="AN1395" i="64"/>
  <c r="AN273" i="64"/>
  <c r="AN1409" i="64"/>
  <c r="AN231" i="64"/>
  <c r="AN1417" i="64"/>
  <c r="AN1439" i="64"/>
  <c r="AN1452" i="64"/>
  <c r="AN1463" i="64"/>
  <c r="AN265" i="64"/>
  <c r="AN1465" i="64"/>
  <c r="AN1468" i="64"/>
  <c r="AN246" i="64"/>
  <c r="AN1491" i="64"/>
  <c r="AN245" i="64"/>
  <c r="AN1494" i="64"/>
  <c r="AN1753" i="64"/>
  <c r="AN1499" i="64"/>
  <c r="AN243" i="64"/>
  <c r="AN260" i="64"/>
  <c r="AN258" i="64"/>
  <c r="AN241" i="64"/>
  <c r="AN1500" i="64"/>
  <c r="AN1517" i="64"/>
  <c r="AN1525" i="64"/>
  <c r="AN1534" i="64"/>
  <c r="AN1542" i="64"/>
  <c r="AN1553" i="64"/>
  <c r="AN238" i="64"/>
  <c r="AN1568" i="64"/>
  <c r="AN237" i="64"/>
  <c r="AN1571" i="64"/>
  <c r="AN229" i="64"/>
  <c r="AN1580" i="64"/>
  <c r="AN1587" i="64"/>
  <c r="AN234" i="64"/>
  <c r="AN1593" i="64"/>
  <c r="AN1595" i="64"/>
  <c r="AN223" i="64"/>
  <c r="AN221" i="64"/>
  <c r="AN1603" i="64"/>
  <c r="AN1632" i="64"/>
  <c r="AN1644" i="64"/>
  <c r="AN217" i="64"/>
  <c r="AN216" i="64"/>
  <c r="AN1657" i="64"/>
  <c r="AN227" i="64"/>
  <c r="AN1659" i="64"/>
  <c r="AN1763" i="64"/>
  <c r="AN1660" i="64"/>
  <c r="AN1661" i="64"/>
  <c r="AN1668" i="64"/>
  <c r="AN222" i="64"/>
  <c r="AN214" i="64"/>
  <c r="AN213" i="64"/>
  <c r="AN212" i="64"/>
  <c r="AN220" i="64"/>
  <c r="AN219" i="64"/>
  <c r="AN218" i="64"/>
  <c r="AN1768" i="64"/>
  <c r="AN1673" i="64"/>
  <c r="AN210" i="64"/>
  <c r="AN215" i="64"/>
  <c r="AN1677" i="64"/>
  <c r="AN1678" i="64"/>
  <c r="AN1695" i="64"/>
  <c r="AN1699" i="64"/>
  <c r="AN1700" i="64"/>
  <c r="AN211" i="64"/>
  <c r="AN1716" i="64"/>
  <c r="AN1718" i="64"/>
  <c r="AN1719" i="64"/>
  <c r="AN1720" i="64"/>
  <c r="AN248" i="64"/>
  <c r="AN1742" i="64"/>
  <c r="AN204" i="64"/>
  <c r="AN1745" i="64"/>
  <c r="AN168" i="64"/>
  <c r="AN1757" i="64"/>
  <c r="AN1770" i="64"/>
  <c r="AN1761" i="64"/>
  <c r="AN199" i="64"/>
  <c r="AN198" i="64"/>
  <c r="AN163" i="64"/>
  <c r="AN195" i="64"/>
  <c r="AN1774" i="64"/>
  <c r="AN1772" i="64"/>
  <c r="AN1787" i="64"/>
  <c r="AN1795" i="64"/>
  <c r="AN1776" i="64"/>
  <c r="AN188" i="64"/>
  <c r="AN1799" i="64"/>
  <c r="AN1802" i="64"/>
  <c r="AN1810" i="64"/>
  <c r="AN1779" i="64"/>
  <c r="AN1868" i="64"/>
  <c r="AN1870" i="64"/>
  <c r="AN142" i="64"/>
  <c r="AN181" i="64"/>
  <c r="AN1872" i="64"/>
  <c r="AN180" i="64"/>
  <c r="AN1790" i="64"/>
  <c r="AN137" i="64"/>
  <c r="AN1878" i="64"/>
  <c r="AN133" i="64"/>
  <c r="AN1898" i="64"/>
  <c r="AN1793" i="64"/>
  <c r="AN1899" i="64"/>
  <c r="AN173" i="64"/>
  <c r="AN1900" i="64"/>
  <c r="AN1909" i="64"/>
  <c r="AN1911" i="64"/>
  <c r="AN1939" i="64"/>
  <c r="AN169" i="64"/>
  <c r="AN1943" i="64"/>
  <c r="AN1948" i="64"/>
  <c r="AN1951" i="64"/>
  <c r="AN1965" i="64"/>
  <c r="AN1806" i="64"/>
  <c r="AN1969" i="64"/>
  <c r="AN256" i="64"/>
  <c r="AN159" i="64"/>
  <c r="AN1808" i="64"/>
  <c r="AN1818" i="64"/>
  <c r="AN1845" i="64"/>
  <c r="AN103" i="64"/>
  <c r="AN140" i="64"/>
  <c r="AN135" i="64"/>
  <c r="AN131" i="64"/>
  <c r="AN128" i="64"/>
  <c r="AN120" i="64"/>
  <c r="AN90" i="64"/>
  <c r="AN88" i="64"/>
  <c r="AN86" i="64"/>
  <c r="AN113" i="64"/>
  <c r="AN110" i="64"/>
  <c r="AN80" i="64"/>
  <c r="AN108" i="64"/>
  <c r="AN74" i="64"/>
  <c r="AN100" i="64"/>
  <c r="AN96" i="64"/>
  <c r="AN62" i="64"/>
  <c r="AN93" i="64"/>
  <c r="AN1849" i="64"/>
  <c r="AN1859" i="64"/>
  <c r="AN89" i="64"/>
  <c r="AN1880" i="64"/>
  <c r="AN87" i="64"/>
  <c r="AN266" i="64"/>
  <c r="AN85" i="64"/>
  <c r="AN1894" i="64"/>
  <c r="AN78" i="64"/>
  <c r="AN45" i="64"/>
  <c r="AN1905" i="64"/>
  <c r="AN75" i="64"/>
  <c r="AN43" i="64"/>
  <c r="AN274" i="64"/>
  <c r="AN1912" i="64"/>
  <c r="AN71" i="64"/>
  <c r="AN40" i="64"/>
  <c r="AN69" i="64"/>
  <c r="AN67" i="64"/>
  <c r="AN59" i="64"/>
  <c r="AN16" i="64"/>
  <c r="AN55" i="64"/>
  <c r="AN54" i="64"/>
  <c r="AN277" i="64"/>
  <c r="AN12" i="64"/>
  <c r="AN50" i="64"/>
  <c r="AN47" i="64"/>
  <c r="AN1915" i="64"/>
  <c r="AN38" i="64"/>
  <c r="AN31" i="64"/>
  <c r="AN1921" i="64"/>
  <c r="AN28" i="64"/>
  <c r="AN1929" i="64"/>
  <c r="AN1936" i="64"/>
  <c r="AN24" i="64"/>
  <c r="AN1938" i="64"/>
  <c r="AN1940" i="64"/>
  <c r="AN1947" i="64"/>
  <c r="AN1949" i="64"/>
  <c r="AN1950" i="64"/>
  <c r="AN1957" i="64"/>
  <c r="AN1961" i="64"/>
  <c r="AN284" i="64"/>
  <c r="AN288" i="64"/>
  <c r="AN1966" i="64"/>
  <c r="AN1967" i="64"/>
  <c r="AN291" i="64"/>
  <c r="AN1977" i="64"/>
  <c r="AN1979" i="64"/>
  <c r="AN1992" i="64"/>
  <c r="AN1999" i="64"/>
  <c r="AN2007" i="64"/>
  <c r="AN2011" i="64"/>
  <c r="AN309" i="64"/>
  <c r="AN324" i="64"/>
  <c r="AN354" i="64"/>
  <c r="AN359" i="64"/>
  <c r="AN1295" i="64"/>
  <c r="AN1524" i="64"/>
  <c r="AN1061" i="64"/>
  <c r="AN232" i="64"/>
  <c r="AN1523" i="64"/>
  <c r="AN1350" i="64"/>
  <c r="AN239" i="64"/>
  <c r="AN1348" i="64"/>
  <c r="AN242" i="64"/>
  <c r="AN1347" i="64"/>
  <c r="AN244" i="64"/>
  <c r="AN374" i="64"/>
  <c r="AN283" i="64"/>
  <c r="AN306" i="64"/>
  <c r="AN1345" i="64"/>
  <c r="AN1344" i="64"/>
  <c r="AN1511" i="64"/>
  <c r="AN1510" i="64"/>
  <c r="AN312" i="64"/>
  <c r="AN30" i="64"/>
  <c r="AN1073" i="64"/>
  <c r="AN1507" i="64"/>
  <c r="AN1506" i="64"/>
  <c r="AN1504" i="64"/>
  <c r="AN321" i="64"/>
  <c r="AN322" i="64"/>
  <c r="AN1503" i="64"/>
  <c r="AN1335" i="64"/>
  <c r="AN1162" i="64"/>
  <c r="AN326" i="64"/>
  <c r="AN1082" i="64"/>
  <c r="AN329" i="64"/>
  <c r="AN342" i="64"/>
  <c r="AN1487" i="64"/>
  <c r="AN346" i="64"/>
  <c r="AN1154" i="64"/>
  <c r="AN382" i="64"/>
  <c r="AN1153" i="64"/>
  <c r="AN351" i="64"/>
  <c r="AN363" i="64"/>
  <c r="AN1480" i="64"/>
  <c r="AN1145" i="64"/>
  <c r="AN364" i="64"/>
  <c r="AN1142" i="64"/>
  <c r="AN366" i="64"/>
  <c r="AN1473" i="64"/>
  <c r="AN1096" i="64"/>
  <c r="AN1135" i="64"/>
  <c r="AN1133" i="64"/>
  <c r="AN1472" i="64"/>
  <c r="AN370" i="64"/>
  <c r="AN1315" i="64"/>
  <c r="AN376" i="64"/>
  <c r="AN377" i="64"/>
  <c r="AN1097" i="64"/>
  <c r="AN378" i="64"/>
  <c r="AN1127" i="64"/>
  <c r="AN401" i="64"/>
  <c r="AN407" i="64"/>
  <c r="AN385" i="64"/>
  <c r="AN1122" i="64"/>
  <c r="AN436" i="64"/>
  <c r="AN1303" i="64"/>
  <c r="AN448" i="64"/>
  <c r="AN1302" i="64"/>
  <c r="AN1301" i="64"/>
  <c r="AN463" i="64"/>
  <c r="AN477" i="64"/>
  <c r="AN478" i="64"/>
  <c r="AN489" i="64"/>
  <c r="AN1112" i="64"/>
  <c r="AN492" i="64"/>
  <c r="AN494" i="64"/>
  <c r="AN1291" i="64"/>
  <c r="AN1432" i="64"/>
  <c r="AN500" i="64"/>
  <c r="AN510" i="64"/>
  <c r="AN1428" i="64"/>
  <c r="AN1426" i="64"/>
  <c r="AN393" i="64"/>
  <c r="AN1421" i="64"/>
  <c r="AN1099" i="64"/>
  <c r="AN1287" i="64"/>
  <c r="AN513" i="64"/>
  <c r="AN515" i="64"/>
  <c r="AN34" i="64"/>
  <c r="AN519" i="64"/>
  <c r="AN1280" i="64"/>
  <c r="AN409" i="64"/>
  <c r="AN1277" i="64"/>
  <c r="AN1276" i="64"/>
  <c r="AN535" i="64"/>
  <c r="AN1406" i="64"/>
  <c r="AN1084" i="64"/>
  <c r="AN542" i="64"/>
  <c r="AN91" i="64"/>
  <c r="AN544" i="64"/>
  <c r="AN545" i="64"/>
  <c r="AN1075" i="64"/>
  <c r="AN419" i="64"/>
  <c r="AN1074" i="64"/>
  <c r="AN551" i="64"/>
  <c r="AN422" i="64"/>
  <c r="AN1401" i="64"/>
  <c r="AN553" i="64"/>
  <c r="AN578" i="64"/>
  <c r="AN1254" i="64"/>
  <c r="AN579" i="64"/>
  <c r="AN1389" i="64"/>
  <c r="AN428" i="64"/>
  <c r="AN1060" i="64"/>
  <c r="AN581" i="64"/>
  <c r="AN587" i="64"/>
  <c r="AN433" i="64"/>
  <c r="AN1053" i="64"/>
  <c r="AN1388" i="64"/>
  <c r="AN1121" i="64"/>
  <c r="AN1386" i="64"/>
  <c r="AN1247" i="64"/>
  <c r="AN1245" i="64"/>
  <c r="AN588" i="64"/>
  <c r="AN1045" i="64"/>
  <c r="AN600" i="64"/>
  <c r="AN1043" i="64"/>
  <c r="AN1240" i="64"/>
  <c r="AN613" i="64"/>
  <c r="AN630" i="64"/>
  <c r="AN1377" i="64"/>
  <c r="AN651" i="64"/>
  <c r="AN1235" i="64"/>
  <c r="AN659" i="64"/>
  <c r="AN660" i="64"/>
  <c r="AN664" i="64"/>
  <c r="AN683" i="64"/>
  <c r="AN1030" i="64"/>
  <c r="AN1370" i="64"/>
  <c r="AN1232" i="64"/>
  <c r="AN101" i="64"/>
  <c r="AN686" i="64"/>
  <c r="AN1228" i="64"/>
  <c r="AN1019" i="64"/>
  <c r="AN706" i="64"/>
  <c r="AN708" i="64"/>
  <c r="AN727" i="64"/>
  <c r="AN102" i="64"/>
  <c r="AN728" i="64"/>
  <c r="AN1360" i="64"/>
  <c r="AN731" i="64"/>
  <c r="AN743" i="64"/>
  <c r="AN1128" i="64"/>
  <c r="AN761" i="64"/>
  <c r="AN1148" i="64"/>
  <c r="AN768" i="64"/>
  <c r="AN783" i="64"/>
  <c r="AN786" i="64"/>
  <c r="AN1149" i="64"/>
  <c r="AN811" i="64"/>
  <c r="AN441" i="64"/>
  <c r="AN813" i="64"/>
  <c r="AN989" i="64"/>
  <c r="AN821" i="64"/>
  <c r="AN822" i="64"/>
  <c r="AN823" i="64"/>
  <c r="AN986" i="64"/>
  <c r="AN826" i="64"/>
  <c r="AN1212" i="64"/>
  <c r="AN1208" i="64"/>
  <c r="AN1205" i="64"/>
  <c r="AN1332" i="64"/>
  <c r="AN979" i="64"/>
  <c r="AN827" i="64"/>
  <c r="AN831" i="64"/>
  <c r="AN978" i="64"/>
  <c r="AN465" i="64"/>
  <c r="AN832" i="64"/>
  <c r="AN841" i="64"/>
  <c r="AN867" i="64"/>
  <c r="AN1323" i="64"/>
  <c r="AN1157" i="64"/>
  <c r="AN104" i="64"/>
  <c r="AN888" i="64"/>
  <c r="AN1158" i="64"/>
  <c r="AN899" i="64"/>
  <c r="AN904" i="64"/>
  <c r="AN1180" i="64"/>
  <c r="AN1172" i="64"/>
  <c r="AN1986" i="64"/>
  <c r="AN1985" i="64"/>
  <c r="AN1308" i="64"/>
  <c r="AN1983" i="64"/>
  <c r="AN1982" i="64"/>
  <c r="AN964" i="64"/>
  <c r="AN1304" i="64"/>
  <c r="AN1981" i="64"/>
  <c r="AN905" i="64"/>
  <c r="AN956" i="64"/>
  <c r="AN915" i="64"/>
  <c r="AN920" i="64"/>
  <c r="AN948" i="64"/>
  <c r="AN473" i="64"/>
  <c r="AN1161" i="64"/>
  <c r="AN928" i="64"/>
  <c r="AN936" i="64"/>
  <c r="AN943" i="64"/>
  <c r="AN1971" i="64"/>
  <c r="AN1166" i="64"/>
  <c r="AN950" i="64"/>
  <c r="AN482" i="64"/>
  <c r="AN939" i="64"/>
  <c r="AN959" i="64"/>
  <c r="AN1293" i="64"/>
  <c r="AN1963" i="64"/>
  <c r="AN961" i="64"/>
  <c r="AN968" i="64"/>
  <c r="AN1959" i="64"/>
  <c r="AN969" i="64"/>
  <c r="AN1170" i="64"/>
  <c r="AN970" i="64"/>
  <c r="AN1285" i="64"/>
  <c r="AN971" i="64"/>
  <c r="AN1954" i="64"/>
  <c r="AN975" i="64"/>
  <c r="AN983" i="64"/>
  <c r="AN1953" i="64"/>
  <c r="AN926" i="64"/>
  <c r="AN987" i="64"/>
  <c r="AN1174" i="64"/>
  <c r="AN997" i="64"/>
  <c r="AN1143" i="64"/>
  <c r="AN918" i="64"/>
  <c r="AN917" i="64"/>
  <c r="AN1141" i="64"/>
  <c r="AN1935" i="64"/>
  <c r="AN1185" i="64"/>
  <c r="AN1934" i="64"/>
  <c r="AN916" i="64"/>
  <c r="AN1001" i="64"/>
  <c r="AN1002" i="64"/>
  <c r="AN1004" i="64"/>
  <c r="AN1927" i="64"/>
  <c r="AN910" i="64"/>
  <c r="AN909" i="64"/>
  <c r="AN1924" i="64"/>
  <c r="AN1009" i="64"/>
  <c r="AN1026" i="64"/>
  <c r="AN1132" i="64"/>
  <c r="AN1047" i="64"/>
  <c r="AN1052" i="64"/>
  <c r="AN903" i="64"/>
  <c r="AN1055" i="64"/>
  <c r="AN1057" i="64"/>
  <c r="AN1257" i="64"/>
  <c r="AN896" i="64"/>
  <c r="AN1187" i="64"/>
  <c r="AN1059" i="64"/>
  <c r="AN893" i="64"/>
  <c r="AN1256" i="64"/>
  <c r="AN1907" i="64"/>
  <c r="AN1190" i="64"/>
  <c r="AN1062" i="64"/>
  <c r="AN1251" i="64"/>
  <c r="AN1902" i="64"/>
  <c r="AN1191" i="64"/>
  <c r="AN886" i="64"/>
  <c r="AN1108" i="64"/>
  <c r="AN1199" i="64"/>
  <c r="AN1064" i="64"/>
  <c r="AN1072" i="64"/>
  <c r="AN881" i="64"/>
  <c r="AN1201" i="64"/>
  <c r="AN484" i="64"/>
  <c r="AN1081" i="64"/>
  <c r="AN1088" i="64"/>
  <c r="AN1243" i="64"/>
  <c r="AN1089" i="64"/>
  <c r="AN1093" i="64"/>
  <c r="AN1875" i="64"/>
  <c r="AN1241" i="64"/>
  <c r="AN1091" i="64"/>
  <c r="AN1873" i="64"/>
  <c r="AN1101" i="64"/>
  <c r="AN497" i="64"/>
  <c r="AN1107" i="64"/>
  <c r="AN1086" i="64"/>
  <c r="AN1147" i="64"/>
  <c r="AN857" i="64"/>
  <c r="AN1865" i="64"/>
  <c r="AN1155" i="64"/>
  <c r="AN1206" i="64"/>
  <c r="AN856" i="64"/>
  <c r="AN1169" i="64"/>
  <c r="AN1860" i="64"/>
  <c r="AN1183" i="64"/>
  <c r="AN509" i="64"/>
  <c r="AN1193" i="64"/>
  <c r="AN1855" i="64"/>
  <c r="AN1852" i="64"/>
  <c r="AN1223" i="64"/>
  <c r="AN1851" i="64"/>
  <c r="AN1200" i="64"/>
  <c r="AN1069" i="64"/>
  <c r="AN1204" i="64"/>
  <c r="AN1218" i="64"/>
  <c r="AN1219" i="64"/>
  <c r="AN838" i="64"/>
  <c r="AN1843" i="64"/>
  <c r="AN1221" i="64"/>
  <c r="AN834" i="64"/>
  <c r="AN512" i="64"/>
  <c r="AN1058" i="64"/>
  <c r="AN1838" i="64"/>
  <c r="AN833" i="64"/>
  <c r="AN1226" i="64"/>
  <c r="AN1837" i="64"/>
  <c r="AN518" i="64"/>
  <c r="AN1836" i="64"/>
  <c r="AN1222" i="64"/>
  <c r="AN1230" i="64"/>
  <c r="AN1215" i="64"/>
  <c r="AN1213" i="64"/>
  <c r="AN1238" i="64"/>
  <c r="AN10" i="64"/>
  <c r="AN27" i="64"/>
  <c r="AN1244" i="64"/>
  <c r="AN1229" i="64"/>
  <c r="AN1825" i="64"/>
  <c r="AN1821" i="64"/>
  <c r="AN1260" i="64"/>
  <c r="AN1262" i="64"/>
  <c r="AN1264" i="64"/>
  <c r="AN32" i="64"/>
  <c r="AN111" i="64"/>
  <c r="AN1282" i="64"/>
  <c r="AN33" i="64"/>
  <c r="AN812" i="64"/>
  <c r="AN1233" i="64"/>
  <c r="AN48" i="64"/>
  <c r="AN809" i="64"/>
  <c r="AN1292" i="64"/>
  <c r="AN1297" i="64"/>
  <c r="AN56" i="64"/>
  <c r="AN65" i="64"/>
  <c r="AN1038" i="64"/>
  <c r="AN1036" i="64"/>
  <c r="AN1248" i="64"/>
  <c r="AN520" i="64"/>
  <c r="AN66" i="64"/>
  <c r="AN1299" i="64"/>
  <c r="AN802" i="64"/>
  <c r="AN68" i="64"/>
  <c r="AN1797" i="64"/>
  <c r="AN72" i="64"/>
  <c r="AN1309" i="64"/>
  <c r="AN1791" i="64"/>
  <c r="AN1032" i="64"/>
  <c r="AN82" i="64"/>
  <c r="AN1311" i="64"/>
  <c r="AN1188" i="64"/>
  <c r="AN1325" i="64"/>
  <c r="AN1327" i="64"/>
  <c r="AN789" i="64"/>
  <c r="AN92" i="64"/>
  <c r="AN1778" i="64"/>
  <c r="AN97" i="64"/>
  <c r="AN1334" i="64"/>
  <c r="AN1023" i="64"/>
  <c r="AN785" i="64"/>
  <c r="AN98" i="64"/>
  <c r="AN1343" i="64"/>
  <c r="AN521" i="64"/>
  <c r="AN1765" i="64"/>
  <c r="AN1759" i="64"/>
  <c r="AN1758" i="64"/>
  <c r="AN1181" i="64"/>
  <c r="AN1357" i="64"/>
  <c r="AN1364" i="64"/>
  <c r="AN117" i="64"/>
  <c r="AN1017" i="64"/>
  <c r="AN121" i="64"/>
  <c r="AN130" i="64"/>
  <c r="AN1747" i="64"/>
  <c r="AN139" i="64"/>
  <c r="AN146" i="64"/>
  <c r="AN1376" i="64"/>
  <c r="AN770" i="64"/>
  <c r="AN1016" i="64"/>
  <c r="AN148" i="64"/>
  <c r="AN1738" i="64"/>
  <c r="AN1378" i="64"/>
  <c r="AN1780" i="64"/>
  <c r="AN1381" i="64"/>
  <c r="AN1015" i="64"/>
  <c r="AN1726" i="64"/>
  <c r="AN1725" i="64"/>
  <c r="AN765" i="64"/>
  <c r="AN522" i="64"/>
  <c r="AN1391" i="64"/>
  <c r="AN763" i="64"/>
  <c r="AN1396" i="64"/>
  <c r="AN1424" i="64"/>
  <c r="AN164" i="64"/>
  <c r="AN526" i="64"/>
  <c r="AN1714" i="64"/>
  <c r="AN1435" i="64"/>
  <c r="AN527" i="64"/>
  <c r="AN1449" i="64"/>
  <c r="AN166" i="64"/>
  <c r="AN175" i="64"/>
  <c r="AN1163" i="64"/>
  <c r="AN1701" i="64"/>
  <c r="AN177" i="64"/>
  <c r="AN1253" i="64"/>
  <c r="AN190" i="64"/>
  <c r="AN1455" i="64"/>
  <c r="AN192" i="64"/>
  <c r="AN752" i="64"/>
  <c r="AN196" i="64"/>
  <c r="AN200" i="64"/>
  <c r="AN201" i="64"/>
  <c r="AN528" i="64"/>
  <c r="AN203" i="64"/>
  <c r="AN206" i="64"/>
  <c r="AN751" i="64"/>
  <c r="AN1682" i="64"/>
  <c r="AN207" i="64"/>
  <c r="AN530" i="64"/>
  <c r="AN209" i="64"/>
  <c r="AN235" i="64"/>
  <c r="AN1460" i="64"/>
  <c r="AN236" i="64"/>
  <c r="AN240" i="64"/>
  <c r="AN249" i="64"/>
  <c r="AN998" i="64"/>
  <c r="AN252" i="64"/>
  <c r="AN1469" i="64"/>
  <c r="AN549" i="64"/>
  <c r="AN254" i="64"/>
  <c r="AN1662" i="64"/>
  <c r="AN1156" i="64"/>
  <c r="AN257" i="64"/>
  <c r="AN1476" i="64"/>
  <c r="AN261" i="64"/>
  <c r="AN281" i="64"/>
  <c r="AN1258" i="64"/>
  <c r="AN1646" i="64"/>
  <c r="AN1645" i="64"/>
  <c r="AN290" i="64"/>
  <c r="AN294" i="64"/>
  <c r="AN1485" i="64"/>
  <c r="AN1512" i="64"/>
  <c r="AN994" i="64"/>
  <c r="AN299" i="64"/>
  <c r="AN1521" i="64"/>
  <c r="AN301" i="64"/>
  <c r="AN1554" i="64"/>
  <c r="AN1564" i="64"/>
  <c r="AN1635" i="64"/>
  <c r="AN1634" i="64"/>
  <c r="AN304" i="64"/>
  <c r="AN1146" i="64"/>
  <c r="AN1633" i="64"/>
  <c r="AN319" i="64"/>
  <c r="AN347" i="64"/>
  <c r="AN556" i="64"/>
  <c r="AN1144" i="64"/>
  <c r="AN348" i="64"/>
  <c r="AN1621" i="64"/>
  <c r="AN1573" i="64"/>
  <c r="AN734" i="64"/>
  <c r="AN564" i="64"/>
  <c r="AN360" i="64"/>
  <c r="AN1582" i="64"/>
  <c r="AN361" i="64"/>
  <c r="AN375" i="64"/>
  <c r="AN1605" i="64"/>
  <c r="AN1585" i="64"/>
  <c r="AN1598" i="64"/>
  <c r="AN1606" i="64"/>
  <c r="AN1613" i="64"/>
  <c r="AN1599" i="64"/>
  <c r="AN980" i="64"/>
  <c r="AN384" i="64"/>
  <c r="AN568" i="64"/>
  <c r="AN1134" i="64"/>
  <c r="AN723" i="64"/>
  <c r="AN1594" i="64"/>
  <c r="AN1592" i="64"/>
  <c r="AN1615" i="64"/>
  <c r="AN1271" i="64"/>
  <c r="AN394" i="64"/>
  <c r="AN1273" i="64"/>
  <c r="AN974" i="64"/>
  <c r="AN1581" i="64"/>
  <c r="AN1618" i="64"/>
  <c r="AN1579" i="64"/>
  <c r="AN1578" i="64"/>
  <c r="AN395" i="64"/>
  <c r="AN1622" i="64"/>
  <c r="AN1670" i="64"/>
  <c r="AN1570" i="64"/>
  <c r="AN413" i="64"/>
  <c r="AN714" i="64"/>
  <c r="AN712" i="64"/>
  <c r="AN1676" i="64"/>
  <c r="AN416" i="64"/>
  <c r="AN421" i="64"/>
  <c r="AN425" i="64"/>
  <c r="AN1563" i="64"/>
  <c r="AN435" i="64"/>
  <c r="AN1124" i="64"/>
  <c r="AN1555" i="64"/>
  <c r="AN1680" i="64"/>
  <c r="AN1689" i="64"/>
  <c r="AN958" i="64"/>
  <c r="AN438" i="64"/>
  <c r="AN1692" i="64"/>
  <c r="AN1548" i="64"/>
  <c r="AN703" i="64"/>
  <c r="AN1710" i="64"/>
  <c r="AN1739" i="64"/>
  <c r="AN442" i="64"/>
  <c r="AN1744" i="64"/>
  <c r="AN444" i="64"/>
  <c r="AN1535" i="64"/>
  <c r="AN698" i="64"/>
  <c r="AN452" i="64"/>
  <c r="AN1530" i="64"/>
  <c r="AN458" i="64"/>
  <c r="AN459" i="64"/>
  <c r="AN953" i="64"/>
  <c r="AN697" i="64"/>
  <c r="AN1522" i="64"/>
  <c r="AN462" i="64"/>
  <c r="AN1518" i="64"/>
  <c r="AN1111" i="64"/>
  <c r="AN1754" i="64"/>
  <c r="AN1755" i="64"/>
  <c r="AN572" i="64"/>
  <c r="AN1756" i="64"/>
  <c r="AN1766" i="64"/>
  <c r="AN467" i="64"/>
  <c r="AN1106" i="64"/>
  <c r="AN1509" i="64"/>
  <c r="AN1775" i="64"/>
  <c r="AN474" i="64"/>
  <c r="AN684" i="64"/>
  <c r="AN486" i="64"/>
  <c r="AN1090" i="64"/>
  <c r="AN1783" i="64"/>
  <c r="AN1313" i="64"/>
  <c r="AN679" i="64"/>
  <c r="AN1788" i="64"/>
  <c r="AN1493" i="64"/>
  <c r="AN574" i="64"/>
  <c r="AN942" i="64"/>
  <c r="AN677" i="64"/>
  <c r="AN1796" i="64"/>
  <c r="AN1800" i="64"/>
  <c r="AN1807" i="64"/>
  <c r="AN1483" i="64"/>
  <c r="AN488" i="64"/>
  <c r="AN1482" i="64"/>
  <c r="AN1481" i="64"/>
  <c r="AN495" i="64"/>
  <c r="AN1080" i="64"/>
  <c r="AN1809" i="64"/>
  <c r="AN503" i="64"/>
  <c r="AN1477" i="64"/>
  <c r="AN505" i="64"/>
  <c r="AN534" i="64"/>
  <c r="AN538" i="64"/>
  <c r="AN1474" i="64"/>
  <c r="AN1840" i="64"/>
  <c r="AN1842" i="64"/>
  <c r="AN935" i="64"/>
  <c r="AN540" i="64"/>
  <c r="AN1863" i="64"/>
  <c r="AN1070" i="64"/>
  <c r="AN1461" i="64"/>
  <c r="AN561" i="64"/>
  <c r="AN1881" i="64"/>
  <c r="AN570" i="64"/>
  <c r="AN1457" i="64"/>
  <c r="AN577" i="64"/>
  <c r="AN1882" i="64"/>
  <c r="AN575" i="64"/>
  <c r="AN580" i="64"/>
  <c r="AN1450" i="64"/>
  <c r="AN1888" i="64"/>
  <c r="AN1892" i="64"/>
  <c r="AN1065" i="64"/>
  <c r="AN589" i="64"/>
  <c r="AN1444" i="64"/>
  <c r="AN1893" i="64"/>
  <c r="AN594" i="64"/>
  <c r="AN1440" i="64"/>
  <c r="AN596" i="64"/>
  <c r="AN605" i="64"/>
  <c r="AN1063" i="64"/>
  <c r="AN657" i="64"/>
  <c r="AN610" i="64"/>
  <c r="AN1917" i="64"/>
  <c r="AN925" i="64"/>
  <c r="AN617" i="64"/>
  <c r="AN1920" i="64"/>
  <c r="AN123" i="64"/>
  <c r="AN1425" i="64"/>
  <c r="AN1932" i="64"/>
  <c r="AN646" i="64"/>
  <c r="AN654" i="64"/>
  <c r="AN1423" i="64"/>
  <c r="AN124" i="64"/>
  <c r="AN1941" i="64"/>
  <c r="AN1944" i="64"/>
  <c r="AN1418" i="64"/>
  <c r="AN1048" i="64"/>
  <c r="AN1316" i="64"/>
  <c r="AN914" i="64"/>
  <c r="AN641" i="64"/>
  <c r="AN1411" i="64"/>
  <c r="AN658" i="64"/>
  <c r="AN662" i="64"/>
  <c r="AN1956" i="64"/>
  <c r="AN670" i="64"/>
  <c r="AN1958" i="64"/>
  <c r="AN1402" i="64"/>
  <c r="AN672" i="64"/>
  <c r="AN689" i="64"/>
  <c r="AN715" i="64"/>
  <c r="AN1964" i="64"/>
  <c r="AN716" i="64"/>
  <c r="AN1328" i="64"/>
  <c r="AN726" i="64"/>
  <c r="AN1970" i="64"/>
  <c r="AN634" i="64"/>
  <c r="AN1384" i="64"/>
  <c r="AN1382" i="64"/>
  <c r="AN730" i="64"/>
  <c r="AN733" i="64"/>
  <c r="AN741" i="64"/>
  <c r="AN742" i="64"/>
  <c r="AN1374" i="64"/>
  <c r="AN1996" i="64"/>
  <c r="AN900" i="64"/>
  <c r="AN1366" i="64"/>
  <c r="AN745" i="64"/>
  <c r="AN1029" i="64"/>
  <c r="AN746" i="64"/>
  <c r="AN582" i="64"/>
  <c r="AN755" i="64"/>
  <c r="AN2003" i="64"/>
  <c r="AN586" i="64"/>
  <c r="AN780" i="64"/>
  <c r="AN1330" i="64"/>
  <c r="AN1349" i="64"/>
  <c r="AN628" i="64"/>
  <c r="AN627" i="64"/>
  <c r="AN782" i="64"/>
  <c r="AN1338" i="64"/>
  <c r="AN2004" i="64"/>
  <c r="AN2008" i="64"/>
  <c r="AN592" i="64"/>
  <c r="AN1021" i="64"/>
  <c r="AN1331" i="64"/>
  <c r="AN792" i="64"/>
  <c r="AN793" i="64"/>
  <c r="AN1336" i="64"/>
  <c r="AN798" i="64"/>
  <c r="AN803" i="64"/>
  <c r="AN1324" i="64"/>
  <c r="AN595" i="64"/>
  <c r="AN892" i="64"/>
  <c r="AN1319" i="64"/>
  <c r="AN615" i="64"/>
  <c r="AN804" i="64"/>
  <c r="AN1314" i="64"/>
  <c r="AN818" i="64"/>
  <c r="AN614" i="64"/>
  <c r="AN829" i="64"/>
  <c r="AN1013" i="64"/>
  <c r="AN1012" i="64"/>
  <c r="AN1307" i="64"/>
  <c r="AN1306" i="64"/>
  <c r="AN611" i="64"/>
  <c r="AN1007" i="64"/>
  <c r="AN830" i="64"/>
  <c r="AN597" i="64"/>
  <c r="AN839" i="64"/>
  <c r="AN877" i="64"/>
  <c r="AN879" i="64"/>
  <c r="AN607" i="64"/>
  <c r="AN891" i="64"/>
  <c r="AN887" i="64"/>
  <c r="AN606" i="64"/>
  <c r="AN894" i="64"/>
  <c r="AN1290" i="64"/>
  <c r="AN1006" i="64"/>
  <c r="AN945" i="64"/>
  <c r="AN1288" i="64"/>
  <c r="AN885" i="64"/>
  <c r="AN1286" i="64"/>
  <c r="AN951" i="64"/>
  <c r="AN1281" i="64"/>
  <c r="AN1342" i="64"/>
  <c r="AN952" i="64"/>
  <c r="AN992" i="64"/>
  <c r="AN990" i="64"/>
  <c r="AN1354" i="64"/>
  <c r="AN1984" i="64"/>
  <c r="AN955" i="64"/>
  <c r="AN609" i="64"/>
  <c r="AN962" i="64"/>
  <c r="AN1358" i="64"/>
  <c r="AN616" i="64"/>
  <c r="AN1975" i="64"/>
  <c r="AN977" i="64"/>
  <c r="AN984" i="64"/>
  <c r="AN1263" i="64"/>
  <c r="AN618" i="64"/>
  <c r="AN1968" i="64"/>
  <c r="AN993" i="64"/>
  <c r="AN973" i="64"/>
  <c r="AN995" i="64"/>
  <c r="AN638" i="64"/>
  <c r="AN866" i="64"/>
  <c r="AN972" i="64"/>
  <c r="AN1252" i="64"/>
  <c r="AN1005" i="64"/>
  <c r="AN1008" i="64"/>
  <c r="AN1960" i="64"/>
  <c r="AN573" i="64"/>
  <c r="AN1010" i="64"/>
  <c r="AN1033" i="64"/>
  <c r="AN1955" i="64"/>
  <c r="AN1246" i="64"/>
  <c r="AN1040" i="64"/>
  <c r="AN865" i="64"/>
  <c r="AN1041" i="64"/>
  <c r="AN1046" i="64"/>
  <c r="AN957" i="64"/>
  <c r="AN1369" i="64"/>
  <c r="AN1239" i="64"/>
  <c r="AN648" i="64"/>
  <c r="AN650" i="64"/>
  <c r="AN1946" i="64"/>
  <c r="AN1237" i="64"/>
  <c r="AN1056" i="64"/>
  <c r="AN566" i="64"/>
  <c r="AN862" i="64"/>
  <c r="AN949" i="64"/>
  <c r="AN563" i="64"/>
  <c r="AN655" i="64"/>
  <c r="AN1225" i="64"/>
  <c r="AN1224" i="64"/>
  <c r="AN1067" i="64"/>
  <c r="AN1220" i="64"/>
  <c r="AN944" i="64"/>
  <c r="AN559" i="64"/>
  <c r="AN1214" i="64"/>
  <c r="AN1068" i="64"/>
  <c r="AN1078" i="64"/>
  <c r="AN858" i="64"/>
  <c r="AN1942" i="64"/>
  <c r="AN1079" i="64"/>
  <c r="AN1211" i="64"/>
  <c r="AN1085" i="64"/>
  <c r="AN1092" i="64"/>
  <c r="AN1102" i="64"/>
  <c r="AN1207" i="64"/>
  <c r="AN1103" i="64"/>
  <c r="AN1203" i="64"/>
  <c r="AN940" i="64"/>
  <c r="AN853" i="64"/>
  <c r="AN1105" i="64"/>
  <c r="AN937" i="64"/>
  <c r="AN661" i="64"/>
  <c r="AN1198" i="64"/>
  <c r="AN1110" i="64"/>
  <c r="AN1197" i="64"/>
  <c r="AN845" i="64"/>
  <c r="AN1923" i="64"/>
  <c r="AN1194" i="64"/>
  <c r="AN842" i="64"/>
  <c r="AN1113" i="64"/>
  <c r="AN1189" i="64"/>
  <c r="AN1918" i="64"/>
  <c r="AN548" i="64"/>
  <c r="AN1114" i="64"/>
  <c r="AN1116" i="64"/>
  <c r="AN930" i="64"/>
  <c r="AN1186" i="64"/>
  <c r="AN929" i="64"/>
  <c r="AN927" i="64"/>
  <c r="AN1117" i="64"/>
  <c r="AN1118" i="64"/>
  <c r="AN1182" i="64"/>
  <c r="AN1119" i="64"/>
  <c r="AN1130" i="64"/>
  <c r="AN1131" i="64"/>
  <c r="AN1179" i="64"/>
  <c r="AN1136" i="64"/>
  <c r="AN1178" i="64"/>
  <c r="AN1177" i="64"/>
  <c r="AN837" i="64"/>
  <c r="AN1175" i="64"/>
  <c r="AN924" i="64"/>
  <c r="AN1165" i="64"/>
  <c r="AN1137" i="64"/>
  <c r="AN836" i="64"/>
  <c r="AN1138" i="64"/>
  <c r="AN1151" i="64"/>
  <c r="AN1152" i="64"/>
  <c r="AN2009" i="64"/>
  <c r="AN1160" i="64"/>
  <c r="AN1167" i="64"/>
  <c r="AN828" i="64"/>
  <c r="AN1896" i="64"/>
  <c r="AN1168" i="64"/>
  <c r="AN1171" i="64"/>
  <c r="AN532" i="64"/>
  <c r="AN1889" i="64"/>
  <c r="AN1371" i="64"/>
  <c r="AN1150" i="64"/>
  <c r="AN1173" i="64"/>
  <c r="AN1176" i="64"/>
  <c r="AN1886" i="64"/>
  <c r="AN817" i="64"/>
  <c r="AN1184" i="64"/>
  <c r="AN1140" i="64"/>
  <c r="AN1139" i="64"/>
  <c r="AN1884" i="64"/>
  <c r="AN1883" i="64"/>
  <c r="AN1195" i="64"/>
  <c r="AN2000" i="64"/>
  <c r="AN1196" i="64"/>
  <c r="AN1129" i="64"/>
  <c r="AN1125" i="64"/>
  <c r="AN1998" i="64"/>
  <c r="AN1123" i="64"/>
  <c r="AN1217" i="64"/>
  <c r="AN129" i="64"/>
  <c r="AN1997" i="64"/>
  <c r="AN1227" i="64"/>
  <c r="AN1234" i="64"/>
  <c r="AN1995" i="64"/>
  <c r="AN1236" i="64"/>
  <c r="AN1109" i="64"/>
  <c r="AN1249" i="64"/>
  <c r="AN1266" i="64"/>
  <c r="AN1987" i="64"/>
  <c r="AN810" i="64"/>
  <c r="AN1267" i="64"/>
  <c r="AN1098" i="64"/>
  <c r="AN1275" i="64"/>
  <c r="AN524" i="64"/>
  <c r="AN1278" i="64"/>
  <c r="AN1976" i="64"/>
  <c r="AN1279" i="64"/>
  <c r="AN1095" i="64"/>
  <c r="AN1289" i="64"/>
  <c r="AN1974" i="64"/>
  <c r="AN1094" i="64"/>
  <c r="AN1864" i="64"/>
  <c r="AN1972" i="64"/>
  <c r="AN1300" i="64"/>
  <c r="AN1400" i="64"/>
  <c r="AN1862" i="64"/>
  <c r="AN898" i="64"/>
  <c r="AN1310" i="64"/>
  <c r="AN1858" i="64"/>
  <c r="AN878" i="64"/>
  <c r="AN1312" i="64"/>
  <c r="AN1340" i="64"/>
  <c r="AN501" i="64"/>
  <c r="AN132" i="64"/>
  <c r="AN874" i="64"/>
  <c r="AN1077" i="64"/>
  <c r="AN1076" i="64"/>
  <c r="AN1351" i="64"/>
  <c r="AN665" i="64"/>
  <c r="AN1362" i="64"/>
  <c r="AN1367" i="64"/>
  <c r="AN1071" i="64"/>
  <c r="AN1847" i="64"/>
  <c r="AN1933" i="64"/>
  <c r="AN493" i="64"/>
  <c r="AN1375" i="64"/>
  <c r="AN666" i="64"/>
  <c r="AN1066" i="64"/>
  <c r="AN1383" i="64"/>
  <c r="AN1390" i="64"/>
  <c r="AN1392" i="64"/>
  <c r="AN1393" i="64"/>
  <c r="AN1397" i="64"/>
  <c r="AN1916" i="64"/>
  <c r="AN1832" i="64"/>
  <c r="AN1403" i="64"/>
  <c r="AN873" i="64"/>
  <c r="AN1913" i="64"/>
  <c r="AN1054" i="64"/>
  <c r="AN134" i="64"/>
  <c r="AN1407" i="64"/>
  <c r="AN668" i="64"/>
  <c r="AN1910" i="64"/>
  <c r="AN1049" i="64"/>
  <c r="AN1415" i="64"/>
  <c r="AN1827" i="64"/>
  <c r="AN1903" i="64"/>
  <c r="AN1416" i="64"/>
  <c r="AN1420" i="64"/>
  <c r="AN1429" i="64"/>
  <c r="AN1430" i="64"/>
  <c r="AN1431" i="64"/>
  <c r="AN1897" i="64"/>
  <c r="AN1895" i="64"/>
  <c r="AN1405" i="64"/>
  <c r="AN872" i="64"/>
  <c r="AN784" i="64"/>
  <c r="AN869" i="64"/>
  <c r="AN1433" i="64"/>
  <c r="AN1441" i="64"/>
  <c r="AN868" i="64"/>
  <c r="AN1028" i="64"/>
  <c r="AN476" i="64"/>
  <c r="AN1811" i="64"/>
  <c r="AN475" i="64"/>
  <c r="AN1442" i="64"/>
  <c r="AN1446" i="64"/>
  <c r="AN1448" i="64"/>
  <c r="AN1466" i="64"/>
  <c r="AN687" i="64"/>
  <c r="AN1471" i="64"/>
  <c r="AN1879" i="64"/>
  <c r="AN1478" i="64"/>
  <c r="AN1408" i="64"/>
  <c r="AN1484" i="64"/>
  <c r="AN1876" i="64"/>
  <c r="AN1489" i="64"/>
  <c r="AN1495" i="64"/>
  <c r="AN1874" i="64"/>
  <c r="AN1000" i="64"/>
  <c r="AN1498" i="64"/>
  <c r="AN1513" i="64"/>
  <c r="AN991" i="64"/>
  <c r="AN1519" i="64"/>
  <c r="AN988" i="64"/>
  <c r="AN778" i="64"/>
  <c r="AN1869" i="64"/>
  <c r="AN1538" i="64"/>
  <c r="AN1866" i="64"/>
  <c r="AN1773" i="64"/>
  <c r="AN1546" i="64"/>
  <c r="AN976" i="64"/>
  <c r="AN1549" i="64"/>
  <c r="AN1552" i="64"/>
  <c r="AN1422" i="64"/>
  <c r="AN1557" i="64"/>
  <c r="AN775" i="64"/>
  <c r="AN1764" i="64"/>
  <c r="AN966" i="64"/>
  <c r="AN965" i="64"/>
  <c r="AN1856" i="64"/>
  <c r="AN1854" i="64"/>
  <c r="AN1853" i="64"/>
  <c r="AN1569" i="64"/>
  <c r="AN1427" i="64"/>
  <c r="AN1572" i="64"/>
  <c r="AN693" i="64"/>
  <c r="AN954" i="64"/>
  <c r="AN1848" i="64"/>
  <c r="AN1604" i="64"/>
  <c r="AN1610" i="64"/>
  <c r="AN1846" i="64"/>
  <c r="AN947" i="64"/>
  <c r="AN1437" i="64"/>
  <c r="AN1611" i="64"/>
  <c r="AN1844" i="64"/>
  <c r="AN1612" i="64"/>
  <c r="AN1751" i="64"/>
  <c r="AN1835" i="64"/>
  <c r="AN1834" i="64"/>
  <c r="AN760" i="64"/>
  <c r="AN1623" i="64"/>
  <c r="AN1829" i="64"/>
  <c r="AN931" i="64"/>
  <c r="AN1828" i="64"/>
  <c r="AN1629" i="64"/>
  <c r="AN1438" i="64"/>
  <c r="AN1826" i="64"/>
  <c r="AN1651" i="64"/>
  <c r="AN1652" i="64"/>
  <c r="AN696" i="64"/>
  <c r="AN1654" i="64"/>
  <c r="AN455" i="64"/>
  <c r="AN1822" i="64"/>
  <c r="AN1820" i="64"/>
  <c r="AN1656" i="64"/>
  <c r="AN701" i="64"/>
  <c r="AN1658" i="64"/>
  <c r="AN895" i="64"/>
  <c r="AN1688" i="64"/>
  <c r="AN890" i="64"/>
  <c r="AN889" i="64"/>
  <c r="AN855" i="64"/>
  <c r="AN1815" i="64"/>
  <c r="AN1691" i="64"/>
  <c r="AN722" i="64"/>
  <c r="AN1812" i="64"/>
  <c r="AN757" i="64"/>
  <c r="AN876" i="64"/>
  <c r="AN1805" i="64"/>
  <c r="AN1693" i="64"/>
  <c r="AN1803" i="64"/>
  <c r="AN1717" i="64"/>
  <c r="AN1801" i="64"/>
  <c r="AN850" i="64"/>
  <c r="AN738" i="64"/>
  <c r="AN864" i="64"/>
  <c r="AN1730" i="64"/>
  <c r="AN1727" i="64"/>
  <c r="AN740" i="64"/>
  <c r="AN1732" i="64"/>
  <c r="AN1737" i="64"/>
  <c r="AN854" i="64"/>
  <c r="AN1740" i="64"/>
  <c r="AN1769" i="64"/>
  <c r="AN1715" i="64"/>
  <c r="AN848" i="64"/>
  <c r="AN847" i="64"/>
  <c r="AN1785" i="64"/>
  <c r="AN846" i="64"/>
  <c r="AN1786" i="64"/>
  <c r="AN1781" i="64"/>
  <c r="AN843" i="64"/>
  <c r="AN1789" i="64"/>
  <c r="AN449" i="64"/>
  <c r="AN1794" i="64"/>
  <c r="AN1777" i="64"/>
  <c r="AN447" i="64"/>
  <c r="AN1817" i="64"/>
  <c r="AN1709" i="64"/>
  <c r="AN1708" i="64"/>
  <c r="AN749" i="64"/>
  <c r="AN1706" i="64"/>
  <c r="AN445" i="64"/>
  <c r="AN1705" i="64"/>
  <c r="AN824" i="64"/>
  <c r="AN1443" i="64"/>
  <c r="AN1698" i="64"/>
  <c r="AN1760" i="64"/>
  <c r="AN1697" i="64"/>
  <c r="AN814" i="64"/>
  <c r="AN835" i="64"/>
  <c r="AN1696" i="64"/>
  <c r="AN1824" i="64"/>
  <c r="AN1694" i="64"/>
  <c r="AN1830" i="64"/>
  <c r="AN1841" i="64"/>
  <c r="AN1991" i="64"/>
  <c r="AN807" i="64"/>
  <c r="AN1990" i="64"/>
  <c r="AN754" i="64"/>
  <c r="AN1749" i="64"/>
  <c r="AN1988" i="64"/>
  <c r="AN801" i="64"/>
  <c r="AN1867" i="64"/>
  <c r="AN756" i="64"/>
  <c r="AN799" i="64"/>
  <c r="AN1871" i="64"/>
  <c r="AN797" i="64"/>
  <c r="AN1685" i="64"/>
  <c r="AN1877" i="64"/>
  <c r="AN1743" i="64"/>
  <c r="AN1885" i="64"/>
  <c r="AN1980" i="64"/>
  <c r="AN1683" i="64"/>
  <c r="AN1735" i="64"/>
  <c r="AN1914" i="64"/>
  <c r="AN17" i="64"/>
  <c r="AN758" i="64"/>
  <c r="AN1973" i="64"/>
  <c r="AN1919" i="64"/>
  <c r="AN1922" i="64"/>
  <c r="AN1674" i="64"/>
  <c r="AN1925" i="64"/>
  <c r="AN1937" i="64"/>
  <c r="AN1723" i="64"/>
  <c r="AN781" i="64"/>
  <c r="AN771" i="64"/>
  <c r="AN779" i="64"/>
  <c r="AN1721" i="64"/>
  <c r="AN1945" i="64"/>
  <c r="AN1952" i="64"/>
  <c r="AN1962" i="64"/>
  <c r="AN772" i="64"/>
  <c r="AN1713" i="64"/>
  <c r="AN1978" i="64"/>
  <c r="AN1989" i="64"/>
  <c r="AN1711" i="64"/>
  <c r="AN1993" i="64"/>
  <c r="AN1664" i="64"/>
  <c r="AN1994" i="64"/>
  <c r="AN767" i="64"/>
  <c r="AN1707" i="64"/>
  <c r="AN800" i="64"/>
  <c r="AN762" i="64"/>
  <c r="AN2001" i="64"/>
  <c r="AN737" i="64"/>
  <c r="AN1702" i="64"/>
  <c r="AN2002" i="64"/>
  <c r="AN1653" i="64"/>
  <c r="AN2005" i="64"/>
  <c r="AN748" i="64"/>
  <c r="AN2006" i="64"/>
  <c r="AN2010" i="64"/>
  <c r="AN1650" i="64"/>
  <c r="AN1649" i="64"/>
  <c r="AN735" i="64"/>
  <c r="AN732" i="64"/>
  <c r="AN430" i="64"/>
  <c r="AN1679" i="64"/>
  <c r="AN729" i="64"/>
  <c r="AN725" i="64"/>
  <c r="AN720" i="64"/>
  <c r="AN1641" i="64"/>
  <c r="AN1931" i="64"/>
  <c r="AN1675" i="64"/>
  <c r="AN417" i="64"/>
  <c r="AN1638" i="64"/>
  <c r="AN1930" i="64"/>
  <c r="AN1928" i="64"/>
  <c r="AN713" i="64"/>
  <c r="AN415" i="64"/>
  <c r="AN1926" i="64"/>
  <c r="AN711" i="64"/>
  <c r="AN819" i="64"/>
  <c r="AN1667" i="64"/>
  <c r="AN1666" i="64"/>
  <c r="AN704" i="64"/>
  <c r="AN705" i="64"/>
  <c r="AN1665" i="64"/>
  <c r="AN808" i="64"/>
  <c r="AN702" i="64"/>
  <c r="AN699" i="64"/>
  <c r="AN404" i="64"/>
  <c r="AN806" i="64"/>
  <c r="AN690" i="64"/>
  <c r="AN695" i="64"/>
  <c r="AN1908" i="64"/>
  <c r="AN1624" i="64"/>
  <c r="AN688" i="64"/>
  <c r="AN397" i="64"/>
  <c r="AN685" i="64"/>
  <c r="AN1906" i="64"/>
  <c r="AN682" i="64"/>
  <c r="AN1648" i="64"/>
  <c r="AN796" i="64"/>
  <c r="AN1904" i="64"/>
  <c r="AN680" i="64"/>
  <c r="AN694" i="64"/>
  <c r="AN1643" i="64"/>
  <c r="AN1642" i="64"/>
  <c r="AN676" i="64"/>
  <c r="AN1901" i="64"/>
  <c r="AN1637" i="64"/>
  <c r="AN692" i="64"/>
  <c r="AN791" i="64"/>
  <c r="AN667" i="64"/>
  <c r="AN820" i="64"/>
  <c r="AN20" i="64"/>
  <c r="AN1891" i="64"/>
  <c r="AN691" i="64"/>
  <c r="AN1890" i="64"/>
  <c r="AN1627" i="64"/>
  <c r="AN1192" i="64"/>
  <c r="AN388" i="64"/>
  <c r="AN653" i="64"/>
  <c r="AN386" i="64"/>
  <c r="AN1609" i="64"/>
  <c r="AN647" i="64"/>
  <c r="AN1619" i="64"/>
  <c r="AN1617" i="64"/>
  <c r="AN1887" i="64"/>
  <c r="AN1464" i="64"/>
  <c r="AN1614" i="64"/>
  <c r="AN639" i="64"/>
  <c r="AN776" i="64"/>
  <c r="AN1470" i="64"/>
  <c r="AN1602" i="64"/>
  <c r="AN371" i="64"/>
  <c r="AN1475" i="64"/>
  <c r="AN631" i="64"/>
  <c r="AN675" i="64"/>
  <c r="AN825" i="64"/>
  <c r="AN764" i="64"/>
  <c r="AN1597" i="64"/>
  <c r="AN622" i="64"/>
  <c r="AN1520" i="64"/>
  <c r="AN669" i="64"/>
  <c r="AN1861" i="64"/>
  <c r="AN753" i="64"/>
  <c r="AN1526" i="64"/>
  <c r="AN750" i="64"/>
  <c r="AN859" i="64"/>
  <c r="AN1857" i="64"/>
  <c r="AN355" i="64"/>
  <c r="AN1591" i="64"/>
  <c r="AN1590" i="64"/>
  <c r="AN747" i="64"/>
  <c r="AN1850" i="64"/>
  <c r="AN860" i="64"/>
  <c r="AN603" i="64"/>
  <c r="AN744" i="64"/>
  <c r="AN870" i="64"/>
  <c r="AN1588" i="64"/>
  <c r="AN871" i="64"/>
  <c r="AN1839" i="64"/>
  <c r="AN663" i="64"/>
  <c r="AN156" i="64"/>
  <c r="AN336" i="64"/>
  <c r="AN1577" i="64"/>
  <c r="AN1527" i="64"/>
  <c r="AN1576" i="64"/>
  <c r="AN591" i="64"/>
  <c r="AN1833" i="64"/>
  <c r="AN1831" i="64"/>
  <c r="AN325" i="64"/>
  <c r="AN583" i="64"/>
  <c r="AN644" i="64"/>
  <c r="AN316" i="64"/>
  <c r="AN875" i="64"/>
  <c r="AN724" i="64"/>
  <c r="AN576" i="64"/>
  <c r="AN1575" i="64"/>
  <c r="AN315" i="64"/>
  <c r="AN1560" i="64"/>
  <c r="AN1567" i="64"/>
  <c r="AN1823" i="64"/>
  <c r="AN314" i="64"/>
  <c r="AN642" i="64"/>
  <c r="AN880" i="64"/>
  <c r="AN1819" i="64"/>
  <c r="AN1565" i="64"/>
  <c r="AN1816" i="64"/>
  <c r="AN1814" i="64"/>
  <c r="AN558" i="64"/>
  <c r="AN557" i="64"/>
  <c r="AN884" i="64"/>
  <c r="AN1540" i="64"/>
  <c r="AN1813" i="64"/>
  <c r="AN311" i="64"/>
  <c r="AN721" i="64"/>
  <c r="AN1562" i="64"/>
  <c r="AN543" i="64"/>
  <c r="AN1536" i="64"/>
  <c r="AN307" i="64"/>
  <c r="AN1804" i="64"/>
  <c r="AN1559" i="64"/>
  <c r="AN305" i="64"/>
  <c r="AN1798" i="64"/>
  <c r="AN718" i="64"/>
  <c r="AN897" i="64"/>
  <c r="AN531" i="64"/>
  <c r="AN637" i="64"/>
  <c r="AN635" i="64"/>
  <c r="AN529" i="64"/>
  <c r="AN1792" i="64"/>
  <c r="AN1529" i="64"/>
  <c r="AN633" i="64"/>
  <c r="AN1514" i="64"/>
  <c r="AN1550" i="64"/>
  <c r="AN632" i="64"/>
  <c r="AN901" i="64"/>
  <c r="AN707" i="64"/>
  <c r="AN1541" i="64"/>
  <c r="AN517" i="64"/>
  <c r="AN279" i="64"/>
  <c r="AN1784" i="64"/>
  <c r="AN902" i="64"/>
  <c r="AN625" i="64"/>
  <c r="AN1782" i="64"/>
  <c r="AN1505" i="64"/>
  <c r="AN700" i="64"/>
  <c r="AN1545" i="64"/>
  <c r="AN1502" i="64"/>
  <c r="AN1539" i="64"/>
  <c r="AN502" i="64"/>
  <c r="AN15" i="64"/>
  <c r="AN29" i="64"/>
  <c r="AN1537" i="64"/>
  <c r="AN1497" i="64"/>
  <c r="AN498" i="64"/>
  <c r="AN271" i="64"/>
  <c r="AN1533" i="64"/>
  <c r="AN1771" i="64"/>
  <c r="AN37" i="64"/>
  <c r="AN1532" i="64"/>
  <c r="AN1492" i="64"/>
  <c r="AN41" i="64"/>
  <c r="AN621" i="64"/>
  <c r="AN42" i="64"/>
  <c r="AN1767" i="64"/>
  <c r="AN487" i="64"/>
  <c r="AN46" i="64"/>
  <c r="AN1528" i="64"/>
  <c r="AN267" i="64"/>
  <c r="AN485" i="64"/>
  <c r="AN51" i="64"/>
  <c r="AN1762" i="64"/>
  <c r="AN60" i="64"/>
  <c r="AN907" i="64"/>
  <c r="AN64" i="64"/>
  <c r="AN73" i="64"/>
  <c r="AN99" i="64"/>
  <c r="AN1516" i="64"/>
  <c r="AN1515" i="64"/>
  <c r="AN115" i="64"/>
  <c r="AN1752" i="64"/>
  <c r="AN911" i="64"/>
  <c r="AN136" i="64"/>
  <c r="AN1467" i="64"/>
  <c r="AN1508" i="64"/>
  <c r="AN1746" i="64"/>
  <c r="AN923" i="64"/>
  <c r="AN446" i="64"/>
  <c r="AN678" i="64"/>
  <c r="AN1741" i="64"/>
  <c r="AN602" i="64"/>
  <c r="AN443" i="64"/>
  <c r="AN601" i="64"/>
  <c r="AN1462" i="64"/>
  <c r="AN138" i="64"/>
  <c r="AN598" i="64"/>
  <c r="AN1501" i="64"/>
  <c r="AN933" i="64"/>
  <c r="AN431" i="64"/>
  <c r="AN143" i="64"/>
  <c r="AN184" i="64"/>
  <c r="AN934" i="64"/>
  <c r="AN1496" i="64"/>
  <c r="AN1722" i="64"/>
  <c r="AN233" i="64"/>
  <c r="AN423" i="64"/>
  <c r="AN593" i="64"/>
  <c r="AN186" i="64"/>
  <c r="AN420" i="64"/>
  <c r="AN418" i="64"/>
  <c r="AN230" i="64"/>
  <c r="AN1436" i="64"/>
  <c r="AN414" i="64"/>
  <c r="AN202" i="64"/>
  <c r="AN1490" i="64"/>
  <c r="AN205" i="64"/>
  <c r="AN405" i="64"/>
  <c r="AN226" i="64"/>
  <c r="AN1488" i="64"/>
  <c r="AN1486" i="64"/>
  <c r="AN590" i="64"/>
  <c r="AN225" i="64"/>
  <c r="AN224" i="64"/>
  <c r="AN1704" i="64"/>
  <c r="AN938" i="64"/>
  <c r="AN1703" i="64"/>
  <c r="AN656" i="64"/>
  <c r="AN941" i="64"/>
  <c r="AN652" i="64"/>
  <c r="AN208" i="64"/>
  <c r="AN1419" i="64"/>
  <c r="AN247" i="64"/>
  <c r="AN1479" i="64"/>
  <c r="AN1413" i="64"/>
  <c r="AN1412" i="64"/>
  <c r="AN251" i="64"/>
  <c r="AN1547" i="64"/>
  <c r="AN1690" i="64"/>
  <c r="AN253" i="64"/>
  <c r="AN255" i="64"/>
  <c r="AN1399" i="64"/>
  <c r="AN380" i="64"/>
  <c r="AN1398" i="64"/>
  <c r="AN259" i="64"/>
  <c r="AN643" i="64"/>
  <c r="AN367" i="64"/>
  <c r="AN263" i="64"/>
  <c r="AN1394" i="64"/>
  <c r="AN268" i="64"/>
  <c r="AN963" i="64"/>
  <c r="AN1686" i="64"/>
  <c r="AN362" i="64"/>
  <c r="AN270" i="64"/>
  <c r="AN275" i="64"/>
  <c r="AN276" i="64"/>
  <c r="AN357" i="64"/>
  <c r="AN636" i="64"/>
  <c r="AN22" i="64"/>
  <c r="AN353" i="64"/>
  <c r="AN352" i="64"/>
  <c r="AN560" i="64"/>
  <c r="AN1459" i="64"/>
  <c r="AN278" i="64"/>
  <c r="AN1558" i="64"/>
  <c r="AN1458" i="64"/>
  <c r="AN282" i="64"/>
  <c r="AN1456" i="64"/>
  <c r="AN1583" i="64"/>
  <c r="AN338" i="64"/>
  <c r="AN1672" i="64"/>
  <c r="AN996" i="64"/>
  <c r="AN334" i="64"/>
  <c r="AN1363" i="64"/>
  <c r="AN1671" i="64"/>
  <c r="AN287" i="64"/>
  <c r="AN1359" i="64"/>
  <c r="AN328" i="64"/>
  <c r="AN1454" i="64"/>
  <c r="AN1669" i="64"/>
  <c r="AN1453" i="64"/>
  <c r="AN302" i="64"/>
  <c r="AN1663" i="64"/>
  <c r="AN555" i="64"/>
  <c r="AN1353" i="64"/>
  <c r="AN317" i="64"/>
  <c r="AN1352" i="64"/>
  <c r="AN313" i="64"/>
  <c r="AN1451" i="64"/>
  <c r="AN999" i="64"/>
  <c r="AN327" i="64"/>
  <c r="AN1447" i="64"/>
  <c r="AN308" i="64"/>
  <c r="AN303" i="64"/>
  <c r="AN1655" i="64"/>
  <c r="AN300" i="64"/>
  <c r="AN554" i="64"/>
  <c r="AN344" i="64"/>
  <c r="AN624" i="64"/>
  <c r="AN1445" i="64"/>
  <c r="AN292" i="64"/>
  <c r="AN623" i="64"/>
  <c r="AN4" i="64"/>
  <c r="AN356" i="64"/>
  <c r="AN23" i="64"/>
  <c r="AN1329" i="64"/>
  <c r="AN286" i="64"/>
  <c r="AN285" i="64"/>
  <c r="AN358" i="64"/>
  <c r="AN1640" i="64"/>
  <c r="AN1639" i="64"/>
  <c r="AN280" i="64"/>
  <c r="AN1434" i="64"/>
  <c r="AN1014" i="64"/>
  <c r="AN620" i="64"/>
  <c r="AN1631" i="64"/>
  <c r="AN272" i="64"/>
  <c r="AN1630" i="64"/>
  <c r="AN269" i="64"/>
  <c r="AN1625" i="64"/>
  <c r="AN1414" i="64"/>
  <c r="AN264" i="64"/>
  <c r="AN262" i="64"/>
  <c r="AN1298" i="64"/>
  <c r="AN1410" i="64"/>
  <c r="AN1024" i="64"/>
  <c r="AN1025" i="64"/>
  <c r="AN191" i="64"/>
  <c r="AN1284" i="64"/>
  <c r="AN250" i="64"/>
  <c r="AN1027" i="64"/>
  <c r="AN1283" i="64"/>
  <c r="AN1608" i="64"/>
  <c r="AN1607" i="64"/>
  <c r="AN1404" i="64"/>
  <c r="AN552" i="64"/>
  <c r="AN1272" i="64"/>
  <c r="AN1268" i="64"/>
  <c r="AN1031" i="64"/>
  <c r="AN1265" i="64"/>
  <c r="AM6" i="64"/>
  <c r="AN1596" i="64"/>
  <c r="AN1259" i="64"/>
  <c r="AN13" i="64"/>
  <c r="AN182" i="64"/>
  <c r="AN14" i="64"/>
  <c r="AN189" i="64"/>
  <c r="AN18" i="64"/>
  <c r="AN1385" i="64"/>
  <c r="AN1586" i="64"/>
  <c r="AN171" i="64"/>
  <c r="AN1250" i="64"/>
  <c r="AN19" i="64"/>
  <c r="AN1242" i="64"/>
  <c r="AN25" i="64"/>
  <c r="AN167" i="64"/>
  <c r="AN1584" i="64"/>
  <c r="AN1380" i="64"/>
  <c r="AN26" i="64"/>
  <c r="AN160" i="64"/>
  <c r="AN35" i="64"/>
  <c r="AN39" i="64"/>
  <c r="AN155" i="64"/>
  <c r="AN52" i="64"/>
  <c r="AN1034" i="64"/>
  <c r="AN151" i="64"/>
  <c r="AN150" i="64"/>
  <c r="AN1574" i="64"/>
  <c r="AN58" i="64"/>
  <c r="AN145" i="64"/>
  <c r="AN1231" i="64"/>
  <c r="AN61" i="64"/>
  <c r="AN1373" i="64"/>
  <c r="AN76" i="64"/>
  <c r="AN141" i="64"/>
  <c r="AN1372" i="64"/>
  <c r="AN105" i="64"/>
  <c r="AN119" i="64"/>
  <c r="AN1037" i="64"/>
  <c r="AN125" i="64"/>
  <c r="AN1566" i="64"/>
  <c r="AN127" i="64"/>
  <c r="AN1368" i="64"/>
  <c r="AN144" i="64"/>
  <c r="AN147" i="64"/>
  <c r="AN1216" i="64"/>
  <c r="AN1210" i="64"/>
  <c r="AN122" i="64"/>
  <c r="AN1561" i="64"/>
  <c r="AN619" i="64"/>
  <c r="AN1209" i="64"/>
  <c r="AN116" i="64"/>
  <c r="AN149" i="64"/>
  <c r="AN154" i="64"/>
  <c r="AN162" i="64"/>
  <c r="AN1556" i="64"/>
  <c r="AN112" i="64"/>
  <c r="AN1042" i="64"/>
  <c r="AN183" i="64"/>
  <c r="AN107" i="64"/>
  <c r="AN84" i="64"/>
  <c r="AN1551" i="64"/>
  <c r="AN1050" i="64"/>
  <c r="AN79" i="64"/>
  <c r="AN187" i="64"/>
  <c r="AN1544" i="64"/>
  <c r="AN1202" i="64"/>
  <c r="AN1543" i="64"/>
  <c r="AN193" i="64"/>
  <c r="AN1356" i="64"/>
  <c r="AN194" i="64"/>
  <c r="AN197" i="64"/>
  <c r="AN1531" i="64"/>
  <c r="AN1355" i="64"/>
  <c r="AN11" i="64"/>
  <c r="AN6" i="64" l="1"/>
  <c r="AU5" i="64"/>
  <c r="K12" i="32" l="1"/>
  <c r="K13" i="32"/>
  <c r="K10" i="32"/>
  <c r="K9" i="32"/>
  <c r="K7" i="32"/>
  <c r="K6" i="32"/>
  <c r="M13" i="32"/>
  <c r="M12" i="32"/>
  <c r="M10" i="32"/>
  <c r="M9" i="32"/>
  <c r="M7" i="32"/>
  <c r="M6" i="32"/>
  <c r="H45" i="35"/>
  <c r="G45" i="35"/>
  <c r="I45" i="35" s="1"/>
  <c r="F45" i="35"/>
  <c r="E45" i="35"/>
  <c r="J44" i="35"/>
  <c r="I44" i="35"/>
  <c r="I43" i="35"/>
  <c r="J43" i="35" s="1"/>
  <c r="I42" i="35"/>
  <c r="J42" i="35" s="1"/>
  <c r="I41" i="35"/>
  <c r="J41" i="35" s="1"/>
  <c r="I40" i="35"/>
  <c r="J40" i="35" s="1"/>
  <c r="J39" i="35"/>
  <c r="I39" i="35"/>
  <c r="I38" i="35"/>
  <c r="J38" i="35" s="1"/>
  <c r="I37" i="35"/>
  <c r="J37" i="35" s="1"/>
  <c r="I36" i="35"/>
  <c r="J36" i="35" s="1"/>
  <c r="J35" i="35"/>
  <c r="I35" i="35"/>
  <c r="I34" i="35"/>
  <c r="J34" i="35" s="1"/>
  <c r="I33" i="35"/>
  <c r="J33" i="35" s="1"/>
  <c r="I32" i="35"/>
  <c r="J32" i="35" s="1"/>
  <c r="I31" i="35"/>
  <c r="J31" i="35" s="1"/>
  <c r="I30" i="35"/>
  <c r="J30" i="35" s="1"/>
  <c r="J29" i="35"/>
  <c r="I29" i="35"/>
  <c r="J28" i="35"/>
  <c r="I28" i="35"/>
  <c r="J27" i="35"/>
  <c r="I27" i="35"/>
  <c r="I26" i="35"/>
  <c r="J26" i="35" s="1"/>
  <c r="I25" i="35"/>
  <c r="J25" i="35" s="1"/>
  <c r="I24" i="35"/>
  <c r="J24" i="35" s="1"/>
  <c r="I23" i="35"/>
  <c r="J23" i="35" s="1"/>
  <c r="I22" i="35"/>
  <c r="J22" i="35" s="1"/>
  <c r="J21" i="35"/>
  <c r="I21" i="35"/>
  <c r="J20" i="35"/>
  <c r="I20" i="35"/>
  <c r="J19" i="35"/>
  <c r="I19" i="35"/>
  <c r="I18" i="35"/>
  <c r="J18" i="35" s="1"/>
  <c r="I17" i="35"/>
  <c r="J17" i="35" s="1"/>
  <c r="I16" i="35"/>
  <c r="J16" i="35" s="1"/>
  <c r="I15" i="35"/>
  <c r="J15" i="35" s="1"/>
  <c r="I14" i="35"/>
  <c r="J14" i="35" s="1"/>
  <c r="J13" i="35"/>
  <c r="I13" i="35"/>
  <c r="J12" i="35"/>
  <c r="I12" i="35"/>
  <c r="J11" i="35"/>
  <c r="I11" i="35"/>
  <c r="I10" i="35"/>
  <c r="J10" i="35" s="1"/>
  <c r="I9" i="35"/>
  <c r="J9" i="35" s="1"/>
  <c r="I8" i="35"/>
  <c r="J8" i="35" s="1"/>
  <c r="I7" i="35"/>
  <c r="J7" i="35" s="1"/>
  <c r="I6" i="35"/>
  <c r="J6" i="35" s="1"/>
  <c r="J5" i="35"/>
  <c r="I5" i="35"/>
  <c r="L16" i="32"/>
  <c r="L15" i="32"/>
  <c r="L14" i="32"/>
  <c r="L11" i="32"/>
  <c r="L8" i="32"/>
  <c r="L17" i="32" s="1"/>
  <c r="J16" i="32"/>
  <c r="J15" i="32"/>
  <c r="J14" i="32"/>
  <c r="J11" i="32"/>
  <c r="J8" i="32"/>
  <c r="J17" i="32" s="1"/>
  <c r="K15" i="32" l="1"/>
  <c r="K16" i="32"/>
  <c r="K14" i="32" s="1"/>
  <c r="M15" i="32"/>
  <c r="M16" i="32"/>
  <c r="M11" i="32" s="1"/>
  <c r="M8" i="32"/>
  <c r="K8" i="32"/>
  <c r="K11" i="32" l="1"/>
  <c r="K17" i="32" s="1"/>
  <c r="M14" i="32"/>
  <c r="M17" i="32" s="1"/>
  <c r="H45" i="34" l="1"/>
  <c r="G45" i="34"/>
  <c r="I45" i="34" s="1"/>
  <c r="F45" i="34"/>
  <c r="E45" i="34"/>
  <c r="I44" i="34"/>
  <c r="J44" i="34" s="1"/>
  <c r="I43" i="34"/>
  <c r="J43" i="34" s="1"/>
  <c r="I42" i="34"/>
  <c r="J42" i="34" s="1"/>
  <c r="I41" i="34"/>
  <c r="J41" i="34" s="1"/>
  <c r="I40" i="34"/>
  <c r="J40" i="34" s="1"/>
  <c r="J39" i="34"/>
  <c r="I39" i="34"/>
  <c r="I38" i="34"/>
  <c r="J38" i="34" s="1"/>
  <c r="I37" i="34"/>
  <c r="J37" i="34" s="1"/>
  <c r="J36" i="34"/>
  <c r="I36" i="34"/>
  <c r="I35" i="34"/>
  <c r="J35" i="34" s="1"/>
  <c r="J34" i="34"/>
  <c r="I34" i="34"/>
  <c r="I33" i="34"/>
  <c r="J33" i="34" s="1"/>
  <c r="J32" i="34"/>
  <c r="I32" i="34"/>
  <c r="J31" i="34"/>
  <c r="I31" i="34"/>
  <c r="J30" i="34"/>
  <c r="I30" i="34"/>
  <c r="I29" i="34"/>
  <c r="J29" i="34" s="1"/>
  <c r="J28" i="34"/>
  <c r="I28" i="34"/>
  <c r="I27" i="34"/>
  <c r="J27" i="34" s="1"/>
  <c r="J26" i="34"/>
  <c r="I26" i="34"/>
  <c r="I25" i="34"/>
  <c r="J25" i="34" s="1"/>
  <c r="J24" i="34"/>
  <c r="I24" i="34"/>
  <c r="J23" i="34"/>
  <c r="I23" i="34"/>
  <c r="J22" i="34"/>
  <c r="I22" i="34"/>
  <c r="I21" i="34"/>
  <c r="J21" i="34" s="1"/>
  <c r="J20" i="34"/>
  <c r="I20" i="34"/>
  <c r="I19" i="34"/>
  <c r="J19" i="34" s="1"/>
  <c r="J18" i="34"/>
  <c r="I18" i="34"/>
  <c r="I17" i="34"/>
  <c r="J17" i="34" s="1"/>
  <c r="J16" i="34"/>
  <c r="I16" i="34"/>
  <c r="J15" i="34"/>
  <c r="I15" i="34"/>
  <c r="J14" i="34"/>
  <c r="I14" i="34"/>
  <c r="I13" i="34"/>
  <c r="J13" i="34" s="1"/>
  <c r="J12" i="34"/>
  <c r="I12" i="34"/>
  <c r="I11" i="34"/>
  <c r="J11" i="34" s="1"/>
  <c r="I10" i="34"/>
  <c r="J10" i="34" s="1"/>
  <c r="I9" i="34"/>
  <c r="J9" i="34" s="1"/>
  <c r="J8" i="34"/>
  <c r="I8" i="34"/>
  <c r="J7" i="34"/>
  <c r="I7" i="34"/>
  <c r="I6" i="34"/>
  <c r="J6" i="34" s="1"/>
  <c r="I5" i="34"/>
  <c r="J5" i="34" s="1"/>
  <c r="J6" i="29" l="1"/>
  <c r="I16" i="32"/>
  <c r="I13" i="32"/>
  <c r="I12" i="32"/>
  <c r="G13" i="32"/>
  <c r="G12" i="32"/>
  <c r="I10" i="32"/>
  <c r="I9" i="32"/>
  <c r="G10" i="32"/>
  <c r="G9" i="32"/>
  <c r="I7" i="32"/>
  <c r="G7" i="32"/>
  <c r="I6" i="32"/>
  <c r="G6" i="32"/>
  <c r="H16" i="32"/>
  <c r="H14" i="32" s="1"/>
  <c r="F16" i="32"/>
  <c r="D16" i="32"/>
  <c r="H15" i="32"/>
  <c r="F15" i="32"/>
  <c r="D15" i="32"/>
  <c r="F14" i="32"/>
  <c r="D14" i="32"/>
  <c r="H11" i="32"/>
  <c r="F11" i="32"/>
  <c r="D11" i="32"/>
  <c r="F8" i="32"/>
  <c r="F17" i="32" s="1"/>
  <c r="D8" i="32"/>
  <c r="D17" i="32" s="1"/>
  <c r="I45" i="30"/>
  <c r="H45" i="30"/>
  <c r="G45" i="30"/>
  <c r="F45" i="30"/>
  <c r="E45" i="30"/>
  <c r="J44" i="30"/>
  <c r="I44" i="30"/>
  <c r="J43" i="30"/>
  <c r="I43" i="30"/>
  <c r="J42" i="30"/>
  <c r="I42" i="30"/>
  <c r="J41" i="30"/>
  <c r="I41" i="30"/>
  <c r="J40" i="30"/>
  <c r="I40" i="30"/>
  <c r="J39" i="30"/>
  <c r="I39" i="30"/>
  <c r="J38" i="30"/>
  <c r="I38" i="30"/>
  <c r="J37" i="30"/>
  <c r="I37" i="30"/>
  <c r="J36" i="30"/>
  <c r="I36" i="30"/>
  <c r="J35" i="30"/>
  <c r="I35" i="30"/>
  <c r="J34" i="30"/>
  <c r="I34" i="30"/>
  <c r="J33" i="30"/>
  <c r="I33" i="30"/>
  <c r="J32" i="30"/>
  <c r="I32" i="30"/>
  <c r="J31" i="30"/>
  <c r="I31" i="30"/>
  <c r="J30" i="30"/>
  <c r="I30" i="30"/>
  <c r="J29" i="30"/>
  <c r="I29" i="30"/>
  <c r="J28" i="30"/>
  <c r="I28" i="30"/>
  <c r="J27" i="30"/>
  <c r="I27" i="30"/>
  <c r="J26" i="30"/>
  <c r="I26" i="30"/>
  <c r="J25" i="30"/>
  <c r="I25" i="30"/>
  <c r="J24" i="30"/>
  <c r="I24" i="30"/>
  <c r="J23" i="30"/>
  <c r="I23" i="30"/>
  <c r="J22" i="30"/>
  <c r="I22" i="30"/>
  <c r="J21" i="30"/>
  <c r="I21" i="30"/>
  <c r="J20" i="30"/>
  <c r="I20" i="30"/>
  <c r="J19" i="30"/>
  <c r="I19" i="30"/>
  <c r="J18" i="30"/>
  <c r="I18" i="30"/>
  <c r="J17" i="30"/>
  <c r="I17" i="30"/>
  <c r="J16" i="30"/>
  <c r="I16" i="30"/>
  <c r="J15" i="30"/>
  <c r="I15" i="30"/>
  <c r="J14" i="30"/>
  <c r="I14" i="30"/>
  <c r="J13" i="30"/>
  <c r="I13" i="30"/>
  <c r="J12" i="30"/>
  <c r="I12" i="30"/>
  <c r="J11" i="30"/>
  <c r="I11" i="30"/>
  <c r="J10" i="30"/>
  <c r="I10" i="30"/>
  <c r="J9" i="30"/>
  <c r="I9" i="30"/>
  <c r="J8" i="30"/>
  <c r="I8" i="30"/>
  <c r="J7" i="30"/>
  <c r="I7" i="30"/>
  <c r="J6" i="30"/>
  <c r="I6" i="30"/>
  <c r="J5" i="30"/>
  <c r="I5" i="30"/>
  <c r="I45" i="29"/>
  <c r="H45" i="29"/>
  <c r="G45" i="29"/>
  <c r="F45" i="29"/>
  <c r="E45" i="29"/>
  <c r="J44" i="29"/>
  <c r="I44" i="29"/>
  <c r="J43" i="29"/>
  <c r="I43" i="29"/>
  <c r="J42" i="29"/>
  <c r="I42" i="29"/>
  <c r="J41" i="29"/>
  <c r="I41" i="29"/>
  <c r="J40" i="29"/>
  <c r="I40" i="29"/>
  <c r="J39" i="29"/>
  <c r="I39" i="29"/>
  <c r="J38" i="29"/>
  <c r="I38" i="29"/>
  <c r="J37" i="29"/>
  <c r="I37" i="29"/>
  <c r="J36" i="29"/>
  <c r="I36" i="29"/>
  <c r="J35" i="29"/>
  <c r="I35" i="29"/>
  <c r="J34" i="29"/>
  <c r="I34" i="29"/>
  <c r="J33" i="29"/>
  <c r="I33" i="29"/>
  <c r="J32" i="29"/>
  <c r="I32" i="29"/>
  <c r="J31" i="29"/>
  <c r="I31" i="29"/>
  <c r="J30" i="29"/>
  <c r="I30" i="29"/>
  <c r="J29" i="29"/>
  <c r="I29" i="29"/>
  <c r="J28" i="29"/>
  <c r="I28" i="29"/>
  <c r="J27" i="29"/>
  <c r="I27" i="29"/>
  <c r="J26" i="29"/>
  <c r="I26" i="29"/>
  <c r="J25" i="29"/>
  <c r="I25" i="29"/>
  <c r="J24" i="29"/>
  <c r="I24" i="29"/>
  <c r="J23" i="29"/>
  <c r="I23" i="29"/>
  <c r="J22" i="29"/>
  <c r="I22" i="29"/>
  <c r="J21" i="29"/>
  <c r="I21" i="29"/>
  <c r="J20" i="29"/>
  <c r="I20" i="29"/>
  <c r="J19" i="29"/>
  <c r="I19" i="29"/>
  <c r="J18" i="29"/>
  <c r="I18" i="29"/>
  <c r="J17" i="29"/>
  <c r="I17" i="29"/>
  <c r="J16" i="29"/>
  <c r="I16" i="29"/>
  <c r="J15" i="29"/>
  <c r="I15" i="29"/>
  <c r="J14" i="29"/>
  <c r="I14" i="29"/>
  <c r="J13" i="29"/>
  <c r="I13" i="29"/>
  <c r="J12" i="29"/>
  <c r="I12" i="29"/>
  <c r="J11" i="29"/>
  <c r="I11" i="29"/>
  <c r="J10" i="29"/>
  <c r="I10" i="29"/>
  <c r="J9" i="29"/>
  <c r="I9" i="29"/>
  <c r="J8" i="29"/>
  <c r="I8" i="29"/>
  <c r="J7" i="29"/>
  <c r="I7" i="29"/>
  <c r="I6" i="29"/>
  <c r="J5" i="29"/>
  <c r="I5" i="29"/>
  <c r="H45" i="28"/>
  <c r="G45" i="28"/>
  <c r="F45" i="28"/>
  <c r="E45" i="28"/>
  <c r="J44" i="28"/>
  <c r="I44" i="28"/>
  <c r="J43" i="28"/>
  <c r="I43" i="28"/>
  <c r="J42" i="28"/>
  <c r="I42" i="28"/>
  <c r="J41" i="28"/>
  <c r="I41" i="28"/>
  <c r="J40" i="28"/>
  <c r="I40" i="28"/>
  <c r="J39" i="28"/>
  <c r="I39" i="28"/>
  <c r="J38" i="28"/>
  <c r="I38" i="28"/>
  <c r="J37" i="28"/>
  <c r="I37" i="28"/>
  <c r="J36" i="28"/>
  <c r="I36" i="28"/>
  <c r="J35" i="28"/>
  <c r="I35" i="28"/>
  <c r="J34" i="28"/>
  <c r="I34" i="28"/>
  <c r="J33" i="28"/>
  <c r="I33" i="28"/>
  <c r="J32" i="28"/>
  <c r="I32" i="28"/>
  <c r="J31" i="28"/>
  <c r="I31" i="28"/>
  <c r="J30" i="28"/>
  <c r="I30" i="28"/>
  <c r="J29" i="28"/>
  <c r="I29" i="28"/>
  <c r="J28" i="28"/>
  <c r="I28" i="28"/>
  <c r="J27" i="28"/>
  <c r="I27" i="28"/>
  <c r="J26" i="28"/>
  <c r="I26" i="28"/>
  <c r="J25" i="28"/>
  <c r="I25" i="28"/>
  <c r="J24" i="28"/>
  <c r="I24" i="28"/>
  <c r="J23" i="28"/>
  <c r="I23" i="28"/>
  <c r="J22" i="28"/>
  <c r="I22" i="28"/>
  <c r="J21" i="28"/>
  <c r="I21" i="28"/>
  <c r="I20" i="28"/>
  <c r="J20" i="28" s="1"/>
  <c r="J19" i="28"/>
  <c r="I19" i="28"/>
  <c r="I18" i="28"/>
  <c r="J18" i="28" s="1"/>
  <c r="I17" i="28"/>
  <c r="J17" i="28" s="1"/>
  <c r="I16" i="28"/>
  <c r="J16" i="28" s="1"/>
  <c r="I15" i="28"/>
  <c r="J15" i="28" s="1"/>
  <c r="I14" i="28"/>
  <c r="J14" i="28" s="1"/>
  <c r="J13" i="28"/>
  <c r="I13" i="28"/>
  <c r="J12" i="28"/>
  <c r="I12" i="28"/>
  <c r="J11" i="28"/>
  <c r="I11" i="28"/>
  <c r="J10" i="28"/>
  <c r="I10" i="28"/>
  <c r="J9" i="28"/>
  <c r="I9" i="28"/>
  <c r="J8" i="28"/>
  <c r="I8" i="28"/>
  <c r="J7" i="28"/>
  <c r="I7" i="28"/>
  <c r="J6" i="28"/>
  <c r="I6" i="28"/>
  <c r="J5" i="28"/>
  <c r="I5" i="28"/>
  <c r="I45" i="28" l="1"/>
  <c r="E7" i="32"/>
  <c r="E12" i="32"/>
  <c r="E6" i="32"/>
  <c r="E10" i="32"/>
  <c r="E9" i="32"/>
  <c r="E13" i="32"/>
  <c r="I15" i="32"/>
  <c r="G16" i="32"/>
  <c r="G11" i="32" s="1"/>
  <c r="G15" i="32"/>
  <c r="I11" i="32"/>
  <c r="H8" i="32"/>
  <c r="H17" i="32" s="1"/>
  <c r="E16" i="32" l="1"/>
  <c r="E14" i="32" s="1"/>
  <c r="E15" i="32"/>
  <c r="I8" i="32"/>
  <c r="G8" i="32"/>
  <c r="G14" i="32"/>
  <c r="I14" i="32"/>
  <c r="E11" i="32" l="1"/>
  <c r="E8" i="32"/>
  <c r="G17" i="32"/>
  <c r="I17" i="32"/>
  <c r="E17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최다정</author>
  </authors>
  <commentList>
    <comment ref="H4" authorId="0" shapeId="0" xr:uid="{3A5232D2-494E-47C9-9495-722602E09E93}">
      <text>
        <r>
          <rPr>
            <b/>
            <sz val="9"/>
            <color indexed="81"/>
            <rFont val="돋움"/>
            <family val="3"/>
            <charset val="129"/>
          </rPr>
          <t>통합창고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출판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자사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날개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최다정</author>
  </authors>
  <commentList>
    <comment ref="B2" authorId="0" shapeId="0" xr:uid="{06E5D03D-B05E-4CDA-892A-3E614276C936}">
      <text>
        <r>
          <rPr>
            <b/>
            <sz val="9"/>
            <color indexed="81"/>
            <rFont val="Tahoma"/>
            <family val="2"/>
          </rPr>
          <t>MQ(</t>
        </r>
        <r>
          <rPr>
            <b/>
            <sz val="9"/>
            <color indexed="81"/>
            <rFont val="돋움"/>
            <family val="3"/>
            <charset val="129"/>
          </rPr>
          <t>통합창고</t>
        </r>
        <r>
          <rPr>
            <b/>
            <sz val="9"/>
            <color indexed="81"/>
            <rFont val="Tahoma"/>
            <family val="2"/>
          </rPr>
          <t xml:space="preserve">) : </t>
        </r>
        <r>
          <rPr>
            <b/>
            <sz val="9"/>
            <color indexed="81"/>
            <rFont val="돋움"/>
            <family val="3"/>
            <charset val="129"/>
          </rPr>
          <t>출판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자사물류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날개물류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최다정</author>
  </authors>
  <commentList>
    <comment ref="AZ9" authorId="0" shapeId="0" xr:uid="{0008195E-8254-43B7-A329-BAF5F1085A52}">
      <text>
        <r>
          <rPr>
            <b/>
            <sz val="9"/>
            <color indexed="81"/>
            <rFont val="돋움"/>
            <family val="3"/>
            <charset val="129"/>
          </rPr>
          <t>제작관리</t>
        </r>
      </text>
    </comment>
  </commentList>
</comments>
</file>

<file path=xl/sharedStrings.xml><?xml version="1.0" encoding="utf-8"?>
<sst xmlns="http://schemas.openxmlformats.org/spreadsheetml/2006/main" count="12831" uniqueCount="6329">
  <si>
    <t>금액</t>
  </si>
  <si>
    <t>제품</t>
  </si>
  <si>
    <t>정상</t>
  </si>
  <si>
    <t>악성</t>
  </si>
  <si>
    <t>부진</t>
  </si>
  <si>
    <t>상품</t>
  </si>
  <si>
    <t>품목</t>
  </si>
  <si>
    <t>수량</t>
  </si>
  <si>
    <t>품목계정</t>
  </si>
  <si>
    <t>기초재고</t>
  </si>
  <si>
    <t>입고</t>
  </si>
  <si>
    <t>출고</t>
  </si>
  <si>
    <t>기말재고</t>
  </si>
  <si>
    <t>구매</t>
  </si>
  <si>
    <t>외주</t>
  </si>
  <si>
    <t>대체</t>
  </si>
  <si>
    <t>합계</t>
  </si>
  <si>
    <t>매출</t>
  </si>
  <si>
    <t>품목명</t>
  </si>
  <si>
    <t>단가</t>
  </si>
  <si>
    <t>FHP116001</t>
  </si>
  <si>
    <t>FHP116002</t>
  </si>
  <si>
    <t>플라워링하트 코디 가방 스티커북 1 -어린이 코디</t>
  </si>
  <si>
    <t>FHP116003</t>
  </si>
  <si>
    <t>플라워링하트 코디 가방 스티커북 2 -아이돌 코디</t>
  </si>
  <si>
    <t>FHP116004</t>
  </si>
  <si>
    <t>플라워링하트 두들북(물놀이 색칠북)</t>
  </si>
  <si>
    <t>FHP116005</t>
  </si>
  <si>
    <t>플라워링하트 스티커 색칠북</t>
  </si>
  <si>
    <t>FHP116006</t>
  </si>
  <si>
    <t>플라워링하트 메이크업 색칠북</t>
  </si>
  <si>
    <t>FHP116008</t>
  </si>
  <si>
    <t>FHP116010</t>
  </si>
  <si>
    <t>FHP116012</t>
  </si>
  <si>
    <t>FHP116013</t>
  </si>
  <si>
    <t>FHP116014</t>
  </si>
  <si>
    <t>FHP116016</t>
  </si>
  <si>
    <t>플라워링하트 디자이너북 - 드레스</t>
  </si>
  <si>
    <t>FHP116017</t>
  </si>
  <si>
    <t>플라워링하트 디자이너북 - 아이돌</t>
  </si>
  <si>
    <t>PRP105001</t>
  </si>
  <si>
    <t xml:space="preserve">뽀로로 조심해크롱  (구간) </t>
  </si>
  <si>
    <t>PRP106006</t>
  </si>
  <si>
    <t xml:space="preserve">뽀로로 미니퍼즐1  (구간) </t>
  </si>
  <si>
    <t>PRP107005</t>
  </si>
  <si>
    <t xml:space="preserve">뽀로로 뽀로로 일어날 시간이야 뽀로로  (구간) </t>
  </si>
  <si>
    <t>PRP109011</t>
  </si>
  <si>
    <t xml:space="preserve">뽀로로 붙였다 떼었다 숫자놀이  (구간) </t>
  </si>
  <si>
    <t>PRP109012</t>
  </si>
  <si>
    <t xml:space="preserve">뽀로로 붙였다 떼었다 영어놀이  (구간) </t>
  </si>
  <si>
    <t>PRP109013</t>
  </si>
  <si>
    <t xml:space="preserve">뽀로로 붙였다 떼었다 한글놀이  (구간) </t>
  </si>
  <si>
    <t>PRP109014</t>
  </si>
  <si>
    <t xml:space="preserve">뽀로로 붙였다 떼었다 동물놀이  (구간) </t>
  </si>
  <si>
    <t>PRP109015</t>
  </si>
  <si>
    <t xml:space="preserve">뽀로로 붙였다 떼었다 탈것놀이  (구간) </t>
  </si>
  <si>
    <t>PRP109018</t>
  </si>
  <si>
    <t xml:space="preserve">뽀로로 사물한글 카드100  (구간) </t>
  </si>
  <si>
    <t>PRP109024</t>
  </si>
  <si>
    <t xml:space="preserve">뽀로로 손가방 판퍼즐 48조각(6000)  (구간) </t>
  </si>
  <si>
    <t>PRP109026</t>
  </si>
  <si>
    <t xml:space="preserve">뽀로로 붙였다 떼었다 국기놀이  (구간) </t>
  </si>
  <si>
    <t>PRP110001</t>
  </si>
  <si>
    <t xml:space="preserve">뽀로로 유아백과(신)  (구간) </t>
  </si>
  <si>
    <t>PRP110006</t>
  </si>
  <si>
    <t xml:space="preserve">뽀로로 미니퍼즐2 (구간) </t>
  </si>
  <si>
    <t>PRP110007</t>
  </si>
  <si>
    <t xml:space="preserve">뽀로로 손가방 판퍼즐 68조각(6000)  (구간) </t>
  </si>
  <si>
    <t>PRP110011</t>
  </si>
  <si>
    <t xml:space="preserve">뽀로로 신나는 놀이책(1)모양놀이 (구간) </t>
  </si>
  <si>
    <t>PRP110012</t>
  </si>
  <si>
    <t xml:space="preserve">뽀로로 신나는 놀이책(2)색깔놀이 (구간) </t>
  </si>
  <si>
    <t>PRP110013</t>
  </si>
  <si>
    <t xml:space="preserve">뽀로로 신나는 놀이책(3)숫자놀이 (구간) </t>
  </si>
  <si>
    <t>PRP110014</t>
  </si>
  <si>
    <t xml:space="preserve">뽀로로 신나는 놀이책(4)예쁜말놀이 (구간) </t>
  </si>
  <si>
    <t>PRP110015</t>
  </si>
  <si>
    <t xml:space="preserve">뽀로로 신나는 놀이책(5)흉내말놀이 (구간) </t>
  </si>
  <si>
    <t>PRP110016</t>
  </si>
  <si>
    <t xml:space="preserve">뽀로로 신나는 놀이책(6)반대말놀이 (구간) </t>
  </si>
  <si>
    <t>PRP110019</t>
  </si>
  <si>
    <t xml:space="preserve">뽀로로 한글 퍼즐 카드  (구간) </t>
  </si>
  <si>
    <t>PRP110023</t>
  </si>
  <si>
    <t xml:space="preserve">뽀로로 두들북2  (구간) </t>
  </si>
  <si>
    <t>PRP110024</t>
  </si>
  <si>
    <t xml:space="preserve">뽀로로 응가할 시간이야, 크롱!  (구간) </t>
  </si>
  <si>
    <t>PRP110030</t>
  </si>
  <si>
    <t xml:space="preserve">뽀로로 에듀 사운드북  (구간) </t>
  </si>
  <si>
    <t>PRP111014</t>
  </si>
  <si>
    <t xml:space="preserve">뽀로로 미니스티커북1  (구간) </t>
  </si>
  <si>
    <t>PRP112002</t>
  </si>
  <si>
    <t xml:space="preserve">뽀로로 단계별 학습 워크북 한글1 (구간) </t>
  </si>
  <si>
    <t>PRP112003</t>
  </si>
  <si>
    <t xml:space="preserve">뽀로로 뽀로로의 꼬마도서관(신) (구간) </t>
  </si>
  <si>
    <t>PRP112004</t>
  </si>
  <si>
    <t xml:space="preserve">뽀로로 단계별 학습 워크북 수학1 (구간) </t>
  </si>
  <si>
    <t>PRP112006</t>
  </si>
  <si>
    <t xml:space="preserve">뽀로로 단계별 학습 워크북 한글2 (구간) </t>
  </si>
  <si>
    <t>PRP112008</t>
  </si>
  <si>
    <t xml:space="preserve">뽀로로 단계별 학습 워크북 수학2 (구간) </t>
  </si>
  <si>
    <t>PRP112012</t>
  </si>
  <si>
    <t xml:space="preserve">뽀로로 단계별 학습 워크북 한글3 (구간) </t>
  </si>
  <si>
    <t>PRP112013</t>
  </si>
  <si>
    <t xml:space="preserve">뽀로로 단계별 학습 워크북 수학3 (구간) </t>
  </si>
  <si>
    <t>PRP112015</t>
  </si>
  <si>
    <t xml:space="preserve">뽀로로 미니스티커 컬렉션북  (구간) </t>
  </si>
  <si>
    <t>PRP112022</t>
  </si>
  <si>
    <t xml:space="preserve">뽀로로 가방퍼즐2(4종) (구간) </t>
  </si>
  <si>
    <t>PRP112030</t>
  </si>
  <si>
    <t xml:space="preserve">뽀로로 소풍가자, 뽀로로!(신) (구간) </t>
  </si>
  <si>
    <t>PRP112032</t>
  </si>
  <si>
    <t xml:space="preserve">뽀로로 똑딱 똑딱 시계놀이 (구간) </t>
  </si>
  <si>
    <t>PRP112033</t>
  </si>
  <si>
    <t xml:space="preserve">뽀로로 ABC 사운드북 (구간) </t>
  </si>
  <si>
    <t>PRP113001</t>
  </si>
  <si>
    <t xml:space="preserve">뽀로로 열려라! 8급 한자 카드 (구간) </t>
  </si>
  <si>
    <t>PRP113007</t>
  </si>
  <si>
    <t xml:space="preserve">뽀로로 한글 지퍼 퍼즐 (구간) </t>
  </si>
  <si>
    <t>PRP113008</t>
  </si>
  <si>
    <t xml:space="preserve">뽀로로 한자 지퍼 퍼즐 (구간) </t>
  </si>
  <si>
    <t>PRP113012</t>
  </si>
  <si>
    <t>PRP113013</t>
  </si>
  <si>
    <t xml:space="preserve">뽀로로 하늘을 날고 싶어요(2013 개정판) (구간) </t>
  </si>
  <si>
    <t>PRP113014</t>
  </si>
  <si>
    <t xml:space="preserve">뽀로로 뽀로로와 요리사 로봇(2013 개정판) (구간) </t>
  </si>
  <si>
    <t>PRP113015</t>
  </si>
  <si>
    <t xml:space="preserve">뽀로로 빨간 모자 패티(2013 개정판) (구간) </t>
  </si>
  <si>
    <t>PRP113016</t>
  </si>
  <si>
    <t xml:space="preserve">뽀로로 친구야 안녕(2013 개정판) (구간) </t>
  </si>
  <si>
    <t>PRP113017</t>
  </si>
  <si>
    <t xml:space="preserve">뽀로로 뽀로로와 마술피리(2013 개정판) (구간) </t>
  </si>
  <si>
    <t>PRP113018</t>
  </si>
  <si>
    <t xml:space="preserve">뽀로로 나도 할 수 있어! 뽀로로(2013 개정판) (구간) </t>
  </si>
  <si>
    <t>PRP113019</t>
  </si>
  <si>
    <t xml:space="preserve">뽀로로 가방퍼즐1(4종) (구간) </t>
  </si>
  <si>
    <t>PRP113020</t>
  </si>
  <si>
    <t xml:space="preserve">뽀로로 꼭꼭 숨어라 뽀로로(2013 개정판)  (구간) </t>
  </si>
  <si>
    <t>PRP113021</t>
  </si>
  <si>
    <t xml:space="preserve">뽀로로 미니퍼즐3 (구간) </t>
  </si>
  <si>
    <t>PRP113022</t>
  </si>
  <si>
    <t xml:space="preserve">뽀로로 붙였다 떼었다 우리집놀이  (구간) </t>
  </si>
  <si>
    <t>PRP113025</t>
  </si>
  <si>
    <t>뽀로로 미니스티커북2</t>
  </si>
  <si>
    <t>PRP113040</t>
  </si>
  <si>
    <t xml:space="preserve">뽀로로 칼라색칠공부 1(파란색) (구간) </t>
  </si>
  <si>
    <t>PRP113041</t>
  </si>
  <si>
    <t xml:space="preserve">뽀로로 칼라색칠공부 2(분홍색) (구간) </t>
  </si>
  <si>
    <t>PRP113055</t>
  </si>
  <si>
    <t>뽀로로 우리는 친구</t>
  </si>
  <si>
    <t>PRP114002</t>
  </si>
  <si>
    <t>뽀로로 가방 스티커 놀이북 1 동물</t>
  </si>
  <si>
    <t>PRP114003</t>
  </si>
  <si>
    <t>뽀로로 가방 스티커 놀이북 2 탈것</t>
  </si>
  <si>
    <t>PRP114004</t>
  </si>
  <si>
    <t>뽀로로 가방 스티커 놀이북 3 요리</t>
  </si>
  <si>
    <t>PRP114005</t>
  </si>
  <si>
    <t>뽀로로 가방 스티커 놀이북 4 우리집</t>
  </si>
  <si>
    <t>PRP114006</t>
  </si>
  <si>
    <t xml:space="preserve">뽀로로 에듀 사운드북 100 (구간) </t>
  </si>
  <si>
    <t>PRP114008</t>
  </si>
  <si>
    <t xml:space="preserve">뽀로로 악기동요 사운드북 - 뽀로로 동요음악대 (구간) </t>
  </si>
  <si>
    <t>PRP114011</t>
  </si>
  <si>
    <t>뽀로로 수놀이 사운드북</t>
  </si>
  <si>
    <t>PRP114012</t>
  </si>
  <si>
    <t>뽀로로 말놀이 사운드북</t>
  </si>
  <si>
    <t>PRP114015</t>
  </si>
  <si>
    <t xml:space="preserve">뽀로로 참잘했어요 크롱 (구간) </t>
  </si>
  <si>
    <t>PRP114017</t>
  </si>
  <si>
    <t xml:space="preserve">뽀로로 메리 크리스마스, 뽀로로!(캐럴 사운드북) (구간) </t>
  </si>
  <si>
    <t>PRP114019</t>
  </si>
  <si>
    <t xml:space="preserve">뽀로로 우리 아이 즐거워지는 스티커 색칠북 색칠왕 뽀로로 (구간) </t>
  </si>
  <si>
    <t>PRP114026</t>
  </si>
  <si>
    <t>뽀로로 우리 아이 스타일링 스티커 색칠북 패션왕 뽀로로</t>
  </si>
  <si>
    <t>PRP114027</t>
  </si>
  <si>
    <t xml:space="preserve">뽀로로 토이북 병원놀이 - 나도 병원에 갈 수 있어! (구간) </t>
  </si>
  <si>
    <t>PRP114030</t>
  </si>
  <si>
    <t xml:space="preserve">뽀로로 에듀 스티커북2 (구간) </t>
  </si>
  <si>
    <t>PRP114032</t>
  </si>
  <si>
    <t>뽀로로 우리 아이 위기탈출 스티커북 안전왕 뽀로로</t>
  </si>
  <si>
    <t xml:space="preserve">타요 에듀 스토리 스티커북 (구간) </t>
  </si>
  <si>
    <t>PRP114035</t>
  </si>
  <si>
    <t xml:space="preserve">뽀로로 첨벙! 뽀로로와 목욕해요 (88) </t>
  </si>
  <si>
    <t>PRP114036</t>
  </si>
  <si>
    <t xml:space="preserve">뽀로로 뿡뿡! 뽀로로와 응가해요(88) </t>
  </si>
  <si>
    <t>PRP114039</t>
  </si>
  <si>
    <t xml:space="preserve">뽀로로 스티커로 배우는 숫자모양(88) (구간) </t>
  </si>
  <si>
    <t>PRP114040</t>
  </si>
  <si>
    <t xml:space="preserve">뽀로로 스티커로 배우는 알파벳(88) </t>
  </si>
  <si>
    <t>PRP114041</t>
  </si>
  <si>
    <t xml:space="preserve">뽀로로 스티커로 배우는 한글(88) </t>
  </si>
  <si>
    <t>PRP114050</t>
  </si>
  <si>
    <t>뽀로로 펜북시리즈(2)모양그리기 (88)</t>
  </si>
  <si>
    <t>PRP114051</t>
  </si>
  <si>
    <t xml:space="preserve">뽀로로 펜북시리즈(1)선그리기 (88) </t>
  </si>
  <si>
    <t>PRP114053</t>
  </si>
  <si>
    <t xml:space="preserve">뽀로로 스티커로 배우는 동물  (88) </t>
  </si>
  <si>
    <t>PRP114054</t>
  </si>
  <si>
    <t xml:space="preserve">뽀로로 우리아이 첫 캐릭터 색칠놀이 (88) </t>
  </si>
  <si>
    <t>PRP114055</t>
  </si>
  <si>
    <t xml:space="preserve">뽀로로 우리 아이 튼튼해지는 스티커북 건강왕 뽀로로 (88) (구간) </t>
  </si>
  <si>
    <t>PRP114057</t>
  </si>
  <si>
    <t xml:space="preserve">뽀로로 펜북시리즈(4)숫자쓰기 (88) </t>
  </si>
  <si>
    <t>PRP114059</t>
  </si>
  <si>
    <t xml:space="preserve">뽀로로 에듀 스티커 색칠북  (88) </t>
  </si>
  <si>
    <t>PRP114060</t>
  </si>
  <si>
    <t xml:space="preserve">뽀로로 에듀 스티커북  (88) </t>
  </si>
  <si>
    <t>PRP114061</t>
  </si>
  <si>
    <t xml:space="preserve">뽀로로 직업체험놀이 스티커북 - 요리사 루피 (88) </t>
  </si>
  <si>
    <t>PRP114062</t>
  </si>
  <si>
    <t xml:space="preserve">뽀로로 스티커로 배우는 과일 채소 (88) (구간) </t>
  </si>
  <si>
    <t>PRP114063</t>
  </si>
  <si>
    <t xml:space="preserve">뽀로로 스티커로 배우는 탈것(88) (구간) </t>
  </si>
  <si>
    <t>PRP114064</t>
  </si>
  <si>
    <t>PRP114070</t>
  </si>
  <si>
    <t xml:space="preserve">뽀로로 직업체험놀이 스티커북 - 의사 포비 (88) </t>
  </si>
  <si>
    <t>PRP115002</t>
  </si>
  <si>
    <t>PRP115008</t>
  </si>
  <si>
    <t>PRP115009</t>
  </si>
  <si>
    <t>PRP115010</t>
  </si>
  <si>
    <t>PRP115011</t>
  </si>
  <si>
    <t>PRP115012</t>
  </si>
  <si>
    <t>PRP115013</t>
  </si>
  <si>
    <t>PRP115014</t>
  </si>
  <si>
    <t>PRP115015</t>
  </si>
  <si>
    <t xml:space="preserve">뽀로로 직업체험놀이 스티커북 - 과학자 에디 (88) </t>
  </si>
  <si>
    <t>PRP115016</t>
  </si>
  <si>
    <t xml:space="preserve">뽀로로 직업체험놀이 스티커북 - 운동선수 뽀로로 (88) </t>
  </si>
  <si>
    <t>PRP115018</t>
  </si>
  <si>
    <t>PRP115020</t>
  </si>
  <si>
    <t>PRP115022</t>
  </si>
  <si>
    <t xml:space="preserve">뽀로로 뽀로로와 율동해요 사운드북(율동동요사운드북) (구간) </t>
  </si>
  <si>
    <t>PRP115023</t>
  </si>
  <si>
    <t>PRP115024</t>
  </si>
  <si>
    <t>PRP115025</t>
  </si>
  <si>
    <t>PRP115040</t>
  </si>
  <si>
    <t>뽀로로 색칠로 배우는 공룡</t>
  </si>
  <si>
    <t>PRP115041</t>
  </si>
  <si>
    <t>PRP115042</t>
  </si>
  <si>
    <t>뽀로로 토이북 공룡놀이 - 공룡이 나타났어요!</t>
  </si>
  <si>
    <t>PRP115043</t>
  </si>
  <si>
    <t>뽀로로 크리스마스 색칠 스티커북</t>
  </si>
  <si>
    <t>PRP116001</t>
  </si>
  <si>
    <t>PRP116003</t>
  </si>
  <si>
    <t xml:space="preserve">뽀로로 토이북 기차놀이 - 세상에서 가장 멋진 기차 </t>
  </si>
  <si>
    <t>PRP116008</t>
  </si>
  <si>
    <t>PRP116012</t>
  </si>
  <si>
    <t>PRP116015</t>
  </si>
  <si>
    <t>PRP116016</t>
  </si>
  <si>
    <t>PRP116029</t>
  </si>
  <si>
    <t>PRP116030</t>
  </si>
  <si>
    <t>PRP116031</t>
  </si>
  <si>
    <t>PRS115001</t>
  </si>
  <si>
    <t>뽀로로 저금통(특판)</t>
  </si>
  <si>
    <t>PRT115004</t>
  </si>
  <si>
    <t>뽀로로 말하는 마트 계산대</t>
  </si>
  <si>
    <t>PRT116001</t>
  </si>
  <si>
    <t>뽀로로 아이스크림 가게</t>
  </si>
  <si>
    <t>TYO134011</t>
  </si>
  <si>
    <t>타요 저금통</t>
  </si>
  <si>
    <t>TYP110001</t>
  </si>
  <si>
    <t xml:space="preserve">타요 미니퍼즐1  (구간) </t>
  </si>
  <si>
    <t>TYP110002</t>
  </si>
  <si>
    <t xml:space="preserve">타요 손가방 판퍼즐 88조각(6000)  (구간) </t>
  </si>
  <si>
    <t>TYP110003</t>
  </si>
  <si>
    <t xml:space="preserve">타요 타요의 신나는 하루  (구간) </t>
  </si>
  <si>
    <t>TYP111003</t>
  </si>
  <si>
    <t xml:space="preserve">타요 두들북  (구간) </t>
  </si>
  <si>
    <t>TYP111006</t>
  </si>
  <si>
    <t xml:space="preserve">타요 사이좋게 지내요!  (구간) </t>
  </si>
  <si>
    <t>TYP111007</t>
  </si>
  <si>
    <t xml:space="preserve">타요 타요를 타요 (구간) </t>
  </si>
  <si>
    <t>TYP111008</t>
  </si>
  <si>
    <t xml:space="preserve">타요 미니스티커북1  (구간) </t>
  </si>
  <si>
    <t>TYP112001</t>
  </si>
  <si>
    <t xml:space="preserve">타요 똑딱똑딱 시계놀이 (구간) </t>
  </si>
  <si>
    <t>TYP112002</t>
  </si>
  <si>
    <t xml:space="preserve">타요 만들기(1)자동차 만들기 (구간) </t>
  </si>
  <si>
    <t>TYP112003</t>
  </si>
  <si>
    <t xml:space="preserve">타요 만들기(2)자동차 만들기 (구간) </t>
  </si>
  <si>
    <t>TYP112005</t>
  </si>
  <si>
    <t xml:space="preserve">타요 미니스티커 컬렉션북  (구간) </t>
  </si>
  <si>
    <t>TYP112007</t>
  </si>
  <si>
    <t xml:space="preserve">타요 미니 퍼즐 스티커북 (구간) </t>
  </si>
  <si>
    <t>TYP112009</t>
  </si>
  <si>
    <t>타요 가방퍼즐1(4종)</t>
  </si>
  <si>
    <t>TYP112011</t>
  </si>
  <si>
    <t xml:space="preserve">타요 듀얼 사운드북 (구간) </t>
  </si>
  <si>
    <t>TYP112012</t>
  </si>
  <si>
    <t xml:space="preserve">타요 사운드시계놀이책 - 행복한 하루 (구간) </t>
  </si>
  <si>
    <t>TYP113001</t>
  </si>
  <si>
    <t xml:space="preserve">타요 선생님이 된 타요 (구간) </t>
  </si>
  <si>
    <t>TYP113004</t>
  </si>
  <si>
    <t xml:space="preserve">타요 한글 지퍼 퍼즐 (구간) </t>
  </si>
  <si>
    <t>TYP113005</t>
  </si>
  <si>
    <t xml:space="preserve">타요 수놀이 지퍼 퍼즐 (구간) </t>
  </si>
  <si>
    <t>TYP113010</t>
  </si>
  <si>
    <t xml:space="preserve">타요 미니퍼즐2 (구간) </t>
  </si>
  <si>
    <t>TYP113011</t>
  </si>
  <si>
    <t>타요 붙였다 떼었다 한글수놀이</t>
  </si>
  <si>
    <t>TYP113012</t>
  </si>
  <si>
    <t>타요 미니스티커북2</t>
  </si>
  <si>
    <t>TYP113013</t>
  </si>
  <si>
    <t>타요 사물 한글 숫자 카드 100</t>
  </si>
  <si>
    <t>TYP114002</t>
  </si>
  <si>
    <t>타요 타요의 씽씽극장 (자동차 놀이 동요 사운드북)</t>
  </si>
  <si>
    <t>TYP114003</t>
  </si>
  <si>
    <t>TYP114004</t>
  </si>
  <si>
    <t xml:space="preserve">타요 에듀 스티커 색칠북  (88) </t>
  </si>
  <si>
    <t>TYP114012</t>
  </si>
  <si>
    <t xml:space="preserve">타요 에듀 스티커북  (88) </t>
  </si>
  <si>
    <t>TYP114013</t>
  </si>
  <si>
    <t xml:space="preserve">타요 우리아이 첫 캐릭터 색칠놀이 (88) </t>
  </si>
  <si>
    <t>TYP114014</t>
  </si>
  <si>
    <t xml:space="preserve">타요 에듀 한글 스티커북 (구간) </t>
  </si>
  <si>
    <t>TYP114015</t>
  </si>
  <si>
    <t xml:space="preserve">타요 에듀 숫자 스티커북 (구간) </t>
  </si>
  <si>
    <t>TYP114016</t>
  </si>
  <si>
    <t>TYP114017</t>
  </si>
  <si>
    <t>TYP114071</t>
  </si>
  <si>
    <t xml:space="preserve">타요 꼬마 피아노 사운드북 (88) </t>
  </si>
  <si>
    <t>TYP115001</t>
  </si>
  <si>
    <t xml:space="preserve">타요 매직보드북 (88) </t>
  </si>
  <si>
    <t>TYP115002</t>
  </si>
  <si>
    <t xml:space="preserve">타요 탈것 동요 사운드북 - 꼬마 버스 타요 자동차 동요왕 (88) </t>
  </si>
  <si>
    <t>TYP115003</t>
  </si>
  <si>
    <t>TYP115004</t>
  </si>
  <si>
    <t>TYP115005</t>
  </si>
  <si>
    <t>TYP115006</t>
  </si>
  <si>
    <t>TYP115007</t>
  </si>
  <si>
    <t>타요 가방 스티커 놀이북 1 탈것</t>
  </si>
  <si>
    <t>TYP115008</t>
  </si>
  <si>
    <t>타요 가방 스티커 놀이북 2 한글</t>
  </si>
  <si>
    <t>TYP115009</t>
  </si>
  <si>
    <t>타요 아트스쿨2 - 빅 물감놀이</t>
  </si>
  <si>
    <t>TYP115011</t>
  </si>
  <si>
    <t>타요 크리스마스 색칠 스티커북</t>
  </si>
  <si>
    <t>TYP115013</t>
  </si>
  <si>
    <t>TYP116001</t>
  </si>
  <si>
    <t>TYT111004</t>
  </si>
  <si>
    <t>타요 춤추는 꼬마버스타요(TV)</t>
  </si>
  <si>
    <t>TYT112002</t>
  </si>
  <si>
    <t>TYT112007</t>
  </si>
  <si>
    <t>빙글빙글 타요 주차장 놀이세트</t>
  </si>
  <si>
    <t>TYT112010</t>
  </si>
  <si>
    <t>타요 스페셜 꼬마버스 친구들 세트(6종)</t>
  </si>
  <si>
    <t>TYT113002</t>
  </si>
  <si>
    <t>빙글빙글 타요 트랙 놀이세트</t>
  </si>
  <si>
    <t>TYT114001</t>
  </si>
  <si>
    <t>타요 스페셜 꼬마버스 친구들 세트 2</t>
  </si>
  <si>
    <t>TYT114003</t>
  </si>
  <si>
    <t>타요 클래식 붕붕카</t>
  </si>
  <si>
    <t>TYT115001</t>
  </si>
  <si>
    <t>타요 미니카 캐리어</t>
  </si>
  <si>
    <t>TYT115020</t>
  </si>
  <si>
    <t>타요 스페셜 꼬마버스 친구들 세트 3</t>
  </si>
  <si>
    <t>뽀로로 워터핸즈</t>
  </si>
  <si>
    <t>PRM209033</t>
  </si>
  <si>
    <t>뽀로로 어린이 버스</t>
  </si>
  <si>
    <t>PRM209095</t>
  </si>
  <si>
    <t>뽀로로 혼합과일맛뽀로로 치약(90g)</t>
  </si>
  <si>
    <t>PRM209122</t>
  </si>
  <si>
    <t>뽀로로 꼬마들 치약 새콤달콤 파인애플맛(90g)</t>
  </si>
  <si>
    <t>PRM209123</t>
  </si>
  <si>
    <t>뽀로로 꼬마들 치약 달콤한 멜론맛(90g)</t>
  </si>
  <si>
    <t>뽀로로 미니 색연필(12색)</t>
  </si>
  <si>
    <t>PRM209317</t>
  </si>
  <si>
    <t>뽀로로 멜로디 아기 청소기</t>
  </si>
  <si>
    <t>PRM210005</t>
  </si>
  <si>
    <t>해리 봉제</t>
  </si>
  <si>
    <t>PRM210006</t>
  </si>
  <si>
    <t>포비 봉제</t>
  </si>
  <si>
    <t>PRM210007</t>
  </si>
  <si>
    <t>패티 봉제</t>
  </si>
  <si>
    <t>PRM210008</t>
  </si>
  <si>
    <t>크롱 봉제</t>
  </si>
  <si>
    <t>PRM210010</t>
  </si>
  <si>
    <t>에디 봉제</t>
  </si>
  <si>
    <t>PRM210014</t>
  </si>
  <si>
    <t>뽀로로 칼라칠판</t>
  </si>
  <si>
    <t>PRM210021</t>
  </si>
  <si>
    <t>루피 봉제</t>
  </si>
  <si>
    <t>PRM210061</t>
  </si>
  <si>
    <t>에디슨젓가락패티 오른손</t>
  </si>
  <si>
    <t>PRM210063</t>
  </si>
  <si>
    <t>에디슨젓가락크롱 오른손</t>
  </si>
  <si>
    <t>PRM210067</t>
  </si>
  <si>
    <t>뽀로로 봉제(대)</t>
  </si>
  <si>
    <t>PRM210068</t>
  </si>
  <si>
    <t>뽀로로 봉제</t>
  </si>
  <si>
    <t>PRM210095</t>
  </si>
  <si>
    <t>뽀로로에드플렉스 아쿠아밴드방수(혼합형10매)</t>
  </si>
  <si>
    <t>PRM210234</t>
  </si>
  <si>
    <t>뽀로로 캐치볼</t>
  </si>
  <si>
    <t>PRM210239</t>
  </si>
  <si>
    <t>뽀로로 연(120 X 56)</t>
  </si>
  <si>
    <t>PRM210297</t>
  </si>
  <si>
    <t>에디슨젓가락뽀로로(파랑)오른손 3기</t>
  </si>
  <si>
    <t>PRM210298</t>
  </si>
  <si>
    <t>에디슨젓가락뽀로로(노랑)왼손 3기</t>
  </si>
  <si>
    <t>PRM210323</t>
  </si>
  <si>
    <t>뉴뽀로로 기타</t>
  </si>
  <si>
    <t>PRM210377</t>
  </si>
  <si>
    <t>뽀로로 미니카-포크레인</t>
  </si>
  <si>
    <t>PRM210378</t>
  </si>
  <si>
    <t>뽀로로 중장비(3종)</t>
  </si>
  <si>
    <t>PRM210379</t>
  </si>
  <si>
    <t>뽀로로 종합 미니카세트(12종)</t>
  </si>
  <si>
    <t>PRM210380</t>
  </si>
  <si>
    <t>뽀로로 미니카-앰블런스</t>
  </si>
  <si>
    <t>PRM210381</t>
  </si>
  <si>
    <t>뽀로로 미니카-소방차</t>
  </si>
  <si>
    <t>PRM210383</t>
  </si>
  <si>
    <t>뽀로로 미니카-사다리차</t>
  </si>
  <si>
    <t>PRM210384</t>
  </si>
  <si>
    <t>뽀로로 미니카-레미콘</t>
  </si>
  <si>
    <t>PRM210385</t>
  </si>
  <si>
    <t>뽀로로 미니카-덤프트럭</t>
  </si>
  <si>
    <t>PRM210386</t>
  </si>
  <si>
    <t>뽀로로 꼬마자동차(6종)</t>
  </si>
  <si>
    <t>PRM210387</t>
  </si>
  <si>
    <t>뽀로로 꼬마 기차 비행기(3종)</t>
  </si>
  <si>
    <t>PRM210388</t>
  </si>
  <si>
    <t>뽀로로 꼬마 경찰 소방차(3종)</t>
  </si>
  <si>
    <t>PRM210389</t>
  </si>
  <si>
    <t>뽀로로 구조대(3종)</t>
  </si>
  <si>
    <t>PRM210419</t>
  </si>
  <si>
    <t>뽀로로 손에묻지않는크레용 12색</t>
  </si>
  <si>
    <t>PRM211001</t>
  </si>
  <si>
    <t>뽀로로 하드케이스 수저세트</t>
  </si>
  <si>
    <t>PRM211030</t>
  </si>
  <si>
    <t>어린이칫솔 1입(패티) 3기</t>
  </si>
  <si>
    <t>PRM211031</t>
  </si>
  <si>
    <t>어린이칫솔 1입(크롱) 3기</t>
  </si>
  <si>
    <t>PRM211032</t>
  </si>
  <si>
    <t>어린이칫솔 1입(뽀로로) 3기</t>
  </si>
  <si>
    <t>PRM211033</t>
  </si>
  <si>
    <t>어린이칫솔 1입(루피) 3기</t>
  </si>
  <si>
    <t>PRM211059</t>
  </si>
  <si>
    <t>뽀로로 컴퓨터 3기</t>
  </si>
  <si>
    <t>PRM211064</t>
  </si>
  <si>
    <t>뽀로로 푸시앤고 119 소방차</t>
  </si>
  <si>
    <t>PRM211065</t>
  </si>
  <si>
    <t>뽀로로 푸시앤고 112 경찰차</t>
  </si>
  <si>
    <t>PRM211432</t>
  </si>
  <si>
    <t>뽀로로 아기 냉장고</t>
  </si>
  <si>
    <t>PRM212037</t>
  </si>
  <si>
    <t>뽀로로 논슬립 스텐공기</t>
  </si>
  <si>
    <t>PRM212125</t>
  </si>
  <si>
    <t>뽀로로 생일케이크</t>
  </si>
  <si>
    <t>PRM212163</t>
  </si>
  <si>
    <t>즐거운 뽀로로 하우스</t>
  </si>
  <si>
    <t>PRM213027</t>
  </si>
  <si>
    <t>뽀로로 뽀송뽀송 목욕놀이</t>
  </si>
  <si>
    <t>PRM213034</t>
  </si>
  <si>
    <t>뽀로로 도레미 악기세트</t>
  </si>
  <si>
    <t>PRM213035</t>
  </si>
  <si>
    <t>뽀로로 병원놀이 차</t>
  </si>
  <si>
    <t>PRM213056</t>
  </si>
  <si>
    <t>뽀로로 신나는 유치원</t>
  </si>
  <si>
    <t>PRM214056</t>
  </si>
  <si>
    <t>뽀로로 캠핑카</t>
  </si>
  <si>
    <t>PRM214057</t>
  </si>
  <si>
    <t>뽀로로 수륙양용차</t>
  </si>
  <si>
    <t>PRM214058</t>
  </si>
  <si>
    <t>뽀로로 캐리어 소꿉놀이 - 핑크</t>
  </si>
  <si>
    <t>PRM214059</t>
  </si>
  <si>
    <t>뽀로로 캐리어 소꿉놀이 - 옐로우</t>
  </si>
  <si>
    <t>PRM215002</t>
  </si>
  <si>
    <t>PRM215003</t>
  </si>
  <si>
    <t>뽀로로 메탈소방차</t>
  </si>
  <si>
    <t>PRM215006</t>
  </si>
  <si>
    <t>뽀로로 엘리베이터주차장놀이</t>
  </si>
  <si>
    <t>PRM215012</t>
  </si>
  <si>
    <t>뽀로로 청소박사</t>
  </si>
  <si>
    <t>PRM215066</t>
  </si>
  <si>
    <t>3D 뽀로로 배낭물총</t>
  </si>
  <si>
    <t>PRM215100</t>
  </si>
  <si>
    <t>크롱 하드케이스 수저세트</t>
  </si>
  <si>
    <t>PRM215101</t>
  </si>
  <si>
    <t>패티 하드케이스 수저세트</t>
  </si>
  <si>
    <t>PRM215195</t>
  </si>
  <si>
    <t>뽀로로 200매 양면색종이</t>
  </si>
  <si>
    <t>PRM215210</t>
  </si>
  <si>
    <t>뽀로로 말하는 자판기</t>
  </si>
  <si>
    <t>PRM216002</t>
  </si>
  <si>
    <t>리얼 피규어 달리는 뽀로로 2</t>
  </si>
  <si>
    <t>PRM216003</t>
  </si>
  <si>
    <t>리얼 피규어 패티</t>
  </si>
  <si>
    <t>PRM216004</t>
  </si>
  <si>
    <t>리얼 피규어 포비</t>
  </si>
  <si>
    <t>PRM216005</t>
  </si>
  <si>
    <t>리얼 피규어 에디</t>
  </si>
  <si>
    <t>PRM216009</t>
  </si>
  <si>
    <t>리얼 피규어 크롱</t>
  </si>
  <si>
    <t>PRM216013</t>
  </si>
  <si>
    <t>뽀로로 볼링놀이</t>
  </si>
  <si>
    <t>PRM216015</t>
  </si>
  <si>
    <t xml:space="preserve">포비칫솔(3기)1p </t>
  </si>
  <si>
    <t>PRM216035</t>
  </si>
  <si>
    <t>어린이 칫솔 1입(에디) 3기</t>
  </si>
  <si>
    <t>PRM216060</t>
  </si>
  <si>
    <t>PRM216061</t>
  </si>
  <si>
    <t>PRM216088</t>
  </si>
  <si>
    <t>어린이 칫솔 1입(해리) 3기</t>
  </si>
  <si>
    <t>PRM216091</t>
  </si>
  <si>
    <t>엄마랑 뽀로로 아이스바 만들기</t>
  </si>
  <si>
    <t>PRM216105</t>
  </si>
  <si>
    <t>뽀로로치약 (사과향) 90g</t>
  </si>
  <si>
    <t>PRM216107</t>
  </si>
  <si>
    <t>뉴뽀로로는 치카친구 안심치약 80g (천연딸기향)</t>
  </si>
  <si>
    <t>PRM216148</t>
  </si>
  <si>
    <t>뽀로로 골프놀이</t>
  </si>
  <si>
    <t>PRM216155</t>
  </si>
  <si>
    <t>뽀로로 누들스푼 포크세트</t>
  </si>
  <si>
    <t>PRM216163</t>
  </si>
  <si>
    <t xml:space="preserve">뽀로로 논슬립 스텐양수볼(대) </t>
  </si>
  <si>
    <t>PRM216164</t>
  </si>
  <si>
    <t xml:space="preserve">뽀로로 논슬립 스텐양수볼(소) </t>
  </si>
  <si>
    <t>PRM216166</t>
  </si>
  <si>
    <t>뉴뽀로로는 치카친구 안심치약 80g (천연사과향)</t>
  </si>
  <si>
    <t>PRM216173</t>
  </si>
  <si>
    <t>뽀로로 무빙 낚시 게임</t>
  </si>
  <si>
    <t>PRM216176</t>
  </si>
  <si>
    <t>스틱 뽀로로 모형</t>
  </si>
  <si>
    <t>PRM216177</t>
  </si>
  <si>
    <t>스틱 루피 모형</t>
  </si>
  <si>
    <t>PRM216182</t>
  </si>
  <si>
    <t>PRM216202</t>
  </si>
  <si>
    <t>뽀로로 룰렛게임</t>
  </si>
  <si>
    <t>PRM216215</t>
  </si>
  <si>
    <t>뽀로로미니색연필 24색</t>
  </si>
  <si>
    <t>뽀로로 종치기게임</t>
  </si>
  <si>
    <t>아장아장 뽀로로(4종세트)_2</t>
  </si>
  <si>
    <t>TYM214007</t>
  </si>
  <si>
    <t>타요 중앙차고지 놀이</t>
  </si>
  <si>
    <t>TYM214015</t>
  </si>
  <si>
    <t>타요 미니버스 태엽(5종)</t>
  </si>
  <si>
    <t>TYM214016</t>
  </si>
  <si>
    <t>타요 슈팅카 3종세트</t>
  </si>
  <si>
    <t>캐리와 타요 친구들</t>
  </si>
  <si>
    <t>꼬마버스 타요 골프</t>
  </si>
  <si>
    <t>TYX215003</t>
  </si>
  <si>
    <t>타요전동공구놀이(수출용)</t>
  </si>
  <si>
    <t>TYX215012</t>
  </si>
  <si>
    <t>메트 지하철놀이</t>
  </si>
  <si>
    <t>꼬마버스타요 무선R/C카</t>
  </si>
  <si>
    <t>타요 통기타</t>
  </si>
  <si>
    <t>TYX216003</t>
  </si>
  <si>
    <t xml:space="preserve">뽀로로 동물 동요 사운드북 (88) (구간) </t>
  </si>
  <si>
    <t xml:space="preserve">뽀로로 우리 아이 똑똑해지는 스티커북 창의왕 뽀로로 (구간) </t>
  </si>
  <si>
    <t xml:space="preserve">뽀로로 미니 가방 퍼즐 (구간) </t>
  </si>
  <si>
    <t>PRP116013</t>
  </si>
  <si>
    <t>PRP116027</t>
  </si>
  <si>
    <t>PRP116028</t>
  </si>
  <si>
    <t>뽀로로 우리 아이 수 개념 발달 스티커북 숫자왕 뽀로로</t>
  </si>
  <si>
    <t xml:space="preserve">타요 칼라색칠공부 1 (구간) </t>
  </si>
  <si>
    <t xml:space="preserve">타요 칼라색칠공부 2 (구간) </t>
  </si>
  <si>
    <t xml:space="preserve">타요 미니 가방 퍼즐 (구간) </t>
  </si>
  <si>
    <t>TYT116005</t>
  </si>
  <si>
    <t>타요 스페셜 꼬마버스 친구들 세트 4</t>
  </si>
  <si>
    <t>PRM216175</t>
  </si>
  <si>
    <t>뽀로로 무전기</t>
  </si>
  <si>
    <t>PRM216254</t>
  </si>
  <si>
    <t>뽀로로 핸디 토일렛 여아</t>
  </si>
  <si>
    <t>PRM216256</t>
  </si>
  <si>
    <t>뽀로로 캠핑놀이</t>
  </si>
  <si>
    <t>뽀로로 샤워헤드 걸이</t>
  </si>
  <si>
    <t>PRX216054</t>
  </si>
  <si>
    <t>에디슨젓가락 뽀로로1단계</t>
  </si>
  <si>
    <t>PRX216057</t>
  </si>
  <si>
    <t>에디슨젓가락 뽀로로1단계 (왼손용)</t>
  </si>
  <si>
    <t>PRX216060</t>
  </si>
  <si>
    <t>에디슨젓가락 뽀로로2단계 (왼손용)</t>
  </si>
  <si>
    <t>TYM216029</t>
  </si>
  <si>
    <t>꼬마버스타요</t>
  </si>
  <si>
    <t>TYM216030</t>
  </si>
  <si>
    <t>꼬마버스로기</t>
  </si>
  <si>
    <t>TYM216031</t>
  </si>
  <si>
    <t>꼬마버스타요 프랭크</t>
  </si>
  <si>
    <t>TYM216032</t>
  </si>
  <si>
    <t>꼬마버스타요 토토</t>
  </si>
  <si>
    <t>TYM216033</t>
  </si>
  <si>
    <t>꼬마버스타요 패트</t>
  </si>
  <si>
    <t>TYM216034</t>
  </si>
  <si>
    <t>꼬마버스타요 누리</t>
  </si>
  <si>
    <t>TYM216035</t>
  </si>
  <si>
    <t>꼬마버스가니</t>
  </si>
  <si>
    <t>TYM216036</t>
  </si>
  <si>
    <t>꼬마버스라니</t>
  </si>
  <si>
    <t>TYM216037</t>
  </si>
  <si>
    <t>TYM216038</t>
  </si>
  <si>
    <t>꼬마버스타요 앨리스</t>
  </si>
  <si>
    <t>TYM216039</t>
  </si>
  <si>
    <t>꼬마버스타요 러비</t>
  </si>
  <si>
    <t>TYM216040</t>
  </si>
  <si>
    <t>꼬마버스타요 하트</t>
  </si>
  <si>
    <t>TYM216041</t>
  </si>
  <si>
    <t>꼬마버스타요 킨더</t>
  </si>
  <si>
    <t xml:space="preserve">뽀로로 명작 극장 사운드북 2 - 벌거벗은 임금님 (구간) </t>
  </si>
  <si>
    <t xml:space="preserve">뽀로로 치카치카 뽀로로와 양치해요 (구간) </t>
  </si>
  <si>
    <t xml:space="preserve">뽀로로 붙였다 떼었다 공룡 놀이 (구간) </t>
  </si>
  <si>
    <t>PRT116019</t>
  </si>
  <si>
    <t>NEW 뽀로로 축하풍선</t>
  </si>
  <si>
    <t>PRT116020</t>
  </si>
  <si>
    <t>NEW 뽀로로 캐릭터풍선</t>
  </si>
  <si>
    <t xml:space="preserve">타요 2015 new 타요 자동차 친구들 (구간) </t>
  </si>
  <si>
    <t>PRM216172</t>
  </si>
  <si>
    <t>PRM216303</t>
  </si>
  <si>
    <t>PRM216306</t>
  </si>
  <si>
    <t>에디슨 스텐 1단계 뽀로로(오른손)</t>
  </si>
  <si>
    <t>PRM216307</t>
  </si>
  <si>
    <t>에디슨 입체 스텐 뽀로로(오른손)</t>
  </si>
  <si>
    <t>PRM216308</t>
  </si>
  <si>
    <t>에디슨 입체 스텐 패티(오른손)</t>
  </si>
  <si>
    <t>PRM216309</t>
  </si>
  <si>
    <t>에디슨 스텐 1단계 패티(오른손)</t>
  </si>
  <si>
    <t>FHP116018</t>
  </si>
  <si>
    <t xml:space="preserve">뽀로로 스티커로 배우는 우리집 (구간) </t>
  </si>
  <si>
    <t>PRP116033</t>
  </si>
  <si>
    <t>PRP116034</t>
  </si>
  <si>
    <t xml:space="preserve">타요 조심조심동요사운드북 뛰뛰빵빵 안전 동요왕 (구간) </t>
  </si>
  <si>
    <t xml:space="preserve">타요 에듀 사운드북 (구간) </t>
  </si>
  <si>
    <t>TYX116010</t>
  </si>
  <si>
    <t>타요 스페셜 꼬마버스 친구들 세트 6종(수출용)</t>
  </si>
  <si>
    <t>TYX116011</t>
  </si>
  <si>
    <t>타요 스페셜 꼬마버스 친구들 세트 2(수출용)</t>
  </si>
  <si>
    <t>FHP116021</t>
  </si>
  <si>
    <t>플라워링하트 인형놀이 패션 코디북</t>
  </si>
  <si>
    <t xml:space="preserve">[세트]뽀로로 new 감성 동화 6종 세트  (구간) </t>
  </si>
  <si>
    <t xml:space="preserve">뽀로로 2015 뽀로로 목욕책 - 뽀로로 목욕 놀이 (구간) </t>
  </si>
  <si>
    <t xml:space="preserve">뽀로로 스티커로 배우는 공룡 (구간) </t>
  </si>
  <si>
    <t>PRP116040</t>
  </si>
  <si>
    <t>뽀로로 공룡 카드 퍼즐 100</t>
  </si>
  <si>
    <t>PRP116044</t>
  </si>
  <si>
    <t>TYP116003</t>
  </si>
  <si>
    <t>PRM216357</t>
  </si>
  <si>
    <t>뽀로로 양궁세트</t>
  </si>
  <si>
    <t>TYX216010</t>
  </si>
  <si>
    <t>꼬마버스타요 피넛</t>
  </si>
  <si>
    <t xml:space="preserve">플라워링하트 손가방 판퍼즐 108조각 (구간) </t>
  </si>
  <si>
    <t xml:space="preserve">플라워링하트 손가방 지퍼 퍼즐(2종) (구간) </t>
  </si>
  <si>
    <t xml:space="preserve">플라워링하트 빅가방퍼즐(4종) (구간) </t>
  </si>
  <si>
    <t xml:space="preserve">플라워링하트 칼라색칠공부 2 (구간) </t>
  </si>
  <si>
    <t xml:space="preserve">플라워링하트 미니주얼리스티커북 (구간) </t>
  </si>
  <si>
    <t xml:space="preserve">플라워링하트 미니플라워스티커북 (구간) </t>
  </si>
  <si>
    <t xml:space="preserve">플라워링하트 보석 모자이크 (구간) </t>
  </si>
  <si>
    <t>FHP117003</t>
  </si>
  <si>
    <t>FHP117004</t>
  </si>
  <si>
    <t>FHP117005</t>
  </si>
  <si>
    <t>FHP117007</t>
  </si>
  <si>
    <t xml:space="preserve">뽀로로 에듀 퍼즐북 (구간) </t>
  </si>
  <si>
    <t xml:space="preserve">뽀로로 우리 아이 편식 예방 스티커북 요리왕 뽀로로 (구간) </t>
  </si>
  <si>
    <t xml:space="preserve">뽀로로 한글 쓰기100 (구간) </t>
  </si>
  <si>
    <t xml:space="preserve">뽀로로 숫자 쓰기100 (구간) </t>
  </si>
  <si>
    <t xml:space="preserve">뽀로로 에듀 스티커 색칠북2 (구간) </t>
  </si>
  <si>
    <t xml:space="preserve">뽀로로 인성동화 사운드북 세트 (구간) </t>
  </si>
  <si>
    <t xml:space="preserve">뽀로로 스티커로 배우는 세계국기  (구간) </t>
  </si>
  <si>
    <t xml:space="preserve">뽀로로 손도장 놀이책 (구간) </t>
  </si>
  <si>
    <t xml:space="preserve">뽀로로 사운드 벽보 동물 (구간) </t>
  </si>
  <si>
    <t xml:space="preserve">뽀로로 자장자장 뽀로로와 쿨쿨 자요 (구간) </t>
  </si>
  <si>
    <t xml:space="preserve">뽀로로 스티커로 배우는 식물 (구간) </t>
  </si>
  <si>
    <t xml:space="preserve">뽀로로 공룡 미니퍼즐 (구간) </t>
  </si>
  <si>
    <t xml:space="preserve">뽀로로 우리 아이 언어 발달 스티커북 한글왕 뽀로로 (구간) </t>
  </si>
  <si>
    <t xml:space="preserve">뽀로로 사운드 벽보 한글 (구간) </t>
  </si>
  <si>
    <t xml:space="preserve">뽀로로 사운드 벽보 숫자∙색깔 (구간) </t>
  </si>
  <si>
    <t xml:space="preserve">뽀로로 사운드 벽보 영어 (구간) </t>
  </si>
  <si>
    <t xml:space="preserve">뽀로로 반짝 스티커 놀이북 - 동물  (구간) </t>
  </si>
  <si>
    <t xml:space="preserve">뽀로로 반짝 스티커 놀이북 - 음식 (구간) </t>
  </si>
  <si>
    <t>PRP116035</t>
  </si>
  <si>
    <t xml:space="preserve">뽀로로 가방 스티커 놀이북 5 공룡 (구간) </t>
  </si>
  <si>
    <t>PRP116036</t>
  </si>
  <si>
    <t xml:space="preserve">뽀로로 가방 스티커 놀이북 6 패션 (구간) </t>
  </si>
  <si>
    <t>PRP116037</t>
  </si>
  <si>
    <t xml:space="preserve">뽀로로 인기 동요 사운드 카드 (구간) </t>
  </si>
  <si>
    <t>PRP116038</t>
  </si>
  <si>
    <t xml:space="preserve">뽀로로 에듀 동요 사운드 카드 (구간) </t>
  </si>
  <si>
    <t>PRP116041</t>
  </si>
  <si>
    <t>PRP117001</t>
  </si>
  <si>
    <t>PRP117004</t>
  </si>
  <si>
    <t xml:space="preserve">뽀로로 가방 스티커 놀이북 7 마트 (구간) </t>
  </si>
  <si>
    <t>PRP117005</t>
  </si>
  <si>
    <t xml:space="preserve">뽀로로 가방 스티커 놀이북 8 병원 (구간) </t>
  </si>
  <si>
    <t>PRP117007</t>
  </si>
  <si>
    <t>PRP117008</t>
  </si>
  <si>
    <t>PRP117009</t>
  </si>
  <si>
    <t>PRP117011</t>
  </si>
  <si>
    <t>PRP117012</t>
  </si>
  <si>
    <t>PRP117013</t>
  </si>
  <si>
    <t>PRP117014</t>
  </si>
  <si>
    <t>PRP117015</t>
  </si>
  <si>
    <t>PRP117017</t>
  </si>
  <si>
    <t>PRP117018</t>
  </si>
  <si>
    <t>PRP117019</t>
  </si>
  <si>
    <t>PRP117020</t>
  </si>
  <si>
    <t>PRP117021</t>
  </si>
  <si>
    <t>PRP117022</t>
  </si>
  <si>
    <t>PRP117023</t>
  </si>
  <si>
    <t>PRP117024</t>
  </si>
  <si>
    <t>PRP117026</t>
  </si>
  <si>
    <t>PRP117027</t>
  </si>
  <si>
    <t>PRP117028</t>
  </si>
  <si>
    <t>PRP117029</t>
  </si>
  <si>
    <t>PRP117030</t>
  </si>
  <si>
    <t>PRP117032</t>
  </si>
  <si>
    <t>PRP117034</t>
  </si>
  <si>
    <t>PRP117037</t>
  </si>
  <si>
    <t>PRP117042</t>
  </si>
  <si>
    <t>PRP117043</t>
  </si>
  <si>
    <t>PRP117044</t>
  </si>
  <si>
    <t>PRP117045</t>
  </si>
  <si>
    <t>PRP117046</t>
  </si>
  <si>
    <t>PRP117047</t>
  </si>
  <si>
    <t>PRP117048</t>
  </si>
  <si>
    <t>PRP117049</t>
  </si>
  <si>
    <t>PRP117050</t>
  </si>
  <si>
    <t>PRP117052</t>
  </si>
  <si>
    <t>PRP117053</t>
  </si>
  <si>
    <t>PRP117054</t>
  </si>
  <si>
    <t>PRP117055</t>
  </si>
  <si>
    <t>PRP117056</t>
  </si>
  <si>
    <t>PRP117057</t>
  </si>
  <si>
    <t>PRP117064</t>
  </si>
  <si>
    <t>PRT116028</t>
  </si>
  <si>
    <t>뽀로로 뮤직플러스 플레이 하우스(리뉴얼)_2017년형</t>
  </si>
  <si>
    <t>SAP117002</t>
  </si>
  <si>
    <t>SAP117004</t>
  </si>
  <si>
    <t>SAP117006</t>
  </si>
  <si>
    <t>TPP118001</t>
  </si>
  <si>
    <t>TPP118002</t>
  </si>
  <si>
    <t>띠띠뽀 미니퍼즐1</t>
  </si>
  <si>
    <t>띠띠뽀 말하는 관제센터 놀이세트</t>
  </si>
  <si>
    <t>TPT117003</t>
  </si>
  <si>
    <t>띠띠뽀 디젤과 건널목 세트</t>
  </si>
  <si>
    <t xml:space="preserve">타요 가방퍼즐2(4종) (구간) </t>
  </si>
  <si>
    <t xml:space="preserve">타요 손가방 판퍼즐2 88조각(극장판) (구간) </t>
  </si>
  <si>
    <t>TYP117001</t>
  </si>
  <si>
    <t>TYP117002</t>
  </si>
  <si>
    <t>TYP117003</t>
  </si>
  <si>
    <t>TYP117004</t>
  </si>
  <si>
    <t>TYP117005</t>
  </si>
  <si>
    <t>TYT117007</t>
  </si>
  <si>
    <t>타요 스페셜 꼬마버스 친구들 세트 5</t>
  </si>
  <si>
    <t>TYT117008</t>
  </si>
  <si>
    <t>타요 놀이동산 플레이세트</t>
  </si>
  <si>
    <t>TYX117018</t>
  </si>
  <si>
    <t>꼬마버스 타요</t>
  </si>
  <si>
    <t>꼬마버스 가니</t>
  </si>
  <si>
    <t>TYX117020</t>
  </si>
  <si>
    <t>꼬마버스 로기</t>
  </si>
  <si>
    <t>TYX117021</t>
  </si>
  <si>
    <t>꼬마버스 라니</t>
  </si>
  <si>
    <t>이지케이스 뽀로로 젓가락수저세트</t>
  </si>
  <si>
    <t>이지케이스 패티 젓가락수저세트</t>
  </si>
  <si>
    <t>PRM217006</t>
  </si>
  <si>
    <t>뽀로로 포크레인놀이</t>
  </si>
  <si>
    <t>PRM217014</t>
  </si>
  <si>
    <t>PRM217016</t>
  </si>
  <si>
    <t>뽀로로 훌라후프(블루/핑크)</t>
  </si>
  <si>
    <t>PRM217019</t>
  </si>
  <si>
    <t>뽀로로 미니화이트보드(블루)</t>
  </si>
  <si>
    <t>PRM217051</t>
  </si>
  <si>
    <t>미니 배낭물총(뽀로로/패티)</t>
  </si>
  <si>
    <t>PRM217057</t>
  </si>
  <si>
    <t>(뽀로로/패티) 스틱버블</t>
  </si>
  <si>
    <t>PRM217058</t>
  </si>
  <si>
    <t>뽀로로 똑똑한 낚시놀이</t>
  </si>
  <si>
    <t>PRM217140</t>
  </si>
  <si>
    <t>뽀로로 유치원버스</t>
  </si>
  <si>
    <t>PRM217148</t>
  </si>
  <si>
    <t>뽀로로 베이비 에디슨젓가락</t>
  </si>
  <si>
    <t>PRM217149</t>
  </si>
  <si>
    <t>패티 베이비 에디슨젓가락</t>
  </si>
  <si>
    <t>PRM217162</t>
  </si>
  <si>
    <t>뽀로로 종이벽돌블럭 중(30pcs)</t>
  </si>
  <si>
    <t>PRM217163</t>
  </si>
  <si>
    <t>뽀로로 종이벽돌블럭 중(50pcs)</t>
  </si>
  <si>
    <t>PRM217164</t>
  </si>
  <si>
    <t>뽀로로 종이벽돌블럭 대(30pcs)</t>
  </si>
  <si>
    <t>PRM217187</t>
  </si>
  <si>
    <t>경찰 뽀로로 이지 수저 케이스 세트</t>
  </si>
  <si>
    <t>PRM217188</t>
  </si>
  <si>
    <t>소방관 뽀로로 이지 수저 케이스 세트</t>
  </si>
  <si>
    <t>PRM217189</t>
  </si>
  <si>
    <t>경찰 뽀로로 이지 스텐 수저 케이스 세트</t>
  </si>
  <si>
    <t>PRM217190</t>
  </si>
  <si>
    <t>소방관 뽀로로 이지 스텐 수저 케이스 세트</t>
  </si>
  <si>
    <t>PRM217193</t>
  </si>
  <si>
    <t>뽀로로 변신소방차</t>
  </si>
  <si>
    <t>터치앤고 타요</t>
  </si>
  <si>
    <t>TYM217002</t>
  </si>
  <si>
    <t>타요 빅 모래놀이</t>
  </si>
  <si>
    <t>TYM217006</t>
  </si>
  <si>
    <t>타요 에디슨젓가락1단계</t>
  </si>
  <si>
    <t>TYM217008</t>
  </si>
  <si>
    <t>노래하는 타요 자동버블건</t>
  </si>
  <si>
    <t>TYM217020</t>
  </si>
  <si>
    <t>타요탱탱볼</t>
  </si>
  <si>
    <t>TYM217021</t>
  </si>
  <si>
    <t>타요 버스미끄럼틀그네옵션 </t>
  </si>
  <si>
    <t>TYX217001</t>
  </si>
  <si>
    <t>TYX217002</t>
  </si>
  <si>
    <t>TYX217003</t>
  </si>
  <si>
    <t>TYX217004</t>
  </si>
  <si>
    <t>TYX217006</t>
  </si>
  <si>
    <t>TYX217007</t>
  </si>
  <si>
    <t>TYX217008</t>
  </si>
  <si>
    <t>TYX217009</t>
  </si>
  <si>
    <t>TYX217010</t>
  </si>
  <si>
    <t>TYX217011</t>
  </si>
  <si>
    <t>TYX217012</t>
  </si>
  <si>
    <t>TYX217013</t>
  </si>
  <si>
    <t>TYX217014</t>
  </si>
  <si>
    <t>TYX217015</t>
  </si>
  <si>
    <t>TYX217016</t>
  </si>
  <si>
    <t>캐리와 봉봉</t>
  </si>
  <si>
    <t>PRP117060</t>
  </si>
  <si>
    <t>PRP118003</t>
  </si>
  <si>
    <t>다이소 뽀로로 스티커북 탈것</t>
  </si>
  <si>
    <t>PRP118004</t>
  </si>
  <si>
    <t>다이소 뽀로로 스티커북 동물</t>
  </si>
  <si>
    <t>PRP118005</t>
  </si>
  <si>
    <t>다이소 뽀로로 스티커북 숫자</t>
  </si>
  <si>
    <t>PRP118006</t>
  </si>
  <si>
    <t>다이소 뽀로로 스티커북 한글</t>
  </si>
  <si>
    <t>PRP118008</t>
  </si>
  <si>
    <t>다이소 뽀로로 스티커북 공룡</t>
  </si>
  <si>
    <t>TPP118003</t>
  </si>
  <si>
    <t>TPP118004</t>
  </si>
  <si>
    <t>TPP118005</t>
  </si>
  <si>
    <t>TPP118006</t>
  </si>
  <si>
    <t>TPP118008</t>
  </si>
  <si>
    <t>TPP118011</t>
  </si>
  <si>
    <t>TYP117006</t>
  </si>
  <si>
    <t>TYP118001</t>
  </si>
  <si>
    <t>TYM218001</t>
  </si>
  <si>
    <t>경찰이 된 타요무선RC카</t>
  </si>
  <si>
    <t>TYM218002</t>
  </si>
  <si>
    <t>꼬마버스 타요 맥스</t>
  </si>
  <si>
    <t>TYM218003</t>
  </si>
  <si>
    <t>꼬마버스 타요 포코</t>
  </si>
  <si>
    <t>꼬마버스 타요 크리스</t>
  </si>
  <si>
    <t>TYM218005</t>
  </si>
  <si>
    <t>PRP118001</t>
  </si>
  <si>
    <t>PRP118009</t>
  </si>
  <si>
    <t>PRP118011</t>
  </si>
  <si>
    <t>PRP118012</t>
  </si>
  <si>
    <t>TPP118009</t>
  </si>
  <si>
    <t>TPP118010</t>
  </si>
  <si>
    <t>TPP118014</t>
  </si>
  <si>
    <t>TYX218003</t>
  </si>
  <si>
    <t>FHP118001</t>
  </si>
  <si>
    <t xml:space="preserve">뽀로로 크리스마스 장식 만들기 (구간) </t>
  </si>
  <si>
    <t>PRP117065</t>
  </si>
  <si>
    <t>PRP118002</t>
  </si>
  <si>
    <t>PRP118010</t>
  </si>
  <si>
    <t>PRP118015</t>
  </si>
  <si>
    <t>PRP118016</t>
  </si>
  <si>
    <t>TPP118016</t>
  </si>
  <si>
    <t xml:space="preserve">타요 에듀 스티커북2 (구간) </t>
  </si>
  <si>
    <t>PRM217182</t>
  </si>
  <si>
    <t>소방관 뽀로로 젓가락 1단계</t>
  </si>
  <si>
    <t>PRP118014</t>
  </si>
  <si>
    <t>PRP118020</t>
  </si>
  <si>
    <t>TPP118013</t>
  </si>
  <si>
    <t>TPP118017</t>
  </si>
  <si>
    <t>PRM218046</t>
  </si>
  <si>
    <t>뽀로로 빅 버블건</t>
  </si>
  <si>
    <t>PRM218083</t>
  </si>
  <si>
    <t>뽀로로 가방모래놀이</t>
  </si>
  <si>
    <t>TYM218009</t>
  </si>
  <si>
    <t>타요 빅프랭크</t>
  </si>
  <si>
    <t>TYX217036</t>
  </si>
  <si>
    <t>TYX218005</t>
  </si>
  <si>
    <t>PRP118017</t>
  </si>
  <si>
    <t>PRP118018</t>
  </si>
  <si>
    <t>PRP118022</t>
  </si>
  <si>
    <t>PRP118023</t>
  </si>
  <si>
    <t>TPP118020</t>
  </si>
  <si>
    <t>띠띠뽀 미니 가방 퍼즐</t>
  </si>
  <si>
    <t>PRP118021</t>
  </si>
  <si>
    <t>TPP118007</t>
  </si>
  <si>
    <t>PRM216424</t>
  </si>
  <si>
    <t>뽀로로 치약(복숭아향)</t>
  </si>
  <si>
    <t>PRM218105</t>
  </si>
  <si>
    <t>뽀로로 소방관 배낭물총</t>
  </si>
  <si>
    <t>PRM218109</t>
  </si>
  <si>
    <t>뽀로로 말하는 전화기(신상품)</t>
  </si>
  <si>
    <t>PRM218117</t>
  </si>
  <si>
    <t>뽀로로 얼음깨기</t>
  </si>
  <si>
    <t>PRM218118</t>
  </si>
  <si>
    <t>TYM218012</t>
  </si>
  <si>
    <t>꼬마버스타요 캐리와봉봉</t>
  </si>
  <si>
    <t>TYM218014</t>
  </si>
  <si>
    <t>타요 배낭물총</t>
  </si>
  <si>
    <t>PRP118013</t>
  </si>
  <si>
    <t>PRP118029</t>
  </si>
  <si>
    <t>TPP118012</t>
  </si>
  <si>
    <t>TPP118015</t>
  </si>
  <si>
    <t>TPP118018</t>
  </si>
  <si>
    <t>TPP118019</t>
  </si>
  <si>
    <t>TPP118021</t>
  </si>
  <si>
    <t>TPP118022</t>
  </si>
  <si>
    <t>PRP118031</t>
  </si>
  <si>
    <t>PRP118035</t>
  </si>
  <si>
    <t>TPT118003</t>
  </si>
  <si>
    <t>띠띠뽀 전동기차 로코</t>
  </si>
  <si>
    <t>TPT118005</t>
  </si>
  <si>
    <t xml:space="preserve">띠띠뽀 내맘대로 레일놀이 세트 </t>
  </si>
  <si>
    <t>TYP118002</t>
  </si>
  <si>
    <t>TYT118002</t>
  </si>
  <si>
    <t>타요 스페셜 꼬마버스 친구들 세트 6</t>
  </si>
  <si>
    <t>TYT118007</t>
  </si>
  <si>
    <t>타요 긴급출동센터 디럭스 플레이세트_마트판매전용</t>
  </si>
  <si>
    <t>PRM216423</t>
  </si>
  <si>
    <t>뽀로로 치약(바나나향)</t>
  </si>
  <si>
    <t>PRM216425</t>
  </si>
  <si>
    <t>뽀로로 치약(포도향)</t>
  </si>
  <si>
    <t>PRM218023</t>
  </si>
  <si>
    <t>뽀로로 힘센 크레인</t>
  </si>
  <si>
    <t>PRP118026</t>
  </si>
  <si>
    <t>PRP118030</t>
  </si>
  <si>
    <t>PRP118032</t>
  </si>
  <si>
    <t>PRP118033</t>
  </si>
  <si>
    <t>PRP118037</t>
  </si>
  <si>
    <t>다이소 뽀로로 스티커북 과일채소</t>
  </si>
  <si>
    <t>PRP118038</t>
  </si>
  <si>
    <t>다이소 뽀로로 첫 색칠북 ㄱㄴㄷ</t>
  </si>
  <si>
    <t>PRP118039</t>
  </si>
  <si>
    <t>다이소 뽀로로 첫 색칠북 123</t>
  </si>
  <si>
    <t>PRM218149</t>
  </si>
  <si>
    <t>뽀로로 놀이동산</t>
  </si>
  <si>
    <t>PRP118024</t>
  </si>
  <si>
    <t>PRP118036</t>
  </si>
  <si>
    <t>TPP118023</t>
  </si>
  <si>
    <t>TYP118003</t>
  </si>
  <si>
    <t>TYP118004</t>
  </si>
  <si>
    <t>TYP118005</t>
  </si>
  <si>
    <t>TYP118006</t>
  </si>
  <si>
    <t>TYX118001</t>
  </si>
  <si>
    <t>타요 스페셜 꼬마버스 친구들 세트 6(수출용)</t>
  </si>
  <si>
    <t>PRM218087</t>
  </si>
  <si>
    <t>타요 빅맥스</t>
  </si>
  <si>
    <t>PRM219005</t>
  </si>
  <si>
    <t>뽀로로 트럭 캐리어카</t>
  </si>
  <si>
    <t>TYM219001</t>
  </si>
  <si>
    <t>타요 소프트 안전다트</t>
  </si>
  <si>
    <t>TYM219003</t>
  </si>
  <si>
    <t>가니 칫솔홀더(레드)</t>
  </si>
  <si>
    <t>TYM219005</t>
  </si>
  <si>
    <t>로기 칫솔홀더(그린)</t>
  </si>
  <si>
    <t>PRP118027</t>
  </si>
  <si>
    <t>PRP119002</t>
  </si>
  <si>
    <t>PRP119003</t>
  </si>
  <si>
    <t>PRP119004</t>
  </si>
  <si>
    <t>PRP119005</t>
  </si>
  <si>
    <t>PRP119006</t>
  </si>
  <si>
    <t>PRP119007</t>
  </si>
  <si>
    <t>PRP119008</t>
  </si>
  <si>
    <t>PRP119009</t>
  </si>
  <si>
    <t>PRP119011</t>
  </si>
  <si>
    <t>TPP119001</t>
  </si>
  <si>
    <t>TPP119002</t>
  </si>
  <si>
    <t>TPP119003</t>
  </si>
  <si>
    <t>TPP119004</t>
  </si>
  <si>
    <t>TPP119005</t>
  </si>
  <si>
    <t>TPP119006</t>
  </si>
  <si>
    <t>TYP119001</t>
  </si>
  <si>
    <t>TYP119002</t>
  </si>
  <si>
    <t>TYP119003</t>
  </si>
  <si>
    <t>PRM217183</t>
  </si>
  <si>
    <t>경찰 뽀로로 스텐 젓가락 1단계</t>
  </si>
  <si>
    <t>PRM217184</t>
  </si>
  <si>
    <t>소방관 뽀로로 스텐 젓가락 1단계</t>
  </si>
  <si>
    <t>PRM219022</t>
  </si>
  <si>
    <t>뽀로로 손에묻지않는크레용 18색</t>
  </si>
  <si>
    <t>PRM219023</t>
  </si>
  <si>
    <t>뽀로로 손에묻지않는크레용 24색</t>
  </si>
  <si>
    <t>PRP119012</t>
  </si>
  <si>
    <t>뽀로로TV놀이교실 - 봄세트</t>
  </si>
  <si>
    <t>TPT118008</t>
  </si>
  <si>
    <t>띠띠뽀와 친구들 2 (풀백)</t>
  </si>
  <si>
    <t>TPT118009</t>
  </si>
  <si>
    <t>띠띠뽀 전동기차 씽씽</t>
  </si>
  <si>
    <t>TYT118008</t>
  </si>
  <si>
    <t>타요 슈팅 미니카 보관함</t>
  </si>
  <si>
    <t>TYT119001</t>
  </si>
  <si>
    <t>타요 스페셜 꼬마버스 친구들 풀세트 2</t>
  </si>
  <si>
    <t>PRM219024</t>
  </si>
  <si>
    <t>뽀로로 미니색연필 16색</t>
  </si>
  <si>
    <t>TPM219003</t>
  </si>
  <si>
    <t>띠띠뽀 무지개 버블건(블루,핑크)</t>
  </si>
  <si>
    <t>TYM219016</t>
  </si>
  <si>
    <t>타요 스틱비눗방울(블루,옐로우)</t>
  </si>
  <si>
    <t>FHP119001</t>
  </si>
  <si>
    <t>PRP119010</t>
  </si>
  <si>
    <t>PRP119013</t>
  </si>
  <si>
    <t>PRP119024</t>
  </si>
  <si>
    <t>다이소 뽀로로 스티커북 마트</t>
  </si>
  <si>
    <t>PRP119025</t>
  </si>
  <si>
    <t>다이소 뽀로로 스티커북 애완동물</t>
  </si>
  <si>
    <t>PRP119026</t>
  </si>
  <si>
    <t>다이소 뽀로로 스티커북 우리집</t>
  </si>
  <si>
    <t>PRP119027</t>
  </si>
  <si>
    <t>TYP119004</t>
  </si>
  <si>
    <t>TYT118009</t>
  </si>
  <si>
    <t>타요 공룡섬 플레이세트</t>
  </si>
  <si>
    <t>PRM219060</t>
  </si>
  <si>
    <t>뽀로로 피카부 조용한 스푼포크케이스세트</t>
  </si>
  <si>
    <t>PRM219084</t>
  </si>
  <si>
    <t>뽀로로 맥스 캐리어카</t>
  </si>
  <si>
    <t>PRM219087</t>
  </si>
  <si>
    <t>뽀로로 암링자켓</t>
  </si>
  <si>
    <t>PRM219089</t>
  </si>
  <si>
    <t>뽀로로 온가족 낚시놀이</t>
  </si>
  <si>
    <t xml:space="preserve">뽀로로 색칠로 배우는 공룡-97 (구간) </t>
  </si>
  <si>
    <t xml:space="preserve">뽀로로 색칠로 배우는 사물-97 (구간) </t>
  </si>
  <si>
    <t xml:space="preserve">뽀로로 색칠로 배우는 식물-97 (구간) </t>
  </si>
  <si>
    <t xml:space="preserve">뽀로로 색칠로 배우는 하늘땅 동물-97 (구간) </t>
  </si>
  <si>
    <t xml:space="preserve">뽀로로 색칠로 배우는 물땅 동물-97 (구간) </t>
  </si>
  <si>
    <t xml:space="preserve">뽀로로 뽀롱뽀롱 구출 작전 (구간) </t>
  </si>
  <si>
    <t>PRP119016</t>
  </si>
  <si>
    <t>PRP119028</t>
  </si>
  <si>
    <t>PRP119030</t>
  </si>
  <si>
    <t>PRP119037</t>
  </si>
  <si>
    <t>PRP119038</t>
  </si>
  <si>
    <t xml:space="preserve">스톤에이지 스티커 색칠북 (구간) </t>
  </si>
  <si>
    <t>TYP119005</t>
  </si>
  <si>
    <t>TYP119006</t>
  </si>
  <si>
    <t>TYM219021</t>
  </si>
  <si>
    <t>타요 스피드 쿠션보행기</t>
  </si>
  <si>
    <t>TYM219022</t>
  </si>
  <si>
    <t>타요와 물속여행 보트튜브</t>
  </si>
  <si>
    <t xml:space="preserve">플라워링하트 스티커 색칠북1  </t>
  </si>
  <si>
    <t xml:space="preserve">플라워링하트 메이크업 색칠북2  </t>
  </si>
  <si>
    <t xml:space="preserve">플라워링하트 물감놀이 색칠북  </t>
  </si>
  <si>
    <t xml:space="preserve">플라워링하트 반짝 스티커 인형놀이북  </t>
  </si>
  <si>
    <t xml:space="preserve">뽀로로 세계 국기 카드 100  </t>
  </si>
  <si>
    <t xml:space="preserve">뽀로로 스티커 미니북 공룡  </t>
  </si>
  <si>
    <t xml:space="preserve">뽀로로 스티커로 배우는 마트  </t>
  </si>
  <si>
    <t xml:space="preserve">뽀로로 썼다지웠다 펜놀이북1 창의놀이  </t>
  </si>
  <si>
    <t xml:space="preserve">뽀로로 인성동화 사운드북2  </t>
  </si>
  <si>
    <t xml:space="preserve">뽀로로 썼다지웠다 펜놀이북2 미로놀이  </t>
  </si>
  <si>
    <t xml:space="preserve">뽀로로 썼다지웠다 펜놀이북3 한글놀이  </t>
  </si>
  <si>
    <t xml:space="preserve">뽀로로 썼다지웠다 펜놀이북4 숫자놀이  </t>
  </si>
  <si>
    <t xml:space="preserve">뽀로로 스마트 퀴즈 동요 사운드북 과일채소  </t>
  </si>
  <si>
    <t xml:space="preserve">뽀로로 스마트 퀴즈 동요 사운드북 친구  </t>
  </si>
  <si>
    <t xml:space="preserve">뽀로로 키즈폰 사운드북1 놀이  </t>
  </si>
  <si>
    <t xml:space="preserve">뽀로로 키즈폰 사운드북 에듀  </t>
  </si>
  <si>
    <t xml:space="preserve">뽀로로 토이북 공구놀이 - 뚝딱뚝딱 만능 로봇  </t>
  </si>
  <si>
    <t xml:space="preserve">뽀로로 영재 사운드북 600  </t>
  </si>
  <si>
    <t xml:space="preserve">뽀로로 우리 아이 예절교육 스티커북 인사왕 뽀로로  </t>
  </si>
  <si>
    <t xml:space="preserve">뽀로로 우리 아이 바른 인성 스티커북 칭찬왕 뽀로로  </t>
  </si>
  <si>
    <t xml:space="preserve">뽀로로 스티커 미니북1  </t>
  </si>
  <si>
    <t xml:space="preserve">뽀로로 스티커 미니북2  </t>
  </si>
  <si>
    <t xml:space="preserve">뽀로로 스티커로 배우는 애완동물  </t>
  </si>
  <si>
    <t xml:space="preserve">뽀로로 말랑 퍼즐 사운드북 – 장난감 놀이  </t>
  </si>
  <si>
    <t xml:space="preserve">뽀로로 말랑 퍼즐 사운드북 – 예쁜말 놀이  </t>
  </si>
  <si>
    <t xml:space="preserve">뽀로로 NEW가방퍼즐1   </t>
  </si>
  <si>
    <t xml:space="preserve">뽀로로 NEW가방퍼즐2  </t>
  </si>
  <si>
    <t xml:space="preserve">뽀로로 쿵쿵쿵 스탬프 놀이책  </t>
  </si>
  <si>
    <t xml:space="preserve">뽀로로 NEW 두들북 1  </t>
  </si>
  <si>
    <t xml:space="preserve">뽀로로 NEW 두들북 2  </t>
  </si>
  <si>
    <t xml:space="preserve">뽀로로 미술놀이 오리기  </t>
  </si>
  <si>
    <t xml:space="preserve">뽀로로 미술놀이 붙이기  </t>
  </si>
  <si>
    <t xml:space="preserve">뽀로로 미술놀이 그리기  </t>
  </si>
  <si>
    <t xml:space="preserve">뽀로로 미술놀이 색칠하기  </t>
  </si>
  <si>
    <t xml:space="preserve">뽀로로 창의 수놀이 – 고리  </t>
  </si>
  <si>
    <t xml:space="preserve">뽀로로 창의 수놀이 – 블록  </t>
  </si>
  <si>
    <t xml:space="preserve">뽀로로 스티커 미니북 동물  </t>
  </si>
  <si>
    <t xml:space="preserve">뽀로로 스티커 미니북 자동차  </t>
  </si>
  <si>
    <t xml:space="preserve">뽀로로 토이북 공주놀이 - 뽀로로와 잠자는 공주님  </t>
  </si>
  <si>
    <t xml:space="preserve">다이소 뽀로로 판퍼즐 세트  </t>
  </si>
  <si>
    <t xml:space="preserve">뽀로로 에듀 스티커 색칠북1(2017 개정판)  </t>
  </si>
  <si>
    <t>PRP119015</t>
  </si>
  <si>
    <t>PRP119031</t>
  </si>
  <si>
    <t>PRP119032</t>
  </si>
  <si>
    <t xml:space="preserve">스톤에이지 판퍼즐 108조각  </t>
  </si>
  <si>
    <t xml:space="preserve">스톤에이지 스티커 미니북1  </t>
  </si>
  <si>
    <t xml:space="preserve">띠띠뽀 판퍼즐 108조각  </t>
  </si>
  <si>
    <t xml:space="preserve">타요 매직 두들북  </t>
  </si>
  <si>
    <t xml:space="preserve">타요 스티커 미니북1   </t>
  </si>
  <si>
    <t xml:space="preserve">타요 스티커 미니북2  </t>
  </si>
  <si>
    <t xml:space="preserve">타요 NEW 가방퍼즐1 5종  </t>
  </si>
  <si>
    <t xml:space="preserve">타요 NEW 가방퍼즐2 5종  </t>
  </si>
  <si>
    <t>PRM219111</t>
  </si>
  <si>
    <t>NEW 에디슨 뽀로로 젓가락 2단계 (오른손)</t>
  </si>
  <si>
    <t>PRM219112</t>
  </si>
  <si>
    <t>NEW 에디슨 패티 젓가락 2단계 (오른손)</t>
  </si>
  <si>
    <t>TYX218066</t>
  </si>
  <si>
    <t>타요 메탈 미니카 4</t>
  </si>
  <si>
    <t>PRP119014</t>
  </si>
  <si>
    <t>PRP119029</t>
  </si>
  <si>
    <t>PRP119035</t>
  </si>
  <si>
    <t>PRP119036</t>
  </si>
  <si>
    <t>PRP119041</t>
  </si>
  <si>
    <t>PRP119042</t>
  </si>
  <si>
    <t>PRP119043</t>
  </si>
  <si>
    <t>뽀로로 뽀로로의 가짜 생일 파티</t>
  </si>
  <si>
    <t>PRS119001</t>
  </si>
  <si>
    <t>뽀로로TV Thanks-Kit</t>
  </si>
  <si>
    <t>TYP119010</t>
  </si>
  <si>
    <t>PRP119018</t>
  </si>
  <si>
    <t>PRP119064</t>
  </si>
  <si>
    <t>TYP119007</t>
  </si>
  <si>
    <t>TYP119009</t>
  </si>
  <si>
    <t>PRP119017</t>
  </si>
  <si>
    <t>PRP119019</t>
  </si>
  <si>
    <t>PRP119033</t>
  </si>
  <si>
    <t>PRP119034</t>
  </si>
  <si>
    <t>TYP119011</t>
  </si>
  <si>
    <t>TYT119008</t>
  </si>
  <si>
    <t>타요 스페셜 꼬마버스 친구들 세트 7</t>
  </si>
  <si>
    <t>TPM219007</t>
  </si>
  <si>
    <t>띠띠뽀띠띠뽀 무선RC카</t>
  </si>
  <si>
    <t>PRP119021</t>
  </si>
  <si>
    <t>PRP119066</t>
  </si>
  <si>
    <t>PRP119072</t>
  </si>
  <si>
    <t>PRP119073</t>
  </si>
  <si>
    <t>PRP119074</t>
  </si>
  <si>
    <t>PRP119075</t>
  </si>
  <si>
    <t>PRP119076</t>
  </si>
  <si>
    <t>PRP119077</t>
  </si>
  <si>
    <t>TPT119004</t>
  </si>
  <si>
    <t xml:space="preserve">띠띠뽀와 타요 PLAY 정리함 </t>
  </si>
  <si>
    <t>타요 선생님이 된 타요(2019 개정판)</t>
  </si>
  <si>
    <t>TYP119017</t>
  </si>
  <si>
    <t>TYT119009</t>
  </si>
  <si>
    <t>타요 말하는 미니카 자판기</t>
  </si>
  <si>
    <t>TYX219009</t>
  </si>
  <si>
    <t>미니미 타요</t>
  </si>
  <si>
    <t>TYX219010</t>
  </si>
  <si>
    <t>미니미 가니</t>
  </si>
  <si>
    <t>TYX219011</t>
  </si>
  <si>
    <t>미니미 로기</t>
  </si>
  <si>
    <t>TYX219012</t>
  </si>
  <si>
    <t>미니미 라니</t>
  </si>
  <si>
    <t>PRP119020</t>
  </si>
  <si>
    <t>PRP119068</t>
  </si>
  <si>
    <t>뽀로로 뽀로로의 꾀병</t>
  </si>
  <si>
    <t>PRP119069</t>
  </si>
  <si>
    <t>뽀로로 이기고 싶어요</t>
  </si>
  <si>
    <t>PRP119070</t>
  </si>
  <si>
    <t>뽀로로 하늘을 날고 싶어요</t>
  </si>
  <si>
    <t>PRP119078</t>
  </si>
  <si>
    <t>뽀로로 친구야, 안녕!(2019 개정판)</t>
  </si>
  <si>
    <t>PRP119080</t>
  </si>
  <si>
    <t>TYP119018</t>
  </si>
  <si>
    <t>TYP119019</t>
  </si>
  <si>
    <t>기타</t>
    <phoneticPr fontId="14" type="noConversion"/>
  </si>
  <si>
    <t>재고금액</t>
    <phoneticPr fontId="14" type="noConversion"/>
  </si>
  <si>
    <t>TPT120001</t>
  </si>
  <si>
    <t>띠띠뽀 전동기차 버니</t>
  </si>
  <si>
    <t>PRT120007</t>
  </si>
  <si>
    <t>크롱 양치 놀이</t>
  </si>
  <si>
    <t>PRP120002</t>
  </si>
  <si>
    <t>TPT220002</t>
  </si>
  <si>
    <t>띠띠뽀 팔로미 띠띠뽀</t>
  </si>
  <si>
    <t>PRP120023</t>
  </si>
  <si>
    <t>PRP120022</t>
  </si>
  <si>
    <t>PRP120017</t>
  </si>
  <si>
    <t>PRP120016</t>
  </si>
  <si>
    <t>PRP119039</t>
  </si>
  <si>
    <t>PRP119040</t>
  </si>
  <si>
    <t>TYP120001</t>
  </si>
  <si>
    <t>PRP119022</t>
  </si>
  <si>
    <t>PRP120015</t>
  </si>
  <si>
    <t>TPP120002</t>
  </si>
  <si>
    <t>TPP120001</t>
  </si>
  <si>
    <t>뽀로로 뽀로로와 잠자는 공주님(면세)</t>
  </si>
  <si>
    <t>PRP119023</t>
  </si>
  <si>
    <t>PRP120009</t>
  </si>
  <si>
    <t>뽀로로 뚝딱뚝딱 만능 로봇(면세)</t>
  </si>
  <si>
    <t>PRP120010</t>
  </si>
  <si>
    <t>뽀로로 나도 병원에 갈 수 있어!(면세)</t>
  </si>
  <si>
    <t>PRP120008</t>
  </si>
  <si>
    <t>뽀로로 뽀로로는 채소를 좋아해요!(면세)</t>
  </si>
  <si>
    <t>PRP120011</t>
  </si>
  <si>
    <t>뽀로로 꼬물꼬물 크롱의 작은 친구(면세)</t>
  </si>
  <si>
    <t>뽀로로 가장 멋진 기차(면세)</t>
  </si>
  <si>
    <t>PRP120013</t>
  </si>
  <si>
    <t>뽀로로 공룡이 나타났어요!(면세)</t>
  </si>
  <si>
    <t>PRP120006</t>
  </si>
  <si>
    <t>PRP119079</t>
  </si>
  <si>
    <t>뽀로로 뽀롱뽀롱 구출 작전(2019 개정판)</t>
  </si>
  <si>
    <t>PRP120004</t>
  </si>
  <si>
    <t>PRP120005</t>
  </si>
  <si>
    <t>뽀로로 큐방 캐치볼</t>
  </si>
  <si>
    <t>PRM219052</t>
  </si>
  <si>
    <t>뽀로로 피카부 논슬립스텐컵(대)</t>
  </si>
  <si>
    <t>PRM219158</t>
  </si>
  <si>
    <t>에디슨 애니멀 패티 스텐 젓가락 1단계(오른손용)</t>
  </si>
  <si>
    <t>PRM219170</t>
  </si>
  <si>
    <t>뉴뽀로로무선자동차</t>
  </si>
  <si>
    <t>PRM220001</t>
  </si>
  <si>
    <t>뽀로로 카미카 (뽀로로)</t>
  </si>
  <si>
    <t>PRM220002</t>
  </si>
  <si>
    <t>뽀로로 카미카 (크롱)</t>
  </si>
  <si>
    <t>PRM220003</t>
  </si>
  <si>
    <t>뽀로로 카미카 (패티)</t>
  </si>
  <si>
    <t>PRM220004</t>
  </si>
  <si>
    <t>뽀로로 카미카 (루피)</t>
  </si>
  <si>
    <t>PRM220005</t>
  </si>
  <si>
    <t>뽀로로 카미카 (에디)</t>
  </si>
  <si>
    <t>PRM220006</t>
  </si>
  <si>
    <t>뽀로로 카미카 (로디)</t>
  </si>
  <si>
    <t>PRM220007</t>
  </si>
  <si>
    <t>뽀로로 카미카 (포비)</t>
  </si>
  <si>
    <t>PRM220008</t>
  </si>
  <si>
    <t>뽀로로 카미카 (해리)</t>
  </si>
  <si>
    <t>PRM220009</t>
  </si>
  <si>
    <t>뽀로로 카미카 (통통이)</t>
  </si>
  <si>
    <t>PRM220010</t>
  </si>
  <si>
    <t>뽀로로 카미카 (뚜뚜)</t>
  </si>
  <si>
    <t>PRM220011</t>
  </si>
  <si>
    <t>뽀로로 핸드워시 퓨어플러스 300ml</t>
  </si>
  <si>
    <t>PRM220012</t>
  </si>
  <si>
    <t>패티 핸드워시 퓨어플러스 300ml</t>
  </si>
  <si>
    <t>PRM220031</t>
  </si>
  <si>
    <t>뽀로로 잡스논슬립스텐대접</t>
  </si>
  <si>
    <t>TYM219041</t>
  </si>
  <si>
    <t>타요 컴팩트 버스 미끄럼틀</t>
  </si>
  <si>
    <t>TYM219044</t>
  </si>
  <si>
    <t>타요 구급차 앨리스</t>
  </si>
  <si>
    <t>TYX219030</t>
  </si>
  <si>
    <t>리틀 타요 4</t>
  </si>
  <si>
    <t>PRP120001</t>
  </si>
  <si>
    <t>PRP120007</t>
  </si>
  <si>
    <t>PRP120018</t>
  </si>
  <si>
    <t>TYP120002</t>
  </si>
  <si>
    <t>TYP120003</t>
  </si>
  <si>
    <t>TYP120005</t>
  </si>
  <si>
    <t>TYM220003</t>
  </si>
  <si>
    <t>타요 익스트림 자동 버블건</t>
  </si>
  <si>
    <t>TYM220004</t>
  </si>
  <si>
    <t>라니 익스트림 자동 버블건</t>
  </si>
  <si>
    <t>TYM220005</t>
  </si>
  <si>
    <t>베이비 타요 낚시놀이</t>
  </si>
  <si>
    <t>TYX219013</t>
  </si>
  <si>
    <t>미니미 봉봉</t>
  </si>
  <si>
    <t>TYX219014</t>
  </si>
  <si>
    <t>미니미 패트</t>
  </si>
  <si>
    <t>TYX219015</t>
  </si>
  <si>
    <t>미니미 하트</t>
  </si>
  <si>
    <t>TYP120006</t>
  </si>
  <si>
    <t>TYP120004</t>
  </si>
  <si>
    <t>뽀로로 똑딱 시계놀이</t>
  </si>
  <si>
    <t>PRT120001</t>
  </si>
  <si>
    <t>PRP120019</t>
  </si>
  <si>
    <t>PRP120003</t>
  </si>
  <si>
    <t>PRM220071</t>
  </si>
  <si>
    <t>뽀로로 날아라 파라솔쿠션보행기</t>
  </si>
  <si>
    <t>PRM220074</t>
  </si>
  <si>
    <t>EIS120001</t>
  </si>
  <si>
    <t>티키타카 볼</t>
  </si>
  <si>
    <t>PRP120020</t>
  </si>
  <si>
    <t>PRP120025</t>
  </si>
  <si>
    <t>TYP120007</t>
  </si>
  <si>
    <t>TYP120009</t>
  </si>
  <si>
    <t>PRM220024</t>
  </si>
  <si>
    <t>뽀로로 코딩컴퓨터</t>
  </si>
  <si>
    <t>PRM220073</t>
  </si>
  <si>
    <t>뽀로로 워터플레이매트</t>
  </si>
  <si>
    <t>PRX216028</t>
  </si>
  <si>
    <t>아장아장 뽀로로(4종세트)</t>
  </si>
  <si>
    <t>PRX218054</t>
  </si>
  <si>
    <t>뽀로로 스텐 2단계 젓가락 -오른손</t>
  </si>
  <si>
    <t>PRP120012</t>
  </si>
  <si>
    <t>PRP120021</t>
  </si>
  <si>
    <t>PRP120026</t>
  </si>
  <si>
    <t>PRP120027</t>
  </si>
  <si>
    <t>PRP120028</t>
  </si>
  <si>
    <t>PRP120030</t>
  </si>
  <si>
    <t>TYP120008</t>
  </si>
  <si>
    <t>PRM220047</t>
  </si>
  <si>
    <t>동원 뽀로로 키즈참치 100g</t>
  </si>
  <si>
    <t>PRM220072</t>
  </si>
  <si>
    <t>뽀로로 캐릭터 비치볼40</t>
  </si>
  <si>
    <t>PRM220083</t>
  </si>
  <si>
    <t>뽀로로 테이블&amp;체어(패티)</t>
  </si>
  <si>
    <t>PRM220099</t>
  </si>
  <si>
    <t>뽀로로 숫자송 낚시놀이</t>
  </si>
  <si>
    <t>PRM220100</t>
  </si>
  <si>
    <t>ALL NEW 뽀로로 폴리스카</t>
  </si>
  <si>
    <t>PRM220103</t>
  </si>
  <si>
    <t>뽀로로 버블 목욕놀이</t>
  </si>
  <si>
    <t>PRX220028</t>
  </si>
  <si>
    <t>뽀로로 요술반지</t>
  </si>
  <si>
    <t>합 계</t>
    <phoneticPr fontId="5" type="noConversion"/>
  </si>
  <si>
    <t>PRP120032</t>
  </si>
  <si>
    <t>PRP120035</t>
  </si>
  <si>
    <t>PRP120036</t>
  </si>
  <si>
    <t>PRP120037</t>
  </si>
  <si>
    <t>TPP120003</t>
  </si>
  <si>
    <t>TYP120011</t>
  </si>
  <si>
    <t>PRM217186</t>
  </si>
  <si>
    <t>소방관 뽀로로 스텐 젓가락 2단계</t>
  </si>
  <si>
    <t>PRM220023</t>
  </si>
  <si>
    <t>뽀로로 병원놀이(리뉴얼)</t>
  </si>
  <si>
    <t>PRM220082</t>
  </si>
  <si>
    <t>뽀로로 테이블&amp;체어(크롱)</t>
  </si>
  <si>
    <t>PRP118025</t>
  </si>
  <si>
    <t>PRP120029</t>
  </si>
  <si>
    <t>PRP120031</t>
  </si>
  <si>
    <t>PRP120033</t>
  </si>
  <si>
    <t>PRT120011</t>
  </si>
  <si>
    <t>뽀로로 팡팡 뮤직홈</t>
  </si>
  <si>
    <t>TYT120001</t>
  </si>
  <si>
    <t>타요 빙글빙글 컨트롤 주차타워</t>
  </si>
  <si>
    <t>TYX117019</t>
  </si>
  <si>
    <t>PRM220111</t>
  </si>
  <si>
    <t>NEW 뽀로로 쇼핑카트</t>
  </si>
  <si>
    <t>PRP120038</t>
  </si>
  <si>
    <t>PRP120040</t>
  </si>
  <si>
    <t>PRP120042</t>
  </si>
  <si>
    <t>뽀로로 에디의 변신 자동차 (면세)</t>
  </si>
  <si>
    <t>PRP120043</t>
  </si>
  <si>
    <t>뽀로로 낚시 대소동 (면세)</t>
  </si>
  <si>
    <t>TPT120002</t>
  </si>
  <si>
    <t>띠띠뽀 전동기차 제니</t>
  </si>
  <si>
    <t>TPT120003</t>
  </si>
  <si>
    <t>띠띠뽀 전동기차 세터</t>
  </si>
  <si>
    <t>TYP120012</t>
  </si>
  <si>
    <t>PRP120034</t>
  </si>
  <si>
    <t>PRP120047</t>
  </si>
  <si>
    <t>뽀로로 파티 스티커 미니북</t>
  </si>
  <si>
    <t>PRP120048</t>
  </si>
  <si>
    <t>뽀로로 유치원 스티커 미니북</t>
  </si>
  <si>
    <t>TPT120004</t>
  </si>
  <si>
    <t>띠띠뽀 차량기지 놀이세트</t>
  </si>
  <si>
    <t>TYP120010</t>
  </si>
  <si>
    <t>TYP120013</t>
  </si>
  <si>
    <t>TYT118003</t>
  </si>
  <si>
    <t>타요 스페셜 꼬마버스 친구들 풀세트</t>
  </si>
  <si>
    <t>TYT120010</t>
  </si>
  <si>
    <t>타요 러닝 컴퓨터</t>
  </si>
  <si>
    <t>TYT120011</t>
  </si>
  <si>
    <t>타요 스페셜 꼬마버스 친구들 세트 8</t>
  </si>
  <si>
    <t>TYT120014</t>
  </si>
  <si>
    <t>타요 플레이 미니카 타요</t>
  </si>
  <si>
    <t>TYT120015</t>
  </si>
  <si>
    <t>타요 플레이 미니카 로기</t>
  </si>
  <si>
    <t>TYT120016</t>
  </si>
  <si>
    <t>타요 플레이 미니카 라니</t>
  </si>
  <si>
    <t>TYT120017</t>
  </si>
  <si>
    <t>타요 플레이 미니카 가니</t>
  </si>
  <si>
    <t>TYT120018</t>
  </si>
  <si>
    <t>타요 플레이 미니카 씨투</t>
  </si>
  <si>
    <t>TYT120019</t>
  </si>
  <si>
    <t>타요 플레이 미니카 피넛</t>
  </si>
  <si>
    <t>TYT120020</t>
  </si>
  <si>
    <t>타요 플레이 미니카 패트</t>
  </si>
  <si>
    <t>TYT120021</t>
  </si>
  <si>
    <t>타요 플레이 미니카 앨리스</t>
  </si>
  <si>
    <t>TYT120022</t>
  </si>
  <si>
    <t>타요 플레이 미니카 에어</t>
  </si>
  <si>
    <t>TYT120023</t>
  </si>
  <si>
    <t>타요 플레이 미니카 프랭크</t>
  </si>
  <si>
    <t>TYT120024</t>
  </si>
  <si>
    <t>타요 플레이 미니카 토토</t>
  </si>
  <si>
    <t>TYT120025</t>
  </si>
  <si>
    <t>타요 플레이 미니카 러비</t>
  </si>
  <si>
    <t>TYT120026</t>
  </si>
  <si>
    <t>타요 플레이 미니카 맥스</t>
  </si>
  <si>
    <t>TYT120027</t>
  </si>
  <si>
    <t>타요 플레이 미니카 크리스</t>
  </si>
  <si>
    <t>TYT120028</t>
  </si>
  <si>
    <t>타요 플레이 미니카 포코</t>
  </si>
  <si>
    <t>TYT120029</t>
  </si>
  <si>
    <t>타요 플레이 미니카 빌리</t>
  </si>
  <si>
    <t>TYT120030</t>
  </si>
  <si>
    <t>타요 플레이 미니카 랙터</t>
  </si>
  <si>
    <t>TYT120031</t>
  </si>
  <si>
    <t>타요 플레이 미니카 빅</t>
  </si>
  <si>
    <t>TYT120032</t>
  </si>
  <si>
    <t>타요 플레이 미니카 샤인</t>
  </si>
  <si>
    <t>TYT120033</t>
  </si>
  <si>
    <t>타요 플레이 미니카 스피드</t>
  </si>
  <si>
    <t>TYT120034</t>
  </si>
  <si>
    <t>타요 플레이 미니카 누리</t>
  </si>
  <si>
    <t>TYT120035</t>
  </si>
  <si>
    <t>타요 플레이 미니카 하트</t>
  </si>
  <si>
    <t>TYT120036</t>
  </si>
  <si>
    <t>타요 플레이 미니카 레오</t>
  </si>
  <si>
    <t>TYT120037</t>
  </si>
  <si>
    <t>타요 플레이 미니카 루시</t>
  </si>
  <si>
    <t>TYT120038</t>
  </si>
  <si>
    <t>타요 플레이 미니카 토니</t>
  </si>
  <si>
    <t>TYT120039</t>
  </si>
  <si>
    <t>타요 플레이 미니카 으랏차</t>
  </si>
  <si>
    <t>TYT120040</t>
  </si>
  <si>
    <t>타요 플레이 미니카 킨더</t>
  </si>
  <si>
    <t>TYT120041</t>
  </si>
  <si>
    <t>타요 플레이 미니카 부바</t>
  </si>
  <si>
    <t>TYT120042</t>
  </si>
  <si>
    <t>타요 플레이 미니카 봉봉</t>
  </si>
  <si>
    <t>TYT120043</t>
  </si>
  <si>
    <t>타요 플레이 미니카 티치</t>
  </si>
  <si>
    <t>TYT120044</t>
  </si>
  <si>
    <t>타요 플레이 미니카 나나</t>
  </si>
  <si>
    <t>TYT120045</t>
  </si>
  <si>
    <t>타요 플레이 미니카 롤리</t>
  </si>
  <si>
    <t>TYX215025</t>
  </si>
  <si>
    <t>PRP120039</t>
  </si>
  <si>
    <t>PRP120044</t>
  </si>
  <si>
    <t>PRP120045</t>
  </si>
  <si>
    <t>PRP120049</t>
  </si>
  <si>
    <t>PRP120050</t>
  </si>
  <si>
    <t>PRP120051</t>
  </si>
  <si>
    <t>PRP120052</t>
  </si>
  <si>
    <t>PRP120053</t>
  </si>
  <si>
    <t>PRP120055</t>
  </si>
  <si>
    <t>PRP120060</t>
  </si>
  <si>
    <t>PRM220132</t>
  </si>
  <si>
    <t>뽀로로 멜로디 큐브 버스</t>
  </si>
  <si>
    <t>뽀로로 변신 굴착기</t>
  </si>
  <si>
    <t>TYM219026</t>
  </si>
  <si>
    <t>라니 에디슨젓가락1단계</t>
  </si>
  <si>
    <t>EEL121001</t>
  </si>
  <si>
    <t>달빛천사 데코스티커</t>
  </si>
  <si>
    <t>EEL121002</t>
  </si>
  <si>
    <t>달빛천사 A3포스터</t>
  </si>
  <si>
    <t>EEL121003</t>
  </si>
  <si>
    <t>달빛천사 엽서</t>
  </si>
  <si>
    <t>EEL121004</t>
  </si>
  <si>
    <t>달빛천사 아크릴키링</t>
  </si>
  <si>
    <t>PRL121001</t>
  </si>
  <si>
    <t>잔망루피 데코스티커</t>
  </si>
  <si>
    <t>PRL121003</t>
  </si>
  <si>
    <t>잔망루피 일반 마스킹 테이프</t>
  </si>
  <si>
    <t>PRL121005</t>
  </si>
  <si>
    <t>잔망루피 아크릴키링</t>
  </si>
  <si>
    <t>PRP120046</t>
  </si>
  <si>
    <t>PRP120054</t>
  </si>
  <si>
    <t>뽀로로 16색 사인펜</t>
  </si>
  <si>
    <t>PRM221001</t>
  </si>
  <si>
    <t>뽀로로 플라워가든 키즈겸용변기커버</t>
  </si>
  <si>
    <t>PRM221002</t>
  </si>
  <si>
    <t>뽀로로잡스 피규어 누들 스푼포크세트</t>
  </si>
  <si>
    <t>PRM221003</t>
  </si>
  <si>
    <t>NEW 뽀로로 푸쉬앤고 자동차 (레드/블루)</t>
  </si>
  <si>
    <t>PRM221004</t>
  </si>
  <si>
    <t>NEW 뽀로로 푸쉬앤고 기차</t>
  </si>
  <si>
    <t>PRM221008</t>
  </si>
  <si>
    <t>뽀로로 과일맛젤리 12개입</t>
  </si>
  <si>
    <t>TYM221006</t>
  </si>
  <si>
    <t>타요 아이슬라이미디럭스모래놀이</t>
  </si>
  <si>
    <t>PRP121001</t>
  </si>
  <si>
    <t>TYP121001</t>
  </si>
  <si>
    <t>TYP121002</t>
  </si>
  <si>
    <t>TYT120012</t>
  </si>
  <si>
    <t>타요 주유소 플레이세트</t>
  </si>
  <si>
    <t>PRM221005</t>
  </si>
  <si>
    <t>NEW 뽀로로 푸쉬앤고 비행기</t>
  </si>
  <si>
    <t>PRM221006</t>
  </si>
  <si>
    <t>NEW 뽀로로 푸쉬앤고 2종세트 (자동차,비행기)</t>
  </si>
  <si>
    <t>PRM221023</t>
  </si>
  <si>
    <t>뽀로로 new 멜로디시계</t>
  </si>
  <si>
    <t>PRM221024</t>
  </si>
  <si>
    <t>뽀로로 뽀뽀 두더지놀이</t>
  </si>
  <si>
    <t>PRM221025</t>
  </si>
  <si>
    <t>뽀로로 펌프 경찰캐리어카</t>
  </si>
  <si>
    <t>PRX216016</t>
  </si>
  <si>
    <t>PRX216154</t>
  </si>
  <si>
    <t>뽀로로  RC레이싱카</t>
  </si>
  <si>
    <t>PRX221023</t>
  </si>
  <si>
    <t>에디슨젓가락루피1단계</t>
  </si>
  <si>
    <t>PRX221024</t>
  </si>
  <si>
    <t>에디슨젓가락포비1단계</t>
  </si>
  <si>
    <t>PRX221025</t>
  </si>
  <si>
    <t>에디슨루피입체스텐젓가락1단계(오른손용)</t>
  </si>
  <si>
    <t>PRX221026</t>
  </si>
  <si>
    <t>에디슨포비입체스텐젓가락1단계(오른손용)</t>
  </si>
  <si>
    <t>TYM221008</t>
  </si>
  <si>
    <t>타요 세이프티 버스 미끄럼틀</t>
  </si>
  <si>
    <t>EIS120002</t>
  </si>
  <si>
    <t>보글보글 버블세트</t>
  </si>
  <si>
    <t>EIS120003</t>
  </si>
  <si>
    <t>PRP120056</t>
  </si>
  <si>
    <t>PRP120057</t>
  </si>
  <si>
    <t>PRP120058</t>
  </si>
  <si>
    <t>PRP120059</t>
  </si>
  <si>
    <t>PRP120024</t>
  </si>
  <si>
    <t>TYX120006</t>
  </si>
  <si>
    <t>타요 플레이 미니카 씨투 (수출용)</t>
  </si>
  <si>
    <t>TYX120008</t>
  </si>
  <si>
    <t>타요 플레이 미니카 패트 (수출용)</t>
  </si>
  <si>
    <t>TYX120010</t>
  </si>
  <si>
    <t>타요 플레이 미니카 에어 (수출용)</t>
  </si>
  <si>
    <t>TYX120011</t>
  </si>
  <si>
    <t>타요 플레이 미니카 프랭크 (수출용)</t>
  </si>
  <si>
    <t>TYX120012</t>
  </si>
  <si>
    <t>타요 플레이 미니카 토토 (수출용)</t>
  </si>
  <si>
    <t>TYX120013</t>
  </si>
  <si>
    <t>타요 플레이 미니카 러비 (수출용)</t>
  </si>
  <si>
    <t>TYX120014</t>
  </si>
  <si>
    <t>타요 플레이 미니카 맥스 (수출용)</t>
  </si>
  <si>
    <t>TYX120015</t>
  </si>
  <si>
    <t>타요 플레이 미니카 크리스 (수출용)</t>
  </si>
  <si>
    <t>TYX120017</t>
  </si>
  <si>
    <t>타요 플레이 미니카 빌리 (수출용)</t>
  </si>
  <si>
    <t>TYX120019</t>
  </si>
  <si>
    <t>타요 플레이 미니카 빅 (수출용)</t>
  </si>
  <si>
    <t>TYX120022</t>
  </si>
  <si>
    <t>타요 플레이 미니카 누리 (수출용)</t>
  </si>
  <si>
    <t>TYX120026</t>
  </si>
  <si>
    <t>타요 플레이 미니카 토니 (수출용)</t>
  </si>
  <si>
    <t>TYX120034</t>
  </si>
  <si>
    <t>타요 빙글빙글 컨트롤 주차타워 (수출용)</t>
  </si>
  <si>
    <t>PRM221044</t>
  </si>
  <si>
    <t>피카부 뽀로로 멜라민 핸들 5구식판</t>
  </si>
  <si>
    <t>PRM220110</t>
  </si>
  <si>
    <t>뽀로로 뉴 다슬기잡기</t>
  </si>
  <si>
    <t>PRM220053</t>
  </si>
  <si>
    <t>뽀로로보리차</t>
  </si>
  <si>
    <t>PRM217008</t>
  </si>
  <si>
    <t>뽀로로 떴다 비행기 플레이세트</t>
  </si>
  <si>
    <t>제품</t>
    <phoneticPr fontId="2" type="noConversion"/>
  </si>
  <si>
    <t>PRP121002</t>
  </si>
  <si>
    <t>PRP121012</t>
  </si>
  <si>
    <t>PRP121013</t>
  </si>
  <si>
    <t>PRP121014</t>
  </si>
  <si>
    <t>TPT121002</t>
  </si>
  <si>
    <t>띠띠뽀와 타요 UP&amp;DOWN 무빙 정거장</t>
  </si>
  <si>
    <t>TYP121003</t>
  </si>
  <si>
    <t>TYT121001</t>
  </si>
  <si>
    <t>타요 스페셜 꼬마버스 친구들 더블세트 1_긴급출동</t>
  </si>
  <si>
    <t>TYT121002</t>
  </si>
  <si>
    <t>타요 스페셜 꼬마버스 친구들 더블세트 2_중장비</t>
  </si>
  <si>
    <t>TYT121003</t>
  </si>
  <si>
    <t>타요 롱 캐리어카</t>
  </si>
  <si>
    <t>TYT121005</t>
  </si>
  <si>
    <t>타요 액션 소방센터 플레이세트</t>
  </si>
  <si>
    <t>TYT121006</t>
  </si>
  <si>
    <t>타요 스페셜 꼬마버스 친구들 세트 9탄</t>
  </si>
  <si>
    <t>PRM221039</t>
  </si>
  <si>
    <t>스위트 뽀로로 카페</t>
  </si>
  <si>
    <t>PRM221047</t>
  </si>
  <si>
    <t>뽀로로 말하는 도너츠가게</t>
  </si>
  <si>
    <t>PRP120014</t>
  </si>
  <si>
    <t>PRP121016</t>
  </si>
  <si>
    <t>TYT121007</t>
  </si>
  <si>
    <t>타요 빙글빙글 오토 주차장</t>
  </si>
  <si>
    <t>PRM221054</t>
  </si>
  <si>
    <t>뽀로로 왕방울 스틱버블</t>
  </si>
  <si>
    <t>PRM221055</t>
  </si>
  <si>
    <t>뽀로로 목욕놀이 워터파크</t>
  </si>
  <si>
    <t>PRM221056</t>
  </si>
  <si>
    <t>뽀로로 NEW 자동차 쿠션 보행기</t>
  </si>
  <si>
    <t>PRX218029</t>
  </si>
  <si>
    <t>뉴)뽀로로볼하우스(100볼)</t>
  </si>
  <si>
    <t>PRP121017</t>
  </si>
  <si>
    <t>PRP121018</t>
  </si>
  <si>
    <t>뽀로로 스윔자켓25kg</t>
  </si>
  <si>
    <t>PRM221057</t>
  </si>
  <si>
    <t>뽀로로3,500 종합장</t>
  </si>
  <si>
    <t>PRM221059</t>
  </si>
  <si>
    <t>뽀로로 NEW 베이직쿠션보행기</t>
  </si>
  <si>
    <t>PRM221062</t>
  </si>
  <si>
    <t>뽀로로 울트라 메가버블건</t>
  </si>
  <si>
    <t>[세트] 머리가 좋아지는 뽀로로 워크북 스탬프 세트</t>
  </si>
  <si>
    <t>PRL121015</t>
  </si>
  <si>
    <t>PRL121016</t>
  </si>
  <si>
    <t>PRL121017</t>
  </si>
  <si>
    <t>PRL121018</t>
  </si>
  <si>
    <t>PRL121019</t>
  </si>
  <si>
    <t>PRL121020</t>
  </si>
  <si>
    <t>PRL121021</t>
  </si>
  <si>
    <t>PRL121022</t>
  </si>
  <si>
    <t>PRL121023</t>
  </si>
  <si>
    <t>PRL121024</t>
  </si>
  <si>
    <t>PRL121025</t>
  </si>
  <si>
    <t>PRL121026</t>
  </si>
  <si>
    <t>PRL121027</t>
  </si>
  <si>
    <t>PRL121028</t>
  </si>
  <si>
    <t>PRL121029</t>
  </si>
  <si>
    <t>PRL121030</t>
  </si>
  <si>
    <t>PRL121031</t>
  </si>
  <si>
    <t>PRP121020</t>
  </si>
  <si>
    <t>PRP121021</t>
  </si>
  <si>
    <t>PRP121022</t>
  </si>
  <si>
    <t>PRP121023</t>
  </si>
  <si>
    <t>PRP121024</t>
  </si>
  <si>
    <t>PRP121025</t>
  </si>
  <si>
    <t>PRP121026</t>
  </si>
  <si>
    <t>PRP121027</t>
  </si>
  <si>
    <t>PRP121028</t>
  </si>
  <si>
    <t>PRP121029</t>
  </si>
  <si>
    <t>PRP121030</t>
  </si>
  <si>
    <t>PRP121031</t>
  </si>
  <si>
    <t>PRP121032</t>
  </si>
  <si>
    <t>PRP121033</t>
  </si>
  <si>
    <t>PRP121034</t>
  </si>
  <si>
    <t>PRP121035</t>
  </si>
  <si>
    <t>PRP121036</t>
  </si>
  <si>
    <t>PRP121037</t>
  </si>
  <si>
    <t>PRM219115</t>
  </si>
  <si>
    <t>뽀로로 이지스텐 수저케이스세트</t>
  </si>
  <si>
    <t>PRM219116</t>
  </si>
  <si>
    <t>패티 이지스텐 수저케이스세트</t>
  </si>
  <si>
    <t>PRM221069</t>
  </si>
  <si>
    <t>뽀로로 잡스 경찰 배낭물총</t>
  </si>
  <si>
    <t>PRM221070</t>
  </si>
  <si>
    <t>크롱 잡스 경찰 배낭물총</t>
  </si>
  <si>
    <t>PRM221071</t>
  </si>
  <si>
    <t>타요 펌프물총</t>
  </si>
  <si>
    <t>EIS121001</t>
  </si>
  <si>
    <t>으랏차 태권도복</t>
  </si>
  <si>
    <t>PRL121033</t>
  </si>
  <si>
    <t>PRL121034</t>
  </si>
  <si>
    <t>PRP121040</t>
  </si>
  <si>
    <t>PRP121041</t>
  </si>
  <si>
    <t>PRP121042</t>
  </si>
  <si>
    <t>PRP121043</t>
  </si>
  <si>
    <t>PRT121004</t>
  </si>
  <si>
    <t>삼성 의류케어 가전 X 뽀롱뽀롱 뽀로로 신기한 옷장놀이</t>
  </si>
  <si>
    <t>TYT121015</t>
  </si>
  <si>
    <t>타요 BIG 워터 스케치북</t>
  </si>
  <si>
    <t>PRM221063</t>
  </si>
  <si>
    <t>뽀로로 데일리 비타 츄잉정 멀티비타민 (15개입)</t>
  </si>
  <si>
    <t>PRM221064</t>
  </si>
  <si>
    <t>뽀로로 데일리 비타 츄잉정 비타민D (15개입)</t>
  </si>
  <si>
    <t>PRM221078</t>
  </si>
  <si>
    <t>뽀로로 까꿍 스마트폰</t>
  </si>
  <si>
    <t>PRL121040</t>
  </si>
  <si>
    <t>잔망루피 35cm 봉제인형</t>
  </si>
  <si>
    <t>PRL121042</t>
  </si>
  <si>
    <t>잔망루피 얼굴쿠션 30cm</t>
  </si>
  <si>
    <t>PRL121045</t>
  </si>
  <si>
    <t>잔망루피 11인치 태블릿 파우치_YELLOW(노랑)</t>
  </si>
  <si>
    <t>PRL121046</t>
  </si>
  <si>
    <t>잔망루피 13인치 노트북 파우치_PINK(분홍)</t>
  </si>
  <si>
    <t>PRL121047</t>
  </si>
  <si>
    <t>잔망루피 13인치 노트북 파우치_PUPPLE(보라)</t>
  </si>
  <si>
    <t>PRP121019</t>
  </si>
  <si>
    <t>TYX121005</t>
  </si>
  <si>
    <t>타요 롱 캐리어카(수출용)</t>
  </si>
  <si>
    <t>PRL221011</t>
  </si>
  <si>
    <t>잔망루피 방탄투명젤리케이스</t>
  </si>
  <si>
    <t>PRL221012</t>
  </si>
  <si>
    <t>잔망루피 마그네틱범퍼케이스</t>
  </si>
  <si>
    <t>PRL221013</t>
  </si>
  <si>
    <t>잔망루피 소프트젤리케이스</t>
  </si>
  <si>
    <t>PRL221017</t>
  </si>
  <si>
    <t>잔망루피 Z플립방탄젤리케이스</t>
  </si>
  <si>
    <t>PRL221030</t>
  </si>
  <si>
    <t>잔망루피 랜덤피규어(낱개)</t>
  </si>
  <si>
    <t>PRM221083</t>
  </si>
  <si>
    <t>잔망루피 여행용 칫솔치약세트</t>
  </si>
  <si>
    <t>PRM221084</t>
  </si>
  <si>
    <t>뽀로로 잔망루피 핸드크림 30ml 2종 세트(체리블라썸향&amp;복숭아향)</t>
  </si>
  <si>
    <t>TYM221012</t>
  </si>
  <si>
    <t>타요 엘리베이터 중앙차고지</t>
  </si>
  <si>
    <t>TYX221005</t>
  </si>
  <si>
    <t>메탈 타요4 (주차장패키지)</t>
  </si>
  <si>
    <t>잔망루피 손거울</t>
  </si>
  <si>
    <t>PRP121044</t>
  </si>
  <si>
    <t>PRP121050</t>
  </si>
  <si>
    <t>TYP121005</t>
  </si>
  <si>
    <t>TYP121006</t>
  </si>
  <si>
    <t>TYT121010</t>
  </si>
  <si>
    <t>타요 스페셜 꼬마버스 친구들 세트 10탄</t>
  </si>
  <si>
    <t>TYT121011</t>
  </si>
  <si>
    <t>노래하는 타요</t>
  </si>
  <si>
    <t>TYT121012</t>
  </si>
  <si>
    <t>노래하는 라니</t>
  </si>
  <si>
    <t>TYT121013</t>
  </si>
  <si>
    <t>노래하는 가니</t>
  </si>
  <si>
    <t>TYT121014</t>
  </si>
  <si>
    <t>노래하는 로기</t>
  </si>
  <si>
    <t>PRM221103</t>
  </si>
  <si>
    <t>루피베이직어깨끈물병(350ML)</t>
  </si>
  <si>
    <t>TYM221015</t>
  </si>
  <si>
    <t>타요트리오체인지교정용젓가락</t>
  </si>
  <si>
    <t>TYM221024</t>
  </si>
  <si>
    <t>타요 프리미엄 버스 미끄럼틀</t>
  </si>
  <si>
    <t>PRL121052</t>
  </si>
  <si>
    <t>PRL121053</t>
  </si>
  <si>
    <t>PRL121054</t>
  </si>
  <si>
    <t>PRP121045</t>
  </si>
  <si>
    <t>PRP121047</t>
  </si>
  <si>
    <t>PRP121048</t>
  </si>
  <si>
    <t>PRT122002</t>
  </si>
  <si>
    <t>잔망루피 데스크 장패드</t>
  </si>
  <si>
    <t>TPT121003</t>
  </si>
  <si>
    <t>띠띠뽀 메인역 놀이세트</t>
  </si>
  <si>
    <t>TYP121004</t>
  </si>
  <si>
    <t>TYT121009</t>
  </si>
  <si>
    <t>타요 스트롱 구조 트럭</t>
  </si>
  <si>
    <t>TYT121016</t>
  </si>
  <si>
    <t>타요 소방센터 디럭스 플레이세트</t>
  </si>
  <si>
    <t>TYT121017</t>
  </si>
  <si>
    <t>타요 컨트롤 주차타워 디럭스 플레이세트</t>
  </si>
  <si>
    <t>TYT121020</t>
  </si>
  <si>
    <t>타요 천하장사 중장비 놀이세트</t>
  </si>
  <si>
    <t>TYX121002</t>
  </si>
  <si>
    <t>타요 스페셜 꼬마버스 친구들 세트 9탄 (수출용)</t>
  </si>
  <si>
    <t>PRM221111</t>
  </si>
  <si>
    <t>뽀로로 약국놀이</t>
  </si>
  <si>
    <t>PRM221116</t>
  </si>
  <si>
    <t>잔망루피 직소퍼즐 500피스 1 잔망루피 천사</t>
  </si>
  <si>
    <t>PRM221117</t>
  </si>
  <si>
    <t>잔망루피 직소퍼즐 500피스 2 잔망루피 대관람차</t>
  </si>
  <si>
    <t>PRM221118</t>
  </si>
  <si>
    <t>잔망루피 직소퍼즐 500피스 3 잔망루피 복숭아</t>
  </si>
  <si>
    <t>PRL121057</t>
  </si>
  <si>
    <t>잔망루피 클리어 유리컵 2P</t>
  </si>
  <si>
    <t>PRL121058</t>
  </si>
  <si>
    <t>PRL121059</t>
  </si>
  <si>
    <t>PRP121049</t>
  </si>
  <si>
    <t>PRP121052</t>
  </si>
  <si>
    <t>TYP121013</t>
  </si>
  <si>
    <t>TYT121018</t>
  </si>
  <si>
    <t>타요 긴급출동 센터 플레이세트_2021년형</t>
  </si>
  <si>
    <t>TYT122001</t>
  </si>
  <si>
    <t>변신 타요</t>
  </si>
  <si>
    <t>TYT122002</t>
  </si>
  <si>
    <t>변신 가니</t>
  </si>
  <si>
    <t>TYT122003</t>
  </si>
  <si>
    <t>변신 로기</t>
  </si>
  <si>
    <t>TYT122004</t>
  </si>
  <si>
    <t>변신 라니</t>
  </si>
  <si>
    <t>TYX121008</t>
  </si>
  <si>
    <t>변신 로봇 타요(수출용)</t>
  </si>
  <si>
    <t>TYX121009</t>
  </si>
  <si>
    <t>변신 로봇 가니(수출용)</t>
  </si>
  <si>
    <t>TYX121010</t>
  </si>
  <si>
    <t>변신 로봇 로기(수출용)</t>
  </si>
  <si>
    <t>TYX121011</t>
  </si>
  <si>
    <t>변신 로봇 라니(수출용)</t>
  </si>
  <si>
    <t>PRM220066</t>
  </si>
  <si>
    <t>뽀로로 메탈 레스큐5종</t>
  </si>
  <si>
    <t>PRX221084</t>
  </si>
  <si>
    <t>EEP112006</t>
  </si>
  <si>
    <t xml:space="preserve">[기타] 7마리 아기곰의 숨바꼭질 (구간) </t>
  </si>
  <si>
    <t>PRL121071</t>
  </si>
  <si>
    <t>PRL121072</t>
  </si>
  <si>
    <t>PRL121073</t>
  </si>
  <si>
    <t>잔망루피 담요</t>
  </si>
  <si>
    <t>PRP107002</t>
  </si>
  <si>
    <t xml:space="preserve">뽀로로 시계놀이  (구간) </t>
  </si>
  <si>
    <t>TYP121007</t>
  </si>
  <si>
    <t>TYP121008</t>
  </si>
  <si>
    <t>TYP121009</t>
  </si>
  <si>
    <t>TYP121010</t>
  </si>
  <si>
    <t>TYP121011</t>
  </si>
  <si>
    <t>TYP121012</t>
  </si>
  <si>
    <t>PRM222014</t>
  </si>
  <si>
    <t>크롱 캠핑 쿠션담요</t>
  </si>
  <si>
    <t>PRM222019</t>
  </si>
  <si>
    <t>뽀로로 노래하고 말하는 전화기</t>
  </si>
  <si>
    <t>TYX216002</t>
  </si>
  <si>
    <t>PRL122006</t>
  </si>
  <si>
    <t>잔망루피 디퓨저</t>
  </si>
  <si>
    <t>PRL122009</t>
  </si>
  <si>
    <t>잔망루피 반전양말 스트라이프</t>
  </si>
  <si>
    <t>PRL122017</t>
  </si>
  <si>
    <t>잔망루피 패브릭 포스터</t>
  </si>
  <si>
    <t>PRL122019</t>
  </si>
  <si>
    <t>잔망루피 아크릴 그립톡(뭘봐)</t>
  </si>
  <si>
    <t>PRL122022</t>
  </si>
  <si>
    <t>잔망루피 태블릿&amp;북 파우치(11인치)</t>
  </si>
  <si>
    <t>PRL122023</t>
  </si>
  <si>
    <t>잔망루피 노트북 파우치(13인치)</t>
  </si>
  <si>
    <t>PRL122024</t>
  </si>
  <si>
    <t>잔망루피 밀크 글라스컵</t>
  </si>
  <si>
    <t>PRL122025</t>
  </si>
  <si>
    <t>잔망루피 씨리얼컵</t>
  </si>
  <si>
    <t>PRP122002</t>
  </si>
  <si>
    <t xml:space="preserve">뽀로로 한글 쓰기100 (2022 리뉴얼) </t>
  </si>
  <si>
    <t>PRP122003</t>
  </si>
  <si>
    <t xml:space="preserve">뽀로로 숫자 쓰기100 (2022 리뉴얼) </t>
  </si>
  <si>
    <t>PRP122004</t>
  </si>
  <si>
    <t>PRT122001</t>
  </si>
  <si>
    <t>잔망루피 마스킹 테이프 set</t>
  </si>
  <si>
    <t>PRT122003</t>
  </si>
  <si>
    <t>PRT122004</t>
  </si>
  <si>
    <t>PRT122005</t>
  </si>
  <si>
    <t>잔망루피 데스크 휴지통</t>
  </si>
  <si>
    <t>PRT122006</t>
  </si>
  <si>
    <t>뽀로로 노래하는 청소 돌돌이</t>
  </si>
  <si>
    <t>PRT122009</t>
  </si>
  <si>
    <t>뽀로로 노래하고 춤추는 키즈팝 댄스파티</t>
  </si>
  <si>
    <t>PRT122010</t>
  </si>
  <si>
    <t>뽀로로 반창고 스티커 놀이</t>
  </si>
  <si>
    <t>PRT122011</t>
  </si>
  <si>
    <t>잔망루피 데스크 장패드(NEW)</t>
  </si>
  <si>
    <t>EET200001</t>
  </si>
  <si>
    <t>위드디폼블록 더블리필세트(30색)</t>
  </si>
  <si>
    <t>PRL221040</t>
  </si>
  <si>
    <t>잔망루피 실리콘 스마트톡_콧수염</t>
  </si>
  <si>
    <t>PRL221043</t>
  </si>
  <si>
    <t>잔망루피 실리콘 스마트톡_기본</t>
  </si>
  <si>
    <t>PRL221044</t>
  </si>
  <si>
    <t>잔망루피 일상툰</t>
  </si>
  <si>
    <t>PRM216006</t>
  </si>
  <si>
    <t xml:space="preserve">리얼 피규어 통통이 </t>
  </si>
  <si>
    <t>PRM216007</t>
  </si>
  <si>
    <t xml:space="preserve">리얼 피규어 루피 </t>
  </si>
  <si>
    <t>PRM222015</t>
  </si>
  <si>
    <t>패티 캠핑 쿠션담요</t>
  </si>
  <si>
    <t>PRM222016</t>
  </si>
  <si>
    <t>포비 캠핑 쿠션담요</t>
  </si>
  <si>
    <t>PRM222017</t>
  </si>
  <si>
    <t>에디 캠핑 쿠션담요</t>
  </si>
  <si>
    <t>PRP122001</t>
  </si>
  <si>
    <t>PRP122005</t>
  </si>
  <si>
    <t>TYP122002</t>
  </si>
  <si>
    <t>TYP122003</t>
  </si>
  <si>
    <t>TYP122004</t>
  </si>
  <si>
    <t>TYP122005</t>
  </si>
  <si>
    <t>PRL222002</t>
  </si>
  <si>
    <t>잔망루피 듀얼 고속 무선충전 거치대</t>
  </si>
  <si>
    <t>PRM222080</t>
  </si>
  <si>
    <t>뽀로로 피규어 올인원 워시</t>
  </si>
  <si>
    <t>PRM222081</t>
  </si>
  <si>
    <t>패티 피규어 올인원 워시</t>
  </si>
  <si>
    <t>PRX222008</t>
  </si>
  <si>
    <t>뽀로로미니소프트볼</t>
  </si>
  <si>
    <t>PRL122027</t>
  </si>
  <si>
    <t>잔망루피 포스터 세트 (4P)</t>
  </si>
  <si>
    <t>PRL122028</t>
  </si>
  <si>
    <t>PRL122029</t>
  </si>
  <si>
    <t>PRL122030</t>
  </si>
  <si>
    <t>PRL122031</t>
  </si>
  <si>
    <t>PRP122007</t>
  </si>
  <si>
    <t>PRT122007</t>
  </si>
  <si>
    <t>뽀로로 분수매트 100</t>
  </si>
  <si>
    <t>PRT122008</t>
  </si>
  <si>
    <t xml:space="preserve">뽀로로 분수매트 150 </t>
  </si>
  <si>
    <t>TPP122001</t>
  </si>
  <si>
    <t>TYP122007</t>
  </si>
  <si>
    <t>TYT122006</t>
  </si>
  <si>
    <t>레스큐 타요 SOS 출동센터 플레이세트</t>
  </si>
  <si>
    <t>PRM221122</t>
  </si>
  <si>
    <t>뽀로로 소프트 양면다트</t>
  </si>
  <si>
    <t>PRM222022</t>
  </si>
  <si>
    <t>뽀로로 눈집게</t>
  </si>
  <si>
    <t>PRM222087</t>
  </si>
  <si>
    <t>잔망 루피 키보드</t>
  </si>
  <si>
    <t>PRM222088</t>
  </si>
  <si>
    <t>PRM222090</t>
  </si>
  <si>
    <t>잔망루피 마우스패드</t>
  </si>
  <si>
    <t>PRM222092</t>
  </si>
  <si>
    <t>잔망루피 피규어 (감격)</t>
  </si>
  <si>
    <t>PRM222093</t>
  </si>
  <si>
    <t>잔망루피 피규어 (둥절)</t>
  </si>
  <si>
    <t>TYM221030</t>
  </si>
  <si>
    <t>타요 리듬 오케스트라</t>
  </si>
  <si>
    <t>TYM221031</t>
  </si>
  <si>
    <t>타요 라켓볼</t>
  </si>
  <si>
    <t>PRL122036</t>
  </si>
  <si>
    <t>PRL122037</t>
  </si>
  <si>
    <t>PRL122038</t>
  </si>
  <si>
    <t>잔망루피 스트링 파우치</t>
  </si>
  <si>
    <t>PRL122041</t>
  </si>
  <si>
    <t>TPP122002</t>
  </si>
  <si>
    <t>TYX122004</t>
  </si>
  <si>
    <t>타요 긴급출동 센터 플레이세트_2021년형(수출용)</t>
  </si>
  <si>
    <t>PRM218024</t>
  </si>
  <si>
    <t>뽀로로 힘센 견인차</t>
  </si>
  <si>
    <t>PRM219103</t>
  </si>
  <si>
    <t>뽀로로 힘센 덤프트럭</t>
  </si>
  <si>
    <t>PRM219104</t>
  </si>
  <si>
    <t>뽀로로 LED 망원경</t>
  </si>
  <si>
    <t>PRX122001</t>
  </si>
  <si>
    <t>뽀로로 조미김</t>
  </si>
  <si>
    <t>PRL122048</t>
  </si>
  <si>
    <t>잔망루피 꽃다발 봉제인형</t>
  </si>
  <si>
    <t>PRP122006</t>
  </si>
  <si>
    <t>PRP122009</t>
  </si>
  <si>
    <t>PRP122010</t>
  </si>
  <si>
    <t>PRT122014</t>
  </si>
  <si>
    <t>PRT122015</t>
  </si>
  <si>
    <t>TYP122001</t>
  </si>
  <si>
    <t>TYT122007</t>
  </si>
  <si>
    <t>타요 컬러체인지 목욕놀이</t>
  </si>
  <si>
    <t>PRL222020</t>
  </si>
  <si>
    <t>갤럭시워치 스트랩 20mm윙크 루피</t>
  </si>
  <si>
    <t>PRL222026</t>
  </si>
  <si>
    <t>잔망루피 빔 프로젝터 무드등 (필름 2종)</t>
  </si>
  <si>
    <t>PRL222031</t>
  </si>
  <si>
    <t>잔망루피 멀티 페어링 무선키보드</t>
  </si>
  <si>
    <t>PRL222032</t>
  </si>
  <si>
    <t>잔망루피 멀티 페어링 무선마우스</t>
  </si>
  <si>
    <t>PRL222033</t>
  </si>
  <si>
    <t>PRL222034</t>
  </si>
  <si>
    <t>잔망루피 모니터 피규어(감격루피)</t>
  </si>
  <si>
    <t>PRL222035</t>
  </si>
  <si>
    <t>잔망루피 모니터 피규어(둥절루피)</t>
  </si>
  <si>
    <t>PRM222125</t>
  </si>
  <si>
    <t>뽀로로 하이텐쮸 복숭아맛</t>
  </si>
  <si>
    <t>PRM222141</t>
  </si>
  <si>
    <t>뽀로로 촉감&amp;감각놀이 세트</t>
  </si>
  <si>
    <t>PRM222142</t>
  </si>
  <si>
    <t>뽀로로 와르르 이글루</t>
  </si>
  <si>
    <t>PRM222147</t>
  </si>
  <si>
    <t>잔망루피 직소퍼즐 150피스 / 월급루팡</t>
  </si>
  <si>
    <t>PRM222148</t>
  </si>
  <si>
    <t>잔망루피 직소퍼즐 150피스 / 퇴근생각</t>
  </si>
  <si>
    <t>PRM222149</t>
  </si>
  <si>
    <t>잔망루피 직소퍼즐 150피스 / 0칼로리</t>
  </si>
  <si>
    <t>PRM222150</t>
  </si>
  <si>
    <t>잔망루피 직소퍼즐 150피스 / 갓생산다</t>
  </si>
  <si>
    <t>PRM222151</t>
  </si>
  <si>
    <t>잔망루피 직소퍼즐 150피스 / 가보자고</t>
  </si>
  <si>
    <t>PRM222152</t>
  </si>
  <si>
    <t>잔망루피 직소퍼즐 150피스 / 복권당첨</t>
  </si>
  <si>
    <t>TYM222027</t>
  </si>
  <si>
    <t>타요 워시헬퍼</t>
  </si>
  <si>
    <t>EEE122001</t>
  </si>
  <si>
    <t>진로 제작물</t>
  </si>
  <si>
    <t>TPT122001</t>
  </si>
  <si>
    <t>TYP122006</t>
  </si>
  <si>
    <t>PRL222030</t>
  </si>
  <si>
    <t>잔망루피 PVC 무드등</t>
  </si>
  <si>
    <t>PRM211148</t>
  </si>
  <si>
    <t>뽀로로 소프트볼 2pcs 3기</t>
  </si>
  <si>
    <t>PRM222130</t>
  </si>
  <si>
    <t>뽀로로 RC레이싱카</t>
  </si>
  <si>
    <t>PRM222154</t>
  </si>
  <si>
    <t>고농축 푸룬&amp;유산균 주스 잔망한컵</t>
  </si>
  <si>
    <t>TYX215029</t>
  </si>
  <si>
    <t>포코 포크레인 놀이</t>
  </si>
  <si>
    <t>타요 전동공구 테이블 가방</t>
  </si>
  <si>
    <t>TYX222005</t>
  </si>
  <si>
    <t>스틱(16인치)타요</t>
  </si>
  <si>
    <t>PRL122071</t>
  </si>
  <si>
    <t>(제주)잔망루피 여행 에디션 볼펜 2종set</t>
  </si>
  <si>
    <t>PRL122072</t>
  </si>
  <si>
    <t>잔망루피 손목쿠션</t>
  </si>
  <si>
    <t>PRL122073</t>
  </si>
  <si>
    <t>잔망루피 투명 카드케이스</t>
  </si>
  <si>
    <t>PRP122011</t>
  </si>
  <si>
    <t>PRP122016</t>
  </si>
  <si>
    <t>PRP122017</t>
  </si>
  <si>
    <t>PRP122018</t>
  </si>
  <si>
    <t>PRP122019</t>
  </si>
  <si>
    <t>PRP122020</t>
  </si>
  <si>
    <t>PRP122021</t>
  </si>
  <si>
    <t>PRP122022</t>
  </si>
  <si>
    <t>PRT122018</t>
  </si>
  <si>
    <t>뽀로로 노래하는 청소 돌돌이 디럭스</t>
  </si>
  <si>
    <t>PRT122022</t>
  </si>
  <si>
    <t>PRT122023</t>
  </si>
  <si>
    <t>PRT122024</t>
  </si>
  <si>
    <t>뽀로로 꼬깔모자_파리크라상2022</t>
  </si>
  <si>
    <t>PRX122005</t>
  </si>
  <si>
    <t>뿌려먹는 뽀로로 김 50g</t>
  </si>
  <si>
    <t>TYP122008</t>
  </si>
  <si>
    <t>TYT122009</t>
  </si>
  <si>
    <t>타요 빛 그림 스케치북</t>
  </si>
  <si>
    <t>TYT122010</t>
  </si>
  <si>
    <t>타요 프랭크 미니카 캐리어</t>
  </si>
  <si>
    <t>TYT122013</t>
  </si>
  <si>
    <t>타요 천하장사 중장비 디럭스 놀이세트_2022년형_마트판매전용</t>
  </si>
  <si>
    <t>DCT122006</t>
  </si>
  <si>
    <t>데코데코 유니콘 라떼 글리터 슬라임 만들기</t>
  </si>
  <si>
    <t>데코데코 달콤 디저트 슈링클스 키링 만들기</t>
  </si>
  <si>
    <t>PRL122083</t>
  </si>
  <si>
    <t>잔망루피 L홀더 3종 세트</t>
  </si>
  <si>
    <t>PRL122084</t>
  </si>
  <si>
    <t>잔망루피 데코 리무버 스티커_페이스_퍼플</t>
  </si>
  <si>
    <t>PRL122085</t>
  </si>
  <si>
    <t>잔망루피 반전 키링_시리얼</t>
  </si>
  <si>
    <t>PRL122086</t>
  </si>
  <si>
    <t>잔망루피 반전 키링_장미</t>
  </si>
  <si>
    <t>PRL122087</t>
  </si>
  <si>
    <t>잔망루피 발매트</t>
  </si>
  <si>
    <t>PRL122088</t>
  </si>
  <si>
    <t>잔망루피 핫팩 (10개입)</t>
  </si>
  <si>
    <t>PRL122089</t>
  </si>
  <si>
    <t>뽀로로 두들북 붓</t>
  </si>
  <si>
    <t>PRP122008</t>
  </si>
  <si>
    <t>PRP122012</t>
  </si>
  <si>
    <t>PRP122013</t>
  </si>
  <si>
    <t>PRP122023</t>
  </si>
  <si>
    <t>PRT122012</t>
  </si>
  <si>
    <t>뽀로로 코딩 샌드위치 가게</t>
  </si>
  <si>
    <t>TYT122012</t>
  </si>
  <si>
    <t>타요 스페셜 꼬마버스 친구들 세트 11탄</t>
  </si>
  <si>
    <t>TYT122014</t>
  </si>
  <si>
    <t>타요 드라이브 오토 시티</t>
  </si>
  <si>
    <t>TYX122005</t>
  </si>
  <si>
    <t>타요 스페셜 꼬마버스 친구들 풀세트 2 (수출용)</t>
  </si>
  <si>
    <t>TYX122009</t>
  </si>
  <si>
    <t>타요 스페셜 꼬마버스 친구들 세트 11탄 (수출용)</t>
  </si>
  <si>
    <t>PRM222203</t>
  </si>
  <si>
    <t>뽀로로와 뚜뚜 자동차키</t>
  </si>
  <si>
    <t>PRM222209</t>
  </si>
  <si>
    <t>잔망루피 탁상시계</t>
  </si>
  <si>
    <t>TYM217010</t>
  </si>
  <si>
    <t>타요 팝업야구</t>
  </si>
  <si>
    <t>제품</t>
    <phoneticPr fontId="5" type="noConversion"/>
  </si>
  <si>
    <t>상품</t>
    <phoneticPr fontId="5" type="noConversion"/>
  </si>
  <si>
    <t>부서별 재고금액</t>
    <phoneticPr fontId="14" type="noConversion"/>
  </si>
  <si>
    <t>DCT122001</t>
  </si>
  <si>
    <t>데코데코 말캉이 메이킷</t>
  </si>
  <si>
    <t>DCT122002</t>
  </si>
  <si>
    <t>데코데코 말캉이 메이킷 - 디저트 키트</t>
  </si>
  <si>
    <t>DCT122003</t>
  </si>
  <si>
    <t>데코데코 말캉이 메이킷 - 아이스크림 키트</t>
  </si>
  <si>
    <t>DCT122004</t>
  </si>
  <si>
    <t>데코데코 시크릿 캐비닛 러블리 핑크</t>
  </si>
  <si>
    <t>DCT122005</t>
  </si>
  <si>
    <t>데코데코 시크릿 캐비닛 트렌디 퍼플</t>
  </si>
  <si>
    <t>DCT122009</t>
  </si>
  <si>
    <t>데코데코 냠냠파티 디폼블럭 만들기</t>
  </si>
  <si>
    <t>잔망루피 아크릴 마그넷 세트 (4P)</t>
  </si>
  <si>
    <t>잔망루피 PVC 실리콘 젤펜_일반</t>
  </si>
  <si>
    <t>잔망루피 PVC 실리콘 젤펜_스마일</t>
  </si>
  <si>
    <t>PRL122091</t>
  </si>
  <si>
    <t>PRP122014</t>
  </si>
  <si>
    <t>PRP122024</t>
  </si>
  <si>
    <t>잔망루피 스파클링 오프너 A_머엉</t>
  </si>
  <si>
    <t>잔망루피 스파클링 오프너 B_꺄르륵</t>
  </si>
  <si>
    <t>PRT122013</t>
  </si>
  <si>
    <t>말랑말랑 뽀로로와 루피</t>
  </si>
  <si>
    <t>잔망루피 핸드폰 스트랩 B_해삐</t>
  </si>
  <si>
    <t>PRT122019</t>
  </si>
  <si>
    <t>잔망루피 피규어 키링 A</t>
  </si>
  <si>
    <t>PRT122020</t>
  </si>
  <si>
    <t>잔망루피 피규어 키링 B</t>
  </si>
  <si>
    <t>잔망루피 얼굴 지퍼백 B_멍루피(4P)</t>
  </si>
  <si>
    <t>PRX122006</t>
  </si>
  <si>
    <t>뽀로로 아이스크림 가게 (수출용)</t>
  </si>
  <si>
    <t>TYT122011</t>
  </si>
  <si>
    <t>레스큐 타요 포크레인 중장비 타워 플레이세트</t>
  </si>
  <si>
    <t>TYT122015</t>
  </si>
  <si>
    <t xml:space="preserve">타요 더블 레이싱 타워 </t>
  </si>
  <si>
    <t>TYT122017</t>
  </si>
  <si>
    <t>레스큐 타요 카고에어 비행기</t>
  </si>
  <si>
    <t>TYT122020</t>
  </si>
  <si>
    <t>제품 합계</t>
    <phoneticPr fontId="5" type="noConversion"/>
  </si>
  <si>
    <t>PRM222199</t>
  </si>
  <si>
    <t>잔망루피 핸드크림 체리블라썸향30ml</t>
  </si>
  <si>
    <t>PRM222200</t>
  </si>
  <si>
    <t>잔망루피 핸드크림 복숭아향 30ml</t>
  </si>
  <si>
    <t>PRM222201</t>
  </si>
  <si>
    <t>잔망루피 치약 민트향 100g</t>
  </si>
  <si>
    <t>PRM222204</t>
  </si>
  <si>
    <t>New 북치는뽀로로</t>
  </si>
  <si>
    <t>PRM222205</t>
  </si>
  <si>
    <t>New 뽀로로경찰차밀대</t>
  </si>
  <si>
    <t>PRM222214</t>
  </si>
  <si>
    <t>크롱 이빨 룰렛</t>
  </si>
  <si>
    <t>PRM222216</t>
  </si>
  <si>
    <t>뉴 뽀로로 바다 낚시놀이</t>
  </si>
  <si>
    <t>PRM222217</t>
  </si>
  <si>
    <t>NEW 뽀로로 뮤직 스마트폰</t>
  </si>
  <si>
    <t>PRM222218</t>
  </si>
  <si>
    <t>뽀로로 카메라폰</t>
  </si>
  <si>
    <t>PRM222219</t>
  </si>
  <si>
    <t>잔망루피 듀얼 무선충전 거치대_기본</t>
  </si>
  <si>
    <t>PRM222220</t>
  </si>
  <si>
    <t>잔망루피 듀얼 무선충전 거치대_해삐</t>
  </si>
  <si>
    <t>상품 합계</t>
    <phoneticPr fontId="5" type="noConversion"/>
  </si>
  <si>
    <t>상품</t>
    <phoneticPr fontId="2" type="noConversion"/>
  </si>
  <si>
    <t>PRP122027</t>
  </si>
  <si>
    <t>PRP122029</t>
  </si>
  <si>
    <t>잔망루피 핸드폰 스트랩 A_멍</t>
  </si>
  <si>
    <t>PRT122021</t>
  </si>
  <si>
    <t>잔망루피 데스크 만년달력</t>
  </si>
  <si>
    <t>잔망루피 얼굴 지퍼백 A_정색루피(4P)</t>
  </si>
  <si>
    <t>TYP122009</t>
  </si>
  <si>
    <t>TYP122010</t>
  </si>
  <si>
    <t>TYP122011</t>
  </si>
  <si>
    <t>TYT122018</t>
  </si>
  <si>
    <t>타요 컬러보드</t>
  </si>
  <si>
    <t>TYX120021</t>
  </si>
  <si>
    <t>타요 플레이 미니카 스피드 (수출용)</t>
  </si>
  <si>
    <t>TYX120031</t>
  </si>
  <si>
    <t>타요 플레이 미니카 티치 (수출용)</t>
  </si>
  <si>
    <t>PRL222042</t>
  </si>
  <si>
    <t>잔망루피 랜덤피규어(낱개)_VER2</t>
  </si>
  <si>
    <t>PRM222235</t>
  </si>
  <si>
    <t>잔망루피 빔프로젝터 무드등 4종</t>
  </si>
  <si>
    <t>PRM222236</t>
  </si>
  <si>
    <t>잔망루피 머그워머</t>
  </si>
  <si>
    <t>TYX218004</t>
  </si>
  <si>
    <t>DCT122008</t>
  </si>
  <si>
    <t>PRL122093</t>
  </si>
  <si>
    <t>잔망루피 봉제인형 하트머리띠_35cm</t>
  </si>
  <si>
    <t>PRL122094</t>
  </si>
  <si>
    <t>잔망루피 봉제인형 사랑해뤂_18cm</t>
  </si>
  <si>
    <t>PRL122095</t>
  </si>
  <si>
    <t>잔망루피 얼굴쿠션 피식울먹_35cm</t>
  </si>
  <si>
    <t>PRL122098</t>
  </si>
  <si>
    <t>잔망루피 망토담요_잔망샤이</t>
  </si>
  <si>
    <t>PRL122100</t>
  </si>
  <si>
    <t>6공 다이어리</t>
  </si>
  <si>
    <t>PRL122102</t>
  </si>
  <si>
    <t>위클리 플래너</t>
  </si>
  <si>
    <t>PRL122105</t>
  </si>
  <si>
    <t>태블릿 파우치(11인치)_입체</t>
  </si>
  <si>
    <t>PRL122106</t>
  </si>
  <si>
    <t>노트북 파우치(13인치)_패딩</t>
  </si>
  <si>
    <t>PRL122107</t>
  </si>
  <si>
    <t>크리스마스 입체 팝업카드</t>
  </si>
  <si>
    <t>PRL122108</t>
  </si>
  <si>
    <t>잔망루피 머그컵</t>
  </si>
  <si>
    <t>PRL122109</t>
  </si>
  <si>
    <t>잔망루피 라면기</t>
  </si>
  <si>
    <t>PRL122110</t>
  </si>
  <si>
    <t>잔망루피 리유저블 마켓백</t>
  </si>
  <si>
    <t>PRL122111</t>
  </si>
  <si>
    <t>잔망루피 데코픽</t>
  </si>
  <si>
    <t>PRL122112</t>
  </si>
  <si>
    <t>가렌더_해피뉴이어</t>
  </si>
  <si>
    <t>PRL122113</t>
  </si>
  <si>
    <t>가렌더_해피벌스데이</t>
  </si>
  <si>
    <t>PRL122116</t>
  </si>
  <si>
    <t>홀로그램 엽서_다이어터</t>
  </si>
  <si>
    <t>PRL122118</t>
  </si>
  <si>
    <t>홀로그램 엽서_햅삐뉴이어</t>
  </si>
  <si>
    <t>PRL122125</t>
  </si>
  <si>
    <t>잔망루피 콜렉트북</t>
  </si>
  <si>
    <t>PRL122126</t>
  </si>
  <si>
    <t>잔망루피 포토키링</t>
  </si>
  <si>
    <t>PRL122130</t>
  </si>
  <si>
    <t>잔망루피 벨보아 파우치</t>
  </si>
  <si>
    <t>PRL122131</t>
  </si>
  <si>
    <t>잔망루피 벨보아 슬리퍼</t>
  </si>
  <si>
    <t>PRL122134</t>
  </si>
  <si>
    <t>잔망루피규어 랜덤 피규어 1종</t>
  </si>
  <si>
    <t>PRP122015</t>
  </si>
  <si>
    <t>PRP122025</t>
  </si>
  <si>
    <t>PRP122028</t>
  </si>
  <si>
    <t>PRP122031</t>
  </si>
  <si>
    <t>레스큐 타요 포크레인 중장비 타워 플레이세트_디럭스 마트판매전용</t>
  </si>
  <si>
    <t>PRL122136</t>
  </si>
  <si>
    <t>잔망루피 눈천사 가습기</t>
  </si>
  <si>
    <t>PRM222221</t>
  </si>
  <si>
    <t>PRM222222</t>
  </si>
  <si>
    <t>PRM222242</t>
  </si>
  <si>
    <t>잔망루피 패션밴드 틴케이스 30매입 (혼합형)</t>
  </si>
  <si>
    <t>TYX214021</t>
  </si>
  <si>
    <t>꼬마버스 타요 삑삑이 세트 (수출용)</t>
  </si>
  <si>
    <t>TYX222009</t>
  </si>
  <si>
    <t>꼬마버스타요 에어</t>
  </si>
  <si>
    <t>PRP122026</t>
  </si>
  <si>
    <t>PRP122032</t>
  </si>
  <si>
    <t>PRM209142</t>
  </si>
  <si>
    <t>PRM223004</t>
  </si>
  <si>
    <t>NEW 뽀로로 눈집게</t>
  </si>
  <si>
    <t>PRM223005</t>
  </si>
  <si>
    <t>NEW 패티 눈집게</t>
  </si>
  <si>
    <t>PRM223006</t>
  </si>
  <si>
    <t>NEW 크롱 눈집게</t>
  </si>
  <si>
    <t>PRM223007</t>
  </si>
  <si>
    <t>NEW 에디 눈집게</t>
  </si>
  <si>
    <t>PRM223008</t>
  </si>
  <si>
    <t>NEW 포비 눈집게</t>
  </si>
  <si>
    <t>PRM223009</t>
  </si>
  <si>
    <t>NEW 해리 눈집게</t>
  </si>
  <si>
    <t>PRM223010</t>
  </si>
  <si>
    <t>잔망루피 눈집게</t>
  </si>
  <si>
    <t>PRM223011</t>
  </si>
  <si>
    <t>뽀로로 EQ테마파크</t>
  </si>
  <si>
    <t>PRM223013</t>
  </si>
  <si>
    <t>TYM223001</t>
  </si>
  <si>
    <t>타요 중장비 친구들</t>
  </si>
  <si>
    <t>TYM223002</t>
  </si>
  <si>
    <t>타요 에어와 친구들</t>
  </si>
  <si>
    <t>DCP123001</t>
  </si>
  <si>
    <t>잔망루피 L홀더_핑크</t>
  </si>
  <si>
    <t>잔망루피 L홀더_옐로우</t>
  </si>
  <si>
    <t>잔망루피 L홀더_블루</t>
  </si>
  <si>
    <t>잔망루피 B5 PP노트</t>
  </si>
  <si>
    <t>잔망루피 A5 PP노트</t>
  </si>
  <si>
    <t>잔망루피 클리어 리무버 스티커_핑크</t>
  </si>
  <si>
    <t>잔망루피 클리어 리무버 스티커_블루</t>
  </si>
  <si>
    <t>잔망루피 점착 메모&amp;메모지(각35매)</t>
  </si>
  <si>
    <t>잔망루피 반전 키링_A_핑크</t>
  </si>
  <si>
    <t>잔망루피 반전 키링_B_퍼플</t>
  </si>
  <si>
    <t>잔망루피 무선 제본 노트_잔망</t>
  </si>
  <si>
    <t>잔망루피 무선 제본 노트_반전(얼빡)</t>
  </si>
  <si>
    <t>잔망루피 마우스패드_모양(순한맛)</t>
  </si>
  <si>
    <t>잔망루피 마우스패드_사각(매운맛)</t>
  </si>
  <si>
    <t>잔망루피 듀얼 점착메모(각30매)</t>
  </si>
  <si>
    <t>잔망루피 데코 리무버 스티커_코스튬</t>
  </si>
  <si>
    <t>잔망루피 데코 리무버 스티커_페이스</t>
  </si>
  <si>
    <t>잔망루피 아크릴 볼펜_퍼플</t>
  </si>
  <si>
    <t>잔망루피 패브릭 파우치</t>
  </si>
  <si>
    <t>잔망루피 클리어 리무버 스티커_퍼플</t>
  </si>
  <si>
    <t>잔망루피 마우스패드_하드</t>
  </si>
  <si>
    <t>잔망루피 데코 리무버 스티커_사각페이스</t>
  </si>
  <si>
    <t>잔망루피 클리어 리무버 스티커_민트</t>
  </si>
  <si>
    <t>잔망루피 무선 제본 노트_반전2</t>
  </si>
  <si>
    <t>잔망루피 B5 PP노트_하트</t>
  </si>
  <si>
    <t>잔망루피 페이스 스프링 노트</t>
  </si>
  <si>
    <t>잔망루피 페이스 3종 점착 메모지(각35매)</t>
  </si>
  <si>
    <t>잔망루피 클리어 리무버 스티커_오렌지</t>
  </si>
  <si>
    <t>PRT123002</t>
  </si>
  <si>
    <t>크롱 뿡뿡 응가놀이</t>
  </si>
  <si>
    <t>TYX123001</t>
  </si>
  <si>
    <t>타요 프랭크 미니카 캐리어 (수출용)</t>
  </si>
  <si>
    <t>PRM223019</t>
  </si>
  <si>
    <t>뽀로로 히어로즈 토이 칫솔 간호사(패티)</t>
  </si>
  <si>
    <t>PRM223020</t>
  </si>
  <si>
    <t>뽀로로 히어로즈 토이 칫솔 의사(뽀로로)</t>
  </si>
  <si>
    <t>PRM223021</t>
  </si>
  <si>
    <t>뽀로로 히어로즈 토이 칫솔 소방관(뽀로로)</t>
  </si>
  <si>
    <t>DCT123001</t>
  </si>
  <si>
    <t>데코데코 롤링 스티커펜 디럭스 다꾸 키트</t>
  </si>
  <si>
    <t>DCT123002</t>
  </si>
  <si>
    <t>데코데코 롤링 스티커펜 샤이니 키트</t>
  </si>
  <si>
    <t>DCT123003</t>
  </si>
  <si>
    <t>데코데코 롤링 스티커펜 코튼캔디 키트</t>
  </si>
  <si>
    <t xml:space="preserve">[세트] 플라워링 하트 블링블링 DIY 세트 (구간) </t>
  </si>
  <si>
    <t xml:space="preserve">[세트] 플라워링 하트 메이크업 아트 박스 (구간) </t>
  </si>
  <si>
    <t>잔망루피 미니 얼굴 쿠션</t>
  </si>
  <si>
    <t>잔망루피 미니 봉제 인형 (18cm)</t>
  </si>
  <si>
    <t>잔망루피X골프존 볼파우치</t>
  </si>
  <si>
    <t xml:space="preserve">뽀로로 피아노 사운드북 (구간) </t>
  </si>
  <si>
    <t xml:space="preserve">뽀로로 물감색칠북  (구간) </t>
  </si>
  <si>
    <t xml:space="preserve">뽀로로 영어 동요 사운드 카드 (구간) </t>
  </si>
  <si>
    <t xml:space="preserve">[세트] 뽀로로 퍼포먼스 미술놀이 세트 (구간) </t>
  </si>
  <si>
    <t xml:space="preserve">뽀로로 뽀로로와 마법 나라 (구간) </t>
  </si>
  <si>
    <t xml:space="preserve">뽀로로 크롱의 소원 (구간) </t>
  </si>
  <si>
    <t xml:space="preserve">뽀로로 붙였다 떼었다 한글놀이(2018 개정판)  (구간) </t>
  </si>
  <si>
    <t xml:space="preserve">뽀로로 두들 쓰기 카드 (구간) </t>
  </si>
  <si>
    <t xml:space="preserve">뽀로로 에듀 스토리 스티커북 (구간) </t>
  </si>
  <si>
    <t xml:space="preserve">뽀로로 붙였다 떼었다 국기놀이(2018 개정판)  (구간) </t>
  </si>
  <si>
    <t xml:space="preserve">뽀로로 붙였다 떼었다 공룡놀이(2018 개정판)  (구간) </t>
  </si>
  <si>
    <t xml:space="preserve">뽀로로 키즈폰 사운드북 한글 (구간) </t>
  </si>
  <si>
    <t xml:space="preserve">뽀로로 키즈폰 사운드북 수학 (구간) </t>
  </si>
  <si>
    <t xml:space="preserve">뽀로로 붙였다 떼었다 동물놀이(2018 개정판)  (구간) </t>
  </si>
  <si>
    <t xml:space="preserve">뽀로로 토이북 탈것놀이 - 에디의 변신 자동차 (구간) </t>
  </si>
  <si>
    <t xml:space="preserve">뽀로로 스티커 미니북 강아지 (구간) </t>
  </si>
  <si>
    <t xml:space="preserve">뽀로로 스티커 미니북 고양이 (구간) </t>
  </si>
  <si>
    <t xml:space="preserve">뽀로로 붙였다 떼었다 숫자놀이(2018 개정판)  (구간) </t>
  </si>
  <si>
    <t xml:space="preserve">뽀로로 붙였다 떼었다 영어놀이(2018 개정판)  (구간) </t>
  </si>
  <si>
    <t xml:space="preserve">뽀로로 붙였다 떼었다 탈것놀이(2018 개정판)  (구간) </t>
  </si>
  <si>
    <t xml:space="preserve">뽀로로 붙였다 떼었다 우리집놀이(2018 개정판)  (구간) </t>
  </si>
  <si>
    <t xml:space="preserve">뽀로로 공룡 가방퍼즐 5종  (구간) </t>
  </si>
  <si>
    <t xml:space="preserve">[세트] 뽀로로 공룡 병풍책 세트 (구간) </t>
  </si>
  <si>
    <t xml:space="preserve">뽀로로 에듀 공룡 스티커북 (구간) </t>
  </si>
  <si>
    <t xml:space="preserve">뽀로로 줄줄이 붙였다 떼었다 ㄱㄴㄷ (구간) </t>
  </si>
  <si>
    <t xml:space="preserve">뽀로로 줄줄이 붙였다 떼었다 123 (구간) </t>
  </si>
  <si>
    <t xml:space="preserve">뽀로로 크리스마스 선물 양장동화(면세) (구간) </t>
  </si>
  <si>
    <t xml:space="preserve">[세트] 뽀로로 꼬마도서관 사운드북 세트 (구간) </t>
  </si>
  <si>
    <t xml:space="preserve">뽀로로 동물 퍼즐 스티커북 세트 (블리스터) (구간) </t>
  </si>
  <si>
    <t xml:space="preserve">뽀로로 빅데코 캔디스티커 1 - 기본 (구간) </t>
  </si>
  <si>
    <t xml:space="preserve">뽀로로 빅데코 캔디스티커 2 - 캔디팝 (구간) </t>
  </si>
  <si>
    <t xml:space="preserve">뽀로로 빅데코 캔디스티커 3 - 세계여행 (구간) </t>
  </si>
  <si>
    <t xml:space="preserve">뽀로로 빅데코 캔디스티커 4 - 피카부 (구간) </t>
  </si>
  <si>
    <t xml:space="preserve">뽀로로 빅데코 캔디스티커 5 - 플라워 (구간) </t>
  </si>
  <si>
    <t xml:space="preserve">뽀로로 공룡 퍼즐 스티커북 세트 (상자) (구간) </t>
  </si>
  <si>
    <t xml:space="preserve">뽀로로 동물 퍼즐 스티커북 세트 (상자) (구간) </t>
  </si>
  <si>
    <t xml:space="preserve">뽀로로 롤링 색칠북 (구간) </t>
  </si>
  <si>
    <t xml:space="preserve">뽀로로TV놀이교실 - 동물세트 (구간) </t>
  </si>
  <si>
    <t xml:space="preserve">뽀로로TV놀이교실 - 우리동네세트 (구간) </t>
  </si>
  <si>
    <t xml:space="preserve">뽀로로TV놀이교실 - 우리집세트 (구간) </t>
  </si>
  <si>
    <t xml:space="preserve">뽀로로TV놀이교실 - 여름세트 (구간) </t>
  </si>
  <si>
    <t xml:space="preserve">뽀로로TV놀이교실 - 놀이세트 (구간) </t>
  </si>
  <si>
    <t xml:space="preserve">뽀로로TV놀이교실 - 나세트 (구간) </t>
  </si>
  <si>
    <t xml:space="preserve">뽀로로TV놀이교실 - 가을세트 (구간) </t>
  </si>
  <si>
    <t xml:space="preserve">뽀로로TV 놀이교실 - 도구세트 (구간) </t>
  </si>
  <si>
    <t xml:space="preserve">뽀로로TV 놀이교실 - 친구세트 (구간) </t>
  </si>
  <si>
    <t xml:space="preserve">뽀로로TV 놀이교실 - 겨울세트 (구간) </t>
  </si>
  <si>
    <t xml:space="preserve">뽀로로TV 놀이교실 - 탈것세트 (구간) </t>
  </si>
  <si>
    <t xml:space="preserve">뽀로로 종이 물감 색칠북 (구간) </t>
  </si>
  <si>
    <t xml:space="preserve">[세트] 뽀로로 생일 파티 세트 (구간) </t>
  </si>
  <si>
    <t xml:space="preserve">뽀로로 에듀 동물 스티커북 (구간) </t>
  </si>
  <si>
    <t xml:space="preserve">뽀로로 영어 카드 100 (구간) </t>
  </si>
  <si>
    <t xml:space="preserve">뽀로로 에듀 플러스 놀이북 (구간) </t>
  </si>
  <si>
    <t xml:space="preserve">뽀로로 인기 플러스 놀이북 (구간) </t>
  </si>
  <si>
    <t xml:space="preserve">뽀로로 영어 플러스 놀이북 (구간) </t>
  </si>
  <si>
    <t xml:space="preserve">뽀로로 쉑쉑 사운드북 - 동물 (구간) </t>
  </si>
  <si>
    <t xml:space="preserve">뽀로로 쉑쉑 사운드북 - 댄스 (구간) </t>
  </si>
  <si>
    <t xml:space="preserve">뽀로로 가방 스티커 놀이북 9 바다 (구간) </t>
  </si>
  <si>
    <t xml:space="preserve">뽀로로 가방 스티커 놀이북 10 하늘 (구간) </t>
  </si>
  <si>
    <t xml:space="preserve">뽀롱뽀롱 뽀로로 색칠놀이북 (구간) </t>
  </si>
  <si>
    <t xml:space="preserve">뽀로로 직업체험놀이 스티커북 - 야구선수 뽀로로 (구간) </t>
  </si>
  <si>
    <t xml:space="preserve">뽀로로 썼다 지웠다 펜북 시리즈1 창의 놀이 (구간) </t>
  </si>
  <si>
    <t xml:space="preserve">뽀로로 썼다 지웠다 펜북 시리즈2 미로 놀이 (구간) </t>
  </si>
  <si>
    <t xml:space="preserve">뽀로로 썼다 지웠다 펜북 시리즈3 한글 놀이 (구간) </t>
  </si>
  <si>
    <t xml:space="preserve">뽀로로 썼다 지웠다 펜북 시리즈4 숫자 놀이 (구간) </t>
  </si>
  <si>
    <t xml:space="preserve">뽀로로 얼굴 꾸미기 (구간) </t>
  </si>
  <si>
    <t xml:space="preserve">뽀로로 자장가 사운드북 (구간) </t>
  </si>
  <si>
    <t xml:space="preserve">뽀로로 공룡 병풍책 (단품) (구간) </t>
  </si>
  <si>
    <t xml:space="preserve">뽀로로 토이북 요리놀이 - 뽀로로는 채소를 좋아해요!(2019 개정판) (구간) </t>
  </si>
  <si>
    <t xml:space="preserve">뽀로로 크리스마스 스티커북(2019 개정판) (구간) </t>
  </si>
  <si>
    <t xml:space="preserve">[세트] 머리가 좋아지는 뽀로로 워크북 한글숫자 세트 (구간) </t>
  </si>
  <si>
    <t xml:space="preserve">뽀로로 크리스마스 만들기북 (구간) </t>
  </si>
  <si>
    <t xml:space="preserve">[세트] 뽀로로 감성동화 세트 2 (구간) </t>
  </si>
  <si>
    <t xml:space="preserve">뽀로로 뽀로로와 세계의 동물(2020 개정판)  (구간) </t>
  </si>
  <si>
    <t xml:space="preserve">뽀로로 편의점 미니 토이북 (구간) </t>
  </si>
  <si>
    <t xml:space="preserve">뽀로로 빅마이크 사운드북 (구간) </t>
  </si>
  <si>
    <t xml:space="preserve">뽀로로 판퍼즐 48조각 (구간) </t>
  </si>
  <si>
    <t xml:space="preserve">뽀로로 판퍼즐 68조각 (구간) </t>
  </si>
  <si>
    <t xml:space="preserve">뽀로로 판퍼즐 88조각 (구간) </t>
  </si>
  <si>
    <t xml:space="preserve">뽀로로 바나나차차 사운드북 (구간) </t>
  </si>
  <si>
    <t xml:space="preserve">[세트] 뽀로로 생활동화 세트 (구간) </t>
  </si>
  <si>
    <t xml:space="preserve">뽀로로TV놀이교실 STEP2 – 과학  (구간) </t>
  </si>
  <si>
    <t xml:space="preserve">뽀로로TV놀이교실 STEP2 – 한글 (구간) </t>
  </si>
  <si>
    <t xml:space="preserve">뽀로로TV놀이교실 STEP2 – 수학 (구간) </t>
  </si>
  <si>
    <t xml:space="preserve">뽀로로TV놀이교실 STEP2 – 사회 (구간) </t>
  </si>
  <si>
    <t xml:space="preserve">뽀로로TV놀이교실 STEP2 – 체육 (구간) </t>
  </si>
  <si>
    <t xml:space="preserve">뽀로로TV놀이교실 STEP2 – 음악 (구간) </t>
  </si>
  <si>
    <t xml:space="preserve">뽀로로 접어오리기 (구간) </t>
  </si>
  <si>
    <t xml:space="preserve">뽀로로 종이접기 (구간) </t>
  </si>
  <si>
    <t xml:space="preserve">뽀로로 물감 색칠북 (NEW BIG) (구간) </t>
  </si>
  <si>
    <t xml:space="preserve">뽀로로 토이북 아이스크림놀이 - 아이스크림이 좋아요 (구간) </t>
  </si>
  <si>
    <t xml:space="preserve">뽀로로 빨간 모자 패티 (2020 리뉴얼) (구간) </t>
  </si>
  <si>
    <t xml:space="preserve">뽀로로 나도 할 수 있어! 뽀로로 (2020 리뉴얼) (구간) </t>
  </si>
  <si>
    <t xml:space="preserve">뽀로로 미니스티커북1 (2020 리뉴얼) (구간) </t>
  </si>
  <si>
    <t xml:space="preserve">뽀로로 미니스티커북2 (2020 리뉴얼) (구간) </t>
  </si>
  <si>
    <t xml:space="preserve">뽀로로 토이북 곤충놀이 - 크롱의 작은 친구 (2020 개정판) (구간) </t>
  </si>
  <si>
    <t xml:space="preserve">뽀로로 토이북 칭찬놀이 - 참 잘했어요 뽀로로 (구간) </t>
  </si>
  <si>
    <t xml:space="preserve">뽀로로 뽀로로와 마술피리 (2020 개정판) (구간) </t>
  </si>
  <si>
    <t xml:space="preserve">[세트] 뽀로로 꼬마도서관 사운드북 세트 (2020 개정판) (구간) </t>
  </si>
  <si>
    <t xml:space="preserve">뽀로로 종이 물감 색칠북2 (구간) </t>
  </si>
  <si>
    <t xml:space="preserve">뽀로로 ㄱㄴㄷ 카드북 - 동물 (구간) </t>
  </si>
  <si>
    <t xml:space="preserve">뽀로로 ㄱㄴㄷ 카드북 - 공룡  (구간) </t>
  </si>
  <si>
    <t xml:space="preserve">뽀로로 ㄱㄴㄷ 카드북 - 과일 (구간) </t>
  </si>
  <si>
    <t xml:space="preserve">뽀로로 토이북 공룡놀이 - 공룡이 나타났어요! (2020 개정판) (구간) </t>
  </si>
  <si>
    <t xml:space="preserve">뽀로로 사물 한글 카드 120 (구간) </t>
  </si>
  <si>
    <t xml:space="preserve">뽀로로 가위 없이 만들기 뽀로로 (구간) </t>
  </si>
  <si>
    <t xml:space="preserve">뽀로로 한글 동요 사운드 카드 (2020 리뉴얼) (구간) </t>
  </si>
  <si>
    <t xml:space="preserve">뽀로로 영어 동요 사운드 카드 (2020 리뉴얼) (구간) </t>
  </si>
  <si>
    <t xml:space="preserve">뽀로로 쉑쉑 사운드북 - 바나나차차 (구간) </t>
  </si>
  <si>
    <t xml:space="preserve">뽀로로 친구야 안녕 (2020 개정판) (구간) </t>
  </si>
  <si>
    <t xml:space="preserve">뽀로로 뽀로로와 요리사 로봇 (2020 개정판) (구간) </t>
  </si>
  <si>
    <t xml:space="preserve">뽀로로 토이북 생일놀이 - 뽀로로의 가짜 생일 파티 (구간) </t>
  </si>
  <si>
    <t xml:space="preserve">뽀로로 NEW가방퍼즐1 (2020패키지변경) (구간) </t>
  </si>
  <si>
    <t xml:space="preserve">뽀로로 NEW가방퍼즐2  (2020패키지변경) (구간) </t>
  </si>
  <si>
    <t xml:space="preserve">뽀로로 미니퍼즐 (리뉴얼-4/6조각) (구간) </t>
  </si>
  <si>
    <t xml:space="preserve">[세트] 뽀로로 감성동화 세트 1 (리뉴얼) (구간) </t>
  </si>
  <si>
    <t xml:space="preserve">뽀로로 빅 가방 스티커 1 동물원 (구간) </t>
  </si>
  <si>
    <t xml:space="preserve">뽀로로 빅 가방 스티커 2 주차장 (구간) </t>
  </si>
  <si>
    <t xml:space="preserve">뽀로로 빅 가방 스티커 3 편의점 (구간) </t>
  </si>
  <si>
    <t xml:space="preserve">뽀로로 빅 가방 스티커 4 캠핑장 (구간) </t>
  </si>
  <si>
    <t xml:space="preserve">뽀로로 잔망루피 스티커 플레이북 (구간) </t>
  </si>
  <si>
    <t xml:space="preserve">뽀로로 토이북 탈것 - 에디의 변신 자동차 (2021 개정판) (구간) </t>
  </si>
  <si>
    <t xml:space="preserve">[세트] 뽀로로 꼬마 탑쌓기 세트  (구간) </t>
  </si>
  <si>
    <t xml:space="preserve">뽀로로 꼬마동물원 보드북 세트 (구간) </t>
  </si>
  <si>
    <t xml:space="preserve">뽀로로 우리 아이 첫 캐릭터 색칠놀이 (2021 리뉴얼) (구간) </t>
  </si>
  <si>
    <t xml:space="preserve">뽀로로 공룡 카드 100 (구간) </t>
  </si>
  <si>
    <t xml:space="preserve">뽀로로 가방퍼즐1 4종 (2021 리뉴얼) (구간) </t>
  </si>
  <si>
    <t xml:space="preserve">뽀로로 영어 카드 100 (2021 리뉴얼) (구간) </t>
  </si>
  <si>
    <t xml:space="preserve">뽀로로 토이북 낚시놀이 - 낚시 대소동 (2021 리뉴얼) (구간) </t>
  </si>
  <si>
    <t xml:space="preserve">뽀로로 토이북 병원놀이 - 나도 병원에 갈 수 있어! (2021 리뉴얼) (구간) </t>
  </si>
  <si>
    <t xml:space="preserve">뽀로로 뽀요 한글 3세 주제어 익히기 (구간) </t>
  </si>
  <si>
    <t xml:space="preserve">뽀로로 뽀요 한글쓰기 3세 선 긋기 (구간) </t>
  </si>
  <si>
    <t xml:space="preserve">뽀로로 뽀요 한글 3세 가~하 익히기 (구간) </t>
  </si>
  <si>
    <t xml:space="preserve">뽀로로 뽀요 한글쓰기 3세 가~하 쓰기 (구간) </t>
  </si>
  <si>
    <t xml:space="preserve">뽀로로 뽀요 한글 4세 자음자 익히기 (구간) </t>
  </si>
  <si>
    <t xml:space="preserve">뽀로로 뽀요 한글쓰기 4세 자음자 쓰기 (구간) </t>
  </si>
  <si>
    <t xml:space="preserve">뽀로로 뽀요 한글 4세 모음자 익히기 (구간) </t>
  </si>
  <si>
    <t xml:space="preserve">뽀로로 뽀요 한글쓰기 4세 모음자 쓰기 (구간) </t>
  </si>
  <si>
    <t xml:space="preserve">뽀로로 뽀요 수학 3세 1~5 익히기 (구간) </t>
  </si>
  <si>
    <t xml:space="preserve">뽀로로 뽀요 수학익힘 3세 1~5쓰기 (구간) </t>
  </si>
  <si>
    <t xml:space="preserve">뽀로로 뽀요 수학 4세 6~10 익히기 (구간) </t>
  </si>
  <si>
    <t xml:space="preserve">뽀로로 뽀요 수학익힘 4세 6~10 쓰기 (구간) </t>
  </si>
  <si>
    <t xml:space="preserve">[2권세트] 뽀로로 뽀요 한글 3세 주제어 세트 (구간) </t>
  </si>
  <si>
    <t xml:space="preserve">[2권세트] 뽀로로 뽀요 한글 3세 가~하 세트 (구간) </t>
  </si>
  <si>
    <t xml:space="preserve">[2권세트] 뽀로로 뽀요 한글 4세 자음자 세트 (구간) </t>
  </si>
  <si>
    <t xml:space="preserve">[2권세트] 뽀로로 뽀요 한글 4세 모음자 세트 (구간) </t>
  </si>
  <si>
    <t xml:space="preserve">[2권세트] 뽀로로 뽀요 수학 3세 세트 (구간) </t>
  </si>
  <si>
    <t xml:space="preserve">[2권세트] 뽀로로 뽀요 수학 4세 세트 (구간) </t>
  </si>
  <si>
    <t xml:space="preserve">뽀로로 동화나라 피터팬 (구간) </t>
  </si>
  <si>
    <t xml:space="preserve">뽀로로 동화나라 미녀와 야수 (구간) </t>
  </si>
  <si>
    <t xml:space="preserve">뽀로로 동화나라 잭과 콩나무 (구간) </t>
  </si>
  <si>
    <t xml:space="preserve">뽀로로 동화나라 피노키오 (구간) </t>
  </si>
  <si>
    <t xml:space="preserve">뽀로로 크리스마스 가방 스티커 놀이북 (구간) </t>
  </si>
  <si>
    <t xml:space="preserve">뽀로로 바나나차차 사운드북 (2021 리뉴얼) (구간) </t>
  </si>
  <si>
    <t xml:space="preserve">뽀로로 가방 스티커 놀이북 11 과일채소 (구간) </t>
  </si>
  <si>
    <t xml:space="preserve">뽀로로 가방 스티커 놀이북 12 우리동네 (구간) </t>
  </si>
  <si>
    <t>PRP123001</t>
  </si>
  <si>
    <t>PRP123019</t>
  </si>
  <si>
    <t>PRT123001</t>
  </si>
  <si>
    <t>뽀로로 반반 치킨가게</t>
  </si>
  <si>
    <t>PRT123003</t>
  </si>
  <si>
    <t>뽀로로 노래하는 줄줄이 티슈</t>
  </si>
  <si>
    <t>PRT123004</t>
  </si>
  <si>
    <t>잔망루피 오뚝이 랜덤 캔디토이 (식품류)</t>
  </si>
  <si>
    <t xml:space="preserve">띠띠뽀 스티커 미니북1  (구간) </t>
  </si>
  <si>
    <t xml:space="preserve">띠띠뽀 스티커 미니북2 (구간) </t>
  </si>
  <si>
    <t xml:space="preserve">띠띠뽀 칼라색칠공부 1 (구간) </t>
  </si>
  <si>
    <t xml:space="preserve">띠띠뽀 칼라색칠공부 2 (구간) </t>
  </si>
  <si>
    <t xml:space="preserve">띠띠뽀 노래하는 칼라 매직보드북 (구간) </t>
  </si>
  <si>
    <t xml:space="preserve">띠띠뽀 에듀 스티커 게임북 (구간) </t>
  </si>
  <si>
    <t xml:space="preserve">띠띠뽀 에듀 스티커북  (구간) </t>
  </si>
  <si>
    <t xml:space="preserve">띠띠뽀 썼다지웠다 펜북 미로놀이 (구간) </t>
  </si>
  <si>
    <t xml:space="preserve">띠띠뽀 띠띠뽀와 세터의 즐거운 소풍 (구간) </t>
  </si>
  <si>
    <t xml:space="preserve">띠띠뽀 동요 사운드 카드 (구간) </t>
  </si>
  <si>
    <t xml:space="preserve">띠띠뽀 두들북  (구간) </t>
  </si>
  <si>
    <t xml:space="preserve">띠띠뽀 가방퍼즐 (구간) </t>
  </si>
  <si>
    <t xml:space="preserve">띠띠뽀 두들 쓰기 카드 (구간) </t>
  </si>
  <si>
    <t xml:space="preserve">[세트] 띠띠뽀 띠띠뽀 선물 박스 세트  (구간) </t>
  </si>
  <si>
    <t xml:space="preserve">띠띠뽀 가방퍼즐(4종) (구간) </t>
  </si>
  <si>
    <t xml:space="preserve">띠띠뽀 가방 스티커 놀이북 1 탈것 (구간) </t>
  </si>
  <si>
    <t xml:space="preserve">띠띠뽀 가방 스티커 놀이북 2 숫자 (구간) </t>
  </si>
  <si>
    <t xml:space="preserve">띠띠뽀 한글 카드 112 (구간) </t>
  </si>
  <si>
    <t xml:space="preserve">띠띠뽀 양장동화2-최고의 기차 (구간) </t>
  </si>
  <si>
    <t xml:space="preserve">띠띠뽀 물감색칠북  (구간) </t>
  </si>
  <si>
    <t xml:space="preserve">띠띠뽀 빅데코 캔디스티커 1 - 기본 (구간) </t>
  </si>
  <si>
    <t xml:space="preserve">띠띠뽀 양장동화-채석장에 간 띠띠뽀 (구간) </t>
  </si>
  <si>
    <t xml:space="preserve">띠띠뽀 양장동화-친구가 되고 싶어요 (구간) </t>
  </si>
  <si>
    <t xml:space="preserve">띠띠뽀 양장동화-픽스와 리프트의 비밀 (구간) </t>
  </si>
  <si>
    <t xml:space="preserve">띠띠뽀 양장동화-꼬마 기차들의 합창 (구간) </t>
  </si>
  <si>
    <t xml:space="preserve">띠띠뽀 양장동화-TV에 나오고 싶어요 (구간) </t>
  </si>
  <si>
    <t xml:space="preserve">띠띠뽀 미니 스티커북 1 (구간) </t>
  </si>
  <si>
    <t xml:space="preserve">띠띠뽀 미니 스티커북 2 (구간) </t>
  </si>
  <si>
    <t xml:space="preserve">띠띠뽀 한글 카드 112 (2020 리뉴얼) (구간) </t>
  </si>
  <si>
    <t xml:space="preserve">타요 에듀 스토리 스티커북2 (구간) </t>
  </si>
  <si>
    <t xml:space="preserve">타요 물감색칠북 (구간) </t>
  </si>
  <si>
    <t xml:space="preserve">타요 NEW 두들북 (구간) </t>
  </si>
  <si>
    <t xml:space="preserve">타요 영어 동요 사운드 카드 (구간) </t>
  </si>
  <si>
    <t xml:space="preserve">타요 두뇌 놀이북 미로찾기 (구간) </t>
  </si>
  <si>
    <t xml:space="preserve">타요 두뇌 놀이북 그림찾기 (구간) </t>
  </si>
  <si>
    <t xml:space="preserve">타요 에듀 교과서 한글 쓰기 (구간) </t>
  </si>
  <si>
    <t xml:space="preserve">타요 빅데코 캔디스티커 1 - 기본 (구간) </t>
  </si>
  <si>
    <t xml:space="preserve">타요 빅데코 캔디스티커 2 - 큐트 (구간) </t>
  </si>
  <si>
    <t xml:space="preserve">타요 에듀 교과서 숫자 쓰기 (구간) </t>
  </si>
  <si>
    <t xml:space="preserve">[세트] 타요 두뇌 놀이 세트 (구간) </t>
  </si>
  <si>
    <t xml:space="preserve">타요 영어 플러스 놀이북 (구간) </t>
  </si>
  <si>
    <t xml:space="preserve">꼬마버스 타요 색칠놀이북 (구간) </t>
  </si>
  <si>
    <t xml:space="preserve">타요의 새 친구 (구간) </t>
  </si>
  <si>
    <t xml:space="preserve">타요와 꼬마 마법사 아수라 (구간) </t>
  </si>
  <si>
    <t xml:space="preserve">타요 쿵쿵쿵 스탬프 놀이책   (구간) </t>
  </si>
  <si>
    <t xml:space="preserve">타요 크리스마스 스티커북(2019 개정판) (구간) </t>
  </si>
  <si>
    <t xml:space="preserve">타요의 신나는 하루(2019 개정판) (구간) </t>
  </si>
  <si>
    <t xml:space="preserve">타요 사이좋게 지내요(2019 개정판) (구간) </t>
  </si>
  <si>
    <t xml:space="preserve">타요 판퍼즐 88조각 (구간) </t>
  </si>
  <si>
    <t xml:space="preserve">타요 판퍼즐 68조각 (구간) </t>
  </si>
  <si>
    <t xml:space="preserve">타요 판퍼즐 48조각 (구간) </t>
  </si>
  <si>
    <t xml:space="preserve">타요 토이북 공룡놀이 - 공룡섬에 간 타요 (구간) </t>
  </si>
  <si>
    <t xml:space="preserve">타요 토이북 공구놀이 - 최고의 정비사 (구간) </t>
  </si>
  <si>
    <t xml:space="preserve">타요 물감색칠북 (NEW BIG) (구간) </t>
  </si>
  <si>
    <t xml:space="preserve">타요 두뇌 놀이북 국기찾기 (구간) </t>
  </si>
  <si>
    <t xml:space="preserve">타요 미니스티커북1 (2020 리뉴얼) (구간) </t>
  </si>
  <si>
    <t xml:space="preserve">타요 미니스티커북2 (2020 리뉴얼) (구간) </t>
  </si>
  <si>
    <t xml:space="preserve">타요 종이 물감 색칠북 (구간) </t>
  </si>
  <si>
    <t xml:space="preserve">타요 ㄱㄴㄷ 카드북 - 탈것 (구간) </t>
  </si>
  <si>
    <t xml:space="preserve">타요 가위 없이 만들기 타요 (구간) </t>
  </si>
  <si>
    <t xml:space="preserve">타요 영어카드 120 (구간) </t>
  </si>
  <si>
    <t xml:space="preserve">타요 공룡섬에 간 타요(면세) (구간) </t>
  </si>
  <si>
    <t xml:space="preserve">타요 최고의 정비사(면세) (구간) </t>
  </si>
  <si>
    <t xml:space="preserve">타요 우리 아이 첫 캐릭터 색칠놀이 (2021 리뉴얼) (구간) </t>
  </si>
  <si>
    <t xml:space="preserve">타요 영어 동요 사운드 카드 (2021 리뉴얼) (구간) </t>
  </si>
  <si>
    <t xml:space="preserve">타요 띠띠뽀 탈것카드 100 (구간) </t>
  </si>
  <si>
    <t>TYT123001</t>
  </si>
  <si>
    <t>타요 스페셜 꼬마버스 친구들 세트 12탄</t>
  </si>
  <si>
    <t>TYT123002</t>
  </si>
  <si>
    <t>레스큐 타요 포크레인 중장비 트럭 메가&amp;행크</t>
  </si>
  <si>
    <t>TYT123003</t>
  </si>
  <si>
    <t>타요 하이패스 고속도로</t>
  </si>
  <si>
    <t>PRL223004</t>
  </si>
  <si>
    <t>잔망루피 가죽 애플워치 스트랩 38/40/41mm/수요일</t>
  </si>
  <si>
    <t>PRL223005</t>
  </si>
  <si>
    <t>잔망루피 가죽 애플워치 스트랩 38/40/41mm/목요일</t>
  </si>
  <si>
    <t>PRL223006</t>
  </si>
  <si>
    <t>잔망루피 가죽 애플워치 스트랩 38/40/41mm/금요일</t>
  </si>
  <si>
    <t>PRL223008</t>
  </si>
  <si>
    <t>잔망루피 가죽 애플워치 스트랩 38/40/41mm/일요일</t>
  </si>
  <si>
    <t>PRL223013</t>
  </si>
  <si>
    <t>잔망루피 가죽 애플워치 스트랩 42/44/45/53mm/금요일</t>
  </si>
  <si>
    <t>PRL223032</t>
  </si>
  <si>
    <t>잔망루피 투명 애플워치 스트랩 38/40/41mm/스트라이프루피</t>
  </si>
  <si>
    <t>PRL223034</t>
  </si>
  <si>
    <t>잔망루피 투명 애플워치 스트랩 38/40/41mm/하트루피</t>
  </si>
  <si>
    <t>PRL223037</t>
  </si>
  <si>
    <t>잔망루피 투명 애플워치 스트랩 42/44/45/49mm/스트라이프루피</t>
  </si>
  <si>
    <t>PRL223044</t>
  </si>
  <si>
    <t>잔망루피 투명 갤럭시워치 스트랩 20mm/하트루피</t>
  </si>
  <si>
    <t>PRL223050</t>
  </si>
  <si>
    <t>잔망루피 전자노트</t>
  </si>
  <si>
    <t>PRM223001</t>
  </si>
  <si>
    <t>잔망루피 쇼핑백 (270*150*210)</t>
  </si>
  <si>
    <t>PRM223002</t>
  </si>
  <si>
    <t>잔망루피 쇼핑백 (300*150*380)</t>
  </si>
  <si>
    <t>PRM223028</t>
  </si>
  <si>
    <t>뽀로로실리콘아이스트레이</t>
  </si>
  <si>
    <t>PRM223029</t>
  </si>
  <si>
    <t>(뽀로로/패티) 트위스트 버블</t>
  </si>
  <si>
    <t>TYM222030</t>
  </si>
  <si>
    <t>타요 키즈밴드 (표준형 16매)</t>
  </si>
  <si>
    <t>TYM222031</t>
  </si>
  <si>
    <t>타요 키즈밴드 (혼합형 16매)</t>
  </si>
  <si>
    <t>PRL122138</t>
  </si>
  <si>
    <t>잔망블뤂썸 에디션_봉제키링</t>
  </si>
  <si>
    <t>PRL122140</t>
  </si>
  <si>
    <t>잔망블뤂썸 에디션_봉제인형_35cm</t>
  </si>
  <si>
    <t>PRL122141</t>
  </si>
  <si>
    <t>(리뉴얼)잔망루피_봉제키링_핑크토끼</t>
  </si>
  <si>
    <t>PRL122142</t>
  </si>
  <si>
    <t>75cm특대형 봉제_빅잔망헛둘</t>
  </si>
  <si>
    <t>PRL122149</t>
  </si>
  <si>
    <t>잔망루피_모양수첩_브이</t>
  </si>
  <si>
    <t>PRL122153</t>
  </si>
  <si>
    <t>잔망루피 그립톡_쓸쓸루피</t>
  </si>
  <si>
    <t>PRL122154</t>
  </si>
  <si>
    <t>잔망루피 PVC파우치_단면형</t>
  </si>
  <si>
    <t>PRL122155</t>
  </si>
  <si>
    <t>잔망루피 PVC파우치_박스형</t>
  </si>
  <si>
    <t>PRP123002</t>
  </si>
  <si>
    <t>PRP123017</t>
  </si>
  <si>
    <t>PRP123024</t>
  </si>
  <si>
    <t>뽀로로 공룡 미니퍼즐 (2023 리뉴얼)</t>
  </si>
  <si>
    <t>PRT123008</t>
  </si>
  <si>
    <t>잔망루피 데스크 장패드 Ver2</t>
  </si>
  <si>
    <t>PRT123009</t>
  </si>
  <si>
    <t>잔망루피 D.I.Y 피규어</t>
  </si>
  <si>
    <t>TYP123001</t>
  </si>
  <si>
    <t>TYP123002</t>
  </si>
  <si>
    <t>TYX123002</t>
  </si>
  <si>
    <t>타요 스페셜 꼬마버스 친구들 세트 12탄 (수출용)</t>
  </si>
  <si>
    <t>TYX123003</t>
  </si>
  <si>
    <t>레스큐 타요 포크레인 중장비 트럭 메가&amp;행크 (수출용)</t>
  </si>
  <si>
    <t>PRL223051</t>
  </si>
  <si>
    <t>잔망루피 모니터 피규어(갓생루피)</t>
  </si>
  <si>
    <t>PRL223052</t>
  </si>
  <si>
    <t>잔망루피 모니터 피규어(어쩔루피)</t>
  </si>
  <si>
    <t>PRL223054</t>
  </si>
  <si>
    <t>잔망루피 트래블에디션 굿밤쿨쿨 필로우</t>
  </si>
  <si>
    <t>PRL223055</t>
  </si>
  <si>
    <t>잔망루피 트래블에디션 굿밤가운 필로우</t>
  </si>
  <si>
    <t>PRL223056</t>
  </si>
  <si>
    <t>잔망루피 트래블 에디션 피규어_폴라로이드</t>
  </si>
  <si>
    <t>PRL223057</t>
  </si>
  <si>
    <t>잔망루피 트래블에디션 피규어_백패킹</t>
  </si>
  <si>
    <t>PRL223058</t>
  </si>
  <si>
    <t>잔망루피 트래블 에디션 클리어 여권 케이스_떠나루피</t>
  </si>
  <si>
    <t>PRL223059</t>
  </si>
  <si>
    <t>잔망루피 트래블 에디션 포켓 여권 케이스_카메라루피</t>
  </si>
  <si>
    <t>PRL223063</t>
  </si>
  <si>
    <t>PRM222238</t>
  </si>
  <si>
    <t>뽀로로 키즈밴드 (표준형 16매)</t>
  </si>
  <si>
    <t>PRM222239</t>
  </si>
  <si>
    <t>뽀로로 키즈밴드 (혼합형 16매)</t>
  </si>
  <si>
    <t>PRM223035</t>
  </si>
  <si>
    <t>잔망루피 백패킹 피규어</t>
  </si>
  <si>
    <t>PRM223036</t>
  </si>
  <si>
    <t>잔망루피 폴라로이드 피규어</t>
  </si>
  <si>
    <t>PRM223037</t>
  </si>
  <si>
    <t>잔망루피 클리어 여권케이스</t>
  </si>
  <si>
    <t>PRM223038</t>
  </si>
  <si>
    <t>잔망루피 포켓 여권케이스</t>
  </si>
  <si>
    <t>PRM223046</t>
  </si>
  <si>
    <t>잔망루피 피규어C (갓생)</t>
  </si>
  <si>
    <t>PRM223047</t>
  </si>
  <si>
    <t>잔망루피 피규어D (어쩔)</t>
  </si>
  <si>
    <t>PRM223050</t>
  </si>
  <si>
    <t>뽀로로 가오리 연</t>
  </si>
  <si>
    <t>TYM223004</t>
  </si>
  <si>
    <t>타요 청소밀대</t>
  </si>
  <si>
    <t>PRP109001</t>
  </si>
  <si>
    <t xml:space="preserve">뽀로로 가방퍼즐1  (구간) </t>
  </si>
  <si>
    <t xml:space="preserve">뽀로로 꼬마 프로젝터 랄랄라 동요 (구간) </t>
  </si>
  <si>
    <t xml:space="preserve">뽀로로 국기 카드 100 (2021 리뉴얼)  (구간) </t>
  </si>
  <si>
    <t>PRP123018</t>
  </si>
  <si>
    <t>PRP123020</t>
  </si>
  <si>
    <t>뽀로로 빅 가방 스티커 1 동물원 (2023 리뉴얼)</t>
  </si>
  <si>
    <t>PRP123021</t>
  </si>
  <si>
    <t>PRP123022</t>
  </si>
  <si>
    <t>뽀로로 빅 가방 스티커 3 편의점 (2023 리뉴얼)</t>
  </si>
  <si>
    <t>PRP123023</t>
  </si>
  <si>
    <t>PRP123026</t>
  </si>
  <si>
    <t>PRT123007</t>
  </si>
  <si>
    <t>잔망루피 보냉백</t>
  </si>
  <si>
    <t>PRX123001</t>
  </si>
  <si>
    <t>뽀로로 봉제인형 28cm (수출용)</t>
  </si>
  <si>
    <t>PRX123002</t>
  </si>
  <si>
    <t>크롱 봉제인형 28cm (수출용)</t>
  </si>
  <si>
    <t>PRX123003</t>
  </si>
  <si>
    <t>루피 봉제인형 28cm (수출용)</t>
  </si>
  <si>
    <t>PRX123004</t>
  </si>
  <si>
    <t>패티 봉제인형 28cm (수출용)</t>
  </si>
  <si>
    <t xml:space="preserve">타요 띠띠뽀 탈것 스티커북 (구간) </t>
  </si>
  <si>
    <t xml:space="preserve">타요 자동차 토이북 꼬마  버스 타요 (구간) </t>
  </si>
  <si>
    <t xml:space="preserve">타요 자동차 토이북 소방차 프랭크 (구간) </t>
  </si>
  <si>
    <t xml:space="preserve">타요 자동차 토이북 경찰차 패트 (구간) </t>
  </si>
  <si>
    <t xml:space="preserve">타요 자동차 토이북 구급차 앨리스 (구간) </t>
  </si>
  <si>
    <t xml:space="preserve">타요 자동차 토이북 굴착기 포코 (구간) </t>
  </si>
  <si>
    <t xml:space="preserve">타요 자동차 토이북 견인차 토토 (구간) </t>
  </si>
  <si>
    <t>TYP123003</t>
  </si>
  <si>
    <t>TYT123004</t>
  </si>
  <si>
    <t>타요 워터 레일 목욕놀이</t>
  </si>
  <si>
    <t>TYT123006</t>
  </si>
  <si>
    <t>타요 쉐이킷 아이스크림 만들기</t>
  </si>
  <si>
    <t>PRM216008</t>
  </si>
  <si>
    <t>리얼 피규어 로디</t>
  </si>
  <si>
    <t>PRM223056</t>
  </si>
  <si>
    <t>뽀로로 멜로디 헬리콥터 버블밀대</t>
  </si>
  <si>
    <t>TYM218010</t>
  </si>
  <si>
    <t>타요 빅크리스</t>
  </si>
  <si>
    <t>잔망루피X골프존 드라이버 커버</t>
  </si>
  <si>
    <t>PRP123025</t>
  </si>
  <si>
    <t>PRT123010</t>
  </si>
  <si>
    <t>잔망루피 비치볼 40</t>
  </si>
  <si>
    <t>PRT123011</t>
  </si>
  <si>
    <t>잔망루피 얼굴 비치볼</t>
  </si>
  <si>
    <t>TYP123004</t>
  </si>
  <si>
    <t>TYT123005</t>
  </si>
  <si>
    <t>타요 휠카 친구들 세트 1탄</t>
  </si>
  <si>
    <t>TYT123010</t>
  </si>
  <si>
    <t>타요 휠카 친구들 세트 2탄</t>
  </si>
  <si>
    <t>DCP123002</t>
  </si>
  <si>
    <t>DCT123004</t>
  </si>
  <si>
    <t>데코데코 드로잉패드 PRO - 아바타 포꾸 키트</t>
  </si>
  <si>
    <t>PRL123029</t>
  </si>
  <si>
    <t>잔망루피 클리어 리무버 스티커_핫핑크</t>
  </si>
  <si>
    <t>PRP123003</t>
  </si>
  <si>
    <t>PRP123009</t>
  </si>
  <si>
    <t>PRP123010</t>
  </si>
  <si>
    <t>PRP123011</t>
  </si>
  <si>
    <t>PRP123016</t>
  </si>
  <si>
    <t>PRP123033</t>
  </si>
  <si>
    <t>PRP123034</t>
  </si>
  <si>
    <t>PRP123035</t>
  </si>
  <si>
    <t>PRP123036</t>
  </si>
  <si>
    <t>PRT123012</t>
  </si>
  <si>
    <t>잔망루피 주차번호판</t>
  </si>
  <si>
    <t>PRT123013</t>
  </si>
  <si>
    <t>잔망루피 바디 필로우 90cm</t>
  </si>
  <si>
    <t>TYT123007</t>
  </si>
  <si>
    <t>타요 앨리스 병원놀이</t>
  </si>
  <si>
    <t>잔망루피 패션밴드 16매 일반케이스 (표준형)</t>
  </si>
  <si>
    <t>잔망루피 패션밴드 16매 일반케이스 (혼합형)</t>
  </si>
  <si>
    <t>PRM223059</t>
  </si>
  <si>
    <t>뽀로로 게틀링 버블건</t>
  </si>
  <si>
    <t>PRM223062</t>
  </si>
  <si>
    <t>뽀로로 아쿠아샌드</t>
  </si>
  <si>
    <t>PRM223063</t>
  </si>
  <si>
    <t>뽀로로 캐릭터 2색 볼펜</t>
  </si>
  <si>
    <t>PRM223064</t>
  </si>
  <si>
    <t>잔망루피X쿠첸 머쉬룸 미니밥솥 1.5인용</t>
  </si>
  <si>
    <t>PRM223065</t>
  </si>
  <si>
    <t>잔망꾸러기 시어서커 리플 홑이블</t>
  </si>
  <si>
    <t>PRM223066</t>
  </si>
  <si>
    <t>잔망꾸러기 시어서커 리플 베개커버(솜미포함)</t>
  </si>
  <si>
    <t>PRM223067</t>
  </si>
  <si>
    <t>잔망꾸러기 시어서커 리플 2인 롱베개(솜포함)</t>
  </si>
  <si>
    <t>PRM223075</t>
  </si>
  <si>
    <t>잔망루피 블루투스 마이크(2023)</t>
  </si>
  <si>
    <t>PRM223076</t>
  </si>
  <si>
    <t>잔망루피 블루투스 스피커(2023)</t>
  </si>
  <si>
    <t>PRM223077</t>
  </si>
  <si>
    <t>잔망루피 USB 허브(2023)</t>
  </si>
  <si>
    <t>PRM223078</t>
  </si>
  <si>
    <t>잔망루피 블루투스 무선 피규어 마우스(2023)</t>
  </si>
  <si>
    <t>PRM223079</t>
  </si>
  <si>
    <t>잔망루피 2.4G 무선 키보드 B(2023)</t>
  </si>
  <si>
    <t>PRM223080</t>
  </si>
  <si>
    <t>잔망루피 키보드 손목 패드 B(2023)</t>
  </si>
  <si>
    <t>PRM223081</t>
  </si>
  <si>
    <t>PRM223082</t>
  </si>
  <si>
    <t>잔망루피 장패드 B(2023)</t>
  </si>
  <si>
    <t>TYM223005</t>
  </si>
  <si>
    <t>타요 키재기 거울</t>
  </si>
  <si>
    <t>DCP123003</t>
  </si>
  <si>
    <t>PRP123027</t>
  </si>
  <si>
    <t>PRP123028</t>
  </si>
  <si>
    <t>PRP123029</t>
  </si>
  <si>
    <t>PRP123030</t>
  </si>
  <si>
    <t>PRP123031</t>
  </si>
  <si>
    <t>PRP123032</t>
  </si>
  <si>
    <t>PRP123053</t>
  </si>
  <si>
    <t>PRP123054</t>
  </si>
  <si>
    <t>PRT123014</t>
  </si>
  <si>
    <t>잔망루피 후드 인형 25cm</t>
  </si>
  <si>
    <t>PRT123015</t>
  </si>
  <si>
    <t>잔망루피 파자마 인형 25cm</t>
  </si>
  <si>
    <t>PRT123016</t>
  </si>
  <si>
    <t>잔망루피 멜로디 케이크</t>
  </si>
  <si>
    <t>PRT123017</t>
  </si>
  <si>
    <t>잔망루피 폭신 스퀴시 디저트 세트-4P</t>
  </si>
  <si>
    <t>PRT123018</t>
  </si>
  <si>
    <t>잔망루피 폭신 스퀴시 세트-4P</t>
  </si>
  <si>
    <t>TYT123008</t>
  </si>
  <si>
    <t>레스큐 타요 카고에어 공항 플레이세트</t>
  </si>
  <si>
    <t>TYT123009</t>
  </si>
  <si>
    <t>타요 스페셜 꼬마버스 친구들 세트 13탄</t>
  </si>
  <si>
    <t>TYT123012</t>
  </si>
  <si>
    <t>레스큐 타요 플레이 미니카 - 구조차 타요</t>
  </si>
  <si>
    <t>TYT123013</t>
  </si>
  <si>
    <t>레스큐 타요 플레이 미니카 - 소방차 로기</t>
  </si>
  <si>
    <t>TYT123014</t>
  </si>
  <si>
    <t>레스큐 타요 플레이 미니카 - 경찰차 라니</t>
  </si>
  <si>
    <t>TYT123015</t>
  </si>
  <si>
    <t>레스큐 타요 플레이 미니카 - 중장비차 가니</t>
  </si>
  <si>
    <t>TYX123006</t>
  </si>
  <si>
    <t>TYX123007</t>
  </si>
  <si>
    <t>TYX123008</t>
  </si>
  <si>
    <t>TYX123009</t>
  </si>
  <si>
    <t>TYX123010</t>
  </si>
  <si>
    <t>타요 빙글빙글 오토 주차장 (수출용)</t>
  </si>
  <si>
    <t>TYX123011</t>
  </si>
  <si>
    <t>타요 드라이브 오토 시티 (수출용)</t>
  </si>
  <si>
    <t>TYX123013</t>
  </si>
  <si>
    <t>타요 스페셜 꼬마버스 친구들 세트 13탄 (수출용)</t>
  </si>
  <si>
    <t>TYX123014</t>
  </si>
  <si>
    <t>타요 앨리스 병원놀이 (수출용)</t>
  </si>
  <si>
    <t>PRM221034</t>
  </si>
  <si>
    <t>포비 에그브릭 피규어</t>
  </si>
  <si>
    <t>PRM223083</t>
  </si>
  <si>
    <t>잔망루피 러기지택_카메라</t>
  </si>
  <si>
    <t>PRM223084</t>
  </si>
  <si>
    <t>잔망루피 러기지택_캐리어</t>
  </si>
  <si>
    <t>PRM223085</t>
  </si>
  <si>
    <t>잔망루피 러기지택_배낭</t>
  </si>
  <si>
    <t>TYM223006</t>
  </si>
  <si>
    <t>타요 노래하는 생일케이크</t>
  </si>
  <si>
    <t>DCT123005</t>
  </si>
  <si>
    <t>데코데코 인싸젤리 메이킷</t>
  </si>
  <si>
    <t>DCT123006</t>
  </si>
  <si>
    <t>데코데코 인싸젤리 메이킷 - 과자 키트</t>
  </si>
  <si>
    <t>DCT123007</t>
  </si>
  <si>
    <t>데코데코 인싸젤리 메이킷 - 리필 키트</t>
  </si>
  <si>
    <t>PRL123043</t>
  </si>
  <si>
    <t>잔망루피_아크릴스탠드_한강버스킹</t>
  </si>
  <si>
    <t>PRL123044</t>
  </si>
  <si>
    <t>잔망루피_아크릴스탠드_뤂덕미팅</t>
  </si>
  <si>
    <t>PRL123045</t>
  </si>
  <si>
    <t>잔망루피_아크릴스탠드_무대</t>
  </si>
  <si>
    <t>PRL123046</t>
  </si>
  <si>
    <t>잔망루피 15cm 봉제인형_아이돌</t>
  </si>
  <si>
    <t>PRL123047</t>
  </si>
  <si>
    <t>포비빅 15cm 봉제인형_아이돌</t>
  </si>
  <si>
    <t>PRL123048</t>
  </si>
  <si>
    <t>고냥패티 15cm 봉제인형_아이돌</t>
  </si>
  <si>
    <t>PRL123049</t>
  </si>
  <si>
    <t>잔망루피 10cm 봉제키링</t>
  </si>
  <si>
    <t>PRL123050</t>
  </si>
  <si>
    <t>포비빅 10cm 봉제키링</t>
  </si>
  <si>
    <t>PRL123051</t>
  </si>
  <si>
    <t>고냥패티 10cm 봉제키링</t>
  </si>
  <si>
    <t>PRL123052</t>
  </si>
  <si>
    <t>PRL123053</t>
  </si>
  <si>
    <t>잔망루피 생분해성 비닐백(중)</t>
  </si>
  <si>
    <t>PRL123054</t>
  </si>
  <si>
    <t>잔망루피 생분해성 비닐백(대)</t>
  </si>
  <si>
    <t>PRL123056</t>
  </si>
  <si>
    <t>잔망루피 아크릴 연필꽂이_반전</t>
  </si>
  <si>
    <t>PRP110005</t>
  </si>
  <si>
    <t xml:space="preserve">뽀로로 에듀 스티커 색칠북  (구간) </t>
  </si>
  <si>
    <t>PRP123004</t>
  </si>
  <si>
    <t>PRP123037</t>
  </si>
  <si>
    <t>PRP123038</t>
  </si>
  <si>
    <t>PRP123039</t>
  </si>
  <si>
    <t>뽀로로 우리 아이 스타일링 스티커북 패션왕 뽀로로 (2023 리뉴얼)</t>
  </si>
  <si>
    <t>PRP123040</t>
  </si>
  <si>
    <t>뽀로로 우리 아이 바른 예절 교육 스티커북 인사왕 뽀로로 (2023 리뉴얼)</t>
  </si>
  <si>
    <t>PRP123041</t>
  </si>
  <si>
    <t>뽀로로 스티커로 배우는 동물 (2023 리뉴얼)</t>
  </si>
  <si>
    <t>PRP123042</t>
  </si>
  <si>
    <t>뽀로로 스티커로 배우는 공룡 (2023 리뉴얼)</t>
  </si>
  <si>
    <t>PRP123043</t>
  </si>
  <si>
    <t>뽀로로 스티커로 배우는 과일채소 (2023 리뉴얼)</t>
  </si>
  <si>
    <t>PRP123044</t>
  </si>
  <si>
    <t>뽀로로 스티커로 배우는 반려동물 (2023 리뉴얼)</t>
  </si>
  <si>
    <t>PRP123045</t>
  </si>
  <si>
    <t>뽀로로 스티커로 배우는 탈것 (2023 리뉴얼)</t>
  </si>
  <si>
    <t>PRP123046</t>
  </si>
  <si>
    <t>뽀로로 스티커로 배우는 우리 집 (2023 리뉴얼)</t>
  </si>
  <si>
    <t>PRP123047</t>
  </si>
  <si>
    <t>뽀로로 스티커로 배우는 한글 (2023 리뉴얼)</t>
  </si>
  <si>
    <t>PRP123048</t>
  </si>
  <si>
    <t>뽀로로 스티커로 배우는 숫자모양 (2023 리뉴얼)</t>
  </si>
  <si>
    <t>TYP123005</t>
  </si>
  <si>
    <t>TYP123006</t>
  </si>
  <si>
    <t>TYP123007</t>
  </si>
  <si>
    <t>TYP123008</t>
  </si>
  <si>
    <t>타요 두뇌 놀이북 탈것찾기</t>
  </si>
  <si>
    <t>PRL223066</t>
  </si>
  <si>
    <t>PRL223067</t>
  </si>
  <si>
    <t>잔망루피X골프존 볼타월_기본형</t>
  </si>
  <si>
    <t>PRL223069</t>
  </si>
  <si>
    <t>잔망루피X골프존 아이언커버_화이트 핑크</t>
  </si>
  <si>
    <t>PRL223070</t>
  </si>
  <si>
    <t>잔망루피X골프존 볼마커</t>
  </si>
  <si>
    <t>PRL223071</t>
  </si>
  <si>
    <t>잔망루피X골프존 볼타월_파우치형</t>
  </si>
  <si>
    <t>PRL223072</t>
  </si>
  <si>
    <t>잔망루피X골프존 미니 볼파우치</t>
  </si>
  <si>
    <t>PRL223075</t>
  </si>
  <si>
    <t>잔망루피 직소퍼즐 150피스 / 무한입금</t>
  </si>
  <si>
    <t>PRL223076</t>
  </si>
  <si>
    <t>잔망루피 직소퍼즐 150피스 / 항상행운</t>
  </si>
  <si>
    <t>PRL223077</t>
  </si>
  <si>
    <t>PRL223078</t>
  </si>
  <si>
    <t>PRL223079</t>
  </si>
  <si>
    <t>PRL223080</t>
  </si>
  <si>
    <t>잔망루피 2.4G 무선 키보드(2023)</t>
  </si>
  <si>
    <t>PRL223081</t>
  </si>
  <si>
    <t>PRL223082</t>
  </si>
  <si>
    <t>잔망루피 키보드 손목 패드(2023)</t>
  </si>
  <si>
    <t>PRL223083</t>
  </si>
  <si>
    <t>잔망루피 마우스패드 (2023)</t>
  </si>
  <si>
    <t>PRL223084</t>
  </si>
  <si>
    <t>잔망루피 장패드 (2023)</t>
  </si>
  <si>
    <t>PRL223085</t>
  </si>
  <si>
    <t>잔망루피 애플워치 스트랩 38/40/41mm/즐거워</t>
  </si>
  <si>
    <t>PRL223087</t>
  </si>
  <si>
    <t>잔망루피 애플워치 스트랩 38/40/41mm/화났어</t>
  </si>
  <si>
    <t>PRL223091</t>
  </si>
  <si>
    <t>잔망루피 갤럭시워치 스트랩 20mm/즐거워</t>
  </si>
  <si>
    <t>PRL223092</t>
  </si>
  <si>
    <t>잔망루피 갤럭시워치 스트랩 20mm/사랑해</t>
  </si>
  <si>
    <t>PRL223093</t>
  </si>
  <si>
    <t>잔망루피 갤럭시워치 스트랩 20mm/화났어</t>
  </si>
  <si>
    <t>PRL223097</t>
  </si>
  <si>
    <t>잔망루피 차량용 방향제_군침+블랙체리</t>
  </si>
  <si>
    <t>PRL223098</t>
  </si>
  <si>
    <t>잔망루피 차량용 방향제_감동+화이트머스크</t>
  </si>
  <si>
    <t>PRL223099</t>
  </si>
  <si>
    <t>잔망루피 차량용 방향제_해삐+미드섬머나잇</t>
  </si>
  <si>
    <t>PRL223118</t>
  </si>
  <si>
    <t>잔망루피 투명 Z플립5케이스</t>
  </si>
  <si>
    <t>PRL223121</t>
  </si>
  <si>
    <t>잔망루피 투명 에어팟케이스</t>
  </si>
  <si>
    <t>PRM221031</t>
  </si>
  <si>
    <t>뽀로로 에그브릭 피규어</t>
  </si>
  <si>
    <t>PRM221036</t>
  </si>
  <si>
    <t>로디 에그브릭 피규어</t>
  </si>
  <si>
    <t>PRM221037</t>
  </si>
  <si>
    <t>해리 에그브릭 피규어</t>
  </si>
  <si>
    <t>PRM221038</t>
  </si>
  <si>
    <t>패티 에그브릭 피규어</t>
  </si>
  <si>
    <t>PRM223089</t>
  </si>
  <si>
    <t>뽀로로 비타세븐 1000정</t>
  </si>
  <si>
    <t>PRM223091</t>
  </si>
  <si>
    <t>뽀로로 퐁당! 목욕놀이 바스볼</t>
  </si>
  <si>
    <t>PRM223092</t>
  </si>
  <si>
    <t>뽀로로 노래하는 무선 청소기</t>
  </si>
  <si>
    <t>TYM223007</t>
  </si>
  <si>
    <t>타요와 함께 목욕해요 바스볼</t>
  </si>
  <si>
    <t>비중</t>
  </si>
  <si>
    <t>비율</t>
  </si>
  <si>
    <t>구분2</t>
  </si>
  <si>
    <t>합  계</t>
  </si>
  <si>
    <t>재고회전율</t>
  </si>
  <si>
    <t>최종입고일</t>
  </si>
  <si>
    <t>DCP123004</t>
  </si>
  <si>
    <t>DCT123011</t>
  </si>
  <si>
    <t>데코베어 아크릴 키링(사은품)</t>
  </si>
  <si>
    <t>EEP123001</t>
  </si>
  <si>
    <t xml:space="preserve">버섯도리 버섯탐정 1 </t>
  </si>
  <si>
    <t>PRL123058</t>
  </si>
  <si>
    <t>잔망루피 팝업달력_2024</t>
  </si>
  <si>
    <t>PRL123059</t>
  </si>
  <si>
    <t>잔망루피 엽서_서울명소_광화문</t>
  </si>
  <si>
    <t>PRL123060</t>
  </si>
  <si>
    <t>잔망루피 엽서_서울명소_남산타워</t>
  </si>
  <si>
    <t>PRL123061</t>
  </si>
  <si>
    <t>잔망루피 엽서_서울명소_한강공원</t>
  </si>
  <si>
    <t>PRP123005</t>
  </si>
  <si>
    <t>PRP123006</t>
  </si>
  <si>
    <t>PRP123007</t>
  </si>
  <si>
    <t>PRP123055</t>
  </si>
  <si>
    <t>뽀로로 우리 아이 언어 발달 스티커북 한글왕 뽀로로 (2023 리뉴얼)</t>
  </si>
  <si>
    <t>PRP123058</t>
  </si>
  <si>
    <t>PRP123059</t>
  </si>
  <si>
    <t>PRP123060</t>
  </si>
  <si>
    <t>PRP123061</t>
  </si>
  <si>
    <t>PRP123062</t>
  </si>
  <si>
    <t>TYP123009</t>
  </si>
  <si>
    <t xml:space="preserve">타요 미니퍼즐1 (2023 리뉴얼)  </t>
  </si>
  <si>
    <t>TYT123011</t>
  </si>
  <si>
    <t>레스큐 타요 스페셜 꼬마버스 친구들 풀세트 3</t>
  </si>
  <si>
    <t>TYX121007</t>
  </si>
  <si>
    <t>타요 스페셜 꼬마버스 친구들 세트 10탄(수출용)</t>
  </si>
  <si>
    <t>PRL223130</t>
  </si>
  <si>
    <t>잔망루피 차량용 방향제_헤어+블랙체리</t>
  </si>
  <si>
    <t>PRM223095</t>
  </si>
  <si>
    <t>뽀로로 스케줄보드(주간)</t>
  </si>
  <si>
    <t>PRM223096</t>
  </si>
  <si>
    <t>뽀로로 스케줄보드(월간)</t>
  </si>
  <si>
    <t>PRM223097</t>
  </si>
  <si>
    <t>잔망루피 UVC 칫솔 살균기(2023)</t>
  </si>
  <si>
    <t>꼬마버스타요 씨투</t>
  </si>
  <si>
    <t>PRL123075</t>
  </si>
  <si>
    <t>잔망루피 폭죽카드_응원</t>
  </si>
  <si>
    <t>PRL123076</t>
  </si>
  <si>
    <t>잔망루피 폭죽카드_사랑</t>
  </si>
  <si>
    <t>PRL123077</t>
  </si>
  <si>
    <t>잔망루피 폭죽카드_생일</t>
  </si>
  <si>
    <t>PRL123078</t>
  </si>
  <si>
    <t>잔망루피 폭죽카드_부자</t>
  </si>
  <si>
    <t>PRL123086</t>
  </si>
  <si>
    <t>잔망루피 생분해성 비닐백(특대)</t>
  </si>
  <si>
    <t>PRM123032</t>
  </si>
  <si>
    <t>[세트] 뽀로로 수다쟁이 냉장고 + 뽀로로 수다쟁이 냉장 마스터카드</t>
  </si>
  <si>
    <t>PRP123049</t>
  </si>
  <si>
    <t>뽀로로 스티커로 배우는 알파벳 (2023 리뉴얼)</t>
  </si>
  <si>
    <t>PRP123050</t>
  </si>
  <si>
    <t>뽀로로 스티커로 배우는 마트 (2023 리뉴얼)</t>
  </si>
  <si>
    <t>PRP123051</t>
  </si>
  <si>
    <t>뽀로로 스티커로 배우는 세계국기 (2023 리뉴얼)</t>
  </si>
  <si>
    <t>PRP123056</t>
  </si>
  <si>
    <t>뽀로로 우리 아이 바른 인성 스티커북 칭찬왕 뽀로로 (2023 리뉴얼)</t>
  </si>
  <si>
    <t>PRP123057</t>
  </si>
  <si>
    <t>뽀로로 우리 아이 수 개념 발달 스티커북 숫자왕 뽀로로 (2023 리뉴얼)</t>
  </si>
  <si>
    <t>뽀로로 생활동화 - 우정 우리는 친구 (세이펜)</t>
  </si>
  <si>
    <t>뽀로로 생활동화 - 배변 응가할 시간이야, 크롱! (세이펜)</t>
  </si>
  <si>
    <t>뽀로로 생활동화 - 안전 우당탕탕 하루 (세이펜)</t>
  </si>
  <si>
    <t>뽀로로 생활동화 - 감정 뽀로로는 행복해! (세이펜)</t>
  </si>
  <si>
    <t>뽀로로 생활동화 - 습관 쪽쪽 크롱의 엄지손가락 (세이펜)</t>
  </si>
  <si>
    <t>PRP123063</t>
  </si>
  <si>
    <t>뽀로로 달을 갖고 싶어요</t>
  </si>
  <si>
    <t>PRP123064</t>
  </si>
  <si>
    <t>뽀로로 출동! 리나왕국 대작전</t>
  </si>
  <si>
    <t>PRP123065</t>
  </si>
  <si>
    <t>뽀로로 물감색칠북 (2023 리뉴얼)</t>
  </si>
  <si>
    <t>PRT123019</t>
  </si>
  <si>
    <t>뽀로로 수다쟁이 냉장고</t>
  </si>
  <si>
    <t>PRT123020</t>
  </si>
  <si>
    <t>뽀로로 수다쟁이 냉장고_마스터 카드</t>
  </si>
  <si>
    <t>PRT123021</t>
  </si>
  <si>
    <t xml:space="preserve">잔망루피 봉제인형 앉아 있는 형 30cm </t>
  </si>
  <si>
    <t>PRT123022</t>
  </si>
  <si>
    <t>잔망루피 봉제인형 엎드린 형 30cm</t>
  </si>
  <si>
    <t>PRT123023</t>
  </si>
  <si>
    <t>잔망루피 봉제인형 얼굴형_윙크 35cm</t>
  </si>
  <si>
    <t>PRT123024</t>
  </si>
  <si>
    <t>잔망루피 봉제인형 얼굴형_메롱 35cm</t>
  </si>
  <si>
    <t>PRT123025</t>
  </si>
  <si>
    <t>잔망루피 봉제인형 동물얼굴키링_개구리</t>
  </si>
  <si>
    <t>PRT123026</t>
  </si>
  <si>
    <t>잔망루피 봉제인형 동물얼굴키링_판다</t>
  </si>
  <si>
    <t>PRT123027</t>
  </si>
  <si>
    <t>잔망루피 봉제인형 동물얼굴키링_곰</t>
  </si>
  <si>
    <t>PRT123028</t>
  </si>
  <si>
    <t>잔망루피 봉제인형 동물얼굴키링_강아지</t>
  </si>
  <si>
    <t>TPP123001</t>
  </si>
  <si>
    <t xml:space="preserve">띠띠뽀 미니퍼즐1 (2023 리뉴얼)  </t>
  </si>
  <si>
    <t>TYP123011</t>
  </si>
  <si>
    <t>타요 물감색칠북 (2023 리뉴얼)</t>
  </si>
  <si>
    <t>PRM223099</t>
  </si>
  <si>
    <t>뽀로로 3in1 스포츠 센터</t>
  </si>
  <si>
    <t>PRM223100</t>
  </si>
  <si>
    <t>뽀로로 풍선만들기</t>
  </si>
  <si>
    <t>TYX220002</t>
  </si>
  <si>
    <t>꼬마버스타요 스피드</t>
  </si>
  <si>
    <t>GPL123001</t>
  </si>
  <si>
    <t>고냥패티 아크릴키링_꺄아</t>
  </si>
  <si>
    <t>GPL123002</t>
  </si>
  <si>
    <t>고냥패티 아크릴키링_데헷</t>
  </si>
  <si>
    <t>KCL123001</t>
  </si>
  <si>
    <t>크크롱 아크릴키링_초롱크롱</t>
  </si>
  <si>
    <t>KCL123002</t>
  </si>
  <si>
    <t>크크롱 아크릴키링_하이롱</t>
  </si>
  <si>
    <t>PBL123001</t>
  </si>
  <si>
    <t>포비빅 아크릴키링_폽안겨</t>
  </si>
  <si>
    <t>PBL123002</t>
  </si>
  <si>
    <t>포비빅 아크릴키링_찡긋</t>
  </si>
  <si>
    <t>PRL123079</t>
  </si>
  <si>
    <t>잔망루피_아크릴스탠드_대구_83타워</t>
  </si>
  <si>
    <t>PRL123080</t>
  </si>
  <si>
    <t>잔망루피_아크릴스탠드_대구_수성못</t>
  </si>
  <si>
    <t>PRL123081</t>
  </si>
  <si>
    <t>잔망루피_아크릴스탠드_대구_스파크랜드</t>
  </si>
  <si>
    <t>PRL123087</t>
  </si>
  <si>
    <t>잔망루피 아이돌포스터</t>
  </si>
  <si>
    <t>PRL123088</t>
  </si>
  <si>
    <t>잔망루피 아크릴키링_느낌표</t>
  </si>
  <si>
    <t>PRL123089</t>
  </si>
  <si>
    <t>잔망루피 아크릴키링_히힣</t>
  </si>
  <si>
    <t>PRL123090</t>
  </si>
  <si>
    <t>잔망루피 아크릴키링_쉿</t>
  </si>
  <si>
    <t>PRL123091</t>
  </si>
  <si>
    <t>잔망루피 아크릴키링_울면않되</t>
  </si>
  <si>
    <t>PRL123092</t>
  </si>
  <si>
    <t>잔망루피 아크릴키링_뀨</t>
  </si>
  <si>
    <t>PRL123093</t>
  </si>
  <si>
    <t>잔망루피 아크릴키링_현실부정</t>
  </si>
  <si>
    <t>PRL123094</t>
  </si>
  <si>
    <t>잔망루피 아크릴집게_공부</t>
  </si>
  <si>
    <t>PRL123095</t>
  </si>
  <si>
    <t>잔망루피 아크릴집게_휴가</t>
  </si>
  <si>
    <t>PRL123096</t>
  </si>
  <si>
    <t>잔망루피 아크릴집게_오리지널</t>
  </si>
  <si>
    <t>PRL123097</t>
  </si>
  <si>
    <t>잔망루피_봉제인형_청룡</t>
  </si>
  <si>
    <t>PRL123098</t>
  </si>
  <si>
    <t>잔망루피_아크릴톡_아이돌</t>
  </si>
  <si>
    <t>PRL123099</t>
  </si>
  <si>
    <t>잔망루피_아크릴톡_선글라스</t>
  </si>
  <si>
    <t>PRL123100</t>
  </si>
  <si>
    <t>잔망루피_아크릴톡_엉엉</t>
  </si>
  <si>
    <t>PRL123101</t>
  </si>
  <si>
    <t>잔망루피_아크릴톡_비웃는</t>
  </si>
  <si>
    <t>PRL123107</t>
  </si>
  <si>
    <t>잔망루피 목베개</t>
  </si>
  <si>
    <t>TYP123010</t>
  </si>
  <si>
    <t xml:space="preserve">타요 미니퍼즐2 (2023 리뉴얼)  </t>
  </si>
  <si>
    <t>EEM223002</t>
  </si>
  <si>
    <t>세이펜_레인온펜(레드)</t>
  </si>
  <si>
    <t>PRL223123</t>
  </si>
  <si>
    <t>(요요)잔망루피 봉제인형 크리스마스 선물_30cm</t>
  </si>
  <si>
    <t>PRL223124</t>
  </si>
  <si>
    <t>(요요)잔망루피 봉제인형 크리스마스 루돌프_20cm</t>
  </si>
  <si>
    <t>PRL223125</t>
  </si>
  <si>
    <t>(요요)잔망루피 봉제인형 크리스마스 눈사람_20cm</t>
  </si>
  <si>
    <t>PRL223126</t>
  </si>
  <si>
    <t>(요요)잔망루피 고리형 봉제인형 크리스마스 루돌프</t>
  </si>
  <si>
    <t>PRL223127</t>
  </si>
  <si>
    <t>(요요)잔망루피 고리형 봉제인형 크리스마스 양말</t>
  </si>
  <si>
    <t>PRL223128</t>
  </si>
  <si>
    <t>(요요)잔망루피 고리형 봉제인형 크리스마스 트리</t>
  </si>
  <si>
    <t>PRL223129</t>
  </si>
  <si>
    <t>(요요)잔망루피 고리형 봉제인형 크리스마스 선물</t>
  </si>
  <si>
    <t>PRL223148</t>
  </si>
  <si>
    <t>잔망루피 랜덤피규어(낱개)_VER3</t>
  </si>
  <si>
    <t>PRL223149</t>
  </si>
  <si>
    <t>잔망루피 차량용 방향제_블랙체리</t>
  </si>
  <si>
    <t>PRL223150</t>
  </si>
  <si>
    <t>잔망루피 차량용 방향제_프레쉬코튼</t>
  </si>
  <si>
    <t>PRL223151</t>
  </si>
  <si>
    <t>잔망루피 차량용 방향제_플로럴플라워</t>
  </si>
  <si>
    <t>DCP124001</t>
  </si>
  <si>
    <t xml:space="preserve">데코데코 매직글리터 - 솜인형 키링 만들기 </t>
  </si>
  <si>
    <t>DCT124004</t>
  </si>
  <si>
    <t>데코데코 오로라 하이틴 열공템</t>
  </si>
  <si>
    <t>나노팟 랜덤 피규어 – 마블 시리즈 1</t>
  </si>
  <si>
    <t>나노팟 랜덤 피규어 – 마블 시리즈 2</t>
  </si>
  <si>
    <t>나노팟 랜덤 피규어 – 디즈니 100주년</t>
  </si>
  <si>
    <t>나노팟 랜덤 피규어 – 웬즈데이 시리즈 1</t>
  </si>
  <si>
    <t>PRL123103</t>
  </si>
  <si>
    <t>잔망루피 와펜 스티커_퍼플</t>
  </si>
  <si>
    <t>PRL123104</t>
  </si>
  <si>
    <t>잔망루피 와펜 스티커_그린</t>
  </si>
  <si>
    <t>PRL123105</t>
  </si>
  <si>
    <t>잔망루피 와펜 스티커_레드</t>
  </si>
  <si>
    <t>PRL123106</t>
  </si>
  <si>
    <t>잔망루피 봉제필통</t>
  </si>
  <si>
    <t>PRL123111</t>
  </si>
  <si>
    <t>잔망루피_세안밴드_일반형_코스프레</t>
  </si>
  <si>
    <t>PRL123112</t>
  </si>
  <si>
    <t>잔망루피_세안밴드_봉제형_버블</t>
  </si>
  <si>
    <t>PRL123113</t>
  </si>
  <si>
    <t>잔망루피_수면안대_베이직</t>
  </si>
  <si>
    <t>PRL124001</t>
  </si>
  <si>
    <t>잔망루피 낮잠 쿠션</t>
  </si>
  <si>
    <t>PRL124002</t>
  </si>
  <si>
    <t>잔망루피 복주머니 파우치</t>
  </si>
  <si>
    <t>PRL124003</t>
  </si>
  <si>
    <t>잔망루피 무릎담요</t>
  </si>
  <si>
    <t>PRL124004</t>
  </si>
  <si>
    <t>(요요)잔망루피 봉제인형 동물시리즈_30cm_팬더</t>
  </si>
  <si>
    <t>PRL124005</t>
  </si>
  <si>
    <t>(요요)잔망루피 봉제인형 동물시리즈_30cm_토끼</t>
  </si>
  <si>
    <t>PRL124006</t>
  </si>
  <si>
    <t>(요요)잔망루피 봉제인형 동물시리즈_30cm_강아지</t>
  </si>
  <si>
    <t>PRL124007</t>
  </si>
  <si>
    <t>(요요)잔망루피 봉제인형 동물시리즈_30cm_곰</t>
  </si>
  <si>
    <t>PRL124008</t>
  </si>
  <si>
    <t>(요요)잔망루피 봉제인형 동물시리즈_30cm_꿀벌</t>
  </si>
  <si>
    <t>PRL124009</t>
  </si>
  <si>
    <t>(요요)잔망루피 봉제인형 동물시리즈_15cm_팬더</t>
  </si>
  <si>
    <t>PRL124010</t>
  </si>
  <si>
    <t>(요요)잔망루피 봉제인형 동물시리즈_15cm_토끼</t>
  </si>
  <si>
    <t>PRL124011</t>
  </si>
  <si>
    <t>(요요)잔망루피 봉제인형 동물시리즈_15cm_강아지</t>
  </si>
  <si>
    <t>PRL124012</t>
  </si>
  <si>
    <t>(요요)잔망루피 봉제인형 동물시리즈_15cm_곰</t>
  </si>
  <si>
    <t>PRL124013</t>
  </si>
  <si>
    <t>(요요)잔망루피 봉제인형 동물시리즈_15cm_꿀벌</t>
  </si>
  <si>
    <t>PRL124014</t>
  </si>
  <si>
    <t>(요요)잔망루피 봉제인형 원통 동물시리즈_10cm_팬더</t>
  </si>
  <si>
    <t>PRL124015</t>
  </si>
  <si>
    <t>(요요)잔망루피 봉제인형 원통 동물시리즈_10cm_토끼</t>
  </si>
  <si>
    <t>PRL124016</t>
  </si>
  <si>
    <t>(요요)잔망루피 봉제인형 원통 동물시리즈_10cm_돼지</t>
  </si>
  <si>
    <t>PRL124017</t>
  </si>
  <si>
    <t>(요요)잔망루피 봉제인형 원통 동물시리즈_10cm_강아지</t>
  </si>
  <si>
    <t>PRL124018</t>
  </si>
  <si>
    <t>(요요)잔망루피 봉제인형 원통 동물시리즈_10cm_코알라</t>
  </si>
  <si>
    <t>PRL124019</t>
  </si>
  <si>
    <t>(요요)잔망루피 봉제인형 원통 동물시리즈_10cm_곰</t>
  </si>
  <si>
    <t>PRL124020</t>
  </si>
  <si>
    <t>(요요)잔망루피 봉제인형 원통 동물시리즈_10cm_병아리</t>
  </si>
  <si>
    <t>PRL124021</t>
  </si>
  <si>
    <t>(요요)잔망루피 봉제인형 원통 동물시리즈_10cm_꿀벌</t>
  </si>
  <si>
    <t>PRP124001</t>
  </si>
  <si>
    <t>뽀로로 유아백과 (2024 리뉴얼)</t>
  </si>
  <si>
    <t>PRP124003</t>
  </si>
  <si>
    <t>잔망루피 틴케이스 플래너 메모지</t>
  </si>
  <si>
    <t>PRP124004</t>
  </si>
  <si>
    <t>잔망루피 PVC 파우치&amp;메모지 세트</t>
  </si>
  <si>
    <t>PRP124005</t>
  </si>
  <si>
    <t>뽀로로 미니 가방 퍼즐 (2024 리뉴얼)</t>
  </si>
  <si>
    <t>PRP124009</t>
  </si>
  <si>
    <t>뽀로로 토이북 - 공주놀이북 (2024 리뉴얼)</t>
  </si>
  <si>
    <t>PRP124012</t>
  </si>
  <si>
    <t>뽀로로 토이북 - 아이스크림 (2024 리뉴얼)</t>
  </si>
  <si>
    <t>PRT124001</t>
  </si>
  <si>
    <t>뽀로로 노릇노릇 생선구이 가게</t>
  </si>
  <si>
    <t>PRT124003</t>
  </si>
  <si>
    <t>잔망루피 돈봉투 A 러블리</t>
  </si>
  <si>
    <t>PRT124004</t>
  </si>
  <si>
    <t>잔망루피 돈봉투 B 플렉스</t>
  </si>
  <si>
    <t>PRX123017</t>
  </si>
  <si>
    <t>뽀로로 치약 (바나나향) 70g</t>
  </si>
  <si>
    <t>PRX123018</t>
  </si>
  <si>
    <t>뽀로로 치약 (복숭아향) 70g</t>
  </si>
  <si>
    <t>PRX123019</t>
  </si>
  <si>
    <t>뽀로로 치약 (포도향) 70g</t>
  </si>
  <si>
    <t>PRL224001</t>
  </si>
  <si>
    <t>잔망루피 트래블에디션 포켓 키링 여권케이스_선글라스루피</t>
  </si>
  <si>
    <t>DCT124005</t>
  </si>
  <si>
    <t>데코데코 뽀송젤 마법키트</t>
  </si>
  <si>
    <t>EEP124001</t>
  </si>
  <si>
    <t>버섯도리 버섯탐정 2</t>
  </si>
  <si>
    <t>PRP124002</t>
  </si>
  <si>
    <t>뽀로로 플랩 사운드북 노래하는 뽀로로</t>
  </si>
  <si>
    <t>PRP124011</t>
  </si>
  <si>
    <t>뽀로로 토이북 - 곤충놀이북 (2024 리뉴얼)</t>
  </si>
  <si>
    <t>PRP124013</t>
  </si>
  <si>
    <t>뽀로로 토이북 - 응가놀이북 (2024 리뉴얼)</t>
  </si>
  <si>
    <t>PRP124014</t>
  </si>
  <si>
    <t>뽀로로 토이북 - 베이커리 (2024 리뉴얼)</t>
  </si>
  <si>
    <t>PRP124017</t>
  </si>
  <si>
    <t>뽀로로 우리 아이 튼튼해지는 스티커북 건강왕 뽀로로 (2024 리뉴얼)</t>
  </si>
  <si>
    <t>TYP124001</t>
  </si>
  <si>
    <t>타요 탈것 자석 놀이북</t>
  </si>
  <si>
    <t>TYP124002</t>
  </si>
  <si>
    <t>타요 칼라색칠공부 1 (2024 리뉴얼)</t>
  </si>
  <si>
    <t>TYP124003</t>
  </si>
  <si>
    <t>타요 칼라색칠공부 2 (2024 리뉴얼)</t>
  </si>
  <si>
    <t>PRL223154</t>
  </si>
  <si>
    <t>[락앤락] 잔망루피 원터치 텀블러_핑크</t>
  </si>
  <si>
    <t>PRL223155</t>
  </si>
  <si>
    <t>[락앤락] 잔망루피 원터치 텀블러_퍼플</t>
  </si>
  <si>
    <t>PRL223156</t>
  </si>
  <si>
    <t>[락앤락] 잔망루피 원터치 클립 텀블러_핑크</t>
  </si>
  <si>
    <t>PRL223157</t>
  </si>
  <si>
    <t>[락앤락] 잔망루피 원터치 클립 텀블러_퍼플</t>
  </si>
  <si>
    <t>PRL224002</t>
  </si>
  <si>
    <t>잔망루피 플레이크 스티커</t>
  </si>
  <si>
    <t>PRL224003</t>
  </si>
  <si>
    <t>잔망루피 핸드크림 3P 세트(핸드타올)</t>
  </si>
  <si>
    <t>PRL224004</t>
  </si>
  <si>
    <t>잔망루피 부드러운 와이드칫솔</t>
  </si>
  <si>
    <t>PRL224005</t>
  </si>
  <si>
    <t>잔망루피 거품가글 50ml</t>
  </si>
  <si>
    <t>PRL224006</t>
  </si>
  <si>
    <t>잔망루피 치약칫솔 기프트세트</t>
  </si>
  <si>
    <t>PRM219055</t>
  </si>
  <si>
    <t>뽀로로 피카부 안전핸들 논슬립뚜껑스텐컵</t>
  </si>
  <si>
    <t>PRM223061</t>
  </si>
  <si>
    <t>루피 캠핑 카라반</t>
  </si>
  <si>
    <t>PRM224004</t>
  </si>
  <si>
    <t>뽀로로 흡착 스핀 딸랑이</t>
  </si>
  <si>
    <t>PRM224005</t>
  </si>
  <si>
    <t>뽀로로 히어로 슈팅카 세트</t>
  </si>
  <si>
    <t>TYM224001</t>
  </si>
  <si>
    <t>꼬마버스 타요 구조대 친구들</t>
  </si>
  <si>
    <t>TYM224002</t>
  </si>
  <si>
    <t>베이비타요 슈팅카 세트</t>
  </si>
  <si>
    <t>DCT124006</t>
  </si>
  <si>
    <t>데코데코 시크릿 트롤리 - 베이비 핑크</t>
  </si>
  <si>
    <t>DCT124007</t>
  </si>
  <si>
    <t>데코데코 시크릿 트롤리 - 파우더 블루</t>
  </si>
  <si>
    <t>PRF124001</t>
  </si>
  <si>
    <t xml:space="preserve">뽀로로PET 밀크 </t>
  </si>
  <si>
    <t>PRF124002</t>
  </si>
  <si>
    <t xml:space="preserve">뽀로로PET 딸기 </t>
  </si>
  <si>
    <t>PRF124003</t>
  </si>
  <si>
    <t xml:space="preserve">뽀로로PET 사과 </t>
  </si>
  <si>
    <t>PRF124004</t>
  </si>
  <si>
    <t xml:space="preserve">뽀로로PET 블루베리 </t>
  </si>
  <si>
    <t>PRF124010</t>
  </si>
  <si>
    <t xml:space="preserve">뽀로로PET 샤인머스캣 </t>
  </si>
  <si>
    <t>PRF124011</t>
  </si>
  <si>
    <t xml:space="preserve">뽀로로PET 보리차 </t>
  </si>
  <si>
    <t>PRF124016</t>
  </si>
  <si>
    <t xml:space="preserve">뽀로로홍삼쏙쏙 사과매실 </t>
  </si>
  <si>
    <t>PRF124017</t>
  </si>
  <si>
    <t xml:space="preserve">뽀로로홍삼쏙쏙 포도블루베리 </t>
  </si>
  <si>
    <t>PRF124018</t>
  </si>
  <si>
    <t xml:space="preserve">뽀로로홍삼쏙쏙 오렌지 </t>
  </si>
  <si>
    <t>PRF124023</t>
  </si>
  <si>
    <t xml:space="preserve">뽀로로워터젤리 복숭아 </t>
  </si>
  <si>
    <t>PRF124024</t>
  </si>
  <si>
    <t xml:space="preserve">뽀로로워터젤리 포도 </t>
  </si>
  <si>
    <t>PRF124025</t>
  </si>
  <si>
    <t xml:space="preserve">뽀로로워터젤리 오렌지 </t>
  </si>
  <si>
    <t>PRF124031</t>
  </si>
  <si>
    <t>뽀로로PET 밀크 (대련전남)</t>
  </si>
  <si>
    <t>PRF124035</t>
  </si>
  <si>
    <t>뽀로로PET 밀크 (인니)</t>
  </si>
  <si>
    <t>PRF124038</t>
  </si>
  <si>
    <t>뽀로로PET 밀크 (미주)</t>
  </si>
  <si>
    <t>PRF124039</t>
  </si>
  <si>
    <t>뽀로로PET 딸기 (미주)</t>
  </si>
  <si>
    <t>PRF124040</t>
  </si>
  <si>
    <t>뽀로로PET 사과 (미주)</t>
  </si>
  <si>
    <t>PRF124041</t>
  </si>
  <si>
    <t>뽀로로PET 열대과일 (미주)</t>
  </si>
  <si>
    <t>PRF124059</t>
  </si>
  <si>
    <t>뽀로로PET 청포도 (대련전남)</t>
  </si>
  <si>
    <t>PRF124060</t>
  </si>
  <si>
    <t>뽀로로PET 망고 (미주)</t>
  </si>
  <si>
    <t>PRF124061</t>
  </si>
  <si>
    <t>뽀로로PET 복숭아 (미주)</t>
  </si>
  <si>
    <t>PRF124062</t>
  </si>
  <si>
    <t>뽀로로PET 청포도 (미주)</t>
  </si>
  <si>
    <t>PRF124085</t>
  </si>
  <si>
    <t>뽀로로PET 블루베리 (미주)</t>
  </si>
  <si>
    <t>PRF124098</t>
  </si>
  <si>
    <t>뽀로로PET 딸기 (말레이시아)</t>
  </si>
  <si>
    <t>PRF124099</t>
  </si>
  <si>
    <t>뽀로로PET 블루베리 (말레이시아)</t>
  </si>
  <si>
    <t>PRF124105</t>
  </si>
  <si>
    <t>뽀로로PET 밀크 (말레이시아)</t>
  </si>
  <si>
    <t>PRL124025</t>
  </si>
  <si>
    <t>잔망루피 카드 목걸이</t>
  </si>
  <si>
    <t>PRP124007</t>
  </si>
  <si>
    <t>뽀로로 토이북 - 요리놀이북 (2024 리뉴얼)</t>
  </si>
  <si>
    <t>PRP124008</t>
  </si>
  <si>
    <t>뽀로로 토이북 - 칭찬놀이북 (2024 리뉴얼)</t>
  </si>
  <si>
    <t>PRP124010</t>
  </si>
  <si>
    <t>뽀로로 토이북 - 공구놀이북 (2024 리뉴얼)</t>
  </si>
  <si>
    <t>PRP124018</t>
  </si>
  <si>
    <t>뽀로로 토이북 - 병원놀이북 (2024 리뉴얼)</t>
  </si>
  <si>
    <t>PRT124002</t>
  </si>
  <si>
    <t>뽀로로와 친구들 서프라이즈백</t>
  </si>
  <si>
    <t>PRT124018</t>
  </si>
  <si>
    <t>잔망루피 봉제인형 동물얼굴키링_개구리(12개입)</t>
  </si>
  <si>
    <t>PRT124019</t>
  </si>
  <si>
    <t>잔망루피 봉제인형 동물얼굴키링_판다(12개입)</t>
  </si>
  <si>
    <t>PRT124020</t>
  </si>
  <si>
    <t>잔망루피 봉제인형 동물얼굴키링_곰(12개입)</t>
  </si>
  <si>
    <t>PRT124021</t>
  </si>
  <si>
    <t>잔망루피 봉제인형 동물얼굴키링_강아지(12개입)</t>
  </si>
  <si>
    <t>TYT124002</t>
  </si>
  <si>
    <t>레스큐 타요 플레이 미니카 - 스마트 바우</t>
  </si>
  <si>
    <t>TYT124003</t>
  </si>
  <si>
    <t>레스큐 타요 플레이 미니카 - 스마트 볼트</t>
  </si>
  <si>
    <t>TYT124004</t>
  </si>
  <si>
    <t>레스큐 타요 플레이 미니카 - 스마트 크로</t>
  </si>
  <si>
    <t>TYT124005</t>
  </si>
  <si>
    <t>타요 스페셜 꼬마버스 친구들 스마트 세트</t>
  </si>
  <si>
    <t>EET224001</t>
  </si>
  <si>
    <t>버블호텔 보석여행가방-버블</t>
  </si>
  <si>
    <t>EET224002</t>
  </si>
  <si>
    <t>버블호텔 보석여행가방-투투</t>
  </si>
  <si>
    <t>EET224003</t>
  </si>
  <si>
    <t>버블호텔 보석여행가방-핍</t>
  </si>
  <si>
    <t>EET224004</t>
  </si>
  <si>
    <t>버블호텔 보석여행가방-릴리</t>
  </si>
  <si>
    <t>EET224005</t>
  </si>
  <si>
    <t>버블호텔 호텔로비</t>
  </si>
  <si>
    <t>EET224006</t>
  </si>
  <si>
    <t>버블호텔 파티룸-워터룸</t>
  </si>
  <si>
    <t>EET224007</t>
  </si>
  <si>
    <t>버블호텔 파티룸-베이커리</t>
  </si>
  <si>
    <t>EET224008</t>
  </si>
  <si>
    <t>버블호텔 파티룸-펌킨룸</t>
  </si>
  <si>
    <t>EET224009</t>
  </si>
  <si>
    <t>버블호텔 미니 호텔로비</t>
  </si>
  <si>
    <t>EET224010</t>
  </si>
  <si>
    <t>버블호텔 미니 캣카페</t>
  </si>
  <si>
    <t>EET224011</t>
  </si>
  <si>
    <t>버블호텔 미니수영장</t>
  </si>
  <si>
    <t>EET224012</t>
  </si>
  <si>
    <t>버블호텔 블라인드 3인치피규어</t>
  </si>
  <si>
    <t>PRL223152</t>
  </si>
  <si>
    <t>[락앤락] 잔망루피 콜드컵_핑크</t>
  </si>
  <si>
    <t>PRL223153</t>
  </si>
  <si>
    <t>[락앤락] 잔망루피 콜드컵_아이보리</t>
  </si>
  <si>
    <t>PRL224009</t>
  </si>
  <si>
    <t>잔망루피 모빌형 아크릴키링_먹잘알</t>
  </si>
  <si>
    <t>PRL224013</t>
  </si>
  <si>
    <t>잔망루피 모빌형 아크릴키링_오운완</t>
  </si>
  <si>
    <t>PRL224014</t>
  </si>
  <si>
    <t>잔망루피 모빌형 아크릴키링_멘붕</t>
  </si>
  <si>
    <t>PRL224015</t>
  </si>
  <si>
    <t>잔망루피 모빌형 아크릴키링_대학원생</t>
  </si>
  <si>
    <t>PRM224002</t>
  </si>
  <si>
    <t>잔망루피 유리 머그컵 USB 피규어 머그워머 인덕션세트</t>
  </si>
  <si>
    <t>PRM224003</t>
  </si>
  <si>
    <t>잔망루피 도자기 머그컵 USB 피규어 머그워머 인덕션세트</t>
  </si>
  <si>
    <t>FHP124001</t>
  </si>
  <si>
    <t>플라워링하트 메이크업 색칠북 (2024 리뉴얼)</t>
  </si>
  <si>
    <t>PRF124005</t>
  </si>
  <si>
    <t>뽀로로PET 딸기 6입</t>
  </si>
  <si>
    <t>PRF124006</t>
  </si>
  <si>
    <t>뽀로로PET 밀크 6입</t>
  </si>
  <si>
    <t>PRF124009</t>
  </si>
  <si>
    <t>뽀로로PET 사과 6입</t>
  </si>
  <si>
    <t>PRF124012</t>
  </si>
  <si>
    <t xml:space="preserve">뽀로로PET 누룽지 </t>
  </si>
  <si>
    <t>PRF124013</t>
  </si>
  <si>
    <t xml:space="preserve">뽀로로비타플러스 오렌지 </t>
  </si>
  <si>
    <t>PRF124014</t>
  </si>
  <si>
    <t xml:space="preserve">뽀로로비타플러스 포도 </t>
  </si>
  <si>
    <t>PRF124015</t>
  </si>
  <si>
    <t xml:space="preserve">뽀로로비타플러스 딸기 </t>
  </si>
  <si>
    <t>PRF124020</t>
  </si>
  <si>
    <t xml:space="preserve">이디야키즈뽀로로 사과매실 </t>
  </si>
  <si>
    <t>PRF124021</t>
  </si>
  <si>
    <t xml:space="preserve">이디야키즈뽀로로 블루베리 </t>
  </si>
  <si>
    <t>PRF124022</t>
  </si>
  <si>
    <t xml:space="preserve">이디야키즈뽀로로 오렌지 </t>
  </si>
  <si>
    <t>PRF124027</t>
  </si>
  <si>
    <t xml:space="preserve">뽀로로샘물 샘물 </t>
  </si>
  <si>
    <t>PRF124032</t>
  </si>
  <si>
    <t>뽀로로PET 딸기 (대련전남)</t>
  </si>
  <si>
    <t>PRF124033</t>
  </si>
  <si>
    <t>뽀로로PET 사과 (대련전남)</t>
  </si>
  <si>
    <t>PRF124034</t>
  </si>
  <si>
    <t>뽀로로PET 열대과일 (대련전남)</t>
  </si>
  <si>
    <t>PRF124036</t>
  </si>
  <si>
    <t>뽀로로PET 딸기 (인니)</t>
  </si>
  <si>
    <t>PRF124037</t>
  </si>
  <si>
    <t>뽀로로PET 사과 (인니)</t>
  </si>
  <si>
    <t>PRF124042</t>
  </si>
  <si>
    <t>뽀로로PET 블루베리 (대련전남)</t>
  </si>
  <si>
    <t>PRF124043</t>
  </si>
  <si>
    <t>뽀로로PET 밀크 (대만)</t>
  </si>
  <si>
    <t>PRF124044</t>
  </si>
  <si>
    <t>뽀로로PET 딸기 (대만)</t>
  </si>
  <si>
    <t>PRF124045</t>
  </si>
  <si>
    <t>뽀로로PET 사과 (대만)</t>
  </si>
  <si>
    <t>PRF124056</t>
  </si>
  <si>
    <t>뽀로로PET 블루베리 (인니)</t>
  </si>
  <si>
    <t>PRF124057</t>
  </si>
  <si>
    <t>뽀로로PET 망고 (대련전남)</t>
  </si>
  <si>
    <t>PRF124058</t>
  </si>
  <si>
    <t>뽀로로PET 복숭아 (대련전남)</t>
  </si>
  <si>
    <t>PRF124063</t>
  </si>
  <si>
    <t>뽀로로PET 딸기 (필리핀)</t>
  </si>
  <si>
    <t>PRF124064</t>
  </si>
  <si>
    <t>뽀로로PET 사과 (필리핀)</t>
  </si>
  <si>
    <t>PRF124073</t>
  </si>
  <si>
    <t>뽀로로PET 블루베리 (대만)</t>
  </si>
  <si>
    <t>PRF124074</t>
  </si>
  <si>
    <t>뽀로로PET 청포도 (인니)</t>
  </si>
  <si>
    <t>PRF124075</t>
  </si>
  <si>
    <t>뽀로로PET 복숭아 (인니)</t>
  </si>
  <si>
    <t>PRF124076</t>
  </si>
  <si>
    <t>뽀로로PET 망고 (인니)</t>
  </si>
  <si>
    <t>PRF124077</t>
  </si>
  <si>
    <t>뽀로로PET 밀크 (음락다)</t>
  </si>
  <si>
    <t>PRF124078</t>
  </si>
  <si>
    <t>뽀로로PET 딸기 (음락다)</t>
  </si>
  <si>
    <t>PRF124079</t>
  </si>
  <si>
    <t>뽀로로PET 사과 (음락다)</t>
  </si>
  <si>
    <t>PRF124080</t>
  </si>
  <si>
    <t>뽀로로PET 블루베리 (음락다)</t>
  </si>
  <si>
    <t>PRF124081</t>
  </si>
  <si>
    <t>뽀로로PET 열대과일 (음락다)</t>
  </si>
  <si>
    <t>PRF124082</t>
  </si>
  <si>
    <t>뽀로로PET 망고 (음락다)</t>
  </si>
  <si>
    <t>PRF124083</t>
  </si>
  <si>
    <t>뽀로로PET 복숭아 (음락다)</t>
  </si>
  <si>
    <t>PRF124084</t>
  </si>
  <si>
    <t>뽀로로PET 청포도 (음락다)</t>
  </si>
  <si>
    <t>PRF124095</t>
  </si>
  <si>
    <t>뽀로로PET 복숭아 (대만)</t>
  </si>
  <si>
    <t>PRF124096</t>
  </si>
  <si>
    <t>뽀로로PET 청포도 (대만)</t>
  </si>
  <si>
    <t>PRF124097</t>
  </si>
  <si>
    <t>뽀로로PET 리치 (인니)</t>
  </si>
  <si>
    <t>PRF124101</t>
  </si>
  <si>
    <t>뽀로로PET 밀크 (일본)</t>
  </si>
  <si>
    <t>PRF124102</t>
  </si>
  <si>
    <t>뽀로로PET 딸기 (일본)</t>
  </si>
  <si>
    <t>PRF124103</t>
  </si>
  <si>
    <t>뽀로로PET 사과 (일본)</t>
  </si>
  <si>
    <t>PRF124104</t>
  </si>
  <si>
    <t>뽀로로PET 블루베리 (일본)</t>
  </si>
  <si>
    <t>PRF124106</t>
  </si>
  <si>
    <t>뽀로로PET 머스캣 (일본)</t>
  </si>
  <si>
    <t>PRF124113</t>
  </si>
  <si>
    <t>뽀로로PET 샤인머스캣 6입</t>
  </si>
  <si>
    <t>PRL124027</t>
  </si>
  <si>
    <t>잔망루피 젤펜_고백</t>
  </si>
  <si>
    <t>PRL124028</t>
  </si>
  <si>
    <t>잔망루피 젤펜_하트</t>
  </si>
  <si>
    <t>PRL124029</t>
  </si>
  <si>
    <t>잔망루피 젤펜_아이돌</t>
  </si>
  <si>
    <t>PRP124015</t>
  </si>
  <si>
    <t>잔망루피 캔들 (행운)</t>
  </si>
  <si>
    <t>PRP124016</t>
  </si>
  <si>
    <t>잔망루피 캔들 (축하)</t>
  </si>
  <si>
    <t>PRP124020</t>
  </si>
  <si>
    <t>뽀로로 토이북 - 생일놀이북 (2024 리뉴얼)</t>
  </si>
  <si>
    <t>PRP124031</t>
  </si>
  <si>
    <t>뽀로로 토이북 - 공룡놀이북 (2024 리뉴얼)</t>
  </si>
  <si>
    <t>PRT124006</t>
  </si>
  <si>
    <t>잔망루피 실리콘 동전 지갑 A</t>
  </si>
  <si>
    <t>PRT124007</t>
  </si>
  <si>
    <t>잔망루피 실리콘 동전 지갑 B</t>
  </si>
  <si>
    <t>PRT124008</t>
  </si>
  <si>
    <t xml:space="preserve">잔망루피 페이스 봉제 인형 키링 </t>
  </si>
  <si>
    <t>PRT124009</t>
  </si>
  <si>
    <t>잔망루피 피크닉매트</t>
  </si>
  <si>
    <t>PRT124022</t>
  </si>
  <si>
    <t xml:space="preserve">잔망루피 인형 머리띠 </t>
  </si>
  <si>
    <t>PRT124029</t>
  </si>
  <si>
    <t>잔망루피 얼굴 지퍼백 A_정색루피(4P)(20개입)</t>
  </si>
  <si>
    <t>PRT124030</t>
  </si>
  <si>
    <t>잔망루피 얼굴 지퍼백 B_멍루피(4P)(20개입)</t>
  </si>
  <si>
    <t>TYT124001</t>
  </si>
  <si>
    <t>레스큐 타요 스마트 충전소</t>
  </si>
  <si>
    <t>TYX117001</t>
  </si>
  <si>
    <t>타요 스페셜 꼬마버스 친구들 세트 4(수출용)</t>
  </si>
  <si>
    <t>TYX121001</t>
  </si>
  <si>
    <t>타요 스페셜 꼬마버스 친구들 세트 8 (수출용)</t>
  </si>
  <si>
    <t>TYX124001</t>
  </si>
  <si>
    <t>레스큐 타요 포크레인 중장비 타워 플레이세트 (수출용)</t>
  </si>
  <si>
    <t>TYX124003</t>
  </si>
  <si>
    <t>타요 컨트롤 주차타워 디럭스 플레이세트 (수출용)</t>
  </si>
  <si>
    <t>TYX124004</t>
  </si>
  <si>
    <t>타요 소방센터 디럭스 플레이세트 (수출용)</t>
  </si>
  <si>
    <t>EET223001</t>
  </si>
  <si>
    <t>EET223002</t>
  </si>
  <si>
    <t>EET223004</t>
  </si>
  <si>
    <t>EET223005</t>
  </si>
  <si>
    <t>PRL224008</t>
  </si>
  <si>
    <t>잔망루피 모빌형 아크릴키링_잔망스러운</t>
  </si>
  <si>
    <t>PRL224016</t>
  </si>
  <si>
    <t>잔망루피 모빌형 아크릴키링_사랑꾼</t>
  </si>
  <si>
    <t>PRM217085</t>
  </si>
  <si>
    <t>뽀로로 유치원블럭</t>
  </si>
  <si>
    <t>PRM219155</t>
  </si>
  <si>
    <t>뽀로로 변신구급차</t>
  </si>
  <si>
    <t>PRM223060</t>
  </si>
  <si>
    <t>뽀로로 캠핑 카라반</t>
  </si>
  <si>
    <t>PRM224008</t>
  </si>
  <si>
    <t>잔망루피 내열유리 베이킹 오븐눈금 계량컵 500ml</t>
  </si>
  <si>
    <t>PRX221079</t>
  </si>
  <si>
    <t>뽀로로 펫스쿨가방</t>
  </si>
  <si>
    <t>PRX222032</t>
  </si>
  <si>
    <t>뽀로로 동화나라 캐슬</t>
  </si>
  <si>
    <t>PRX224007</t>
  </si>
  <si>
    <t>뽀로로 리얼 피규어 3종 세트 (서있는 뽀로로, 패티, 크롱)</t>
  </si>
  <si>
    <t>TYX214022</t>
  </si>
  <si>
    <t>꼬마버스 타요 친구 삑삑이 (수출용)</t>
  </si>
  <si>
    <t>DCP124002</t>
  </si>
  <si>
    <t>데코데코 아이돌 메이크업 색칠북</t>
  </si>
  <si>
    <t>EEP124002</t>
  </si>
  <si>
    <t>전천당 종이 스퀴시 띠부놀이</t>
  </si>
  <si>
    <t>EEP124003</t>
  </si>
  <si>
    <t>빨간토마토 SCP 선택극장 1</t>
  </si>
  <si>
    <t>PRF124029</t>
  </si>
  <si>
    <t xml:space="preserve">뽀로로젤리  </t>
  </si>
  <si>
    <t>잔망루피 이불봉제키링</t>
  </si>
  <si>
    <t>PRL124031</t>
  </si>
  <si>
    <t>잔망루피 틴케이스 스티커팩</t>
  </si>
  <si>
    <t>PRL124092</t>
  </si>
  <si>
    <t>잔망루피 엽서_축하화환</t>
  </si>
  <si>
    <t>PRL124093</t>
  </si>
  <si>
    <t>잔망루피 엽서_하트</t>
  </si>
  <si>
    <t>PRL124094</t>
  </si>
  <si>
    <t>잔망루피 엽서_행운만땅</t>
  </si>
  <si>
    <t>PRL124095</t>
  </si>
  <si>
    <t>잔망루피 파티초</t>
  </si>
  <si>
    <t>PRL124096</t>
  </si>
  <si>
    <t>잔망루피 매직안경</t>
  </si>
  <si>
    <t>PRL124097</t>
  </si>
  <si>
    <t>PRP124006</t>
  </si>
  <si>
    <t>뽀로로 인성동화 사운드북 (2024 리뉴얼)</t>
  </si>
  <si>
    <t>PRP124019</t>
  </si>
  <si>
    <t>뽀로로 토이북 - 미용놀이북 (2024 리뉴얼)</t>
  </si>
  <si>
    <t>PRP124021</t>
  </si>
  <si>
    <t>뽀로로 토이북 - 탈것놀이북 (2024 리뉴얼)</t>
  </si>
  <si>
    <t>PRP124032</t>
  </si>
  <si>
    <t>뽀로로 우리 아이 똑똑해지는 스티커북 창의왕 뽀로로 (2024 리뉴얼)</t>
  </si>
  <si>
    <t>PRT124005</t>
  </si>
  <si>
    <t>잔망루피 더블클립 (4P)</t>
  </si>
  <si>
    <t>TYX124005</t>
  </si>
  <si>
    <t>타요 휠카 친구들 세트 2탄 (수출용)</t>
  </si>
  <si>
    <t>PRM216438</t>
  </si>
  <si>
    <t>뽀로로 힘센 레미콘</t>
  </si>
  <si>
    <t>PRM219101</t>
  </si>
  <si>
    <t>뽀로로 힘센 지게차</t>
  </si>
  <si>
    <t>PRM224010</t>
  </si>
  <si>
    <t>뽀로로논슬립뚜껑스텐컵225ml(피크닉)</t>
  </si>
  <si>
    <t>PRM224011</t>
  </si>
  <si>
    <t>뽀로로논슬립공기(피크닉)</t>
  </si>
  <si>
    <t>PRM224012</t>
  </si>
  <si>
    <t>뽀로로논슬립스텐컵(대)255ml(피크닉)</t>
  </si>
  <si>
    <t>PRM224013</t>
  </si>
  <si>
    <t>뽀로로 유기농 솜사탕(봉투형)</t>
  </si>
  <si>
    <t>PRM224015</t>
  </si>
  <si>
    <t>뽀로로 가방 버블건</t>
  </si>
  <si>
    <t>DCP124003</t>
  </si>
  <si>
    <t>데코데코 요요유니 슬라임 스퀴시 (플레이타임 전용)</t>
  </si>
  <si>
    <t>DCT124008</t>
  </si>
  <si>
    <t>데코데코팬시 미니 빗자루 세트</t>
  </si>
  <si>
    <t>DCT124014</t>
  </si>
  <si>
    <t>요요유니 라떼 글리터 슬라임 만들기</t>
  </si>
  <si>
    <t>DCT124017</t>
  </si>
  <si>
    <t>데코데코팬시 펜 파우치</t>
  </si>
  <si>
    <t>DCT124018</t>
  </si>
  <si>
    <t>데코데코팬시 스마트그립</t>
  </si>
  <si>
    <t>DCT124019</t>
  </si>
  <si>
    <t>데코데코팬시 짝꿍 자석키링</t>
  </si>
  <si>
    <t>DCT124020</t>
  </si>
  <si>
    <t>데코데코팬시 아크릴집게 세트</t>
  </si>
  <si>
    <t>DCT124021</t>
  </si>
  <si>
    <t>데코데코팬시 젤리 스티커1_체리&amp;레몬</t>
  </si>
  <si>
    <t>DCT124022</t>
  </si>
  <si>
    <t>데코데코팬시 젤리 스티커1_포도&amp;소다</t>
  </si>
  <si>
    <t>DCT124023</t>
  </si>
  <si>
    <t>데코데코팬시 젤리 스티커1_말캉프렌즈</t>
  </si>
  <si>
    <t>DCT124024</t>
  </si>
  <si>
    <t>데코데코팬시 노트_짝꿍1</t>
  </si>
  <si>
    <t>DCT124025</t>
  </si>
  <si>
    <t>데코데코팬시 노트_짝꿍2</t>
  </si>
  <si>
    <t>DCT124026</t>
  </si>
  <si>
    <t>데코데코팬시 노트_깜짝1</t>
  </si>
  <si>
    <t>DCT124027</t>
  </si>
  <si>
    <t>데코데코팬시 노트_깜짝2</t>
  </si>
  <si>
    <t>DCT124028</t>
  </si>
  <si>
    <t>데코데코팬시 L홀더 1</t>
  </si>
  <si>
    <t>DCT124029</t>
  </si>
  <si>
    <t>데코데코팬시 L홀더 2</t>
  </si>
  <si>
    <t>DCT124032</t>
  </si>
  <si>
    <t>데코데코팬시 랜덤 에어키링</t>
  </si>
  <si>
    <t>PRF124019</t>
  </si>
  <si>
    <t xml:space="preserve">뽀로로홍삼쏙쏙 배도라지 </t>
  </si>
  <si>
    <t>PRF124114</t>
  </si>
  <si>
    <t xml:space="preserve">뽀로로PET 복숭아 </t>
  </si>
  <si>
    <t>PRF124115</t>
  </si>
  <si>
    <t xml:space="preserve">빅뽀로로제로PET 밀크 </t>
  </si>
  <si>
    <t>PRF124116</t>
  </si>
  <si>
    <t xml:space="preserve">빅뽀로로제로PET 딸기 </t>
  </si>
  <si>
    <t>PRL124100</t>
  </si>
  <si>
    <t>잔망루피 B5 노트패드_라인</t>
  </si>
  <si>
    <t>PRL124101</t>
  </si>
  <si>
    <t>잔망루피 B5 노트패드_모눈</t>
  </si>
  <si>
    <t>PRL124105</t>
  </si>
  <si>
    <t>잔망루피 마우스패드_나는일류다</t>
  </si>
  <si>
    <t>PRL124106</t>
  </si>
  <si>
    <t>잔망루피 마우스패드_내 알빠야</t>
  </si>
  <si>
    <t>PRP124034</t>
  </si>
  <si>
    <t>잔망루피 감정 스티커팩</t>
  </si>
  <si>
    <t>PRP124035</t>
  </si>
  <si>
    <t>잔망루피 부적 스티커팩</t>
  </si>
  <si>
    <t>PRP124036</t>
  </si>
  <si>
    <t>잔망루피 명언 스티커팩</t>
  </si>
  <si>
    <t>PRT124023</t>
  </si>
  <si>
    <t xml:space="preserve">잔망루피 수영 인형 25cm </t>
  </si>
  <si>
    <t>PRT124024</t>
  </si>
  <si>
    <t xml:space="preserve">잔망루피 목욕 인형 25cm </t>
  </si>
  <si>
    <t>PRL224019</t>
  </si>
  <si>
    <t>잔망루피 트래블에디션 피규어_바캉스</t>
  </si>
  <si>
    <t>PRL224020</t>
  </si>
  <si>
    <t>잔망루피 트래블에디션 피규어_캐리어</t>
  </si>
  <si>
    <t>PRL224021</t>
  </si>
  <si>
    <t>잔망루피 트래블러 여행용 파우치 L</t>
  </si>
  <si>
    <t>PRL224022</t>
  </si>
  <si>
    <t>잔망루피 트래블러 여행용 파우치 M</t>
  </si>
  <si>
    <t>PRL224023</t>
  </si>
  <si>
    <t>잔망루피 트래블러 여행용 파우치 S</t>
  </si>
  <si>
    <t>PRL224025</t>
  </si>
  <si>
    <t>잔망루피 도킹형 보조배터리(8핀)</t>
  </si>
  <si>
    <t>PRL224026</t>
  </si>
  <si>
    <t>잔망루피 도킹형 보조배터리(C타입)</t>
  </si>
  <si>
    <t>PRM210201</t>
  </si>
  <si>
    <t>에디슨젓가락뽀로로 2단계 3기 오른손</t>
  </si>
  <si>
    <t>PRM224016</t>
  </si>
  <si>
    <t>뽀로로 베이직 쿠션 보행기 (24년 리뉴얼)</t>
  </si>
  <si>
    <t>PRM224019</t>
  </si>
  <si>
    <t>잔망루피 선크림 50ml</t>
  </si>
  <si>
    <t>DCT124001</t>
  </si>
  <si>
    <t>데코데코 알바의 달인-편의점24</t>
  </si>
  <si>
    <t>DCT124002</t>
  </si>
  <si>
    <t>데코데코 알바의 달인-아이스크림샵</t>
  </si>
  <si>
    <t>DCT124003</t>
  </si>
  <si>
    <t>데코데코 알바의 달인-버거하우스</t>
  </si>
  <si>
    <t>DCT124009</t>
  </si>
  <si>
    <t>데코데코팬시 데스크 청소기</t>
  </si>
  <si>
    <t>DCT124010</t>
  </si>
  <si>
    <t>데코데코팬시 포토앨범</t>
  </si>
  <si>
    <t>DCT124011</t>
  </si>
  <si>
    <t>데코데코팬시 투명 파우치</t>
  </si>
  <si>
    <t>DCT124012</t>
  </si>
  <si>
    <t>데코데코팬시 인형키링_체리</t>
  </si>
  <si>
    <t>DCT124013</t>
  </si>
  <si>
    <t>데코데코팬시 인형키링_포도</t>
  </si>
  <si>
    <t>DCT124015</t>
  </si>
  <si>
    <t>데코데코팬시 인형키링_레몬</t>
  </si>
  <si>
    <t>DCT124016</t>
  </si>
  <si>
    <t>데코데코팬시 인형키링_소다</t>
  </si>
  <si>
    <t>DCT124030</t>
  </si>
  <si>
    <t>데코데코팬시 연필12p세트</t>
  </si>
  <si>
    <t>EEP124004</t>
  </si>
  <si>
    <t>빨간토마토 SCP 선택극장 2</t>
  </si>
  <si>
    <t>PRL124060</t>
  </si>
  <si>
    <t>잔망루피 25cm 봉제인형__도너츠뤂</t>
  </si>
  <si>
    <t>PRL124061</t>
  </si>
  <si>
    <t>잔망루피 25cm 봉제인형_케익뤂</t>
  </si>
  <si>
    <t>PRL124062</t>
  </si>
  <si>
    <t>잔망루피 10cm 봉제키링__아이스크림뤂</t>
  </si>
  <si>
    <t>PRL124064</t>
  </si>
  <si>
    <t>잔망루피 35cm 쿠션_마카롱</t>
  </si>
  <si>
    <t>PRL124065</t>
  </si>
  <si>
    <t>잔망루피 짤시리즈_아크릴펜_아임파인</t>
  </si>
  <si>
    <t>PRL124066</t>
  </si>
  <si>
    <t>잔망루피 짤시리즈_아크릴펜_엉엉엉</t>
  </si>
  <si>
    <t>PRL124067</t>
  </si>
  <si>
    <t>잔망루피 짤시리즈_아크릴펜_알아서할게요</t>
  </si>
  <si>
    <t>PRL124084</t>
  </si>
  <si>
    <t>[골프존] 잔망루피 드라이버커버(리오더)</t>
  </si>
  <si>
    <t>PRL124114</t>
  </si>
  <si>
    <t>잔망루피 초경량 3단 우양산</t>
  </si>
  <si>
    <t>PRP123014</t>
  </si>
  <si>
    <t>PRP124033</t>
  </si>
  <si>
    <t>잔망루피 Q&amp;A 컬러링북</t>
  </si>
  <si>
    <t>PRP124041</t>
  </si>
  <si>
    <t>잔망루피 합격기원 세트</t>
  </si>
  <si>
    <t>TYP124005</t>
  </si>
  <si>
    <t>타요 토이북 - 공구놀이북 (2024 리뉴얼)</t>
  </si>
  <si>
    <t>타요 스페셜 꼬마버스 세트_2024년형</t>
  </si>
  <si>
    <t>TYT124006</t>
  </si>
  <si>
    <t>타요 에어 하키</t>
  </si>
  <si>
    <t>TYT124007</t>
  </si>
  <si>
    <t>타요 스페셜 꼬마버스 친구들 더블세트 3_소방</t>
  </si>
  <si>
    <t>PRL224027</t>
  </si>
  <si>
    <t>잔망루피 쁘띠 랜덤피규어(낱개)</t>
  </si>
  <si>
    <t>PRL224028</t>
  </si>
  <si>
    <t>잔망루피 차량용 무선충전기</t>
  </si>
  <si>
    <t>잔망루피 멀티페어링 무선 마우스_해삐</t>
  </si>
  <si>
    <t>잔망루피 마우스패드_해삐</t>
  </si>
  <si>
    <t>잔망루피 피규어 마우스(2023)_이불밖</t>
  </si>
  <si>
    <t>잔망루피 마우스패드 B(2023)_이불밖</t>
  </si>
  <si>
    <t>PRM224017</t>
  </si>
  <si>
    <t>뽀로로 메탈 포크레인</t>
  </si>
  <si>
    <t>PRM224018</t>
  </si>
  <si>
    <t>뽀로로 메탈 지게차</t>
  </si>
  <si>
    <t>PRM224021</t>
  </si>
  <si>
    <t>리틀퓨처북 뽀로로펜 코딩 S</t>
  </si>
  <si>
    <t>PRM224022</t>
  </si>
  <si>
    <t>PRM224023</t>
  </si>
  <si>
    <t>잔망루피 치약칫솔 기프트 세트</t>
  </si>
  <si>
    <t>PRM224024</t>
  </si>
  <si>
    <t>잔망루피 프레르 핸드크림 30ml</t>
  </si>
  <si>
    <t>PRM224025</t>
  </si>
  <si>
    <t>잔망루피 히노끼 핸드크림 30ml</t>
  </si>
  <si>
    <t>PRM224027</t>
  </si>
  <si>
    <t>잔망루피 휴대용티슈 1p</t>
  </si>
  <si>
    <t>PRM224028</t>
  </si>
  <si>
    <t>잔망루피 미니 미용 각티슈 6p</t>
  </si>
  <si>
    <t>PRM224029</t>
  </si>
  <si>
    <t>잔망루피 미용 각티슈 3p</t>
  </si>
  <si>
    <t>PRM224036</t>
  </si>
  <si>
    <t>잔망루피 도킹 보조배터리 c-type</t>
  </si>
  <si>
    <t>PRM224037</t>
  </si>
  <si>
    <t>잔망루피 도킹 보조배터리 8pin</t>
  </si>
  <si>
    <t>PRM224043</t>
  </si>
  <si>
    <t>뽀로로 암링자켓(24년 리뉴얼)</t>
  </si>
  <si>
    <t>TYM216050</t>
  </si>
  <si>
    <t>포코 포크레인놀이</t>
  </si>
  <si>
    <t>TYM219046</t>
  </si>
  <si>
    <t>타요 트럭모래놀이</t>
  </si>
  <si>
    <t>TYM224004</t>
  </si>
  <si>
    <t>꼬마버스타요 윈디</t>
  </si>
  <si>
    <t>TYM224005</t>
  </si>
  <si>
    <t>꼬마버스타요 롱</t>
  </si>
  <si>
    <t>DCT124031</t>
  </si>
  <si>
    <t>데코데코 블링 카드 메이킷</t>
  </si>
  <si>
    <t>EEP124005</t>
  </si>
  <si>
    <t>버섯도리 버섯탐정 3</t>
  </si>
  <si>
    <t>PRL124068</t>
  </si>
  <si>
    <t>여행 러기지택_캐리어</t>
  </si>
  <si>
    <t>PRL124069</t>
  </si>
  <si>
    <t>여행 러기지택_스마트폰</t>
  </si>
  <si>
    <t>PRL124070</t>
  </si>
  <si>
    <t>여행 러기지택_비행기</t>
  </si>
  <si>
    <t>PRL124071</t>
  </si>
  <si>
    <t>잔망루피 메모패드_이럴수가</t>
  </si>
  <si>
    <t>PRL124072</t>
  </si>
  <si>
    <t>잔망루피 메모패드_척척박사</t>
  </si>
  <si>
    <t>PRL124073</t>
  </si>
  <si>
    <t>잔망루피 메모패드_나만잘되길</t>
  </si>
  <si>
    <t>PRL124088</t>
  </si>
  <si>
    <t>[골프존] 잔망루피 볼마커세트</t>
  </si>
  <si>
    <t>PRL124091</t>
  </si>
  <si>
    <t>잔망루피 3포켓 클리어 화일 A4</t>
  </si>
  <si>
    <t>PRL124108</t>
  </si>
  <si>
    <t>잔망루피 리유저블백</t>
  </si>
  <si>
    <t>PRL124115</t>
  </si>
  <si>
    <t>잔망루피 투명 장우산</t>
  </si>
  <si>
    <t>PRL124116</t>
  </si>
  <si>
    <t>잔망루피 데일리 플래너_옐로우</t>
  </si>
  <si>
    <t>PRL124117</t>
  </si>
  <si>
    <t>잔망루피 데일리 플래너_핑크</t>
  </si>
  <si>
    <t>PRL124118</t>
  </si>
  <si>
    <t>잔망루피 실리콘 컵코스터_메롱루피</t>
  </si>
  <si>
    <t>PRL124119</t>
  </si>
  <si>
    <t>잔망루피 실리콘 컵코스터_안경루피</t>
  </si>
  <si>
    <t>PRL124120</t>
  </si>
  <si>
    <t>잔망루피 스탠드 점착 메모지</t>
  </si>
  <si>
    <t>PRP123052</t>
  </si>
  <si>
    <t>뽀로로 스티커로 배우는 꽃나무 (2023 리뉴얼)</t>
  </si>
  <si>
    <t>PRP124042</t>
  </si>
  <si>
    <t>뽀로로 토이북 - 낚시놀이북 (2024 리뉴얼)</t>
  </si>
  <si>
    <t>PRT124035</t>
  </si>
  <si>
    <t>잔망루피 사계절 피규어_벚꽃</t>
  </si>
  <si>
    <t>PRT124036</t>
  </si>
  <si>
    <t>잔망루피 사계절 피규어_해수욕장</t>
  </si>
  <si>
    <t>PRT124037</t>
  </si>
  <si>
    <t>잔망루피 사계절 피규어_시골집</t>
  </si>
  <si>
    <t>PRT124038</t>
  </si>
  <si>
    <t>잔망루피 사계절 피규어_캠핑</t>
  </si>
  <si>
    <t>PRT124039</t>
  </si>
  <si>
    <t>잔망루피 사계절 피규어_눈사람</t>
  </si>
  <si>
    <t>PRT124040</t>
  </si>
  <si>
    <t>잔망루피 사계절 피규어_집순이</t>
  </si>
  <si>
    <t>PRT124043</t>
  </si>
  <si>
    <t>뽀로로 페이스 봉제 키링_뽀로로</t>
  </si>
  <si>
    <t>PRT124044</t>
  </si>
  <si>
    <t>뽀로로 페이스 봉제 키링_크롱</t>
  </si>
  <si>
    <t>PRT124045</t>
  </si>
  <si>
    <t>뽀로로 페이스 봉제 키링_패티</t>
  </si>
  <si>
    <t>PRT124046</t>
  </si>
  <si>
    <t>뽀로로 페이스 봉제 키링_에디</t>
  </si>
  <si>
    <t>PRT124047</t>
  </si>
  <si>
    <t>뽀로로 페이스 봉제 키링_루피</t>
  </si>
  <si>
    <t>PRT124048</t>
  </si>
  <si>
    <t>뽀로로 페이스 봉제 키링_포비</t>
  </si>
  <si>
    <t>PRT124052</t>
  </si>
  <si>
    <t>잔망루피 아크릴 자석 키링_러브</t>
  </si>
  <si>
    <t>PRT124053</t>
  </si>
  <si>
    <t>잔망루피 아크릴 자석 키링_거울</t>
  </si>
  <si>
    <t>TYP124006</t>
  </si>
  <si>
    <t>타요 슈퍼히어로 꼬마 청소차 러비</t>
  </si>
  <si>
    <t>TYT124008</t>
  </si>
  <si>
    <t>TYX124006</t>
  </si>
  <si>
    <t>레스큐 타요 스마트 충전소 (수출용)</t>
  </si>
  <si>
    <t>TYX124007</t>
  </si>
  <si>
    <t>레스큐 타요 플레이 미니카 - 스마트 바우 (수출용)</t>
  </si>
  <si>
    <t>TYX124008</t>
  </si>
  <si>
    <t>레스큐 타요 플레이 미니카 - 스마트 볼트 (수출용)</t>
  </si>
  <si>
    <t>TYX124009</t>
  </si>
  <si>
    <t>레스큐 타요 플레이 미니카 - 스마트 크로 (수출용)</t>
  </si>
  <si>
    <t>TYX124012</t>
  </si>
  <si>
    <t>타요 하이패스 고속도로 (수출용)</t>
  </si>
  <si>
    <t>TYX124015</t>
  </si>
  <si>
    <t>타요 스페셜 꼬마버스 친구들 더블세트 3_소방 (수출용)</t>
  </si>
  <si>
    <t>EET224013</t>
  </si>
  <si>
    <t>벗지 퍼글러_그린그린 퍼플</t>
  </si>
  <si>
    <t>EET224014</t>
  </si>
  <si>
    <t>벗지 퍼글러_위어도 블랙</t>
  </si>
  <si>
    <t>EET224015</t>
  </si>
  <si>
    <t>벗지 퍼글러_사스쿠시 화이트</t>
  </si>
  <si>
    <t>EET224016</t>
  </si>
  <si>
    <t>벗지 퍼글러_맥구 그린</t>
  </si>
  <si>
    <t>EET224017</t>
  </si>
  <si>
    <t>벗지 퍼글러_스퀴지 옐로</t>
  </si>
  <si>
    <t>EET224018</t>
  </si>
  <si>
    <t>벗지 퍼글러_래빗 믹스</t>
  </si>
  <si>
    <t>EET224019</t>
  </si>
  <si>
    <t>벗지 퍼글러_래빗 오렌지</t>
  </si>
  <si>
    <t>EET224021</t>
  </si>
  <si>
    <t>벗지 퍼글러_에일리언 레오파드</t>
  </si>
  <si>
    <t>EET224022</t>
  </si>
  <si>
    <t>벗지 퍼글러_에일리언 그레이</t>
  </si>
  <si>
    <t>EET224023</t>
  </si>
  <si>
    <t>벗지 퍼글러_맥구 오렌지</t>
  </si>
  <si>
    <t>EET224025</t>
  </si>
  <si>
    <t>퍼글러 키링3_사스쿠시 라일락</t>
  </si>
  <si>
    <t>EET224026</t>
  </si>
  <si>
    <t>퍼글러 키링3_버튼 믹스</t>
  </si>
  <si>
    <t>EET224027</t>
  </si>
  <si>
    <t>퍼글러 키링3_맥구 믹스</t>
  </si>
  <si>
    <t>EET224028</t>
  </si>
  <si>
    <t>퍼글러 키링3_몬스터 믹스</t>
  </si>
  <si>
    <t>EET224029</t>
  </si>
  <si>
    <t>퍼글러 키링3_스크리츠 블루</t>
  </si>
  <si>
    <t>EET224030</t>
  </si>
  <si>
    <t>퍼글러 키링3_먼츠먼츠 레드</t>
  </si>
  <si>
    <t>EET224031</t>
  </si>
  <si>
    <t>퍼글러 키링3_리코 그린</t>
  </si>
  <si>
    <t>EET224032</t>
  </si>
  <si>
    <t>퍼글러 키링3_먼츠먼츠 믹스</t>
  </si>
  <si>
    <t>EET224033</t>
  </si>
  <si>
    <t>퍼글러 키링3_우가부가 화이트</t>
  </si>
  <si>
    <t>EET224034</t>
  </si>
  <si>
    <t>퍼글러 키링3_그린그린 브라운</t>
  </si>
  <si>
    <t>EET224035</t>
  </si>
  <si>
    <t>미니키체인보드게임_커넥트4</t>
  </si>
  <si>
    <t>EET224036</t>
  </si>
  <si>
    <t>미니키체인보드게임 모노폴리</t>
  </si>
  <si>
    <t>EET224037</t>
  </si>
  <si>
    <t>미니키체인보드게임_오퍼레이션</t>
  </si>
  <si>
    <t>EET224038</t>
  </si>
  <si>
    <t>미니키체인보드게임_클루</t>
  </si>
  <si>
    <t>EET224039</t>
  </si>
  <si>
    <t>미니키체인보드게임_게스 후</t>
  </si>
  <si>
    <t>EET224040</t>
  </si>
  <si>
    <t>미니키체인보드게임_인생게임</t>
  </si>
  <si>
    <t>PRL224029</t>
  </si>
  <si>
    <t>[SHOKZ] 잔망루피 오픈핏 에어 T511_핑크</t>
  </si>
  <si>
    <t>PRL224032</t>
  </si>
  <si>
    <t>[락앤락] 잔망루피 메트로 밀폐 머그 텀블러_핑크</t>
  </si>
  <si>
    <t>PRL224033</t>
  </si>
  <si>
    <t>[락앤락] 잔망루피 메트로 밀폐 머그 텀블러_퍼플</t>
  </si>
  <si>
    <t>PRL224034</t>
  </si>
  <si>
    <t>잔망루피 미니 차량용 방향제_커피</t>
  </si>
  <si>
    <t>PRL224035</t>
  </si>
  <si>
    <t>잔망루피 미니 차량용 방향제_치킨</t>
  </si>
  <si>
    <t>PRL224036</t>
  </si>
  <si>
    <t>잔망루피 태블릿&amp;북파우치(11인치)_비슬론</t>
  </si>
  <si>
    <t>PRL224037</t>
  </si>
  <si>
    <t>잔망루피 노트북 파우치(13인치)_비슬론</t>
  </si>
  <si>
    <t>PRL224038</t>
  </si>
  <si>
    <t>리플라이미X잔망루피 TPO 마스크 면접팩 5매</t>
  </si>
  <si>
    <t>PRL224039</t>
  </si>
  <si>
    <t>리플라이미X잔망루피 TPO 마스크 운동팩 5매</t>
  </si>
  <si>
    <t>PRL224040</t>
  </si>
  <si>
    <t>리플라이미X잔망루피 TPO 마스크 야근팩 5매</t>
  </si>
  <si>
    <t>PRL224041</t>
  </si>
  <si>
    <t>리플라이미X잔망루피 페이셜핏 마스크 비타민</t>
  </si>
  <si>
    <t>PRL224042</t>
  </si>
  <si>
    <t>리플라이미X잔망루피 페이셜핏 마스크 콜라겐</t>
  </si>
  <si>
    <t>PRL224043</t>
  </si>
  <si>
    <t>리플라이미X잔망루피 페이셜핏 마스크 히알루론산</t>
  </si>
  <si>
    <t>PRL224044</t>
  </si>
  <si>
    <t>잔망루피 잔망트래블러 핑거블럭 랜드마크에디션_에펠탑</t>
  </si>
  <si>
    <t>PRL224045</t>
  </si>
  <si>
    <t>잔망루피 잔망트래블러 핑거블럭 랜드마크에디션_빅벤</t>
  </si>
  <si>
    <t>PRL224046</t>
  </si>
  <si>
    <t>잔망루피 잔망트래블러 핑거블럭 랜드마크에디션_타지마할</t>
  </si>
  <si>
    <t>PRL224047</t>
  </si>
  <si>
    <t>잔망루피 트래블러 키링 캐리어</t>
  </si>
  <si>
    <t>PRL224048</t>
  </si>
  <si>
    <t>잔망루피 트래블러 키링_바캉스</t>
  </si>
  <si>
    <t>PRL224049</t>
  </si>
  <si>
    <t>잔망루피 트래블러 키링_비행기</t>
  </si>
  <si>
    <t>PRL224050</t>
  </si>
  <si>
    <t>잔망루피 퓨어 폼클렌저</t>
  </si>
  <si>
    <t>PRM217181</t>
  </si>
  <si>
    <t>경찰 뽀로로 젓가락 1단계</t>
  </si>
  <si>
    <t>PRM224042</t>
  </si>
  <si>
    <t>뽀로로논슬립스텐대접(피크닉)</t>
  </si>
  <si>
    <t>PRM224044</t>
  </si>
  <si>
    <t>잔망루피 차량용 고속 무선 충전 거치대</t>
  </si>
  <si>
    <t>PRM224045</t>
  </si>
  <si>
    <t>뽀로로 사다리게임</t>
  </si>
  <si>
    <t>PRX219065</t>
  </si>
  <si>
    <t>에디슨소방관 뽀로로 스텐젓가락 2단계</t>
  </si>
  <si>
    <t>PRX224024</t>
  </si>
  <si>
    <t>크롱 이지 스텐 수저 케이스 세트</t>
  </si>
  <si>
    <t>PRX224025</t>
  </si>
  <si>
    <t>에디슨크롱입체스텐젓가락1단계(오른손용)</t>
  </si>
  <si>
    <t>TYM216047</t>
  </si>
  <si>
    <t>꼬마버스 타요 삑삑이 세트</t>
  </si>
  <si>
    <t>TYM224006</t>
  </si>
  <si>
    <t>꼬마버스타요 스마트타요 빅매트</t>
  </si>
  <si>
    <t>보글보글 위그햇(가발)</t>
  </si>
  <si>
    <t>PRF124030</t>
  </si>
  <si>
    <t xml:space="preserve">쁘띠뽀로로젤리  </t>
  </si>
  <si>
    <t>잔망루피 핸디팬</t>
  </si>
  <si>
    <t>PRL124127</t>
  </si>
  <si>
    <t>잔망루피 2025 데스크 캘린더</t>
  </si>
  <si>
    <t>PRL124134</t>
  </si>
  <si>
    <t xml:space="preserve">[파마리서치]24년 리쥬더마X잔망루피_PVC스티커 </t>
  </si>
  <si>
    <t>PRP124037</t>
  </si>
  <si>
    <t>뽀로로 첨벙! 뽀로로와 목욕해요 (2024 리뉴얼)</t>
  </si>
  <si>
    <t>PRP124038</t>
  </si>
  <si>
    <t>뽀로로 치카치카 뽀로로와 양치해요 (2024 리뉴얼)</t>
  </si>
  <si>
    <t>PRP124039</t>
  </si>
  <si>
    <t>뽀로로 자장자장 뽀로로와 쿨쿨 자요 (2024 리뉴얼)</t>
  </si>
  <si>
    <t>PRP124040</t>
  </si>
  <si>
    <t>뽀로로 뿡뿡! 뽀로로와 응가해요 (2024 리뉴얼)</t>
  </si>
  <si>
    <t>PRP124046</t>
  </si>
  <si>
    <t>뽀로로 토이북 - 요리놀이 (2025년형)</t>
  </si>
  <si>
    <t>PRT124025</t>
  </si>
  <si>
    <t>잔망루피 겨울 인형 25cm</t>
  </si>
  <si>
    <t>PRT124026</t>
  </si>
  <si>
    <t>잔망루피 로지블랙 인형 25cm</t>
  </si>
  <si>
    <t>PRT124027</t>
  </si>
  <si>
    <t>잔망루피 줄자 키링</t>
  </si>
  <si>
    <t>PRT124028</t>
  </si>
  <si>
    <t>잔망루피 페이스 계산기</t>
  </si>
  <si>
    <t>PRT124041</t>
  </si>
  <si>
    <t>뽀로로 말하는 바코드 계산대</t>
  </si>
  <si>
    <t>PRT124042</t>
  </si>
  <si>
    <t>인사해요 뽀로로 도어락</t>
  </si>
  <si>
    <t>PRT124049</t>
  </si>
  <si>
    <t>잔망루피 피규어 6색 볼펜_핑크</t>
  </si>
  <si>
    <t>PRT124050</t>
  </si>
  <si>
    <t>잔망루피 피규어 6색 볼펜_퍼플</t>
  </si>
  <si>
    <t>PRT124051</t>
  </si>
  <si>
    <t>잔망루피 봉제인형 17cm_코스튬</t>
  </si>
  <si>
    <t>타요 자동차 노트북</t>
  </si>
  <si>
    <t>TYT124009</t>
  </si>
  <si>
    <t>TYT124010</t>
  </si>
  <si>
    <t>PRM211204</t>
  </si>
  <si>
    <t>뽀로로 5종세트</t>
  </si>
  <si>
    <t>PRM224006</t>
  </si>
  <si>
    <t>뽀로로 미니미 캡슐카(랜덤)</t>
  </si>
  <si>
    <t>PRM224046</t>
  </si>
  <si>
    <t>뽀로로 매직 도넛 쿡킹팬</t>
  </si>
  <si>
    <t>PRM224059</t>
  </si>
  <si>
    <t>잔망루피 피규어 (당당)</t>
  </si>
  <si>
    <t>PRM224060</t>
  </si>
  <si>
    <t>잔망루피 피규어 (두근)</t>
  </si>
  <si>
    <t>PRX222018</t>
  </si>
  <si>
    <t>뽀로로 펫하우스(고양이)</t>
  </si>
  <si>
    <t>PRX222022</t>
  </si>
  <si>
    <t>뽀로로 펫하우스(강아지)</t>
  </si>
  <si>
    <t>PRX224027</t>
  </si>
  <si>
    <t>뽀로로 베이비볼카</t>
  </si>
  <si>
    <t>PRX224028</t>
  </si>
  <si>
    <t>뽀로로미니레이싱카</t>
  </si>
  <si>
    <t>TYM224007</t>
  </si>
  <si>
    <t>타요 멜로디 시계</t>
  </si>
  <si>
    <t>TYX216005</t>
  </si>
  <si>
    <t>타요 통 모래놀이</t>
  </si>
  <si>
    <t>TYX224001</t>
  </si>
  <si>
    <t>타요 멜로디 바이올린 (수출용)</t>
  </si>
  <si>
    <t>PRF124117</t>
  </si>
  <si>
    <t>뽀로로PET 밀크 6입(미주)</t>
  </si>
  <si>
    <t>PRF124119</t>
  </si>
  <si>
    <t>뽀로로PET 딸기 6입(미주)</t>
  </si>
  <si>
    <t>PRL124085</t>
  </si>
  <si>
    <t>[골프존] 잔망루피 드라이버커버(리뉴얼)</t>
  </si>
  <si>
    <t>PRL124089</t>
  </si>
  <si>
    <t>[골프존] 잔망루피 우드커버</t>
  </si>
  <si>
    <t>PRL124123</t>
  </si>
  <si>
    <t>[골프존] 잔망루피 볼파우치(리오더)</t>
  </si>
  <si>
    <t>PRL124128</t>
  </si>
  <si>
    <t>잔망루피 PVC 다이어리</t>
  </si>
  <si>
    <t>PRL124129</t>
  </si>
  <si>
    <t>잔망루피 투명 스티커팩 (3장)</t>
  </si>
  <si>
    <t>PRL124133</t>
  </si>
  <si>
    <t>[파마리서치]24년 리쥬더마X잔망루피_아크릴볼펜</t>
  </si>
  <si>
    <t>PRP109019</t>
  </si>
  <si>
    <t xml:space="preserve">뽀로로 빨간 모자 패티  (구간) </t>
  </si>
  <si>
    <t>PRP124043</t>
  </si>
  <si>
    <t>잔망루피 시즌그리팅</t>
  </si>
  <si>
    <t>TYP111005</t>
  </si>
  <si>
    <t xml:space="preserve">타요 에듀 스티커 색칠북  (구간) </t>
  </si>
  <si>
    <t>TYT124012</t>
  </si>
  <si>
    <t>타요 캡슐 토이(랜덤)</t>
  </si>
  <si>
    <t>EET224079</t>
  </si>
  <si>
    <t>해치멀 얼라이브_레인보우 스플래쉬팩</t>
  </si>
  <si>
    <t>EET224080</t>
  </si>
  <si>
    <t>해치멀 얼라이브_보글보글 미스터리팩</t>
  </si>
  <si>
    <t>EET224081</t>
  </si>
  <si>
    <t>해치멀 얼라이브_레인보우 스플래쉬카톤</t>
  </si>
  <si>
    <t>EET224082</t>
  </si>
  <si>
    <t>해치멀 얼라이브_레인보우 해처리</t>
  </si>
  <si>
    <t>EET224083</t>
  </si>
  <si>
    <t>해치멀 얼라이브_드래글</t>
  </si>
  <si>
    <t>EET224084</t>
  </si>
  <si>
    <t>해치멀 얼라이브_퍼피콘</t>
  </si>
  <si>
    <t>PRL224051</t>
  </si>
  <si>
    <t>잔망루피 3in1 Cube 고속 무선충전 거치대</t>
  </si>
  <si>
    <t>PRL224052</t>
  </si>
  <si>
    <t>잔망루피X골프존 합피장갑(양손) 여성 18호</t>
  </si>
  <si>
    <t>PRL224053</t>
  </si>
  <si>
    <t>잔망루피X골프존 합피장갑(양손) 여성 19호</t>
  </si>
  <si>
    <t>PRL224054</t>
  </si>
  <si>
    <t>잔망루피X골프존 합피장갑(양손) 여성 20호</t>
  </si>
  <si>
    <t>PRL224055</t>
  </si>
  <si>
    <t>잔망루피X골프존 합피장갑(양손) 여성 21호</t>
  </si>
  <si>
    <t>PRL224056</t>
  </si>
  <si>
    <t>잔망루피X골프존 볼마커 V2</t>
  </si>
  <si>
    <t>PRL224057</t>
  </si>
  <si>
    <t>잔망루피X골프존 티홀더 세트</t>
  </si>
  <si>
    <t>PRL224058</t>
  </si>
  <si>
    <t>잔망루피X골프존 드라이버 커버 V2</t>
  </si>
  <si>
    <t>PRL224059</t>
  </si>
  <si>
    <t>잔망루피X골프존 우드커버</t>
  </si>
  <si>
    <t>PRM224047</t>
  </si>
  <si>
    <t>잔망루피 롱필로우 피스</t>
  </si>
  <si>
    <t>PRM224048</t>
  </si>
  <si>
    <t>잔망루피 롱필로우 하트</t>
  </si>
  <si>
    <t>PRM224049</t>
  </si>
  <si>
    <t>잔망루피 롱필로우 뷰티</t>
  </si>
  <si>
    <t>PRM224050</t>
  </si>
  <si>
    <t>잔망루피 롱필로우 시니컬</t>
  </si>
  <si>
    <t>PRM224051</t>
  </si>
  <si>
    <t>잔망루피 롱필로우 엉클</t>
  </si>
  <si>
    <t>PRM224052</t>
  </si>
  <si>
    <t>잔망루피 롱필로우 키드</t>
  </si>
  <si>
    <t>PRM224053</t>
  </si>
  <si>
    <t>잔망루피 롱필로우 베이직</t>
  </si>
  <si>
    <t>PRM224054</t>
  </si>
  <si>
    <t>잔망루피 롱필로우 보컬</t>
  </si>
  <si>
    <t>PRM224055</t>
  </si>
  <si>
    <t>잔망루피 롱필로우 샤이</t>
  </si>
  <si>
    <t>PRM224056</t>
  </si>
  <si>
    <t>잔망루피 롱필로우 스쿨</t>
  </si>
  <si>
    <t>PRM224057</t>
  </si>
  <si>
    <t>잔망루피 롱필로우 앵그리</t>
  </si>
  <si>
    <t>PRM224058</t>
  </si>
  <si>
    <t>잔망루피 롱필로우 트로피칼</t>
  </si>
  <si>
    <t>PRM224061</t>
  </si>
  <si>
    <t>잔망루피 큐브형 3in1 충전기</t>
  </si>
  <si>
    <t>PRM224062</t>
  </si>
  <si>
    <t>잔망트래블러 핑거블럭 랜드마크에디션_에펠탑</t>
  </si>
  <si>
    <t>PRM224063</t>
  </si>
  <si>
    <t>잔망트래블러 핑거블럭 랜드마크에디션_빅벤</t>
  </si>
  <si>
    <t>PRM224064</t>
  </si>
  <si>
    <t>잔망트래블러 핑거블럭 랜드마크에디션_타지마할</t>
  </si>
  <si>
    <t>TYX224004</t>
  </si>
  <si>
    <t>카고와토잉</t>
  </si>
  <si>
    <t>TYX224005</t>
  </si>
  <si>
    <t>꼬마버스타요 빅</t>
  </si>
  <si>
    <t>비고</t>
    <phoneticPr fontId="2" type="noConversion"/>
  </si>
  <si>
    <t>DCP124004</t>
  </si>
  <si>
    <t>데코데코 미니 스퀴시 사장의 포용계 키트</t>
  </si>
  <si>
    <t>EEP124006</t>
  </si>
  <si>
    <t>1분만 미스터리 방탈출 1 - 비밀의 병원</t>
  </si>
  <si>
    <t>EEP124007</t>
  </si>
  <si>
    <t>다흑의 Z배틀 1 - 최강 거미 어드벤처</t>
  </si>
  <si>
    <t>PRF124121</t>
  </si>
  <si>
    <t>뽀로로PET 밀크 (영문)</t>
  </si>
  <si>
    <t>PRF124122</t>
  </si>
  <si>
    <t>뽀로로PET 딸기 (영문)</t>
  </si>
  <si>
    <t>PRF124123</t>
  </si>
  <si>
    <t>뽀로로PET 사과 (영문)</t>
  </si>
  <si>
    <t>PRF124124</t>
  </si>
  <si>
    <t>뽀로로PET 블루베리 (영문)</t>
  </si>
  <si>
    <t>PRF124125</t>
  </si>
  <si>
    <t>뽀로로PET 망고 (영문)</t>
  </si>
  <si>
    <t>PRF124126</t>
  </si>
  <si>
    <t>뽀로로PET 복숭아 (영문)</t>
  </si>
  <si>
    <t>PRF124127</t>
  </si>
  <si>
    <t>뽀로로PET 열대과일 (영문)</t>
  </si>
  <si>
    <t>PRF124128</t>
  </si>
  <si>
    <t>뽀로로PET 청포도 (영문)</t>
  </si>
  <si>
    <t>PRL124102</t>
  </si>
  <si>
    <t>여권지갑_핑크</t>
  </si>
  <si>
    <t>PRL124103</t>
  </si>
  <si>
    <t>여권지갑_블루</t>
  </si>
  <si>
    <t>PRL124104</t>
  </si>
  <si>
    <t>여권지갑_옐로우</t>
  </si>
  <si>
    <t>PRL124109</t>
  </si>
  <si>
    <t>잔망루피 빅헤어롤</t>
  </si>
  <si>
    <t>PRL124135</t>
  </si>
  <si>
    <t xml:space="preserve">[파마리서치]24년 리쥬더마X잔망루피_손거울 </t>
  </si>
  <si>
    <t>PRL124136</t>
  </si>
  <si>
    <t>잔망루피 크리스마스 엽서_오너먼트</t>
  </si>
  <si>
    <t>PRL124137</t>
  </si>
  <si>
    <t>잔망루피 크리스마스 엽서_스노우볼</t>
  </si>
  <si>
    <t>PRP113038</t>
  </si>
  <si>
    <t xml:space="preserve">뽀로로 우리 아이 튼튼해지는 스티커북 건강왕 뽀로로 (구간) </t>
  </si>
  <si>
    <t>PRP123013</t>
  </si>
  <si>
    <t>PRP124044</t>
  </si>
  <si>
    <t>잔망루피 크리스마스 캔들 세트</t>
  </si>
  <si>
    <t>PRP124045</t>
  </si>
  <si>
    <t>뽀로로 한글 드로잉 사운드 카드</t>
  </si>
  <si>
    <t>PRT124060</t>
  </si>
  <si>
    <t>잔망루피 핫팩 인형_군고구마</t>
  </si>
  <si>
    <t>TYT124011</t>
  </si>
  <si>
    <t>레스큐 타요 경찰레인저 스왓</t>
  </si>
  <si>
    <t>TYX117025</t>
  </si>
  <si>
    <t>타요 스페셜 꼬마버스 친구들 세트 5(중국 직납)</t>
  </si>
  <si>
    <t>TYX120001</t>
  </si>
  <si>
    <t>타요 스페셜 꼬마버스 친구들 세트 7(수출용)</t>
  </si>
  <si>
    <t>TYX120007</t>
  </si>
  <si>
    <t>타요 플레이 미니카 피넛 (수출용)</t>
  </si>
  <si>
    <t>TYX120029</t>
  </si>
  <si>
    <t>타요 플레이 미니카 부바 (수출용)</t>
  </si>
  <si>
    <t>TYX121003</t>
  </si>
  <si>
    <t>타요 스페셜 꼬마버스 친구들 더블세트 1_긴급출동(수출용)</t>
  </si>
  <si>
    <t>PRL224060</t>
  </si>
  <si>
    <t>모나미X잔망루피 153 볼펜 세트</t>
  </si>
  <si>
    <t>PRL224083</t>
  </si>
  <si>
    <t>잔망루피 손난로 보조배터리(2025)</t>
  </si>
  <si>
    <t>PRL224084</t>
  </si>
  <si>
    <t>잔망루피 온열 장패드(2025)</t>
  </si>
  <si>
    <t>PRL224085</t>
  </si>
  <si>
    <t>잔망루피 손묵쿠션 마우스패드(2025)</t>
  </si>
  <si>
    <t>PRL224086</t>
  </si>
  <si>
    <t>잔망루피 키보드 손목패드(2025)</t>
  </si>
  <si>
    <t>PRL224087</t>
  </si>
  <si>
    <t>잔망루피 버티컬 마우스(2025)</t>
  </si>
  <si>
    <t>PRL224088</t>
  </si>
  <si>
    <t>잔망루피 블루투스 스피커 마이크세트(2025)</t>
  </si>
  <si>
    <t>PRL224089</t>
  </si>
  <si>
    <t>잔망루피 LP턴테이블 블루투스 스피커(2025)</t>
  </si>
  <si>
    <t>PRL224091</t>
  </si>
  <si>
    <t>잔망루피 맥세이프 케이스</t>
  </si>
  <si>
    <t>PRL224093</t>
  </si>
  <si>
    <t>잔망루피 마그네틱 슬라이드 카드지갑 케이스</t>
  </si>
  <si>
    <t>PRL224094</t>
  </si>
  <si>
    <t>리플라이미X잔망루피 TPO 마스크 면접팩 1매</t>
  </si>
  <si>
    <t>PRL224098</t>
  </si>
  <si>
    <t>리플라이미X잔망루피 페이셜핏 마스크 콜라겐 1매</t>
  </si>
  <si>
    <t>PRL224099</t>
  </si>
  <si>
    <t>리플라이미X잔망루피 페이셜핏 마스크 히알루론산 1매</t>
  </si>
  <si>
    <t>PRM224065</t>
  </si>
  <si>
    <t>아장아장 뽀로로</t>
  </si>
  <si>
    <t>PRM224067</t>
  </si>
  <si>
    <t>뽀로로 파워 배송세트</t>
  </si>
  <si>
    <t>PRM224068</t>
  </si>
  <si>
    <t>2024 잔망루피 손난로</t>
  </si>
  <si>
    <t>PRM224069</t>
  </si>
  <si>
    <t>2024 잔망루피 온열장패드</t>
  </si>
  <si>
    <t>PRM224070</t>
  </si>
  <si>
    <t>2024 잔망루피 손목r쿠션 마우스패드</t>
  </si>
  <si>
    <t>PRM224071</t>
  </si>
  <si>
    <t>2024 잔망루피 키보드 손목패드</t>
  </si>
  <si>
    <t>PRM224072</t>
  </si>
  <si>
    <t>2024 잔망루피 버티컬 마우스</t>
  </si>
  <si>
    <t>PRM224073</t>
  </si>
  <si>
    <t>2024 잔망루피 블루투스 스피커 마이크세트</t>
  </si>
  <si>
    <t>PRM224074</t>
  </si>
  <si>
    <t>2024 잔망루피 LP턴테이블 블루투스 스피커</t>
  </si>
  <si>
    <t>부서별 수량</t>
    <phoneticPr fontId="2" type="noConversion"/>
  </si>
  <si>
    <r>
      <t>[oo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자사물류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</si>
  <si>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S</t>
  </si>
  <si>
    <t>입고량</t>
  </si>
  <si>
    <t>출고량</t>
  </si>
  <si>
    <t>재고회전율</t>
    <phoneticPr fontId="5" type="noConversion"/>
  </si>
  <si>
    <t>재고등급(사업부)</t>
    <phoneticPr fontId="5" type="noConversion"/>
  </si>
  <si>
    <t>재고등급(경영지원)</t>
    <phoneticPr fontId="5" type="noConversion"/>
  </si>
  <si>
    <t>계</t>
    <phoneticPr fontId="5" type="noConversion"/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</si>
  <si>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날개물류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</si>
  <si>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재고등급</t>
    <phoneticPr fontId="5" type="noConversion"/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</si>
  <si>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</si>
  <si>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구분</t>
    <phoneticPr fontId="2" type="noConversion"/>
  </si>
  <si>
    <t>자사물류</t>
    <phoneticPr fontId="2" type="noConversion"/>
  </si>
  <si>
    <t>날개물류</t>
    <phoneticPr fontId="2" type="noConversion"/>
  </si>
  <si>
    <t>MQ물류</t>
    <phoneticPr fontId="2" type="noConversion"/>
  </si>
  <si>
    <t>전월</t>
    <phoneticPr fontId="2" type="noConversion"/>
  </si>
  <si>
    <t>당월</t>
    <phoneticPr fontId="2" type="noConversion"/>
  </si>
  <si>
    <t>정상재고</t>
    <phoneticPr fontId="2" type="noConversion"/>
  </si>
  <si>
    <t>SKU</t>
    <phoneticPr fontId="5" type="noConversion"/>
  </si>
  <si>
    <t>%</t>
  </si>
  <si>
    <t>부진재고</t>
    <phoneticPr fontId="2" type="noConversion"/>
  </si>
  <si>
    <t>악성재고</t>
    <phoneticPr fontId="2" type="noConversion"/>
  </si>
  <si>
    <t>계</t>
    <phoneticPr fontId="2" type="noConversion"/>
  </si>
  <si>
    <t>EEP124008</t>
  </si>
  <si>
    <t>버섯도리 버섯탐정 4</t>
  </si>
  <si>
    <t>PRL124037</t>
  </si>
  <si>
    <t>잔망루피규어 랜덤 피규어(VER2) 1종</t>
  </si>
  <si>
    <t>PRL124132</t>
  </si>
  <si>
    <t>잔망루피 장갑 망토 담요</t>
  </si>
  <si>
    <t>PRL124138</t>
  </si>
  <si>
    <t>잔망루피 산신령 봉제 키링</t>
  </si>
  <si>
    <t>PRL124141</t>
  </si>
  <si>
    <t>잔망루피 산신령 빅스티커 세트_구름 (3장)</t>
  </si>
  <si>
    <t>PRL124142</t>
  </si>
  <si>
    <t>잔망루피 산신령 빅스티커 세트_황금열쇠 (3장)</t>
  </si>
  <si>
    <t>PRL124144</t>
  </si>
  <si>
    <t>잔망루피 골드바 용돈 봉투 (2매)</t>
  </si>
  <si>
    <t>PRL124160</t>
  </si>
  <si>
    <t>잔망루피 스페셜 에디션(VER1)_아이돌</t>
  </si>
  <si>
    <t>PRL124161</t>
  </si>
  <si>
    <t>잔망루피 스페셜 에디션(VER1)_트래블러</t>
  </si>
  <si>
    <t>PRL124162</t>
  </si>
  <si>
    <t>잔망루피 스페셜 에디션(VER1)_플로리스트</t>
  </si>
  <si>
    <t>PRL124163</t>
  </si>
  <si>
    <t>잔망루피 스페셜 에디션(VER1)_디제이</t>
  </si>
  <si>
    <t>PRL124164</t>
  </si>
  <si>
    <t>잔망루피 스페셜 에디션(VER1)_라이더</t>
  </si>
  <si>
    <t>PRL124165</t>
  </si>
  <si>
    <t>잔망루피 스페셜 에디션(VER1)_스튜던트</t>
  </si>
  <si>
    <t>EEM224009</t>
  </si>
  <si>
    <t>퍼글러 사계절 파자마 (블루) M</t>
  </si>
  <si>
    <t>EEM224010</t>
  </si>
  <si>
    <t>퍼글러 사계절 파자마 (블루) L</t>
  </si>
  <si>
    <t>EEM224011</t>
  </si>
  <si>
    <t>퍼글러 사계절 파자마 (블루) XL</t>
  </si>
  <si>
    <t>EEM224012</t>
  </si>
  <si>
    <t>퍼글러 사계절 파자마 (핑크) M</t>
  </si>
  <si>
    <t>EEM224013</t>
  </si>
  <si>
    <t>퍼글러 사계절 파자마 (핑크) L</t>
  </si>
  <si>
    <t>EEM224014</t>
  </si>
  <si>
    <t>퍼글러 사계절 파자마 (핑크) XL</t>
  </si>
  <si>
    <t>EEM224016</t>
  </si>
  <si>
    <t>(사은품) 베이비퍼글러용 키링</t>
  </si>
  <si>
    <t>EET224041</t>
  </si>
  <si>
    <t>퍼글러 미스피츠-올드투스</t>
  </si>
  <si>
    <t>EET224042</t>
  </si>
  <si>
    <t>퍼글러 미스피츠-위어도</t>
  </si>
  <si>
    <t>EET224043</t>
  </si>
  <si>
    <t>퍼글러 미스피츠-사스쿠시</t>
  </si>
  <si>
    <t>EET224044</t>
  </si>
  <si>
    <t>퍼글러 미스피츠-먼츠먼츠</t>
  </si>
  <si>
    <t>EET224045</t>
  </si>
  <si>
    <t>퍼글러 미스피츠-벨츠</t>
  </si>
  <si>
    <t>EET224046</t>
  </si>
  <si>
    <t>퍼글러 미스피츠-에일리언</t>
  </si>
  <si>
    <t>EET224047</t>
  </si>
  <si>
    <t>퍼글러 미스피츠-스퀴지 퍼플</t>
  </si>
  <si>
    <t>EET224048</t>
  </si>
  <si>
    <t>퍼글러 미스피츠-맥구</t>
  </si>
  <si>
    <t>EET224049</t>
  </si>
  <si>
    <t>퍼글러 미스피츠-우가부가</t>
  </si>
  <si>
    <t>EET224050</t>
  </si>
  <si>
    <t>퍼글러 미스피츠-몬스터</t>
  </si>
  <si>
    <t>EET224051</t>
  </si>
  <si>
    <t>퍼글러 미스피츠-래빗</t>
  </si>
  <si>
    <t>EET224052</t>
  </si>
  <si>
    <t>퍼글러 글로우-스크리츠</t>
  </si>
  <si>
    <t>EET224053</t>
  </si>
  <si>
    <t>퍼글러 글로우-그린그린</t>
  </si>
  <si>
    <t>EET224054</t>
  </si>
  <si>
    <t>퍼글러 글로우-먼츠먼츠</t>
  </si>
  <si>
    <t>EET224055</t>
  </si>
  <si>
    <t>퍼글러 글로우-사스쿠시</t>
  </si>
  <si>
    <t>EET224056</t>
  </si>
  <si>
    <t>퍼글러 글로우-리코</t>
  </si>
  <si>
    <t>EET224057</t>
  </si>
  <si>
    <t>퍼글러 글로우-우가부가</t>
  </si>
  <si>
    <t>EET224058</t>
  </si>
  <si>
    <t>퍼글러 스폰지밥-스폰지밥</t>
  </si>
  <si>
    <t>EET224059</t>
  </si>
  <si>
    <t>퍼글러 스폰지밥-뚱이</t>
  </si>
  <si>
    <t>EET224060</t>
  </si>
  <si>
    <t>퍼글러 DC-할리퀸</t>
  </si>
  <si>
    <t>EET224061</t>
  </si>
  <si>
    <t>퍼글러 DC-슈퍼맨</t>
  </si>
  <si>
    <t>EET224062</t>
  </si>
  <si>
    <t>퍼글러 DC-배트맨</t>
  </si>
  <si>
    <t>EET224063</t>
  </si>
  <si>
    <t>퍼글러 DC-조커</t>
  </si>
  <si>
    <t>EET224064</t>
  </si>
  <si>
    <t>퍼글러 키링4_그린그린 라일락</t>
  </si>
  <si>
    <t>EET224065</t>
  </si>
  <si>
    <t>퍼글러 키링4_에일리언 레오파드</t>
  </si>
  <si>
    <t>EET224066</t>
  </si>
  <si>
    <t>퍼글러 키링4_래빗 핑크</t>
  </si>
  <si>
    <t>EET224067</t>
  </si>
  <si>
    <t>퍼글러 키링4_사스쿠시 화이트</t>
  </si>
  <si>
    <t>EET224068</t>
  </si>
  <si>
    <t>퍼글러 키링4_맥구 믹스</t>
  </si>
  <si>
    <t>EET224069</t>
  </si>
  <si>
    <t>퍼글러 키링4_래빗 믹스</t>
  </si>
  <si>
    <t>EET224070</t>
  </si>
  <si>
    <t>퍼글러 키링4_스퀴지 옐로</t>
  </si>
  <si>
    <t>EET224071</t>
  </si>
  <si>
    <t>퍼글러 키링4_위어도 블랙</t>
  </si>
  <si>
    <t>EET224072</t>
  </si>
  <si>
    <t>퍼글러 키링4_맥구 그린</t>
  </si>
  <si>
    <t>EET224073</t>
  </si>
  <si>
    <t>퍼글러 키링4_에일리언 그레이</t>
  </si>
  <si>
    <t>EET224074</t>
  </si>
  <si>
    <t>베이비퍼글러3_사스쿠시</t>
  </si>
  <si>
    <t>EET224075</t>
  </si>
  <si>
    <t>베이비퍼글러3_먼츠먼츠</t>
  </si>
  <si>
    <t>EET224076</t>
  </si>
  <si>
    <t>베이비퍼글러3_쉐임리스 구프</t>
  </si>
  <si>
    <t>EET224077</t>
  </si>
  <si>
    <t>베이비퍼글러3_스크리츠</t>
  </si>
  <si>
    <t>EET224078</t>
  </si>
  <si>
    <t>베이비퍼글러3_미스터 니들</t>
  </si>
  <si>
    <t>PRL224095</t>
  </si>
  <si>
    <t>리플라이미X잔망루피 TPO 마스크 야근팩 1매</t>
  </si>
  <si>
    <t>PRL224096</t>
  </si>
  <si>
    <t>리플라이미X잔망루피 TPO 마스크 운동팩 1매</t>
  </si>
  <si>
    <t>PRL224097</t>
  </si>
  <si>
    <t>리플라이미X잔망루피 페이셜핏 마스크 비타민 1매</t>
  </si>
  <si>
    <t>PRL224100</t>
  </si>
  <si>
    <t>리플라이미X잔망루피 세라마이드 모닝패드</t>
  </si>
  <si>
    <t>PRL224101</t>
  </si>
  <si>
    <t>리플라이미X잔망루피 시카 나이트패드</t>
  </si>
  <si>
    <t>PRL224102</t>
  </si>
  <si>
    <t>리플라이미X잔망루피 밀착패드 더블기획세트</t>
  </si>
  <si>
    <t>PRL224103</t>
  </si>
  <si>
    <t>리플라이미X잔망루피 멀티케어 아이패치</t>
  </si>
  <si>
    <t>PRL224104</t>
  </si>
  <si>
    <t>리플라이미X잔망루피 실크 코팩</t>
  </si>
  <si>
    <t>PRL224105</t>
  </si>
  <si>
    <t>잔망루피 칫솔치약세트(파우치형)</t>
  </si>
  <si>
    <t>PRL224106</t>
  </si>
  <si>
    <t>[정년이X잔망루피] 마우스 패드</t>
  </si>
  <si>
    <t>PRL224107</t>
  </si>
  <si>
    <t>[정년이X잔망루피] 스마트톡</t>
  </si>
  <si>
    <t>PRL224108</t>
  </si>
  <si>
    <t>[정년이X잔망루피] DIY 스티커팩</t>
  </si>
  <si>
    <t>PRL224109</t>
  </si>
  <si>
    <t>[정년이X잔망루피] 빅데코 스티커</t>
  </si>
  <si>
    <t>PRL224110</t>
  </si>
  <si>
    <t>[정년이X잔망루피] 명언 스티커</t>
  </si>
  <si>
    <t>PRL224111</t>
  </si>
  <si>
    <t>[정년이X잔망루피] 볼펜 세트</t>
  </si>
  <si>
    <t>PRL224112</t>
  </si>
  <si>
    <t>[정년이X잔망루피] 봉제 인형(소)</t>
  </si>
  <si>
    <t>PRL224115</t>
  </si>
  <si>
    <t>[정년이X잔망루피] 안마봉</t>
  </si>
  <si>
    <t>PRL224116</t>
  </si>
  <si>
    <t>[정년이X잔망루피] 머그컵</t>
  </si>
  <si>
    <t>PRL224117</t>
  </si>
  <si>
    <t>[정년이X잔망루피] 얼굴 파우치</t>
  </si>
  <si>
    <t>PRL224118</t>
  </si>
  <si>
    <t>[정년이X잔망루피] 아크릴 쉐이커 키링</t>
  </si>
  <si>
    <t>PRL224119</t>
  </si>
  <si>
    <t>[정년이X잔망루피] 아크릴 키링</t>
  </si>
  <si>
    <t>PRL224120</t>
  </si>
  <si>
    <t>[정년이X잔망루피] 증명사진 홀더</t>
  </si>
  <si>
    <t>PRL224121</t>
  </si>
  <si>
    <t>잔망루피 잔망아몬드 파티팩 210g</t>
  </si>
  <si>
    <t>PRL224122</t>
  </si>
  <si>
    <t>잔망쿠키 랑그드샤 화이트초코맛</t>
  </si>
  <si>
    <t>PRL224123</t>
  </si>
  <si>
    <t>잔망쿠키 랑그드샤 딸기초코맛</t>
  </si>
  <si>
    <t>PRL224124</t>
  </si>
  <si>
    <t>잔망쿠키 랑그드샤 말차초코맛</t>
  </si>
  <si>
    <t>PRM224075</t>
  </si>
  <si>
    <t>리플라이미 면접팩_5입</t>
  </si>
  <si>
    <t>PRM224076</t>
  </si>
  <si>
    <t>리플라이미 야근팩_5입</t>
  </si>
  <si>
    <t>PRM224077</t>
  </si>
  <si>
    <t>리플라이미 운동팩_5입</t>
  </si>
  <si>
    <t>PRM224078</t>
  </si>
  <si>
    <t>리플라이미 세라마이드 모닝패드</t>
  </si>
  <si>
    <t>PRM224079</t>
  </si>
  <si>
    <t>리플라이미 시카 나이트패드</t>
  </si>
  <si>
    <t>PRX224035</t>
  </si>
  <si>
    <t>뽀로로스탠딩칫솔</t>
  </si>
  <si>
    <t>PRX224036</t>
  </si>
  <si>
    <t>패티스탠딩칫솔</t>
  </si>
  <si>
    <t>PRX224037</t>
  </si>
  <si>
    <t>루피스탠딩칫솔</t>
  </si>
  <si>
    <t>PRX224038</t>
  </si>
  <si>
    <t>크롱스탠딩칫솔</t>
  </si>
  <si>
    <t>PRX224039</t>
  </si>
  <si>
    <t>뽀로로키즈칫솔</t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</si>
  <si>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SH</t>
    </r>
    <r>
      <rPr>
        <b/>
        <sz val="12"/>
        <color indexed="8"/>
        <rFont val="돋움"/>
        <family val="3"/>
        <charset val="129"/>
      </rPr>
      <t>물류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</si>
  <si>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 xml:space="preserve">데코데코 말캉말캉 종이 스퀴시 문구점 (구간) </t>
  </si>
  <si>
    <t xml:space="preserve">데코데코 말캉말캉 슬라임 스퀴시 (구간) </t>
  </si>
  <si>
    <t xml:space="preserve">데코데코 말캉말캉 토핑 스퀴시 (구간) </t>
  </si>
  <si>
    <t>DCP125001</t>
  </si>
  <si>
    <t>데코데코 포장의 달인</t>
  </si>
  <si>
    <t>DCT125005</t>
  </si>
  <si>
    <t>데코데코 인싸젤리 메이킷DX (코스트코 전용)</t>
  </si>
  <si>
    <t>DCT125006</t>
  </si>
  <si>
    <t>데코데코시간순삭 말캉 젤리뽀 만들기</t>
  </si>
  <si>
    <t>DCT125007</t>
  </si>
  <si>
    <t>데코데코 시간순삭 슬라임 도시락 만들기</t>
  </si>
  <si>
    <t>DCT125008</t>
  </si>
  <si>
    <t>데코데코 시간순삭 My cutie 아크릴 쉐이커 키링</t>
  </si>
  <si>
    <t>DCT125009</t>
  </si>
  <si>
    <t>데코데코 시간순삭 랜덤 y2k 포카홀더 키링</t>
  </si>
  <si>
    <t>PRL124130</t>
  </si>
  <si>
    <t>잔망루피 반전 머그컵_이악물</t>
  </si>
  <si>
    <t>PRL124131</t>
  </si>
  <si>
    <t>잔망루피 반전 머그컵_근시뤂</t>
  </si>
  <si>
    <t>PRL124140</t>
  </si>
  <si>
    <t>잔망루피 틴케이스 부적 세트 (15매)</t>
  </si>
  <si>
    <t>PRL124143</t>
  </si>
  <si>
    <t>잔망루피 운수대통 랜덤 말랑 키링 (12종)</t>
  </si>
  <si>
    <t>PRL124145</t>
  </si>
  <si>
    <t>PRL124149</t>
  </si>
  <si>
    <t>잔망루피 편지지 세트_하트</t>
  </si>
  <si>
    <t>PRL124150</t>
  </si>
  <si>
    <t>잔망루피 편지지 세트_장미</t>
  </si>
  <si>
    <t xml:space="preserve">뽀로로 뚝딱 만들기 (우드락) (구간) </t>
  </si>
  <si>
    <t xml:space="preserve">뽀로로 가방 스티커 놀이북 13 알파벳 (구간) </t>
  </si>
  <si>
    <t xml:space="preserve">뽀로로 영어 쓰기100  (구간) </t>
  </si>
  <si>
    <t xml:space="preserve">뽀로로 썼다 지웠다 펜북 시리즈 5 영어 놀이 (구간) </t>
  </si>
  <si>
    <t xml:space="preserve">[세트] 뽀로로 꼬마 영어 도서관 My first library (구간) </t>
  </si>
  <si>
    <t xml:space="preserve">뽀로로 2022 뽀로로 만들기 세트 (온라인전용) (구간) </t>
  </si>
  <si>
    <t xml:space="preserve">뽀로로 꼬마 프로젝터 도란도란 동화 (구간) </t>
  </si>
  <si>
    <t xml:space="preserve">뽀로로 펫 미니 토이북 (구간) </t>
  </si>
  <si>
    <t xml:space="preserve">뽀로로 아이스크림 미니 토이북 (구간) </t>
  </si>
  <si>
    <t xml:space="preserve">뽀로로 가방 스티커 놀이북 14 똥 (구간) </t>
  </si>
  <si>
    <t xml:space="preserve">뽀로로 숫자 동요 사운드 카드 (구간) </t>
  </si>
  <si>
    <t xml:space="preserve">뽀로로 응가 사운드북 - 나타났다 뿌직 똥 (구간) </t>
  </si>
  <si>
    <t xml:space="preserve">뽀로로 일어날 시간이야 뽀로로 (2022 리뉴얼) (구간) </t>
  </si>
  <si>
    <t xml:space="preserve">뽀로로 꼭꼭 숨어라 뽀로로 플랩북 (2022 리뉴얼) (구간) </t>
  </si>
  <si>
    <t xml:space="preserve">뽀로로 뽀요 두뇌놀이 그리기 (구간) </t>
  </si>
  <si>
    <t xml:space="preserve">뽀로로 뽀요 두뇌놀이 오리기 (구간) </t>
  </si>
  <si>
    <t xml:space="preserve">뽀로로 뽀요 두뇌놀이 그림찾기 (구간) </t>
  </si>
  <si>
    <t xml:space="preserve">뽀로로 뽀요 두뇌놀이 미로찾기 (구간) </t>
  </si>
  <si>
    <t xml:space="preserve">뽀로로 칼라색칠공부 1 (2022 리뉴얼)  (구간) </t>
  </si>
  <si>
    <t xml:space="preserve">뽀로로 칼라색칠공부 2 (2022 리뉴얼)  (구간) </t>
  </si>
  <si>
    <t xml:space="preserve">뽀로로 에듀 스티커북 똥 (구간) </t>
  </si>
  <si>
    <t xml:space="preserve">뽀로로 토이북 베이커리 - 작은 요정과 빵 가게 패티 (구간) </t>
  </si>
  <si>
    <t xml:space="preserve">뽀로로 토이북 공주놀이 - 뽀로로와 잠자는 공주님 (2022 리뉴얼) (구간) </t>
  </si>
  <si>
    <t xml:space="preserve">잔망루피 DIY 아크릴 페인팅 (구간) </t>
  </si>
  <si>
    <t xml:space="preserve">뽀로로 스탬프 토이북-동물 (구간) </t>
  </si>
  <si>
    <t xml:space="preserve">뽀로로 토이북 미용놀이 - 뽀로로와 꼬마 마녀 (구간) </t>
  </si>
  <si>
    <t xml:space="preserve">뽀로로 토이북 응가놀이 - 응가할 시간이야, 크롱! (구간) </t>
  </si>
  <si>
    <t xml:space="preserve">뽀로로 미니스티커북1 (2022리뉴얼)   (구간) </t>
  </si>
  <si>
    <t xml:space="preserve">잔망루피 잔망루피 컬러링북 모든 순간이 소중해 (구간) </t>
  </si>
  <si>
    <t xml:space="preserve">뽀로로 똥! 백과 플랩북 (구간) </t>
  </si>
  <si>
    <t xml:space="preserve">뽀로로 작은 요정과 빵 가게 패티 (구간) </t>
  </si>
  <si>
    <t xml:space="preserve">잔망루피 오뚝이&amp;스티커 (구간) </t>
  </si>
  <si>
    <t xml:space="preserve">뽀로로 가방 스티커 놀이북 1 동물 (2023리뉴얼) (구간) </t>
  </si>
  <si>
    <t xml:space="preserve">뽀로로 가방 스티커 놀이북 2 탈것 (2023리뉴얼) (구간) </t>
  </si>
  <si>
    <t xml:space="preserve">뽀로로 가방 스티커 놀이북 3 요리 (2023리뉴얼) (구간) </t>
  </si>
  <si>
    <t xml:space="preserve">뽀로로 가방 스티커 놀이북 4 우리집 (2023리뉴얼) (구간) </t>
  </si>
  <si>
    <t xml:space="preserve">뽀로로 가방 스티커 놀이북 5 공룡 (2023리뉴얼) (구간) </t>
  </si>
  <si>
    <t xml:space="preserve">뽀로로 가방 스티커 놀이북 7 마트 (2023리뉴얼) (구간) </t>
  </si>
  <si>
    <t xml:space="preserve">뽀로로 가방 스티커 놀이북 8 병원 (2023리뉴얼) (구간) </t>
  </si>
  <si>
    <t xml:space="preserve">뽀로로 가방 스티커 놀이북 9 바다 (2023리뉴얼) (구간) </t>
  </si>
  <si>
    <t xml:space="preserve">뽀로로 가방 스티커 놀이북 11 과일채소 (2023리뉴얼) (구간) </t>
  </si>
  <si>
    <t xml:space="preserve">뽀로로 가방 스티커 놀이북 12 우리동네 (2023리뉴얼) (구간) </t>
  </si>
  <si>
    <t xml:space="preserve">뽀로로 가방 스티커 놀이북 14 응가 (2023리뉴얼) (구간) </t>
  </si>
  <si>
    <t xml:space="preserve">뽀로로 가방 스티커 놀이북 15 계절 (구간) </t>
  </si>
  <si>
    <t xml:space="preserve">뽀로로 가방 스티커 놀이북 16 곤충 (구간) </t>
  </si>
  <si>
    <t xml:space="preserve">뽀로로 미니스티커북2 (2023리뉴얼)   (구간) </t>
  </si>
  <si>
    <t xml:space="preserve">뽀로로 빅 가방 스티커 2 주차장 (2023 리뉴얼) (구간) </t>
  </si>
  <si>
    <t xml:space="preserve">뽀로로 빅 가방 스티커 4 캠핑장 (2023 리뉴얼)  (구간) </t>
  </si>
  <si>
    <t xml:space="preserve">뽀로로 첫 찍기 놀이 (구간) </t>
  </si>
  <si>
    <t xml:space="preserve">뽀로로 미니퍼즐3 (2023리뉴얼)   (구간) </t>
  </si>
  <si>
    <t xml:space="preserve">잔망루피 PVC 필통 파우치-핑크 플라워 (구간) </t>
  </si>
  <si>
    <t xml:space="preserve">잔망루피 PVC 필통 파우치-핑크 하트 (구간) </t>
  </si>
  <si>
    <t xml:space="preserve">잔망루피 PVC 필통 파우치-퍼플 굿럭 (구간) </t>
  </si>
  <si>
    <t xml:space="preserve">잔망루피 PVC 필통 파우치-퍼플 해피 (구간) </t>
  </si>
  <si>
    <t xml:space="preserve">잔망루피 캔들 (생일) (구간) </t>
  </si>
  <si>
    <t xml:space="preserve">잔망루피 캔들 (파티) (구간) </t>
  </si>
  <si>
    <t xml:space="preserve">뽀로로 우리 아이 위기 탈출 스티커북 안전왕 뽀로로 (2023 리뉴얼) (구간) </t>
  </si>
  <si>
    <t xml:space="preserve">뽀로로 우리 아이 즐거워지는 스티커 색칠북 색칠왕 뽀로로 (2023 리뉴얼) (구간) </t>
  </si>
  <si>
    <t xml:space="preserve">뽀로로 우리 아이 편식 예방 스티커북 요리왕 뽀로로 (2023 리뉴얼) (구간) </t>
  </si>
  <si>
    <t xml:space="preserve">뽀로로 응가할 시간이야, 뽀로로! (구간) </t>
  </si>
  <si>
    <t xml:space="preserve">잔망루피 캔디토이 - 아크릴 홀더 팝핑캔디 (구간) </t>
  </si>
  <si>
    <t xml:space="preserve">잔망루피 캔디토이 - 랜덤 탑쌓기 피규어 (구간) </t>
  </si>
  <si>
    <t xml:space="preserve">뽀로로 미니퍼즐1 (2023 리뉴얼)   (구간) </t>
  </si>
  <si>
    <t xml:space="preserve">뽀로로 미니퍼즐2 (2023 리뉴얼)   (구간) </t>
  </si>
  <si>
    <t>PRP124066</t>
  </si>
  <si>
    <t>잔망루피 아크릴 젤펜 - 셀카</t>
  </si>
  <si>
    <t>PRP124067</t>
  </si>
  <si>
    <t>잔망루피 아크릴 젤펜 - 운동</t>
  </si>
  <si>
    <t>PRP125001</t>
  </si>
  <si>
    <t>뽀로로 에듀 스티커 색칠북 (2025년형)</t>
  </si>
  <si>
    <t>PRP125002</t>
  </si>
  <si>
    <t>뽀로로 에듀 스티커북 (2025년형)</t>
  </si>
  <si>
    <t>PRT125001</t>
  </si>
  <si>
    <t>잔망루피 손목쿠션 마우스패드</t>
  </si>
  <si>
    <t>PRX124008</t>
  </si>
  <si>
    <t>뽀로로 노릇노릇 생선구이 가게 (수출용)</t>
  </si>
  <si>
    <t xml:space="preserve">띠띠뽀 타요랑 띠띠뽀의 달리기 경주 (구간) </t>
  </si>
  <si>
    <t xml:space="preserve">띠띠뽀 타요 &amp; 띠띠뽀 판퍼즐 88조각 (구간) </t>
  </si>
  <si>
    <t xml:space="preserve">타요 뚝딱 만들기 (우드락) (구간) </t>
  </si>
  <si>
    <t xml:space="preserve">타요 고고 사운드북 600   (구간) </t>
  </si>
  <si>
    <t xml:space="preserve">타요 긴급출동 꼬마 구급차 타요 (구간) </t>
  </si>
  <si>
    <t xml:space="preserve">타요 긴급출동 꼬마 소방차 타요 (구간) </t>
  </si>
  <si>
    <t xml:space="preserve">타요 긴급출동 꼬마 경찰차 타요 (구간) </t>
  </si>
  <si>
    <t xml:space="preserve">타요 두뇌 놀이북 공룡찾기 (구간) </t>
  </si>
  <si>
    <t xml:space="preserve">타요 &amp; 띠띠뽀 자동차백과 기차백과 (구간) </t>
  </si>
  <si>
    <t xml:space="preserve">타요 2022 타요 만들기 세트 (온라인전용) (구간) </t>
  </si>
  <si>
    <t xml:space="preserve">타요 미니스티커북1 (2022 리뉴얼) (구간) </t>
  </si>
  <si>
    <t xml:space="preserve">타요 미니스티커북2 (2022리뉴얼)   (구간) </t>
  </si>
  <si>
    <t xml:space="preserve">타요 긴급출동 스티커북 (구간) </t>
  </si>
  <si>
    <t xml:space="preserve">타요 &amp; 띠띠뽀 교통안전 스티커북 (구간) </t>
  </si>
  <si>
    <t xml:space="preserve">타요 자동차 토이북 헬리콥터 에어 (구간) </t>
  </si>
  <si>
    <t xml:space="preserve">타요 공항에 간 타요 (구간) </t>
  </si>
  <si>
    <t xml:space="preserve">타요x뽀로로 액티비티북 (온라인 전용) (구간) </t>
  </si>
  <si>
    <t xml:space="preserve">타요 도와줘요 중장비 레인저스 (구간) </t>
  </si>
  <si>
    <t xml:space="preserve">타요 붙였다 떼었다 빅 가방 스티커 1 부릉부릉 자동차 (구간) </t>
  </si>
  <si>
    <t xml:space="preserve">타요 붙였다 떼었다 빅 가방 스티커 2 긴급출동 레스큐 (구간) </t>
  </si>
  <si>
    <t xml:space="preserve">타요 붙였다 떼었다 빅 가방 스티커 3 으랏차차 중장비 (구간) </t>
  </si>
  <si>
    <t>TYP125001</t>
  </si>
  <si>
    <t>타요 에듀 스토리 스티커북 1 (2025년형)</t>
  </si>
  <si>
    <t>TYP125002</t>
  </si>
  <si>
    <t>타요 에듀 스토리 스티커북 2 (2025년형)</t>
  </si>
  <si>
    <t>TYT125003</t>
  </si>
  <si>
    <t>TYT125004</t>
  </si>
  <si>
    <t>TYT125005</t>
  </si>
  <si>
    <t>EET224085</t>
  </si>
  <si>
    <t>스키비디토일렛-미스터리 미니 피규어</t>
  </si>
  <si>
    <t>EET224086</t>
  </si>
  <si>
    <t>스키비디토일렛-미스터리 컬렉터 피규어</t>
  </si>
  <si>
    <t>EET224087</t>
  </si>
  <si>
    <t>스키비디토일렛-미스터리 플러쉬</t>
  </si>
  <si>
    <t>EET224088</t>
  </si>
  <si>
    <t>스키비디토일렛-서프라이즈 토일렛</t>
  </si>
  <si>
    <t>PRL224114</t>
  </si>
  <si>
    <t>[정년이X잔망루피] 얼굴 키링</t>
  </si>
  <si>
    <t>PRX219064</t>
  </si>
  <si>
    <t>에디슨경찰관 뽀로로 스텐젓가락 2단계</t>
  </si>
  <si>
    <t>PRX225001</t>
  </si>
  <si>
    <t>뽀로로 경찰 이지케이스 세트</t>
  </si>
  <si>
    <t>PRX225002</t>
  </si>
  <si>
    <t>뽀로로 소방관 이지케이스 세트</t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</si>
  <si>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MQ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</si>
  <si>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볼드나인물류</t>
    <phoneticPr fontId="2" type="noConversion"/>
  </si>
  <si>
    <t>SH물류</t>
    <phoneticPr fontId="2" type="noConversion"/>
  </si>
  <si>
    <t>품목계정</t>
    <phoneticPr fontId="2" type="noConversion"/>
  </si>
  <si>
    <t>DCT125001</t>
  </si>
  <si>
    <t>데코데코 바풍 슬라임 메이킷</t>
  </si>
  <si>
    <t>DCT125002</t>
  </si>
  <si>
    <t>데코데코 바풍 슬라임 메이킷 - 소다키트</t>
  </si>
  <si>
    <t>DCT125003</t>
  </si>
  <si>
    <t>데코데코 서프라이즈 MINI 열공템_퍼플</t>
  </si>
  <si>
    <t>DCT125004</t>
  </si>
  <si>
    <t>데코데코 서프라이즈 MINI 열공템_핑크</t>
  </si>
  <si>
    <t>PBL123003</t>
  </si>
  <si>
    <t>포비빅_얼굴 봉제 키링</t>
  </si>
  <si>
    <t>PBL123004</t>
  </si>
  <si>
    <t>포비빅_봉제인형(15cm)</t>
  </si>
  <si>
    <t>PRF125001</t>
  </si>
  <si>
    <t xml:space="preserve">뽀로로탄산 밀크톡 </t>
  </si>
  <si>
    <t>PRF125002</t>
  </si>
  <si>
    <t>뽀로로탄산 밀크톡 6입</t>
  </si>
  <si>
    <t>PRF125003</t>
  </si>
  <si>
    <t xml:space="preserve">뽀로로탄산 멜론톡 </t>
  </si>
  <si>
    <t>PRF125004</t>
  </si>
  <si>
    <t>뽀로로탄산 멜론톡 6입</t>
  </si>
  <si>
    <t>PRP124047</t>
  </si>
  <si>
    <t>잔망루피 룰렛 키링 - 뤂슐랭</t>
  </si>
  <si>
    <t>PRT125005</t>
  </si>
  <si>
    <t>잔망루피 인형 스마트키 케이스</t>
  </si>
  <si>
    <t>잔망루피 스위츠 23cm 인형</t>
  </si>
  <si>
    <t>PRT125007</t>
  </si>
  <si>
    <t>잔망루피 스위츠 케이크 인형 키링</t>
  </si>
  <si>
    <t>PRT125008</t>
  </si>
  <si>
    <t>잔망루피 스위츠 미니 인형 키링</t>
  </si>
  <si>
    <t>PRT125009</t>
  </si>
  <si>
    <t>잔망루피 스위츠 도넛 파우치</t>
  </si>
  <si>
    <t>PRT125010</t>
  </si>
  <si>
    <t>잔망루피 스위츠 머핀 피규어 키링</t>
  </si>
  <si>
    <t>PRT125011</t>
  </si>
  <si>
    <t>잔망루피 스위츠 푸딩 씬피규어</t>
  </si>
  <si>
    <t>TYP125003</t>
  </si>
  <si>
    <t>타요 에듀 스티커북 (2025년형)</t>
  </si>
  <si>
    <t>TYP125004</t>
  </si>
  <si>
    <t>타요 에듀 스티커 색칠북 (2025년형)</t>
  </si>
  <si>
    <t>TYP125005</t>
  </si>
  <si>
    <t>타요 에듀 한글 쓰기 스티커북 (2025년형)</t>
  </si>
  <si>
    <t>TYP125006</t>
  </si>
  <si>
    <t xml:space="preserve">타요 스팀 스티커북 </t>
  </si>
  <si>
    <t>TYP125007</t>
  </si>
  <si>
    <t>타요 긴급출동 가방퍼즐 4종</t>
  </si>
  <si>
    <t>TYT125001</t>
  </si>
  <si>
    <t>타요 신호등 교통놀이 플레이세트</t>
  </si>
  <si>
    <t>EET224089</t>
  </si>
  <si>
    <t>퍼글러 피규어 키체인 블라인드백</t>
  </si>
  <si>
    <t>PRM216180</t>
  </si>
  <si>
    <t>뽀로로 뉴무선경찰차</t>
  </si>
  <si>
    <t>PRM216181</t>
  </si>
  <si>
    <t>뽀로로 뉴무선앰블런스</t>
  </si>
  <si>
    <t>뽀로로 덤프트럭</t>
  </si>
  <si>
    <t>PRM218085</t>
  </si>
  <si>
    <t>뽀로로 통모래놀이</t>
  </si>
  <si>
    <t>PRM218159</t>
  </si>
  <si>
    <t>뽀로로 변신경찰차</t>
  </si>
  <si>
    <t>PRM224066</t>
  </si>
  <si>
    <t>뽀로로 파워 중장비세트</t>
  </si>
  <si>
    <t>PRM225004</t>
  </si>
  <si>
    <t>뽀로로 화이트보드(대)</t>
  </si>
  <si>
    <t>PRM225005</t>
  </si>
  <si>
    <t>뽀로로 화이트보드(미니)</t>
  </si>
  <si>
    <t>PRX215023</t>
  </si>
  <si>
    <t>PRX216003</t>
  </si>
  <si>
    <t>뽀로로레미콘</t>
  </si>
  <si>
    <t>PRX225003</t>
  </si>
  <si>
    <t>뽀로로 떡볶이(매콤)_16입</t>
  </si>
  <si>
    <t>PRX225004</t>
  </si>
  <si>
    <t>뽀로로 떡볶이(크림)_16입</t>
  </si>
  <si>
    <t>PRX225005</t>
  </si>
  <si>
    <t>뽀로로 떡볶이(짜장)_16입</t>
  </si>
  <si>
    <t>PRX225006</t>
  </si>
  <si>
    <t>뽀로로 떡볶이(치즈)_16입</t>
  </si>
  <si>
    <t>PRX225007</t>
  </si>
  <si>
    <t>뽀로로 떡볶이(로제)_16입</t>
  </si>
  <si>
    <t>PRX225008</t>
  </si>
  <si>
    <t>뽀로로 한입 크리스피롤 딸기_20입</t>
  </si>
  <si>
    <t>PRX225009</t>
  </si>
  <si>
    <t>뽀로로 한입 크리스피롤 치즈_20입</t>
  </si>
  <si>
    <t>PRX225010</t>
  </si>
  <si>
    <t>잔망루피 치즈 뿌린 떡볶이 스낵_12입</t>
  </si>
  <si>
    <t>PRX225012</t>
  </si>
  <si>
    <t>잔망루피 핫칠리라임떡볶이스낵_12입</t>
  </si>
  <si>
    <t>TYM219023</t>
  </si>
  <si>
    <t>타요 변신 운전놀이</t>
  </si>
  <si>
    <t>TYM225001</t>
  </si>
  <si>
    <t>타요 왕버블 비눗방울</t>
  </si>
  <si>
    <t>TYX215008</t>
  </si>
  <si>
    <t>메탈 꼬마버스 라니</t>
  </si>
  <si>
    <t>TYX215009</t>
  </si>
  <si>
    <t>메탈 꼬마버스 가니</t>
  </si>
  <si>
    <t>TYX215010</t>
  </si>
  <si>
    <t>메탈 꼬마버스 타요</t>
  </si>
  <si>
    <t>TYX215011</t>
  </si>
  <si>
    <t>메탈 꼬마버스 로기</t>
  </si>
  <si>
    <t>TYX217017</t>
  </si>
  <si>
    <t>TYX217023</t>
  </si>
  <si>
    <t>TYX218007</t>
  </si>
  <si>
    <t>타요경찰</t>
  </si>
  <si>
    <t>TYX220011</t>
  </si>
  <si>
    <t>자이언트중장비프랭크</t>
  </si>
  <si>
    <t>TYX220012</t>
  </si>
  <si>
    <t>자이언트중장비맥스</t>
  </si>
  <si>
    <t>TYX220013</t>
  </si>
  <si>
    <t>자이언트중장비크리스</t>
  </si>
  <si>
    <t>TYX220014</t>
  </si>
  <si>
    <t>자이언트중장비토토</t>
  </si>
  <si>
    <t>꼬마버스타요 토니</t>
  </si>
  <si>
    <t>TYX222008</t>
  </si>
  <si>
    <t>꼬마버스타요 으랏차</t>
  </si>
  <si>
    <t>TYX222007</t>
  </si>
  <si>
    <t>EEP125001</t>
  </si>
  <si>
    <t>요괴탐정 강하나 1</t>
  </si>
  <si>
    <t>EEP125002</t>
  </si>
  <si>
    <t>1분만 미스터리 방탈출 2 - 피라미드의 저주</t>
  </si>
  <si>
    <t>EEP125003</t>
  </si>
  <si>
    <t>다흑의 Z배틀 2 - 도마뱀 챔피언 결정전</t>
  </si>
  <si>
    <t>PRF125005</t>
  </si>
  <si>
    <t>뽀로로제로PET 밀크 235</t>
  </si>
  <si>
    <t>PRF125006</t>
  </si>
  <si>
    <t>뽀로로제로PET 딸기 235</t>
  </si>
  <si>
    <t>PRF125007</t>
  </si>
  <si>
    <t>잔망루피 알콩달콩 잔망두유</t>
  </si>
  <si>
    <t>PRP125003</t>
  </si>
  <si>
    <t>뽀로로 에듀 스토리 스티커북 (2025년형)</t>
  </si>
  <si>
    <t>PRP125004</t>
  </si>
  <si>
    <t xml:space="preserve">잔망루피 카드 스티커 세트 - 아껴! </t>
  </si>
  <si>
    <t>PRP125005</t>
  </si>
  <si>
    <t>잔망루피 카드 스티커 세트 - 잔망!</t>
  </si>
  <si>
    <t>PRP125006</t>
  </si>
  <si>
    <t>잔망루피 여행 스티커팩</t>
  </si>
  <si>
    <t>PRP125007</t>
  </si>
  <si>
    <t>잔망루피 직장인 스티커팩</t>
  </si>
  <si>
    <t>PRP125009</t>
  </si>
  <si>
    <t>뽀로로 미술놀이 오리기 (2025년형)</t>
  </si>
  <si>
    <t>PRT125002</t>
  </si>
  <si>
    <t>뽀로로 3분 치과놀이</t>
  </si>
  <si>
    <t>PRT125003</t>
  </si>
  <si>
    <t>뽀로로 소프트 인형 키링_뽀글이 뽀로로</t>
  </si>
  <si>
    <t>PRT125004</t>
  </si>
  <si>
    <t>뽀로로 소프트 인형 키링_뽀글이 크롱</t>
  </si>
  <si>
    <t>TYP125010</t>
  </si>
  <si>
    <t>타요 에듀 숫자 쓰기 스티커북 (2025년형)</t>
  </si>
  <si>
    <t>TYT125002</t>
  </si>
  <si>
    <t>타요 봉봉 달콤 푸드트럭</t>
  </si>
  <si>
    <t>TYX117017</t>
  </si>
  <si>
    <t>타요 미니카 캐리어_중국 직납</t>
  </si>
  <si>
    <t>TYX120023</t>
  </si>
  <si>
    <t>타요 플레이 미니카 하트 (수출용)</t>
  </si>
  <si>
    <t>TYX120028</t>
  </si>
  <si>
    <t>타요 플레이 미니카 킨더 (수출용)</t>
  </si>
  <si>
    <t>TYX122002</t>
  </si>
  <si>
    <t>레스큐 타요 SOS 출동센터 플레이세트(수출용)</t>
  </si>
  <si>
    <t>TYX124018</t>
  </si>
  <si>
    <t>레스큐 타요 스페셜 꼬마버스 친구들 풀세트 3 (수출용)</t>
  </si>
  <si>
    <t>PRM218078</t>
  </si>
  <si>
    <t>뽀로로 미니중장비(3종)</t>
  </si>
  <si>
    <t>PRX218013</t>
  </si>
  <si>
    <t>뽀로로 전동레미콘</t>
  </si>
  <si>
    <t>PRX218016</t>
  </si>
  <si>
    <t>뽀로로 힘센견인차</t>
  </si>
  <si>
    <t>PRX225011</t>
  </si>
  <si>
    <t>잔망루피 치즈 로제맛 떡볶이 스낵_12입</t>
  </si>
  <si>
    <t>PRX225019</t>
  </si>
  <si>
    <t>뽀로로 유선포크레인</t>
  </si>
  <si>
    <t>PRX225020</t>
  </si>
  <si>
    <t>DCX125001</t>
  </si>
  <si>
    <t>데코데코 말캉이 메이킷(수출용)</t>
  </si>
  <si>
    <t>DCX125002</t>
  </si>
  <si>
    <t>데코데코 말캉이 메이킷 - 디저트 키트(수출용)</t>
  </si>
  <si>
    <t>DCX125003</t>
  </si>
  <si>
    <t>데코데코 말캉이 메이킷 - 아이스크림 키트(수출용)</t>
  </si>
  <si>
    <t>EEP125004</t>
  </si>
  <si>
    <t>Y2K 틴매거진</t>
  </si>
  <si>
    <t>PRE125001</t>
  </si>
  <si>
    <t>판촉물_팝업스토어_잔망루피 벌룬 부채</t>
  </si>
  <si>
    <t>PRF125008</t>
  </si>
  <si>
    <t>뽀로로제로PET MILKY  (영문)</t>
  </si>
  <si>
    <t>PRF125009</t>
  </si>
  <si>
    <t>뽀로로제로PET STRAWBERRY (영문)</t>
  </si>
  <si>
    <t>PRF125010</t>
  </si>
  <si>
    <t>뽀로로제로PET APPLE (영문)</t>
  </si>
  <si>
    <t>PRF125011</t>
  </si>
  <si>
    <t>뽀로로제로PET BLUEBERRY (영문)</t>
  </si>
  <si>
    <t>PRP125008</t>
  </si>
  <si>
    <t>잔망루피 배틀 밸런스 게임 카드</t>
  </si>
  <si>
    <t>PRP125010</t>
  </si>
  <si>
    <t>다이소 뽀로로 판퍼즐 48조각 (1종)</t>
  </si>
  <si>
    <t>PRS125003</t>
  </si>
  <si>
    <t>판촉물_어도비_잔망루피_피규어_리패키징</t>
  </si>
  <si>
    <t>PRS125004</t>
  </si>
  <si>
    <t>판촉물_어도비_잔망루피_랩탑스티커</t>
  </si>
  <si>
    <t>PRS125005</t>
  </si>
  <si>
    <t>판촉물_삼성디스플레이_잔망루피_봉제키링</t>
  </si>
  <si>
    <t>PRT125006</t>
  </si>
  <si>
    <t>PRT125018</t>
  </si>
  <si>
    <t>던킨X잔망루피 실리콘 동전 지갑 A</t>
  </si>
  <si>
    <t>PRT125019</t>
  </si>
  <si>
    <t>던킨X잔망루피 실리콘 동전 지갑 B</t>
  </si>
  <si>
    <t>PRX125001</t>
  </si>
  <si>
    <t>크롱 양치 놀이(수출용)</t>
  </si>
  <si>
    <t>PRX125002</t>
  </si>
  <si>
    <t>뽀로로 노래하는 청소 돌돌이(수출용)</t>
  </si>
  <si>
    <t>PRX125003</t>
  </si>
  <si>
    <t>크롱 뿡뿡 응가놀이(수출용)</t>
  </si>
  <si>
    <t>PRX125004</t>
  </si>
  <si>
    <t>뽀로로 말하는 바코드 계산대(수출용)</t>
  </si>
  <si>
    <t>TYP111004</t>
  </si>
  <si>
    <t xml:space="preserve">타요 매직보드북  (구간) </t>
  </si>
  <si>
    <t>TYX116012</t>
  </si>
  <si>
    <t>타요 스페셜 꼬마버스 친구들 세트 3(수출용)</t>
  </si>
  <si>
    <t>PRM215060</t>
  </si>
  <si>
    <t>뽀로로 꼬마들 치약 달콤한 사과맛 (90g)</t>
  </si>
  <si>
    <t>PRM225001</t>
  </si>
  <si>
    <t>뽀로로 플립폰</t>
  </si>
  <si>
    <t>PRM225008</t>
  </si>
  <si>
    <t>잔망루피 실리콘 칫솔걸이 다용도 거치 홀더</t>
  </si>
  <si>
    <t>PRM225009</t>
  </si>
  <si>
    <t>락앤락 메트로 잔망루피 밀폐머그 475ml (베이비핑크)</t>
  </si>
  <si>
    <t>PRM225010</t>
  </si>
  <si>
    <t>락앤락 메트로 잔망루피 밀폐머그 475ml (라벤더)</t>
  </si>
  <si>
    <t>PRM225011</t>
  </si>
  <si>
    <t>잔망루피 멀티필터 샤워기</t>
  </si>
  <si>
    <t>PRM225012</t>
  </si>
  <si>
    <t>잔망루피 멀티필터 샤워기 리필용_디클린 멀티필터(4P)</t>
  </si>
  <si>
    <t>PRM225013</t>
  </si>
  <si>
    <t>잔망루피 멀티필터 샤워기 리필용_디클린 염소절감 세라믹볼</t>
  </si>
  <si>
    <t>PRX225023</t>
  </si>
  <si>
    <t>뽀로로 한입약과_20입</t>
  </si>
  <si>
    <t>PRX225024</t>
  </si>
  <si>
    <t>뽀로로 한입꿀약과_12입</t>
  </si>
  <si>
    <t>PRX225025</t>
  </si>
  <si>
    <t>뽀로로 한입 크리스피롤 야채_20입</t>
  </si>
  <si>
    <t>PRX225026</t>
  </si>
  <si>
    <t>뽀로로 한입 크리스피롤 블루베리_20입</t>
  </si>
  <si>
    <t>FGM125001</t>
  </si>
  <si>
    <t>퍼글러 몬스터 그래픽 티셔츠 (화이트) L</t>
  </si>
  <si>
    <t>FGM125002</t>
  </si>
  <si>
    <t>퍼글러 몬스터 그래픽 티셔츠 (화이트) XL</t>
  </si>
  <si>
    <t>FGM125003</t>
  </si>
  <si>
    <t>퍼글러 벨츠 그래픽 티셔츠 (피그먼트 그레이) L</t>
  </si>
  <si>
    <t>FGM125004</t>
  </si>
  <si>
    <t>퍼글러 벨츠 그래픽 티셔츠 (피그먼트 그레이) XL</t>
  </si>
  <si>
    <t>FGM125005</t>
  </si>
  <si>
    <t>퍼글러 에일리언 콜라주 티셔츠 (화이트) L</t>
  </si>
  <si>
    <t>FGM125006</t>
  </si>
  <si>
    <t>퍼글러 에일리언 콜라주 티셔츠 (화이트) XL</t>
  </si>
  <si>
    <t>FGM125007</t>
  </si>
  <si>
    <t>퍼글러 에일리언 콜라주 티셔츠 (블랙) L</t>
  </si>
  <si>
    <t>FGM125008</t>
  </si>
  <si>
    <t>퍼글러 에일리언 콜라주 티셔츠 (블랙) XL</t>
  </si>
  <si>
    <t>FGM125009</t>
  </si>
  <si>
    <t>퍼글러 맥세이프 반구 스마트톡_와글와글</t>
  </si>
  <si>
    <t>FGM125010</t>
  </si>
  <si>
    <t>퍼글러 맥세이프 반구 스마트톡_벨츠</t>
  </si>
  <si>
    <t>FGM125011</t>
  </si>
  <si>
    <t>퍼글러 맥세이프 반구 스마트톡_맥구</t>
  </si>
  <si>
    <t>HCS125001</t>
  </si>
  <si>
    <t>판촉물_서울국제정원박람회_해치_에코백</t>
  </si>
  <si>
    <t>PRP111001</t>
  </si>
  <si>
    <t xml:space="preserve">[세트]뽀로로 생활 습관 세트(1)  (구간) </t>
  </si>
  <si>
    <t>PRP113035</t>
  </si>
  <si>
    <t xml:space="preserve">뽀로로 그리기가 제일 좋아(2013년 개정판) (구간) </t>
  </si>
  <si>
    <t>PRP125016</t>
  </si>
  <si>
    <t>뽀로로 쿵쿵쿵 스탬프 놀이책 (2025년형)</t>
  </si>
  <si>
    <t>PRP125017</t>
  </si>
  <si>
    <t>뽀로로 미술놀이 색칠하기 (2025년형)</t>
  </si>
  <si>
    <t>PRP125018</t>
  </si>
  <si>
    <t>뽀로로 토이북 - 낚시놀이북 (2025년형)</t>
  </si>
  <si>
    <t>PRS125001</t>
  </si>
  <si>
    <t>PRS125002</t>
  </si>
  <si>
    <t>PRS125008</t>
  </si>
  <si>
    <t>판촉물_라이온코리아_써머시즌 잔망루피 보냉백(핑크)</t>
  </si>
  <si>
    <t>PRS125009</t>
  </si>
  <si>
    <t>판촉물_라이온코리아_써머시즌 잔망루피 보냉백(블루)</t>
  </si>
  <si>
    <t>PRS125014</t>
  </si>
  <si>
    <t>판촉물_빅밴드_탄소중립캠페인_잔망루피_NFC키링</t>
  </si>
  <si>
    <t>PRS125015</t>
  </si>
  <si>
    <t>판촉물_빅밴드_탄소중립캠페인_잔망루피_친환경수세미</t>
  </si>
  <si>
    <t>PRX125005</t>
  </si>
  <si>
    <t>뽀로로 3분 치과놀이 (수출용)</t>
  </si>
  <si>
    <t>TYP125008</t>
  </si>
  <si>
    <t>타요 스티커 미니북 탈것</t>
  </si>
  <si>
    <t>TYP125009</t>
  </si>
  <si>
    <t>타요 스티커 미니북 레스큐</t>
  </si>
  <si>
    <t>타요 소방센터 디럭스 플레이세트_2025</t>
  </si>
  <si>
    <t>타요 컨트롤 주차타워 디럭스 플레이세트_2025</t>
  </si>
  <si>
    <t>타요 천하장사 중장비 디럭스 놀이세트_2025</t>
  </si>
  <si>
    <t>TYT125006</t>
  </si>
  <si>
    <t>타요 천하장사 중장비 놀이세트_온라인_2025</t>
  </si>
  <si>
    <t>TYX123012</t>
  </si>
  <si>
    <t>타요 더블 레이싱 타워 (수출용)</t>
  </si>
  <si>
    <t>TYX125001</t>
  </si>
  <si>
    <t>노래하는 타요 (수출용)</t>
  </si>
  <si>
    <t>TYX125002</t>
  </si>
  <si>
    <t>노래하는 라니 (수출용)</t>
  </si>
  <si>
    <t>TYX125003</t>
  </si>
  <si>
    <t>노래하는 가니 (수출용)</t>
  </si>
  <si>
    <t>EET225002</t>
  </si>
  <si>
    <t>퍼글러 반지의 제왕_간달프</t>
  </si>
  <si>
    <t>EET225003</t>
  </si>
  <si>
    <t>퍼글러 반지의 제왕_골룸</t>
  </si>
  <si>
    <t>EET225004</t>
  </si>
  <si>
    <t>퍼글러 반지의 제왕_프로도</t>
  </si>
  <si>
    <t>EET225005</t>
  </si>
  <si>
    <t>퍼글러 그램린_스트라이프</t>
  </si>
  <si>
    <t>EET225006</t>
  </si>
  <si>
    <t>퍼글러 그램린_기즈모</t>
  </si>
  <si>
    <t>EET225007</t>
  </si>
  <si>
    <t>퍼글러-와이드 아이드와 우가부가</t>
  </si>
  <si>
    <t>EET225008</t>
  </si>
  <si>
    <t>퍼글러-갭투스맥구와 와이드 아이드</t>
  </si>
  <si>
    <t>EET225009</t>
  </si>
  <si>
    <t>퍼글러-미스터 버튼과 스크리츠</t>
  </si>
  <si>
    <t>EET225010</t>
  </si>
  <si>
    <t>퍼글러-언더루 맥구와 그린그린</t>
  </si>
  <si>
    <t>EET225011</t>
  </si>
  <si>
    <t>퍼글러 키링5_햇지그로그 브라운</t>
  </si>
  <si>
    <t>EET225012</t>
  </si>
  <si>
    <t>퍼글러 키링5_스플롯지 브라운</t>
  </si>
  <si>
    <t>EET225013</t>
  </si>
  <si>
    <t>퍼글러 키링5_롱롱이어 핑크</t>
  </si>
  <si>
    <t>EET225014</t>
  </si>
  <si>
    <t>퍼글러 키링5_롱롱이어 블랙</t>
  </si>
  <si>
    <t>EET225015</t>
  </si>
  <si>
    <t>퍼글러 키링5_스퀘어베어 브라운</t>
  </si>
  <si>
    <t>EET225016</t>
  </si>
  <si>
    <t>퍼글러 키링5_그리너 틸블루</t>
  </si>
  <si>
    <t>EET225017</t>
  </si>
  <si>
    <t>베이비퍼글러4_스크리츠 옐로</t>
  </si>
  <si>
    <t>EET225018</t>
  </si>
  <si>
    <t>베이비퍼글러4_벨츠 레드</t>
  </si>
  <si>
    <t>EET225019</t>
  </si>
  <si>
    <t>베이비퍼글러4_니들 퍼플</t>
  </si>
  <si>
    <t>EET225020</t>
  </si>
  <si>
    <t>베이비퍼글러4_위어도 틸블루</t>
  </si>
  <si>
    <t>EET225021</t>
  </si>
  <si>
    <t>베이비퍼글러4_리코 오렌지</t>
  </si>
  <si>
    <t>EET225026</t>
  </si>
  <si>
    <t>퍼글러 피규어 키체인 블라인드백_리미티드</t>
  </si>
  <si>
    <t>PRX225021</t>
  </si>
  <si>
    <t>뽀로로칼라칠판</t>
  </si>
  <si>
    <t>데코데코 말캉말캉 종이 스퀴시 편의점</t>
  </si>
  <si>
    <t>EEP109002</t>
  </si>
  <si>
    <t xml:space="preserve">[기타] 마마신과 용감한 해녀  (구간) </t>
  </si>
  <si>
    <t>EEP110003</t>
  </si>
  <si>
    <t xml:space="preserve">[기타] 사진으로 보는 과학 Q&amp;A 궁금해? (구간) </t>
  </si>
  <si>
    <t>EEP125005</t>
  </si>
  <si>
    <t>또솔또호의 응답하라 1</t>
  </si>
  <si>
    <t>EES125001</t>
  </si>
  <si>
    <t>판촉물_키스미_레미_마조리카 봉제 파우치_무표정</t>
  </si>
  <si>
    <t>EES125002</t>
  </si>
  <si>
    <t>판촉물_키스미_레미_마조리카 봉제 파우치_으쓱</t>
  </si>
  <si>
    <t>EES125003</t>
  </si>
  <si>
    <t>판촉물_키스미_레미_실리콘 립브러쉬</t>
  </si>
  <si>
    <t>EIL125000</t>
  </si>
  <si>
    <t>증지대금(중국법인용)</t>
  </si>
  <si>
    <t>FGE125001</t>
  </si>
  <si>
    <t>판촉물_퍼글러 투명스티커(1종)</t>
  </si>
  <si>
    <t>FGM125013</t>
  </si>
  <si>
    <t>퍼글러 쇼핑백_화이트</t>
  </si>
  <si>
    <t>PRP113010</t>
  </si>
  <si>
    <t xml:space="preserve">뽀로로 뽀로로의 잉글리시 쇼 (구간) </t>
  </si>
  <si>
    <t>PRP114037</t>
  </si>
  <si>
    <t xml:space="preserve">뽀로로 아트스쿨1 - 미술놀이(88) (구간) </t>
  </si>
  <si>
    <t>PRP125011</t>
  </si>
  <si>
    <t>다이소 뽀로로 스티커북 영어 1065594</t>
  </si>
  <si>
    <t>PRP125012</t>
  </si>
  <si>
    <t>다이소 뽀로로 스티커북 국기 1065595</t>
  </si>
  <si>
    <t>PRP125013</t>
  </si>
  <si>
    <t>다이소 뽀로로 스티커북 꽃나무 1065596</t>
  </si>
  <si>
    <t>PRP125014</t>
  </si>
  <si>
    <t>다이소 뽀로로 판퍼즐 48조각 (뽀로로A) 1065611</t>
  </si>
  <si>
    <t>PRP125015</t>
  </si>
  <si>
    <t>다이소 뽀로로 판퍼즐 48조각 (뽀로로B) 1065612</t>
  </si>
  <si>
    <t>PRP125020</t>
  </si>
  <si>
    <t>뽀로로 미술놀이 붙이기 (2025년형)</t>
  </si>
  <si>
    <t>PRS125010</t>
  </si>
  <si>
    <t>판촉물_파마리서치_리쥬더마_잔망루피_러기지택</t>
  </si>
  <si>
    <t>PRS125011</t>
  </si>
  <si>
    <t>ODM_던킨_잔망루피_피크닉매트</t>
  </si>
  <si>
    <t>PRS125016</t>
  </si>
  <si>
    <t>TYP113009</t>
  </si>
  <si>
    <t xml:space="preserve">타요 도로 놀이 장판 동화책-모두모두 멋져! (구간) </t>
  </si>
  <si>
    <t>TYP125011</t>
  </si>
  <si>
    <t>다이소 타요 판퍼즐 48조각 (타요A) 1065613</t>
  </si>
  <si>
    <t>TYP125012</t>
  </si>
  <si>
    <t>다이소 타요 판퍼즐 48조각 (타요B) 1065614</t>
  </si>
  <si>
    <t>EEF200001</t>
  </si>
  <si>
    <t xml:space="preserve">정백당 </t>
  </si>
  <si>
    <t>EET225027</t>
  </si>
  <si>
    <t>스키비디토일렛-타이탄 3팩</t>
  </si>
  <si>
    <t>EET225028</t>
  </si>
  <si>
    <t>스키비디토일렛-배틀 버킷</t>
  </si>
  <si>
    <t>EET225029</t>
  </si>
  <si>
    <t>스키비디토일렛-6인치 피규어 카메라맨</t>
  </si>
  <si>
    <t>EET225030</t>
  </si>
  <si>
    <t>스키비디토일렛-6인치 피규어 TV우먼</t>
  </si>
  <si>
    <t>EET225031</t>
  </si>
  <si>
    <t>스키비디토일렛-6인치 피규어 스피커맨</t>
  </si>
  <si>
    <t>EET225032</t>
  </si>
  <si>
    <t>스키비디토일렛-6인치 피규어 뚫어뻥맨</t>
  </si>
  <si>
    <t>PRM209144</t>
  </si>
  <si>
    <t>뽀로로 12색 향기 싸인펜</t>
  </si>
  <si>
    <t>PRM216354</t>
  </si>
  <si>
    <t>뽀로로 씽씽 지게차</t>
  </si>
  <si>
    <t>PRM217021</t>
  </si>
  <si>
    <t>뽀로로 인형유모차</t>
  </si>
  <si>
    <t>PRM225016</t>
  </si>
  <si>
    <t>뽀로로 뉴 목욕 분수놀이</t>
  </si>
  <si>
    <t>PRM225017</t>
  </si>
  <si>
    <t>루피 캐릭터 비치볼40</t>
  </si>
  <si>
    <t>PRM225018</t>
  </si>
  <si>
    <t>리플라이미 비타민 페이셜핏 마스크_5입</t>
  </si>
  <si>
    <t>PRM225019</t>
  </si>
  <si>
    <t>리플라이미 콜라겐 페이셜핏 마스크_5입</t>
  </si>
  <si>
    <t>PRM225020</t>
  </si>
  <si>
    <t>리플라이미 히알루론산 페이셜핏 마스크_5입</t>
  </si>
  <si>
    <t>PRM225021</t>
  </si>
  <si>
    <t>리플라이미 밀착패드 더블기획세트</t>
  </si>
  <si>
    <t>PRM225022</t>
  </si>
  <si>
    <t>리플라이미 멀티케어 아이패치</t>
  </si>
  <si>
    <t>PRM225023</t>
  </si>
  <si>
    <t>리플라이미 실크 코팩</t>
  </si>
  <si>
    <t>PRX216126</t>
  </si>
  <si>
    <t>뽀로로 손에묻지않는 크레용 12색</t>
  </si>
  <si>
    <t>PRX218133</t>
  </si>
  <si>
    <t>500 뽀로로 양면색종이</t>
  </si>
  <si>
    <t>PRX218188</t>
  </si>
  <si>
    <t>뽀로로사각지우개</t>
  </si>
  <si>
    <t>PRX225027</t>
  </si>
  <si>
    <t>뽀로로 3단 점착메모지</t>
  </si>
  <si>
    <t>PRX225028</t>
  </si>
  <si>
    <t>뽀로로 미니미 점착메모</t>
  </si>
  <si>
    <t>PRX225029</t>
  </si>
  <si>
    <t>뽀로로 원형동전지갑</t>
  </si>
  <si>
    <t>PRX225030</t>
  </si>
  <si>
    <t>뽀로로 후르츠 원링 노트</t>
  </si>
  <si>
    <t>PRX225031</t>
  </si>
  <si>
    <t>루피 소프트 연습장</t>
  </si>
  <si>
    <t>PRX225032</t>
  </si>
  <si>
    <t xml:space="preserve"> 뽀로로 연필세트 (8본)</t>
  </si>
  <si>
    <t>PRF125012</t>
  </si>
  <si>
    <t>뽀로로PET 제주감귤 (대련전남)</t>
  </si>
  <si>
    <t>PRF125013</t>
  </si>
  <si>
    <t>뽀로로PET 제주감귤 (음락다)</t>
  </si>
  <si>
    <t>PRF125014</t>
  </si>
  <si>
    <t>뽀로로PET 제주감귤 (상해준하)</t>
  </si>
  <si>
    <t>PRP113042</t>
  </si>
  <si>
    <t xml:space="preserve">뽀로로 미니미니 스티커북 1(빨강) (구간) </t>
  </si>
  <si>
    <t>PRP125019</t>
  </si>
  <si>
    <t>잔망루피 3D 입체 스티커</t>
  </si>
  <si>
    <t>PRP125021</t>
  </si>
  <si>
    <t>잔망루피 자석 피규어 세트 - 디저트</t>
  </si>
  <si>
    <t>PRS125013</t>
  </si>
  <si>
    <t>ODM_골프존_잔망루피_얼음주머니</t>
  </si>
  <si>
    <t>PRS125019</t>
  </si>
  <si>
    <t>판촉물_트리셀_달빛천사_스크런치_데이</t>
  </si>
  <si>
    <t>PRS125020</t>
  </si>
  <si>
    <t>판촉물_트리셀_달빛천사_스크런치_나이트</t>
  </si>
  <si>
    <t>PRS125021</t>
  </si>
  <si>
    <t>판촉물_트리셀_달빛천사_금속키링</t>
  </si>
  <si>
    <t>PRS125022</t>
  </si>
  <si>
    <t>판촉물_순천만국가정원X잔망루피_종이썬캡</t>
  </si>
  <si>
    <t>PRS125024</t>
  </si>
  <si>
    <t>ODM_순천만국가정원X잔망루피_아크릴키링_행운</t>
  </si>
  <si>
    <t>PRS125025</t>
  </si>
  <si>
    <t>ODM_순천만국가정원X잔망루피_아크릴키링_빼꼼</t>
  </si>
  <si>
    <t>PRS125026</t>
  </si>
  <si>
    <t>ODM_순천만국가정원X잔망루피_아크릴키링_프렌즈</t>
  </si>
  <si>
    <t>PRS125027</t>
  </si>
  <si>
    <t>ODM_순천만국가정원X잔망루피_스티커(3p)</t>
  </si>
  <si>
    <t>PRS125028</t>
  </si>
  <si>
    <t>ODM_순천만국가정원X잔망루피_맥세이프_스마트톡</t>
  </si>
  <si>
    <t>PRT125012</t>
  </si>
  <si>
    <t>뽀로로 엘리베이터 버튼</t>
  </si>
  <si>
    <t>PRT125013</t>
  </si>
  <si>
    <t>잔망루피 촌캉스 25cm 인형</t>
  </si>
  <si>
    <t>PRT125014</t>
  </si>
  <si>
    <t>잔망루피 촌캉스 수박 인형</t>
  </si>
  <si>
    <t>PRT125015</t>
  </si>
  <si>
    <t>잔망루피 촌캉스 얼굴 키링</t>
  </si>
  <si>
    <t>PRT125016</t>
  </si>
  <si>
    <t>잔망루피 촌캉스 스트링 파우치</t>
  </si>
  <si>
    <t>PRT125017</t>
  </si>
  <si>
    <t>잔망루피 촌캉스 씬피규어 탁상거울</t>
  </si>
  <si>
    <t>PRT125020</t>
  </si>
  <si>
    <t>잔망루피 촌캉스 랜덤 말랑 키링(8종)</t>
  </si>
  <si>
    <t>TYP125013</t>
  </si>
  <si>
    <t>타요 호기심 백과 플랩북 출동! 소방구조대</t>
  </si>
  <si>
    <t>TYP125015</t>
  </si>
  <si>
    <t>타요 중장비 스티커북</t>
  </si>
  <si>
    <t>PRM221066</t>
  </si>
  <si>
    <t>뽀로로 비타민C 1000정</t>
  </si>
  <si>
    <t>PRX225033</t>
  </si>
  <si>
    <t>뽀로로 컵 짜장 라볶이_16입</t>
  </si>
  <si>
    <t>EEP125006</t>
  </si>
  <si>
    <t>요미월드1 게임 스타트</t>
  </si>
  <si>
    <t>EES125004</t>
  </si>
  <si>
    <t>판촉물_롯데웰푸드X틴틴팅클_네임택</t>
  </si>
  <si>
    <t>PRP106001</t>
  </si>
  <si>
    <t xml:space="preserve">뽀로로 나도 할 수 있어 뽀로로  (구간) </t>
  </si>
  <si>
    <t>PRP107004</t>
  </si>
  <si>
    <t xml:space="preserve">뽀로로 친구야 안녕(단행본)  (구간) </t>
  </si>
  <si>
    <t>PRP111003</t>
  </si>
  <si>
    <t xml:space="preserve">뽀로로 누굴까, 누굴까? (구간) </t>
  </si>
  <si>
    <t>PRP111006</t>
  </si>
  <si>
    <t xml:space="preserve">뽀로로 생활습관조작책(2)쓱쓱싹싹 치카치카  (구간) </t>
  </si>
  <si>
    <t>PRP112011</t>
  </si>
  <si>
    <t xml:space="preserve">뽀로로 똑똑박사 에디수학(3)일대일 대응. 너 하나, 나 하나 (구간) </t>
  </si>
  <si>
    <t>PRP112017</t>
  </si>
  <si>
    <t xml:space="preserve">뽀로로 똑똑박사 에디수학(4)비교-누가 가장 빠를까? (구간) </t>
  </si>
  <si>
    <t>PRP125023</t>
  </si>
  <si>
    <t>뽀로로 생활동화 - 인체 말랑? 끈적! 코딱지 (세이펜)</t>
  </si>
  <si>
    <t>PRP125024</t>
  </si>
  <si>
    <t>뽀로로 생활동화 - 수면 꾸벅꾸벅 뽀로로는 안 졸려! (세이펜)</t>
  </si>
  <si>
    <t>PRS125017</t>
  </si>
  <si>
    <t>판촉물_인스탁스X잔망루피_손거울키링</t>
  </si>
  <si>
    <t>PRS125018</t>
  </si>
  <si>
    <t>판촉물_인스탁스X잔망루피_에코마켓백</t>
  </si>
  <si>
    <t>PRS125023</t>
  </si>
  <si>
    <t>ODM_순천만국가정원X잔망루피_부채</t>
  </si>
  <si>
    <t>PRS125029</t>
  </si>
  <si>
    <t>ODM_순천만국가정원X잔망루피_스트랩메쉬파우치</t>
  </si>
  <si>
    <t>PRS125038</t>
  </si>
  <si>
    <t>판촉물_순천만국가정원X잔망루피_종이쇼핑백</t>
  </si>
  <si>
    <t>TYP113008</t>
  </si>
  <si>
    <t xml:space="preserve">타요 수학놀이 스티커북 (구간) </t>
  </si>
  <si>
    <t>타요 자동차 구조센터 플레이 더블세트(코스트코 전용)</t>
  </si>
  <si>
    <t>타요 액션 소방센터 플레이 더블세트(코스트코 전용)</t>
  </si>
  <si>
    <t>TYT125013</t>
  </si>
  <si>
    <t>타요 스트롱 구조트럭(코스트코 전용)</t>
  </si>
  <si>
    <t>TYX125005</t>
  </si>
  <si>
    <t>타요 신호등 교통놀이 플레이세트 (수출용)</t>
  </si>
  <si>
    <t>PRM218120</t>
  </si>
  <si>
    <t>뽀로로 말하는캐리어 피크닉세트(핑크)</t>
  </si>
  <si>
    <t>PRM221081</t>
  </si>
  <si>
    <t>뽀로로 뮤직플레이버스</t>
  </si>
  <si>
    <t>PRM225025</t>
  </si>
  <si>
    <t>뽀로로 빅스틱 버블</t>
  </si>
  <si>
    <t>PRM225026</t>
  </si>
  <si>
    <t>잔망루피 골프 캐릭터 우드커버</t>
  </si>
  <si>
    <t>PRM225027</t>
  </si>
  <si>
    <t>잔망루피 골프 캐릭터 드라이버커버_그린</t>
  </si>
  <si>
    <t>PRM225028</t>
  </si>
  <si>
    <t>잔망루피 골프 캐릭터 드라이버커버_핑크</t>
  </si>
  <si>
    <t>PRM225029</t>
  </si>
  <si>
    <t>잔망루피 얼음주머니 아이스백 아이스팩 쿨팩</t>
  </si>
  <si>
    <t>PRM225030</t>
  </si>
  <si>
    <t>잔망루피 골프공 미니 볼파우치 볼주머니</t>
  </si>
  <si>
    <t>TYM215014</t>
  </si>
  <si>
    <t>TYX220015</t>
  </si>
  <si>
    <t>리틀중장비프랭크</t>
  </si>
  <si>
    <t>TYX220016</t>
  </si>
  <si>
    <t>리틀중장비맥스</t>
  </si>
  <si>
    <t>TYX220017</t>
  </si>
  <si>
    <t>리틀중장비크리스</t>
  </si>
  <si>
    <t>TYX220018</t>
  </si>
  <si>
    <t>리틀중장비토토</t>
  </si>
  <si>
    <t>DCT125010</t>
  </si>
  <si>
    <t>데코데코 인싸젤리 메이킷 말캉분식</t>
  </si>
  <si>
    <t>DCT125011</t>
  </si>
  <si>
    <t>데코데코 인싸젤리 메이킷 불닭뽀끔면</t>
  </si>
  <si>
    <t>DCT125012</t>
  </si>
  <si>
    <t>데코데코 인싸젤리 메이킷 달콤디저트</t>
  </si>
  <si>
    <t>DCT125015</t>
  </si>
  <si>
    <t>데코데코 신디 유니 디저트 슬라임 메이킷 (플레이타임 전용)</t>
  </si>
  <si>
    <t>EEP109003</t>
  </si>
  <si>
    <t xml:space="preserve">스트로베리 스티커 색칠북  (구간) </t>
  </si>
  <si>
    <t>EEP125007</t>
  </si>
  <si>
    <t>인생녹음중 우리 집은 언제나 녹음</t>
  </si>
  <si>
    <t>PRF125020</t>
  </si>
  <si>
    <t>뽀로로PET 밀크 (대련전남) 클레임</t>
  </si>
  <si>
    <t>PRF125021</t>
  </si>
  <si>
    <t>뽀로로PET 딸기 (대련전남) 클레임</t>
  </si>
  <si>
    <t>PRF125022</t>
  </si>
  <si>
    <t>뽀로로PET 사과 (대련전남) 클레임</t>
  </si>
  <si>
    <t>PRF125023</t>
  </si>
  <si>
    <t>뽀로로PET 블루베리 (대련전남) 클레임</t>
  </si>
  <si>
    <t>PRF125024</t>
  </si>
  <si>
    <t>뽀로로PET 망고 (대련전남) 클레임</t>
  </si>
  <si>
    <t>PRF125025</t>
  </si>
  <si>
    <t>뽀로로PET 복숭아 (대련전남) 클레임</t>
  </si>
  <si>
    <t>PRF125026</t>
  </si>
  <si>
    <t>뽀로로PET 청포도 (대련전남) 클레임</t>
  </si>
  <si>
    <t>PRP117040</t>
  </si>
  <si>
    <t xml:space="preserve">[세트] 뽀로로 가방 스티커 놀이북 시리즈 2종 3 –  공룡, 패션 (구간) </t>
  </si>
  <si>
    <t>PRP125022</t>
  </si>
  <si>
    <t>뽀로로 댄스 동요 사운드 카드</t>
  </si>
  <si>
    <t>PRS125012</t>
  </si>
  <si>
    <t>ODM_골프존_잔망루피_항공커버</t>
  </si>
  <si>
    <t>PRS125030</t>
  </si>
  <si>
    <t>판촉물_컬러그램X잔망루피_아크릴키링_얼빡</t>
  </si>
  <si>
    <t>PRS125031</t>
  </si>
  <si>
    <t>판촉물_컬러그램X잔망루피_아크릴키링_놀면뭐하나</t>
  </si>
  <si>
    <t>PRS125032</t>
  </si>
  <si>
    <t>판촉물_컬러그램X잔망루피_아크릴키링_홈프로텍터</t>
  </si>
  <si>
    <t>PRS125033</t>
  </si>
  <si>
    <t>판촉물_컬러그램X잔망루피_아크릴키링_나루핀데</t>
  </si>
  <si>
    <t>PRS125034</t>
  </si>
  <si>
    <t>판촉물_컬러그램X잔망루피_아크릴카라비너</t>
  </si>
  <si>
    <t>PRS125035</t>
  </si>
  <si>
    <t>판촉물_컬러그램X잔망루피_장바구니</t>
  </si>
  <si>
    <t>PRS125036</t>
  </si>
  <si>
    <t>판촉물_컬러그램X잔망루피_PVC파우치</t>
  </si>
  <si>
    <t>PRS125041</t>
  </si>
  <si>
    <t>판촉물_한국관광공사X잔망루피_NFC아크릴키링</t>
  </si>
  <si>
    <t>PRT125021</t>
  </si>
  <si>
    <t>뽀로로와 친구들 서프라이즈백 시즌2</t>
  </si>
  <si>
    <t>TYP125014</t>
  </si>
  <si>
    <t>타요 긴급출동 레스큐 불빛 사운드북 - 출동! 구조대!</t>
  </si>
  <si>
    <t>TYP125016</t>
  </si>
  <si>
    <t>타요 긴급출동 트럭 특공대</t>
  </si>
  <si>
    <t>TYT125007</t>
  </si>
  <si>
    <t>레스큐 타요 플레이 미니카 - 로켓 타요 R</t>
  </si>
  <si>
    <t>TYT125008</t>
  </si>
  <si>
    <t>레스큐 타요 플레이 미니카 - 드릴 로기 R</t>
  </si>
  <si>
    <t>TYT125009</t>
  </si>
  <si>
    <t>레스큐 타요 플레이 미니카 - 잠수함 라니 R</t>
  </si>
  <si>
    <t>TYT125010</t>
  </si>
  <si>
    <t>레스큐 타요 플레이 미니카 - 몬스터카 가니 R</t>
  </si>
  <si>
    <t>TYT125011</t>
  </si>
  <si>
    <t>레스큐 타요 스페이스 어드벤처 플레이세트</t>
  </si>
  <si>
    <t>TYT125012</t>
  </si>
  <si>
    <t>레스큐 타요 집게트럭 너클</t>
  </si>
  <si>
    <t>TYT125014</t>
  </si>
  <si>
    <t>타요 긴급출동센터 디럭스 플레이세트(코스트코 전용)</t>
  </si>
  <si>
    <t>EEF200002</t>
  </si>
  <si>
    <t>뽀로로 음료 푸쉬풀캡</t>
  </si>
  <si>
    <t>EEF200003</t>
  </si>
  <si>
    <t>뽀로로 235ML PET</t>
  </si>
  <si>
    <t>EEF200004</t>
  </si>
  <si>
    <t>탈지분유</t>
  </si>
  <si>
    <t>EET225035</t>
  </si>
  <si>
    <t>베이비퍼글러4_그리디 그리너 핑크</t>
  </si>
  <si>
    <t>EET225036</t>
  </si>
  <si>
    <t>베이비퍼글러4_사브쿠시 블루</t>
  </si>
  <si>
    <t>EET225037</t>
  </si>
  <si>
    <t>베이비퍼글러4_래비드 래빗 화이트</t>
  </si>
  <si>
    <t>EET225039</t>
  </si>
  <si>
    <t>베이비퍼글러4_해지 그로그 브라운</t>
  </si>
  <si>
    <t>EET225040</t>
  </si>
  <si>
    <t>라스칼_우가부가 핑크 롱 파일</t>
  </si>
  <si>
    <t>EET225041</t>
  </si>
  <si>
    <t>라스칼_스퀴지 브라운 롱 파일</t>
  </si>
  <si>
    <t>EET225042</t>
  </si>
  <si>
    <t>라스칼_에일리언 오렌지 테디</t>
  </si>
  <si>
    <t>PRM210009</t>
  </si>
  <si>
    <t>춤추는 뽀로로 피아노</t>
  </si>
  <si>
    <t>PRM219105</t>
  </si>
  <si>
    <t>뽀로로 전동레미콘 트럭</t>
  </si>
  <si>
    <t>PRM219106</t>
  </si>
  <si>
    <t>뽀로로 포크레인 트럭</t>
  </si>
  <si>
    <t>PRM221101</t>
  </si>
  <si>
    <t>루피안전핸들논슬립스텐대접</t>
  </si>
  <si>
    <t>PRM225031</t>
  </si>
  <si>
    <t>잔망루피 레진 키캡_껄껄루피</t>
  </si>
  <si>
    <t>PRM225032</t>
  </si>
  <si>
    <t>잔망루피 레진 키캡_포근루피</t>
  </si>
  <si>
    <t>PRM225034</t>
  </si>
  <si>
    <t>뽀로로 어린이 전동칫솔 (뽀로로)</t>
  </si>
  <si>
    <t>PRM225035</t>
  </si>
  <si>
    <t>뽀로로 어린이 전동칫솔 (루피)</t>
  </si>
  <si>
    <t>PRM225036</t>
  </si>
  <si>
    <t>뽀로로 어린이 전동칫솔 (크롱)</t>
  </si>
  <si>
    <t>구분1</t>
    <phoneticPr fontId="2" type="noConversion"/>
  </si>
  <si>
    <t>DCT125013</t>
  </si>
  <si>
    <t>데코데코 공포의 숨바꼭질</t>
  </si>
  <si>
    <t>DCT125016</t>
  </si>
  <si>
    <t>2025 이마트 쓱데이 럭키박스 (데코데코 롤링 스티커펜 샤이니 키트 + 버블호텔 보석여행가방-버블)</t>
  </si>
  <si>
    <t>EEP125008</t>
  </si>
  <si>
    <t>버섯도리 버섯탐정 5</t>
  </si>
  <si>
    <t>EEP125009</t>
  </si>
  <si>
    <t>또솔또호의 응답하라 2</t>
  </si>
  <si>
    <t>HCP125001</t>
  </si>
  <si>
    <t>해치 해치와 고궁 산책 스티커</t>
  </si>
  <si>
    <t>HCP125002</t>
  </si>
  <si>
    <t>해치 다꾸 스티커</t>
  </si>
  <si>
    <t>HCP125003</t>
  </si>
  <si>
    <t>해치 해치와 한강 피크닉 워터 스티커</t>
  </si>
  <si>
    <t>HCP125004</t>
  </si>
  <si>
    <t>해치 홀로그램 자개 스티커</t>
  </si>
  <si>
    <t>HCP125005</t>
  </si>
  <si>
    <t>해치 아크릴 젤펜</t>
  </si>
  <si>
    <t>HCP125006</t>
  </si>
  <si>
    <t>해치 얼굴 카라비너</t>
  </si>
  <si>
    <t>HCP125007</t>
  </si>
  <si>
    <t>해치 아크릴 노리개 키링</t>
  </si>
  <si>
    <t>HCT125003</t>
  </si>
  <si>
    <t>해치 봉제 파우치</t>
  </si>
  <si>
    <t>PRF125027</t>
  </si>
  <si>
    <t>뽀로로PET 밀크 (음락다) 클레임</t>
  </si>
  <si>
    <t>PRF125028</t>
  </si>
  <si>
    <t>뽀로로PET 딸기 (음락다) 클레임</t>
  </si>
  <si>
    <t>PRF125029</t>
  </si>
  <si>
    <t>뽀로로PET 사과 (음락다) 클레임</t>
  </si>
  <si>
    <t>PRF125030</t>
  </si>
  <si>
    <t>뽀로로PET 블루베리 (음락다) 클레임</t>
  </si>
  <si>
    <t>PRF125031</t>
  </si>
  <si>
    <t>뽀로로PET 복숭아 (음락다) 클레임</t>
  </si>
  <si>
    <t>PRF125032</t>
  </si>
  <si>
    <t>뽀로로PET 청포도 (음락다) 클레임</t>
  </si>
  <si>
    <t>PRF125033</t>
  </si>
  <si>
    <t>뽀로로제로PET MILKY  (인니)</t>
  </si>
  <si>
    <t>PRF125034</t>
  </si>
  <si>
    <t>뽀로로제로PET STRAWBERRY (인니)</t>
  </si>
  <si>
    <t>PRS125037</t>
  </si>
  <si>
    <t>PRS125040</t>
  </si>
  <si>
    <t>판촉물_롯데웰푸드_잔망루피 액막이 명태 인형</t>
  </si>
  <si>
    <t>PRS125045</t>
  </si>
  <si>
    <t>판촉물_타고가요_뽀로로_캐리어_스티커_A</t>
  </si>
  <si>
    <t>PRS125046</t>
  </si>
  <si>
    <t>판촉물_타고가요_뽀로로_캐리어_스티커_B</t>
  </si>
  <si>
    <t>PRS125047</t>
  </si>
  <si>
    <t>판촉물_타고가요_뽀로로_캐리어_스티커_C</t>
  </si>
  <si>
    <t>PRS125049</t>
  </si>
  <si>
    <t>판촉물_대성마이맥_잔망루피_PVC키링</t>
  </si>
  <si>
    <t>PRT125022</t>
  </si>
  <si>
    <t>뽀로로 123 숫자 놀이터</t>
  </si>
  <si>
    <t>PRT125023</t>
  </si>
  <si>
    <t>뽀로로 크리스마스 키링_뽀로로</t>
  </si>
  <si>
    <t>PRT125024</t>
  </si>
  <si>
    <t>뽀로로 크리스마스 키링_크롱</t>
  </si>
  <si>
    <t>PRT125025</t>
  </si>
  <si>
    <t>뽀로로 크리스마스 키링_루피</t>
  </si>
  <si>
    <t>PRT125026</t>
  </si>
  <si>
    <t>뽀로로 한글 바코드 스캐너</t>
  </si>
  <si>
    <t>TYX125004</t>
  </si>
  <si>
    <t>노래하는 로기 (수출용)</t>
  </si>
  <si>
    <t>TYX125006</t>
  </si>
  <si>
    <t>타요 긴급출동 센터 플레이세트_2021년형 (반다이 전용)</t>
  </si>
  <si>
    <t>TYX125007</t>
  </si>
  <si>
    <t>타요 천하장사 중장비 놀이세트_2025 (반다이 전용)</t>
  </si>
  <si>
    <t>TYX125008</t>
  </si>
  <si>
    <t>타요 액션 소방센터 플레이세트 (반다이 전용)</t>
  </si>
  <si>
    <t>TYX125009</t>
  </si>
  <si>
    <t>타요 플레이 미니카 패트 (반다이 전용)</t>
  </si>
  <si>
    <t>TYX125010</t>
  </si>
  <si>
    <t>타요 플레이 미니카 포코 (반다이 전용)</t>
  </si>
  <si>
    <t>TYX125011</t>
  </si>
  <si>
    <t>타요 플레이 미니카 맥스 (반다이 전용)</t>
  </si>
  <si>
    <t>TYX125012</t>
  </si>
  <si>
    <t>타요 플레이 미니카 프랭크 (반다이 전용)</t>
  </si>
  <si>
    <t>TYX125013</t>
  </si>
  <si>
    <t>타요 플레이 미니카 앨리스 (반다이 전용)</t>
  </si>
  <si>
    <t>TYX125014</t>
  </si>
  <si>
    <t>타요 플레이 미니카 크리스 (반다이 전용)</t>
  </si>
  <si>
    <t>TYX125015</t>
  </si>
  <si>
    <t>타요 플레이 미니카 빌리 (반다이 전용)</t>
  </si>
  <si>
    <t>TYX125016</t>
  </si>
  <si>
    <t>타요 플레이 미니카 샤인 (반다이 전용)</t>
  </si>
  <si>
    <t>TYX125017</t>
  </si>
  <si>
    <t>타요 플레이 미니카 에어 (반다이 전용)</t>
  </si>
  <si>
    <t>TYX125018</t>
  </si>
  <si>
    <t>타요 스페셜 꼬마버스 친구들 더블세트 1_긴급출동 (반다이 전용)</t>
  </si>
  <si>
    <t>TYX125019</t>
  </si>
  <si>
    <t>타요 스페셜 꼬마버스 친구들 더블세트 2_중장비 (반다이 전용)</t>
  </si>
  <si>
    <t>TYX125020</t>
  </si>
  <si>
    <t>타요 스페셜 꼬마버스 친구들 더블세트 3_소방 (반다이 전용)</t>
  </si>
  <si>
    <t>TYX125021</t>
  </si>
  <si>
    <t>타요 스페셜 꼬마버스 친구들 세트 9탄 (반다이 전용)</t>
  </si>
  <si>
    <t>TYX125022</t>
  </si>
  <si>
    <t>타요 스페셜 꼬마버스 세트_2024년형 (반다이 전용)</t>
  </si>
  <si>
    <t>EET225033</t>
  </si>
  <si>
    <t>퍼글러 피규어 키체인 블라인드백-시리즈2</t>
  </si>
  <si>
    <t>EET225034</t>
  </si>
  <si>
    <t>퍼글러 피규어 키체인 블라인드백-RAD에디션</t>
  </si>
  <si>
    <t>TYM225002</t>
  </si>
  <si>
    <t>타요 뮤직 스마트폰</t>
  </si>
  <si>
    <t>TYX215030</t>
  </si>
  <si>
    <t>EEP125010</t>
  </si>
  <si>
    <t>요미월드 2 비밀의 타워</t>
  </si>
  <si>
    <t>HCL125001</t>
  </si>
  <si>
    <t>(해치X최고심) 봉제 키링</t>
  </si>
  <si>
    <t>HCL125002</t>
  </si>
  <si>
    <t>(해치X최고심) 부적인형옷_서울</t>
  </si>
  <si>
    <t>HCL125003</t>
  </si>
  <si>
    <t>(해치X최고심) 부적인형옷_행운</t>
  </si>
  <si>
    <t>HCL125004</t>
  </si>
  <si>
    <t>(해치X최고심) 부적인형옷_우정</t>
  </si>
  <si>
    <t>HCL125007</t>
  </si>
  <si>
    <t>(해치X최고심) 부적 파우치 키링 세트_내가짱</t>
  </si>
  <si>
    <t>HCL125008</t>
  </si>
  <si>
    <t>(해치X최고심) 부적 파우치 키링 세트_비밀친구</t>
  </si>
  <si>
    <t>HCL125009</t>
  </si>
  <si>
    <t>(해치X최고심) 카드 스티커 (2매)_지켜</t>
  </si>
  <si>
    <t>HCL125010</t>
  </si>
  <si>
    <t>(해치X최고심) 카드 스티커 (2매)_행운</t>
  </si>
  <si>
    <t>HCP125008</t>
  </si>
  <si>
    <t>해치 랜덤 에어 키링</t>
  </si>
  <si>
    <t>HCT125001</t>
  </si>
  <si>
    <t>해치 봉제 인형 25cm</t>
  </si>
  <si>
    <t>HCT125002</t>
  </si>
  <si>
    <t>해치 봉제 키링 10cm</t>
  </si>
  <si>
    <t>PRF125017</t>
  </si>
  <si>
    <t xml:space="preserve">뽀로로퍼니픽 사과 </t>
  </si>
  <si>
    <t>PRF125018</t>
  </si>
  <si>
    <t>뽀로로퍼니픽 오렌지</t>
  </si>
  <si>
    <t>PRF125019</t>
  </si>
  <si>
    <t>뽀로로퍼니픽 포도</t>
  </si>
  <si>
    <t>PRF125036</t>
  </si>
  <si>
    <t>뽀로로제로PET BLUEBERRY (인니)</t>
  </si>
  <si>
    <t>PRL122144</t>
  </si>
  <si>
    <t>잔망블뤂썸 데코스티커팩</t>
  </si>
  <si>
    <t>PRL122147</t>
  </si>
  <si>
    <t>잔망루피 2D엽서세트_벚꽃</t>
  </si>
  <si>
    <t>PRL122151</t>
  </si>
  <si>
    <t>잔망블뤂썸_볼펜2종SET</t>
  </si>
  <si>
    <t>판촉물_라이온코리아_잔망루피_드라이백A(핑크)</t>
  </si>
  <si>
    <t>판촉물_라이온코리아_잔망루피_드라이백B(화이트)</t>
  </si>
  <si>
    <t>판촉물_에듀윌_잔망루피_L홀더세트(3매)</t>
  </si>
  <si>
    <t>판촉물_라이온코리아_잔망루피_트래블파우치</t>
  </si>
  <si>
    <t>PRS125042</t>
  </si>
  <si>
    <t>판촉물_라이온코리아_잔망루피_트래블파우치(핑크)</t>
  </si>
  <si>
    <t>PRS125043</t>
  </si>
  <si>
    <t>판촉물_파마리서치_잔망루피_쿨링롤러</t>
  </si>
  <si>
    <t>PRS125048</t>
  </si>
  <si>
    <t>판촉물_대성마이맥_잔망루피_플래너_세트</t>
  </si>
  <si>
    <t>TYT125015</t>
  </si>
  <si>
    <t>타요 프랭크 클래식 붕붕카</t>
  </si>
  <si>
    <t>EET225053</t>
  </si>
  <si>
    <t>웨딩 퍼글러스</t>
  </si>
  <si>
    <t>EET225054</t>
  </si>
  <si>
    <t>스폰지밥 키링_스폰지밥</t>
  </si>
  <si>
    <t>EET225055</t>
  </si>
  <si>
    <t>스폰지밥 키링_뚱이</t>
  </si>
  <si>
    <t>EET225056</t>
  </si>
  <si>
    <t>스폰지밥 키링_징징이</t>
  </si>
  <si>
    <t>EET225057</t>
  </si>
  <si>
    <t>스폰지밥 키링_달팽이 가리</t>
  </si>
  <si>
    <t>EET225058</t>
  </si>
  <si>
    <t>스폰지밥 키링_플랑크톤</t>
  </si>
  <si>
    <t>EET225063</t>
  </si>
  <si>
    <t>퍼글러 키링6_올드 투스</t>
  </si>
  <si>
    <t>EET225064</t>
  </si>
  <si>
    <t>퍼글러 키링6_위어도 블루</t>
  </si>
  <si>
    <t>EET225065</t>
  </si>
  <si>
    <t>퍼글러 키링6_어노이드 에일리언</t>
  </si>
  <si>
    <t>EET225066</t>
  </si>
  <si>
    <t>퍼글러 키링6_위어도 믹스</t>
  </si>
  <si>
    <t>EET225067</t>
  </si>
  <si>
    <t>퍼글러 키링6_사스쿠시</t>
  </si>
  <si>
    <t>EET225068</t>
  </si>
  <si>
    <t>퍼글러 키링6_벨츠</t>
  </si>
  <si>
    <t>EET225069</t>
  </si>
  <si>
    <t>퍼글러 키링6_어노이드 에일리언 블랙</t>
  </si>
  <si>
    <t>EET225070</t>
  </si>
  <si>
    <t>퍼글러 키링6_래비드 래빗</t>
  </si>
  <si>
    <t>EET225071</t>
  </si>
  <si>
    <t>퍼글러 키링6_스퀴즈</t>
  </si>
  <si>
    <t>EET225072</t>
  </si>
  <si>
    <t>퍼글러 키링6_우가부가</t>
  </si>
  <si>
    <t>PRM225037</t>
  </si>
  <si>
    <t>2025 베이비 잔망루피 미니 탁상 시계</t>
  </si>
  <si>
    <t>PRM225038</t>
  </si>
  <si>
    <t>2025 베이비 잔망루피 실리콘 무드등</t>
  </si>
  <si>
    <t>PRM225039</t>
  </si>
  <si>
    <t>2025 베이비 잔망루피 가습기</t>
  </si>
  <si>
    <t>PRM225040</t>
  </si>
  <si>
    <t>2025 베이비 잔망루피 손난로</t>
  </si>
  <si>
    <t>PRM225041</t>
  </si>
  <si>
    <t>2025 베이비 잔망루피 멀티페어링 키보드</t>
  </si>
  <si>
    <t>PRM225042</t>
  </si>
  <si>
    <t>말랑 TPR 뽀로로 소프트블럭 30</t>
  </si>
  <si>
    <t>PRM225043</t>
  </si>
  <si>
    <t>뽀로로와 친구들 크롱 RC카</t>
  </si>
  <si>
    <t>PRM225044</t>
  </si>
  <si>
    <t>뽀로로 까꿍 미니 금고</t>
  </si>
  <si>
    <t>PRM225045</t>
  </si>
  <si>
    <t>잔망루피 차량용 방향제 걸이형_블랙체리</t>
  </si>
  <si>
    <t>PRM225046</t>
  </si>
  <si>
    <t>잔망루피 차량용 방향제 걸이형_프레쉬코튼</t>
  </si>
  <si>
    <t>PRM225047</t>
  </si>
  <si>
    <t>잔망루피 차량용 방향제 걸이형_플로럴플라워</t>
  </si>
  <si>
    <t>PRX225038</t>
  </si>
  <si>
    <t>잔망루피 블루밍 샤워 12cm 봉제_퍼플</t>
  </si>
  <si>
    <t>PRX225039</t>
  </si>
  <si>
    <t>잔망루피 제주 PVC젤펜 세트(3P)</t>
  </si>
  <si>
    <t>PRX225040</t>
  </si>
  <si>
    <t>잔망루피 피크닉 22cm_먹짱뤂</t>
  </si>
  <si>
    <t>PRX225041</t>
  </si>
  <si>
    <t>잔망루피 피크닉 K-도시락 봉제_김밥</t>
  </si>
  <si>
    <t>PRX225042</t>
  </si>
  <si>
    <t>잔망루피 피크닉 K-도시락 봉제_컵라면</t>
  </si>
  <si>
    <t>PRX225043</t>
  </si>
  <si>
    <t>잔망루피 2way쿠션(라벤더)</t>
  </si>
  <si>
    <t>PRX225044</t>
  </si>
  <si>
    <t>잔망루피 겨울 수면양말_스카이</t>
  </si>
  <si>
    <t>PRX225045</t>
  </si>
  <si>
    <t>스노우 잔망루피 와인 수면양말</t>
  </si>
  <si>
    <t>TYM217022</t>
  </si>
  <si>
    <t>타요 버스 지붕차</t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</si>
  <si>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대화</t>
    </r>
    <r>
      <rPr>
        <b/>
        <sz val="12"/>
        <color indexed="8"/>
        <rFont val="돋움"/>
        <family val="3"/>
        <charset val="129"/>
      </rPr>
      <t>물류(이천)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</si>
  <si>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DCP125002</t>
  </si>
  <si>
    <t>데코데코 말캉말캉 디저트 스퀴시북</t>
  </si>
  <si>
    <t>EEL123003</t>
  </si>
  <si>
    <t>[파마리써치] 리쥬더마 봉제쿠션</t>
  </si>
  <si>
    <t>EEP125011</t>
  </si>
  <si>
    <t>요괴탐정 강하나 2</t>
  </si>
  <si>
    <t>FGL125001</t>
  </si>
  <si>
    <t>퍼글러 핫팩 (낱개)</t>
  </si>
  <si>
    <t>HCL125005</t>
  </si>
  <si>
    <t>(해치X최고심) 스트랩 파우치_내편</t>
  </si>
  <si>
    <t>HCL125006</t>
  </si>
  <si>
    <t>(해치X최고심) 스트랩 파우치_서울</t>
  </si>
  <si>
    <t>PRF125035</t>
  </si>
  <si>
    <t>뽀로로제로PET APPLE (인니)</t>
  </si>
  <si>
    <t>PRP109010</t>
  </si>
  <si>
    <t xml:space="preserve">뽀로로 미로가 제일 좋아  (구간) </t>
  </si>
  <si>
    <t>PRP119001</t>
  </si>
  <si>
    <t xml:space="preserve">뽀로로 공룡 퍼즐 스티커북 세트 (블리스터) (구간) </t>
  </si>
  <si>
    <t>PRS125050</t>
  </si>
  <si>
    <t>판촉물_국가유산진흥원_뽀로로_핸드폰&amp;여권파우치</t>
  </si>
  <si>
    <t>PRS125053</t>
  </si>
  <si>
    <t>판촉물_뉴발란스_잔망루피_러닝봉제키링(태닝)</t>
  </si>
  <si>
    <t>PRS125054</t>
  </si>
  <si>
    <t>판촉물_뉴발란스_잔망루피_학생봉제키링(후드)</t>
  </si>
  <si>
    <t>PRS125057</t>
  </si>
  <si>
    <t>판촉물_두끼_잔망루피_네컷스티커_세트</t>
  </si>
  <si>
    <t>PRS125058</t>
  </si>
  <si>
    <t>판촉물_인천국제공항_잔망루피_투명카드케이스_A</t>
  </si>
  <si>
    <t>PRS125059</t>
  </si>
  <si>
    <t>판촉물_인천국제공항_잔망루피_투명카드케이스_B</t>
  </si>
  <si>
    <t>EET225043</t>
  </si>
  <si>
    <t>앨리캣츠_링클 맥스팅클스</t>
  </si>
  <si>
    <t>EET225044</t>
  </si>
  <si>
    <t>앨리캣츠_요퍼</t>
  </si>
  <si>
    <t>EET225045</t>
  </si>
  <si>
    <t>앨리캣츠_투퍼</t>
  </si>
  <si>
    <t>EET225046</t>
  </si>
  <si>
    <t>앨리캣츠_캣 아이드위어도</t>
  </si>
  <si>
    <t>EET225047</t>
  </si>
  <si>
    <t>앨리캣츠_프릭클리 피트</t>
  </si>
  <si>
    <t>EET225048</t>
  </si>
  <si>
    <t>앨리캣츠_스팅크페이스</t>
  </si>
  <si>
    <t>EET225049</t>
  </si>
  <si>
    <t>캐어베어_치어베어</t>
  </si>
  <si>
    <t>EET225050</t>
  </si>
  <si>
    <t>캐어베어_투게터니스 베어</t>
  </si>
  <si>
    <t>EET225051</t>
  </si>
  <si>
    <t>캐어베어_그룸피 베어</t>
  </si>
  <si>
    <t>EET225052</t>
  </si>
  <si>
    <t>캐어베어_쉐어 베어</t>
  </si>
  <si>
    <t>EET225059</t>
  </si>
  <si>
    <t>파워퍼프걸스_버터컵</t>
  </si>
  <si>
    <t>EET225060</t>
  </si>
  <si>
    <t>파워퍼프걸스_버블스</t>
  </si>
  <si>
    <t>EET225061</t>
  </si>
  <si>
    <t>파워퍼프걸스_블로섬</t>
  </si>
  <si>
    <t>EET225062</t>
  </si>
  <si>
    <t>파워퍼프걸스_모조 조조</t>
  </si>
  <si>
    <t>PRM225053</t>
  </si>
  <si>
    <t>뽀로로 뛰뛰빵빵 경찰 볼하우스(볼 미포함)</t>
  </si>
  <si>
    <t>PRX225037</t>
  </si>
  <si>
    <t>뽀로로 히어로 키링</t>
  </si>
  <si>
    <t>TYM225004</t>
  </si>
  <si>
    <t>토토와 프랭크</t>
  </si>
  <si>
    <t>TYM225005</t>
  </si>
  <si>
    <t>스마트 타요 영어 매트</t>
  </si>
  <si>
    <t>HCT126003</t>
  </si>
  <si>
    <t>해치 4색 볼펜</t>
  </si>
  <si>
    <t>HCT126004</t>
  </si>
  <si>
    <t>해치 아크릴 마그넷A</t>
  </si>
  <si>
    <t>HCT126005</t>
  </si>
  <si>
    <t>해치 아크릴 마그넷B</t>
  </si>
  <si>
    <t>HCT126010</t>
  </si>
  <si>
    <t>해치 실리콘 러기지택</t>
  </si>
  <si>
    <t>PRF125037</t>
  </si>
  <si>
    <t>뽀로로PET 밀크 (용지아국제)</t>
  </si>
  <si>
    <t>PRF125038</t>
  </si>
  <si>
    <t>뽀로로PET 딸기 (용지아국제)</t>
  </si>
  <si>
    <t>PRF125039</t>
  </si>
  <si>
    <t>뽀로로PET 사과 (용지아국제)</t>
  </si>
  <si>
    <t>PRF125040</t>
  </si>
  <si>
    <t>뽀로로PET 열대과일 (용지아국제)</t>
  </si>
  <si>
    <t>PRF125041</t>
  </si>
  <si>
    <t>뽀로로PET 블루베리 (용지아국제)</t>
  </si>
  <si>
    <t>PRF125042</t>
  </si>
  <si>
    <t>뽀로로PET 망고 (용지아국제)</t>
  </si>
  <si>
    <t>PRF125043</t>
  </si>
  <si>
    <t>뽀로로PET 복숭아 (용지아국제)</t>
  </si>
  <si>
    <t>PRF125044</t>
  </si>
  <si>
    <t>뽀로로PET 청포도 (용지아국제)</t>
  </si>
  <si>
    <t>PRF125045</t>
  </si>
  <si>
    <t>뽀로로PET 제주감귤 (용지아국제)</t>
  </si>
  <si>
    <t>PRF126001</t>
  </si>
  <si>
    <t>뽀로로비타플러스(신규) 사과</t>
  </si>
  <si>
    <t>PRF126002</t>
  </si>
  <si>
    <t>뽀로로비타플러스(신규) 오렌지</t>
  </si>
  <si>
    <t>PRF126003</t>
  </si>
  <si>
    <t>뽀로로비타플러스(신규) 포도</t>
  </si>
  <si>
    <t>PRL126001</t>
  </si>
  <si>
    <t>(잔망루피X원피스)블라인드 피규어</t>
  </si>
  <si>
    <t>PRL126002</t>
  </si>
  <si>
    <t>(잔망루피X원피스)봉제파우치_루피</t>
  </si>
  <si>
    <t>PRL126003</t>
  </si>
  <si>
    <t>(잔망루피X원피스)봉제파우치_쵸파</t>
  </si>
  <si>
    <t>PRL126004</t>
  </si>
  <si>
    <t>(잔망루피X원피스)랜덤_아크릴키링</t>
  </si>
  <si>
    <t>PRL126005</t>
  </si>
  <si>
    <t>(잔망루피X원피스)랜덤_아크릴마그넷</t>
  </si>
  <si>
    <t>PRL126006</t>
  </si>
  <si>
    <t>(잔망루피X원피스)메탈핀뱃지_세트</t>
  </si>
  <si>
    <t>PRL126007</t>
  </si>
  <si>
    <t>(잔망루피X원피스)스티커팩</t>
  </si>
  <si>
    <t>PRP126003</t>
  </si>
  <si>
    <t>뽀로로 동화 스티커북 1 춤 왕국의 로디렐라</t>
  </si>
  <si>
    <t>PRP126004</t>
  </si>
  <si>
    <t>뽀로로 동화 스티커북 2 이상한 나라의 뽀로로</t>
  </si>
  <si>
    <t>PRS125039</t>
  </si>
  <si>
    <t>ODM_Roots_잔망루피_봉제키링</t>
  </si>
  <si>
    <t>PRS125051</t>
  </si>
  <si>
    <t>ODM_무신사_잔망루피_딤섬봉제키링</t>
  </si>
  <si>
    <t>PRS125052</t>
  </si>
  <si>
    <t>ODM_무신사_잔망루피_후드봉제키링</t>
  </si>
  <si>
    <t>PRS125055</t>
  </si>
  <si>
    <t>판촉물_탱글엔젤_잔망루피_미니데코참</t>
  </si>
  <si>
    <t>PRS126001</t>
  </si>
  <si>
    <t>잔망루피_바리바디_아트지스티커</t>
  </si>
  <si>
    <t>PRX125006</t>
  </si>
  <si>
    <t>뽀로로와 친구들 서프라이즈백 시즌2 (수출용)</t>
  </si>
  <si>
    <t>TYP126001</t>
  </si>
  <si>
    <t>타요 긴급출동 자석 놀이북</t>
  </si>
  <si>
    <t>TYP126002</t>
  </si>
  <si>
    <t>타요 쿵쿵쿵 스탬프 놀이책 (2026년형)</t>
  </si>
  <si>
    <t>TYX125024</t>
  </si>
  <si>
    <t>타요 스페셜 꼬마버스 친구들 세트 11탄 (반다이 전용)</t>
  </si>
  <si>
    <t>TYX125025</t>
  </si>
  <si>
    <t>타요 플레이 미니카 타요 (반다이 전용)</t>
  </si>
  <si>
    <t>TYX125026</t>
  </si>
  <si>
    <t>타요 플레이 미니카 토토 (반다이 전용)</t>
  </si>
  <si>
    <t>TYX125028</t>
  </si>
  <si>
    <t>타요 미니카 캐리어 (반다이 전용)</t>
  </si>
  <si>
    <t>TYX125029</t>
  </si>
  <si>
    <t>레스큐 타요 스페이스 어드벤처 플레이세트 (수출용)</t>
  </si>
  <si>
    <t>EET225073</t>
  </si>
  <si>
    <t>베이피 퍼글러 키링-위어도</t>
  </si>
  <si>
    <t>EET225074</t>
  </si>
  <si>
    <t>베이피 퍼글러 키링-하티 맥파티</t>
  </si>
  <si>
    <t>EET225075</t>
  </si>
  <si>
    <t>베이피 퍼글러 키링-래비드 래빗</t>
  </si>
  <si>
    <t>EET225076</t>
  </si>
  <si>
    <t>베이피 퍼글러 키링-사스쿠쉬</t>
  </si>
  <si>
    <t>EET225077</t>
  </si>
  <si>
    <t>베이피 퍼글러 키링-윙드 뱃</t>
  </si>
  <si>
    <t>EET225078</t>
  </si>
  <si>
    <t>베이피 퍼글러 키링-와이드 아이드 스크리치</t>
  </si>
  <si>
    <t>EET225079</t>
  </si>
  <si>
    <t>죠스 퍼글러 9인치</t>
  </si>
  <si>
    <t>EET225080</t>
  </si>
  <si>
    <t>브레인롯 피규어 키체인</t>
  </si>
  <si>
    <t>EET225081</t>
  </si>
  <si>
    <t>퍼글러 피규어 에그 캡슐</t>
  </si>
  <si>
    <t>EET225082</t>
  </si>
  <si>
    <t>퍼글러 피규어 5팩</t>
  </si>
  <si>
    <t>EET225083</t>
  </si>
  <si>
    <t>퍼글러 피규어 키체인 블라인드백-시리즈3</t>
  </si>
  <si>
    <t>PRM217040</t>
  </si>
  <si>
    <t>뽀로로 네오쉴드 황사 마스크</t>
  </si>
  <si>
    <t>PRM222215</t>
  </si>
  <si>
    <t>뽀로로 미스터리 핑퐁카 3종세트</t>
  </si>
  <si>
    <t>PRX217022</t>
  </si>
  <si>
    <t>Easy 스텐 수저 케이스 세트(뽀로로)</t>
  </si>
  <si>
    <t>PRX217023</t>
  </si>
  <si>
    <t>Easy 스텐 수저 케이스 세트(패티)</t>
  </si>
  <si>
    <t>PRX219019</t>
  </si>
  <si>
    <t>뽀로로 팬더젓가락(3세이상)</t>
  </si>
  <si>
    <t>PRX219020</t>
  </si>
  <si>
    <t>뽀로로 팬더스텐젓가락(3세이상)</t>
  </si>
  <si>
    <t>TYM216007</t>
  </si>
  <si>
    <t>타요키즈비타 1000정</t>
  </si>
  <si>
    <t>DCT126001</t>
  </si>
  <si>
    <t>데코데코 와랄라 비즈 메이킷</t>
  </si>
  <si>
    <t>HCT126001</t>
  </si>
  <si>
    <t>해치 x 타요 미니카</t>
  </si>
  <si>
    <t>HCT126002</t>
  </si>
  <si>
    <t>해치 거울빗 세트</t>
  </si>
  <si>
    <t>PRF126004</t>
  </si>
  <si>
    <t>잔망비타 자두</t>
  </si>
  <si>
    <t>PRF126005</t>
  </si>
  <si>
    <t>잔망비타 샤인머스캣</t>
  </si>
  <si>
    <t>PRF126006</t>
  </si>
  <si>
    <t>뽀로로PET 중국 용지아 불용</t>
  </si>
  <si>
    <t>PRP113030</t>
  </si>
  <si>
    <t xml:space="preserve">뽀로로 참잘했어요 뽀로로 (뽀로로 칭찬 스티커북) (구간) </t>
  </si>
  <si>
    <t>PRP116046</t>
  </si>
  <si>
    <t xml:space="preserve">[세트]뽀로로 노래하는 생일 케이크- 토이북 (구간) </t>
  </si>
  <si>
    <t>PRP126001</t>
  </si>
  <si>
    <t>뽀로로 반짝반짝 팝업 사운드북 뽀로로의 생일 선물</t>
  </si>
  <si>
    <t>PRP126002</t>
  </si>
  <si>
    <t>잔망루피 3D 입체스티커- 디저트</t>
  </si>
  <si>
    <t>PRS125056</t>
  </si>
  <si>
    <t>판촉물_탱글엔젤_잔망루피_지퍼파우치</t>
  </si>
  <si>
    <t>PRT126001</t>
  </si>
  <si>
    <t>뽀로로 레인보우 텀블러</t>
  </si>
  <si>
    <t>PRT126002</t>
  </si>
  <si>
    <t>NEW 뽀로로 아이스크림 가게</t>
  </si>
  <si>
    <t>TYP126003</t>
  </si>
  <si>
    <t>타요 탈것 도감 스티커북</t>
  </si>
  <si>
    <t>TYT126002</t>
  </si>
  <si>
    <t>타요 버스 띵동큐브</t>
  </si>
  <si>
    <t>TYT126004</t>
  </si>
  <si>
    <t>레스큐 타요 자동차 구조센터 플레이세트(코스트코 전용26)</t>
  </si>
  <si>
    <t>PRX221082</t>
  </si>
  <si>
    <t>뽀로로 아쿠아리움 낚시놀이</t>
  </si>
  <si>
    <t>PRX221083</t>
  </si>
  <si>
    <t>뽀로로 변신 특수경찰차 S</t>
  </si>
  <si>
    <t>PRX225034</t>
  </si>
  <si>
    <t>뽀로로치약(혼합과일향)50g</t>
  </si>
  <si>
    <t>PRX225035</t>
  </si>
  <si>
    <t>뽀로로치약(파인애플향)50g</t>
  </si>
  <si>
    <t>PRX225036</t>
  </si>
  <si>
    <t>뽀로로치약(사과향)50g</t>
  </si>
  <si>
    <t>TYM216049</t>
  </si>
  <si>
    <t>꼬마버스 타요 친구 삑삑이</t>
  </si>
  <si>
    <t>EEP126001</t>
  </si>
  <si>
    <t>또솔또호의 응답하라 3</t>
  </si>
  <si>
    <t>EES126001</t>
  </si>
  <si>
    <t>틴틴팅클_기아타이거즈_아트지스티커_세트</t>
  </si>
  <si>
    <t>EES126002</t>
  </si>
  <si>
    <t>틴틴팅클_기아타이거즈_봉제키링_틴틴_타자</t>
  </si>
  <si>
    <t>EES126003</t>
  </si>
  <si>
    <t>틴틴팅클_기아타이거즈_봉제키링_팅클_투수</t>
  </si>
  <si>
    <t>EES126004</t>
  </si>
  <si>
    <t>틴틴팅클_기아타이거즈_모니터인형_콩물</t>
  </si>
  <si>
    <t>EES126005</t>
  </si>
  <si>
    <t>틴틴팅클_기아타이거즈_미니자수와펜_세트</t>
  </si>
  <si>
    <t>EES126006</t>
  </si>
  <si>
    <t>틴틴팅클_기아타이거즈_멀티파우치_미니베리</t>
  </si>
  <si>
    <t>FGL125002</t>
  </si>
  <si>
    <t>퍼글러 아크릴 키링_위어도 야광</t>
  </si>
  <si>
    <t>FGL125003</t>
  </si>
  <si>
    <t>퍼글러 아크릴 키링_맥구 블루</t>
  </si>
  <si>
    <t>FGL125004</t>
  </si>
  <si>
    <t>퍼글러 아크릴 키링_맥구 그린</t>
  </si>
  <si>
    <t>FGL125005</t>
  </si>
  <si>
    <t>퍼글러 아크릴 키링_스퀴지 옐로우</t>
  </si>
  <si>
    <t>FGL125006</t>
  </si>
  <si>
    <t>퍼글러 아크릴 키링_래빗 오렌지</t>
  </si>
  <si>
    <t>FGL125007</t>
  </si>
  <si>
    <t>퍼글러 아크릴 키링_그린그린 핑크</t>
  </si>
  <si>
    <t>FGL126001</t>
  </si>
  <si>
    <t>퍼글러 PVC 여권케이스_카툰</t>
  </si>
  <si>
    <t>FGL126002</t>
  </si>
  <si>
    <t>퍼글러 PVC 여권케이스_와글와글</t>
  </si>
  <si>
    <t>FGL126003</t>
  </si>
  <si>
    <t>퍼글러 PVC 여권케이스_드로잉</t>
  </si>
  <si>
    <t>FGL126004</t>
  </si>
  <si>
    <t>퍼글러 PVC 네임택_스퀴지 옐로우</t>
  </si>
  <si>
    <t>FGL126005</t>
  </si>
  <si>
    <t>퍼글러 PVC 네임택_맥구 그린</t>
  </si>
  <si>
    <t>FGL126006</t>
  </si>
  <si>
    <t>퍼글러 PVC 네임택_맥구 오렌지</t>
  </si>
  <si>
    <t>PRF126007</t>
  </si>
  <si>
    <t xml:space="preserve">잔망스윗 라즈베리구미 </t>
  </si>
  <si>
    <t>PRF126008</t>
  </si>
  <si>
    <t xml:space="preserve">잔망스윗 블루베리구미 </t>
  </si>
  <si>
    <t>PRF126009</t>
  </si>
  <si>
    <t>뽀로로제로PET MILKY  (대만)</t>
  </si>
  <si>
    <t>PRF126010</t>
  </si>
  <si>
    <t>뽀로로제로PET STRAWBERRY (대만)</t>
  </si>
  <si>
    <t>PRF126011</t>
  </si>
  <si>
    <t>뽀로로PET 유기농 보리차</t>
  </si>
  <si>
    <t>PRF126019</t>
  </si>
  <si>
    <t>뽀로로PET  (용지아국제) 클레임</t>
  </si>
  <si>
    <t>PRP114069</t>
  </si>
  <si>
    <t xml:space="preserve">뽀로로 참잘했어요 뽀로로 (뽀로로 칭찬 스티커북) (88) (구간) </t>
  </si>
  <si>
    <t>PRS125060</t>
  </si>
  <si>
    <t>잔망루피_농협_봉제키링</t>
  </si>
  <si>
    <t>PRT126004</t>
  </si>
  <si>
    <t>뽀로로 달콤푸드 러기지택_뽀로로</t>
  </si>
  <si>
    <t>PRT126005</t>
  </si>
  <si>
    <t>뽀로로 달콤푸드 러기지택_루피</t>
  </si>
  <si>
    <t>PRT126006</t>
  </si>
  <si>
    <t>뽀로로 달콤푸드 러기지택_에디</t>
  </si>
  <si>
    <t>PRX125007</t>
  </si>
  <si>
    <t>뽀로로 123 숫자 놀이터 (수출용)</t>
  </si>
  <si>
    <t>PRX125008</t>
  </si>
  <si>
    <t>뽀로로 노래하는 청소 돌돌이 디럭스 (수출용)</t>
  </si>
  <si>
    <t>PRX125009</t>
  </si>
  <si>
    <t>뽀로로 노래하는 줄줄이 티슈 (수출용)</t>
  </si>
  <si>
    <t>TYT122008</t>
  </si>
  <si>
    <t>타요 워터트랙 목욕놀이</t>
  </si>
  <si>
    <t>TYX121004</t>
  </si>
  <si>
    <t>타요 스페셜 꼬마버스 친구들 더블세트 2_중장비(수출용)</t>
  </si>
  <si>
    <t>레스큐 타요 플레이 미니카 - 구조차 타요 (수출용)</t>
  </si>
  <si>
    <t>레스큐 타요 플레이 미니카 - 소방차 로기 (수출용)</t>
  </si>
  <si>
    <t>레스큐 타요 플레이 미니카 - 경찰차 라니 (수출용)</t>
  </si>
  <si>
    <t>레스큐 타요 플레이 미니카 - 중장비차 가니 (수출용)</t>
  </si>
  <si>
    <t>PRM221091</t>
  </si>
  <si>
    <t>뽀로로사이렌3종세트</t>
  </si>
  <si>
    <t>PRM226001</t>
  </si>
  <si>
    <t>에디슨 뽀로로야구입체스텐젓가락</t>
  </si>
  <si>
    <t>TYM221003</t>
  </si>
  <si>
    <t>타요 고속레일카</t>
  </si>
  <si>
    <t>DCX126001</t>
  </si>
  <si>
    <t>데코데코 유니콘 라떼 글리터 슬라임 만들기(수출용)</t>
  </si>
  <si>
    <t>HCP126001</t>
  </si>
  <si>
    <t>해치 3D 입체스티커</t>
  </si>
  <si>
    <t>HCS126002</t>
  </si>
  <si>
    <t>해치_롯데면세점_홍보명함</t>
  </si>
  <si>
    <t>PRF126013</t>
  </si>
  <si>
    <t>뽀로로PET 딸기&amp;크림 (용지아국제)</t>
  </si>
  <si>
    <t>PRF126014</t>
  </si>
  <si>
    <t>뽀로로PET 멜론&amp;크림 (용지아국제)</t>
  </si>
  <si>
    <t>PRF126015</t>
  </si>
  <si>
    <t>빅뽀로로 PET 밀크 (용지아국제)</t>
  </si>
  <si>
    <t>PRF126016</t>
  </si>
  <si>
    <t>빅뽀로로 PET 딸기 (용지아국제)</t>
  </si>
  <si>
    <t>PRF126017</t>
  </si>
  <si>
    <t>빅뽀로로 PET 사과 (용지아국제)</t>
  </si>
  <si>
    <t>PRF126018</t>
  </si>
  <si>
    <t>빅뽀로로 PET 블루베리 (용지아국제)</t>
  </si>
  <si>
    <t>PRF126020</t>
  </si>
  <si>
    <t>뽀로로샘물 무라벨</t>
  </si>
  <si>
    <t>PRL124086</t>
  </si>
  <si>
    <t>[골프존] 잔망루피 골프티세트</t>
  </si>
  <si>
    <t>PRL126008</t>
  </si>
  <si>
    <t>잔망루피_액막이 봉제 키링_무사기원</t>
  </si>
  <si>
    <t>PRL126009</t>
  </si>
  <si>
    <t>잔망루피_액막이 봉제 키링_운수대통</t>
  </si>
  <si>
    <t>PRL126010</t>
  </si>
  <si>
    <t>잔망루피_액막이 봉제 키링_액막는중</t>
  </si>
  <si>
    <t>PRL126011</t>
  </si>
  <si>
    <t>잔망루피_키캡 키링_직장인</t>
  </si>
  <si>
    <t>PRL126012</t>
  </si>
  <si>
    <t>잔망루피_키캡 키링_천사악마</t>
  </si>
  <si>
    <t>PRP113031</t>
  </si>
  <si>
    <t xml:space="preserve">뽀로로 동물 동요 사운드북 (구간) </t>
  </si>
  <si>
    <t>PRP118034</t>
  </si>
  <si>
    <t xml:space="preserve">[세트] 뽀로로 크리스마스 선물 박스 세트 (구간) </t>
  </si>
  <si>
    <t>PRP126005</t>
  </si>
  <si>
    <t>뽀로로 한글 동요 사운드 카드 (2026)</t>
  </si>
  <si>
    <t>PRP126006</t>
  </si>
  <si>
    <t>뽀로로 영어 동요 사운드 카드 (2026)</t>
  </si>
  <si>
    <t>PRP126007</t>
  </si>
  <si>
    <t>뽀로로 숫자 동요 사운드 카드 (2026)</t>
  </si>
  <si>
    <t>PRP126008</t>
  </si>
  <si>
    <t>뽀로로 댄스 동요 사운드 카드 (2026)</t>
  </si>
  <si>
    <t>PRP126009</t>
  </si>
  <si>
    <t>잔망루피 도시락 인형 삼각김밥</t>
  </si>
  <si>
    <t>PRP126010</t>
  </si>
  <si>
    <t>잔망루피 도시락 인형 새우튀김</t>
  </si>
  <si>
    <t>PRP126011</t>
  </si>
  <si>
    <t>잔망루피 도시락 인형 오므라이스</t>
  </si>
  <si>
    <t>PRP126012</t>
  </si>
  <si>
    <t>뽀로로 미술놀이 붙이기 (2026)</t>
  </si>
  <si>
    <t>PRS126002</t>
  </si>
  <si>
    <t>잔망루피_유라이크_PVC파우치</t>
  </si>
  <si>
    <t>PRS126003</t>
  </si>
  <si>
    <t>잔망루피_유라이크_아크릴키링</t>
  </si>
  <si>
    <t>PRS126004</t>
  </si>
  <si>
    <t>잔망루피_유라이크_박스티커</t>
  </si>
  <si>
    <t>PRS126005</t>
  </si>
  <si>
    <t>잔망루피_유라이크_패키지박스</t>
  </si>
  <si>
    <t>PRS126006</t>
  </si>
  <si>
    <t>잔망루피_이마트_스트레스볼</t>
  </si>
  <si>
    <t>PRS126007</t>
  </si>
  <si>
    <t>잔망루피_이마트_변온머그컵_화이트</t>
  </si>
  <si>
    <t>PRS126008</t>
  </si>
  <si>
    <t>잔망루피_이마트_변온머그컵_브라운</t>
  </si>
  <si>
    <t>PRS126009</t>
  </si>
  <si>
    <t>잔망루피_유라이크_박스티커_3D</t>
  </si>
  <si>
    <t>PRS126010</t>
  </si>
  <si>
    <t>잔망루피_씨라이프_클리어파일</t>
  </si>
  <si>
    <t>PRS126011</t>
  </si>
  <si>
    <t>잔망루피_씨라이프_핸드폰포토카드</t>
  </si>
  <si>
    <t>PRS126012</t>
  </si>
  <si>
    <t>잔망루피_씨라이프_홀로그램스티커(증정품)</t>
  </si>
  <si>
    <t>PRS126013</t>
  </si>
  <si>
    <t>잔망루피_씨라이프_컵홀더</t>
  </si>
  <si>
    <t>PRS126018</t>
  </si>
  <si>
    <t>잔망루피_씨라이프_리무버블_빅스티커</t>
  </si>
  <si>
    <t>PRS126022</t>
  </si>
  <si>
    <t>잔망루피_씨라이프_핸드폰포토카드_부산점</t>
  </si>
  <si>
    <t>PRT126003</t>
  </si>
  <si>
    <t>뽀로로와 친구들 서프라이즈백 시즌3(교복)</t>
  </si>
  <si>
    <t>TYP112008</t>
  </si>
  <si>
    <t xml:space="preserve">타요 에듀 퍼즐북 (구간) </t>
  </si>
  <si>
    <t>TYT120013</t>
  </si>
  <si>
    <t>타요 카고 비행기</t>
  </si>
  <si>
    <t>TYT126001</t>
  </si>
  <si>
    <t>레스큐 타요 이사 사다리차 붐바</t>
  </si>
  <si>
    <t>TYT126003</t>
  </si>
  <si>
    <t>타요 여행 캐리어</t>
  </si>
  <si>
    <t>TYT126005</t>
  </si>
  <si>
    <t>빙글빙글 타요 주차장 놀이세트 (NEW) 01</t>
  </si>
  <si>
    <t>TYT126006</t>
  </si>
  <si>
    <t>타요 스트롱 구조 트럭(2021)</t>
  </si>
  <si>
    <t>TYX122011</t>
  </si>
  <si>
    <t>레스큐 타요 카고에어 비행기 (수출용)</t>
  </si>
  <si>
    <t>TYX126001</t>
  </si>
  <si>
    <t>타요 스페셜 꼬마버스 세트_2024년형 (수출용)</t>
  </si>
  <si>
    <t>EET225084</t>
  </si>
  <si>
    <t>플러시버디즈-벤지베어</t>
  </si>
  <si>
    <t>EET225085</t>
  </si>
  <si>
    <t>플러시버디즈-벨라버니</t>
  </si>
  <si>
    <t>EET225086</t>
  </si>
  <si>
    <t>플러시버디즈-토미터틀</t>
  </si>
  <si>
    <t>EET225087</t>
  </si>
  <si>
    <t>플러시버디즈-로티램</t>
  </si>
  <si>
    <t>EET225088</t>
  </si>
  <si>
    <t>플러시버디즈-윈스턴웨일</t>
  </si>
  <si>
    <t>EET225089</t>
  </si>
  <si>
    <t>플러시버디즈-올리비아 옥토퍼스</t>
  </si>
  <si>
    <t>EET225090</t>
  </si>
  <si>
    <t>마이 커들리-다이노</t>
  </si>
  <si>
    <t>EET225091</t>
  </si>
  <si>
    <t>마이 커들리-유니콘</t>
  </si>
  <si>
    <t>EET225092</t>
  </si>
  <si>
    <t>마이 커들리-판다</t>
  </si>
  <si>
    <t>EET225093</t>
  </si>
  <si>
    <t>마이 커들리-엘리펀트</t>
  </si>
  <si>
    <t>EET225094</t>
  </si>
  <si>
    <t>마이 커들리-도그</t>
  </si>
  <si>
    <t>EET225095</t>
  </si>
  <si>
    <t>마이 커들리-캣</t>
  </si>
  <si>
    <t>EET225096</t>
  </si>
  <si>
    <t>플러시버디즈-세브슬럿</t>
  </si>
  <si>
    <t>EET225097</t>
  </si>
  <si>
    <t>플러시버디즈-앨비 앨리게이터</t>
  </si>
  <si>
    <t>EET225098</t>
  </si>
  <si>
    <t>플러시버디즈-피파패럿</t>
  </si>
  <si>
    <t>EET225099</t>
  </si>
  <si>
    <t>플러시버디즈-브리짓버니</t>
  </si>
  <si>
    <t>EET225100</t>
  </si>
  <si>
    <t>플러시버디즈-브룩 배저</t>
  </si>
  <si>
    <t>EET225101</t>
  </si>
  <si>
    <t>플러시버디즈-파비안 폭스</t>
  </si>
  <si>
    <t>EET225102</t>
  </si>
  <si>
    <t>플러시버디즈-플로렌스 폰</t>
  </si>
  <si>
    <t>EET225103</t>
  </si>
  <si>
    <t>플러시버디즈-도미닉 덕</t>
  </si>
  <si>
    <t>EET225104</t>
  </si>
  <si>
    <t>플러시버디즈-도티 도그</t>
  </si>
  <si>
    <t>EET225105</t>
  </si>
  <si>
    <t>플러시버디즈-그레이스 고트</t>
  </si>
  <si>
    <t>EET225106</t>
  </si>
  <si>
    <t>야미버디즈 키링-아이스 도넛</t>
  </si>
  <si>
    <t>EET225107</t>
  </si>
  <si>
    <t>야미버디즈 키링-바닐라 컵케이크</t>
  </si>
  <si>
    <t>EET225108</t>
  </si>
  <si>
    <t>야미버디즈 키링-소세지롤</t>
  </si>
  <si>
    <t>EET225109</t>
  </si>
  <si>
    <t>야미버디즈 키링-펀가이 버섯</t>
  </si>
  <si>
    <t>EET225110</t>
  </si>
  <si>
    <t>야미버디즈 키링-페페로니 피자</t>
  </si>
  <si>
    <t>EET225111</t>
  </si>
  <si>
    <t>야미버디즈 키링-버터 크로아상</t>
  </si>
  <si>
    <t>EET225112</t>
  </si>
  <si>
    <t>야미버디즈 키링-스위트 피치</t>
  </si>
  <si>
    <t>EET225113</t>
  </si>
  <si>
    <t>야미버디즈 키링-에담 치즈</t>
  </si>
  <si>
    <t>EET225122</t>
  </si>
  <si>
    <t>스키비디토일렛-다이캐스트 카메라콥터</t>
  </si>
  <si>
    <t>EET225124</t>
  </si>
  <si>
    <t>스키비디토일렛-1:64 아스트로 토일렛</t>
  </si>
  <si>
    <t>EET225126</t>
  </si>
  <si>
    <t>스키비디토일렛-디럭스 스키비디 토일렛</t>
  </si>
  <si>
    <t>EET225127</t>
  </si>
  <si>
    <t>스키비디토일렛-디럭스 G 토일렛</t>
  </si>
  <si>
    <t>EET225130</t>
  </si>
  <si>
    <t>스키비디토일렛-6인치 피규어 버서커 뮤턴트</t>
  </si>
  <si>
    <t>EET225131</t>
  </si>
  <si>
    <t>스키비디토일렛-6인치 피규어 아스트로 토일렛</t>
  </si>
  <si>
    <t>EET225132</t>
  </si>
  <si>
    <t>스키비디토일렛-자이언트 미스터리 루트 박스</t>
  </si>
  <si>
    <t>EET225133</t>
  </si>
  <si>
    <t>크리스마스-스노우맨</t>
  </si>
  <si>
    <t>EET225134</t>
  </si>
  <si>
    <t>크리스마스-진저브레드</t>
  </si>
  <si>
    <t>EET225135</t>
  </si>
  <si>
    <t>크리스마스-순록</t>
  </si>
  <si>
    <t>EET225136</t>
  </si>
  <si>
    <t>못난이펫-달마시안</t>
  </si>
  <si>
    <t>EET225137</t>
  </si>
  <si>
    <t>EET225138</t>
  </si>
  <si>
    <t>못난이펫-칼리코 캣</t>
  </si>
  <si>
    <t>HCS226001</t>
  </si>
  <si>
    <t>해치_롯데면세점_풍선(16인치)</t>
  </si>
  <si>
    <t>PRM221092</t>
  </si>
  <si>
    <t>뽀로로 스마트 쓰기패드</t>
  </si>
  <si>
    <t>PRM223098</t>
  </si>
  <si>
    <t>뽀로로 미니미 캡슐카 (랜덤)</t>
  </si>
  <si>
    <t>PRM223101</t>
  </si>
  <si>
    <t>타요vs가니 배틀 무선카</t>
  </si>
  <si>
    <t>PRM225052</t>
  </si>
  <si>
    <t>뽀로로 베이비볼 미니카 3P 세트</t>
  </si>
  <si>
    <t>PRM226004</t>
  </si>
  <si>
    <t>2026 베이비 잔망루피 핸디팬</t>
  </si>
  <si>
    <t>PRM226005</t>
  </si>
  <si>
    <t>베이비 잔망루피 차량용 방향제(넥타이)_블랙체리</t>
  </si>
  <si>
    <t>PRM226006</t>
  </si>
  <si>
    <t>베이비 잔망루피 차량용 방향제(넥타이)_플로럴 플라워</t>
  </si>
  <si>
    <t>PRM226007</t>
  </si>
  <si>
    <t>베이비 잔망루피 차량용 방향제(넥타이)_프레쉬 코튼</t>
  </si>
  <si>
    <t>PRM226008</t>
  </si>
  <si>
    <t>베이비 잔망루피 차량용 방향제(리본)_블랙체리</t>
  </si>
  <si>
    <t>PRM226009</t>
  </si>
  <si>
    <t>베이비 잔망루피 차량용 방향제(리본)_플로럴 플라워</t>
  </si>
  <si>
    <t>PRM226010</t>
  </si>
  <si>
    <t>베이비 잔망루피 차량용 방향제(리본)_프레쉬 코튼</t>
  </si>
  <si>
    <t>PRX226001</t>
  </si>
  <si>
    <t>릴팡더보틀몰리원터치어깨끈트라이탄빨대물통(뽀로로) / PR8544</t>
  </si>
  <si>
    <t>DCT126002</t>
  </si>
  <si>
    <t>데코데코 알바의 달인-오늘의 방</t>
  </si>
  <si>
    <t>FGS126001</t>
  </si>
  <si>
    <t>퍼글러_바이오던스_헤어고정시트_핑크</t>
  </si>
  <si>
    <t>FGS126002</t>
  </si>
  <si>
    <t>퍼글러_바이오던스_헤어고정시트_블루</t>
  </si>
  <si>
    <t>FGS126003</t>
  </si>
  <si>
    <t>퍼글러_바이오던스_3D 입체스티커</t>
  </si>
  <si>
    <t>FGS126006</t>
  </si>
  <si>
    <t>퍼글러_바이오던스_마스크팩키링</t>
  </si>
  <si>
    <t>FGS126007</t>
  </si>
  <si>
    <t>퍼글러_바이오던스_마스크팩키링_쓰리아이</t>
  </si>
  <si>
    <t>HCS126003</t>
  </si>
  <si>
    <t>해치_메디힐_스티커</t>
  </si>
  <si>
    <t>HCT126006</t>
  </si>
  <si>
    <t>해치 K-컬처 피규어(랜덤 4종)</t>
  </si>
  <si>
    <t>PRF126021</t>
  </si>
  <si>
    <t>뽀로로PET 밀크 (오세아니아)</t>
  </si>
  <si>
    <t>PRF126022</t>
  </si>
  <si>
    <t>뽀로로PET 딸기 (오세아니아)</t>
  </si>
  <si>
    <t>PRF126023</t>
  </si>
  <si>
    <t>뽀로로PET 사과 (오세아니아)</t>
  </si>
  <si>
    <t>PRF126024</t>
  </si>
  <si>
    <t>뽀로로PET 블루베리 (오세아니아)</t>
  </si>
  <si>
    <t>PRF126027</t>
  </si>
  <si>
    <t xml:space="preserve">잔망비타 자두 (F2, 벌크) </t>
  </si>
  <si>
    <t>PRF126028</t>
  </si>
  <si>
    <t xml:space="preserve">잔망비타 자두 (F2, RRP) </t>
  </si>
  <si>
    <t>PRF126029</t>
  </si>
  <si>
    <t xml:space="preserve">잔망비타 샤인머스캣 (F2, 벌크) </t>
  </si>
  <si>
    <t>PRF126030</t>
  </si>
  <si>
    <t xml:space="preserve">잔망비타 샤인머스캣 (F2, RRP) </t>
  </si>
  <si>
    <t>PRL122012</t>
  </si>
  <si>
    <t>잔망루피 봉제인형 (중)_리본</t>
  </si>
  <si>
    <t>PRP126013</t>
  </si>
  <si>
    <t>뽀로로 스티커 미니북 뽀로로와 친구들</t>
  </si>
  <si>
    <t>PRP126014</t>
  </si>
  <si>
    <t>뽀로로 스티커 미니북 생활습관</t>
  </si>
  <si>
    <t>PRS126014</t>
  </si>
  <si>
    <t>잔망루피_씨라이프_봉제인형_17cm_딥블뤂</t>
  </si>
  <si>
    <t>PRS126015</t>
  </si>
  <si>
    <t>잔망루피_씨라이프_봉제키링_딥블뤂</t>
  </si>
  <si>
    <t>PRS126016</t>
  </si>
  <si>
    <t>잔망루피_씨라이프_봉제키링_물고기뤂</t>
  </si>
  <si>
    <t>PRS126017</t>
  </si>
  <si>
    <t>잔망루피_씨라이프_랜덤메탈뱃지</t>
  </si>
  <si>
    <t>PRS126021</t>
  </si>
  <si>
    <t>잔망루피_쌍계명차_스트링파우치</t>
  </si>
  <si>
    <t>TYP126004</t>
  </si>
  <si>
    <t>타요 긴급출동 두들북</t>
  </si>
  <si>
    <t>TYX120002</t>
  </si>
  <si>
    <t>타요 플레이 미니카 타요 (수출용)</t>
  </si>
  <si>
    <t>TYX120009</t>
  </si>
  <si>
    <t>타요 플레이 미니카 앨리스 (수출용)</t>
  </si>
  <si>
    <t>TYX120024</t>
  </si>
  <si>
    <t>타요 플레이 미니카 레오 (수출용)</t>
  </si>
  <si>
    <t>TYX120032</t>
  </si>
  <si>
    <t>타요 플레이 미니카 나나 (수출용)</t>
  </si>
  <si>
    <t>TYX120033</t>
  </si>
  <si>
    <t>타요 플레이 미니카 롤리 (수출용)</t>
  </si>
  <si>
    <t>TYX126002</t>
  </si>
  <si>
    <t>타요 스페셜 꼬마버스 친구들 세트 5 (반다이 전용)</t>
  </si>
  <si>
    <t>TYX126003</t>
  </si>
  <si>
    <t>타요 스페셜 꼬마버스 친구들 세트 6 (반다이 전용)</t>
  </si>
  <si>
    <t>TYX126004</t>
  </si>
  <si>
    <t>타요 플레이 미니카 롤리 (반다이 전용)</t>
  </si>
  <si>
    <t>TYX126005</t>
  </si>
  <si>
    <t>타요 플레이 미니카 씨투 (반다이 전용)</t>
  </si>
  <si>
    <t>TYX126006</t>
  </si>
  <si>
    <t>타요 플레이 미니카 누리 (반다이 전용)</t>
  </si>
  <si>
    <t>EET225114</t>
  </si>
  <si>
    <t>블록스 프루츠-미니 피규어 3</t>
  </si>
  <si>
    <t>EET225116</t>
  </si>
  <si>
    <t>99 나이츠-미니 피규어</t>
  </si>
  <si>
    <t>EET225117</t>
  </si>
  <si>
    <t>브레인롯 훔치기-미니 피규어</t>
  </si>
  <si>
    <t>EET225118</t>
  </si>
  <si>
    <t>블록스 프루츠-4인치 봉제인형 3</t>
  </si>
  <si>
    <t>EET225119</t>
  </si>
  <si>
    <t>그로우 어 가든-봉제 키링</t>
  </si>
  <si>
    <t>EET225120</t>
  </si>
  <si>
    <t>99 나이츠-컬렉터블 봉제인형</t>
  </si>
  <si>
    <t>EET225121</t>
  </si>
  <si>
    <t>브레인롯 훔치기-봉제인형</t>
  </si>
  <si>
    <t>EET225143</t>
  </si>
  <si>
    <t>케어베어 키링</t>
  </si>
  <si>
    <t>EET225144</t>
  </si>
  <si>
    <t>앨리캣츠 키링</t>
  </si>
  <si>
    <t>EET225146</t>
  </si>
  <si>
    <t>퍼글러 너겟</t>
  </si>
  <si>
    <t>PRM216452</t>
  </si>
  <si>
    <t>뽀로로 틴케이스 밴드(핑크)</t>
  </si>
  <si>
    <t>PRM216453</t>
  </si>
  <si>
    <t>패티 틴케이스 밴드(옐로우)</t>
  </si>
  <si>
    <t>PRM218017</t>
  </si>
  <si>
    <t>TYX226001</t>
  </si>
  <si>
    <t>꼬마버스타요 랙터</t>
  </si>
  <si>
    <t>TYX226002</t>
  </si>
  <si>
    <t>꼬마버스타요 레오</t>
  </si>
  <si>
    <t>TYX226003</t>
  </si>
  <si>
    <t>꼬마버스타요 윙</t>
  </si>
  <si>
    <t>DCX126002</t>
  </si>
  <si>
    <t>데코데코 인싸젤리 메이킷 말캉분식(수출용)</t>
  </si>
  <si>
    <t>DCX126003</t>
  </si>
  <si>
    <t>데코데코 인싸젤리 메이킷 달콤디저트(수출용)</t>
  </si>
  <si>
    <t>DCX126004</t>
  </si>
  <si>
    <t>데코데코 바풍 슬라임 메이킷(수출용)</t>
  </si>
  <si>
    <t>DCX126005</t>
  </si>
  <si>
    <t>데코데코 와랄라 비즈 메이킷(수출용)</t>
  </si>
  <si>
    <t>EEP126002</t>
  </si>
  <si>
    <t>내 머리 위의 친구, 내 머리 아래의 친구</t>
  </si>
  <si>
    <t>FGS126004</t>
  </si>
  <si>
    <t>퍼글러_바이오던스_미스트 파우치 키링</t>
  </si>
  <si>
    <t>FGS126005</t>
  </si>
  <si>
    <t>퍼글러_바이오던스_헤어밴드</t>
  </si>
  <si>
    <t>HCP126002</t>
  </si>
  <si>
    <t xml:space="preserve">해치 나의 비밀친구 해치 애니메이션 코믹북 1 </t>
  </si>
  <si>
    <t>PRP114049</t>
  </si>
  <si>
    <t xml:space="preserve">뽀로로 뽀로로와 노래해요 사운드북(88) (구간) </t>
  </si>
  <si>
    <t>PRP114058</t>
  </si>
  <si>
    <t xml:space="preserve">뽀로로 일어날 시간이야 뽀로로(전자)  (2014-88) </t>
  </si>
  <si>
    <t>TYX122001</t>
  </si>
  <si>
    <t>타요 천하장사 중장비 놀이세트(수출용)</t>
  </si>
  <si>
    <t>못난이펫-골든 리트리버</t>
  </si>
  <si>
    <t>PRM226013</t>
  </si>
  <si>
    <t>뽀로로 칙칙 스팀 밥솥</t>
  </si>
  <si>
    <t>PRM226014</t>
  </si>
  <si>
    <t>뽀로로 스팀기차</t>
  </si>
  <si>
    <t>TPM218003</t>
  </si>
  <si>
    <t>미니 띠띠뽀와 기차친구들</t>
  </si>
  <si>
    <t>TYM226002</t>
  </si>
  <si>
    <t>타요 말하는 비밀금고</t>
  </si>
  <si>
    <t>영업본부</t>
  </si>
  <si>
    <t>에프앤비본부</t>
  </si>
  <si>
    <t>라이선스본부</t>
  </si>
  <si>
    <t>미디어본부</t>
  </si>
  <si>
    <t>영업본부</t>
    <phoneticPr fontId="2" type="noConversion"/>
  </si>
  <si>
    <t>에프앤비본부</t>
    <phoneticPr fontId="2" type="noConversion"/>
  </si>
  <si>
    <t>라이선스본부</t>
    <phoneticPr fontId="2" type="noConversion"/>
  </si>
  <si>
    <t>PRF126031</t>
  </si>
  <si>
    <t>워터버디 (해양심층수)</t>
  </si>
  <si>
    <t>PRF126032</t>
  </si>
  <si>
    <t xml:space="preserve">잔망리프 올리보리  </t>
  </si>
  <si>
    <t>PRF126033</t>
  </si>
  <si>
    <t xml:space="preserve">잔망클링 체리콜라 </t>
  </si>
  <si>
    <t>PRF126034</t>
  </si>
  <si>
    <t xml:space="preserve">잔망클링 사워레몬 </t>
  </si>
  <si>
    <t>PRF126035</t>
  </si>
  <si>
    <t xml:space="preserve">잔망클링 요거피치 </t>
  </si>
  <si>
    <t>잔망루피 생분해성 비닐백(소)</t>
  </si>
  <si>
    <t>PRL126013</t>
  </si>
  <si>
    <t>뽀로로 봉제 키링_붕어빵 뽀로로</t>
  </si>
  <si>
    <t>PRL126014</t>
  </si>
  <si>
    <t>뽀로로 봉제 키링_핫도그 루피</t>
  </si>
  <si>
    <t>PRL126015</t>
  </si>
  <si>
    <t>뽀로로 봉제 키링_메론 크롱</t>
  </si>
  <si>
    <t>PRP116004</t>
  </si>
  <si>
    <t>뽀로로 토이북 낚시놀이 - 낚시 대소동</t>
  </si>
  <si>
    <t>PRP126015</t>
  </si>
  <si>
    <t>잔망루피 3D 입체 스티커 - 베이비</t>
  </si>
  <si>
    <t>PRT126007</t>
  </si>
  <si>
    <t>뽀로로와 친구들 서프라이즈백 시즌4(바다)</t>
  </si>
  <si>
    <t>PRT126009</t>
  </si>
  <si>
    <t>잔망루피 서프라이즈백</t>
  </si>
  <si>
    <t>PRT126010</t>
  </si>
  <si>
    <t>뽀로로 달콤푸드 링마커</t>
  </si>
  <si>
    <t>PRX126001</t>
  </si>
  <si>
    <t>뽀로로와 친구들 서프라이즈백 시즌4(바다) (수출용)</t>
  </si>
  <si>
    <t>TYP126005</t>
  </si>
  <si>
    <t>타요 탈것 동요 사운드 카드</t>
  </si>
  <si>
    <t>TYT126007</t>
  </si>
  <si>
    <t>타요 교통안전 키링</t>
  </si>
  <si>
    <t>TYX126007</t>
  </si>
  <si>
    <t>타요 플레이 미니카 로기 (반다이 전용)</t>
  </si>
  <si>
    <t>TYX126008</t>
  </si>
  <si>
    <t>타요 플레이 미니카 킨더 (반다이 전용)</t>
  </si>
  <si>
    <t>TYX126009</t>
  </si>
  <si>
    <t>타요 플레이 미니카 나나 (반다이 전용)</t>
  </si>
  <si>
    <t>TYX126010</t>
  </si>
  <si>
    <t>타요 신호등 교통놀이 플레이세트 (반다이 전용)</t>
  </si>
  <si>
    <t>EET225139</t>
  </si>
  <si>
    <t>크리스마스-스노우가부가</t>
  </si>
  <si>
    <t>EET225140</t>
  </si>
  <si>
    <t>크리스마스-사스쿠스마스 트리</t>
  </si>
  <si>
    <t>EET225141</t>
  </si>
  <si>
    <t>크리스마스-사스퀸치</t>
  </si>
  <si>
    <t>EET225142</t>
  </si>
  <si>
    <t>크리스마스-키스 리스링턴</t>
  </si>
  <si>
    <t>EET225145</t>
  </si>
  <si>
    <t>퍼글러 베이비 배디즈 키링</t>
  </si>
  <si>
    <t>PRM220040</t>
  </si>
  <si>
    <t>뽀로로 메탈미니카 5종</t>
  </si>
  <si>
    <t>PRM223093</t>
  </si>
  <si>
    <t>뽀로로 NEW 자석놀이 디럭스팩</t>
  </si>
  <si>
    <t>PRX221073</t>
  </si>
  <si>
    <t>뽀로로올인원워시400g(바나나향)</t>
  </si>
  <si>
    <t>PRX226002</t>
  </si>
  <si>
    <t>뽀로로 양치세트(1P기획)</t>
  </si>
  <si>
    <t>TYM226004</t>
  </si>
  <si>
    <t>타요 노래하는 한글버스</t>
  </si>
  <si>
    <t>MD개발본부</t>
    <phoneticPr fontId="2" type="noConversion"/>
  </si>
  <si>
    <t>MD개발본부</t>
  </si>
  <si>
    <t>EEL126001</t>
  </si>
  <si>
    <t>핀카 미니어처 인형 베딩_옐로우</t>
  </si>
  <si>
    <t>EEL126002</t>
  </si>
  <si>
    <t>핀카 미니어처 인형 베딩_퍼플</t>
  </si>
  <si>
    <t>EEL126003</t>
  </si>
  <si>
    <t>핀카 미니어처 베이비 인형 베딩 키링_그린</t>
  </si>
  <si>
    <t>EEL126004</t>
  </si>
  <si>
    <t>핀카 미니어처 베이비 인형 베딩 키링_레드</t>
  </si>
  <si>
    <t>EEP112002</t>
  </si>
  <si>
    <t xml:space="preserve">[기타] 내가 누구게? 내 몸을 찾아봐 (구간) </t>
  </si>
  <si>
    <t>EEP112003</t>
  </si>
  <si>
    <t xml:space="preserve">[기타] 내가 누구게? 내 발을 찾아봐 (구간) </t>
  </si>
  <si>
    <t>EEP126003</t>
  </si>
  <si>
    <t>월요일은 특별해!</t>
  </si>
  <si>
    <t>EEP126004</t>
  </si>
  <si>
    <t>신발 끈 매기</t>
  </si>
  <si>
    <t>FGL126010</t>
  </si>
  <si>
    <t>퍼글러 브리프 파우치 키링_퍼플</t>
  </si>
  <si>
    <t>FGL126011</t>
  </si>
  <si>
    <t>퍼글러 브리프 파우치 키링_민트</t>
  </si>
  <si>
    <t>HCP126003</t>
  </si>
  <si>
    <t>해치가 만난 100명의 위인 찾기</t>
  </si>
  <si>
    <t>HCS126001</t>
  </si>
  <si>
    <t>해치_유니클로_피규어키링</t>
  </si>
  <si>
    <t>HCT126007</t>
  </si>
  <si>
    <t>변신해치와 친구들 키링</t>
  </si>
  <si>
    <t>PRE126010</t>
  </si>
  <si>
    <t>T1 X 잔망루피_데코스티커팩</t>
  </si>
  <si>
    <t>PRE126012</t>
  </si>
  <si>
    <t>T1 X 잔망루피_봉제 12cm 키링_Doran</t>
  </si>
  <si>
    <t>PRE126013</t>
  </si>
  <si>
    <t>T1 X 잔망루피_봉제 12cm 키링_Oner</t>
  </si>
  <si>
    <t>PRE126014</t>
  </si>
  <si>
    <t>T1 X 잔망루피_봉제 12cm 키링_Faker</t>
  </si>
  <si>
    <t>PRE126015</t>
  </si>
  <si>
    <t>T1 X 잔망루피_봉제 12cm 키링_Peyz</t>
  </si>
  <si>
    <t>PRE126016</t>
  </si>
  <si>
    <t>T1 X 잔망루피_봉제 12cm 키링_Keria</t>
  </si>
  <si>
    <t>PRE126017</t>
  </si>
  <si>
    <t>T1 X 잔망루피_랜덤 아크릴 키링_Doran</t>
  </si>
  <si>
    <t>PRE126018</t>
  </si>
  <si>
    <t>T1 X 잔망루피_랜덤 아크릴 키링_Oner</t>
  </si>
  <si>
    <t>PRE126019</t>
  </si>
  <si>
    <t>T1 X 잔망루피_랜덤 아크릴 키링_Faker</t>
  </si>
  <si>
    <t>PRE126020</t>
  </si>
  <si>
    <t>T1 X 잔망루피_랜덤 아크릴 키링_Peyz</t>
  </si>
  <si>
    <t>PRE126021</t>
  </si>
  <si>
    <t>T1 X 잔망루피_랜덤 아크릴 키링_Keria</t>
  </si>
  <si>
    <t>PRE126022</t>
  </si>
  <si>
    <t>T1 X 잔망루피_키캡2구 키링_Doran</t>
  </si>
  <si>
    <t>PRE126023</t>
  </si>
  <si>
    <t>T1 X 잔망루피_키캡2구 키링_Oner</t>
  </si>
  <si>
    <t>PRE126024</t>
  </si>
  <si>
    <t>T1 X 잔망루피_키캡2구 키링_Faker</t>
  </si>
  <si>
    <t>PRE126025</t>
  </si>
  <si>
    <t>T1 X 잔망루피_키캡2구 키링_Peyz</t>
  </si>
  <si>
    <t>PRE126026</t>
  </si>
  <si>
    <t>T1 X 잔망루피_키캡2구 키링_Keria</t>
  </si>
  <si>
    <t>PRE126027</t>
  </si>
  <si>
    <t>T1 X 잔망루피_리버시블 목베개쿠션_Doran</t>
  </si>
  <si>
    <t>PRE126028</t>
  </si>
  <si>
    <t>T1 X 잔망루피_리버시블 목베개쿠션_Oner</t>
  </si>
  <si>
    <t>PRE126029</t>
  </si>
  <si>
    <t>T1 X 잔망루피_리버시블 목베개쿠션_Faker</t>
  </si>
  <si>
    <t>PRE126030</t>
  </si>
  <si>
    <t>T1 X 잔망루피_리버시블 목베개쿠션_Peyz</t>
  </si>
  <si>
    <t>PRE126031</t>
  </si>
  <si>
    <t>T1 X 잔망루피_리버시블 목베개쿠션_Keria</t>
  </si>
  <si>
    <t>PRF126036</t>
  </si>
  <si>
    <t xml:space="preserve">뽀로로홍삼쏙쏙 사과매실(베트남) </t>
  </si>
  <si>
    <t>PRF126037</t>
  </si>
  <si>
    <t xml:space="preserve">뽀로로홍삼쏙쏙 오렌지(베트남) </t>
  </si>
  <si>
    <t>PRF126038</t>
  </si>
  <si>
    <t xml:space="preserve">뽀로로홍삼쏙쏙 포도블루베리(베트남) </t>
  </si>
  <si>
    <t>PRF126039</t>
  </si>
  <si>
    <t>잔망비타 사과</t>
  </si>
  <si>
    <t>PRP119047</t>
  </si>
  <si>
    <t>4 다이소 한글 2단계 (ㄱ~ㅎ 자음자 알기) 1022031</t>
  </si>
  <si>
    <t>PRP126016</t>
  </si>
  <si>
    <t>뽀로로 3D 입체 스티커 - 달콤 푸드</t>
  </si>
  <si>
    <t>PRP126017</t>
  </si>
  <si>
    <t>뽀로로 3D 입체 스티커 - 아기 뽀로로</t>
  </si>
  <si>
    <t>PRS126032</t>
  </si>
  <si>
    <t>(잔망루피X취사병전설이되다)봉제인형</t>
  </si>
  <si>
    <t>PRS126033</t>
  </si>
  <si>
    <t>잔망루피_더샘_미니퍼프_A(2pcs)</t>
  </si>
  <si>
    <t>PRS126034</t>
  </si>
  <si>
    <t>잔망루피_더샘_미니퍼프_B(1pcs)</t>
  </si>
  <si>
    <t>PRS126035</t>
  </si>
  <si>
    <t>잔망루피_더샘_틴거울_그린</t>
  </si>
  <si>
    <t>PRS126036</t>
  </si>
  <si>
    <t>잔망루피_더샘_틴거울_옐로우</t>
  </si>
  <si>
    <t>PRT126008</t>
  </si>
  <si>
    <t>잔망루피 클리커 키링</t>
  </si>
  <si>
    <t>TPT119006</t>
  </si>
  <si>
    <t>띠띠뽀 전동기차 스팀</t>
  </si>
  <si>
    <t>TYP126006</t>
  </si>
  <si>
    <t>타요 중장비 자석 놀이북</t>
  </si>
  <si>
    <t>TYP126007</t>
  </si>
  <si>
    <t>타요 긴급출동 꼬마 스포츠카</t>
  </si>
  <si>
    <t>TYT122005</t>
  </si>
  <si>
    <t>레스큐 타요 자동차 구조센터 플레이세트</t>
  </si>
  <si>
    <t>TYT126008</t>
  </si>
  <si>
    <t>타요 한국 로드트립 키링</t>
  </si>
  <si>
    <t>TYX120016</t>
  </si>
  <si>
    <t>타요 플레이 미니카 포코 (수출용)</t>
  </si>
  <si>
    <t>TYX126011</t>
  </si>
  <si>
    <t>타요 빙글빙글 컨트롤 주차타워 (반다이 전용)</t>
  </si>
  <si>
    <t>TYX126012</t>
  </si>
  <si>
    <t>타요 플레이 미니카 블랙 레오 (반다이 전용)</t>
  </si>
  <si>
    <t>EET226001</t>
  </si>
  <si>
    <t>퍼글러 피규어 키체인 블라인드백-시리즈4</t>
  </si>
  <si>
    <t>EET226002</t>
  </si>
  <si>
    <t>퍼글러 피규어 스프레이 캡슐</t>
  </si>
  <si>
    <t>EET226003</t>
  </si>
  <si>
    <t>퍼글러 키캡 키링</t>
  </si>
  <si>
    <t>EET226004</t>
  </si>
  <si>
    <t>퍼글러 피규어 키체인 블라인드백-크리스마스</t>
  </si>
  <si>
    <t>EET226007</t>
  </si>
  <si>
    <t>베이비퍼글러 스크리츠-무신사용</t>
  </si>
  <si>
    <t>PRM216356</t>
  </si>
  <si>
    <t>뽀로로 씽씽 견인차</t>
  </si>
  <si>
    <t>PRM219113</t>
  </si>
  <si>
    <t>팬더 뽀로로 스텐 젓가락 1단계</t>
  </si>
  <si>
    <t>PRM219114</t>
  </si>
  <si>
    <t>팬더 뽀로로 젓가락 1단계</t>
  </si>
  <si>
    <t>PRM220038</t>
  </si>
  <si>
    <t>뽀로로 잡스트라이탄어깨끈물병</t>
  </si>
  <si>
    <t>PRM220079</t>
  </si>
  <si>
    <t>에디슨뽀로로젓가락2단계(왼손형)신형</t>
  </si>
  <si>
    <t>PRX216286</t>
  </si>
  <si>
    <t>패티베이비젓가락</t>
  </si>
  <si>
    <t>TYM218004</t>
  </si>
  <si>
    <t>TYX222003</t>
  </si>
  <si>
    <t>점보(24인치)타요</t>
  </si>
  <si>
    <t>재고분류 기준</t>
    <phoneticPr fontId="53" type="noConversion"/>
  </si>
  <si>
    <t>분류</t>
  </si>
  <si>
    <t>판단 조건 (입출고 및 회전율)</t>
  </si>
  <si>
    <t>정의 및 현업 관리 방향</t>
  </si>
  <si>
    <t>재고 없음</t>
  </si>
  <si>
    <t>무</t>
    <phoneticPr fontId="53" type="noConversion"/>
  </si>
  <si>
    <t>해당 없음</t>
    <phoneticPr fontId="53" type="noConversion"/>
  </si>
  <si>
    <t>• 결품 상태 (매출 기회 손실 방지를 위해 필요 시 재발주 검토)</t>
  </si>
  <si>
    <t>(Out of Stock)</t>
  </si>
  <si>
    <t>악성 재고</t>
  </si>
  <si>
    <t>유</t>
    <phoneticPr fontId="53" type="noConversion"/>
  </si>
  <si>
    <r>
      <t xml:space="preserve">아래 조건 중 </t>
    </r>
    <r>
      <rPr>
        <b/>
        <sz val="9"/>
        <color theme="1"/>
        <rFont val="맑은 고딕"/>
        <family val="3"/>
        <charset val="129"/>
        <scheme val="major"/>
      </rPr>
      <t>하나라도 해당 (</t>
    </r>
    <r>
      <rPr>
        <b/>
        <sz val="9"/>
        <color rgb="FFC00000"/>
        <rFont val="맑은 고딕"/>
        <family val="3"/>
        <charset val="129"/>
        <scheme val="major"/>
      </rPr>
      <t>OR</t>
    </r>
    <r>
      <rPr>
        <b/>
        <sz val="9"/>
        <color theme="1"/>
        <rFont val="맑은 고딕"/>
        <family val="3"/>
        <charset val="129"/>
        <scheme val="major"/>
      </rPr>
      <t>)</t>
    </r>
    <phoneticPr fontId="53" type="noConversion"/>
  </si>
  <si>
    <t>• 장기 정체 재고</t>
  </si>
  <si>
    <t>(Dead Stock)</t>
  </si>
  <si>
    <t>① 최근 18개월 간 입·출고 실적이 전혀 없음</t>
    <phoneticPr fontId="53" type="noConversion"/>
  </si>
  <si>
    <t>• 할인 판매, 반품, 폐기 등 즉시 검토 필요</t>
  </si>
  <si>
    <r>
      <t xml:space="preserve">② 최근 3개월간 입고 실적이 전혀 없음 </t>
    </r>
    <r>
      <rPr>
        <b/>
        <sz val="9"/>
        <color rgb="FFC00000"/>
        <rFont val="맑은 고딕"/>
        <family val="3"/>
        <charset val="129"/>
        <scheme val="major"/>
      </rPr>
      <t>AND</t>
    </r>
    <r>
      <rPr>
        <sz val="9"/>
        <color theme="1"/>
        <rFont val="맑은 고딕"/>
        <family val="3"/>
        <charset val="129"/>
        <scheme val="major"/>
      </rPr>
      <t xml:space="preserve"> 재고회전율 </t>
    </r>
    <r>
      <rPr>
        <b/>
        <sz val="9"/>
        <color theme="1"/>
        <rFont val="맑은 고딕"/>
        <family val="3"/>
        <charset val="129"/>
        <scheme val="major"/>
      </rPr>
      <t>0.5 미만</t>
    </r>
    <phoneticPr fontId="53" type="noConversion"/>
  </si>
  <si>
    <t>정상 재고</t>
  </si>
  <si>
    <t>• 원활하게 순환 중인 건강한 재고</t>
  </si>
  <si>
    <t>(Active Stock)</t>
  </si>
  <si>
    <t>① 최근 3개월 이내 정상 입고 발생</t>
    <phoneticPr fontId="53" type="noConversion"/>
  </si>
  <si>
    <t>• 적정 재고 수준 유지 및 지속 모니터링</t>
  </si>
  <si>
    <r>
      <t xml:space="preserve">② 재고회전율 </t>
    </r>
    <r>
      <rPr>
        <b/>
        <sz val="9"/>
        <color theme="1"/>
        <rFont val="맑은 고딕"/>
        <family val="3"/>
        <charset val="129"/>
        <scheme val="major"/>
      </rPr>
      <t>1.0 초과</t>
    </r>
    <phoneticPr fontId="53" type="noConversion"/>
  </si>
  <si>
    <t>부진 재고</t>
  </si>
  <si>
    <t>위의 세 가지 분류에 해당하지 않는 모든 재고</t>
  </si>
  <si>
    <t>• 회전 속도가 떨어지기 시작한 주의 재고</t>
  </si>
  <si>
    <t>(Slow-moving)</t>
  </si>
  <si>
    <t>(예: 출고는 되나 회전율이 0.5 이상 ~ 1.0 이하인 경우)</t>
    <phoneticPr fontId="53" type="noConversion"/>
  </si>
  <si>
    <t>• 추가 발주 제한 검토 필요</t>
    <phoneticPr fontId="53" type="noConversion"/>
  </si>
  <si>
    <t>(*) 재고회전율 = 매출수량/((기초재고수랑+기말재고수량)/2)</t>
    <phoneticPr fontId="53" type="noConversion"/>
  </si>
  <si>
    <t>재   고  자  산  수  불  부 (2025년 04월 ~ 2026년 09월 현재)</t>
    <phoneticPr fontId="5" type="noConversion"/>
  </si>
  <si>
    <t>DCT126004</t>
  </si>
  <si>
    <t>데코데코 말캉샤브 메이킷</t>
  </si>
  <si>
    <t>FGL126007</t>
  </si>
  <si>
    <t>퍼글러 피규어 4색 볼펜_그린 그린 퍼플</t>
  </si>
  <si>
    <t>FGL126008</t>
  </si>
  <si>
    <t>퍼글러 피규어 4색 볼펜_스크리츠 블루</t>
  </si>
  <si>
    <t>FGL126009</t>
  </si>
  <si>
    <t>퍼글러 피규어 4색 볼펜_맥구 오렌지</t>
  </si>
  <si>
    <t>FGL126012</t>
  </si>
  <si>
    <t>퍼글러 3D 입체 스티커</t>
  </si>
  <si>
    <t>FGS126010</t>
  </si>
  <si>
    <t>퍼글러_무신사_인형 소품 키링 세트</t>
  </si>
  <si>
    <t>FHP116011</t>
  </si>
  <si>
    <t xml:space="preserve">플라워링하트 칼라색칠공부 1 (구간) </t>
  </si>
  <si>
    <t>HCT126008</t>
  </si>
  <si>
    <t>해치 미니 서울 - 삼겹살 식당</t>
  </si>
  <si>
    <t>HCT126009</t>
  </si>
  <si>
    <t>해치 미니 서울 - 붕어빵 가게</t>
  </si>
  <si>
    <t>HCT126011</t>
  </si>
  <si>
    <t>해치 미니 서울 - 한옥마을</t>
  </si>
  <si>
    <t>HCT126012</t>
  </si>
  <si>
    <t>해치 미니 서울 - 뷰티 스토어</t>
  </si>
  <si>
    <t>PRE126001</t>
  </si>
  <si>
    <t>T1 X 잔망루피_피규어 세트</t>
  </si>
  <si>
    <t>PRE126008</t>
  </si>
  <si>
    <t>T1 X 잔망루피_데스크 매트_Pink</t>
  </si>
  <si>
    <t>PRE126009</t>
  </si>
  <si>
    <t>T1 X 잔망루피_데스크 매트_Black</t>
  </si>
  <si>
    <t>PRE126011</t>
  </si>
  <si>
    <t>T1 X 잔망루피_핀뱃지 6종세트</t>
  </si>
  <si>
    <t>PRE126032</t>
  </si>
  <si>
    <t>T1 X 잔망루피_랜덤 피규어 단품</t>
  </si>
  <si>
    <t>PRF126041</t>
  </si>
  <si>
    <t>잔망스윗 라즈베리구미 (SD)</t>
  </si>
  <si>
    <t>PRF126042</t>
  </si>
  <si>
    <t>잔망스윗 블루베리구미 (SD)</t>
  </si>
  <si>
    <t>PRF126043</t>
  </si>
  <si>
    <t>잔망스윗 아몬드초코 단백ㅋㅋ</t>
  </si>
  <si>
    <t>PRF126044</t>
  </si>
  <si>
    <t>잔망스윗 말차화이트 단백ㅋㅋ</t>
  </si>
  <si>
    <t>PRF126045</t>
  </si>
  <si>
    <t xml:space="preserve">잔망스윗 단백ㅋㅋ 선물세트(6입+6입, 한복키링) </t>
  </si>
  <si>
    <t>PRL123004</t>
  </si>
  <si>
    <t>PRP110021</t>
  </si>
  <si>
    <t xml:space="preserve">뽀로로 사운드북 - 마이크  (구간) </t>
  </si>
  <si>
    <t>PRP111008</t>
  </si>
  <si>
    <t xml:space="preserve">뽀로로 가방퍼즐2  (구간) </t>
  </si>
  <si>
    <t>PRP115019</t>
  </si>
  <si>
    <t>뽀로로 아트스쿨2 - 빅 물감놀이</t>
  </si>
  <si>
    <t>PRP126021</t>
  </si>
  <si>
    <t>뽀로로 스케치북 (130g, 20매)*10권 세트</t>
  </si>
  <si>
    <t>PRP126022</t>
  </si>
  <si>
    <t>다이소 뽀로로 판퍼즐 48조각 (1종)-3D 잔디</t>
  </si>
  <si>
    <t>PRP126023</t>
  </si>
  <si>
    <t>다이소 뽀로로 판퍼즐 48조각 (뽀로로B) 1065612 - 2D 생일</t>
  </si>
  <si>
    <t>PRS126023</t>
  </si>
  <si>
    <t>잔망루피_박준뷰티랩_키캡키링_돼지</t>
  </si>
  <si>
    <t>PRS126024</t>
  </si>
  <si>
    <t>잔망루피_박준뷰티랩_키캡키링_얼빡</t>
  </si>
  <si>
    <t>PRS126025</t>
  </si>
  <si>
    <t>잔망루피_박준뷰티랩_키캡키링_미용사</t>
  </si>
  <si>
    <t>PRS126026</t>
  </si>
  <si>
    <t>잔망루피_박준뷰티랩_파우치_트리트먼트베이비</t>
  </si>
  <si>
    <t>PRS126027</t>
  </si>
  <si>
    <t>잔망루피_인천국제공항공사_환승투어_러기지택</t>
  </si>
  <si>
    <t>PRS126028</t>
  </si>
  <si>
    <t>잔망루피_인천국제공항공사_환승투어_아크릴쉐이커키링</t>
  </si>
  <si>
    <t>PRS126029</t>
  </si>
  <si>
    <t>잔망루피_인천국제공항공사_환승투어_아크릴젤펜</t>
  </si>
  <si>
    <t>PRS126030</t>
  </si>
  <si>
    <t>잔망루피_인천국제공항공사_환승투어_맥세이프스마트톡</t>
  </si>
  <si>
    <t>PRS126031</t>
  </si>
  <si>
    <t>잔망루피_인천국제공항공사_환승투어_봉제키링</t>
  </si>
  <si>
    <t>PRT126011</t>
  </si>
  <si>
    <t>뽀로로 달콤푸드 미니 핫팩</t>
  </si>
  <si>
    <t>PRT126013</t>
  </si>
  <si>
    <t>뽀로로 아기 선물 세트</t>
  </si>
  <si>
    <t>PRT126015</t>
  </si>
  <si>
    <t>뽀로로 반짝 스위치</t>
  </si>
  <si>
    <t>TYP113003</t>
  </si>
  <si>
    <t xml:space="preserve">타요 꼬마 피아노 사운드북 (구간) </t>
  </si>
  <si>
    <t>TYP126009</t>
  </si>
  <si>
    <t>다이소 타요 판퍼즐 48조각 (타요A) 1065613 - 3D 공항</t>
  </si>
  <si>
    <t>PRM226015</t>
  </si>
  <si>
    <t>뽀로로 자동비밀 금고</t>
  </si>
  <si>
    <t>PRT200001</t>
  </si>
  <si>
    <t>잔망루피 K-에디션 12cm 봉제키링_한복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</si>
</sst>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-* #,##0.0,,_-;[Red]\-#,##0.0,,_-;_-* &quot;-&quot;_-;_-@_-"/>
    <numFmt numFmtId="177" formatCode="0.000%"/>
    <numFmt numFmtId="178" formatCode="###,###,###,###.####"/>
    <numFmt numFmtId="179" formatCode="###,###,###,###"/>
    <numFmt numFmtId="180" formatCode="_-* #,##0.0,_-;\-* #,##0.0,_-;_-* &quot;-&quot;_-;_-@_-"/>
    <numFmt numFmtId="181" formatCode="yyyy\/mm"/>
    <numFmt numFmtId="182" formatCode="_-* #,##0.00000_-;\-* #,##0.00000_-;_-* &quot;-&quot;??_-;_-@_-"/>
    <numFmt numFmtId="183" formatCode="_-* #,##0.00000_-;\-* #,##0.00000_-;_-* &quot;-&quot;_-;_-@_-"/>
    <numFmt numFmtId="184" formatCode="###,###,###,###.#"/>
    <numFmt numFmtId="185" formatCode="#,##0.0_);[Red]\(#,##0.0\)"/>
    <numFmt numFmtId="186" formatCode="0.0%"/>
  </numFmts>
  <fonts count="5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b/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color indexed="8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0"/>
      <name val="굴림"/>
      <family val="3"/>
      <charset val="129"/>
    </font>
    <font>
      <sz val="9"/>
      <color rgb="FFFF000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rgb="FFA9D08E"/>
      <name val="굴림"/>
      <family val="3"/>
      <charset val="129"/>
    </font>
    <font>
      <sz val="9"/>
      <color rgb="FF92D050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돋움"/>
      <family val="3"/>
      <charset val="129"/>
    </font>
    <font>
      <b/>
      <sz val="9"/>
      <color theme="1"/>
      <name val="맑은고딕"/>
      <family val="3"/>
      <charset val="129"/>
    </font>
    <font>
      <b/>
      <sz val="10"/>
      <color theme="1"/>
      <name val="맑은고딕"/>
      <family val="3"/>
      <charset val="129"/>
    </font>
    <font>
      <b/>
      <sz val="11"/>
      <color theme="1"/>
      <name val="맑은고딕"/>
      <family val="3"/>
      <charset val="129"/>
    </font>
    <font>
      <sz val="9"/>
      <name val="굴림체"/>
      <family val="3"/>
      <charset val="129"/>
    </font>
    <font>
      <sz val="10"/>
      <color indexed="8"/>
      <name val="굴림체"/>
      <family val="3"/>
      <charset val="129"/>
    </font>
    <font>
      <sz val="11"/>
      <color theme="1"/>
      <name val="굴림체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나눔바른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i/>
      <sz val="9"/>
      <color theme="1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</font>
  </fonts>
  <fills count="4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D2F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 style="thin">
        <color indexed="64"/>
      </right>
      <top style="double">
        <color auto="1"/>
      </top>
      <bottom/>
      <diagonal/>
    </border>
    <border>
      <left style="thin">
        <color theme="0" tint="-0.499984740745262"/>
      </left>
      <right/>
      <top style="double">
        <color auto="1"/>
      </top>
      <bottom/>
      <diagonal/>
    </border>
    <border>
      <left/>
      <right style="thin">
        <color theme="0" tint="-0.499984740745262"/>
      </right>
      <top style="double">
        <color auto="1"/>
      </top>
      <bottom/>
      <diagonal/>
    </border>
    <border>
      <left style="thin">
        <color indexed="64"/>
      </left>
      <right style="thin">
        <color theme="0" tint="-0.34998626667073579"/>
      </right>
      <top style="double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/>
      <diagonal/>
    </border>
    <border>
      <left style="thin">
        <color theme="0" tint="-0.34998626667073579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theme="0" tint="-0.499984740745262"/>
      </right>
      <top style="double">
        <color auto="1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 style="double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double">
        <color auto="1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theme="0" tint="-0.499984740745262"/>
      </right>
      <top style="double">
        <color auto="1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thin">
        <color theme="0" tint="-0.499984740745262"/>
      </top>
      <bottom style="thick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rgb="FFFF0000"/>
      </bottom>
      <diagonal/>
    </border>
    <border>
      <left style="thick">
        <color rgb="FFFF0000"/>
      </left>
      <right style="thin">
        <color theme="0" tint="-0.499984740745262"/>
      </right>
      <top style="thin">
        <color theme="0" tint="-0.499984740745262"/>
      </top>
      <bottom style="thick">
        <color rgb="FFFF0000"/>
      </bottom>
      <diagonal/>
    </border>
    <border>
      <left style="thick">
        <color theme="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0000FF"/>
      </right>
      <top style="medium">
        <color auto="1"/>
      </top>
      <bottom style="thin">
        <color theme="0" tint="-0.499984740745262"/>
      </bottom>
      <diagonal/>
    </border>
    <border>
      <left style="thick">
        <color rgb="FF0000FF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medium">
        <color auto="1"/>
      </top>
      <bottom style="thin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/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medium">
        <color auto="1"/>
      </bottom>
      <diagonal/>
    </border>
    <border>
      <left style="thick">
        <color theme="9"/>
      </left>
      <right/>
      <top/>
      <bottom style="thin">
        <color theme="0" tint="-0.499984740745262"/>
      </bottom>
      <diagonal/>
    </border>
    <border>
      <left style="thick">
        <color theme="9"/>
      </left>
      <right/>
      <top style="double">
        <color auto="1"/>
      </top>
      <bottom/>
      <diagonal/>
    </border>
    <border>
      <left/>
      <right style="thin">
        <color theme="0" tint="-0.499984740745262"/>
      </right>
      <top style="double">
        <color auto="1"/>
      </top>
      <bottom style="double">
        <color auto="1"/>
      </bottom>
      <diagonal/>
    </border>
    <border>
      <left style="thick">
        <color theme="9"/>
      </left>
      <right/>
      <top style="double">
        <color auto="1"/>
      </top>
      <bottom style="double">
        <color auto="1"/>
      </bottom>
      <diagonal/>
    </border>
    <border>
      <left style="thick">
        <color theme="9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ck">
        <color theme="9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 tint="-0.499984740745262"/>
      </right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theme="0" tint="-0.499984740745262"/>
      </right>
      <top/>
      <bottom style="thick">
        <color rgb="FF0000FF"/>
      </bottom>
      <diagonal/>
    </border>
    <border>
      <left/>
      <right style="thin">
        <color theme="0" tint="-0.499984740745262"/>
      </right>
      <top/>
      <bottom style="thick">
        <color rgb="FF0000FF"/>
      </bottom>
      <diagonal/>
    </border>
    <border>
      <left style="thin">
        <color theme="0" tint="-0.499984740745262"/>
      </left>
      <right style="thick">
        <color rgb="FF0000FF"/>
      </right>
      <top/>
      <bottom style="thick">
        <color rgb="FF0000FF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C00000"/>
      </bottom>
      <diagonal/>
    </border>
    <border>
      <left style="hair">
        <color auto="1"/>
      </left>
      <right/>
      <top style="hair">
        <color auto="1"/>
      </top>
      <bottom style="medium">
        <color rgb="FFC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rgb="FFC00000"/>
      </bottom>
      <diagonal/>
    </border>
    <border>
      <left/>
      <right style="hair">
        <color auto="1"/>
      </right>
      <top style="hair">
        <color auto="1"/>
      </top>
      <bottom style="medium">
        <color rgb="FFC00000"/>
      </bottom>
      <diagonal/>
    </border>
    <border>
      <left style="medium">
        <color rgb="FFC00000"/>
      </left>
      <right style="hair">
        <color auto="1"/>
      </right>
      <top style="medium">
        <color rgb="FFC00000"/>
      </top>
      <bottom style="hair">
        <color auto="1"/>
      </bottom>
      <diagonal/>
    </border>
    <border>
      <left style="hair">
        <color auto="1"/>
      </left>
      <right/>
      <top style="medium">
        <color rgb="FFC00000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rgb="FFC00000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rgb="FFC00000"/>
      </top>
      <bottom style="hair">
        <color auto="1"/>
      </bottom>
      <diagonal/>
    </border>
    <border>
      <left/>
      <right style="hair">
        <color auto="1"/>
      </right>
      <top style="medium">
        <color rgb="FFC00000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medium">
        <color rgb="FFC00000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medium">
        <color rgb="FFC00000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medium">
        <color rgb="FFC0000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2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76" applyNumberFormat="0" applyFill="0" applyAlignment="0" applyProtection="0">
      <alignment vertical="center"/>
    </xf>
    <xf numFmtId="0" fontId="19" fillId="0" borderId="77" applyNumberFormat="0" applyFill="0" applyAlignment="0" applyProtection="0">
      <alignment vertical="center"/>
    </xf>
    <xf numFmtId="0" fontId="20" fillId="0" borderId="7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79" applyNumberFormat="0" applyAlignment="0" applyProtection="0">
      <alignment vertical="center"/>
    </xf>
    <xf numFmtId="0" fontId="25" fillId="12" borderId="80" applyNumberFormat="0" applyAlignment="0" applyProtection="0">
      <alignment vertical="center"/>
    </xf>
    <xf numFmtId="0" fontId="26" fillId="12" borderId="79" applyNumberFormat="0" applyAlignment="0" applyProtection="0">
      <alignment vertical="center"/>
    </xf>
    <xf numFmtId="0" fontId="27" fillId="0" borderId="81" applyNumberFormat="0" applyFill="0" applyAlignment="0" applyProtection="0">
      <alignment vertical="center"/>
    </xf>
    <xf numFmtId="0" fontId="28" fillId="13" borderId="8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4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14" borderId="83" applyNumberFormat="0" applyFont="0" applyAlignment="0" applyProtection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14" borderId="83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3" fillId="0" borderId="0"/>
    <xf numFmtId="0" fontId="33" fillId="0" borderId="0"/>
    <xf numFmtId="41" fontId="33" fillId="0" borderId="0" quotePrefix="1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79" fontId="6" fillId="0" borderId="0" xfId="3" applyNumberFormat="1" applyFont="1" applyAlignment="1">
      <alignment horizontal="center" vertical="center"/>
    </xf>
    <xf numFmtId="41" fontId="6" fillId="0" borderId="0" xfId="2" applyNumberFormat="1" applyFont="1" applyAlignment="1">
      <alignment vertical="center"/>
    </xf>
    <xf numFmtId="41" fontId="9" fillId="0" borderId="0" xfId="4" applyFont="1" applyFill="1" applyBorder="1" applyAlignment="1" applyProtection="1">
      <alignment horizontal="center" vertical="center"/>
    </xf>
    <xf numFmtId="41" fontId="9" fillId="0" borderId="0" xfId="4" applyFont="1" applyFill="1" applyBorder="1" applyAlignment="1" applyProtection="1">
      <alignment vertical="center"/>
    </xf>
    <xf numFmtId="0" fontId="7" fillId="0" borderId="0" xfId="2" applyFont="1" applyAlignment="1">
      <alignment horizontal="center" vertical="center"/>
    </xf>
    <xf numFmtId="179" fontId="7" fillId="0" borderId="0" xfId="3" applyNumberFormat="1" applyFont="1" applyAlignment="1">
      <alignment horizontal="center" vertical="center"/>
    </xf>
    <xf numFmtId="41" fontId="7" fillId="0" borderId="0" xfId="4" applyFont="1" applyFill="1" applyBorder="1" applyAlignment="1" applyProtection="1">
      <alignment horizontal="center" vertical="center"/>
    </xf>
    <xf numFmtId="176" fontId="6" fillId="0" borderId="0" xfId="2" applyNumberFormat="1" applyFont="1" applyAlignment="1">
      <alignment vertical="center"/>
    </xf>
    <xf numFmtId="0" fontId="11" fillId="4" borderId="54" xfId="2" applyFont="1" applyFill="1" applyBorder="1" applyAlignment="1">
      <alignment horizontal="center" vertical="center" wrapText="1"/>
    </xf>
    <xf numFmtId="41" fontId="6" fillId="0" borderId="0" xfId="5" applyFont="1" applyFill="1" applyBorder="1" applyAlignment="1" applyProtection="1">
      <alignment vertical="center"/>
    </xf>
    <xf numFmtId="177" fontId="6" fillId="0" borderId="0" xfId="6" applyNumberFormat="1" applyFont="1" applyFill="1" applyBorder="1" applyAlignment="1" applyProtection="1">
      <alignment horizontal="center" vertical="center"/>
    </xf>
    <xf numFmtId="176" fontId="6" fillId="0" borderId="0" xfId="5" applyNumberFormat="1" applyFont="1" applyFill="1" applyBorder="1" applyAlignment="1" applyProtection="1">
      <alignment vertical="center"/>
    </xf>
    <xf numFmtId="180" fontId="6" fillId="0" borderId="0" xfId="5" applyNumberFormat="1" applyFont="1" applyFill="1" applyBorder="1" applyAlignment="1" applyProtection="1">
      <alignment vertical="center"/>
    </xf>
    <xf numFmtId="177" fontId="9" fillId="0" borderId="0" xfId="6" applyNumberFormat="1" applyFont="1" applyFill="1" applyBorder="1" applyAlignment="1" applyProtection="1">
      <alignment horizontal="center" vertical="center"/>
    </xf>
    <xf numFmtId="41" fontId="10" fillId="3" borderId="24" xfId="5" applyFont="1" applyFill="1" applyBorder="1" applyAlignment="1" applyProtection="1">
      <alignment horizontal="center" vertical="center"/>
    </xf>
    <xf numFmtId="41" fontId="10" fillId="3" borderId="25" xfId="5" applyFont="1" applyFill="1" applyBorder="1" applyAlignment="1" applyProtection="1">
      <alignment horizontal="center" vertical="center"/>
    </xf>
    <xf numFmtId="176" fontId="10" fillId="3" borderId="25" xfId="5" applyNumberFormat="1" applyFont="1" applyFill="1" applyBorder="1" applyAlignment="1" applyProtection="1">
      <alignment horizontal="center" vertical="center"/>
    </xf>
    <xf numFmtId="41" fontId="10" fillId="3" borderId="64" xfId="5" applyFont="1" applyFill="1" applyBorder="1" applyAlignment="1" applyProtection="1">
      <alignment horizontal="center" vertical="center"/>
    </xf>
    <xf numFmtId="180" fontId="10" fillId="3" borderId="25" xfId="5" applyNumberFormat="1" applyFont="1" applyFill="1" applyBorder="1" applyAlignment="1" applyProtection="1">
      <alignment horizontal="center" vertical="center"/>
    </xf>
    <xf numFmtId="41" fontId="9" fillId="0" borderId="0" xfId="5" applyFont="1" applyFill="1" applyBorder="1" applyAlignment="1" applyProtection="1">
      <alignment horizontal="center" vertical="center"/>
    </xf>
    <xf numFmtId="41" fontId="9" fillId="0" borderId="0" xfId="5" applyFont="1" applyFill="1" applyBorder="1" applyAlignment="1" applyProtection="1">
      <alignment vertical="center"/>
    </xf>
    <xf numFmtId="176" fontId="9" fillId="0" borderId="0" xfId="5" applyNumberFormat="1" applyFont="1" applyFill="1" applyBorder="1" applyAlignment="1" applyProtection="1">
      <alignment horizontal="center" vertical="center"/>
    </xf>
    <xf numFmtId="180" fontId="9" fillId="0" borderId="0" xfId="5" applyNumberFormat="1" applyFont="1" applyFill="1" applyBorder="1" applyAlignment="1" applyProtection="1">
      <alignment horizontal="center" vertical="center"/>
    </xf>
    <xf numFmtId="180" fontId="9" fillId="0" borderId="0" xfId="5" applyNumberFormat="1" applyFont="1" applyFill="1" applyBorder="1" applyAlignment="1" applyProtection="1">
      <alignment vertical="center"/>
    </xf>
    <xf numFmtId="41" fontId="9" fillId="5" borderId="32" xfId="5" applyFont="1" applyFill="1" applyBorder="1" applyAlignment="1" applyProtection="1">
      <alignment vertical="center"/>
    </xf>
    <xf numFmtId="41" fontId="9" fillId="5" borderId="33" xfId="5" applyFont="1" applyFill="1" applyBorder="1" applyAlignment="1" applyProtection="1">
      <alignment horizontal="center" vertical="center"/>
    </xf>
    <xf numFmtId="41" fontId="12" fillId="5" borderId="5" xfId="5" applyFont="1" applyFill="1" applyBorder="1" applyAlignment="1" applyProtection="1">
      <alignment horizontal="center" vertical="center"/>
    </xf>
    <xf numFmtId="41" fontId="12" fillId="5" borderId="6" xfId="5" applyFont="1" applyFill="1" applyBorder="1" applyAlignment="1" applyProtection="1">
      <alignment horizontal="center" vertical="center"/>
    </xf>
    <xf numFmtId="41" fontId="9" fillId="5" borderId="7" xfId="5" applyFont="1" applyFill="1" applyBorder="1" applyAlignment="1" applyProtection="1">
      <alignment horizontal="center" vertical="center"/>
    </xf>
    <xf numFmtId="41" fontId="9" fillId="5" borderId="4" xfId="5" applyFont="1" applyFill="1" applyBorder="1" applyAlignment="1" applyProtection="1">
      <alignment horizontal="center" vertical="center"/>
    </xf>
    <xf numFmtId="176" fontId="9" fillId="5" borderId="6" xfId="5" applyNumberFormat="1" applyFont="1" applyFill="1" applyBorder="1" applyAlignment="1" applyProtection="1">
      <alignment horizontal="center" vertical="center"/>
    </xf>
    <xf numFmtId="41" fontId="7" fillId="5" borderId="57" xfId="5" applyFont="1" applyFill="1" applyBorder="1" applyAlignment="1" applyProtection="1">
      <alignment horizontal="center" vertical="center"/>
    </xf>
    <xf numFmtId="41" fontId="7" fillId="5" borderId="49" xfId="5" applyFont="1" applyFill="1" applyBorder="1" applyAlignment="1" applyProtection="1">
      <alignment horizontal="center" vertical="center"/>
    </xf>
    <xf numFmtId="177" fontId="9" fillId="0" borderId="0" xfId="6" applyNumberFormat="1" applyFont="1" applyFill="1" applyBorder="1" applyAlignment="1" applyProtection="1">
      <alignment vertical="center"/>
    </xf>
    <xf numFmtId="10" fontId="9" fillId="0" borderId="0" xfId="6" applyNumberFormat="1" applyFont="1" applyFill="1" applyBorder="1" applyAlignment="1" applyProtection="1">
      <alignment vertical="center"/>
    </xf>
    <xf numFmtId="10" fontId="7" fillId="0" borderId="0" xfId="6" applyNumberFormat="1" applyFont="1" applyFill="1" applyBorder="1" applyAlignment="1" applyProtection="1">
      <alignment horizontal="center" vertical="center"/>
    </xf>
    <xf numFmtId="10" fontId="9" fillId="0" borderId="0" xfId="6" applyNumberFormat="1" applyFont="1" applyFill="1" applyBorder="1" applyAlignment="1" applyProtection="1">
      <alignment horizontal="center" vertical="center"/>
    </xf>
    <xf numFmtId="41" fontId="9" fillId="0" borderId="9" xfId="5" applyFont="1" applyFill="1" applyBorder="1" applyAlignment="1" applyProtection="1">
      <alignment vertical="center"/>
    </xf>
    <xf numFmtId="41" fontId="9" fillId="0" borderId="1" xfId="5" applyFont="1" applyFill="1" applyBorder="1" applyAlignment="1" applyProtection="1">
      <alignment vertical="center"/>
    </xf>
    <xf numFmtId="41" fontId="9" fillId="0" borderId="10" xfId="5" applyFont="1" applyFill="1" applyBorder="1" applyAlignment="1" applyProtection="1">
      <alignment vertical="center"/>
    </xf>
    <xf numFmtId="41" fontId="9" fillId="0" borderId="8" xfId="5" applyFont="1" applyFill="1" applyBorder="1" applyAlignment="1" applyProtection="1">
      <alignment vertical="center"/>
    </xf>
    <xf numFmtId="41" fontId="9" fillId="0" borderId="3" xfId="5" applyFont="1" applyFill="1" applyBorder="1" applyAlignment="1" applyProtection="1">
      <alignment vertical="center"/>
    </xf>
    <xf numFmtId="41" fontId="9" fillId="0" borderId="50" xfId="5" applyFont="1" applyFill="1" applyBorder="1" applyAlignment="1" applyProtection="1">
      <alignment vertical="center"/>
    </xf>
    <xf numFmtId="9" fontId="6" fillId="0" borderId="0" xfId="6" applyFont="1" applyFill="1" applyBorder="1" applyAlignment="1" applyProtection="1">
      <alignment horizontal="center" vertical="center"/>
    </xf>
    <xf numFmtId="0" fontId="6" fillId="6" borderId="0" xfId="2" applyFont="1" applyFill="1" applyAlignment="1">
      <alignment horizontal="center" vertical="center"/>
    </xf>
    <xf numFmtId="14" fontId="6" fillId="6" borderId="0" xfId="2" applyNumberFormat="1" applyFont="1" applyFill="1" applyAlignment="1">
      <alignment horizontal="center" vertical="center"/>
    </xf>
    <xf numFmtId="181" fontId="6" fillId="0" borderId="0" xfId="2" applyNumberFormat="1" applyFont="1" applyAlignment="1">
      <alignment horizontal="center" vertical="center"/>
    </xf>
    <xf numFmtId="181" fontId="9" fillId="0" borderId="0" xfId="4" applyNumberFormat="1" applyFont="1" applyFill="1" applyBorder="1" applyAlignment="1" applyProtection="1">
      <alignment horizontal="center" vertical="center"/>
    </xf>
    <xf numFmtId="41" fontId="6" fillId="0" borderId="0" xfId="1" applyFont="1" applyFill="1" applyBorder="1" applyAlignment="1" applyProtection="1">
      <alignment vertical="center"/>
    </xf>
    <xf numFmtId="41" fontId="9" fillId="0" borderId="0" xfId="1" applyFont="1" applyFill="1" applyBorder="1" applyAlignment="1" applyProtection="1">
      <alignment vertical="center"/>
    </xf>
    <xf numFmtId="0" fontId="9" fillId="0" borderId="0" xfId="8" applyFont="1">
      <alignment vertical="center"/>
    </xf>
    <xf numFmtId="181" fontId="9" fillId="0" borderId="0" xfId="8" applyNumberFormat="1" applyFont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6" fillId="0" borderId="2" xfId="8" applyFont="1" applyBorder="1">
      <alignment vertical="center"/>
    </xf>
    <xf numFmtId="0" fontId="6" fillId="0" borderId="1" xfId="8" applyFont="1" applyBorder="1">
      <alignment vertical="center"/>
    </xf>
    <xf numFmtId="0" fontId="6" fillId="0" borderId="30" xfId="8" applyFont="1" applyBorder="1">
      <alignment vertical="center"/>
    </xf>
    <xf numFmtId="49" fontId="9" fillId="0" borderId="0" xfId="8" quotePrefix="1" applyNumberFormat="1" applyFont="1" applyAlignment="1">
      <alignment horizontal="center" vertical="center"/>
    </xf>
    <xf numFmtId="41" fontId="6" fillId="0" borderId="0" xfId="1" applyFont="1" applyFill="1" applyBorder="1" applyAlignment="1" applyProtection="1">
      <alignment horizontal="center" vertical="center"/>
    </xf>
    <xf numFmtId="176" fontId="9" fillId="0" borderId="68" xfId="5" applyNumberFormat="1" applyFont="1" applyFill="1" applyBorder="1" applyAlignment="1" applyProtection="1">
      <alignment vertical="center"/>
    </xf>
    <xf numFmtId="41" fontId="8" fillId="3" borderId="21" xfId="1" applyFont="1" applyFill="1" applyBorder="1" applyAlignment="1" applyProtection="1">
      <alignment vertical="center"/>
    </xf>
    <xf numFmtId="182" fontId="6" fillId="0" borderId="0" xfId="2" applyNumberFormat="1" applyFont="1" applyAlignment="1">
      <alignment vertical="center"/>
    </xf>
    <xf numFmtId="181" fontId="12" fillId="7" borderId="0" xfId="2" applyNumberFormat="1" applyFont="1" applyFill="1" applyAlignment="1">
      <alignment horizontal="center" vertical="center"/>
    </xf>
    <xf numFmtId="41" fontId="8" fillId="3" borderId="16" xfId="1" applyFont="1" applyFill="1" applyBorder="1" applyAlignment="1" applyProtection="1">
      <alignment vertical="center"/>
    </xf>
    <xf numFmtId="0" fontId="11" fillId="4" borderId="1" xfId="2" applyFont="1" applyFill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 wrapText="1"/>
    </xf>
    <xf numFmtId="0" fontId="6" fillId="0" borderId="2" xfId="8" applyFont="1" applyBorder="1" applyAlignment="1">
      <alignment vertical="center" wrapText="1"/>
    </xf>
    <xf numFmtId="41" fontId="6" fillId="0" borderId="0" xfId="1" applyFont="1" applyAlignment="1">
      <alignment vertical="center"/>
    </xf>
    <xf numFmtId="41" fontId="9" fillId="0" borderId="0" xfId="1" applyFont="1" applyFill="1" applyBorder="1" applyAlignment="1" applyProtection="1">
      <alignment horizontal="center" vertical="center"/>
    </xf>
    <xf numFmtId="41" fontId="9" fillId="5" borderId="6" xfId="1" applyFont="1" applyFill="1" applyBorder="1" applyAlignment="1" applyProtection="1">
      <alignment horizontal="center" vertical="center"/>
    </xf>
    <xf numFmtId="41" fontId="9" fillId="5" borderId="58" xfId="1" applyFont="1" applyFill="1" applyBorder="1" applyAlignment="1" applyProtection="1">
      <alignment horizontal="center" vertical="center"/>
    </xf>
    <xf numFmtId="178" fontId="6" fillId="0" borderId="0" xfId="2" applyNumberFormat="1" applyFont="1" applyAlignment="1">
      <alignment vertical="center"/>
    </xf>
    <xf numFmtId="183" fontId="9" fillId="0" borderId="0" xfId="4" applyNumberFormat="1" applyFont="1" applyFill="1" applyBorder="1" applyAlignment="1" applyProtection="1">
      <alignment vertical="center"/>
    </xf>
    <xf numFmtId="3" fontId="6" fillId="0" borderId="0" xfId="1" applyNumberFormat="1" applyFont="1" applyFill="1" applyBorder="1" applyAlignment="1" applyProtection="1">
      <alignment horizontal="center" vertical="center"/>
    </xf>
    <xf numFmtId="3" fontId="7" fillId="39" borderId="30" xfId="2" applyNumberFormat="1" applyFont="1" applyFill="1" applyBorder="1" applyAlignment="1">
      <alignment vertical="center"/>
    </xf>
    <xf numFmtId="3" fontId="15" fillId="39" borderId="1" xfId="2" applyNumberFormat="1" applyFont="1" applyFill="1" applyBorder="1" applyAlignment="1">
      <alignment vertical="center"/>
    </xf>
    <xf numFmtId="3" fontId="7" fillId="39" borderId="35" xfId="2" applyNumberFormat="1" applyFont="1" applyFill="1" applyBorder="1" applyAlignment="1">
      <alignment vertical="center"/>
    </xf>
    <xf numFmtId="3" fontId="9" fillId="39" borderId="0" xfId="6" applyNumberFormat="1" applyFont="1" applyFill="1" applyBorder="1" applyAlignment="1" applyProtection="1">
      <alignment vertical="center"/>
    </xf>
    <xf numFmtId="3" fontId="9" fillId="39" borderId="0" xfId="6" applyNumberFormat="1" applyFont="1" applyFill="1" applyBorder="1" applyAlignment="1" applyProtection="1">
      <alignment horizontal="center" vertical="center"/>
    </xf>
    <xf numFmtId="3" fontId="7" fillId="39" borderId="48" xfId="2" applyNumberFormat="1" applyFont="1" applyFill="1" applyBorder="1" applyAlignment="1">
      <alignment vertical="center"/>
    </xf>
    <xf numFmtId="3" fontId="16" fillId="39" borderId="40" xfId="2" applyNumberFormat="1" applyFont="1" applyFill="1" applyBorder="1" applyAlignment="1">
      <alignment vertical="center"/>
    </xf>
    <xf numFmtId="3" fontId="7" fillId="39" borderId="39" xfId="2" applyNumberFormat="1" applyFont="1" applyFill="1" applyBorder="1" applyAlignment="1">
      <alignment vertical="center"/>
    </xf>
    <xf numFmtId="3" fontId="7" fillId="39" borderId="0" xfId="6" applyNumberFormat="1" applyFont="1" applyFill="1" applyBorder="1" applyAlignment="1" applyProtection="1">
      <alignment horizontal="center" vertical="center"/>
    </xf>
    <xf numFmtId="3" fontId="9" fillId="39" borderId="9" xfId="5" applyNumberFormat="1" applyFont="1" applyFill="1" applyBorder="1" applyAlignment="1" applyProtection="1">
      <alignment vertical="center"/>
    </xf>
    <xf numFmtId="3" fontId="9" fillId="39" borderId="1" xfId="5" applyNumberFormat="1" applyFont="1" applyFill="1" applyBorder="1" applyAlignment="1" applyProtection="1">
      <alignment vertical="center"/>
    </xf>
    <xf numFmtId="3" fontId="9" fillId="39" borderId="0" xfId="1" applyNumberFormat="1" applyFont="1" applyFill="1" applyBorder="1" applyAlignment="1" applyProtection="1">
      <alignment vertical="center"/>
    </xf>
    <xf numFmtId="3" fontId="9" fillId="39" borderId="8" xfId="5" applyNumberFormat="1" applyFont="1" applyFill="1" applyBorder="1" applyAlignment="1" applyProtection="1">
      <alignment vertical="center"/>
    </xf>
    <xf numFmtId="3" fontId="9" fillId="39" borderId="10" xfId="5" applyNumberFormat="1" applyFont="1" applyFill="1" applyBorder="1" applyAlignment="1" applyProtection="1">
      <alignment vertical="center"/>
    </xf>
    <xf numFmtId="3" fontId="9" fillId="39" borderId="52" xfId="5" applyNumberFormat="1" applyFont="1" applyFill="1" applyBorder="1" applyAlignment="1" applyProtection="1">
      <alignment vertical="center"/>
    </xf>
    <xf numFmtId="3" fontId="6" fillId="39" borderId="0" xfId="2" applyNumberFormat="1" applyFont="1" applyFill="1" applyAlignment="1">
      <alignment vertical="center"/>
    </xf>
    <xf numFmtId="3" fontId="9" fillId="39" borderId="50" xfId="5" applyNumberFormat="1" applyFont="1" applyFill="1" applyBorder="1" applyAlignment="1" applyProtection="1">
      <alignment vertical="center"/>
    </xf>
    <xf numFmtId="3" fontId="6" fillId="39" borderId="0" xfId="2" applyNumberFormat="1" applyFont="1" applyFill="1" applyAlignment="1">
      <alignment horizontal="center" vertical="center"/>
    </xf>
    <xf numFmtId="3" fontId="9" fillId="39" borderId="51" xfId="5" applyNumberFormat="1" applyFont="1" applyFill="1" applyBorder="1" applyAlignment="1" applyProtection="1">
      <alignment vertical="center"/>
    </xf>
    <xf numFmtId="176" fontId="9" fillId="0" borderId="67" xfId="5" applyNumberFormat="1" applyFont="1" applyFill="1" applyBorder="1" applyAlignment="1" applyProtection="1">
      <alignment vertical="center"/>
    </xf>
    <xf numFmtId="3" fontId="9" fillId="39" borderId="53" xfId="5" applyNumberFormat="1" applyFont="1" applyFill="1" applyBorder="1" applyAlignment="1" applyProtection="1">
      <alignment vertical="center"/>
    </xf>
    <xf numFmtId="0" fontId="9" fillId="0" borderId="89" xfId="5" applyNumberFormat="1" applyFont="1" applyFill="1" applyBorder="1" applyAlignment="1" applyProtection="1">
      <alignment horizontal="right" vertical="center"/>
    </xf>
    <xf numFmtId="0" fontId="9" fillId="0" borderId="85" xfId="5" applyNumberFormat="1" applyFont="1" applyFill="1" applyBorder="1" applyAlignment="1" applyProtection="1">
      <alignment horizontal="right" vertical="center"/>
    </xf>
    <xf numFmtId="0" fontId="9" fillId="0" borderId="90" xfId="5" applyNumberFormat="1" applyFont="1" applyFill="1" applyBorder="1" applyAlignment="1" applyProtection="1">
      <alignment horizontal="right" vertical="center"/>
    </xf>
    <xf numFmtId="0" fontId="9" fillId="39" borderId="91" xfId="5" applyNumberFormat="1" applyFont="1" applyFill="1" applyBorder="1" applyAlignment="1" applyProtection="1">
      <alignment horizontal="right" vertical="center"/>
    </xf>
    <xf numFmtId="0" fontId="9" fillId="39" borderId="92" xfId="5" applyNumberFormat="1" applyFont="1" applyFill="1" applyBorder="1" applyAlignment="1" applyProtection="1">
      <alignment horizontal="right" vertical="center"/>
    </xf>
    <xf numFmtId="0" fontId="9" fillId="39" borderId="93" xfId="5" applyNumberFormat="1" applyFont="1" applyFill="1" applyBorder="1" applyAlignment="1" applyProtection="1">
      <alignment horizontal="right" vertical="center"/>
    </xf>
    <xf numFmtId="41" fontId="9" fillId="5" borderId="55" xfId="1" applyFont="1" applyFill="1" applyBorder="1" applyAlignment="1" applyProtection="1">
      <alignment horizontal="center" vertical="center"/>
    </xf>
    <xf numFmtId="176" fontId="10" fillId="3" borderId="24" xfId="5" applyNumberFormat="1" applyFont="1" applyFill="1" applyBorder="1" applyAlignment="1" applyProtection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 applyAlignment="1">
      <alignment vertical="center"/>
    </xf>
    <xf numFmtId="0" fontId="3" fillId="0" borderId="0" xfId="2" applyAlignment="1">
      <alignment horizontal="right" vertical="center"/>
    </xf>
    <xf numFmtId="0" fontId="34" fillId="0" borderId="0" xfId="2" applyFont="1" applyAlignment="1">
      <alignment horizontal="left" vertical="center"/>
    </xf>
    <xf numFmtId="0" fontId="36" fillId="40" borderId="94" xfId="0" applyFont="1" applyFill="1" applyBorder="1" applyAlignment="1">
      <alignment horizontal="center" vertical="center" wrapText="1"/>
    </xf>
    <xf numFmtId="0" fontId="36" fillId="40" borderId="95" xfId="0" applyFont="1" applyFill="1" applyBorder="1" applyAlignment="1">
      <alignment horizontal="center" vertical="center" wrapText="1"/>
    </xf>
    <xf numFmtId="0" fontId="36" fillId="40" borderId="95" xfId="0" applyFont="1" applyFill="1" applyBorder="1" applyAlignment="1">
      <alignment horizontal="right" vertical="center" wrapText="1"/>
    </xf>
    <xf numFmtId="0" fontId="36" fillId="3" borderId="95" xfId="0" applyFont="1" applyFill="1" applyBorder="1" applyAlignment="1">
      <alignment horizontal="center" vertical="center" wrapText="1"/>
    </xf>
    <xf numFmtId="0" fontId="37" fillId="40" borderId="96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97" xfId="2" applyFont="1" applyBorder="1" applyAlignment="1">
      <alignment horizontal="center" vertical="center"/>
    </xf>
    <xf numFmtId="0" fontId="39" fillId="0" borderId="98" xfId="2" applyFont="1" applyBorder="1" applyAlignment="1">
      <alignment vertical="center"/>
    </xf>
    <xf numFmtId="0" fontId="39" fillId="0" borderId="99" xfId="2" applyFont="1" applyBorder="1" applyAlignment="1">
      <alignment vertical="center"/>
    </xf>
    <xf numFmtId="184" fontId="39" fillId="0" borderId="99" xfId="2" applyNumberFormat="1" applyFont="1" applyBorder="1" applyAlignment="1">
      <alignment vertical="center"/>
    </xf>
    <xf numFmtId="185" fontId="39" fillId="0" borderId="99" xfId="2" applyNumberFormat="1" applyFont="1" applyBorder="1" applyAlignment="1">
      <alignment horizontal="right" vertical="center"/>
    </xf>
    <xf numFmtId="184" fontId="39" fillId="0" borderId="99" xfId="2" applyNumberFormat="1" applyFont="1" applyBorder="1" applyAlignment="1">
      <alignment horizontal="center" vertical="center"/>
    </xf>
    <xf numFmtId="184" fontId="39" fillId="0" borderId="100" xfId="2" applyNumberFormat="1" applyFont="1" applyBorder="1" applyAlignment="1">
      <alignment horizontal="center" vertical="center"/>
    </xf>
    <xf numFmtId="0" fontId="40" fillId="0" borderId="101" xfId="2" applyFont="1" applyBorder="1" applyAlignment="1">
      <alignment vertical="center"/>
    </xf>
    <xf numFmtId="0" fontId="41" fillId="0" borderId="0" xfId="0" applyFont="1">
      <alignment vertical="center"/>
    </xf>
    <xf numFmtId="184" fontId="41" fillId="0" borderId="0" xfId="0" applyNumberFormat="1" applyFont="1">
      <alignment vertical="center"/>
    </xf>
    <xf numFmtId="184" fontId="40" fillId="0" borderId="95" xfId="2" applyNumberFormat="1" applyFont="1" applyBorder="1" applyAlignment="1">
      <alignment vertical="center"/>
    </xf>
    <xf numFmtId="185" fontId="40" fillId="0" borderId="95" xfId="2" applyNumberFormat="1" applyFont="1" applyBorder="1" applyAlignment="1">
      <alignment horizontal="right" vertical="center"/>
    </xf>
    <xf numFmtId="184" fontId="40" fillId="0" borderId="95" xfId="2" applyNumberFormat="1" applyFont="1" applyBorder="1" applyAlignment="1">
      <alignment horizontal="center" vertical="center"/>
    </xf>
    <xf numFmtId="184" fontId="40" fillId="0" borderId="102" xfId="2" applyNumberFormat="1" applyFont="1" applyBorder="1" applyAlignment="1">
      <alignment horizontal="center" vertical="center"/>
    </xf>
    <xf numFmtId="0" fontId="40" fillId="0" borderId="96" xfId="2" applyFont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40" fillId="0" borderId="0" xfId="2" applyFont="1" applyAlignment="1">
      <alignment vertical="center"/>
    </xf>
    <xf numFmtId="0" fontId="40" fillId="0" borderId="0" xfId="2" applyFont="1" applyAlignment="1">
      <alignment horizontal="right" vertical="center"/>
    </xf>
    <xf numFmtId="0" fontId="3" fillId="0" borderId="0" xfId="2" quotePrefix="1" applyAlignment="1">
      <alignment horizontal="center" vertical="center"/>
    </xf>
    <xf numFmtId="0" fontId="36" fillId="41" borderId="95" xfId="0" applyFont="1" applyFill="1" applyBorder="1" applyAlignment="1">
      <alignment horizontal="center" vertical="center" wrapText="1"/>
    </xf>
    <xf numFmtId="0" fontId="40" fillId="0" borderId="101" xfId="2" quotePrefix="1" applyFont="1" applyBorder="1" applyAlignment="1">
      <alignment vertical="center"/>
    </xf>
    <xf numFmtId="0" fontId="42" fillId="0" borderId="0" xfId="0" applyFont="1">
      <alignment vertical="center"/>
    </xf>
    <xf numFmtId="0" fontId="43" fillId="42" borderId="107" xfId="0" applyFont="1" applyFill="1" applyBorder="1" applyAlignment="1">
      <alignment horizontal="center" vertical="center"/>
    </xf>
    <xf numFmtId="0" fontId="43" fillId="42" borderId="109" xfId="0" applyFont="1" applyFill="1" applyBorder="1" applyAlignment="1">
      <alignment horizontal="center" vertical="center"/>
    </xf>
    <xf numFmtId="0" fontId="43" fillId="42" borderId="11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0" borderId="104" xfId="0" applyFont="1" applyBorder="1" applyAlignment="1">
      <alignment horizontal="center" vertical="center" wrapText="1" readingOrder="1"/>
    </xf>
    <xf numFmtId="41" fontId="42" fillId="0" borderId="103" xfId="1" applyFont="1" applyBorder="1">
      <alignment vertical="center"/>
    </xf>
    <xf numFmtId="41" fontId="42" fillId="0" borderId="105" xfId="1" applyFont="1" applyBorder="1">
      <alignment vertical="center"/>
    </xf>
    <xf numFmtId="41" fontId="42" fillId="0" borderId="106" xfId="1" applyFont="1" applyBorder="1">
      <alignment vertical="center"/>
    </xf>
    <xf numFmtId="0" fontId="44" fillId="0" borderId="112" xfId="0" applyFont="1" applyBorder="1" applyAlignment="1">
      <alignment horizontal="center" vertical="center" wrapText="1" readingOrder="1"/>
    </xf>
    <xf numFmtId="41" fontId="42" fillId="0" borderId="111" xfId="1" applyFont="1" applyBorder="1">
      <alignment vertical="center"/>
    </xf>
    <xf numFmtId="41" fontId="42" fillId="0" borderId="113" xfId="1" applyFont="1" applyBorder="1">
      <alignment vertical="center"/>
    </xf>
    <xf numFmtId="41" fontId="42" fillId="0" borderId="114" xfId="1" applyFont="1" applyBorder="1">
      <alignment vertical="center"/>
    </xf>
    <xf numFmtId="0" fontId="44" fillId="0" borderId="116" xfId="0" applyFont="1" applyBorder="1" applyAlignment="1">
      <alignment horizontal="center" vertical="center" wrapText="1" readingOrder="1"/>
    </xf>
    <xf numFmtId="0" fontId="42" fillId="0" borderId="115" xfId="823" applyNumberFormat="1" applyFont="1" applyBorder="1">
      <alignment vertical="center"/>
    </xf>
    <xf numFmtId="186" fontId="42" fillId="0" borderId="117" xfId="823" applyNumberFormat="1" applyFont="1" applyBorder="1">
      <alignment vertical="center"/>
    </xf>
    <xf numFmtId="186" fontId="42" fillId="0" borderId="115" xfId="823" applyNumberFormat="1" applyFont="1" applyBorder="1">
      <alignment vertical="center"/>
    </xf>
    <xf numFmtId="186" fontId="42" fillId="0" borderId="118" xfId="823" applyNumberFormat="1" applyFont="1" applyBorder="1">
      <alignment vertical="center"/>
    </xf>
    <xf numFmtId="0" fontId="44" fillId="0" borderId="120" xfId="0" applyFont="1" applyBorder="1" applyAlignment="1">
      <alignment horizontal="center" vertical="center" wrapText="1" readingOrder="1"/>
    </xf>
    <xf numFmtId="186" fontId="42" fillId="0" borderId="119" xfId="823" applyNumberFormat="1" applyFont="1" applyBorder="1">
      <alignment vertical="center"/>
    </xf>
    <xf numFmtId="186" fontId="42" fillId="0" borderId="121" xfId="823" applyNumberFormat="1" applyFont="1" applyBorder="1">
      <alignment vertical="center"/>
    </xf>
    <xf numFmtId="186" fontId="42" fillId="0" borderId="122" xfId="823" applyNumberFormat="1" applyFont="1" applyBorder="1">
      <alignment vertical="center"/>
    </xf>
    <xf numFmtId="0" fontId="46" fillId="43" borderId="124" xfId="0" applyFont="1" applyFill="1" applyBorder="1" applyAlignment="1">
      <alignment horizontal="center" vertical="center" wrapText="1" readingOrder="1"/>
    </xf>
    <xf numFmtId="41" fontId="45" fillId="43" borderId="125" xfId="1" applyFont="1" applyFill="1" applyBorder="1">
      <alignment vertical="center"/>
    </xf>
    <xf numFmtId="41" fontId="47" fillId="43" borderId="126" xfId="1" applyFont="1" applyFill="1" applyBorder="1">
      <alignment vertical="center"/>
    </xf>
    <xf numFmtId="41" fontId="45" fillId="43" borderId="127" xfId="1" applyFont="1" applyFill="1" applyBorder="1">
      <alignment vertical="center"/>
    </xf>
    <xf numFmtId="41" fontId="47" fillId="43" borderId="128" xfId="1" applyFont="1" applyFill="1" applyBorder="1">
      <alignment vertical="center"/>
    </xf>
    <xf numFmtId="0" fontId="46" fillId="43" borderId="112" xfId="0" applyFont="1" applyFill="1" applyBorder="1" applyAlignment="1">
      <alignment horizontal="center" vertical="center" wrapText="1" readingOrder="1"/>
    </xf>
    <xf numFmtId="41" fontId="45" fillId="43" borderId="111" xfId="1" applyFont="1" applyFill="1" applyBorder="1">
      <alignment vertical="center"/>
    </xf>
    <xf numFmtId="41" fontId="47" fillId="43" borderId="113" xfId="1" applyFont="1" applyFill="1" applyBorder="1">
      <alignment vertical="center"/>
    </xf>
    <xf numFmtId="41" fontId="45" fillId="43" borderId="114" xfId="1" applyFont="1" applyFill="1" applyBorder="1">
      <alignment vertical="center"/>
    </xf>
    <xf numFmtId="41" fontId="47" fillId="43" borderId="130" xfId="1" applyFont="1" applyFill="1" applyBorder="1">
      <alignment vertical="center"/>
    </xf>
    <xf numFmtId="0" fontId="46" fillId="43" borderId="120" xfId="0" applyFont="1" applyFill="1" applyBorder="1" applyAlignment="1">
      <alignment horizontal="center" vertical="center" wrapText="1" readingOrder="1"/>
    </xf>
    <xf numFmtId="186" fontId="45" fillId="43" borderId="119" xfId="823" applyNumberFormat="1" applyFont="1" applyFill="1" applyBorder="1">
      <alignment vertical="center"/>
    </xf>
    <xf numFmtId="186" fontId="47" fillId="43" borderId="121" xfId="823" applyNumberFormat="1" applyFont="1" applyFill="1" applyBorder="1">
      <alignment vertical="center"/>
    </xf>
    <xf numFmtId="186" fontId="45" fillId="43" borderId="122" xfId="823" applyNumberFormat="1" applyFont="1" applyFill="1" applyBorder="1">
      <alignment vertical="center"/>
    </xf>
    <xf numFmtId="186" fontId="47" fillId="43" borderId="132" xfId="823" applyNumberFormat="1" applyFont="1" applyFill="1" applyBorder="1">
      <alignment vertical="center"/>
    </xf>
    <xf numFmtId="0" fontId="44" fillId="0" borderId="134" xfId="0" applyFont="1" applyBorder="1" applyAlignment="1">
      <alignment horizontal="center" vertical="center" wrapText="1" readingOrder="1"/>
    </xf>
    <xf numFmtId="41" fontId="42" fillId="0" borderId="133" xfId="1" applyFont="1" applyBorder="1">
      <alignment vertical="center"/>
    </xf>
    <xf numFmtId="41" fontId="42" fillId="0" borderId="135" xfId="1" applyFont="1" applyBorder="1">
      <alignment vertical="center"/>
    </xf>
    <xf numFmtId="41" fontId="42" fillId="0" borderId="136" xfId="1" applyFont="1" applyBorder="1">
      <alignment vertical="center"/>
    </xf>
    <xf numFmtId="41" fontId="42" fillId="0" borderId="0" xfId="1" applyFont="1">
      <alignment vertical="center"/>
    </xf>
    <xf numFmtId="3" fontId="6" fillId="0" borderId="0" xfId="5" applyNumberFormat="1" applyFont="1" applyFill="1" applyBorder="1" applyAlignment="1" applyProtection="1">
      <alignment vertical="center"/>
    </xf>
    <xf numFmtId="3" fontId="11" fillId="0" borderId="0" xfId="2" applyNumberFormat="1" applyFont="1" applyAlignment="1">
      <alignment horizontal="center" vertical="center"/>
    </xf>
    <xf numFmtId="41" fontId="7" fillId="0" borderId="0" xfId="1" applyFont="1" applyFill="1" applyBorder="1" applyAlignment="1" applyProtection="1">
      <alignment horizontal="center" vertical="center"/>
    </xf>
    <xf numFmtId="41" fontId="7" fillId="0" borderId="0" xfId="1" applyFont="1" applyAlignment="1">
      <alignment horizontal="center" vertical="center"/>
    </xf>
    <xf numFmtId="181" fontId="6" fillId="0" borderId="0" xfId="2" applyNumberFormat="1" applyFont="1" applyAlignment="1">
      <alignment vertical="center"/>
    </xf>
    <xf numFmtId="41" fontId="4" fillId="0" borderId="0" xfId="1" applyFont="1" applyAlignment="1">
      <alignment vertical="center"/>
    </xf>
    <xf numFmtId="41" fontId="4" fillId="0" borderId="0" xfId="1" applyFont="1" applyFill="1" applyBorder="1" applyAlignment="1" applyProtection="1">
      <alignment vertical="center"/>
    </xf>
    <xf numFmtId="41" fontId="7" fillId="2" borderId="12" xfId="1" applyFont="1" applyFill="1" applyBorder="1" applyAlignment="1">
      <alignment vertical="center"/>
    </xf>
    <xf numFmtId="41" fontId="7" fillId="2" borderId="13" xfId="1" applyFont="1" applyFill="1" applyBorder="1" applyAlignment="1" applyProtection="1">
      <alignment vertical="center"/>
    </xf>
    <xf numFmtId="41" fontId="7" fillId="2" borderId="15" xfId="1" applyFont="1" applyFill="1" applyBorder="1" applyAlignment="1">
      <alignment vertical="center"/>
    </xf>
    <xf numFmtId="41" fontId="8" fillId="2" borderId="12" xfId="1" applyFont="1" applyFill="1" applyBorder="1" applyAlignment="1">
      <alignment vertical="center"/>
    </xf>
    <xf numFmtId="41" fontId="8" fillId="2" borderId="13" xfId="1" applyFont="1" applyFill="1" applyBorder="1" applyAlignment="1">
      <alignment vertical="center"/>
    </xf>
    <xf numFmtId="41" fontId="8" fillId="2" borderId="14" xfId="1" applyFont="1" applyFill="1" applyBorder="1" applyAlignment="1">
      <alignment vertical="center"/>
    </xf>
    <xf numFmtId="41" fontId="8" fillId="2" borderId="13" xfId="1" applyFont="1" applyFill="1" applyBorder="1" applyAlignment="1" applyProtection="1">
      <alignment vertical="center"/>
    </xf>
    <xf numFmtId="41" fontId="8" fillId="2" borderId="69" xfId="1" applyFont="1" applyFill="1" applyBorder="1" applyAlignment="1">
      <alignment vertical="center"/>
    </xf>
    <xf numFmtId="41" fontId="7" fillId="2" borderId="73" xfId="1" applyFont="1" applyFill="1" applyBorder="1" applyAlignment="1">
      <alignment vertical="center"/>
    </xf>
    <xf numFmtId="41" fontId="7" fillId="2" borderId="71" xfId="1" applyFont="1" applyFill="1" applyBorder="1" applyAlignment="1" applyProtection="1">
      <alignment vertical="center"/>
    </xf>
    <xf numFmtId="41" fontId="7" fillId="2" borderId="74" xfId="1" applyFont="1" applyFill="1" applyBorder="1" applyAlignment="1">
      <alignment vertical="center"/>
    </xf>
    <xf numFmtId="41" fontId="8" fillId="2" borderId="73" xfId="1" applyFont="1" applyFill="1" applyBorder="1" applyAlignment="1">
      <alignment vertical="center"/>
    </xf>
    <xf numFmtId="41" fontId="8" fillId="2" borderId="71" xfId="1" applyFont="1" applyFill="1" applyBorder="1" applyAlignment="1">
      <alignment vertical="center"/>
    </xf>
    <xf numFmtId="41" fontId="8" fillId="2" borderId="72" xfId="1" applyFont="1" applyFill="1" applyBorder="1" applyAlignment="1">
      <alignment vertical="center"/>
    </xf>
    <xf numFmtId="41" fontId="8" fillId="2" borderId="71" xfId="1" applyFont="1" applyFill="1" applyBorder="1" applyAlignment="1" applyProtection="1">
      <alignment vertical="center"/>
    </xf>
    <xf numFmtId="41" fontId="8" fillId="2" borderId="75" xfId="1" applyFont="1" applyFill="1" applyBorder="1" applyAlignment="1">
      <alignment vertical="center"/>
    </xf>
    <xf numFmtId="41" fontId="8" fillId="3" borderId="17" xfId="1" applyFont="1" applyFill="1" applyBorder="1" applyAlignment="1" applyProtection="1">
      <alignment vertical="center"/>
    </xf>
    <xf numFmtId="41" fontId="8" fillId="3" borderId="19" xfId="1" applyFont="1" applyFill="1" applyBorder="1" applyAlignment="1" applyProtection="1">
      <alignment vertical="center"/>
    </xf>
    <xf numFmtId="41" fontId="8" fillId="3" borderId="18" xfId="1" applyFont="1" applyFill="1" applyBorder="1" applyAlignment="1" applyProtection="1">
      <alignment vertical="center"/>
    </xf>
    <xf numFmtId="41" fontId="8" fillId="3" borderId="20" xfId="1" applyFont="1" applyFill="1" applyBorder="1" applyAlignment="1" applyProtection="1">
      <alignment vertical="center"/>
    </xf>
    <xf numFmtId="41" fontId="8" fillId="3" borderId="22" xfId="1" applyFont="1" applyFill="1" applyBorder="1" applyAlignment="1" applyProtection="1">
      <alignment vertical="center"/>
    </xf>
    <xf numFmtId="41" fontId="8" fillId="3" borderId="23" xfId="1" applyFont="1" applyFill="1" applyBorder="1" applyAlignment="1" applyProtection="1">
      <alignment vertical="center"/>
    </xf>
    <xf numFmtId="41" fontId="11" fillId="4" borderId="30" xfId="1" applyFont="1" applyFill="1" applyBorder="1" applyAlignment="1">
      <alignment horizontal="center" vertical="center" wrapText="1"/>
    </xf>
    <xf numFmtId="41" fontId="11" fillId="4" borderId="1" xfId="1" applyFont="1" applyFill="1" applyBorder="1" applyAlignment="1">
      <alignment horizontal="center" vertical="center" wrapText="1"/>
    </xf>
    <xf numFmtId="41" fontId="11" fillId="4" borderId="31" xfId="1" applyFont="1" applyFill="1" applyBorder="1" applyAlignment="1">
      <alignment horizontal="center" vertical="center" wrapText="1"/>
    </xf>
    <xf numFmtId="41" fontId="11" fillId="4" borderId="2" xfId="1" applyFont="1" applyFill="1" applyBorder="1" applyAlignment="1">
      <alignment horizontal="center" vertical="center" wrapText="1"/>
    </xf>
    <xf numFmtId="41" fontId="11" fillId="4" borderId="11" xfId="1" applyFont="1" applyFill="1" applyBorder="1" applyAlignment="1">
      <alignment horizontal="center" vertical="center" wrapText="1"/>
    </xf>
    <xf numFmtId="41" fontId="11" fillId="4" borderId="1" xfId="1" applyFont="1" applyFill="1" applyBorder="1" applyAlignment="1" applyProtection="1">
      <alignment horizontal="center" vertical="center" wrapText="1"/>
    </xf>
    <xf numFmtId="41" fontId="6" fillId="0" borderId="30" xfId="1" applyFont="1" applyBorder="1">
      <alignment vertical="center"/>
    </xf>
    <xf numFmtId="41" fontId="6" fillId="0" borderId="1" xfId="1" applyFont="1" applyFill="1" applyBorder="1" applyAlignment="1" applyProtection="1">
      <alignment vertical="center"/>
    </xf>
    <xf numFmtId="41" fontId="6" fillId="0" borderId="31" xfId="1" applyFont="1" applyBorder="1">
      <alignment vertical="center"/>
    </xf>
    <xf numFmtId="41" fontId="6" fillId="0" borderId="1" xfId="1" applyFont="1" applyBorder="1">
      <alignment vertical="center"/>
    </xf>
    <xf numFmtId="41" fontId="6" fillId="0" borderId="2" xfId="1" applyFont="1" applyBorder="1">
      <alignment vertical="center"/>
    </xf>
    <xf numFmtId="41" fontId="6" fillId="0" borderId="11" xfId="1" applyFont="1" applyBorder="1">
      <alignment vertical="center"/>
    </xf>
    <xf numFmtId="41" fontId="7" fillId="39" borderId="29" xfId="1" applyFont="1" applyFill="1" applyBorder="1" applyAlignment="1">
      <alignment vertical="center"/>
    </xf>
    <xf numFmtId="0" fontId="7" fillId="0" borderId="30" xfId="8" applyFont="1" applyBorder="1">
      <alignment vertical="center"/>
    </xf>
    <xf numFmtId="0" fontId="7" fillId="0" borderId="1" xfId="8" applyFont="1" applyBorder="1">
      <alignment vertical="center"/>
    </xf>
    <xf numFmtId="0" fontId="7" fillId="0" borderId="2" xfId="8" applyFont="1" applyBorder="1">
      <alignment vertical="center"/>
    </xf>
    <xf numFmtId="41" fontId="7" fillId="0" borderId="30" xfId="1" applyFont="1" applyBorder="1">
      <alignment vertical="center"/>
    </xf>
    <xf numFmtId="41" fontId="7" fillId="0" borderId="1" xfId="1" applyFont="1" applyFill="1" applyBorder="1" applyAlignment="1" applyProtection="1">
      <alignment vertical="center"/>
    </xf>
    <xf numFmtId="41" fontId="7" fillId="0" borderId="31" xfId="1" applyFont="1" applyBorder="1">
      <alignment vertical="center"/>
    </xf>
    <xf numFmtId="41" fontId="7" fillId="0" borderId="1" xfId="1" applyFont="1" applyBorder="1">
      <alignment vertical="center"/>
    </xf>
    <xf numFmtId="41" fontId="7" fillId="0" borderId="2" xfId="1" applyFont="1" applyBorder="1">
      <alignment vertical="center"/>
    </xf>
    <xf numFmtId="41" fontId="7" fillId="0" borderId="11" xfId="1" applyFont="1" applyBorder="1">
      <alignment vertical="center"/>
    </xf>
    <xf numFmtId="177" fontId="7" fillId="0" borderId="0" xfId="6" applyNumberFormat="1" applyFont="1" applyFill="1" applyBorder="1" applyAlignment="1" applyProtection="1">
      <alignment vertical="center"/>
    </xf>
    <xf numFmtId="10" fontId="7" fillId="0" borderId="0" xfId="6" applyNumberFormat="1" applyFont="1" applyFill="1" applyBorder="1" applyAlignment="1" applyProtection="1">
      <alignment vertical="center"/>
    </xf>
    <xf numFmtId="41" fontId="7" fillId="0" borderId="9" xfId="5" applyFont="1" applyFill="1" applyBorder="1" applyAlignment="1" applyProtection="1">
      <alignment vertical="center"/>
    </xf>
    <xf numFmtId="41" fontId="7" fillId="0" borderId="1" xfId="5" applyFont="1" applyFill="1" applyBorder="1" applyAlignment="1" applyProtection="1">
      <alignment vertical="center"/>
    </xf>
    <xf numFmtId="41" fontId="7" fillId="0" borderId="10" xfId="5" applyFont="1" applyFill="1" applyBorder="1" applyAlignment="1" applyProtection="1">
      <alignment vertical="center"/>
    </xf>
    <xf numFmtId="41" fontId="7" fillId="0" borderId="8" xfId="5" applyFont="1" applyFill="1" applyBorder="1" applyAlignment="1" applyProtection="1">
      <alignment vertical="center"/>
    </xf>
    <xf numFmtId="41" fontId="7" fillId="0" borderId="50" xfId="5" applyFont="1" applyFill="1" applyBorder="1" applyAlignment="1" applyProtection="1">
      <alignment vertical="center"/>
    </xf>
    <xf numFmtId="41" fontId="7" fillId="0" borderId="0" xfId="1" applyFont="1" applyFill="1" applyBorder="1" applyAlignment="1" applyProtection="1">
      <alignment vertical="center"/>
    </xf>
    <xf numFmtId="0" fontId="7" fillId="0" borderId="0" xfId="8" applyFont="1">
      <alignment vertical="center"/>
    </xf>
    <xf numFmtId="0" fontId="7" fillId="0" borderId="0" xfId="8" applyFont="1" applyAlignment="1">
      <alignment horizontal="center" vertical="center"/>
    </xf>
    <xf numFmtId="0" fontId="7" fillId="0" borderId="0" xfId="2" applyFont="1" applyAlignment="1">
      <alignment vertical="center"/>
    </xf>
    <xf numFmtId="41" fontId="7" fillId="39" borderId="36" xfId="1" applyFont="1" applyFill="1" applyBorder="1" applyAlignment="1">
      <alignment vertical="center"/>
    </xf>
    <xf numFmtId="41" fontId="7" fillId="39" borderId="37" xfId="1" applyFont="1" applyFill="1" applyBorder="1" applyAlignment="1" applyProtection="1">
      <alignment vertical="center"/>
    </xf>
    <xf numFmtId="41" fontId="7" fillId="39" borderId="38" xfId="1" applyFont="1" applyFill="1" applyBorder="1" applyAlignment="1">
      <alignment vertical="center"/>
    </xf>
    <xf numFmtId="41" fontId="7" fillId="39" borderId="37" xfId="1" applyFont="1" applyFill="1" applyBorder="1" applyAlignment="1">
      <alignment vertical="center"/>
    </xf>
    <xf numFmtId="41" fontId="7" fillId="39" borderId="39" xfId="1" applyFont="1" applyFill="1" applyBorder="1" applyAlignment="1">
      <alignment vertical="center"/>
    </xf>
    <xf numFmtId="41" fontId="7" fillId="39" borderId="40" xfId="1" applyFont="1" applyFill="1" applyBorder="1" applyAlignment="1">
      <alignment vertical="center"/>
    </xf>
    <xf numFmtId="176" fontId="9" fillId="39" borderId="67" xfId="5" applyNumberFormat="1" applyFont="1" applyFill="1" applyBorder="1" applyAlignment="1" applyProtection="1">
      <alignment vertical="center"/>
    </xf>
    <xf numFmtId="176" fontId="9" fillId="39" borderId="68" xfId="5" applyNumberFormat="1" applyFont="1" applyFill="1" applyBorder="1" applyAlignment="1" applyProtection="1">
      <alignment vertical="center"/>
    </xf>
    <xf numFmtId="41" fontId="9" fillId="39" borderId="3" xfId="5" applyFont="1" applyFill="1" applyBorder="1" applyAlignment="1" applyProtection="1">
      <alignment vertical="center"/>
    </xf>
    <xf numFmtId="0" fontId="10" fillId="39" borderId="85" xfId="5" applyNumberFormat="1" applyFont="1" applyFill="1" applyBorder="1" applyAlignment="1" applyProtection="1">
      <alignment horizontal="right" vertical="center"/>
    </xf>
    <xf numFmtId="0" fontId="9" fillId="39" borderId="90" xfId="5" applyNumberFormat="1" applyFont="1" applyFill="1" applyBorder="1" applyAlignment="1" applyProtection="1">
      <alignment horizontal="right" vertical="center"/>
    </xf>
    <xf numFmtId="3" fontId="6" fillId="0" borderId="0" xfId="1" applyNumberFormat="1" applyFont="1" applyAlignment="1">
      <alignment vertical="center"/>
    </xf>
    <xf numFmtId="41" fontId="9" fillId="5" borderId="56" xfId="1" applyFont="1" applyFill="1" applyBorder="1" applyAlignment="1" applyProtection="1">
      <alignment horizontal="center" vertical="center"/>
    </xf>
    <xf numFmtId="0" fontId="52" fillId="0" borderId="0" xfId="0" applyFont="1">
      <alignment vertical="center"/>
    </xf>
    <xf numFmtId="41" fontId="0" fillId="0" borderId="0" xfId="1" applyFont="1">
      <alignment vertical="center"/>
    </xf>
    <xf numFmtId="0" fontId="54" fillId="44" borderId="137" xfId="0" applyFont="1" applyFill="1" applyBorder="1" applyAlignment="1">
      <alignment horizontal="center" vertical="center" wrapText="1"/>
    </xf>
    <xf numFmtId="41" fontId="54" fillId="44" borderId="137" xfId="1" applyFont="1" applyFill="1" applyBorder="1" applyAlignment="1">
      <alignment horizontal="center" vertical="center" wrapText="1"/>
    </xf>
    <xf numFmtId="0" fontId="54" fillId="0" borderId="138" xfId="0" applyFont="1" applyBorder="1" applyAlignment="1">
      <alignment horizontal="center" vertical="center" wrapText="1"/>
    </xf>
    <xf numFmtId="49" fontId="55" fillId="0" borderId="138" xfId="1" applyNumberFormat="1" applyFont="1" applyBorder="1" applyAlignment="1">
      <alignment horizontal="left" vertical="center" wrapText="1" indent="1"/>
    </xf>
    <xf numFmtId="0" fontId="56" fillId="0" borderId="139" xfId="0" applyFont="1" applyBorder="1" applyAlignment="1">
      <alignment horizontal="center" vertical="center" wrapText="1"/>
    </xf>
    <xf numFmtId="0" fontId="54" fillId="0" borderId="139" xfId="0" applyFont="1" applyBorder="1" applyAlignment="1">
      <alignment horizontal="center" vertical="center" wrapText="1"/>
    </xf>
    <xf numFmtId="49" fontId="55" fillId="0" borderId="139" xfId="1" applyNumberFormat="1" applyFont="1" applyBorder="1" applyAlignment="1">
      <alignment horizontal="left" vertical="center" wrapText="1" indent="1"/>
    </xf>
    <xf numFmtId="0" fontId="56" fillId="0" borderId="140" xfId="0" applyFont="1" applyBorder="1" applyAlignment="1">
      <alignment horizontal="center" vertical="center" wrapText="1"/>
    </xf>
    <xf numFmtId="0" fontId="54" fillId="0" borderId="140" xfId="0" applyFont="1" applyBorder="1" applyAlignment="1">
      <alignment horizontal="center" vertical="center" wrapText="1"/>
    </xf>
    <xf numFmtId="49" fontId="55" fillId="0" borderId="140" xfId="1" applyNumberFormat="1" applyFont="1" applyBorder="1" applyAlignment="1">
      <alignment horizontal="left" vertical="center" wrapText="1" indent="1"/>
    </xf>
    <xf numFmtId="0" fontId="55" fillId="0" borderId="139" xfId="0" applyFont="1" applyBorder="1" applyAlignment="1">
      <alignment horizontal="center" vertical="center" wrapText="1"/>
    </xf>
    <xf numFmtId="49" fontId="54" fillId="0" borderId="138" xfId="1" applyNumberFormat="1" applyFont="1" applyBorder="1" applyAlignment="1">
      <alignment horizontal="left" vertical="center" wrapText="1" indent="1"/>
    </xf>
    <xf numFmtId="49" fontId="56" fillId="0" borderId="140" xfId="1" applyNumberFormat="1" applyFont="1" applyBorder="1" applyAlignment="1">
      <alignment horizontal="left" vertical="center" wrapText="1" indent="1"/>
    </xf>
    <xf numFmtId="49" fontId="56" fillId="0" borderId="139" xfId="1" applyNumberFormat="1" applyFont="1" applyBorder="1" applyAlignment="1">
      <alignment horizontal="left" vertical="center" wrapText="1" indent="1"/>
    </xf>
    <xf numFmtId="0" fontId="58" fillId="0" borderId="0" xfId="0" applyFont="1">
      <alignment vertical="center"/>
    </xf>
    <xf numFmtId="0" fontId="45" fillId="43" borderId="123" xfId="0" applyFont="1" applyFill="1" applyBorder="1" applyAlignment="1">
      <alignment horizontal="center" vertical="center"/>
    </xf>
    <xf numFmtId="0" fontId="45" fillId="43" borderId="129" xfId="0" applyFont="1" applyFill="1" applyBorder="1" applyAlignment="1">
      <alignment horizontal="center" vertical="center"/>
    </xf>
    <xf numFmtId="0" fontId="45" fillId="43" borderId="131" xfId="0" applyFont="1" applyFill="1" applyBorder="1" applyAlignment="1">
      <alignment horizontal="center" vertical="center"/>
    </xf>
    <xf numFmtId="0" fontId="42" fillId="0" borderId="133" xfId="0" applyFont="1" applyBorder="1" applyAlignment="1">
      <alignment horizontal="center" vertical="center"/>
    </xf>
    <xf numFmtId="0" fontId="42" fillId="0" borderId="111" xfId="0" applyFont="1" applyBorder="1" applyAlignment="1">
      <alignment horizontal="center" vertical="center"/>
    </xf>
    <xf numFmtId="0" fontId="42" fillId="0" borderId="115" xfId="0" applyFont="1" applyBorder="1" applyAlignment="1">
      <alignment horizontal="center" vertical="center"/>
    </xf>
    <xf numFmtId="0" fontId="43" fillId="42" borderId="103" xfId="0" applyFont="1" applyFill="1" applyBorder="1" applyAlignment="1">
      <alignment horizontal="center" vertical="center"/>
    </xf>
    <xf numFmtId="0" fontId="43" fillId="42" borderId="104" xfId="0" applyFont="1" applyFill="1" applyBorder="1" applyAlignment="1">
      <alignment horizontal="center" vertical="center"/>
    </xf>
    <xf numFmtId="0" fontId="43" fillId="42" borderId="107" xfId="0" applyFont="1" applyFill="1" applyBorder="1" applyAlignment="1">
      <alignment horizontal="center" vertical="center"/>
    </xf>
    <xf numFmtId="0" fontId="43" fillId="42" borderId="108" xfId="0" applyFont="1" applyFill="1" applyBorder="1" applyAlignment="1">
      <alignment horizontal="center" vertical="center"/>
    </xf>
    <xf numFmtId="0" fontId="43" fillId="42" borderId="105" xfId="0" applyFont="1" applyFill="1" applyBorder="1" applyAlignment="1">
      <alignment horizontal="center" vertical="center"/>
    </xf>
    <xf numFmtId="0" fontId="43" fillId="42" borderId="106" xfId="0" applyFont="1" applyFill="1" applyBorder="1" applyAlignment="1">
      <alignment horizontal="center" vertical="center"/>
    </xf>
    <xf numFmtId="0" fontId="42" fillId="0" borderId="103" xfId="0" applyFont="1" applyBorder="1" applyAlignment="1">
      <alignment horizontal="center" vertical="center"/>
    </xf>
    <xf numFmtId="0" fontId="42" fillId="0" borderId="119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0" fontId="40" fillId="0" borderId="95" xfId="0" applyFont="1" applyBorder="1" applyAlignment="1">
      <alignment horizontal="center" vertical="center"/>
    </xf>
    <xf numFmtId="41" fontId="11" fillId="4" borderId="26" xfId="1" applyFont="1" applyFill="1" applyBorder="1" applyAlignment="1">
      <alignment horizontal="center" vertical="center" wrapText="1"/>
    </xf>
    <xf numFmtId="41" fontId="11" fillId="4" borderId="27" xfId="1" applyFont="1" applyFill="1" applyBorder="1" applyAlignment="1">
      <alignment horizontal="center" vertical="center" wrapText="1"/>
    </xf>
    <xf numFmtId="41" fontId="11" fillId="4" borderId="28" xfId="1" applyFont="1" applyFill="1" applyBorder="1" applyAlignment="1">
      <alignment horizontal="center" vertical="center" wrapText="1"/>
    </xf>
    <xf numFmtId="41" fontId="11" fillId="4" borderId="30" xfId="1" applyFont="1" applyFill="1" applyBorder="1" applyAlignment="1">
      <alignment horizontal="center" vertical="center" wrapText="1"/>
    </xf>
    <xf numFmtId="41" fontId="11" fillId="4" borderId="1" xfId="1" applyFont="1" applyFill="1" applyBorder="1" applyAlignment="1">
      <alignment horizontal="center" vertical="center" wrapText="1"/>
    </xf>
    <xf numFmtId="41" fontId="11" fillId="4" borderId="31" xfId="1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7" fillId="2" borderId="66" xfId="2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70" xfId="2" applyFont="1" applyFill="1" applyBorder="1" applyAlignment="1">
      <alignment horizontal="center" vertical="center"/>
    </xf>
    <xf numFmtId="0" fontId="7" fillId="2" borderId="71" xfId="2" applyFont="1" applyFill="1" applyBorder="1" applyAlignment="1">
      <alignment horizontal="center" vertical="center"/>
    </xf>
    <xf numFmtId="0" fontId="7" fillId="2" borderId="72" xfId="2" applyFont="1" applyFill="1" applyBorder="1" applyAlignment="1">
      <alignment horizontal="center" vertical="center"/>
    </xf>
    <xf numFmtId="41" fontId="8" fillId="3" borderId="65" xfId="4" applyFont="1" applyFill="1" applyBorder="1" applyAlignment="1" applyProtection="1">
      <alignment horizontal="center" vertical="center"/>
    </xf>
    <xf numFmtId="41" fontId="8" fillId="3" borderId="41" xfId="4" applyFont="1" applyFill="1" applyBorder="1" applyAlignment="1" applyProtection="1">
      <alignment horizontal="center" vertical="center"/>
    </xf>
    <xf numFmtId="41" fontId="8" fillId="3" borderId="42" xfId="4" applyFont="1" applyFill="1" applyBorder="1" applyAlignment="1" applyProtection="1">
      <alignment horizontal="center" vertical="center"/>
    </xf>
    <xf numFmtId="0" fontId="11" fillId="4" borderId="63" xfId="2" applyFont="1" applyFill="1" applyBorder="1" applyAlignment="1">
      <alignment horizontal="center" vertical="center" wrapText="1"/>
    </xf>
    <xf numFmtId="0" fontId="11" fillId="4" borderId="43" xfId="2" applyFont="1" applyFill="1" applyBorder="1" applyAlignment="1">
      <alignment horizontal="center" vertical="center" wrapText="1"/>
    </xf>
    <xf numFmtId="0" fontId="11" fillId="4" borderId="44" xfId="2" applyFont="1" applyFill="1" applyBorder="1" applyAlignment="1">
      <alignment horizontal="center" vertical="center" wrapText="1"/>
    </xf>
    <xf numFmtId="0" fontId="11" fillId="4" borderId="62" xfId="2" applyFont="1" applyFill="1" applyBorder="1" applyAlignment="1">
      <alignment horizontal="center" vertical="center" wrapText="1"/>
    </xf>
    <xf numFmtId="0" fontId="11" fillId="4" borderId="46" xfId="2" applyFont="1" applyFill="1" applyBorder="1" applyAlignment="1">
      <alignment horizontal="center" vertical="center" wrapText="1"/>
    </xf>
    <xf numFmtId="0" fontId="11" fillId="4" borderId="47" xfId="2" applyFont="1" applyFill="1" applyBorder="1" applyAlignment="1">
      <alignment horizontal="center" vertical="center" wrapText="1"/>
    </xf>
    <xf numFmtId="0" fontId="9" fillId="5" borderId="86" xfId="5" applyNumberFormat="1" applyFont="1" applyFill="1" applyBorder="1" applyAlignment="1" applyProtection="1">
      <alignment horizontal="center" vertical="center"/>
    </xf>
    <xf numFmtId="0" fontId="9" fillId="5" borderId="87" xfId="5" applyNumberFormat="1" applyFont="1" applyFill="1" applyBorder="1" applyAlignment="1" applyProtection="1">
      <alignment horizontal="center" vertical="center"/>
    </xf>
    <xf numFmtId="0" fontId="9" fillId="5" borderId="88" xfId="5" applyNumberFormat="1" applyFont="1" applyFill="1" applyBorder="1" applyAlignment="1" applyProtection="1">
      <alignment horizontal="center" vertical="center"/>
    </xf>
    <xf numFmtId="41" fontId="11" fillId="4" borderId="45" xfId="1" applyFont="1" applyFill="1" applyBorder="1" applyAlignment="1">
      <alignment horizontal="center" vertical="center" wrapText="1"/>
    </xf>
    <xf numFmtId="41" fontId="11" fillId="4" borderId="11" xfId="1" applyFont="1" applyFill="1" applyBorder="1" applyAlignment="1">
      <alignment horizontal="center" vertical="center" wrapText="1"/>
    </xf>
    <xf numFmtId="41" fontId="51" fillId="4" borderId="30" xfId="1" applyFont="1" applyFill="1" applyBorder="1" applyAlignment="1">
      <alignment horizontal="center" vertical="center" wrapText="1"/>
    </xf>
    <xf numFmtId="41" fontId="11" fillId="4" borderId="2" xfId="1" applyFont="1" applyFill="1" applyBorder="1" applyAlignment="1">
      <alignment horizontal="center" vertical="center" wrapText="1"/>
    </xf>
    <xf numFmtId="41" fontId="9" fillId="5" borderId="32" xfId="5" applyFont="1" applyFill="1" applyBorder="1" applyAlignment="1" applyProtection="1">
      <alignment horizontal="center" vertical="center"/>
    </xf>
    <xf numFmtId="41" fontId="9" fillId="5" borderId="33" xfId="5" applyFont="1" applyFill="1" applyBorder="1" applyAlignment="1" applyProtection="1">
      <alignment horizontal="center" vertical="center"/>
    </xf>
    <xf numFmtId="41" fontId="9" fillId="5" borderId="34" xfId="5" applyFont="1" applyFill="1" applyBorder="1" applyAlignment="1" applyProtection="1">
      <alignment horizontal="center" vertical="center"/>
    </xf>
    <xf numFmtId="41" fontId="9" fillId="5" borderId="61" xfId="1" applyFont="1" applyFill="1" applyBorder="1" applyAlignment="1" applyProtection="1">
      <alignment horizontal="center" vertical="center"/>
    </xf>
    <xf numFmtId="41" fontId="9" fillId="5" borderId="60" xfId="1" applyFont="1" applyFill="1" applyBorder="1" applyAlignment="1" applyProtection="1">
      <alignment horizontal="center" vertical="center"/>
    </xf>
    <xf numFmtId="41" fontId="9" fillId="5" borderId="60" xfId="5" applyFont="1" applyFill="1" applyBorder="1" applyAlignment="1" applyProtection="1">
      <alignment horizontal="center" vertical="center"/>
    </xf>
    <xf numFmtId="41" fontId="9" fillId="5" borderId="59" xfId="1" applyFont="1" applyFill="1" applyBorder="1" applyAlignment="1" applyProtection="1">
      <alignment horizontal="center" vertical="center"/>
    </xf>
  </cellXfs>
  <cellStyles count="824">
    <cellStyle name="20% - 강조색1" xfId="28" builtinId="30" customBuiltin="1"/>
    <cellStyle name="20% - 강조색1 2" xfId="88" xr:uid="{E3F3CEF9-6FE6-4655-A31E-A29C9FB8E2C0}"/>
    <cellStyle name="20% - 강조색2" xfId="32" builtinId="34" customBuiltin="1"/>
    <cellStyle name="20% - 강조색2 2" xfId="91" xr:uid="{56183CE4-0DE2-461E-AB88-6747238FEA01}"/>
    <cellStyle name="20% - 강조색3" xfId="36" builtinId="38" customBuiltin="1"/>
    <cellStyle name="20% - 강조색3 2" xfId="94" xr:uid="{0E33D2DD-7D06-4F15-9274-120D97D94CC2}"/>
    <cellStyle name="20% - 강조색4" xfId="40" builtinId="42" customBuiltin="1"/>
    <cellStyle name="20% - 강조색4 2" xfId="97" xr:uid="{90F8037A-DD61-4F17-9DB9-87B51E0E6DBD}"/>
    <cellStyle name="20% - 강조색5" xfId="44" builtinId="46" customBuiltin="1"/>
    <cellStyle name="20% - 강조색5 2" xfId="100" xr:uid="{4451A987-057E-4FA1-AE22-A5EF37F2E728}"/>
    <cellStyle name="20% - 강조색6" xfId="48" builtinId="50" customBuiltin="1"/>
    <cellStyle name="20% - 강조색6 2" xfId="103" xr:uid="{D3B9FF2F-E57F-4007-915B-B6C9EB67A2C8}"/>
    <cellStyle name="40% - 강조색1" xfId="29" builtinId="31" customBuiltin="1"/>
    <cellStyle name="40% - 강조색1 2" xfId="89" xr:uid="{B982FA28-18CB-4B0D-951E-A0A6DFCD2157}"/>
    <cellStyle name="40% - 강조색2" xfId="33" builtinId="35" customBuiltin="1"/>
    <cellStyle name="40% - 강조색2 2" xfId="92" xr:uid="{4A4CC8FF-3E98-4228-9DD0-6AFE35FF5A9E}"/>
    <cellStyle name="40% - 강조색3" xfId="37" builtinId="39" customBuiltin="1"/>
    <cellStyle name="40% - 강조색3 2" xfId="95" xr:uid="{311A1D3C-8F56-444A-A18E-490C3F095798}"/>
    <cellStyle name="40% - 강조색4" xfId="41" builtinId="43" customBuiltin="1"/>
    <cellStyle name="40% - 강조색4 2" xfId="98" xr:uid="{26535A02-45B3-4395-92E5-4BE39F14B97E}"/>
    <cellStyle name="40% - 강조색5" xfId="45" builtinId="47" customBuiltin="1"/>
    <cellStyle name="40% - 강조색5 2" xfId="101" xr:uid="{378E7592-3BAB-46EB-A519-EF3467924742}"/>
    <cellStyle name="40% - 강조색6" xfId="49" builtinId="51" customBuiltin="1"/>
    <cellStyle name="40% - 강조색6 2" xfId="104" xr:uid="{7CD8E6C9-7AA7-4337-B0FC-177BB1AA12B0}"/>
    <cellStyle name="60% - 강조색1" xfId="30" builtinId="32" customBuiltin="1"/>
    <cellStyle name="60% - 강조색1 2" xfId="90" xr:uid="{E056E5AE-66EC-484A-94B7-50D6C5152B89}"/>
    <cellStyle name="60% - 강조색2" xfId="34" builtinId="36" customBuiltin="1"/>
    <cellStyle name="60% - 강조색2 2" xfId="93" xr:uid="{EC89A816-6E02-4CA6-8CD6-E77C0F006CDE}"/>
    <cellStyle name="60% - 강조색3" xfId="38" builtinId="40" customBuiltin="1"/>
    <cellStyle name="60% - 강조색3 2" xfId="96" xr:uid="{E900DEF0-3FF7-4474-ADAB-09F2584CDFF3}"/>
    <cellStyle name="60% - 강조색4" xfId="42" builtinId="44" customBuiltin="1"/>
    <cellStyle name="60% - 강조색4 2" xfId="99" xr:uid="{35876B49-807E-462B-999D-E13E8EAB972F}"/>
    <cellStyle name="60% - 강조색5" xfId="46" builtinId="48" customBuiltin="1"/>
    <cellStyle name="60% - 강조색5 2" xfId="102" xr:uid="{C64A5BB3-F01C-4362-96DC-84F6DA48FFDE}"/>
    <cellStyle name="60% - 강조색6" xfId="50" builtinId="52" customBuiltin="1"/>
    <cellStyle name="60% - 강조색6 2" xfId="105" xr:uid="{1BBB9577-7B66-48AF-8AB5-CA9AF871440B}"/>
    <cellStyle name="강조색1" xfId="27" builtinId="29" customBuiltin="1"/>
    <cellStyle name="강조색2" xfId="31" builtinId="33" customBuiltin="1"/>
    <cellStyle name="강조색3" xfId="35" builtinId="37" customBuiltin="1"/>
    <cellStyle name="강조색4" xfId="39" builtinId="41" customBuiltin="1"/>
    <cellStyle name="강조색5" xfId="43" builtinId="45" customBuiltin="1"/>
    <cellStyle name="강조색6" xfId="47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메모 2" xfId="58" xr:uid="{50EAEE5F-1DEE-49CF-91B9-90135B45D025}"/>
    <cellStyle name="메모 2 2" xfId="111" xr:uid="{D3ACB3BB-018D-4FD8-AD51-625294C69CBB}"/>
    <cellStyle name="백분율" xfId="823" builtinId="5"/>
    <cellStyle name="백분율 2" xfId="6" xr:uid="{00000000-0005-0000-0000-000001000000}"/>
    <cellStyle name="백분율 3" xfId="173" xr:uid="{9890EA3C-6E79-4CD5-AFA1-C10091849543}"/>
    <cellStyle name="보통" xfId="18" builtinId="28" customBuiltin="1"/>
    <cellStyle name="설명 텍스트" xfId="25" builtinId="53" customBuiltin="1"/>
    <cellStyle name="셀 확인" xfId="23" builtinId="23" customBuiltin="1"/>
    <cellStyle name="쉼표 [0]" xfId="1" builtinId="6"/>
    <cellStyle name="쉼표 [0] 10" xfId="146" xr:uid="{E2881537-F2A0-4681-8E38-9CF32EAC0181}"/>
    <cellStyle name="쉼표 [0] 10 2" xfId="166" xr:uid="{D494369F-2252-4A03-B1E7-91EBD8EA4F57}"/>
    <cellStyle name="쉼표 [0] 10 2 2" xfId="264" xr:uid="{985AF156-66BA-4F17-8B1B-70BFAAC34EA2}"/>
    <cellStyle name="쉼표 [0] 10 2 2 2" xfId="450" xr:uid="{F356A72D-D31B-495E-9E77-B9C4C0C1D87D}"/>
    <cellStyle name="쉼표 [0] 10 2 2 2 2" xfId="822" xr:uid="{8E27A85E-57AC-446A-AF89-5F700940982B}"/>
    <cellStyle name="쉼표 [0] 10 2 2 3" xfId="636" xr:uid="{B92E2890-DA55-4D27-92D0-3B7F6617FEEA}"/>
    <cellStyle name="쉼표 [0] 10 2 3" xfId="358" xr:uid="{75AFA589-F4A4-4884-B9E2-C7C97AB883BB}"/>
    <cellStyle name="쉼표 [0] 10 2 3 2" xfId="730" xr:uid="{D3CFB75C-B695-4F7F-97AB-97E6AD8029BD}"/>
    <cellStyle name="쉼표 [0] 10 2 4" xfId="544" xr:uid="{9748B840-3BA6-453B-882F-CA7CF8CEE17F}"/>
    <cellStyle name="쉼표 [0] 10 3" xfId="246" xr:uid="{1309B1E5-CAB5-44E3-8917-FCF20921193C}"/>
    <cellStyle name="쉼표 [0] 10 3 2" xfId="432" xr:uid="{98332F5B-44FE-4659-9892-BE98D6A02D2B}"/>
    <cellStyle name="쉼표 [0] 10 3 2 2" xfId="804" xr:uid="{250E0BDC-C636-4D63-9A83-F04E2D2EA793}"/>
    <cellStyle name="쉼표 [0] 10 3 3" xfId="618" xr:uid="{C34C32B4-ECF2-457E-AF62-C223C1EE8780}"/>
    <cellStyle name="쉼표 [0] 10 4" xfId="340" xr:uid="{F21B02F2-9428-4053-98CA-9896A65E4A69}"/>
    <cellStyle name="쉼표 [0] 10 4 2" xfId="712" xr:uid="{A32E2CFB-4EE1-4BBA-AE01-490869BC538A}"/>
    <cellStyle name="쉼표 [0] 10 5" xfId="526" xr:uid="{4B322437-E690-4BF5-98AF-946B24DC98D8}"/>
    <cellStyle name="쉼표 [0] 11" xfId="130" xr:uid="{4357CAE4-F5C0-4098-9BD8-C985A338D137}"/>
    <cellStyle name="쉼표 [0] 11 2" xfId="150" xr:uid="{D88A161B-79C2-441E-B67F-14B535850385}"/>
    <cellStyle name="쉼표 [0] 11 2 2" xfId="248" xr:uid="{F3EC8344-9128-4E1C-B1E3-3D648D858E53}"/>
    <cellStyle name="쉼표 [0] 11 2 2 2" xfId="434" xr:uid="{50D12694-CEFA-4826-B95D-E893DED5FCCB}"/>
    <cellStyle name="쉼표 [0] 11 2 2 2 2" xfId="806" xr:uid="{E1DEAD31-F2D1-45B5-A1E9-970797DA14FC}"/>
    <cellStyle name="쉼표 [0] 11 2 2 3" xfId="620" xr:uid="{1168C456-6FA9-4F8F-95CE-496FE5719549}"/>
    <cellStyle name="쉼표 [0] 11 2 3" xfId="342" xr:uid="{904189F1-F818-45A4-BB67-1D7330070161}"/>
    <cellStyle name="쉼표 [0] 11 2 3 2" xfId="714" xr:uid="{18CED770-FFD7-4166-A75E-4F849F3B1BAF}"/>
    <cellStyle name="쉼표 [0] 11 2 4" xfId="528" xr:uid="{54451F23-33B3-4B05-A108-6DB7F5106D8C}"/>
    <cellStyle name="쉼표 [0] 11 3" xfId="230" xr:uid="{54C2FA28-0999-40DB-8A9F-C7F5FDD0BC02}"/>
    <cellStyle name="쉼표 [0] 11 3 2" xfId="416" xr:uid="{C8CBFCC4-C7C0-4060-9F3B-8336BCD09F6A}"/>
    <cellStyle name="쉼표 [0] 11 3 2 2" xfId="788" xr:uid="{F17E40D9-717F-401A-8B10-FFA28FAF8AB4}"/>
    <cellStyle name="쉼표 [0] 11 3 3" xfId="602" xr:uid="{EEB30A1A-D9C7-423D-8F36-97714272C4A9}"/>
    <cellStyle name="쉼표 [0] 11 4" xfId="324" xr:uid="{4A2B3AB5-E99D-4F9B-ACD3-6822F8C45C3C}"/>
    <cellStyle name="쉼표 [0] 11 4 2" xfId="696" xr:uid="{FFDACD49-7102-412D-A983-37694D74560A}"/>
    <cellStyle name="쉼표 [0] 11 5" xfId="510" xr:uid="{0C6B24AE-5DC4-4C24-8874-A82CBF4AE0F8}"/>
    <cellStyle name="쉼표 [0] 12" xfId="148" xr:uid="{82FA7367-9967-4BE5-A2F5-D59940CE2E03}"/>
    <cellStyle name="쉼표 [0] 12 2" xfId="247" xr:uid="{628B3DDB-7BE0-4E1C-8B34-680000514BCB}"/>
    <cellStyle name="쉼표 [0] 12 2 2" xfId="433" xr:uid="{1B94D047-35BD-4FD5-8023-360C62818813}"/>
    <cellStyle name="쉼표 [0] 12 2 2 2" xfId="805" xr:uid="{2AE43258-AEF8-43FA-8602-754D343ACB7E}"/>
    <cellStyle name="쉼표 [0] 12 2 3" xfId="619" xr:uid="{707B0B26-EF47-4364-9E48-0039CB589C7A}"/>
    <cellStyle name="쉼표 [0] 12 3" xfId="341" xr:uid="{3EF9AC99-B67D-4C8E-A933-9D2E9847EF7F}"/>
    <cellStyle name="쉼표 [0] 12 3 2" xfId="713" xr:uid="{26ACA272-F61B-484D-95AD-00825438C4D4}"/>
    <cellStyle name="쉼표 [0] 12 4" xfId="527" xr:uid="{1EC6D00C-23D3-4748-8C0C-1208F2476587}"/>
    <cellStyle name="쉼표 [0] 13" xfId="172" xr:uid="{E7BA0355-3C62-4D5C-BCB1-93E580CED682}"/>
    <cellStyle name="쉼표 [0] 13 2" xfId="360" xr:uid="{07C58924-2F54-46BC-B722-AF746A89139A}"/>
    <cellStyle name="쉼표 [0] 13 2 2" xfId="732" xr:uid="{E9ACCA79-7440-44E7-9F07-D7FCB5F519E7}"/>
    <cellStyle name="쉼표 [0] 13 3" xfId="546" xr:uid="{D10FB2D0-06A6-4807-BC2C-B4128F8EFA48}"/>
    <cellStyle name="쉼표 [0] 14" xfId="265" xr:uid="{7631F5DA-FC26-49F3-A5E8-F49A6B5906D0}"/>
    <cellStyle name="쉼표 [0] 14 2" xfId="637" xr:uid="{9166D2B3-40D3-404B-86F7-27F9E9B8D64C}"/>
    <cellStyle name="쉼표 [0] 15" xfId="268" xr:uid="{10EC83F9-07CD-423A-AF42-535D4532F8B1}"/>
    <cellStyle name="쉼표 [0] 15 2" xfId="640" xr:uid="{BE577320-700C-42A4-AFA0-241EBF3BF445}"/>
    <cellStyle name="쉼표 [0] 2" xfId="5" xr:uid="{00000000-0005-0000-0000-000003000000}"/>
    <cellStyle name="쉼표 [0] 2 10" xfId="175" xr:uid="{0FB8C565-86A5-4D56-BCEF-6B476BCE29BC}"/>
    <cellStyle name="쉼표 [0] 2 10 2" xfId="362" xr:uid="{A1863A23-7AFA-4488-B668-8150DB3D031A}"/>
    <cellStyle name="쉼표 [0] 2 10 2 2" xfId="734" xr:uid="{78EC61B3-34C4-4AEA-8DF0-C83A0E2527FF}"/>
    <cellStyle name="쉼표 [0] 2 10 3" xfId="548" xr:uid="{47D4FFAE-F138-41C4-B8F4-6433D47DC9D6}"/>
    <cellStyle name="쉼표 [0] 2 11" xfId="170" xr:uid="{D541C1BC-253B-4266-AC6C-9CDAD1340D5C}"/>
    <cellStyle name="쉼표 [0] 2 11 2" xfId="359" xr:uid="{AA5326DB-C046-4397-ADDE-D4B5240F38CA}"/>
    <cellStyle name="쉼표 [0] 2 11 2 2" xfId="731" xr:uid="{D8CCAA0E-B103-4F40-9E51-9CC411EEE3BE}"/>
    <cellStyle name="쉼표 [0] 2 11 3" xfId="545" xr:uid="{E7D9A273-4C23-4357-B87C-6A9AD864CCEE}"/>
    <cellStyle name="쉼표 [0] 2 12" xfId="266" xr:uid="{37BDEAE9-0468-4DDD-995A-016470C7D370}"/>
    <cellStyle name="쉼표 [0] 2 12 2" xfId="638" xr:uid="{E651452F-8DA4-45E0-B6CB-3E4C1FEE0378}"/>
    <cellStyle name="쉼표 [0] 2 13" xfId="270" xr:uid="{BFCADD3C-9A1D-43EE-A46E-2EEABD4CC361}"/>
    <cellStyle name="쉼표 [0] 2 13 2" xfId="642" xr:uid="{AFF8AC35-1082-4C96-8B5D-521EB7767077}"/>
    <cellStyle name="쉼표 [0] 2 14" xfId="452" xr:uid="{9D8C294A-1912-46DE-A119-F1E2166D880C}"/>
    <cellStyle name="쉼표 [0] 2 2" xfId="10" xr:uid="{00000000-0005-0000-0000-000004000000}"/>
    <cellStyle name="쉼표 [0] 2 2 10" xfId="271" xr:uid="{8F0F31D4-65C2-41D3-86C4-8931003F192F}"/>
    <cellStyle name="쉼표 [0] 2 2 10 2" xfId="643" xr:uid="{6363E61C-BACB-4B15-AFD0-E6AC334DAF4D}"/>
    <cellStyle name="쉼표 [0] 2 2 11" xfId="457" xr:uid="{85A3B9D0-E321-45C5-8344-9A44954CCD17}"/>
    <cellStyle name="쉼표 [0] 2 2 2" xfId="57" xr:uid="{25DF6BFF-9438-4474-BF39-D3722ED27320}"/>
    <cellStyle name="쉼표 [0] 2 2 2 2" xfId="73" xr:uid="{CB050391-8449-45A5-ABEA-6C00EDC85E02}"/>
    <cellStyle name="쉼표 [0] 2 2 2 2 2" xfId="194" xr:uid="{3C6F1D02-2809-48BC-9E16-C863B360D6A2}"/>
    <cellStyle name="쉼표 [0] 2 2 2 2 2 2" xfId="380" xr:uid="{5F760516-E4EF-4A36-9CF6-98577B823DB6}"/>
    <cellStyle name="쉼표 [0] 2 2 2 2 2 2 2" xfId="752" xr:uid="{6F94B0A0-4F5B-48E0-8723-679A039D6241}"/>
    <cellStyle name="쉼표 [0] 2 2 2 2 2 3" xfId="566" xr:uid="{3894E183-5275-4D69-A163-29A7D973290B}"/>
    <cellStyle name="쉼표 [0] 2 2 2 2 3" xfId="288" xr:uid="{748D776E-8186-4733-9D43-FB18F6B64205}"/>
    <cellStyle name="쉼표 [0] 2 2 2 2 3 2" xfId="660" xr:uid="{6BEC02DF-105B-4E3E-B46E-B3F4C5BCEAFA}"/>
    <cellStyle name="쉼표 [0] 2 2 2 2 4" xfId="474" xr:uid="{069A9BB6-9664-4032-9DA2-DCD7979CFECD}"/>
    <cellStyle name="쉼표 [0] 2 2 2 3" xfId="110" xr:uid="{41EF1F92-E744-4AB0-A87B-9E6593499830}"/>
    <cellStyle name="쉼표 [0] 2 2 2 3 2" xfId="212" xr:uid="{E1AD52FD-9B64-4B7A-9B0B-457724C6859D}"/>
    <cellStyle name="쉼표 [0] 2 2 2 3 2 2" xfId="398" xr:uid="{7BC110CA-53A6-4DD5-A860-CEB37C1FC596}"/>
    <cellStyle name="쉼표 [0] 2 2 2 3 2 2 2" xfId="770" xr:uid="{E2EF7842-6374-4BDE-BCC9-AACC67963C13}"/>
    <cellStyle name="쉼표 [0] 2 2 2 3 2 3" xfId="584" xr:uid="{18A2AF88-68F2-442C-A5C2-25A9305C6A93}"/>
    <cellStyle name="쉼표 [0] 2 2 2 3 3" xfId="306" xr:uid="{78A01E7E-A533-4760-8767-5C4A06AB644E}"/>
    <cellStyle name="쉼표 [0] 2 2 2 3 3 2" xfId="678" xr:uid="{AF1DBDCA-6698-47C4-8139-0DE33FB75513}"/>
    <cellStyle name="쉼표 [0] 2 2 2 3 4" xfId="492" xr:uid="{97FD3077-565C-443A-A539-78D5C4690819}"/>
    <cellStyle name="쉼표 [0] 2 2 2 4" xfId="127" xr:uid="{754BC64E-D2B0-4B50-A152-444479E38D17}"/>
    <cellStyle name="쉼표 [0] 2 2 2 4 2" xfId="227" xr:uid="{1F9F97C2-6076-42CF-8750-AC51F9D5914A}"/>
    <cellStyle name="쉼표 [0] 2 2 2 4 2 2" xfId="413" xr:uid="{8D90D6CE-99F3-48D8-8468-EE832A44F58F}"/>
    <cellStyle name="쉼표 [0] 2 2 2 4 2 2 2" xfId="785" xr:uid="{1B90FDAD-2A01-4A34-9A94-C0ECD3786370}"/>
    <cellStyle name="쉼표 [0] 2 2 2 4 2 3" xfId="599" xr:uid="{41245EA9-A0F9-4763-9454-816BB6819057}"/>
    <cellStyle name="쉼표 [0] 2 2 2 4 3" xfId="321" xr:uid="{3971F1B0-D1D2-435D-8CE7-FB326DEC215C}"/>
    <cellStyle name="쉼표 [0] 2 2 2 4 3 2" xfId="693" xr:uid="{7F85EB08-2D13-44AB-917E-EC8E5551896C}"/>
    <cellStyle name="쉼표 [0] 2 2 2 4 4" xfId="507" xr:uid="{080E7C13-57B6-4468-86C9-F89F01A04474}"/>
    <cellStyle name="쉼표 [0] 2 2 2 5" xfId="143" xr:uid="{5C7AB2C4-2F4F-44BE-A633-90E4660C36AD}"/>
    <cellStyle name="쉼표 [0] 2 2 2 5 2" xfId="243" xr:uid="{F17529BF-4CD6-4AF9-98B5-1AC4A4430C1B}"/>
    <cellStyle name="쉼표 [0] 2 2 2 5 2 2" xfId="429" xr:uid="{9429468F-D0AC-4789-8200-9E53356C78D4}"/>
    <cellStyle name="쉼표 [0] 2 2 2 5 2 2 2" xfId="801" xr:uid="{1D0BF69B-06CE-4096-8976-9611827797B4}"/>
    <cellStyle name="쉼표 [0] 2 2 2 5 2 3" xfId="615" xr:uid="{09D2EFDA-85C8-4A11-8E7E-E9D12310E3D7}"/>
    <cellStyle name="쉼표 [0] 2 2 2 5 3" xfId="337" xr:uid="{168C0AC4-0403-4FB9-9D15-4A9D97E48E6A}"/>
    <cellStyle name="쉼표 [0] 2 2 2 5 3 2" xfId="709" xr:uid="{55C55D68-839D-48C1-A144-F08423773C4C}"/>
    <cellStyle name="쉼표 [0] 2 2 2 5 4" xfId="523" xr:uid="{846BD93A-F430-4710-A62E-171EDABF0FD8}"/>
    <cellStyle name="쉼표 [0] 2 2 2 6" xfId="163" xr:uid="{669F9646-C790-47AF-BFE8-515E944E0515}"/>
    <cellStyle name="쉼표 [0] 2 2 2 6 2" xfId="261" xr:uid="{35FDB297-4DBB-48A0-A8AD-985BAC8346BD}"/>
    <cellStyle name="쉼표 [0] 2 2 2 6 2 2" xfId="447" xr:uid="{11DFFDDA-C106-4F16-81D5-1465431DB761}"/>
    <cellStyle name="쉼표 [0] 2 2 2 6 2 2 2" xfId="819" xr:uid="{38A780B4-AA63-4A2F-A066-A59FBA5D0CAB}"/>
    <cellStyle name="쉼표 [0] 2 2 2 6 2 3" xfId="633" xr:uid="{6C2649FF-C3D8-4874-B40D-2A64F3DA0D4D}"/>
    <cellStyle name="쉼표 [0] 2 2 2 6 3" xfId="355" xr:uid="{2D6E2827-7744-47CE-960D-A863FE77C7F3}"/>
    <cellStyle name="쉼표 [0] 2 2 2 6 3 2" xfId="727" xr:uid="{B106875F-1095-41D1-BF2F-CBC321165D10}"/>
    <cellStyle name="쉼표 [0] 2 2 2 6 4" xfId="541" xr:uid="{3815AC49-2063-46F1-8C41-F304B463EECB}"/>
    <cellStyle name="쉼표 [0] 2 2 2 7" xfId="181" xr:uid="{C9D8829F-0472-4772-BC75-3F127330122D}"/>
    <cellStyle name="쉼표 [0] 2 2 2 7 2" xfId="367" xr:uid="{53F3C8F9-5242-4CDE-83F4-5F97AEEB10DF}"/>
    <cellStyle name="쉼표 [0] 2 2 2 7 2 2" xfId="739" xr:uid="{CA0C9406-5401-4242-8B63-51AB1166EEEB}"/>
    <cellStyle name="쉼표 [0] 2 2 2 7 3" xfId="553" xr:uid="{84285D5C-DC9C-4BC0-80E4-383B75162640}"/>
    <cellStyle name="쉼표 [0] 2 2 2 8" xfId="275" xr:uid="{76BFEABD-8C73-4FE2-A32C-85B27C966B8A}"/>
    <cellStyle name="쉼표 [0] 2 2 2 8 2" xfId="647" xr:uid="{7BEFCE67-D056-4CB9-9B46-E2F52F28E333}"/>
    <cellStyle name="쉼표 [0] 2 2 2 9" xfId="461" xr:uid="{9D0548B5-E4E8-4525-9BD6-377454E6B2D4}"/>
    <cellStyle name="쉼표 [0] 2 2 3" xfId="64" xr:uid="{844799AE-0556-4BDF-9D36-7D4BF869750F}"/>
    <cellStyle name="쉼표 [0] 2 2 3 2" xfId="77" xr:uid="{E10FF933-7D60-4C2D-97C3-50A8AB7B3434}"/>
    <cellStyle name="쉼표 [0] 2 2 3 2 2" xfId="198" xr:uid="{216D266F-B058-4CDF-B05A-B66F3D943CDE}"/>
    <cellStyle name="쉼표 [0] 2 2 3 2 2 2" xfId="384" xr:uid="{50E37FF8-F17B-4665-B2C6-95E57665DD8E}"/>
    <cellStyle name="쉼표 [0] 2 2 3 2 2 2 2" xfId="756" xr:uid="{9D24EE26-97D5-49DD-823B-EA90ED7901D6}"/>
    <cellStyle name="쉼표 [0] 2 2 3 2 2 3" xfId="570" xr:uid="{233862E1-3F6B-4F17-B305-6F58C6EC9EAF}"/>
    <cellStyle name="쉼표 [0] 2 2 3 2 3" xfId="292" xr:uid="{C46A658C-7B61-4ACA-9AC1-CEDB686C6E67}"/>
    <cellStyle name="쉼표 [0] 2 2 3 2 3 2" xfId="664" xr:uid="{3DE0AD5C-29B6-4C6B-9E2C-F44CF26261C5}"/>
    <cellStyle name="쉼표 [0] 2 2 3 2 4" xfId="478" xr:uid="{B1593A02-4DCE-4C16-AF17-FF1B37100E68}"/>
    <cellStyle name="쉼표 [0] 2 2 3 3" xfId="185" xr:uid="{C59C6916-0EC4-4339-95A1-9A2A413E229C}"/>
    <cellStyle name="쉼표 [0] 2 2 3 3 2" xfId="371" xr:uid="{04526087-7F0D-4D89-8000-B3FE736D9D6D}"/>
    <cellStyle name="쉼표 [0] 2 2 3 3 2 2" xfId="743" xr:uid="{3F73978F-458D-41FA-9FC4-75A4D03F1D83}"/>
    <cellStyle name="쉼표 [0] 2 2 3 3 3" xfId="557" xr:uid="{595172BD-B066-4661-8FA2-76DD3E993D50}"/>
    <cellStyle name="쉼표 [0] 2 2 3 4" xfId="279" xr:uid="{C702794B-2361-45A0-A236-31F65A289EB0}"/>
    <cellStyle name="쉼표 [0] 2 2 3 4 2" xfId="651" xr:uid="{6BA94ADC-DDCA-4F53-8FD9-27B52E5BBE7D}"/>
    <cellStyle name="쉼표 [0] 2 2 3 5" xfId="466" xr:uid="{50C8FFB4-1CD3-4C95-8475-9C2B7AFA64F8}"/>
    <cellStyle name="쉼표 [0] 2 2 4" xfId="69" xr:uid="{00D27AA9-D0D6-42A3-9C6A-801ED62A6956}"/>
    <cellStyle name="쉼표 [0] 2 2 4 2" xfId="190" xr:uid="{3845C0D2-D543-444B-BEA8-2E79630B7C39}"/>
    <cellStyle name="쉼표 [0] 2 2 4 2 2" xfId="376" xr:uid="{BD39B9FB-A439-4CAC-A886-239119B04723}"/>
    <cellStyle name="쉼표 [0] 2 2 4 2 2 2" xfId="748" xr:uid="{97F7BF67-E743-4CBA-B895-27B85DB943DA}"/>
    <cellStyle name="쉼표 [0] 2 2 4 2 3" xfId="562" xr:uid="{ADB5E4E6-7D04-4751-9B35-72CF47B4FD05}"/>
    <cellStyle name="쉼표 [0] 2 2 4 3" xfId="284" xr:uid="{B1FE5BFC-DAA4-420F-9F25-B56F64F4C2D5}"/>
    <cellStyle name="쉼표 [0] 2 2 4 3 2" xfId="656" xr:uid="{F144B97D-693B-4E5E-AA6D-81F86F65BE2D}"/>
    <cellStyle name="쉼표 [0] 2 2 4 4" xfId="471" xr:uid="{3B4F78BC-3074-453E-A6BD-9EA1F91ADA20}"/>
    <cellStyle name="쉼표 [0] 2 2 5" xfId="85" xr:uid="{DC577F59-B1A9-4BCA-A27A-38756C952CB6}"/>
    <cellStyle name="쉼표 [0] 2 2 5 2" xfId="205" xr:uid="{BB5C5AD7-493A-48FD-BD59-BFE965E3B45D}"/>
    <cellStyle name="쉼표 [0] 2 2 5 2 2" xfId="391" xr:uid="{0E8C9C62-0886-4141-AA67-361B2D15AE28}"/>
    <cellStyle name="쉼표 [0] 2 2 5 2 2 2" xfId="763" xr:uid="{FD78BC63-5B4B-4CFB-BC8B-A6121885F2C9}"/>
    <cellStyle name="쉼표 [0] 2 2 5 2 3" xfId="577" xr:uid="{A674E37E-9ECE-4E1C-992F-4C223CB70E84}"/>
    <cellStyle name="쉼표 [0] 2 2 5 3" xfId="299" xr:uid="{B5254E3A-9D20-4CD8-89D4-AEC820F6C1C5}"/>
    <cellStyle name="쉼표 [0] 2 2 5 3 2" xfId="671" xr:uid="{615AE636-3EE2-4DC4-9D49-0B541E555B76}"/>
    <cellStyle name="쉼표 [0] 2 2 5 4" xfId="485" xr:uid="{CDB4C6FE-0C1E-4507-B991-2A0AF21C3AA6}"/>
    <cellStyle name="쉼표 [0] 2 2 6" xfId="120" xr:uid="{588DEAA6-0A04-43D6-8E80-27657339BE2F}"/>
    <cellStyle name="쉼표 [0] 2 2 6 2" xfId="220" xr:uid="{6BF680A3-AE40-43C9-9F42-A468D47B0375}"/>
    <cellStyle name="쉼표 [0] 2 2 6 2 2" xfId="406" xr:uid="{3DE238A4-C681-4C7A-BB2B-4F2101378E70}"/>
    <cellStyle name="쉼표 [0] 2 2 6 2 2 2" xfId="778" xr:uid="{F41CF4AC-71D3-44B3-B627-D1B1E95E1CAD}"/>
    <cellStyle name="쉼표 [0] 2 2 6 2 3" xfId="592" xr:uid="{A9AE5F11-180A-4D86-8BC0-29ED822EC288}"/>
    <cellStyle name="쉼표 [0] 2 2 6 3" xfId="314" xr:uid="{22FF68C3-F5B2-4FE2-A2DC-27DE23B6177F}"/>
    <cellStyle name="쉼표 [0] 2 2 6 3 2" xfId="686" xr:uid="{2122F868-B4B2-4882-BF83-D3F68C82FF00}"/>
    <cellStyle name="쉼표 [0] 2 2 6 4" xfId="500" xr:uid="{F1B73ED9-7157-4A13-AA82-2B4DBD29DDBA}"/>
    <cellStyle name="쉼표 [0] 2 2 7" xfId="136" xr:uid="{AAECC67A-1E7B-4E12-A999-AF8BE0A609DD}"/>
    <cellStyle name="쉼표 [0] 2 2 7 2" xfId="236" xr:uid="{107A75A9-B5F4-49D2-A585-761B9642DC6C}"/>
    <cellStyle name="쉼표 [0] 2 2 7 2 2" xfId="422" xr:uid="{FE706BFE-B993-4334-9A78-D17E1BA803BE}"/>
    <cellStyle name="쉼표 [0] 2 2 7 2 2 2" xfId="794" xr:uid="{E05ED9C5-E159-4C94-9866-9642143971D2}"/>
    <cellStyle name="쉼표 [0] 2 2 7 2 3" xfId="608" xr:uid="{D3074C65-958D-41BE-AD7F-D98E51D15F6B}"/>
    <cellStyle name="쉼표 [0] 2 2 7 3" xfId="330" xr:uid="{CE0AEE2C-41BC-4623-84B0-DE3AC1F6AEDB}"/>
    <cellStyle name="쉼표 [0] 2 2 7 3 2" xfId="702" xr:uid="{7B824666-789E-4DAF-8D98-548385294AE6}"/>
    <cellStyle name="쉼표 [0] 2 2 7 4" xfId="516" xr:uid="{1BF8D282-3C6D-4FFE-BFB2-10A4FCBFE1B6}"/>
    <cellStyle name="쉼표 [0] 2 2 8" xfId="156" xr:uid="{A240BFC6-2F3A-474F-8C47-B5D2F52671D7}"/>
    <cellStyle name="쉼표 [0] 2 2 8 2" xfId="254" xr:uid="{4F327B1A-89A0-40AB-84B4-2874A7A1FBA5}"/>
    <cellStyle name="쉼표 [0] 2 2 8 2 2" xfId="440" xr:uid="{A49EC3C5-0D1A-4028-9691-BEB6EA0AEF1B}"/>
    <cellStyle name="쉼표 [0] 2 2 8 2 2 2" xfId="812" xr:uid="{BE05C0DE-7792-48C4-B2CE-26C9D222B291}"/>
    <cellStyle name="쉼표 [0] 2 2 8 2 3" xfId="626" xr:uid="{4FAE70FB-ED32-4EB6-B139-D882C27E426C}"/>
    <cellStyle name="쉼표 [0] 2 2 8 3" xfId="348" xr:uid="{2D605E26-19C6-4EA4-901A-3964FC3E2B51}"/>
    <cellStyle name="쉼표 [0] 2 2 8 3 2" xfId="720" xr:uid="{885E5163-CA07-44B5-B809-B8B0116D4D18}"/>
    <cellStyle name="쉼표 [0] 2 2 8 4" xfId="534" xr:uid="{B197029C-8D0B-4B36-9E4D-2E6B15ECA8DF}"/>
    <cellStyle name="쉼표 [0] 2 2 9" xfId="177" xr:uid="{E1D00480-5D7F-4973-A41B-A40EDA08A1F0}"/>
    <cellStyle name="쉼표 [0] 2 2 9 2" xfId="363" xr:uid="{EE09331F-7423-47DE-937C-5571A26DB540}"/>
    <cellStyle name="쉼표 [0] 2 2 9 2 2" xfId="735" xr:uid="{B087F399-804F-463F-BCC5-A200A9F70AC7}"/>
    <cellStyle name="쉼표 [0] 2 2 9 3" xfId="549" xr:uid="{A6BFB97B-468E-41BB-ACF2-16512F97F2F6}"/>
    <cellStyle name="쉼표 [0] 2 3" xfId="56" xr:uid="{8276B77E-0A21-4C64-AB0D-9CD9312F5F71}"/>
    <cellStyle name="쉼표 [0] 2 3 2" xfId="72" xr:uid="{72EDA2FA-30D5-4A9F-B68F-BF94AF1E167C}"/>
    <cellStyle name="쉼표 [0] 2 3 2 2" xfId="193" xr:uid="{A0D5EF39-535B-4070-AC6B-A25FE00A3699}"/>
    <cellStyle name="쉼표 [0] 2 3 2 2 2" xfId="379" xr:uid="{6B5CB795-4F38-4A12-9D44-0CADA0A989EC}"/>
    <cellStyle name="쉼표 [0] 2 3 2 2 2 2" xfId="751" xr:uid="{7A02C61F-D5F8-4578-ABEA-F4D6070704F7}"/>
    <cellStyle name="쉼표 [0] 2 3 2 2 3" xfId="565" xr:uid="{D6BC7C2B-2500-4116-8686-1DB0F63FB95E}"/>
    <cellStyle name="쉼표 [0] 2 3 2 3" xfId="287" xr:uid="{603F5239-6F03-4315-810C-107D4763F9A6}"/>
    <cellStyle name="쉼표 [0] 2 3 2 3 2" xfId="659" xr:uid="{7087B2B9-777B-48F1-B4E1-B0D144030332}"/>
    <cellStyle name="쉼표 [0] 2 3 2 4" xfId="456" xr:uid="{D7BFA8DB-428D-46D6-B504-BB50F256EE75}"/>
    <cellStyle name="쉼표 [0] 2 3 3" xfId="109" xr:uid="{2751C667-AE86-4A15-A61D-FD6638883C35}"/>
    <cellStyle name="쉼표 [0] 2 3 3 2" xfId="211" xr:uid="{93E505F4-8222-4480-9222-1EE4AC07C9E1}"/>
    <cellStyle name="쉼표 [0] 2 3 3 2 2" xfId="397" xr:uid="{A7B9BD96-C535-47B1-851D-484569A47C53}"/>
    <cellStyle name="쉼표 [0] 2 3 3 2 2 2" xfId="769" xr:uid="{CC49FBCA-60C0-4C7B-A6BA-20340E67EDAF}"/>
    <cellStyle name="쉼표 [0] 2 3 3 2 3" xfId="583" xr:uid="{93132657-160C-44B7-B7F8-1C7559BEE9E5}"/>
    <cellStyle name="쉼표 [0] 2 3 3 3" xfId="305" xr:uid="{39ABA646-D808-461E-BAE5-F87505D8B158}"/>
    <cellStyle name="쉼표 [0] 2 3 3 3 2" xfId="677" xr:uid="{755754A3-82E0-433D-8AEC-99DFDE2178CD}"/>
    <cellStyle name="쉼표 [0] 2 3 3 4" xfId="491" xr:uid="{130F8C94-E32A-425F-8D8B-FFBE5C4E92CB}"/>
    <cellStyle name="쉼표 [0] 2 3 4" xfId="126" xr:uid="{966B62C3-7A03-4280-9F1B-692905369E8C}"/>
    <cellStyle name="쉼표 [0] 2 3 4 2" xfId="226" xr:uid="{18C66E0F-37A5-44BD-B464-BB707D32DB07}"/>
    <cellStyle name="쉼표 [0] 2 3 4 2 2" xfId="412" xr:uid="{75BB2457-7D07-457A-96B4-D4ACC6F4B03D}"/>
    <cellStyle name="쉼표 [0] 2 3 4 2 2 2" xfId="784" xr:uid="{D140741C-72A3-4B72-B11A-1B9E6BF0F72F}"/>
    <cellStyle name="쉼표 [0] 2 3 4 2 3" xfId="598" xr:uid="{07933168-8304-4723-98C8-76B79ACB5581}"/>
    <cellStyle name="쉼표 [0] 2 3 4 3" xfId="320" xr:uid="{0CC7615E-76BB-467B-AC56-E9637660A32E}"/>
    <cellStyle name="쉼표 [0] 2 3 4 3 2" xfId="692" xr:uid="{C54A5354-B2F4-42BC-AF1A-64CF2C046298}"/>
    <cellStyle name="쉼표 [0] 2 3 4 4" xfId="506" xr:uid="{5EB00DE5-0F04-430A-B8C5-23BF6C28330F}"/>
    <cellStyle name="쉼표 [0] 2 3 5" xfId="142" xr:uid="{A8F9A3DE-2923-4CF0-B517-98B05144BE83}"/>
    <cellStyle name="쉼표 [0] 2 3 5 2" xfId="242" xr:uid="{70D7AA97-E1C0-4130-8D9C-F44CC3E96BD8}"/>
    <cellStyle name="쉼표 [0] 2 3 5 2 2" xfId="428" xr:uid="{C155CB85-FDC5-4580-818A-B1B5E42B29F8}"/>
    <cellStyle name="쉼표 [0] 2 3 5 2 2 2" xfId="800" xr:uid="{0C0F3236-A57D-4B1B-9D46-C7EE73F5D18D}"/>
    <cellStyle name="쉼표 [0] 2 3 5 2 3" xfId="614" xr:uid="{64AE73CC-6E88-4FD9-88F8-334148F49C23}"/>
    <cellStyle name="쉼표 [0] 2 3 5 3" xfId="336" xr:uid="{8EB349AE-75DB-46AF-8A97-A73E2C8A97EB}"/>
    <cellStyle name="쉼표 [0] 2 3 5 3 2" xfId="708" xr:uid="{21F66668-D5E8-496A-9C3E-654CE90DDA1B}"/>
    <cellStyle name="쉼표 [0] 2 3 5 4" xfId="522" xr:uid="{A0DD63BD-794D-464B-AC88-4B2788E37D81}"/>
    <cellStyle name="쉼표 [0] 2 3 6" xfId="162" xr:uid="{B4C94306-DD54-4701-97C9-CFF1D3FD9602}"/>
    <cellStyle name="쉼표 [0] 2 3 6 2" xfId="260" xr:uid="{DF6B1AE6-79E7-4AC9-BA72-0ACEC20F0ADF}"/>
    <cellStyle name="쉼표 [0] 2 3 6 2 2" xfId="446" xr:uid="{683B774F-4AB5-4726-A18E-360E56B7986C}"/>
    <cellStyle name="쉼표 [0] 2 3 6 2 2 2" xfId="818" xr:uid="{10F06CC9-0EC6-45B6-B7FC-CA9906A90F62}"/>
    <cellStyle name="쉼표 [0] 2 3 6 2 3" xfId="632" xr:uid="{A042B843-E230-4EB3-BEBC-7E7AEA6E0096}"/>
    <cellStyle name="쉼표 [0] 2 3 6 3" xfId="354" xr:uid="{6AE3941C-5218-421F-B0E9-BED7209D2CC3}"/>
    <cellStyle name="쉼표 [0] 2 3 6 3 2" xfId="726" xr:uid="{38984679-5C03-47E3-881C-EC55D8466C1A}"/>
    <cellStyle name="쉼표 [0] 2 3 6 4" xfId="540" xr:uid="{61A03E6D-0046-4892-8787-7582E75F06C8}"/>
    <cellStyle name="쉼표 [0] 2 3 7" xfId="180" xr:uid="{1A198A81-BBF0-4FC0-80B4-F46078821436}"/>
    <cellStyle name="쉼표 [0] 2 3 7 2" xfId="366" xr:uid="{EC2D0386-6CEB-4858-8209-A2579B43B525}"/>
    <cellStyle name="쉼표 [0] 2 3 7 2 2" xfId="738" xr:uid="{D0E4FD00-90E2-4F51-9DE6-52EA9B3FB482}"/>
    <cellStyle name="쉼표 [0] 2 3 7 3" xfId="552" xr:uid="{03E6E6A8-7482-4A72-B789-602F32C52EF6}"/>
    <cellStyle name="쉼표 [0] 2 3 8" xfId="274" xr:uid="{E7996B07-DEF3-414B-A1A2-62F9A4FDA8A6}"/>
    <cellStyle name="쉼표 [0] 2 3 8 2" xfId="646" xr:uid="{41E00F93-EBC9-42A2-8562-03AC9BAE5784}"/>
    <cellStyle name="쉼표 [0] 2 3 9" xfId="460" xr:uid="{3982521F-D935-4EFF-BE9C-39F1808F7BC5}"/>
    <cellStyle name="쉼표 [0] 2 4" xfId="63" xr:uid="{C10EC412-5B57-4C5E-8CF1-BE1414E252AF}"/>
    <cellStyle name="쉼표 [0] 2 4 2" xfId="76" xr:uid="{4A35F424-4EF2-40C0-995E-E9C103E17D00}"/>
    <cellStyle name="쉼표 [0] 2 4 2 2" xfId="197" xr:uid="{313491C2-73F3-4D7E-8DCE-F6B8204B003B}"/>
    <cellStyle name="쉼표 [0] 2 4 2 2 2" xfId="383" xr:uid="{79BB8F30-1FD6-4F85-A1A5-CA8336D2AFEB}"/>
    <cellStyle name="쉼표 [0] 2 4 2 2 2 2" xfId="755" xr:uid="{3ADE556E-2131-4AA3-A31A-A054E2BC3E7E}"/>
    <cellStyle name="쉼표 [0] 2 4 2 2 3" xfId="569" xr:uid="{F11F8A3D-19E1-4ECF-81CA-7C709A67F746}"/>
    <cellStyle name="쉼표 [0] 2 4 2 3" xfId="291" xr:uid="{0F04BD88-8CFE-4C86-991D-3A3E74C235F4}"/>
    <cellStyle name="쉼표 [0] 2 4 2 3 2" xfId="663" xr:uid="{C850D359-0B87-4B69-B78B-C74E8A21B4CC}"/>
    <cellStyle name="쉼표 [0] 2 4 2 4" xfId="477" xr:uid="{C423945C-4AAC-49DC-A56A-350D56149BE0}"/>
    <cellStyle name="쉼표 [0] 2 4 3" xfId="184" xr:uid="{BD884915-AA73-405E-B487-D23687A73C90}"/>
    <cellStyle name="쉼표 [0] 2 4 3 2" xfId="370" xr:uid="{7FE55FFE-2DDD-4B7B-A381-BD2CFC8FD9F8}"/>
    <cellStyle name="쉼표 [0] 2 4 3 2 2" xfId="742" xr:uid="{DD772112-8434-48A6-9539-476B099477F9}"/>
    <cellStyle name="쉼표 [0] 2 4 3 3" xfId="556" xr:uid="{87BFDBCD-445D-4DF4-8DD1-FE59B0831B8F}"/>
    <cellStyle name="쉼표 [0] 2 4 4" xfId="278" xr:uid="{7A946D1A-2F79-4F87-8BA2-B30A03CDEA6D}"/>
    <cellStyle name="쉼표 [0] 2 4 4 2" xfId="650" xr:uid="{E69C213F-05FF-4E17-90D6-DBAEAB6007BA}"/>
    <cellStyle name="쉼표 [0] 2 4 5" xfId="465" xr:uid="{1E586D6A-6D28-4A2B-BD10-CB772EA6C470}"/>
    <cellStyle name="쉼표 [0] 2 5" xfId="68" xr:uid="{3B2EA5A5-950E-4E59-9B78-4FAFA4DC7279}"/>
    <cellStyle name="쉼표 [0] 2 5 2" xfId="189" xr:uid="{80FBE053-8A66-42CC-AA83-50005523F959}"/>
    <cellStyle name="쉼표 [0] 2 5 2 2" xfId="375" xr:uid="{234A877C-AB75-4E38-A664-8F29333CD30C}"/>
    <cellStyle name="쉼표 [0] 2 5 2 2 2" xfId="747" xr:uid="{369D3A16-2F0C-4BFC-BC80-C7BDD6689B10}"/>
    <cellStyle name="쉼표 [0] 2 5 2 3" xfId="561" xr:uid="{A9A4BE63-99E7-42D5-81B1-B7DFC1AA6557}"/>
    <cellStyle name="쉼표 [0] 2 5 3" xfId="283" xr:uid="{78A4E8BB-C0C3-435A-90BA-1CBC6E5EBC93}"/>
    <cellStyle name="쉼표 [0] 2 5 3 2" xfId="655" xr:uid="{26FC538F-0876-4204-8AE0-073B2C5C7878}"/>
    <cellStyle name="쉼표 [0] 2 5 4" xfId="470" xr:uid="{A2E34C5A-9CB9-4400-B567-44E4DEF50FAE}"/>
    <cellStyle name="쉼표 [0] 2 6" xfId="84" xr:uid="{55EEF74A-BC32-4E69-BC06-5FFF62298E07}"/>
    <cellStyle name="쉼표 [0] 2 6 2" xfId="204" xr:uid="{7C2C9105-BCDA-4184-A711-861360B5D3E9}"/>
    <cellStyle name="쉼표 [0] 2 6 2 2" xfId="390" xr:uid="{B96B02C5-D123-40A8-A80F-4E6D46353217}"/>
    <cellStyle name="쉼표 [0] 2 6 2 2 2" xfId="762" xr:uid="{B73399BE-29B0-4AE5-A5AA-67F8EDFBF524}"/>
    <cellStyle name="쉼표 [0] 2 6 2 3" xfId="576" xr:uid="{B1BEAADF-63BA-49FC-A71F-CE521A4EA2D6}"/>
    <cellStyle name="쉼표 [0] 2 6 3" xfId="298" xr:uid="{329E7E13-8D3F-4953-9D92-F0A61844043A}"/>
    <cellStyle name="쉼표 [0] 2 6 3 2" xfId="670" xr:uid="{F32E85FE-AA4E-4E75-B5AD-27338284F32F}"/>
    <cellStyle name="쉼표 [0] 2 6 4" xfId="484" xr:uid="{E4A587C5-4EA4-4B7D-88D8-CCA2E734AAEF}"/>
    <cellStyle name="쉼표 [0] 2 7" xfId="119" xr:uid="{8D6D69FC-7CD1-4D45-A1D3-60F2BDCE9E2A}"/>
    <cellStyle name="쉼표 [0] 2 7 2" xfId="219" xr:uid="{01DF73E9-A23E-4044-882D-C7B957A9665B}"/>
    <cellStyle name="쉼표 [0] 2 7 2 2" xfId="405" xr:uid="{F9B1D37E-6BF7-4367-A8A6-6D1067A77542}"/>
    <cellStyle name="쉼표 [0] 2 7 2 2 2" xfId="777" xr:uid="{A5BA58F6-D5B1-4C13-8042-77E9F0EC2642}"/>
    <cellStyle name="쉼표 [0] 2 7 2 3" xfId="591" xr:uid="{4BF04CAA-2CFC-4DA4-9CC0-54BE4A5758B3}"/>
    <cellStyle name="쉼표 [0] 2 7 3" xfId="313" xr:uid="{0A867149-7404-44C3-A008-5FDFB900A0EB}"/>
    <cellStyle name="쉼표 [0] 2 7 3 2" xfId="685" xr:uid="{DF4B1665-5276-4628-A3B9-78E549B700A8}"/>
    <cellStyle name="쉼표 [0] 2 7 4" xfId="499" xr:uid="{52E84199-77D9-4EFA-B50C-DEC1A3A02B08}"/>
    <cellStyle name="쉼표 [0] 2 8" xfId="135" xr:uid="{BC1C2830-0958-471C-8C0A-BA71C44204AE}"/>
    <cellStyle name="쉼표 [0] 2 8 2" xfId="235" xr:uid="{CE637BB1-4A7C-47D8-BF43-5D67BBE4FCC2}"/>
    <cellStyle name="쉼표 [0] 2 8 2 2" xfId="421" xr:uid="{8AA5F994-144D-4BB7-8CF9-5C6258982609}"/>
    <cellStyle name="쉼표 [0] 2 8 2 2 2" xfId="793" xr:uid="{41D1B5DE-21E4-4A7C-9DF9-993C5A9F6197}"/>
    <cellStyle name="쉼표 [0] 2 8 2 3" xfId="607" xr:uid="{78014C2A-C569-426B-95BB-BD871E180789}"/>
    <cellStyle name="쉼표 [0] 2 8 3" xfId="329" xr:uid="{CFA60AAF-4530-47E5-B31B-E77480672D81}"/>
    <cellStyle name="쉼표 [0] 2 8 3 2" xfId="701" xr:uid="{3AE73CA9-1190-4ADB-98E1-94872E4ABD1C}"/>
    <cellStyle name="쉼표 [0] 2 8 4" xfId="515" xr:uid="{F88B08A1-AA7F-4BC7-AD44-E880491D9999}"/>
    <cellStyle name="쉼표 [0] 2 9" xfId="155" xr:uid="{F15123F4-E9D0-4FDF-9AE0-772A3A8649C0}"/>
    <cellStyle name="쉼표 [0] 2 9 2" xfId="253" xr:uid="{E4AC6859-4B60-4882-A504-C80A44EF8C11}"/>
    <cellStyle name="쉼표 [0] 2 9 2 2" xfId="439" xr:uid="{E86805EB-3FED-45A4-9606-EA5E0497696A}"/>
    <cellStyle name="쉼표 [0] 2 9 2 2 2" xfId="811" xr:uid="{DAD2E905-E9D4-4B85-823E-A397382C6B2B}"/>
    <cellStyle name="쉼표 [0] 2 9 2 3" xfId="625" xr:uid="{9B8B49CB-F30F-47C0-B996-FC9CC7C906CA}"/>
    <cellStyle name="쉼표 [0] 2 9 3" xfId="347" xr:uid="{85CFB028-413C-45AC-9865-D3C43D64F7F0}"/>
    <cellStyle name="쉼표 [0] 2 9 3 2" xfId="719" xr:uid="{E07BA333-38BF-4942-9BC2-CAD76822411E}"/>
    <cellStyle name="쉼표 [0] 2 9 4" xfId="533" xr:uid="{1D7954BB-7C52-4CBC-9840-7E902510E209}"/>
    <cellStyle name="쉼표 [0] 27" xfId="4" xr:uid="{00000000-0005-0000-0000-000005000000}"/>
    <cellStyle name="쉼표 [0] 27 2" xfId="67" xr:uid="{90A00AF5-7313-4A63-99FE-9961541D8514}"/>
    <cellStyle name="쉼표 [0] 27 2 2" xfId="188" xr:uid="{65149C6D-C19A-460B-8D7D-8AACFE43AF61}"/>
    <cellStyle name="쉼표 [0] 27 2 2 2" xfId="374" xr:uid="{1F1B1B77-09E0-4B99-B137-4B19FE154705}"/>
    <cellStyle name="쉼표 [0] 27 2 2 2 2" xfId="746" xr:uid="{DFCE579A-0C5D-43A9-8CEF-C6A855D21B5E}"/>
    <cellStyle name="쉼표 [0] 27 2 2 3" xfId="560" xr:uid="{9BB6492E-EE87-48B9-9C8A-9C3417F8508F}"/>
    <cellStyle name="쉼표 [0] 27 2 3" xfId="282" xr:uid="{CCC1EF4A-DED9-4C2F-BFF3-DE5A84B9D56F}"/>
    <cellStyle name="쉼표 [0] 27 2 3 2" xfId="654" xr:uid="{EF0F115C-AB0D-4F5D-89F0-6F1FEBE587BD}"/>
    <cellStyle name="쉼표 [0] 27 2 4" xfId="469" xr:uid="{FA6B214E-8CAC-4F43-B464-7508E311D8F8}"/>
    <cellStyle name="쉼표 [0] 27 3" xfId="174" xr:uid="{74136E66-8D3D-424F-A32F-41FD9C727A5A}"/>
    <cellStyle name="쉼표 [0] 27 3 2" xfId="361" xr:uid="{5D460F47-8C04-46AE-98F8-384FA5E20EE9}"/>
    <cellStyle name="쉼표 [0] 27 3 2 2" xfId="733" xr:uid="{1F836E87-C863-4410-8841-B4261C9AECDC}"/>
    <cellStyle name="쉼표 [0] 27 3 3" xfId="547" xr:uid="{7D2ED085-D28F-4C8F-ABB5-5AD2B6AB482E}"/>
    <cellStyle name="쉼표 [0] 27 4" xfId="267" xr:uid="{D3AD84FD-25A5-4185-98F1-2C78368E708C}"/>
    <cellStyle name="쉼표 [0] 27 4 2" xfId="639" xr:uid="{731362EA-C5C1-43D7-8C98-49B6AAEE1BCC}"/>
    <cellStyle name="쉼표 [0] 27 5" xfId="269" xr:uid="{2E9A916D-E487-43D5-89E6-7E9B8DBDAFDF}"/>
    <cellStyle name="쉼표 [0] 27 5 2" xfId="641" xr:uid="{55E09E5E-2235-48D8-A604-14E690B19750}"/>
    <cellStyle name="쉼표 [0] 27 6" xfId="453" xr:uid="{65A36F75-9736-433E-9E77-99A911D094D3}"/>
    <cellStyle name="쉼표 [0] 3" xfId="54" xr:uid="{B2C4CD8B-DC68-463C-A50A-F195DAEE1E59}"/>
    <cellStyle name="쉼표 [0] 3 10" xfId="459" xr:uid="{87533023-EF97-4991-AC63-80DDC35814DA}"/>
    <cellStyle name="쉼표 [0] 3 11" xfId="455" xr:uid="{FA842649-749B-4258-93B0-C303A8F467AC}"/>
    <cellStyle name="쉼표 [0] 3 2" xfId="62" xr:uid="{3F28A08C-50B4-42B3-9D1D-D930C01B4089}"/>
    <cellStyle name="쉼표 [0] 3 2 2" xfId="75" xr:uid="{1457A291-34A1-4FED-9F5A-AC267C8A3053}"/>
    <cellStyle name="쉼표 [0] 3 2 2 2" xfId="196" xr:uid="{C111B366-B314-4D1F-860A-FB8BCBAF929D}"/>
    <cellStyle name="쉼표 [0] 3 2 2 2 2" xfId="382" xr:uid="{845429EF-94E7-474F-8968-E7FA878416B5}"/>
    <cellStyle name="쉼표 [0] 3 2 2 2 2 2" xfId="754" xr:uid="{1EF222E4-6E3C-4887-BA30-20AE283FB5D1}"/>
    <cellStyle name="쉼표 [0] 3 2 2 2 3" xfId="568" xr:uid="{FACB3D83-18A8-4709-AAC4-11E2EE2F035B}"/>
    <cellStyle name="쉼표 [0] 3 2 2 3" xfId="290" xr:uid="{D1780EAB-B530-4554-AE5F-DF442F14AE7E}"/>
    <cellStyle name="쉼표 [0] 3 2 2 3 2" xfId="662" xr:uid="{93CEA69F-045F-4AB6-87B8-29CA5C56A653}"/>
    <cellStyle name="쉼표 [0] 3 2 2 4" xfId="476" xr:uid="{5F592332-A8B1-42C1-A902-B072B2449E3A}"/>
    <cellStyle name="쉼표 [0] 3 2 3" xfId="108" xr:uid="{FF6A2277-4FA8-4133-80A5-73C08CA4E48C}"/>
    <cellStyle name="쉼표 [0] 3 2 3 2" xfId="210" xr:uid="{084436DC-0894-489F-96FE-400BC9002DD6}"/>
    <cellStyle name="쉼표 [0] 3 2 3 2 2" xfId="396" xr:uid="{E9C07578-FD56-40E8-A859-8EAD1B3C086B}"/>
    <cellStyle name="쉼표 [0] 3 2 3 2 2 2" xfId="768" xr:uid="{47320F59-B1F9-462D-A757-3816B64D8A56}"/>
    <cellStyle name="쉼표 [0] 3 2 3 2 3" xfId="582" xr:uid="{A9ADDBFE-4347-45D6-A137-C874B2B4A84A}"/>
    <cellStyle name="쉼표 [0] 3 2 3 3" xfId="304" xr:uid="{5954857C-98BE-4832-9FD2-F2742715F505}"/>
    <cellStyle name="쉼표 [0] 3 2 3 3 2" xfId="676" xr:uid="{A00DCBDB-7D97-4CB1-9B5B-B3884306B243}"/>
    <cellStyle name="쉼표 [0] 3 2 3 4" xfId="490" xr:uid="{96269E38-08A7-4C52-9C6C-BDB2D716096C}"/>
    <cellStyle name="쉼표 [0] 3 2 4" xfId="125" xr:uid="{46B5A564-995F-4A5C-9605-D6D2FF3F2438}"/>
    <cellStyle name="쉼표 [0] 3 2 4 2" xfId="225" xr:uid="{BF5C7320-CC10-4628-B7B3-89F05FA84973}"/>
    <cellStyle name="쉼표 [0] 3 2 4 2 2" xfId="411" xr:uid="{7F728D7B-DDCE-4B3F-9ED4-3A5EE686C308}"/>
    <cellStyle name="쉼표 [0] 3 2 4 2 2 2" xfId="783" xr:uid="{368E84B8-949F-417B-8B34-6282205EEB27}"/>
    <cellStyle name="쉼표 [0] 3 2 4 2 3" xfId="597" xr:uid="{2DC0515B-1C85-4D0D-B6BD-7E3CDF638F76}"/>
    <cellStyle name="쉼표 [0] 3 2 4 3" xfId="319" xr:uid="{623FB255-5215-4375-84DF-59897B0F59F4}"/>
    <cellStyle name="쉼표 [0] 3 2 4 3 2" xfId="691" xr:uid="{34879471-191D-4F29-8E79-C6AF015B8480}"/>
    <cellStyle name="쉼표 [0] 3 2 4 4" xfId="505" xr:uid="{F5D7B702-9571-4DE1-A695-3787E8185B7B}"/>
    <cellStyle name="쉼표 [0] 3 2 5" xfId="141" xr:uid="{813F0C3E-3918-4656-AFF6-6DF6262C39F3}"/>
    <cellStyle name="쉼표 [0] 3 2 5 2" xfId="241" xr:uid="{AF8D4CF9-C2B4-4A6C-86CA-9AAD9D8FBA2A}"/>
    <cellStyle name="쉼표 [0] 3 2 5 2 2" xfId="427" xr:uid="{72BABA18-A3BC-44EB-9F84-B81F4FE737D6}"/>
    <cellStyle name="쉼표 [0] 3 2 5 2 2 2" xfId="799" xr:uid="{114C80BD-52D7-4498-86C9-76A69CDF46DD}"/>
    <cellStyle name="쉼표 [0] 3 2 5 2 3" xfId="613" xr:uid="{F21D9F7B-72D7-41C5-A042-418A8B8FCCC2}"/>
    <cellStyle name="쉼표 [0] 3 2 5 3" xfId="335" xr:uid="{B5DBE7BD-BBB8-451D-9A63-D871744DBB46}"/>
    <cellStyle name="쉼표 [0] 3 2 5 3 2" xfId="707" xr:uid="{F4E08D1A-E8B5-4B63-B54F-BA98F6DA9CF6}"/>
    <cellStyle name="쉼표 [0] 3 2 5 4" xfId="521" xr:uid="{68B818EB-E921-417C-911C-C4C32D5E1EA2}"/>
    <cellStyle name="쉼표 [0] 3 2 6" xfId="161" xr:uid="{09813D70-3EE0-4209-A348-27E16D65C1C5}"/>
    <cellStyle name="쉼표 [0] 3 2 6 2" xfId="259" xr:uid="{FBA0B4B6-C648-4DA1-88F9-7386AD80156A}"/>
    <cellStyle name="쉼표 [0] 3 2 6 2 2" xfId="445" xr:uid="{AD41D539-7AAA-4548-B8F1-9FA967CF37FA}"/>
    <cellStyle name="쉼표 [0] 3 2 6 2 2 2" xfId="817" xr:uid="{626BFA9F-0A9C-469B-9602-26E63389B1F9}"/>
    <cellStyle name="쉼표 [0] 3 2 6 2 3" xfId="631" xr:uid="{970DCB76-C835-4423-BA05-151766E11D0D}"/>
    <cellStyle name="쉼표 [0] 3 2 6 3" xfId="353" xr:uid="{B998EC01-962F-43C2-A4D0-8D2EC920103C}"/>
    <cellStyle name="쉼표 [0] 3 2 6 3 2" xfId="725" xr:uid="{80AA76BB-9FAC-448C-A831-073CBCFF1E94}"/>
    <cellStyle name="쉼표 [0] 3 2 6 4" xfId="539" xr:uid="{1019ADD7-0BC0-4AFF-88DC-A0ECE12BCD02}"/>
    <cellStyle name="쉼표 [0] 3 2 7" xfId="183" xr:uid="{F69E1D6C-B402-446C-86D8-29A3D0BC83BA}"/>
    <cellStyle name="쉼표 [0] 3 2 7 2" xfId="369" xr:uid="{4CA85C22-746D-43F8-8940-B78255CF8F2D}"/>
    <cellStyle name="쉼표 [0] 3 2 7 2 2" xfId="741" xr:uid="{327D5376-7775-4D45-B679-F83D37B26FD8}"/>
    <cellStyle name="쉼표 [0] 3 2 7 3" xfId="555" xr:uid="{902ED6E0-21FA-41C5-BD2F-A06831907B74}"/>
    <cellStyle name="쉼표 [0] 3 2 8" xfId="277" xr:uid="{03CD8350-4678-4AE9-BAEA-5DEC99BFD6C7}"/>
    <cellStyle name="쉼표 [0] 3 2 8 2" xfId="649" xr:uid="{AECABFFE-8B24-42AB-B350-85513A3B38DC}"/>
    <cellStyle name="쉼표 [0] 3 2 9" xfId="464" xr:uid="{1682BEAB-15EC-4377-A121-BC57E69A6533}"/>
    <cellStyle name="쉼표 [0] 3 3" xfId="71" xr:uid="{A33766A5-71CA-48EA-A96F-0E346096D570}"/>
    <cellStyle name="쉼표 [0] 3 3 2" xfId="192" xr:uid="{95CD1931-524D-4923-9794-EEA26CA34E5A}"/>
    <cellStyle name="쉼표 [0] 3 3 2 2" xfId="378" xr:uid="{4CF1231A-861C-42D1-9091-2F70B441C35F}"/>
    <cellStyle name="쉼표 [0] 3 3 2 2 2" xfId="750" xr:uid="{6005797C-3AA3-4F4B-9640-6C68638D26C9}"/>
    <cellStyle name="쉼표 [0] 3 3 2 3" xfId="564" xr:uid="{1120BB30-5F5C-4D97-8838-7C2BAFA953BE}"/>
    <cellStyle name="쉼표 [0] 3 3 3" xfId="286" xr:uid="{2386158F-9D99-42E9-B540-014DC0C934DC}"/>
    <cellStyle name="쉼표 [0] 3 3 3 2" xfId="658" xr:uid="{F50A7D8F-98C0-4753-A35D-7CBD71340A93}"/>
    <cellStyle name="쉼표 [0] 3 3 4" xfId="473" xr:uid="{782EF694-2984-4627-8E76-6F388F69F37D}"/>
    <cellStyle name="쉼표 [0] 3 4" xfId="83" xr:uid="{0024250F-C76D-4262-B51D-EBEA18C5E377}"/>
    <cellStyle name="쉼표 [0] 3 4 2" xfId="203" xr:uid="{1AFECE74-C592-498B-AA92-8EBB39A9F80A}"/>
    <cellStyle name="쉼표 [0] 3 4 2 2" xfId="389" xr:uid="{43271306-547F-4611-B612-7683BED3615C}"/>
    <cellStyle name="쉼표 [0] 3 4 2 2 2" xfId="761" xr:uid="{44C365D9-FC18-4F28-8BCB-B8B68509486F}"/>
    <cellStyle name="쉼표 [0] 3 4 2 3" xfId="575" xr:uid="{FF963F3E-6CCD-4CCD-A09B-5A873A456704}"/>
    <cellStyle name="쉼표 [0] 3 4 3" xfId="297" xr:uid="{6437753C-04EF-484F-AB90-04B5FF714C69}"/>
    <cellStyle name="쉼표 [0] 3 4 3 2" xfId="669" xr:uid="{D4B9819F-600B-46EA-B1DF-E3EBD5A0AA41}"/>
    <cellStyle name="쉼표 [0] 3 4 4" xfId="483" xr:uid="{7621AFC1-A59F-49B6-8934-E992C5994073}"/>
    <cellStyle name="쉼표 [0] 3 5" xfId="118" xr:uid="{369A8D9B-E4A9-494A-AC64-E4CD748DB2A1}"/>
    <cellStyle name="쉼표 [0] 3 5 2" xfId="218" xr:uid="{327AE77D-CFA7-4FD9-814F-4FD8025BFBAE}"/>
    <cellStyle name="쉼표 [0] 3 5 2 2" xfId="404" xr:uid="{A599E5FD-D597-49DA-B44D-FC872661DC60}"/>
    <cellStyle name="쉼표 [0] 3 5 2 2 2" xfId="776" xr:uid="{596B8B1C-8B14-4352-ACCA-13AD5980EEE3}"/>
    <cellStyle name="쉼표 [0] 3 5 2 3" xfId="590" xr:uid="{C83EEA5F-A6A6-48A9-9593-2F64948EFD1F}"/>
    <cellStyle name="쉼표 [0] 3 5 3" xfId="312" xr:uid="{F4697438-B301-4D25-8F73-97496A619E4E}"/>
    <cellStyle name="쉼표 [0] 3 5 3 2" xfId="684" xr:uid="{ABDE4F08-B518-46E4-AAB3-10B35542F7A4}"/>
    <cellStyle name="쉼표 [0] 3 5 4" xfId="498" xr:uid="{E8637251-0DE7-4FF1-9D04-8F4E997765CD}"/>
    <cellStyle name="쉼표 [0] 3 6" xfId="134" xr:uid="{5473C1F3-C7F5-4E3F-9709-B16459EAF680}"/>
    <cellStyle name="쉼표 [0] 3 6 2" xfId="234" xr:uid="{1354A0DB-EFAC-4DA8-BE12-4297D1E669E4}"/>
    <cellStyle name="쉼표 [0] 3 6 2 2" xfId="420" xr:uid="{60C3C8CF-C01C-4B44-AB2C-ACD9ED77E006}"/>
    <cellStyle name="쉼표 [0] 3 6 2 2 2" xfId="792" xr:uid="{5C3E03FA-05B9-4AB3-9731-FDDB49858225}"/>
    <cellStyle name="쉼표 [0] 3 6 2 3" xfId="606" xr:uid="{EC9B926C-03F7-411C-8D57-630BE53D96B4}"/>
    <cellStyle name="쉼표 [0] 3 6 3" xfId="328" xr:uid="{CCD346EB-43C9-4726-9084-A5E5712F0AC9}"/>
    <cellStyle name="쉼표 [0] 3 6 3 2" xfId="700" xr:uid="{DF005426-10C2-4919-B9DD-F4CD1C5E7B52}"/>
    <cellStyle name="쉼표 [0] 3 6 4" xfId="514" xr:uid="{879C3FBD-AFC1-4F8E-80DD-6B8FCC1F917B}"/>
    <cellStyle name="쉼표 [0] 3 7" xfId="154" xr:uid="{2CD42ABE-590E-450E-93DF-E8EA1110ABAC}"/>
    <cellStyle name="쉼표 [0] 3 7 2" xfId="252" xr:uid="{6E0A66DE-C280-43C3-A33F-137813C63467}"/>
    <cellStyle name="쉼표 [0] 3 7 2 2" xfId="438" xr:uid="{CE7D125B-263B-4018-87F9-EB570E1D99FB}"/>
    <cellStyle name="쉼표 [0] 3 7 2 2 2" xfId="810" xr:uid="{353F2BF2-583F-46FA-AF9F-15FD614BCF4C}"/>
    <cellStyle name="쉼표 [0] 3 7 2 3" xfId="624" xr:uid="{3C902B04-E650-4BDB-A938-596301D6AC81}"/>
    <cellStyle name="쉼표 [0] 3 7 3" xfId="346" xr:uid="{E45F68EF-EBDC-4858-BB2A-8DDBEE31D430}"/>
    <cellStyle name="쉼표 [0] 3 7 3 2" xfId="718" xr:uid="{57164A78-BE9B-4E38-9FCB-2D78A55AB776}"/>
    <cellStyle name="쉼표 [0] 3 7 4" xfId="532" xr:uid="{82AEB436-7EEE-4519-8C65-83FEA941056D}"/>
    <cellStyle name="쉼표 [0] 3 8" xfId="179" xr:uid="{A6C88CDD-9361-4C28-A4FE-A6B12A6C0FA9}"/>
    <cellStyle name="쉼표 [0] 3 8 2" xfId="365" xr:uid="{B984F940-FB97-46D4-B6AD-1041693D1E54}"/>
    <cellStyle name="쉼표 [0] 3 8 2 2" xfId="737" xr:uid="{21315DE6-EE41-45CD-B51A-6A064102F1A1}"/>
    <cellStyle name="쉼표 [0] 3 8 3" xfId="551" xr:uid="{04ED42F8-00A0-41DD-85E7-D5B8796440D8}"/>
    <cellStyle name="쉼표 [0] 3 9" xfId="273" xr:uid="{63FC9B8A-B83B-4AFB-8836-4BAA8FD56C01}"/>
    <cellStyle name="쉼표 [0] 3 9 2" xfId="645" xr:uid="{80E40CEF-6195-4737-A702-2B6610AB64C9}"/>
    <cellStyle name="쉼표 [0] 4" xfId="52" xr:uid="{A81F2A83-80D4-4CAF-B40E-EBA8721CB2AC}"/>
    <cellStyle name="쉼표 [0] 4 10" xfId="458" xr:uid="{E1EF3444-A888-436F-ADFF-F020932C5B3E}"/>
    <cellStyle name="쉼표 [0] 4 11" xfId="451" xr:uid="{0F6A8A9A-CE8E-4C0E-9A0C-ED92CC3B481A}"/>
    <cellStyle name="쉼표 [0] 4 2" xfId="61" xr:uid="{812BFA39-2D85-4222-BA38-249E981EC102}"/>
    <cellStyle name="쉼표 [0] 4 2 2" xfId="74" xr:uid="{FAF8EC68-5C74-4756-B349-8E5BCD1F32A7}"/>
    <cellStyle name="쉼표 [0] 4 2 2 2" xfId="195" xr:uid="{6E220E09-AEDE-4733-99F5-5C867A198DD7}"/>
    <cellStyle name="쉼표 [0] 4 2 2 2 2" xfId="381" xr:uid="{35E1190E-ACA2-4DB1-83BA-8CC05D77FBBB}"/>
    <cellStyle name="쉼표 [0] 4 2 2 2 2 2" xfId="753" xr:uid="{D9BA8B1D-A2C6-45AA-8737-4ADB12373A51}"/>
    <cellStyle name="쉼표 [0] 4 2 2 2 3" xfId="567" xr:uid="{BF123720-B1D2-4FFC-9A2B-16F6F0EC2772}"/>
    <cellStyle name="쉼표 [0] 4 2 2 3" xfId="289" xr:uid="{4389F837-1D33-4293-851A-F085D55AD22D}"/>
    <cellStyle name="쉼표 [0] 4 2 2 3 2" xfId="661" xr:uid="{BB5A1047-2202-4DDE-8B47-5898289AD6E1}"/>
    <cellStyle name="쉼표 [0] 4 2 2 4" xfId="475" xr:uid="{AEF6A4E6-4E3A-4AEC-A28A-0F40E7F47612}"/>
    <cellStyle name="쉼표 [0] 4 2 3" xfId="107" xr:uid="{E9478379-68E4-4589-9C8B-0C38599A0532}"/>
    <cellStyle name="쉼표 [0] 4 2 3 2" xfId="209" xr:uid="{8F71D86B-947C-46E6-895E-587FEC056E1E}"/>
    <cellStyle name="쉼표 [0] 4 2 3 2 2" xfId="395" xr:uid="{383ADE1A-78A0-4115-9FA2-922D370FC8FF}"/>
    <cellStyle name="쉼표 [0] 4 2 3 2 2 2" xfId="767" xr:uid="{3BF3D5CD-071D-4CA5-A122-13B9419EB4AF}"/>
    <cellStyle name="쉼표 [0] 4 2 3 2 3" xfId="581" xr:uid="{DCC5C511-264D-4866-922A-796B98515745}"/>
    <cellStyle name="쉼표 [0] 4 2 3 3" xfId="303" xr:uid="{9FF76D9B-FB8C-403A-9347-45F10A234EFF}"/>
    <cellStyle name="쉼표 [0] 4 2 3 3 2" xfId="675" xr:uid="{A8D3FD91-EE64-4992-AEE0-F6934233FB2F}"/>
    <cellStyle name="쉼표 [0] 4 2 3 4" xfId="489" xr:uid="{752AAB3E-7549-4C07-88CF-C10066EEB73B}"/>
    <cellStyle name="쉼표 [0] 4 2 4" xfId="124" xr:uid="{41D47304-1AE0-46B9-99DC-170E7285A66C}"/>
    <cellStyle name="쉼표 [0] 4 2 4 2" xfId="224" xr:uid="{27AE49DF-E3BB-4111-9162-705ACCF047C6}"/>
    <cellStyle name="쉼표 [0] 4 2 4 2 2" xfId="410" xr:uid="{72B884FC-EECA-4448-A5F9-2BE08F4E8BFE}"/>
    <cellStyle name="쉼표 [0] 4 2 4 2 2 2" xfId="782" xr:uid="{C4286330-1BCB-4D85-B9B2-0EF726E7010F}"/>
    <cellStyle name="쉼표 [0] 4 2 4 2 3" xfId="596" xr:uid="{BCF14434-204F-442C-BE94-02FBF40027F6}"/>
    <cellStyle name="쉼표 [0] 4 2 4 3" xfId="318" xr:uid="{B969BC03-63D9-49FB-8C34-C2CD621F0995}"/>
    <cellStyle name="쉼표 [0] 4 2 4 3 2" xfId="690" xr:uid="{6C8F848F-9FF3-4865-B906-C16FC1C1CCAA}"/>
    <cellStyle name="쉼표 [0] 4 2 4 4" xfId="504" xr:uid="{7EFB8774-96F8-4B1B-9D0C-37DF32AE93F5}"/>
    <cellStyle name="쉼표 [0] 4 2 5" xfId="140" xr:uid="{502F0FFA-52D2-4DDA-B89F-CA213D127A24}"/>
    <cellStyle name="쉼표 [0] 4 2 5 2" xfId="240" xr:uid="{3B58DBB1-AA86-49A8-9927-5A35A7302634}"/>
    <cellStyle name="쉼표 [0] 4 2 5 2 2" xfId="426" xr:uid="{086E2657-17DA-484D-85AC-41690638BD49}"/>
    <cellStyle name="쉼표 [0] 4 2 5 2 2 2" xfId="798" xr:uid="{68EA227D-6AEA-47D4-9F11-BE4F96A0DB5C}"/>
    <cellStyle name="쉼표 [0] 4 2 5 2 3" xfId="612" xr:uid="{605F5B39-A78F-4D6D-B42B-08882DAFA9F6}"/>
    <cellStyle name="쉼표 [0] 4 2 5 3" xfId="334" xr:uid="{32722BA1-07DC-4D65-95E0-504316CAE5AE}"/>
    <cellStyle name="쉼표 [0] 4 2 5 3 2" xfId="706" xr:uid="{A9FB27C1-D290-4837-8CBD-673E6EC7BF43}"/>
    <cellStyle name="쉼표 [0] 4 2 5 4" xfId="520" xr:uid="{B21213B1-290D-45C8-9C1E-B242758064AB}"/>
    <cellStyle name="쉼표 [0] 4 2 6" xfId="160" xr:uid="{1CBCB73C-CE0C-44B8-8A82-19ABD943D65B}"/>
    <cellStyle name="쉼표 [0] 4 2 6 2" xfId="258" xr:uid="{8C386C62-14E5-4DC1-A8F1-67655B3F24E2}"/>
    <cellStyle name="쉼표 [0] 4 2 6 2 2" xfId="444" xr:uid="{A2D9642C-D96A-4C78-872B-E409F4DD28C2}"/>
    <cellStyle name="쉼표 [0] 4 2 6 2 2 2" xfId="816" xr:uid="{C2012953-217B-4C15-A616-5BABE18DD7CE}"/>
    <cellStyle name="쉼표 [0] 4 2 6 2 3" xfId="630" xr:uid="{D5F425F2-4B9A-4355-A2A6-5F6212AC745B}"/>
    <cellStyle name="쉼표 [0] 4 2 6 3" xfId="352" xr:uid="{815AA056-ED3A-468A-AC88-3DCF1FDAF36F}"/>
    <cellStyle name="쉼표 [0] 4 2 6 3 2" xfId="724" xr:uid="{B0A924AF-5F85-4CA9-9014-266A388134C8}"/>
    <cellStyle name="쉼표 [0] 4 2 6 4" xfId="538" xr:uid="{896EFC57-4FC3-4050-8D7C-0E0FB6959D22}"/>
    <cellStyle name="쉼표 [0] 4 2 7" xfId="182" xr:uid="{4285A9B7-1E2A-49BC-845D-08C6368204AD}"/>
    <cellStyle name="쉼표 [0] 4 2 7 2" xfId="368" xr:uid="{A03659FD-1FD2-4E96-B361-8D764A919437}"/>
    <cellStyle name="쉼표 [0] 4 2 7 2 2" xfId="740" xr:uid="{7001FE6E-80E6-41A2-AF03-6B7F7BAB0964}"/>
    <cellStyle name="쉼표 [0] 4 2 7 3" xfId="554" xr:uid="{39DA9430-0D41-4915-8E63-E75155A5F85C}"/>
    <cellStyle name="쉼표 [0] 4 2 8" xfId="276" xr:uid="{8F67C2D9-5EF9-4083-960B-6BFD0D5F07C7}"/>
    <cellStyle name="쉼표 [0] 4 2 8 2" xfId="648" xr:uid="{F8800035-A11A-4752-A8F8-9F17A66AEB82}"/>
    <cellStyle name="쉼표 [0] 4 2 9" xfId="463" xr:uid="{6F979E00-6B9D-4AA2-A16F-8119EFE0F407}"/>
    <cellStyle name="쉼표 [0] 4 3" xfId="70" xr:uid="{0706AF7A-3696-4639-BFD0-4616C9354F38}"/>
    <cellStyle name="쉼표 [0] 4 3 2" xfId="191" xr:uid="{B757557F-B30D-4280-9D2B-21507F01B1F4}"/>
    <cellStyle name="쉼표 [0] 4 3 2 2" xfId="377" xr:uid="{6A33E130-71EB-4A20-A697-6F5EDC96DA30}"/>
    <cellStyle name="쉼표 [0] 4 3 2 2 2" xfId="749" xr:uid="{619E9A18-DE87-457A-BDB4-5AEFDCA53620}"/>
    <cellStyle name="쉼표 [0] 4 3 2 3" xfId="563" xr:uid="{CA19073C-0797-4E8D-A40B-10DF1DC5448F}"/>
    <cellStyle name="쉼표 [0] 4 3 3" xfId="285" xr:uid="{CEB7EA2A-E2EA-4791-BF21-263043177245}"/>
    <cellStyle name="쉼표 [0] 4 3 3 2" xfId="657" xr:uid="{5CAF1BFC-8C92-4422-A5CE-93D7819DF44F}"/>
    <cellStyle name="쉼표 [0] 4 3 4" xfId="472" xr:uid="{142A8F03-AAB2-4368-95DC-366637562F62}"/>
    <cellStyle name="쉼표 [0] 4 4" xfId="82" xr:uid="{04D0DD09-2E95-40B5-95C9-1CBF6119C722}"/>
    <cellStyle name="쉼표 [0] 4 4 2" xfId="202" xr:uid="{B3E13BAF-DB4F-4131-81FC-23C0E114707D}"/>
    <cellStyle name="쉼표 [0] 4 4 2 2" xfId="388" xr:uid="{C16B483C-A257-4BFE-B31E-533B6AB5D8C8}"/>
    <cellStyle name="쉼표 [0] 4 4 2 2 2" xfId="760" xr:uid="{2F99CCF0-D0F6-4096-8E0F-7DCDAB2E9BD9}"/>
    <cellStyle name="쉼표 [0] 4 4 2 3" xfId="574" xr:uid="{4B7B3BA5-9CE7-411B-A196-3DBE6FBD52FF}"/>
    <cellStyle name="쉼표 [0] 4 4 3" xfId="296" xr:uid="{1163919A-247B-4786-9A56-4E358915B748}"/>
    <cellStyle name="쉼표 [0] 4 4 3 2" xfId="668" xr:uid="{F168A1B3-AEF0-4945-AB53-90D71CE337B9}"/>
    <cellStyle name="쉼표 [0] 4 4 4" xfId="482" xr:uid="{DB769A40-90BE-4F1D-A758-7C21A81F9D5F}"/>
    <cellStyle name="쉼표 [0] 4 5" xfId="117" xr:uid="{8B2CB463-0F93-4744-9771-B1020DF9D40F}"/>
    <cellStyle name="쉼표 [0] 4 5 2" xfId="217" xr:uid="{22286DC7-B620-4DC4-9E75-ABF43FE8874D}"/>
    <cellStyle name="쉼표 [0] 4 5 2 2" xfId="403" xr:uid="{A15294C9-E270-45A7-B4B5-F1110EA2F0DC}"/>
    <cellStyle name="쉼표 [0] 4 5 2 2 2" xfId="775" xr:uid="{BF28F243-0273-4E67-880B-7AAC337C49FC}"/>
    <cellStyle name="쉼표 [0] 4 5 2 3" xfId="589" xr:uid="{2352666E-EB9D-4025-8044-E25E0BE15126}"/>
    <cellStyle name="쉼표 [0] 4 5 3" xfId="311" xr:uid="{FA49EAF6-C5E7-4C66-88F2-58E56F4ED193}"/>
    <cellStyle name="쉼표 [0] 4 5 3 2" xfId="683" xr:uid="{642C7E5D-363B-40B9-87B4-C85295F4C7B5}"/>
    <cellStyle name="쉼표 [0] 4 5 4" xfId="497" xr:uid="{C00BABF2-9056-48D8-BA88-D3EED51A2C69}"/>
    <cellStyle name="쉼표 [0] 4 6" xfId="133" xr:uid="{98B5786D-840A-44D6-AF26-0F6A0CC9C226}"/>
    <cellStyle name="쉼표 [0] 4 6 2" xfId="233" xr:uid="{BD1144C7-CCB3-436D-9C70-806E79BEEEA1}"/>
    <cellStyle name="쉼표 [0] 4 6 2 2" xfId="419" xr:uid="{E90B96D6-6117-4BC3-A324-0A540D74B663}"/>
    <cellStyle name="쉼표 [0] 4 6 2 2 2" xfId="791" xr:uid="{A2F652A6-107D-48AB-B095-23D1BA0E17A7}"/>
    <cellStyle name="쉼표 [0] 4 6 2 3" xfId="605" xr:uid="{B16CC6AB-ADAA-4AD8-88B7-B1BAD616813C}"/>
    <cellStyle name="쉼표 [0] 4 6 3" xfId="327" xr:uid="{7662E39E-CE75-4791-A1A7-45664860C1F1}"/>
    <cellStyle name="쉼표 [0] 4 6 3 2" xfId="699" xr:uid="{E874F819-D2E6-4B2B-A633-C4F63B9E9FF9}"/>
    <cellStyle name="쉼표 [0] 4 6 4" xfId="513" xr:uid="{79CBD7D9-245B-47B6-BE73-32509A7C85E4}"/>
    <cellStyle name="쉼표 [0] 4 7" xfId="153" xr:uid="{81D5749A-5480-469C-A2A3-992774577D74}"/>
    <cellStyle name="쉼표 [0] 4 7 2" xfId="251" xr:uid="{9EAEEC13-80C2-4E23-82D6-1C8696581F26}"/>
    <cellStyle name="쉼표 [0] 4 7 2 2" xfId="437" xr:uid="{BCB660CB-8A1B-400D-8CF2-FBDEB06017C7}"/>
    <cellStyle name="쉼표 [0] 4 7 2 2 2" xfId="809" xr:uid="{0CEB68A7-BA3E-4FCF-8E83-6DC51BE52148}"/>
    <cellStyle name="쉼표 [0] 4 7 2 3" xfId="623" xr:uid="{B0C87BA4-1C9D-4790-92EB-5F94A0B3DD3F}"/>
    <cellStyle name="쉼표 [0] 4 7 3" xfId="345" xr:uid="{AF35E7CB-FCE7-4BA5-AF10-037438CFD957}"/>
    <cellStyle name="쉼표 [0] 4 7 3 2" xfId="717" xr:uid="{E59AFA71-0112-433C-864B-2F51DCFAA1B5}"/>
    <cellStyle name="쉼표 [0] 4 7 4" xfId="531" xr:uid="{8E524A24-16D4-4844-841B-83903422FBE2}"/>
    <cellStyle name="쉼표 [0] 4 8" xfId="178" xr:uid="{D67E0042-A3BE-479A-9EF8-5DB79D6CFE6B}"/>
    <cellStyle name="쉼표 [0] 4 8 2" xfId="364" xr:uid="{606FCFE3-0FF0-44D2-BBA0-5A583CCBE786}"/>
    <cellStyle name="쉼표 [0] 4 8 2 2" xfId="736" xr:uid="{EEB627F5-6E50-421C-A6BA-537E1725CB98}"/>
    <cellStyle name="쉼표 [0] 4 8 3" xfId="550" xr:uid="{9206FB55-2893-492F-8BED-09AA2761301C}"/>
    <cellStyle name="쉼표 [0] 4 9" xfId="272" xr:uid="{4573DCC6-6108-4DC5-807A-E79594978DF2}"/>
    <cellStyle name="쉼표 [0] 4 9 2" xfId="644" xr:uid="{C1038B1E-89AD-4DE8-8216-D8F3CC5BFCAD}"/>
    <cellStyle name="쉼표 [0] 5" xfId="65" xr:uid="{FA22F410-D5DD-4297-90CE-FC3A58CB4BAD}"/>
    <cellStyle name="쉼표 [0] 5 2" xfId="78" xr:uid="{F6B32F54-DB6B-410F-9D86-7C518C08D0EF}"/>
    <cellStyle name="쉼표 [0] 5 2 2" xfId="112" xr:uid="{4B5AD2F3-CB0C-429C-9C96-E2DDA823860F}"/>
    <cellStyle name="쉼표 [0] 5 2 2 2" xfId="213" xr:uid="{7F15D705-640C-47B0-A802-35245F233B9D}"/>
    <cellStyle name="쉼표 [0] 5 2 2 2 2" xfId="399" xr:uid="{96F207E9-C72F-422D-95DE-B07A2495BF7E}"/>
    <cellStyle name="쉼표 [0] 5 2 2 2 2 2" xfId="771" xr:uid="{A6608133-193B-4DF1-913B-9B03A5882EB6}"/>
    <cellStyle name="쉼표 [0] 5 2 2 2 3" xfId="585" xr:uid="{B2ABC3F6-B5E6-4BD5-8081-44163A670F37}"/>
    <cellStyle name="쉼표 [0] 5 2 2 3" xfId="307" xr:uid="{7B97C11B-52B1-4BBA-9B0D-533A2AF97F54}"/>
    <cellStyle name="쉼표 [0] 5 2 2 3 2" xfId="679" xr:uid="{78180337-59BD-4E66-A15E-2B25F5AC128C}"/>
    <cellStyle name="쉼표 [0] 5 2 2 4" xfId="493" xr:uid="{C80F8615-3450-4E87-8C5E-3B3517D90D0B}"/>
    <cellStyle name="쉼표 [0] 5 2 3" xfId="128" xr:uid="{62E83E04-A080-48AE-B598-E7866CFB7B8A}"/>
    <cellStyle name="쉼표 [0] 5 2 3 2" xfId="228" xr:uid="{306AB50A-35E8-459B-A5E2-15B4FD42BC1D}"/>
    <cellStyle name="쉼표 [0] 5 2 3 2 2" xfId="414" xr:uid="{D713DF16-C8BA-4E1A-99C5-768F1F11B1CD}"/>
    <cellStyle name="쉼표 [0] 5 2 3 2 2 2" xfId="786" xr:uid="{CB69AC6D-3A45-4AD0-9F0A-B324377E16B9}"/>
    <cellStyle name="쉼표 [0] 5 2 3 2 3" xfId="600" xr:uid="{A747C138-AD3A-4040-AB95-F86A6B4C0F39}"/>
    <cellStyle name="쉼표 [0] 5 2 3 3" xfId="322" xr:uid="{5643D2E3-EC1A-4B44-B90F-0DCBCDDA1657}"/>
    <cellStyle name="쉼표 [0] 5 2 3 3 2" xfId="694" xr:uid="{19634D93-8D09-4A48-A042-C941B1F6F59A}"/>
    <cellStyle name="쉼표 [0] 5 2 3 4" xfId="508" xr:uid="{D51763DD-8858-458C-8BD7-793E084DEBDA}"/>
    <cellStyle name="쉼표 [0] 5 2 4" xfId="144" xr:uid="{05258247-72E4-4F4B-9756-BE6D3A8B49FB}"/>
    <cellStyle name="쉼표 [0] 5 2 4 2" xfId="244" xr:uid="{04A347E7-950E-4D6F-8DA9-8D902EC650A9}"/>
    <cellStyle name="쉼표 [0] 5 2 4 2 2" xfId="430" xr:uid="{6FEE8774-6381-4F41-AD22-C716F6674A75}"/>
    <cellStyle name="쉼표 [0] 5 2 4 2 2 2" xfId="802" xr:uid="{5EDE950D-D22F-41D4-BB28-9D1C8F0D392D}"/>
    <cellStyle name="쉼표 [0] 5 2 4 2 3" xfId="616" xr:uid="{CB271AEB-96EC-4F5B-836B-06393B65557D}"/>
    <cellStyle name="쉼표 [0] 5 2 4 3" xfId="338" xr:uid="{1881DD41-6170-400B-A400-98B1D100823E}"/>
    <cellStyle name="쉼표 [0] 5 2 4 3 2" xfId="710" xr:uid="{16AE5610-0009-4401-AFB9-FD59AEA00853}"/>
    <cellStyle name="쉼표 [0] 5 2 4 4" xfId="524" xr:uid="{9B6CA156-D522-480D-BE6B-79AC5FBDBECB}"/>
    <cellStyle name="쉼표 [0] 5 2 5" xfId="164" xr:uid="{4BF3936F-1AB1-4B89-9E00-6BBDA77AF39E}"/>
    <cellStyle name="쉼표 [0] 5 2 5 2" xfId="262" xr:uid="{6A28F706-E061-410C-9D6E-745A2AEB7EA9}"/>
    <cellStyle name="쉼표 [0] 5 2 5 2 2" xfId="448" xr:uid="{BBC66225-52C9-42AF-A66E-2744316DD5BF}"/>
    <cellStyle name="쉼표 [0] 5 2 5 2 2 2" xfId="820" xr:uid="{2A330322-DE85-4A26-A800-C55ECD2D81D3}"/>
    <cellStyle name="쉼표 [0] 5 2 5 2 3" xfId="634" xr:uid="{A08707D5-7E63-41AF-B230-02D18A312A4A}"/>
    <cellStyle name="쉼표 [0] 5 2 5 3" xfId="356" xr:uid="{DE45DCA9-901A-4BE9-A3AD-B5D70A960EED}"/>
    <cellStyle name="쉼표 [0] 5 2 5 3 2" xfId="728" xr:uid="{8BBAD9B5-BF29-48DC-9A30-C451D7A8D585}"/>
    <cellStyle name="쉼표 [0] 5 2 5 4" xfId="542" xr:uid="{505107AE-EB67-4A9F-9416-C27204590771}"/>
    <cellStyle name="쉼표 [0] 5 2 6" xfId="199" xr:uid="{2C9BAF74-9E39-4DCE-ACE9-01C3F3306EBC}"/>
    <cellStyle name="쉼표 [0] 5 2 6 2" xfId="385" xr:uid="{A30FE94A-2497-4F9E-BEBB-C46F03D738E4}"/>
    <cellStyle name="쉼표 [0] 5 2 6 2 2" xfId="757" xr:uid="{0F9ED48E-3A93-473B-B632-D3662C92B592}"/>
    <cellStyle name="쉼표 [0] 5 2 6 3" xfId="571" xr:uid="{DDDB6E16-2759-4596-B8FC-0E66CFFCE02E}"/>
    <cellStyle name="쉼표 [0] 5 2 7" xfId="293" xr:uid="{93245A7C-9ED1-4353-9F48-CB9CF5CC4579}"/>
    <cellStyle name="쉼표 [0] 5 2 7 2" xfId="665" xr:uid="{5FD8C77F-2E89-4D39-90E4-0252895FA353}"/>
    <cellStyle name="쉼표 [0] 5 2 8" xfId="479" xr:uid="{DCFB97C4-E863-41FF-AF67-45B2A0CE1808}"/>
    <cellStyle name="쉼표 [0] 5 3" xfId="86" xr:uid="{C61123F9-88C4-4C47-A906-3768E87131A2}"/>
    <cellStyle name="쉼표 [0] 5 3 2" xfId="206" xr:uid="{37EE3A1A-2686-4EAF-99D7-A7501BCECDB9}"/>
    <cellStyle name="쉼표 [0] 5 3 2 2" xfId="392" xr:uid="{A17A3894-CDE7-4F34-9226-CF57B98C4DF4}"/>
    <cellStyle name="쉼표 [0] 5 3 2 2 2" xfId="764" xr:uid="{2BA92D80-C03B-46D8-95F4-361E662D0903}"/>
    <cellStyle name="쉼표 [0] 5 3 2 3" xfId="578" xr:uid="{5780A509-7C3A-41C0-AA8D-C1031B167956}"/>
    <cellStyle name="쉼표 [0] 5 3 3" xfId="300" xr:uid="{F51332DA-9431-47F6-BED5-EE804BA2F955}"/>
    <cellStyle name="쉼표 [0] 5 3 3 2" xfId="672" xr:uid="{4D4B35CF-281D-4957-97D9-B4F6BC9688FE}"/>
    <cellStyle name="쉼표 [0] 5 3 4" xfId="486" xr:uid="{88B4AA67-DA49-4A71-8F60-43281D3A66DF}"/>
    <cellStyle name="쉼표 [0] 5 4" xfId="121" xr:uid="{DE859A08-9CB2-42CC-9EAC-C2942686EA6F}"/>
    <cellStyle name="쉼표 [0] 5 4 2" xfId="221" xr:uid="{ED548571-F3AE-43F5-BA69-279919E96E63}"/>
    <cellStyle name="쉼표 [0] 5 4 2 2" xfId="407" xr:uid="{0DE947B3-4C30-4050-9162-2BBB1C87BB74}"/>
    <cellStyle name="쉼표 [0] 5 4 2 2 2" xfId="779" xr:uid="{B6885779-FF48-4A9A-8F34-08B2BCD1283F}"/>
    <cellStyle name="쉼표 [0] 5 4 2 3" xfId="593" xr:uid="{0925963A-0DC7-4921-95D9-22A00E120FA8}"/>
    <cellStyle name="쉼표 [0] 5 4 3" xfId="315" xr:uid="{28B4934C-85A0-4987-85D7-D225F0939496}"/>
    <cellStyle name="쉼표 [0] 5 4 3 2" xfId="687" xr:uid="{9DEE2935-2941-4F1A-BE49-A00AB1A14965}"/>
    <cellStyle name="쉼표 [0] 5 4 4" xfId="501" xr:uid="{EAF686EA-620A-44DB-A003-424A6C695C26}"/>
    <cellStyle name="쉼표 [0] 5 5" xfId="137" xr:uid="{F58D8CB2-F873-4EBF-A2A6-7D66E0666528}"/>
    <cellStyle name="쉼표 [0] 5 5 2" xfId="237" xr:uid="{1927A88A-D161-45C1-8DC2-014C8E636768}"/>
    <cellStyle name="쉼표 [0] 5 5 2 2" xfId="423" xr:uid="{86F0E4EC-5B45-47B5-AD92-130374D87D96}"/>
    <cellStyle name="쉼표 [0] 5 5 2 2 2" xfId="795" xr:uid="{7056FBA6-3B05-4A79-8884-722378411117}"/>
    <cellStyle name="쉼표 [0] 5 5 2 3" xfId="609" xr:uid="{472296DC-C293-4326-8DEB-890EF7FF45F4}"/>
    <cellStyle name="쉼표 [0] 5 5 3" xfId="331" xr:uid="{10CF2DD1-260C-4C5E-812C-18FF542F0793}"/>
    <cellStyle name="쉼표 [0] 5 5 3 2" xfId="703" xr:uid="{AD73DE8A-819F-4149-A4B3-26A97462D99C}"/>
    <cellStyle name="쉼표 [0] 5 5 4" xfId="517" xr:uid="{0892C0EA-8B47-49E0-9021-8ADC473301D3}"/>
    <cellStyle name="쉼표 [0] 5 6" xfId="157" xr:uid="{3F14EF19-F044-4CCC-8BC3-830E29F0FAA8}"/>
    <cellStyle name="쉼표 [0] 5 6 2" xfId="255" xr:uid="{B522C5CE-6641-4DBD-B4C8-302490FAEF00}"/>
    <cellStyle name="쉼표 [0] 5 6 2 2" xfId="441" xr:uid="{ACEC2F35-8095-4CA3-B326-154569D85C20}"/>
    <cellStyle name="쉼표 [0] 5 6 2 2 2" xfId="813" xr:uid="{9FD8749D-A9C0-4DDA-86CF-FFFD016726F7}"/>
    <cellStyle name="쉼표 [0] 5 6 2 3" xfId="627" xr:uid="{39DE0794-2CD5-4B63-A4EF-DEE9BEB01A25}"/>
    <cellStyle name="쉼표 [0] 5 6 3" xfId="349" xr:uid="{1B155087-0685-4946-BE04-8F267F1561DD}"/>
    <cellStyle name="쉼표 [0] 5 6 3 2" xfId="721" xr:uid="{5F0F0EA1-D22E-49D2-AA06-49ED4F00A3B6}"/>
    <cellStyle name="쉼표 [0] 5 6 4" xfId="535" xr:uid="{A09C8EE8-C1B1-4EE5-ADB7-F1444F1CA495}"/>
    <cellStyle name="쉼표 [0] 5 7" xfId="186" xr:uid="{5596D6A1-5AD6-47C2-B381-5D981EFDE467}"/>
    <cellStyle name="쉼표 [0] 5 7 2" xfId="372" xr:uid="{FC20C715-270E-4A20-B7BA-FEBED3DF3DE6}"/>
    <cellStyle name="쉼표 [0] 5 7 2 2" xfId="744" xr:uid="{D7E983E1-1001-4AF4-8C90-DAA0EB645FE8}"/>
    <cellStyle name="쉼표 [0] 5 7 3" xfId="558" xr:uid="{C05E7692-2A80-4F15-A655-49039E5E3BAA}"/>
    <cellStyle name="쉼표 [0] 5 8" xfId="280" xr:uid="{5FD85A64-C55B-48B9-B5D8-602A04FB807B}"/>
    <cellStyle name="쉼표 [0] 5 8 2" xfId="652" xr:uid="{3747384C-3C15-40A4-8E22-523D97CDE381}"/>
    <cellStyle name="쉼표 [0] 5 9" xfId="467" xr:uid="{632CD655-6C1B-4B22-AA6B-48F14B218930}"/>
    <cellStyle name="쉼표 [0] 6" xfId="66" xr:uid="{1EEDD113-6F3F-4805-A42E-EBBD3F5A6FA5}"/>
    <cellStyle name="쉼표 [0] 6 2" xfId="113" xr:uid="{B24D6165-8887-48C0-946B-A312947A7FE8}"/>
    <cellStyle name="쉼표 [0] 6 2 2" xfId="129" xr:uid="{8F932631-E129-4707-9B22-883AC101D89A}"/>
    <cellStyle name="쉼표 [0] 6 2 2 2" xfId="229" xr:uid="{C1D79FFB-02F6-4086-A840-A2742EF5F176}"/>
    <cellStyle name="쉼표 [0] 6 2 2 2 2" xfId="415" xr:uid="{6EA412B5-A3FA-4F98-A7BF-1B8F89B8930B}"/>
    <cellStyle name="쉼표 [0] 6 2 2 2 2 2" xfId="787" xr:uid="{0ABBCE09-BF41-4D0C-BADB-8E8150C79658}"/>
    <cellStyle name="쉼표 [0] 6 2 2 2 3" xfId="601" xr:uid="{C3D7F658-03D3-4085-99FA-6F97D25E23A5}"/>
    <cellStyle name="쉼표 [0] 6 2 2 3" xfId="323" xr:uid="{314A66E3-8A4A-4EA9-A66E-28B60305B709}"/>
    <cellStyle name="쉼표 [0] 6 2 2 3 2" xfId="695" xr:uid="{91DAF32C-3460-4787-ADC5-052556AE4B83}"/>
    <cellStyle name="쉼표 [0] 6 2 2 4" xfId="509" xr:uid="{77B7A22E-D78C-4EB0-A468-5F188F802134}"/>
    <cellStyle name="쉼표 [0] 6 2 3" xfId="145" xr:uid="{F0FF754D-ED2D-4693-B01D-6E4291D7D5A9}"/>
    <cellStyle name="쉼표 [0] 6 2 3 2" xfId="245" xr:uid="{6685D426-CF43-499B-B559-A55D2052FD88}"/>
    <cellStyle name="쉼표 [0] 6 2 3 2 2" xfId="431" xr:uid="{0F563EEB-38F9-4F2C-B07A-33CA5A683262}"/>
    <cellStyle name="쉼표 [0] 6 2 3 2 2 2" xfId="803" xr:uid="{61B7DB82-F35F-4EA3-90D6-3029104C24E6}"/>
    <cellStyle name="쉼표 [0] 6 2 3 2 3" xfId="617" xr:uid="{756F2E6D-64F6-4CF9-98D2-4E366A2F4946}"/>
    <cellStyle name="쉼표 [0] 6 2 3 3" xfId="339" xr:uid="{D424EAFA-B2DF-49D7-B2CD-D270954306D9}"/>
    <cellStyle name="쉼표 [0] 6 2 3 3 2" xfId="711" xr:uid="{76CF93B7-AB5E-4562-8C49-8BB0BF23FBBB}"/>
    <cellStyle name="쉼표 [0] 6 2 3 4" xfId="525" xr:uid="{8EC9A073-0CA8-4E9E-A6C4-E9254BD2C174}"/>
    <cellStyle name="쉼표 [0] 6 2 4" xfId="165" xr:uid="{1C62B862-FFCD-4FE0-9575-DB31BAF3FAA3}"/>
    <cellStyle name="쉼표 [0] 6 2 4 2" xfId="263" xr:uid="{A6821D99-FF9C-4276-90F7-4B71096E2BA6}"/>
    <cellStyle name="쉼표 [0] 6 2 4 2 2" xfId="449" xr:uid="{D3015CF8-D1EA-429A-B839-C53611DCF443}"/>
    <cellStyle name="쉼표 [0] 6 2 4 2 2 2" xfId="821" xr:uid="{E61BB837-3640-455E-8F05-0E3FC37A76E0}"/>
    <cellStyle name="쉼표 [0] 6 2 4 2 3" xfId="635" xr:uid="{1835DB3E-8E74-44FC-8CBE-070F77888B98}"/>
    <cellStyle name="쉼표 [0] 6 2 4 3" xfId="357" xr:uid="{1E88986C-F740-40FC-B4F5-5FF07A83E8A9}"/>
    <cellStyle name="쉼표 [0] 6 2 4 3 2" xfId="729" xr:uid="{0DD2F387-7440-4213-8FA3-FA97CED0FB38}"/>
    <cellStyle name="쉼표 [0] 6 2 4 4" xfId="543" xr:uid="{2648B9AA-B1E7-4CF2-BD06-CEBE27C37D4E}"/>
    <cellStyle name="쉼표 [0] 6 2 5" xfId="214" xr:uid="{CBFB5417-E407-47FA-8A8F-06748D12A03A}"/>
    <cellStyle name="쉼표 [0] 6 2 5 2" xfId="400" xr:uid="{3FD246C2-8FE9-4F24-93A3-E9427DA7208A}"/>
    <cellStyle name="쉼표 [0] 6 2 5 2 2" xfId="772" xr:uid="{352F0898-E882-4D00-8BA7-1465FEB14469}"/>
    <cellStyle name="쉼표 [0] 6 2 5 3" xfId="586" xr:uid="{4BF0736D-09BE-434A-93C2-3C5686CD2884}"/>
    <cellStyle name="쉼표 [0] 6 2 6" xfId="308" xr:uid="{E12FA2E0-6FD9-43DA-B6BB-8C656C8BC3E4}"/>
    <cellStyle name="쉼표 [0] 6 2 6 2" xfId="680" xr:uid="{C1713F96-9B0F-4F94-A3FC-B890CE6E2FA9}"/>
    <cellStyle name="쉼표 [0] 6 2 7" xfId="494" xr:uid="{3A8C869E-0A6B-4735-8BEA-580D57337035}"/>
    <cellStyle name="쉼표 [0] 6 3" xfId="87" xr:uid="{37246BF1-740F-4958-B7A0-D4065E8730A3}"/>
    <cellStyle name="쉼표 [0] 6 3 2" xfId="207" xr:uid="{8BD5535D-27EA-4E16-8481-B838CB963988}"/>
    <cellStyle name="쉼표 [0] 6 3 2 2" xfId="393" xr:uid="{EB0BC326-BFE4-4C3D-9BA4-DCCCC7602EE8}"/>
    <cellStyle name="쉼표 [0] 6 3 2 2 2" xfId="765" xr:uid="{43CC1CBD-83F0-4F0E-91E2-0E80A55BC501}"/>
    <cellStyle name="쉼표 [0] 6 3 2 3" xfId="579" xr:uid="{1A9CA68B-932C-4BA5-861D-E6D0103802F8}"/>
    <cellStyle name="쉼표 [0] 6 3 3" xfId="301" xr:uid="{F8FBBD3A-3D76-4C3F-89EF-63CE2FFC7530}"/>
    <cellStyle name="쉼표 [0] 6 3 3 2" xfId="673" xr:uid="{D68480FB-F54B-4E12-A418-937E60C2AE2D}"/>
    <cellStyle name="쉼표 [0] 6 3 4" xfId="487" xr:uid="{800FF0CD-1667-457C-A3DA-266B70E9E8FF}"/>
    <cellStyle name="쉼표 [0] 6 4" xfId="122" xr:uid="{D34C7591-F186-4DE7-9C66-7D09DE436B53}"/>
    <cellStyle name="쉼표 [0] 6 4 2" xfId="222" xr:uid="{1AAEBB8C-8C03-4ABA-B60E-82752BE5E391}"/>
    <cellStyle name="쉼표 [0] 6 4 2 2" xfId="408" xr:uid="{3C57B57B-33D4-4EE4-94A5-E7857D705201}"/>
    <cellStyle name="쉼표 [0] 6 4 2 2 2" xfId="780" xr:uid="{BC6CD6FB-D7B9-44A3-98CB-BAC48816E332}"/>
    <cellStyle name="쉼표 [0] 6 4 2 3" xfId="594" xr:uid="{44C57865-601A-4215-B42A-F2FF2DBC3FF6}"/>
    <cellStyle name="쉼표 [0] 6 4 3" xfId="316" xr:uid="{871A6155-496C-487D-9B74-E7416B99AB28}"/>
    <cellStyle name="쉼표 [0] 6 4 3 2" xfId="688" xr:uid="{6AAD877A-F972-4F2A-82D1-6E56BAF75B0E}"/>
    <cellStyle name="쉼표 [0] 6 4 4" xfId="502" xr:uid="{4AC021CA-4479-407A-B1B5-D87111001CE7}"/>
    <cellStyle name="쉼표 [0] 6 5" xfId="138" xr:uid="{87714468-35A5-44DD-ACBF-8839F3474662}"/>
    <cellStyle name="쉼표 [0] 6 5 2" xfId="238" xr:uid="{4F58AA0A-D54B-4925-B4D5-F44D92984CD8}"/>
    <cellStyle name="쉼표 [0] 6 5 2 2" xfId="424" xr:uid="{3E1BDD8E-7DB6-4AFC-8ABA-8F6192FC3066}"/>
    <cellStyle name="쉼표 [0] 6 5 2 2 2" xfId="796" xr:uid="{7843B46E-154F-4167-B7AF-CAF418791AFF}"/>
    <cellStyle name="쉼표 [0] 6 5 2 3" xfId="610" xr:uid="{9AF82CD9-F528-44C5-810E-1984CFE8BE9C}"/>
    <cellStyle name="쉼표 [0] 6 5 3" xfId="332" xr:uid="{DBDAEAAA-89C1-47A8-8CA7-F2984AA5FC69}"/>
    <cellStyle name="쉼표 [0] 6 5 3 2" xfId="704" xr:uid="{B7D2377A-21AA-4B66-8E8A-77C6E519D6C9}"/>
    <cellStyle name="쉼표 [0] 6 5 4" xfId="518" xr:uid="{6307E445-7B8D-426F-9A48-04FE4EBE61D5}"/>
    <cellStyle name="쉼표 [0] 6 6" xfId="158" xr:uid="{6EA6B41F-D750-4EB7-AFD7-41025B9ED9BC}"/>
    <cellStyle name="쉼표 [0] 6 6 2" xfId="256" xr:uid="{48A52C1A-E801-4D44-8A07-070831E88744}"/>
    <cellStyle name="쉼표 [0] 6 6 2 2" xfId="442" xr:uid="{040ACBFC-B7BE-4AB6-890F-42626A94DD2F}"/>
    <cellStyle name="쉼표 [0] 6 6 2 2 2" xfId="814" xr:uid="{7F044CAA-7025-42C0-9087-F9C69A892889}"/>
    <cellStyle name="쉼표 [0] 6 6 2 3" xfId="628" xr:uid="{2B7C5D65-4F2A-47BF-8721-EBCF755BBED4}"/>
    <cellStyle name="쉼표 [0] 6 6 3" xfId="350" xr:uid="{1819FC59-0BEB-4CFD-8129-38A5DA4B7FE4}"/>
    <cellStyle name="쉼표 [0] 6 6 3 2" xfId="722" xr:uid="{211DC316-AB39-4A48-9F6F-A40E10A68B77}"/>
    <cellStyle name="쉼표 [0] 6 6 4" xfId="536" xr:uid="{B1A35EF6-EE5D-4600-B47E-B597F8C91F5F}"/>
    <cellStyle name="쉼표 [0] 6 7" xfId="187" xr:uid="{100E76AE-37EC-4438-8D56-A68E27A6FE10}"/>
    <cellStyle name="쉼표 [0] 6 7 2" xfId="373" xr:uid="{8BA0D9A2-34DA-4228-AB2E-1B8B5EAC968E}"/>
    <cellStyle name="쉼표 [0] 6 7 2 2" xfId="745" xr:uid="{ACD771C6-C4C0-469F-8CE5-CBD317664A91}"/>
    <cellStyle name="쉼표 [0] 6 7 3" xfId="559" xr:uid="{35498ED5-673C-4432-810D-950B7F98AFBD}"/>
    <cellStyle name="쉼표 [0] 6 8" xfId="281" xr:uid="{8DDAE0CA-A833-4401-B464-CE34DF3CA60A}"/>
    <cellStyle name="쉼표 [0] 6 8 2" xfId="653" xr:uid="{CAEFA5C6-E145-4AB5-8046-8D2D4BB2C53B}"/>
    <cellStyle name="쉼표 [0] 6 9" xfId="468" xr:uid="{6214E1A3-8665-4149-9383-A5524D443778}"/>
    <cellStyle name="쉼표 [0] 7" xfId="106" xr:uid="{7A8074C3-A304-4D2A-B57D-7B55EB2FB23F}"/>
    <cellStyle name="쉼표 [0] 7 2" xfId="123" xr:uid="{A9CFE4B4-6D88-4DD6-9C78-074FA41C328C}"/>
    <cellStyle name="쉼표 [0] 7 2 2" xfId="223" xr:uid="{A7F68F92-2305-48A7-A6B8-3CFDB402CB27}"/>
    <cellStyle name="쉼표 [0] 7 2 2 2" xfId="409" xr:uid="{F652A9D8-95F1-4440-8A26-422923D8CBEB}"/>
    <cellStyle name="쉼표 [0] 7 2 2 2 2" xfId="781" xr:uid="{A335A7F1-A81E-4893-9A70-D1B6F7CF3A7D}"/>
    <cellStyle name="쉼표 [0] 7 2 2 3" xfId="595" xr:uid="{B17B758C-4815-419C-A7D4-5E3202FACB7B}"/>
    <cellStyle name="쉼표 [0] 7 2 3" xfId="317" xr:uid="{54352973-EBED-4C2A-8807-97A65636BA95}"/>
    <cellStyle name="쉼표 [0] 7 2 3 2" xfId="689" xr:uid="{EB026072-BE39-4700-B84F-878897AD2A8D}"/>
    <cellStyle name="쉼표 [0] 7 2 4" xfId="503" xr:uid="{94551980-694D-4C5D-9691-6A48295465BD}"/>
    <cellStyle name="쉼표 [0] 7 3" xfId="139" xr:uid="{D5BA516D-27C6-4AD2-B2A7-663B4FF0626E}"/>
    <cellStyle name="쉼표 [0] 7 3 2" xfId="239" xr:uid="{B267F276-0BF7-43CE-8DC2-B76837CE06C7}"/>
    <cellStyle name="쉼표 [0] 7 3 2 2" xfId="425" xr:uid="{01F1F225-8E67-47C6-90A9-54481461ACD6}"/>
    <cellStyle name="쉼표 [0] 7 3 2 2 2" xfId="797" xr:uid="{E3275775-B103-4C5D-B5F8-F4A563B9CD7A}"/>
    <cellStyle name="쉼표 [0] 7 3 2 3" xfId="611" xr:uid="{A9DA1063-A0B9-43E3-BC03-753FCA5E7A69}"/>
    <cellStyle name="쉼표 [0] 7 3 3" xfId="333" xr:uid="{77817A33-2B4A-414D-B520-0DED9BAAE3E5}"/>
    <cellStyle name="쉼표 [0] 7 3 3 2" xfId="705" xr:uid="{4D83116F-48D6-4539-BEBC-77586ECF53A8}"/>
    <cellStyle name="쉼표 [0] 7 3 4" xfId="519" xr:uid="{49BD56F9-E2EE-481C-A99E-24E79797B15B}"/>
    <cellStyle name="쉼표 [0] 7 4" xfId="159" xr:uid="{1BB8007D-8261-45CC-A07A-4856DE99E448}"/>
    <cellStyle name="쉼표 [0] 7 4 2" xfId="257" xr:uid="{22AFB7ED-AC2F-46F0-B246-3FF5505B97DF}"/>
    <cellStyle name="쉼표 [0] 7 4 2 2" xfId="443" xr:uid="{27FAD8CC-9331-4E98-A218-64E254B4B803}"/>
    <cellStyle name="쉼표 [0] 7 4 2 2 2" xfId="815" xr:uid="{BB29A41C-2719-43F3-92F0-11BDBA79E803}"/>
    <cellStyle name="쉼표 [0] 7 4 2 3" xfId="629" xr:uid="{D64CF52C-9048-4B4C-AF4F-807CE5503174}"/>
    <cellStyle name="쉼표 [0] 7 4 3" xfId="351" xr:uid="{6BE644FE-C693-4879-95AE-EBD2102AACCA}"/>
    <cellStyle name="쉼표 [0] 7 4 3 2" xfId="723" xr:uid="{FD0A31EA-AD83-4A80-877F-5CB7903736F1}"/>
    <cellStyle name="쉼표 [0] 7 4 4" xfId="537" xr:uid="{2F15219C-36E5-44B8-A540-15A428095232}"/>
    <cellStyle name="쉼표 [0] 7 5" xfId="208" xr:uid="{35001EBF-EC23-48D6-A1CB-0ABE6B91C54D}"/>
    <cellStyle name="쉼표 [0] 7 5 2" xfId="394" xr:uid="{F2428CD5-C7AF-4514-9E58-8C0502DC4C59}"/>
    <cellStyle name="쉼표 [0] 7 5 2 2" xfId="766" xr:uid="{5CB1D0D2-74E1-46A1-8D58-9F2EB6B5A7D3}"/>
    <cellStyle name="쉼표 [0] 7 5 3" xfId="580" xr:uid="{414A6197-433E-4E0C-AE50-6C86FCC28E89}"/>
    <cellStyle name="쉼표 [0] 7 6" xfId="302" xr:uid="{364E9B58-9F9E-4C0D-A120-9D99A834FF97}"/>
    <cellStyle name="쉼표 [0] 7 6 2" xfId="674" xr:uid="{6018C2A2-AAFA-46B2-B1B8-8934236C6871}"/>
    <cellStyle name="쉼표 [0] 7 7" xfId="488" xr:uid="{6BF2DBDD-C3E7-4DA2-83C1-D1BF15E3F484}"/>
    <cellStyle name="쉼표 [0] 8" xfId="81" xr:uid="{A970812B-7BC1-4DA3-A3F0-20758EF96033}"/>
    <cellStyle name="쉼표 [0] 8 2" xfId="116" xr:uid="{F61D1D7E-E630-4BAF-9C6E-521832113BC8}"/>
    <cellStyle name="쉼표 [0] 8 2 2" xfId="216" xr:uid="{5A09DCB8-4069-4DC7-B9F6-E5A41702C6A7}"/>
    <cellStyle name="쉼표 [0] 8 2 2 2" xfId="402" xr:uid="{4F33AC4E-2E2B-4874-9C2D-9FACCFA180B9}"/>
    <cellStyle name="쉼표 [0] 8 2 2 2 2" xfId="774" xr:uid="{66648C62-9D76-4210-A4FE-18C6E93A8002}"/>
    <cellStyle name="쉼표 [0] 8 2 2 3" xfId="588" xr:uid="{28049E8F-8CC6-4423-8377-ED09EBAB7C59}"/>
    <cellStyle name="쉼표 [0] 8 2 3" xfId="310" xr:uid="{EC222E01-63B7-4D7D-9C01-DE110D801976}"/>
    <cellStyle name="쉼표 [0] 8 2 3 2" xfId="682" xr:uid="{3863FF71-3599-4C9B-B180-2A5F3617815F}"/>
    <cellStyle name="쉼표 [0] 8 2 4" xfId="496" xr:uid="{2201A75D-4439-4879-9CEB-18EF269B0FEB}"/>
    <cellStyle name="쉼표 [0] 8 3" xfId="132" xr:uid="{1047CB0E-22A5-4AD8-B126-1BCC48E9A4E7}"/>
    <cellStyle name="쉼표 [0] 8 3 2" xfId="232" xr:uid="{4E7C9871-E102-4ABD-AD38-621C95A919B5}"/>
    <cellStyle name="쉼표 [0] 8 3 2 2" xfId="418" xr:uid="{5AB498EE-92EE-4B8D-A402-46895E876807}"/>
    <cellStyle name="쉼표 [0] 8 3 2 2 2" xfId="790" xr:uid="{24C34806-2494-44CB-8B43-3803CEBC242C}"/>
    <cellStyle name="쉼표 [0] 8 3 2 3" xfId="604" xr:uid="{56AFD10E-7854-4DE0-AA41-4BA3D3E5049C}"/>
    <cellStyle name="쉼표 [0] 8 3 3" xfId="326" xr:uid="{F41A40E3-5C0D-497A-91CB-3B4E1ABFBB9E}"/>
    <cellStyle name="쉼표 [0] 8 3 3 2" xfId="698" xr:uid="{D54451C0-C477-495A-AEB8-1E0BB2DA2358}"/>
    <cellStyle name="쉼표 [0] 8 3 4" xfId="512" xr:uid="{58730067-9A56-44C8-9D22-8613F85B7FCD}"/>
    <cellStyle name="쉼표 [0] 8 4" xfId="152" xr:uid="{4A919443-9971-49FF-82C6-17C0F8715AD9}"/>
    <cellStyle name="쉼표 [0] 8 4 2" xfId="250" xr:uid="{A16157D2-8C89-45E1-8231-C8810AE08F85}"/>
    <cellStyle name="쉼표 [0] 8 4 2 2" xfId="436" xr:uid="{3B299498-61E4-4DC8-8584-52E4FBA8BA52}"/>
    <cellStyle name="쉼표 [0] 8 4 2 2 2" xfId="808" xr:uid="{806F35B1-A9E0-4AD3-A693-420B1C842522}"/>
    <cellStyle name="쉼표 [0] 8 4 2 3" xfId="622" xr:uid="{D31CBDAA-BB24-46C9-844D-D25F0708CA34}"/>
    <cellStyle name="쉼표 [0] 8 4 3" xfId="344" xr:uid="{67C67791-F187-44C4-A5A2-EA9FA3A1177E}"/>
    <cellStyle name="쉼표 [0] 8 4 3 2" xfId="716" xr:uid="{588BB537-B655-416A-A705-F1874EC12DD2}"/>
    <cellStyle name="쉼표 [0] 8 4 4" xfId="530" xr:uid="{52030C71-924E-4EBE-87B4-9C51CFFF2B36}"/>
    <cellStyle name="쉼표 [0] 8 5" xfId="201" xr:uid="{5948231C-3A44-4B55-88EE-04C790DCD4EA}"/>
    <cellStyle name="쉼표 [0] 8 5 2" xfId="387" xr:uid="{13FEF2B9-B6C0-415E-9285-5C3EF9C2ADAE}"/>
    <cellStyle name="쉼표 [0] 8 5 2 2" xfId="759" xr:uid="{3BE3E47C-9712-466E-B9FC-0FBAFA1BBCCE}"/>
    <cellStyle name="쉼표 [0] 8 5 3" xfId="573" xr:uid="{9391C86D-1277-471B-A214-43275CF067A2}"/>
    <cellStyle name="쉼표 [0] 8 6" xfId="295" xr:uid="{0CE76B42-5D4B-49FA-A9EB-EDE717DC874E}"/>
    <cellStyle name="쉼표 [0] 8 6 2" xfId="667" xr:uid="{27B91662-9AEC-4046-BD48-C1C8B800FEE7}"/>
    <cellStyle name="쉼표 [0] 8 7" xfId="481" xr:uid="{3D2FD6E0-A118-4FDD-A1A4-257E46E5E1F7}"/>
    <cellStyle name="쉼표 [0] 9" xfId="79" xr:uid="{F6CDB880-B3D4-41B4-BAD7-4F0564C9C0B2}"/>
    <cellStyle name="쉼표 [0] 9 2" xfId="115" xr:uid="{D2E6AB05-1E51-462E-9FED-CCD451CDCB7F}"/>
    <cellStyle name="쉼표 [0] 9 2 2" xfId="215" xr:uid="{1DE00621-F94D-4C09-83D0-4C9065ECB814}"/>
    <cellStyle name="쉼표 [0] 9 2 2 2" xfId="401" xr:uid="{71749A4F-A879-4C2C-A80C-25F22F7B40FC}"/>
    <cellStyle name="쉼표 [0] 9 2 2 2 2" xfId="773" xr:uid="{CB5B9803-57BE-46C2-85D1-056B93703754}"/>
    <cellStyle name="쉼표 [0] 9 2 2 3" xfId="587" xr:uid="{8196EFD5-0E47-4FB5-AAE2-216FDAEAF233}"/>
    <cellStyle name="쉼표 [0] 9 2 3" xfId="309" xr:uid="{B8B19831-6CA0-4C0E-B2CF-72963F408722}"/>
    <cellStyle name="쉼표 [0] 9 2 3 2" xfId="681" xr:uid="{1520A6EF-9C3B-4F0F-83A6-A3679A894439}"/>
    <cellStyle name="쉼표 [0] 9 2 4" xfId="495" xr:uid="{E6B7E0C1-00A9-4FCE-A0F8-7A943BC026BC}"/>
    <cellStyle name="쉼표 [0] 9 3" xfId="131" xr:uid="{A2BAE175-3FDC-4378-971F-911F36662E1F}"/>
    <cellStyle name="쉼표 [0] 9 3 2" xfId="231" xr:uid="{E86AFD89-1400-427F-A9B7-4C01EB4350DB}"/>
    <cellStyle name="쉼표 [0] 9 3 2 2" xfId="417" xr:uid="{CADF7F29-4B63-45D6-8C0B-1D7E3618C177}"/>
    <cellStyle name="쉼표 [0] 9 3 2 2 2" xfId="789" xr:uid="{0C98DFC9-3957-4457-9BE8-4A91A18D73B7}"/>
    <cellStyle name="쉼표 [0] 9 3 2 3" xfId="603" xr:uid="{58CFAC99-B932-4FB8-A369-B4207DB04AF5}"/>
    <cellStyle name="쉼표 [0] 9 3 3" xfId="325" xr:uid="{3B0269F2-2D52-492F-9A24-DCDF1C70A6E6}"/>
    <cellStyle name="쉼표 [0] 9 3 3 2" xfId="697" xr:uid="{80CEE812-455C-4AC1-81F3-A630064DC2E7}"/>
    <cellStyle name="쉼표 [0] 9 3 4" xfId="511" xr:uid="{F4EA1DAF-33C0-488D-874D-E56F34A41E5B}"/>
    <cellStyle name="쉼표 [0] 9 4" xfId="151" xr:uid="{87225A81-C20A-4EBE-840A-A11E9F898C65}"/>
    <cellStyle name="쉼표 [0] 9 4 2" xfId="249" xr:uid="{D9EF3087-4342-4F2E-99E0-C16DBF402D16}"/>
    <cellStyle name="쉼표 [0] 9 4 2 2" xfId="435" xr:uid="{5B198E61-354E-492C-9FCA-0E910272A13E}"/>
    <cellStyle name="쉼표 [0] 9 4 2 2 2" xfId="807" xr:uid="{51B336B5-683D-4B92-8C57-086D8FA2923C}"/>
    <cellStyle name="쉼표 [0] 9 4 2 3" xfId="621" xr:uid="{1421959B-4CCB-4092-B95F-B64A5A83E7B8}"/>
    <cellStyle name="쉼표 [0] 9 4 3" xfId="343" xr:uid="{FDC3ECB8-50B8-429F-999E-B539818A8B8C}"/>
    <cellStyle name="쉼표 [0] 9 4 3 2" xfId="715" xr:uid="{59E9C242-15D1-4467-9B1B-C3BF2C58467B}"/>
    <cellStyle name="쉼표 [0] 9 4 4" xfId="529" xr:uid="{C577C78B-0DDB-4FF9-8252-B2F098D3F826}"/>
    <cellStyle name="쉼표 [0] 9 5" xfId="200" xr:uid="{0D8F91DD-A423-48D8-B16E-14A53C82C998}"/>
    <cellStyle name="쉼표 [0] 9 5 2" xfId="386" xr:uid="{D2C02CFD-66A1-41FF-A11C-48B77804FA64}"/>
    <cellStyle name="쉼표 [0] 9 5 2 2" xfId="758" xr:uid="{082631DB-0504-48A3-9D44-431765587E35}"/>
    <cellStyle name="쉼표 [0] 9 5 3" xfId="572" xr:uid="{58BA73BC-38AD-4602-B9F7-8B17B3DEB96C}"/>
    <cellStyle name="쉼표 [0] 9 6" xfId="294" xr:uid="{83848755-AB21-4B51-9390-AF9E9A24B92E}"/>
    <cellStyle name="쉼표 [0] 9 6 2" xfId="666" xr:uid="{BEA391EF-AD30-420D-A8A5-8296A167FA59}"/>
    <cellStyle name="쉼표 [0] 9 7" xfId="480" xr:uid="{C4EEFCEC-A3E4-4D32-A4B8-EBDF24313F74}"/>
    <cellStyle name="연결된 셀" xfId="22" builtinId="24" customBuiltin="1"/>
    <cellStyle name="요약" xfId="26" builtinId="25" customBuiltin="1"/>
    <cellStyle name="입력" xfId="19" builtinId="20" customBuiltin="1"/>
    <cellStyle name="제목" xfId="11" builtinId="15" customBuiltin="1"/>
    <cellStyle name="제목 1" xfId="12" builtinId="16" customBuiltin="1"/>
    <cellStyle name="제목 2" xfId="13" builtinId="17" customBuiltin="1"/>
    <cellStyle name="제목 3" xfId="14" builtinId="18" customBuiltin="1"/>
    <cellStyle name="제목 4" xfId="15" builtinId="19" customBuiltin="1"/>
    <cellStyle name="좋음" xfId="16" builtinId="26" customBuiltin="1"/>
    <cellStyle name="출력" xfId="20" builtinId="21" customBuiltin="1"/>
    <cellStyle name="표준" xfId="0" builtinId="0"/>
    <cellStyle name="표준 10" xfId="147" xr:uid="{E9339813-0C11-46BA-B438-8C601F5C2F41}"/>
    <cellStyle name="표준 11" xfId="149" xr:uid="{FFE5AF51-1C9F-4661-9FE1-9E52FCB524CC}"/>
    <cellStyle name="표준 12" xfId="171" xr:uid="{01EC2AF7-0962-4D4A-8CA3-707B05F2EF92}"/>
    <cellStyle name="표준 13" xfId="168" xr:uid="{C40E196C-350B-4D26-992B-7C478827035D}"/>
    <cellStyle name="표준 2" xfId="7" xr:uid="{00000000-0005-0000-0000-000007000000}"/>
    <cellStyle name="표준 2 2" xfId="8" xr:uid="{00000000-0005-0000-0000-000008000000}"/>
    <cellStyle name="표준 2 2 2 2 2 2" xfId="2" xr:uid="{00000000-0005-0000-0000-000009000000}"/>
    <cellStyle name="표준 2 3" xfId="55" xr:uid="{D9BF8E7D-9D9E-4684-B6D6-9F969DC36F06}"/>
    <cellStyle name="표준 2 4" xfId="176" xr:uid="{DE1D0F45-FE75-4996-B23F-864657011DFA}"/>
    <cellStyle name="표준 3" xfId="9" xr:uid="{00000000-0005-0000-0000-00000A000000}"/>
    <cellStyle name="표준 3 2" xfId="167" xr:uid="{E1635E8B-F53E-4F0F-8CEB-927628EFD939}"/>
    <cellStyle name="표준 3 3" xfId="169" xr:uid="{6F467979-B76D-4825-B770-5A2E6AC083A2}"/>
    <cellStyle name="표준 4" xfId="59" xr:uid="{CF17BE45-8BD4-4340-8A1C-50210300666C}"/>
    <cellStyle name="표준 4 2" xfId="462" xr:uid="{C9F24706-E6FA-498A-BEB7-4737EEBF4EC9}"/>
    <cellStyle name="표준 4 3" xfId="454" xr:uid="{D53DA9FE-2402-4B1A-867F-54D2EB708D63}"/>
    <cellStyle name="표준 48" xfId="3" xr:uid="{00000000-0005-0000-0000-00000B000000}"/>
    <cellStyle name="표준 5" xfId="53" xr:uid="{DAB7A700-F85F-4064-9460-2D017ADF06FF}"/>
    <cellStyle name="표준 6" xfId="51" xr:uid="{32F77B31-AAF0-4475-BC31-9D5FDE33EC46}"/>
    <cellStyle name="표준 7" xfId="60" xr:uid="{271E907B-81E9-4996-A0A6-208EBC71760A}"/>
    <cellStyle name="표준 8" xfId="80" xr:uid="{D5890528-7956-48EB-836B-6808741928F5}"/>
    <cellStyle name="표준 9" xfId="114" xr:uid="{0B2FE389-F59F-43EC-936E-0AB30F190D8A}"/>
  </cellStyles>
  <dxfs count="0"/>
  <tableStyles count="0" defaultTableStyle="TableStyleMedium2" defaultPivotStyle="PivotStyleLight16"/>
  <colors>
    <mruColors>
      <color rgb="FFE26B0A"/>
      <color rgb="FFBFBFBF"/>
      <color rgb="FFA9D08E"/>
      <color rgb="FF92D050"/>
      <color rgb="FF6FAC46"/>
      <color rgb="FF0000FF"/>
      <color rgb="FF65BCF1"/>
      <color rgb="FFEF9BB3"/>
      <color rgb="FF93B6E9"/>
      <color rgb="FFF8A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onix2-my.sharepoint.com/personal/dajung_iconix2_onmicrosoft_com/Documents/DJ/01.&#50900;&#44208;&#49328;/2026/26.09/&#50900;&#47560;&#44048;/&#51116;&#44256;/&#50900;&#47560;&#44048;_&#51116;&#44256;&#51088;&#49328;%20Aging_2026_9&#50900;(25.04-26.09_261012.xlsx" TargetMode="External"/><Relationship Id="rId1" Type="http://schemas.openxmlformats.org/officeDocument/2006/relationships/externalLinkPath" Target="&#50900;&#47560;&#44048;_&#51116;&#44256;&#51088;&#49328;%20Aging_2026_9&#50900;(25.04-26.09_261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1-재고유형별 증감표"/>
      <sheetName val="요약2-상하위10품목 증감표"/>
      <sheetName val="요약3_경영기획"/>
      <sheetName val="참고_신제품_2026"/>
      <sheetName val="재고금액,수량"/>
      <sheetName val="재고자산수불부"/>
      <sheetName val="참고"/>
      <sheetName val="재고자산수불부_확인용"/>
      <sheetName val="원재료 반제품"/>
      <sheetName val="재고회전율"/>
      <sheetName val="참고)재고분류기준-정상,부진,악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338AA9-8C7B-48FB-9A1E-345FC22F849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a3b158-bc08-4d75-9b9b-63949d696b5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C4EC-F4A2-419A-93FB-10E2ADB5B538}">
  <sheetPr>
    <tabColor rgb="FFC00000"/>
  </sheetPr>
  <dimension ref="B1:M18"/>
  <sheetViews>
    <sheetView tabSelected="1" workbookViewId="0">
      <selection activeCell="D25" sqref="D25"/>
    </sheetView>
  </sheetViews>
  <sheetFormatPr defaultColWidth="9" defaultRowHeight="18" customHeight="1"/>
  <cols>
    <col min="1" max="1" width="1.75" style="136" customWidth="1"/>
    <col min="2" max="16384" width="9" style="136"/>
  </cols>
  <sheetData>
    <row r="1" spans="2:13" ht="9.75" customHeight="1"/>
    <row r="2" spans="2:13" ht="25.5" customHeight="1">
      <c r="B2" s="108" t="s">
        <v>4114</v>
      </c>
    </row>
    <row r="3" spans="2:13" ht="11.25" customHeight="1"/>
    <row r="4" spans="2:13" ht="18" customHeight="1">
      <c r="B4" s="276" t="s">
        <v>4115</v>
      </c>
      <c r="C4" s="277"/>
      <c r="D4" s="276" t="s">
        <v>4116</v>
      </c>
      <c r="E4" s="280"/>
      <c r="F4" s="276" t="s">
        <v>4117</v>
      </c>
      <c r="G4" s="280"/>
      <c r="H4" s="281" t="s">
        <v>4118</v>
      </c>
      <c r="I4" s="280"/>
      <c r="J4" s="281" t="s">
        <v>4465</v>
      </c>
      <c r="K4" s="280"/>
      <c r="L4" s="281" t="s">
        <v>4466</v>
      </c>
      <c r="M4" s="280"/>
    </row>
    <row r="5" spans="2:13" s="140" customFormat="1" ht="18" customHeight="1">
      <c r="B5" s="278"/>
      <c r="C5" s="279"/>
      <c r="D5" s="137" t="s">
        <v>4119</v>
      </c>
      <c r="E5" s="138" t="s">
        <v>4120</v>
      </c>
      <c r="F5" s="137" t="s">
        <v>4119</v>
      </c>
      <c r="G5" s="138" t="s">
        <v>4120</v>
      </c>
      <c r="H5" s="139" t="s">
        <v>4119</v>
      </c>
      <c r="I5" s="138" t="s">
        <v>4120</v>
      </c>
      <c r="J5" s="139" t="s">
        <v>4119</v>
      </c>
      <c r="K5" s="138" t="s">
        <v>4120</v>
      </c>
      <c r="L5" s="139" t="s">
        <v>4119</v>
      </c>
      <c r="M5" s="138" t="s">
        <v>4120</v>
      </c>
    </row>
    <row r="6" spans="2:13" ht="18" customHeight="1">
      <c r="B6" s="282" t="s">
        <v>4121</v>
      </c>
      <c r="C6" s="141" t="s">
        <v>4122</v>
      </c>
      <c r="D6" s="142"/>
      <c r="E6" s="143">
        <f>COUNTIF(자사!$J:$J,summary!$B6)</f>
        <v>40</v>
      </c>
      <c r="F6" s="142"/>
      <c r="G6" s="143">
        <f>COUNTIF(날개!$J:$J,summary!$B6)</f>
        <v>40</v>
      </c>
      <c r="H6" s="144"/>
      <c r="I6" s="143">
        <f>COUNTIF(MQ!$J:$J,summary!$B6)</f>
        <v>40</v>
      </c>
      <c r="J6" s="144"/>
      <c r="K6" s="143">
        <f>COUNTIF('대화물류(이천)'!$J:$J,summary!$B6)</f>
        <v>40</v>
      </c>
      <c r="L6" s="144"/>
      <c r="M6" s="143">
        <f>COUNTIF(SH!$J:$J,summary!$B6)</f>
        <v>40</v>
      </c>
    </row>
    <row r="7" spans="2:13" ht="18" customHeight="1">
      <c r="B7" s="274"/>
      <c r="C7" s="145" t="s">
        <v>7</v>
      </c>
      <c r="D7" s="146"/>
      <c r="E7" s="147">
        <f>SUMIF(자사!$J:$J,summary!$B6,자사!$H:$H)</f>
        <v>0</v>
      </c>
      <c r="F7" s="146"/>
      <c r="G7" s="147">
        <f>SUMIF(날개!$J:$J,summary!$B6,날개!$H:$H)</f>
        <v>0</v>
      </c>
      <c r="H7" s="148"/>
      <c r="I7" s="147">
        <f>SUMIF(MQ!$J:$J,summary!$B6,MQ!$H:$H)</f>
        <v>0</v>
      </c>
      <c r="J7" s="148"/>
      <c r="K7" s="147">
        <f>SUMIF('대화물류(이천)'!$J:$J,summary!$B6,'대화물류(이천)'!$H:$H)</f>
        <v>0</v>
      </c>
      <c r="L7" s="148"/>
      <c r="M7" s="147">
        <f>SUMIF(SH!$J:$J,summary!$B6,SH!$H:$H)</f>
        <v>0</v>
      </c>
    </row>
    <row r="8" spans="2:13" ht="18" customHeight="1">
      <c r="B8" s="275"/>
      <c r="C8" s="149" t="s">
        <v>4123</v>
      </c>
      <c r="D8" s="150" t="e">
        <f>+D7/D$16</f>
        <v>#DIV/0!</v>
      </c>
      <c r="E8" s="151" t="e">
        <f t="shared" ref="E8:I8" si="0">+E7/E$16</f>
        <v>#DIV/0!</v>
      </c>
      <c r="F8" s="152" t="e">
        <f t="shared" si="0"/>
        <v>#DIV/0!</v>
      </c>
      <c r="G8" s="151" t="e">
        <f t="shared" si="0"/>
        <v>#DIV/0!</v>
      </c>
      <c r="H8" s="153" t="e">
        <f t="shared" si="0"/>
        <v>#DIV/0!</v>
      </c>
      <c r="I8" s="151" t="e">
        <f t="shared" si="0"/>
        <v>#DIV/0!</v>
      </c>
      <c r="J8" s="153" t="e">
        <f t="shared" ref="J8:K8" si="1">+J7/J$16</f>
        <v>#DIV/0!</v>
      </c>
      <c r="K8" s="151" t="e">
        <f t="shared" si="1"/>
        <v>#DIV/0!</v>
      </c>
      <c r="L8" s="153" t="e">
        <f t="shared" ref="L8:M8" si="2">+L7/L$16</f>
        <v>#DIV/0!</v>
      </c>
      <c r="M8" s="151" t="e">
        <f t="shared" si="2"/>
        <v>#DIV/0!</v>
      </c>
    </row>
    <row r="9" spans="2:13" ht="18" customHeight="1">
      <c r="B9" s="282" t="s">
        <v>4124</v>
      </c>
      <c r="C9" s="141" t="s">
        <v>4122</v>
      </c>
      <c r="D9" s="142"/>
      <c r="E9" s="143">
        <f>COUNTIF(자사!$J:$J,summary!$B9)</f>
        <v>0</v>
      </c>
      <c r="F9" s="142"/>
      <c r="G9" s="143">
        <f>COUNTIF(날개!$J:$J,summary!$B9)</f>
        <v>0</v>
      </c>
      <c r="H9" s="144"/>
      <c r="I9" s="143">
        <f>COUNTIF(MQ!$J:$J,summary!$B9)</f>
        <v>0</v>
      </c>
      <c r="J9" s="144"/>
      <c r="K9" s="143">
        <f>COUNTIF('대화물류(이천)'!$J:$J,summary!$B9)</f>
        <v>0</v>
      </c>
      <c r="L9" s="144"/>
      <c r="M9" s="143">
        <f>COUNTIF(SH!$J:$J,summary!$B9)</f>
        <v>0</v>
      </c>
    </row>
    <row r="10" spans="2:13" ht="18" customHeight="1">
      <c r="B10" s="274"/>
      <c r="C10" s="145" t="s">
        <v>7</v>
      </c>
      <c r="D10" s="146"/>
      <c r="E10" s="147">
        <f>SUMIF(자사!$J:$J,summary!$B9,자사!$H:$H)</f>
        <v>0</v>
      </c>
      <c r="F10" s="146"/>
      <c r="G10" s="147">
        <f>SUMIF(날개!$J:$J,summary!$B9,날개!$H:$H)</f>
        <v>0</v>
      </c>
      <c r="H10" s="148"/>
      <c r="I10" s="147">
        <f>SUMIF(MQ!$J:$J,summary!$B9,MQ!$H:$H)</f>
        <v>0</v>
      </c>
      <c r="J10" s="148"/>
      <c r="K10" s="147">
        <f>SUMIF('대화물류(이천)'!$J:$J,summary!$B9,'대화물류(이천)'!$H:$H)</f>
        <v>0</v>
      </c>
      <c r="L10" s="148"/>
      <c r="M10" s="147">
        <f>SUMIF(SH!$J:$J,summary!$B9,SH!$H:$H)</f>
        <v>0</v>
      </c>
    </row>
    <row r="11" spans="2:13" ht="18" customHeight="1" thickBot="1">
      <c r="B11" s="283"/>
      <c r="C11" s="154" t="s">
        <v>4123</v>
      </c>
      <c r="D11" s="155" t="e">
        <f t="shared" ref="D11:I11" si="3">+D10/D$16</f>
        <v>#DIV/0!</v>
      </c>
      <c r="E11" s="156" t="e">
        <f t="shared" si="3"/>
        <v>#DIV/0!</v>
      </c>
      <c r="F11" s="155" t="e">
        <f t="shared" si="3"/>
        <v>#DIV/0!</v>
      </c>
      <c r="G11" s="156" t="e">
        <f t="shared" si="3"/>
        <v>#DIV/0!</v>
      </c>
      <c r="H11" s="157" t="e">
        <f t="shared" si="3"/>
        <v>#DIV/0!</v>
      </c>
      <c r="I11" s="156" t="e">
        <f t="shared" si="3"/>
        <v>#DIV/0!</v>
      </c>
      <c r="J11" s="157" t="e">
        <f t="shared" ref="J11:K11" si="4">+J10/J$16</f>
        <v>#DIV/0!</v>
      </c>
      <c r="K11" s="156" t="e">
        <f t="shared" si="4"/>
        <v>#DIV/0!</v>
      </c>
      <c r="L11" s="157" t="e">
        <f t="shared" ref="L11:M11" si="5">+L10/L$16</f>
        <v>#DIV/0!</v>
      </c>
      <c r="M11" s="156" t="e">
        <f t="shared" si="5"/>
        <v>#DIV/0!</v>
      </c>
    </row>
    <row r="12" spans="2:13" ht="18" customHeight="1">
      <c r="B12" s="270" t="s">
        <v>4125</v>
      </c>
      <c r="C12" s="158" t="s">
        <v>4122</v>
      </c>
      <c r="D12" s="159"/>
      <c r="E12" s="160">
        <f>COUNTIF(자사!$J:$J,summary!$B12)</f>
        <v>0</v>
      </c>
      <c r="F12" s="159"/>
      <c r="G12" s="160">
        <f>COUNTIF(날개!$J:$J,summary!$B12)</f>
        <v>0</v>
      </c>
      <c r="H12" s="161"/>
      <c r="I12" s="162">
        <f>COUNTIF(MQ!$J:$J,summary!$B12)</f>
        <v>0</v>
      </c>
      <c r="J12" s="161"/>
      <c r="K12" s="162">
        <f>COUNTIF('대화물류(이천)'!$J:$J,summary!$B12)</f>
        <v>0</v>
      </c>
      <c r="L12" s="161"/>
      <c r="M12" s="162">
        <f>COUNTIF(SH!$J:$J,summary!$B12)</f>
        <v>0</v>
      </c>
    </row>
    <row r="13" spans="2:13" ht="18" customHeight="1">
      <c r="B13" s="271"/>
      <c r="C13" s="163" t="s">
        <v>7</v>
      </c>
      <c r="D13" s="164"/>
      <c r="E13" s="165">
        <f>SUMIF(자사!$J:$J,summary!$B12,자사!$H:$H)</f>
        <v>0</v>
      </c>
      <c r="F13" s="164"/>
      <c r="G13" s="165">
        <f>SUMIF(날개!$J:$J,summary!$B12,날개!$H:$H)</f>
        <v>0</v>
      </c>
      <c r="H13" s="166"/>
      <c r="I13" s="167">
        <f>SUMIF(MQ!$J:$J,summary!$B12,MQ!$H:$H)</f>
        <v>0</v>
      </c>
      <c r="J13" s="166"/>
      <c r="K13" s="167">
        <f>SUMIF('대화물류(이천)'!$J:$J,summary!$B12,'대화물류(이천)'!$H:$H)</f>
        <v>0</v>
      </c>
      <c r="L13" s="166"/>
      <c r="M13" s="167">
        <f>SUMIF(SH!$J:$J,summary!$B12,SH!$H:$H)</f>
        <v>0</v>
      </c>
    </row>
    <row r="14" spans="2:13" ht="18" customHeight="1" thickBot="1">
      <c r="B14" s="272"/>
      <c r="C14" s="168" t="s">
        <v>4123</v>
      </c>
      <c r="D14" s="169" t="e">
        <f t="shared" ref="D14:I14" si="6">+D13/D$16</f>
        <v>#DIV/0!</v>
      </c>
      <c r="E14" s="170" t="e">
        <f t="shared" si="6"/>
        <v>#DIV/0!</v>
      </c>
      <c r="F14" s="169" t="e">
        <f t="shared" si="6"/>
        <v>#DIV/0!</v>
      </c>
      <c r="G14" s="170" t="e">
        <f t="shared" si="6"/>
        <v>#DIV/0!</v>
      </c>
      <c r="H14" s="171" t="e">
        <f t="shared" si="6"/>
        <v>#DIV/0!</v>
      </c>
      <c r="I14" s="172" t="e">
        <f t="shared" si="6"/>
        <v>#DIV/0!</v>
      </c>
      <c r="J14" s="171" t="e">
        <f t="shared" ref="J14:K14" si="7">+J13/J$16</f>
        <v>#DIV/0!</v>
      </c>
      <c r="K14" s="172" t="e">
        <f t="shared" si="7"/>
        <v>#DIV/0!</v>
      </c>
      <c r="L14" s="171" t="e">
        <f t="shared" ref="L14:M14" si="8">+L13/L$16</f>
        <v>#DIV/0!</v>
      </c>
      <c r="M14" s="172" t="e">
        <f t="shared" si="8"/>
        <v>#DIV/0!</v>
      </c>
    </row>
    <row r="15" spans="2:13" ht="18" customHeight="1">
      <c r="B15" s="273" t="s">
        <v>4126</v>
      </c>
      <c r="C15" s="173" t="s">
        <v>4122</v>
      </c>
      <c r="D15" s="174">
        <f t="shared" ref="D15:I17" si="9">+D6+D9+D12</f>
        <v>0</v>
      </c>
      <c r="E15" s="175">
        <f t="shared" si="9"/>
        <v>40</v>
      </c>
      <c r="F15" s="174">
        <f t="shared" si="9"/>
        <v>0</v>
      </c>
      <c r="G15" s="175">
        <f t="shared" si="9"/>
        <v>40</v>
      </c>
      <c r="H15" s="176">
        <f t="shared" si="9"/>
        <v>0</v>
      </c>
      <c r="I15" s="175">
        <f t="shared" si="9"/>
        <v>40</v>
      </c>
      <c r="J15" s="176">
        <f t="shared" ref="J15:K15" si="10">+J6+J9+J12</f>
        <v>0</v>
      </c>
      <c r="K15" s="175">
        <f t="shared" si="10"/>
        <v>40</v>
      </c>
      <c r="L15" s="176">
        <f t="shared" ref="L15:M15" si="11">+L6+L9+L12</f>
        <v>0</v>
      </c>
      <c r="M15" s="175">
        <f t="shared" si="11"/>
        <v>40</v>
      </c>
    </row>
    <row r="16" spans="2:13" ht="18" customHeight="1">
      <c r="B16" s="274"/>
      <c r="C16" s="145" t="s">
        <v>7</v>
      </c>
      <c r="D16" s="146">
        <f t="shared" si="9"/>
        <v>0</v>
      </c>
      <c r="E16" s="147">
        <f t="shared" si="9"/>
        <v>0</v>
      </c>
      <c r="F16" s="146">
        <f t="shared" si="9"/>
        <v>0</v>
      </c>
      <c r="G16" s="147">
        <f t="shared" si="9"/>
        <v>0</v>
      </c>
      <c r="H16" s="148">
        <f t="shared" si="9"/>
        <v>0</v>
      </c>
      <c r="I16" s="147">
        <f>+I7+I10+I13</f>
        <v>0</v>
      </c>
      <c r="J16" s="148">
        <f t="shared" ref="J16" si="12">+J7+J10+J13</f>
        <v>0</v>
      </c>
      <c r="K16" s="147">
        <f>+K7+K10+K13</f>
        <v>0</v>
      </c>
      <c r="L16" s="148">
        <f t="shared" ref="L16" si="13">+L7+L10+L13</f>
        <v>0</v>
      </c>
      <c r="M16" s="147">
        <f>+M7+M10+M13</f>
        <v>0</v>
      </c>
    </row>
    <row r="17" spans="2:13" ht="18" customHeight="1">
      <c r="B17" s="275"/>
      <c r="C17" s="149" t="s">
        <v>4123</v>
      </c>
      <c r="D17" s="152" t="e">
        <f t="shared" si="9"/>
        <v>#DIV/0!</v>
      </c>
      <c r="E17" s="151" t="e">
        <f t="shared" si="9"/>
        <v>#DIV/0!</v>
      </c>
      <c r="F17" s="152" t="e">
        <f t="shared" si="9"/>
        <v>#DIV/0!</v>
      </c>
      <c r="G17" s="151" t="e">
        <f t="shared" si="9"/>
        <v>#DIV/0!</v>
      </c>
      <c r="H17" s="153" t="e">
        <f t="shared" si="9"/>
        <v>#DIV/0!</v>
      </c>
      <c r="I17" s="151" t="e">
        <f t="shared" si="9"/>
        <v>#DIV/0!</v>
      </c>
      <c r="J17" s="153" t="e">
        <f t="shared" ref="J17:K17" si="14">+J8+J11+J14</f>
        <v>#DIV/0!</v>
      </c>
      <c r="K17" s="151" t="e">
        <f t="shared" si="14"/>
        <v>#DIV/0!</v>
      </c>
      <c r="L17" s="153" t="e">
        <f t="shared" ref="L17:M17" si="15">+L8+L11+L14</f>
        <v>#DIV/0!</v>
      </c>
      <c r="M17" s="151" t="e">
        <f t="shared" si="15"/>
        <v>#DIV/0!</v>
      </c>
    </row>
    <row r="18" spans="2:13" ht="18" customHeight="1">
      <c r="D18" s="177"/>
    </row>
  </sheetData>
  <mergeCells count="10">
    <mergeCell ref="J4:K4"/>
    <mergeCell ref="L4:M4"/>
    <mergeCell ref="H4:I4"/>
    <mergeCell ref="B6:B8"/>
    <mergeCell ref="B9:B11"/>
    <mergeCell ref="B12:B14"/>
    <mergeCell ref="B15:B17"/>
    <mergeCell ref="B4:C5"/>
    <mergeCell ref="D4:E4"/>
    <mergeCell ref="F4:G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42AC-53AE-4F1E-A1F8-E8F92CA771BD}">
  <dimension ref="A1:M45"/>
  <sheetViews>
    <sheetView workbookViewId="0">
      <selection activeCell="C18" sqref="C18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2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2:12" customFormat="1" ht="28.5" customHeight="1">
      <c r="B2" s="108" t="s">
        <v>4104</v>
      </c>
      <c r="C2" s="106"/>
      <c r="D2" s="106"/>
      <c r="E2" s="106"/>
      <c r="F2" s="106"/>
      <c r="G2" s="106"/>
      <c r="H2" s="106"/>
      <c r="I2" s="107"/>
      <c r="J2" s="105"/>
      <c r="K2" s="105"/>
      <c r="L2" s="105"/>
    </row>
    <row r="3" spans="2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2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10" t="s">
        <v>4109</v>
      </c>
      <c r="K4" s="112" t="s">
        <v>4110</v>
      </c>
      <c r="L4" s="113" t="s">
        <v>4001</v>
      </c>
    </row>
    <row r="5" spans="2:12" s="123" customFormat="1" ht="13.5">
      <c r="B5" s="115">
        <v>1</v>
      </c>
      <c r="C5" s="116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22"/>
    </row>
    <row r="6" spans="2:12" s="123" customFormat="1" ht="13.5"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2:12" s="123" customFormat="1" ht="13.5"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2:12" s="123" customFormat="1" ht="13.5"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2:12" s="123" customFormat="1" ht="13.5"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2:12" s="123" customFormat="1" ht="13.5"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2:12" s="123" customFormat="1" ht="13.5"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2:12" s="123" customFormat="1" ht="13.5"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2:12" s="123" customFormat="1" ht="13.5"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2:12" s="123" customFormat="1" ht="13.5"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2:12" s="123" customFormat="1" ht="13.5"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2:12" s="123" customFormat="1" ht="13.5"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2AAC-9036-4787-A55A-830D3D4E0F4B}">
  <dimension ref="A1:M45"/>
  <sheetViews>
    <sheetView workbookViewId="0">
      <selection activeCell="D39" sqref="D39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4112</v>
      </c>
      <c r="C2" s="106"/>
      <c r="D2" s="106"/>
      <c r="E2" s="106"/>
      <c r="F2" s="106"/>
      <c r="G2" s="106"/>
      <c r="H2" s="106"/>
      <c r="I2" s="107"/>
      <c r="J2" s="105"/>
      <c r="K2" s="105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10" t="s">
        <v>4113</v>
      </c>
      <c r="K4" s="112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 t="shared" ref="J5:J44" si="0"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22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1">IFERROR(IF(ROUND(G6/((E6+H6)/2),1)&lt;0,0,ROUND(G6/((E6+H6)/2),1)),0)</f>
        <v>0</v>
      </c>
      <c r="J6" s="120" t="str">
        <f t="shared" si="0"/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1"/>
        <v>0</v>
      </c>
      <c r="J7" s="120" t="str">
        <f t="shared" si="0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1"/>
        <v>0</v>
      </c>
      <c r="J8" s="120" t="str">
        <f t="shared" si="0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1"/>
        <v>0</v>
      </c>
      <c r="J9" s="120" t="str">
        <f t="shared" si="0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1"/>
        <v>0</v>
      </c>
      <c r="J10" s="120" t="str">
        <f t="shared" si="0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1"/>
        <v>0</v>
      </c>
      <c r="J11" s="120" t="str">
        <f t="shared" si="0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1"/>
        <v>0</v>
      </c>
      <c r="J12" s="120" t="str">
        <f t="shared" si="0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1"/>
        <v>0</v>
      </c>
      <c r="J13" s="120" t="str">
        <f t="shared" si="0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1"/>
        <v>0</v>
      </c>
      <c r="J14" s="120" t="str">
        <f t="shared" si="0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1"/>
        <v>0</v>
      </c>
      <c r="J15" s="120" t="str">
        <f t="shared" si="0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1"/>
        <v>0</v>
      </c>
      <c r="J16" s="120" t="str">
        <f t="shared" si="0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1"/>
        <v>0</v>
      </c>
      <c r="J17" s="120" t="str">
        <f t="shared" si="0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1"/>
        <v>0</v>
      </c>
      <c r="J18" s="120" t="str">
        <f t="shared" si="0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1"/>
        <v>0</v>
      </c>
      <c r="J19" s="120" t="str">
        <f t="shared" si="0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1"/>
        <v>0</v>
      </c>
      <c r="J20" s="120" t="str">
        <f t="shared" si="0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1"/>
        <v>0</v>
      </c>
      <c r="J21" s="120" t="str">
        <f t="shared" si="0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1"/>
        <v>0</v>
      </c>
      <c r="J22" s="120" t="str">
        <f t="shared" si="0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1"/>
        <v>0</v>
      </c>
      <c r="J23" s="120" t="str">
        <f t="shared" si="0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1"/>
        <v>0</v>
      </c>
      <c r="J24" s="120" t="str">
        <f t="shared" si="0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1"/>
        <v>0</v>
      </c>
      <c r="J25" s="120" t="str">
        <f t="shared" si="0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1"/>
        <v>0</v>
      </c>
      <c r="J26" s="120" t="str">
        <f t="shared" si="0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1"/>
        <v>0</v>
      </c>
      <c r="J27" s="120" t="str">
        <f t="shared" si="0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1"/>
        <v>0</v>
      </c>
      <c r="J28" s="120" t="str">
        <f t="shared" si="0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1"/>
        <v>0</v>
      </c>
      <c r="J29" s="120" t="str">
        <f t="shared" si="0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1"/>
        <v>0</v>
      </c>
      <c r="J30" s="120" t="str">
        <f t="shared" si="0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1"/>
        <v>0</v>
      </c>
      <c r="J31" s="120" t="str">
        <f t="shared" si="0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1"/>
        <v>0</v>
      </c>
      <c r="J32" s="120" t="str">
        <f t="shared" si="0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1"/>
        <v>0</v>
      </c>
      <c r="J33" s="120" t="str">
        <f t="shared" si="0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1"/>
        <v>0</v>
      </c>
      <c r="J34" s="120" t="str">
        <f t="shared" si="0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1"/>
        <v>0</v>
      </c>
      <c r="J35" s="120" t="str">
        <f t="shared" si="0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1"/>
        <v>0</v>
      </c>
      <c r="J36" s="120" t="str">
        <f t="shared" si="0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1"/>
        <v>0</v>
      </c>
      <c r="J37" s="120" t="str">
        <f t="shared" si="0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1"/>
        <v>0</v>
      </c>
      <c r="J38" s="120" t="str">
        <f t="shared" si="0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1"/>
        <v>0</v>
      </c>
      <c r="J39" s="120" t="str">
        <f t="shared" si="0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1"/>
        <v>0</v>
      </c>
      <c r="J40" s="120" t="str">
        <f t="shared" si="0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1"/>
        <v>0</v>
      </c>
      <c r="J41" s="120" t="str">
        <f t="shared" si="0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1"/>
        <v>0</v>
      </c>
      <c r="J42" s="120" t="str">
        <f t="shared" si="0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1"/>
        <v>0</v>
      </c>
      <c r="J43" s="120" t="str">
        <f t="shared" si="0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1"/>
        <v>0</v>
      </c>
      <c r="J44" s="120" t="str">
        <f t="shared" si="0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1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6FB7-A628-4DA9-AE20-64416E17199C}">
  <dimension ref="A1:M45"/>
  <sheetViews>
    <sheetView workbookViewId="0">
      <selection activeCell="D33" sqref="D33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4464</v>
      </c>
      <c r="C2" s="106"/>
      <c r="D2" s="106"/>
      <c r="E2" s="106"/>
      <c r="F2" s="106"/>
      <c r="G2" s="106"/>
      <c r="H2" s="106"/>
      <c r="I2" s="107"/>
      <c r="J2" s="105"/>
      <c r="K2" s="133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34" t="s">
        <v>4113</v>
      </c>
      <c r="K4" s="134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35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CC-2C95-45CF-B84E-E05A2DBA4CF5}">
  <dimension ref="A1:M45"/>
  <sheetViews>
    <sheetView workbookViewId="0">
      <selection activeCell="E37" sqref="E37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5362</v>
      </c>
      <c r="C2" s="106"/>
      <c r="D2" s="106"/>
      <c r="E2" s="106"/>
      <c r="F2" s="106"/>
      <c r="G2" s="106"/>
      <c r="H2" s="106"/>
      <c r="I2" s="107"/>
      <c r="J2" s="105"/>
      <c r="K2" s="133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34" t="s">
        <v>4113</v>
      </c>
      <c r="K4" s="134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35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AF77-DFF5-43ED-AC56-B314ADF5D9D2}">
  <dimension ref="A1:M45"/>
  <sheetViews>
    <sheetView workbookViewId="0">
      <selection activeCell="F37" sqref="F37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4315</v>
      </c>
      <c r="C2" s="106"/>
      <c r="D2" s="106"/>
      <c r="E2" s="106"/>
      <c r="F2" s="106"/>
      <c r="G2" s="106"/>
      <c r="H2" s="106"/>
      <c r="I2" s="107"/>
      <c r="J2" s="105"/>
      <c r="K2" s="133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34" t="s">
        <v>4113</v>
      </c>
      <c r="K4" s="134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35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FB6F-3133-4E94-B443-ADFCCF3CB998}">
  <dimension ref="A1:KUV3173"/>
  <sheetViews>
    <sheetView showGridLines="0" workbookViewId="0">
      <selection activeCell="B16" sqref="B16"/>
    </sheetView>
  </sheetViews>
  <sheetFormatPr defaultRowHeight="17.100000000000001" customHeight="1" outlineLevelCol="2"/>
  <cols>
    <col min="1" max="1" width="7.5" style="1" bestFit="1" customWidth="1"/>
    <col min="2" max="2" width="14.5" style="1" customWidth="1"/>
    <col min="3" max="3" width="40.125" style="1" customWidth="1"/>
    <col min="4" max="4" width="12.375" style="69" bestFit="1" customWidth="1" outlineLevel="1"/>
    <col min="5" max="5" width="12.375" style="51" bestFit="1" customWidth="1" outlineLevel="1"/>
    <col min="6" max="6" width="17.625" style="69" bestFit="1" customWidth="1" outlineLevel="1"/>
    <col min="7" max="7" width="14.625" style="69" bestFit="1" customWidth="1" outlineLevel="2"/>
    <col min="8" max="8" width="12.375" style="69" bestFit="1" customWidth="1" outlineLevel="2"/>
    <col min="9" max="9" width="18.75" style="69" bestFit="1" customWidth="1" outlineLevel="2"/>
    <col min="10" max="10" width="12.375" style="69" customWidth="1" outlineLevel="2"/>
    <col min="11" max="11" width="12.375" style="69" bestFit="1" customWidth="1" outlineLevel="2"/>
    <col min="12" max="12" width="16.625" style="69" bestFit="1" customWidth="1" outlineLevel="2"/>
    <col min="13" max="13" width="12.125" style="69" customWidth="1" outlineLevel="2"/>
    <col min="14" max="14" width="12.375" style="69" bestFit="1" customWidth="1" outlineLevel="2"/>
    <col min="15" max="15" width="16.625" style="69" customWidth="1" outlineLevel="2"/>
    <col min="16" max="18" width="9.875" style="69" bestFit="1" customWidth="1" outlineLevel="2"/>
    <col min="19" max="19" width="14.625" style="69" bestFit="1" customWidth="1" outlineLevel="1"/>
    <col min="20" max="20" width="12.375" style="51" bestFit="1" customWidth="1" outlineLevel="1"/>
    <col min="21" max="21" width="18.75" style="69" bestFit="1" customWidth="1" outlineLevel="1"/>
    <col min="22" max="22" width="14.625" style="69" bestFit="1" customWidth="1" outlineLevel="2"/>
    <col min="23" max="23" width="11.625" style="69" bestFit="1" customWidth="1" outlineLevel="2"/>
    <col min="24" max="24" width="18.75" style="69" bestFit="1" customWidth="1" outlineLevel="2"/>
    <col min="25" max="27" width="9.875" style="69" bestFit="1" customWidth="1" outlineLevel="2"/>
    <col min="28" max="28" width="13.5" style="69" bestFit="1" customWidth="1" outlineLevel="2"/>
    <col min="29" max="29" width="10.625" style="69" customWidth="1" outlineLevel="2"/>
    <col min="30" max="30" width="16.625" style="69" customWidth="1" outlineLevel="2"/>
    <col min="31" max="33" width="9.875" style="69" bestFit="1" customWidth="1" outlineLevel="2"/>
    <col min="34" max="34" width="14.625" style="69" bestFit="1" customWidth="1" outlineLevel="1"/>
    <col min="35" max="35" width="13.5" style="51" bestFit="1" customWidth="1" outlineLevel="1"/>
    <col min="36" max="36" width="18.75" style="69" bestFit="1" customWidth="1" outlineLevel="1"/>
    <col min="37" max="37" width="12.375" style="69" bestFit="1" customWidth="1" outlineLevel="1"/>
    <col min="38" max="38" width="12.375" style="51" bestFit="1" customWidth="1" outlineLevel="1"/>
    <col min="39" max="39" width="16.625" style="69" bestFit="1" customWidth="1" outlineLevel="1"/>
    <col min="40" max="40" width="12.5" style="13" customWidth="1" outlineLevel="1"/>
    <col min="41" max="41" width="7.875" style="46" customWidth="1" outlineLevel="1"/>
    <col min="42" max="42" width="11.625" style="46" customWidth="1" outlineLevel="1"/>
    <col min="43" max="43" width="7.875" style="46" customWidth="1" outlineLevel="1"/>
    <col min="44" max="44" width="14.25" style="12" customWidth="1"/>
    <col min="45" max="45" width="15.875" style="12" customWidth="1"/>
    <col min="46" max="47" width="16.625" style="12" customWidth="1"/>
    <col min="48" max="48" width="14.625" style="51" customWidth="1"/>
    <col min="49" max="49" width="12.625" style="51" customWidth="1"/>
    <col min="50" max="51" width="12.625" style="14" customWidth="1"/>
    <col min="52" max="52" width="15.25" style="51" bestFit="1" customWidth="1"/>
    <col min="53" max="53" width="2.875" style="12" customWidth="1"/>
    <col min="54" max="54" width="10.375" style="15" customWidth="1"/>
    <col min="55" max="55" width="9.625" style="15" customWidth="1"/>
    <col min="56" max="57" width="7.625" style="15" customWidth="1"/>
    <col min="58" max="58" width="9" style="15" customWidth="1"/>
    <col min="59" max="59" width="15.625" style="15" customWidth="1"/>
    <col min="60" max="60" width="13.625" style="69" hidden="1" customWidth="1" outlineLevel="1"/>
    <col min="61" max="61" width="9" style="1" customWidth="1" collapsed="1"/>
    <col min="62" max="62" width="9" style="2" customWidth="1"/>
    <col min="63" max="63" width="9" style="49" customWidth="1"/>
    <col min="64" max="64" width="13" style="1" customWidth="1"/>
    <col min="65" max="180" width="9" style="1"/>
    <col min="181" max="181" width="7.5" style="1" bestFit="1" customWidth="1"/>
    <col min="182" max="182" width="14.5" style="1" customWidth="1"/>
    <col min="183" max="183" width="40.125" style="1" customWidth="1"/>
    <col min="184" max="184" width="10.125" style="1" customWidth="1"/>
    <col min="185" max="185" width="10.625" style="1" customWidth="1"/>
    <col min="186" max="186" width="10.125" style="1" customWidth="1"/>
    <col min="187" max="198" width="9" style="1" customWidth="1"/>
    <col min="199" max="199" width="11.25" style="1" customWidth="1"/>
    <col min="200" max="200" width="10.625" style="1" customWidth="1"/>
    <col min="201" max="201" width="11.25" style="1" customWidth="1"/>
    <col min="202" max="213" width="9" style="1" customWidth="1"/>
    <col min="214" max="214" width="11.25" style="1" customWidth="1"/>
    <col min="215" max="215" width="10.625" style="1" customWidth="1"/>
    <col min="216" max="216" width="11.25" style="1" customWidth="1"/>
    <col min="217" max="217" width="10.125" style="1" customWidth="1"/>
    <col min="218" max="218" width="9.875" style="1" customWidth="1"/>
    <col min="219" max="219" width="11.25" style="1" customWidth="1"/>
    <col min="220" max="223" width="7.875" style="1" customWidth="1"/>
    <col min="224" max="224" width="14.25" style="1" customWidth="1"/>
    <col min="225" max="225" width="14" style="1" customWidth="1"/>
    <col min="226" max="226" width="15.25" style="1" customWidth="1"/>
    <col min="227" max="227" width="14.25" style="1" customWidth="1"/>
    <col min="228" max="228" width="8.625" style="1" customWidth="1"/>
    <col min="229" max="229" width="9.5" style="1" customWidth="1"/>
    <col min="230" max="236" width="8.625" style="1" customWidth="1"/>
    <col min="237" max="237" width="0.875" style="1" customWidth="1"/>
    <col min="238" max="238" width="1.625" style="1" customWidth="1"/>
    <col min="239" max="247" width="7.625" style="1" customWidth="1"/>
    <col min="248" max="248" width="9" style="1" customWidth="1"/>
    <col min="249" max="249" width="15.625" style="1" customWidth="1"/>
    <col min="250" max="253" width="9" style="1" customWidth="1"/>
    <col min="254" max="254" width="1" style="1" customWidth="1"/>
    <col min="255" max="255" width="15.625" style="1" customWidth="1"/>
    <col min="256" max="256" width="9" style="1"/>
    <col min="257" max="257" width="10.375" style="1" bestFit="1" customWidth="1"/>
    <col min="258" max="258" width="10.625" style="1" bestFit="1" customWidth="1"/>
    <col min="259" max="436" width="9" style="1"/>
    <col min="437" max="437" width="7.5" style="1" bestFit="1" customWidth="1"/>
    <col min="438" max="438" width="14.5" style="1" customWidth="1"/>
    <col min="439" max="439" width="40.125" style="1" customWidth="1"/>
    <col min="440" max="440" width="10.125" style="1" customWidth="1"/>
    <col min="441" max="441" width="10.625" style="1" customWidth="1"/>
    <col min="442" max="442" width="10.125" style="1" customWidth="1"/>
    <col min="443" max="454" width="9" style="1" customWidth="1"/>
    <col min="455" max="455" width="11.25" style="1" customWidth="1"/>
    <col min="456" max="456" width="10.625" style="1" customWidth="1"/>
    <col min="457" max="457" width="11.25" style="1" customWidth="1"/>
    <col min="458" max="469" width="9" style="1" customWidth="1"/>
    <col min="470" max="470" width="11.25" style="1" customWidth="1"/>
    <col min="471" max="471" width="10.625" style="1" customWidth="1"/>
    <col min="472" max="472" width="11.25" style="1" customWidth="1"/>
    <col min="473" max="473" width="10.125" style="1" customWidth="1"/>
    <col min="474" max="474" width="9.875" style="1" customWidth="1"/>
    <col min="475" max="475" width="11.25" style="1" customWidth="1"/>
    <col min="476" max="479" width="7.875" style="1" customWidth="1"/>
    <col min="480" max="480" width="14.25" style="1" customWidth="1"/>
    <col min="481" max="481" width="14" style="1" customWidth="1"/>
    <col min="482" max="482" width="15.25" style="1" customWidth="1"/>
    <col min="483" max="483" width="14.25" style="1" customWidth="1"/>
    <col min="484" max="484" width="8.625" style="1" customWidth="1"/>
    <col min="485" max="485" width="9.5" style="1" customWidth="1"/>
    <col min="486" max="492" width="8.625" style="1" customWidth="1"/>
    <col min="493" max="493" width="0.875" style="1" customWidth="1"/>
    <col min="494" max="494" width="1.625" style="1" customWidth="1"/>
    <col min="495" max="503" width="7.625" style="1" customWidth="1"/>
    <col min="504" max="504" width="9" style="1" customWidth="1"/>
    <col min="505" max="505" width="15.625" style="1" customWidth="1"/>
    <col min="506" max="509" width="9" style="1" customWidth="1"/>
    <col min="510" max="510" width="1" style="1" customWidth="1"/>
    <col min="511" max="511" width="15.625" style="1" customWidth="1"/>
    <col min="512" max="512" width="9" style="1"/>
    <col min="513" max="513" width="10.375" style="1" bestFit="1" customWidth="1"/>
    <col min="514" max="514" width="10.625" style="1" bestFit="1" customWidth="1"/>
    <col min="515" max="692" width="9" style="1"/>
    <col min="693" max="693" width="7.5" style="1" bestFit="1" customWidth="1"/>
    <col min="694" max="694" width="14.5" style="1" customWidth="1"/>
    <col min="695" max="695" width="40.125" style="1" customWidth="1"/>
    <col min="696" max="696" width="10.125" style="1" customWidth="1"/>
    <col min="697" max="697" width="10.625" style="1" customWidth="1"/>
    <col min="698" max="698" width="10.125" style="1" customWidth="1"/>
    <col min="699" max="710" width="9" style="1" customWidth="1"/>
    <col min="711" max="711" width="11.25" style="1" customWidth="1"/>
    <col min="712" max="712" width="10.625" style="1" customWidth="1"/>
    <col min="713" max="713" width="11.25" style="1" customWidth="1"/>
    <col min="714" max="725" width="9" style="1" customWidth="1"/>
    <col min="726" max="726" width="11.25" style="1" customWidth="1"/>
    <col min="727" max="727" width="10.625" style="1" customWidth="1"/>
    <col min="728" max="728" width="11.25" style="1" customWidth="1"/>
    <col min="729" max="729" width="10.125" style="1" customWidth="1"/>
    <col min="730" max="730" width="9.875" style="1" customWidth="1"/>
    <col min="731" max="731" width="11.25" style="1" customWidth="1"/>
    <col min="732" max="735" width="7.875" style="1" customWidth="1"/>
    <col min="736" max="736" width="14.25" style="1" customWidth="1"/>
    <col min="737" max="737" width="14" style="1" customWidth="1"/>
    <col min="738" max="738" width="15.25" style="1" customWidth="1"/>
    <col min="739" max="739" width="14.25" style="1" customWidth="1"/>
    <col min="740" max="740" width="8.625" style="1" customWidth="1"/>
    <col min="741" max="741" width="9.5" style="1" customWidth="1"/>
    <col min="742" max="748" width="8.625" style="1" customWidth="1"/>
    <col min="749" max="749" width="0.875" style="1" customWidth="1"/>
    <col min="750" max="750" width="1.625" style="1" customWidth="1"/>
    <col min="751" max="759" width="7.625" style="1" customWidth="1"/>
    <col min="760" max="760" width="9" style="1" customWidth="1"/>
    <col min="761" max="761" width="15.625" style="1" customWidth="1"/>
    <col min="762" max="765" width="9" style="1" customWidth="1"/>
    <col min="766" max="766" width="1" style="1" customWidth="1"/>
    <col min="767" max="767" width="15.625" style="1" customWidth="1"/>
    <col min="768" max="768" width="9" style="1"/>
    <col min="769" max="769" width="10.375" style="1" bestFit="1" customWidth="1"/>
    <col min="770" max="770" width="10.625" style="1" bestFit="1" customWidth="1"/>
    <col min="771" max="948" width="9" style="1"/>
    <col min="949" max="949" width="7.5" style="1" bestFit="1" customWidth="1"/>
    <col min="950" max="950" width="14.5" style="1" customWidth="1"/>
    <col min="951" max="951" width="40.125" style="1" customWidth="1"/>
    <col min="952" max="952" width="10.125" style="1" customWidth="1"/>
    <col min="953" max="953" width="10.625" style="1" customWidth="1"/>
    <col min="954" max="954" width="10.125" style="1" customWidth="1"/>
    <col min="955" max="966" width="9" style="1" customWidth="1"/>
    <col min="967" max="967" width="11.25" style="1" customWidth="1"/>
    <col min="968" max="968" width="10.625" style="1" customWidth="1"/>
    <col min="969" max="969" width="11.25" style="1" customWidth="1"/>
    <col min="970" max="981" width="9" style="1" customWidth="1"/>
    <col min="982" max="982" width="11.25" style="1" customWidth="1"/>
    <col min="983" max="983" width="10.625" style="1" customWidth="1"/>
    <col min="984" max="984" width="11.25" style="1" customWidth="1"/>
    <col min="985" max="985" width="10.125" style="1" customWidth="1"/>
    <col min="986" max="986" width="9.875" style="1" customWidth="1"/>
    <col min="987" max="987" width="11.25" style="1" customWidth="1"/>
    <col min="988" max="991" width="7.875" style="1" customWidth="1"/>
    <col min="992" max="992" width="14.25" style="1" customWidth="1"/>
    <col min="993" max="993" width="14" style="1" customWidth="1"/>
    <col min="994" max="994" width="15.25" style="1" customWidth="1"/>
    <col min="995" max="995" width="14.25" style="1" customWidth="1"/>
    <col min="996" max="996" width="8.625" style="1" customWidth="1"/>
    <col min="997" max="997" width="9.5" style="1" customWidth="1"/>
    <col min="998" max="1004" width="8.625" style="1" customWidth="1"/>
    <col min="1005" max="1005" width="0.875" style="1" customWidth="1"/>
    <col min="1006" max="1006" width="1.625" style="1" customWidth="1"/>
    <col min="1007" max="1015" width="7.625" style="1" customWidth="1"/>
    <col min="1016" max="1016" width="9" style="1" customWidth="1"/>
    <col min="1017" max="1017" width="15.625" style="1" customWidth="1"/>
    <col min="1018" max="1021" width="9" style="1" customWidth="1"/>
    <col min="1022" max="1022" width="1" style="1" customWidth="1"/>
    <col min="1023" max="1023" width="15.625" style="1" customWidth="1"/>
    <col min="1024" max="1024" width="9" style="1"/>
    <col min="1025" max="1025" width="10.375" style="1" bestFit="1" customWidth="1"/>
    <col min="1026" max="1026" width="10.625" style="1" bestFit="1" customWidth="1"/>
    <col min="1027" max="1204" width="9" style="1"/>
    <col min="1205" max="1205" width="7.5" style="1" bestFit="1" customWidth="1"/>
    <col min="1206" max="1206" width="14.5" style="1" customWidth="1"/>
    <col min="1207" max="1207" width="40.125" style="1" customWidth="1"/>
    <col min="1208" max="1208" width="10.125" style="1" customWidth="1"/>
    <col min="1209" max="1209" width="10.625" style="1" customWidth="1"/>
    <col min="1210" max="1210" width="10.125" style="1" customWidth="1"/>
    <col min="1211" max="1222" width="9" style="1" customWidth="1"/>
    <col min="1223" max="1223" width="11.25" style="1" customWidth="1"/>
    <col min="1224" max="1224" width="10.625" style="1" customWidth="1"/>
    <col min="1225" max="1225" width="11.25" style="1" customWidth="1"/>
    <col min="1226" max="1237" width="9" style="1" customWidth="1"/>
    <col min="1238" max="1238" width="11.25" style="1" customWidth="1"/>
    <col min="1239" max="1239" width="10.625" style="1" customWidth="1"/>
    <col min="1240" max="1240" width="11.25" style="1" customWidth="1"/>
    <col min="1241" max="1241" width="10.125" style="1" customWidth="1"/>
    <col min="1242" max="1242" width="9.875" style="1" customWidth="1"/>
    <col min="1243" max="1243" width="11.25" style="1" customWidth="1"/>
    <col min="1244" max="1247" width="7.875" style="1" customWidth="1"/>
    <col min="1248" max="1248" width="14.25" style="1" customWidth="1"/>
    <col min="1249" max="1249" width="14" style="1" customWidth="1"/>
    <col min="1250" max="1250" width="15.25" style="1" customWidth="1"/>
    <col min="1251" max="1251" width="14.25" style="1" customWidth="1"/>
    <col min="1252" max="1252" width="8.625" style="1" customWidth="1"/>
    <col min="1253" max="1253" width="9.5" style="1" customWidth="1"/>
    <col min="1254" max="1260" width="8.625" style="1" customWidth="1"/>
    <col min="1261" max="1261" width="0.875" style="1" customWidth="1"/>
    <col min="1262" max="1262" width="1.625" style="1" customWidth="1"/>
    <col min="1263" max="1271" width="7.625" style="1" customWidth="1"/>
    <col min="1272" max="1272" width="9" style="1" customWidth="1"/>
    <col min="1273" max="1273" width="15.625" style="1" customWidth="1"/>
    <col min="1274" max="1277" width="9" style="1" customWidth="1"/>
    <col min="1278" max="1278" width="1" style="1" customWidth="1"/>
    <col min="1279" max="1279" width="15.625" style="1" customWidth="1"/>
    <col min="1280" max="1280" width="9" style="1"/>
    <col min="1281" max="1281" width="10.375" style="1" bestFit="1" customWidth="1"/>
    <col min="1282" max="1282" width="10.625" style="1" bestFit="1" customWidth="1"/>
    <col min="1283" max="1460" width="9" style="1"/>
    <col min="1461" max="1461" width="7.5" style="1" bestFit="1" customWidth="1"/>
    <col min="1462" max="1462" width="14.5" style="1" customWidth="1"/>
    <col min="1463" max="1463" width="40.125" style="1" customWidth="1"/>
    <col min="1464" max="1464" width="10.125" style="1" customWidth="1"/>
    <col min="1465" max="1465" width="10.625" style="1" customWidth="1"/>
    <col min="1466" max="1466" width="10.125" style="1" customWidth="1"/>
    <col min="1467" max="1478" width="9" style="1" customWidth="1"/>
    <col min="1479" max="1479" width="11.25" style="1" customWidth="1"/>
    <col min="1480" max="1480" width="10.625" style="1" customWidth="1"/>
    <col min="1481" max="1481" width="11.25" style="1" customWidth="1"/>
    <col min="1482" max="1493" width="9" style="1" customWidth="1"/>
    <col min="1494" max="1494" width="11.25" style="1" customWidth="1"/>
    <col min="1495" max="1495" width="10.625" style="1" customWidth="1"/>
    <col min="1496" max="1496" width="11.25" style="1" customWidth="1"/>
    <col min="1497" max="1497" width="10.125" style="1" customWidth="1"/>
    <col min="1498" max="1498" width="9.875" style="1" customWidth="1"/>
    <col min="1499" max="1499" width="11.25" style="1" customWidth="1"/>
    <col min="1500" max="1503" width="7.875" style="1" customWidth="1"/>
    <col min="1504" max="1504" width="14.25" style="1" customWidth="1"/>
    <col min="1505" max="1505" width="14" style="1" customWidth="1"/>
    <col min="1506" max="1506" width="15.25" style="1" customWidth="1"/>
    <col min="1507" max="1507" width="14.25" style="1" customWidth="1"/>
    <col min="1508" max="1508" width="8.625" style="1" customWidth="1"/>
    <col min="1509" max="1509" width="9.5" style="1" customWidth="1"/>
    <col min="1510" max="1516" width="8.625" style="1" customWidth="1"/>
    <col min="1517" max="1517" width="0.875" style="1" customWidth="1"/>
    <col min="1518" max="1518" width="1.625" style="1" customWidth="1"/>
    <col min="1519" max="1527" width="7.625" style="1" customWidth="1"/>
    <col min="1528" max="1528" width="9" style="1" customWidth="1"/>
    <col min="1529" max="1529" width="15.625" style="1" customWidth="1"/>
    <col min="1530" max="1533" width="9" style="1" customWidth="1"/>
    <col min="1534" max="1534" width="1" style="1" customWidth="1"/>
    <col min="1535" max="1535" width="15.625" style="1" customWidth="1"/>
    <col min="1536" max="1536" width="9" style="1"/>
    <col min="1537" max="1537" width="10.375" style="1" bestFit="1" customWidth="1"/>
    <col min="1538" max="1538" width="10.625" style="1" bestFit="1" customWidth="1"/>
    <col min="1539" max="1716" width="9" style="1"/>
    <col min="1717" max="1717" width="7.5" style="1" bestFit="1" customWidth="1"/>
    <col min="1718" max="1718" width="14.5" style="1" customWidth="1"/>
    <col min="1719" max="1719" width="40.125" style="1" customWidth="1"/>
    <col min="1720" max="1720" width="10.125" style="1" customWidth="1"/>
    <col min="1721" max="1721" width="10.625" style="1" customWidth="1"/>
    <col min="1722" max="1722" width="10.125" style="1" customWidth="1"/>
    <col min="1723" max="1734" width="9" style="1" customWidth="1"/>
    <col min="1735" max="1735" width="11.25" style="1" customWidth="1"/>
    <col min="1736" max="1736" width="10.625" style="1" customWidth="1"/>
    <col min="1737" max="1737" width="11.25" style="1" customWidth="1"/>
    <col min="1738" max="1749" width="9" style="1" customWidth="1"/>
    <col min="1750" max="1750" width="11.25" style="1" customWidth="1"/>
    <col min="1751" max="1751" width="10.625" style="1" customWidth="1"/>
    <col min="1752" max="1752" width="11.25" style="1" customWidth="1"/>
    <col min="1753" max="1753" width="10.125" style="1" customWidth="1"/>
    <col min="1754" max="1754" width="9.875" style="1" customWidth="1"/>
    <col min="1755" max="1755" width="11.25" style="1" customWidth="1"/>
    <col min="1756" max="1759" width="7.875" style="1" customWidth="1"/>
    <col min="1760" max="1760" width="14.25" style="1" customWidth="1"/>
    <col min="1761" max="1761" width="14" style="1" customWidth="1"/>
    <col min="1762" max="1762" width="15.25" style="1" customWidth="1"/>
    <col min="1763" max="1763" width="14.25" style="1" customWidth="1"/>
    <col min="1764" max="1764" width="8.625" style="1" customWidth="1"/>
    <col min="1765" max="1765" width="9.5" style="1" customWidth="1"/>
    <col min="1766" max="1772" width="8.625" style="1" customWidth="1"/>
    <col min="1773" max="1773" width="0.875" style="1" customWidth="1"/>
    <col min="1774" max="1774" width="1.625" style="1" customWidth="1"/>
    <col min="1775" max="1783" width="7.625" style="1" customWidth="1"/>
    <col min="1784" max="1784" width="9" style="1" customWidth="1"/>
    <col min="1785" max="1785" width="15.625" style="1" customWidth="1"/>
    <col min="1786" max="1789" width="9" style="1" customWidth="1"/>
    <col min="1790" max="1790" width="1" style="1" customWidth="1"/>
    <col min="1791" max="1791" width="15.625" style="1" customWidth="1"/>
    <col min="1792" max="1792" width="9" style="1"/>
    <col min="1793" max="1793" width="10.375" style="1" bestFit="1" customWidth="1"/>
    <col min="1794" max="1794" width="10.625" style="1" bestFit="1" customWidth="1"/>
    <col min="1795" max="1972" width="9" style="1"/>
    <col min="1973" max="1973" width="7.5" style="1" bestFit="1" customWidth="1"/>
    <col min="1974" max="1974" width="14.5" style="1" customWidth="1"/>
    <col min="1975" max="1975" width="40.125" style="1" customWidth="1"/>
    <col min="1976" max="1976" width="10.125" style="1" customWidth="1"/>
    <col min="1977" max="1977" width="10.625" style="1" customWidth="1"/>
    <col min="1978" max="1978" width="10.125" style="1" customWidth="1"/>
    <col min="1979" max="1990" width="9" style="1" customWidth="1"/>
    <col min="1991" max="1991" width="11.25" style="1" customWidth="1"/>
    <col min="1992" max="1992" width="10.625" style="1" customWidth="1"/>
    <col min="1993" max="1993" width="11.25" style="1" customWidth="1"/>
    <col min="1994" max="2005" width="9" style="1" customWidth="1"/>
    <col min="2006" max="2006" width="11.25" style="1" customWidth="1"/>
    <col min="2007" max="2007" width="10.625" style="1" customWidth="1"/>
    <col min="2008" max="2008" width="11.25" style="1" customWidth="1"/>
    <col min="2009" max="2009" width="10.125" style="1" customWidth="1"/>
    <col min="2010" max="2010" width="9.875" style="1" customWidth="1"/>
    <col min="2011" max="2011" width="11.25" style="1" customWidth="1"/>
    <col min="2012" max="2015" width="7.875" style="1" customWidth="1"/>
    <col min="2016" max="2016" width="14.25" style="1" customWidth="1"/>
    <col min="2017" max="2017" width="14" style="1" customWidth="1"/>
    <col min="2018" max="2018" width="15.25" style="1" customWidth="1"/>
    <col min="2019" max="2019" width="14.25" style="1" customWidth="1"/>
    <col min="2020" max="2020" width="8.625" style="1" customWidth="1"/>
    <col min="2021" max="2021" width="9.5" style="1" customWidth="1"/>
    <col min="2022" max="2028" width="8.625" style="1" customWidth="1"/>
    <col min="2029" max="2029" width="0.875" style="1" customWidth="1"/>
    <col min="2030" max="2030" width="1.625" style="1" customWidth="1"/>
    <col min="2031" max="2039" width="7.625" style="1" customWidth="1"/>
    <col min="2040" max="2040" width="9" style="1" customWidth="1"/>
    <col min="2041" max="2041" width="15.625" style="1" customWidth="1"/>
    <col min="2042" max="2045" width="9" style="1" customWidth="1"/>
    <col min="2046" max="2046" width="1" style="1" customWidth="1"/>
    <col min="2047" max="2047" width="15.625" style="1" customWidth="1"/>
    <col min="2048" max="2048" width="9" style="1"/>
    <col min="2049" max="2049" width="10.375" style="1" bestFit="1" customWidth="1"/>
    <col min="2050" max="2050" width="10.625" style="1" bestFit="1" customWidth="1"/>
    <col min="2051" max="2228" width="9" style="1"/>
    <col min="2229" max="2229" width="7.5" style="1" bestFit="1" customWidth="1"/>
    <col min="2230" max="2230" width="14.5" style="1" customWidth="1"/>
    <col min="2231" max="2231" width="40.125" style="1" customWidth="1"/>
    <col min="2232" max="2232" width="10.125" style="1" customWidth="1"/>
    <col min="2233" max="2233" width="10.625" style="1" customWidth="1"/>
    <col min="2234" max="2234" width="10.125" style="1" customWidth="1"/>
    <col min="2235" max="2246" width="9" style="1" customWidth="1"/>
    <col min="2247" max="2247" width="11.25" style="1" customWidth="1"/>
    <col min="2248" max="2248" width="10.625" style="1" customWidth="1"/>
    <col min="2249" max="2249" width="11.25" style="1" customWidth="1"/>
    <col min="2250" max="2261" width="9" style="1" customWidth="1"/>
    <col min="2262" max="2262" width="11.25" style="1" customWidth="1"/>
    <col min="2263" max="2263" width="10.625" style="1" customWidth="1"/>
    <col min="2264" max="2264" width="11.25" style="1" customWidth="1"/>
    <col min="2265" max="2265" width="10.125" style="1" customWidth="1"/>
    <col min="2266" max="2266" width="9.875" style="1" customWidth="1"/>
    <col min="2267" max="2267" width="11.25" style="1" customWidth="1"/>
    <col min="2268" max="2271" width="7.875" style="1" customWidth="1"/>
    <col min="2272" max="2272" width="14.25" style="1" customWidth="1"/>
    <col min="2273" max="2273" width="14" style="1" customWidth="1"/>
    <col min="2274" max="2274" width="15.25" style="1" customWidth="1"/>
    <col min="2275" max="2275" width="14.25" style="1" customWidth="1"/>
    <col min="2276" max="2276" width="8.625" style="1" customWidth="1"/>
    <col min="2277" max="2277" width="9.5" style="1" customWidth="1"/>
    <col min="2278" max="2284" width="8.625" style="1" customWidth="1"/>
    <col min="2285" max="2285" width="0.875" style="1" customWidth="1"/>
    <col min="2286" max="2286" width="1.625" style="1" customWidth="1"/>
    <col min="2287" max="2295" width="7.625" style="1" customWidth="1"/>
    <col min="2296" max="2296" width="9" style="1" customWidth="1"/>
    <col min="2297" max="2297" width="15.625" style="1" customWidth="1"/>
    <col min="2298" max="2301" width="9" style="1" customWidth="1"/>
    <col min="2302" max="2302" width="1" style="1" customWidth="1"/>
    <col min="2303" max="2303" width="15.625" style="1" customWidth="1"/>
    <col min="2304" max="2304" width="9" style="1"/>
    <col min="2305" max="2305" width="10.375" style="1" bestFit="1" customWidth="1"/>
    <col min="2306" max="2306" width="10.625" style="1" bestFit="1" customWidth="1"/>
    <col min="2307" max="2484" width="9" style="1"/>
    <col min="2485" max="2485" width="7.5" style="1" bestFit="1" customWidth="1"/>
    <col min="2486" max="2486" width="14.5" style="1" customWidth="1"/>
    <col min="2487" max="2487" width="40.125" style="1" customWidth="1"/>
    <col min="2488" max="2488" width="10.125" style="1" customWidth="1"/>
    <col min="2489" max="2489" width="10.625" style="1" customWidth="1"/>
    <col min="2490" max="2490" width="10.125" style="1" customWidth="1"/>
    <col min="2491" max="2502" width="9" style="1" customWidth="1"/>
    <col min="2503" max="2503" width="11.25" style="1" customWidth="1"/>
    <col min="2504" max="2504" width="10.625" style="1" customWidth="1"/>
    <col min="2505" max="2505" width="11.25" style="1" customWidth="1"/>
    <col min="2506" max="2517" width="9" style="1" customWidth="1"/>
    <col min="2518" max="2518" width="11.25" style="1" customWidth="1"/>
    <col min="2519" max="2519" width="10.625" style="1" customWidth="1"/>
    <col min="2520" max="2520" width="11.25" style="1" customWidth="1"/>
    <col min="2521" max="2521" width="10.125" style="1" customWidth="1"/>
    <col min="2522" max="2522" width="9.875" style="1" customWidth="1"/>
    <col min="2523" max="2523" width="11.25" style="1" customWidth="1"/>
    <col min="2524" max="2527" width="7.875" style="1" customWidth="1"/>
    <col min="2528" max="2528" width="14.25" style="1" customWidth="1"/>
    <col min="2529" max="2529" width="14" style="1" customWidth="1"/>
    <col min="2530" max="2530" width="15.25" style="1" customWidth="1"/>
    <col min="2531" max="2531" width="14.25" style="1" customWidth="1"/>
    <col min="2532" max="2532" width="8.625" style="1" customWidth="1"/>
    <col min="2533" max="2533" width="9.5" style="1" customWidth="1"/>
    <col min="2534" max="2540" width="8.625" style="1" customWidth="1"/>
    <col min="2541" max="2541" width="0.875" style="1" customWidth="1"/>
    <col min="2542" max="2542" width="1.625" style="1" customWidth="1"/>
    <col min="2543" max="2551" width="7.625" style="1" customWidth="1"/>
    <col min="2552" max="2552" width="9" style="1" customWidth="1"/>
    <col min="2553" max="2553" width="15.625" style="1" customWidth="1"/>
    <col min="2554" max="2557" width="9" style="1" customWidth="1"/>
    <col min="2558" max="2558" width="1" style="1" customWidth="1"/>
    <col min="2559" max="2559" width="15.625" style="1" customWidth="1"/>
    <col min="2560" max="2560" width="9" style="1"/>
    <col min="2561" max="2561" width="10.375" style="1" bestFit="1" customWidth="1"/>
    <col min="2562" max="2562" width="10.625" style="1" bestFit="1" customWidth="1"/>
    <col min="2563" max="2740" width="9" style="1"/>
    <col min="2741" max="2741" width="7.5" style="1" bestFit="1" customWidth="1"/>
    <col min="2742" max="2742" width="14.5" style="1" customWidth="1"/>
    <col min="2743" max="2743" width="40.125" style="1" customWidth="1"/>
    <col min="2744" max="2744" width="10.125" style="1" customWidth="1"/>
    <col min="2745" max="2745" width="10.625" style="1" customWidth="1"/>
    <col min="2746" max="2746" width="10.125" style="1" customWidth="1"/>
    <col min="2747" max="2758" width="9" style="1" customWidth="1"/>
    <col min="2759" max="2759" width="11.25" style="1" customWidth="1"/>
    <col min="2760" max="2760" width="10.625" style="1" customWidth="1"/>
    <col min="2761" max="2761" width="11.25" style="1" customWidth="1"/>
    <col min="2762" max="2773" width="9" style="1" customWidth="1"/>
    <col min="2774" max="2774" width="11.25" style="1" customWidth="1"/>
    <col min="2775" max="2775" width="10.625" style="1" customWidth="1"/>
    <col min="2776" max="2776" width="11.25" style="1" customWidth="1"/>
    <col min="2777" max="2777" width="10.125" style="1" customWidth="1"/>
    <col min="2778" max="2778" width="9.875" style="1" customWidth="1"/>
    <col min="2779" max="2779" width="11.25" style="1" customWidth="1"/>
    <col min="2780" max="2783" width="7.875" style="1" customWidth="1"/>
    <col min="2784" max="2784" width="14.25" style="1" customWidth="1"/>
    <col min="2785" max="2785" width="14" style="1" customWidth="1"/>
    <col min="2786" max="2786" width="15.25" style="1" customWidth="1"/>
    <col min="2787" max="2787" width="14.25" style="1" customWidth="1"/>
    <col min="2788" max="2788" width="8.625" style="1" customWidth="1"/>
    <col min="2789" max="2789" width="9.5" style="1" customWidth="1"/>
    <col min="2790" max="2796" width="8.625" style="1" customWidth="1"/>
    <col min="2797" max="2797" width="0.875" style="1" customWidth="1"/>
    <col min="2798" max="2798" width="1.625" style="1" customWidth="1"/>
    <col min="2799" max="2807" width="7.625" style="1" customWidth="1"/>
    <col min="2808" max="2808" width="9" style="1" customWidth="1"/>
    <col min="2809" max="2809" width="15.625" style="1" customWidth="1"/>
    <col min="2810" max="2813" width="9" style="1" customWidth="1"/>
    <col min="2814" max="2814" width="1" style="1" customWidth="1"/>
    <col min="2815" max="2815" width="15.625" style="1" customWidth="1"/>
    <col min="2816" max="2816" width="9" style="1"/>
    <col min="2817" max="2817" width="10.375" style="1" bestFit="1" customWidth="1"/>
    <col min="2818" max="2818" width="10.625" style="1" bestFit="1" customWidth="1"/>
    <col min="2819" max="2996" width="9" style="1"/>
    <col min="2997" max="2997" width="7.5" style="1" bestFit="1" customWidth="1"/>
    <col min="2998" max="2998" width="14.5" style="1" customWidth="1"/>
    <col min="2999" max="2999" width="40.125" style="1" customWidth="1"/>
    <col min="3000" max="3000" width="10.125" style="1" customWidth="1"/>
    <col min="3001" max="3001" width="10.625" style="1" customWidth="1"/>
    <col min="3002" max="3002" width="10.125" style="1" customWidth="1"/>
    <col min="3003" max="3014" width="9" style="1" customWidth="1"/>
    <col min="3015" max="3015" width="11.25" style="1" customWidth="1"/>
    <col min="3016" max="3016" width="10.625" style="1" customWidth="1"/>
    <col min="3017" max="3017" width="11.25" style="1" customWidth="1"/>
    <col min="3018" max="3029" width="9" style="1" customWidth="1"/>
    <col min="3030" max="3030" width="11.25" style="1" customWidth="1"/>
    <col min="3031" max="3031" width="10.625" style="1" customWidth="1"/>
    <col min="3032" max="3032" width="11.25" style="1" customWidth="1"/>
    <col min="3033" max="3033" width="10.125" style="1" customWidth="1"/>
    <col min="3034" max="3034" width="9.875" style="1" customWidth="1"/>
    <col min="3035" max="3035" width="11.25" style="1" customWidth="1"/>
    <col min="3036" max="3039" width="7.875" style="1" customWidth="1"/>
    <col min="3040" max="3040" width="14.25" style="1" customWidth="1"/>
    <col min="3041" max="3041" width="14" style="1" customWidth="1"/>
    <col min="3042" max="3042" width="15.25" style="1" customWidth="1"/>
    <col min="3043" max="3043" width="14.25" style="1" customWidth="1"/>
    <col min="3044" max="3044" width="8.625" style="1" customWidth="1"/>
    <col min="3045" max="3045" width="9.5" style="1" customWidth="1"/>
    <col min="3046" max="3052" width="8.625" style="1" customWidth="1"/>
    <col min="3053" max="3053" width="0.875" style="1" customWidth="1"/>
    <col min="3054" max="3054" width="1.625" style="1" customWidth="1"/>
    <col min="3055" max="3063" width="7.625" style="1" customWidth="1"/>
    <col min="3064" max="3064" width="9" style="1" customWidth="1"/>
    <col min="3065" max="3065" width="15.625" style="1" customWidth="1"/>
    <col min="3066" max="3069" width="9" style="1" customWidth="1"/>
    <col min="3070" max="3070" width="1" style="1" customWidth="1"/>
    <col min="3071" max="3071" width="15.625" style="1" customWidth="1"/>
    <col min="3072" max="3072" width="9" style="1"/>
    <col min="3073" max="3073" width="10.375" style="1" bestFit="1" customWidth="1"/>
    <col min="3074" max="3074" width="10.625" style="1" bestFit="1" customWidth="1"/>
    <col min="3075" max="3252" width="9" style="1"/>
    <col min="3253" max="3253" width="7.5" style="1" bestFit="1" customWidth="1"/>
    <col min="3254" max="3254" width="14.5" style="1" customWidth="1"/>
    <col min="3255" max="3255" width="40.125" style="1" customWidth="1"/>
    <col min="3256" max="3256" width="10.125" style="1" customWidth="1"/>
    <col min="3257" max="3257" width="10.625" style="1" customWidth="1"/>
    <col min="3258" max="3258" width="10.125" style="1" customWidth="1"/>
    <col min="3259" max="3270" width="9" style="1" customWidth="1"/>
    <col min="3271" max="3271" width="11.25" style="1" customWidth="1"/>
    <col min="3272" max="3272" width="10.625" style="1" customWidth="1"/>
    <col min="3273" max="3273" width="11.25" style="1" customWidth="1"/>
    <col min="3274" max="3285" width="9" style="1" customWidth="1"/>
    <col min="3286" max="3286" width="11.25" style="1" customWidth="1"/>
    <col min="3287" max="3287" width="10.625" style="1" customWidth="1"/>
    <col min="3288" max="3288" width="11.25" style="1" customWidth="1"/>
    <col min="3289" max="3289" width="10.125" style="1" customWidth="1"/>
    <col min="3290" max="3290" width="9.875" style="1" customWidth="1"/>
    <col min="3291" max="3291" width="11.25" style="1" customWidth="1"/>
    <col min="3292" max="3295" width="7.875" style="1" customWidth="1"/>
    <col min="3296" max="3296" width="14.25" style="1" customWidth="1"/>
    <col min="3297" max="3297" width="14" style="1" customWidth="1"/>
    <col min="3298" max="3298" width="15.25" style="1" customWidth="1"/>
    <col min="3299" max="3299" width="14.25" style="1" customWidth="1"/>
    <col min="3300" max="3300" width="8.625" style="1" customWidth="1"/>
    <col min="3301" max="3301" width="9.5" style="1" customWidth="1"/>
    <col min="3302" max="3308" width="8.625" style="1" customWidth="1"/>
    <col min="3309" max="3309" width="0.875" style="1" customWidth="1"/>
    <col min="3310" max="3310" width="1.625" style="1" customWidth="1"/>
    <col min="3311" max="3319" width="7.625" style="1" customWidth="1"/>
    <col min="3320" max="3320" width="9" style="1" customWidth="1"/>
    <col min="3321" max="3321" width="15.625" style="1" customWidth="1"/>
    <col min="3322" max="3325" width="9" style="1" customWidth="1"/>
    <col min="3326" max="3326" width="1" style="1" customWidth="1"/>
    <col min="3327" max="3327" width="15.625" style="1" customWidth="1"/>
    <col min="3328" max="3328" width="9" style="1"/>
    <col min="3329" max="3329" width="10.375" style="1" bestFit="1" customWidth="1"/>
    <col min="3330" max="3330" width="10.625" style="1" bestFit="1" customWidth="1"/>
    <col min="3331" max="3508" width="9" style="1"/>
    <col min="3509" max="3509" width="7.5" style="1" bestFit="1" customWidth="1"/>
    <col min="3510" max="3510" width="14.5" style="1" customWidth="1"/>
    <col min="3511" max="3511" width="40.125" style="1" customWidth="1"/>
    <col min="3512" max="3512" width="10.125" style="1" customWidth="1"/>
    <col min="3513" max="3513" width="10.625" style="1" customWidth="1"/>
    <col min="3514" max="3514" width="10.125" style="1" customWidth="1"/>
    <col min="3515" max="3526" width="9" style="1" customWidth="1"/>
    <col min="3527" max="3527" width="11.25" style="1" customWidth="1"/>
    <col min="3528" max="3528" width="10.625" style="1" customWidth="1"/>
    <col min="3529" max="3529" width="11.25" style="1" customWidth="1"/>
    <col min="3530" max="3541" width="9" style="1" customWidth="1"/>
    <col min="3542" max="3542" width="11.25" style="1" customWidth="1"/>
    <col min="3543" max="3543" width="10.625" style="1" customWidth="1"/>
    <col min="3544" max="3544" width="11.25" style="1" customWidth="1"/>
    <col min="3545" max="3545" width="10.125" style="1" customWidth="1"/>
    <col min="3546" max="3546" width="9.875" style="1" customWidth="1"/>
    <col min="3547" max="3547" width="11.25" style="1" customWidth="1"/>
    <col min="3548" max="3551" width="7.875" style="1" customWidth="1"/>
    <col min="3552" max="3552" width="14.25" style="1" customWidth="1"/>
    <col min="3553" max="3553" width="14" style="1" customWidth="1"/>
    <col min="3554" max="3554" width="15.25" style="1" customWidth="1"/>
    <col min="3555" max="3555" width="14.25" style="1" customWidth="1"/>
    <col min="3556" max="3556" width="8.625" style="1" customWidth="1"/>
    <col min="3557" max="3557" width="9.5" style="1" customWidth="1"/>
    <col min="3558" max="3564" width="8.625" style="1" customWidth="1"/>
    <col min="3565" max="3565" width="0.875" style="1" customWidth="1"/>
    <col min="3566" max="3566" width="1.625" style="1" customWidth="1"/>
    <col min="3567" max="3575" width="7.625" style="1" customWidth="1"/>
    <col min="3576" max="3576" width="9" style="1" customWidth="1"/>
    <col min="3577" max="3577" width="15.625" style="1" customWidth="1"/>
    <col min="3578" max="3581" width="9" style="1" customWidth="1"/>
    <col min="3582" max="3582" width="1" style="1" customWidth="1"/>
    <col min="3583" max="3583" width="15.625" style="1" customWidth="1"/>
    <col min="3584" max="3584" width="9" style="1"/>
    <col min="3585" max="3585" width="10.375" style="1" bestFit="1" customWidth="1"/>
    <col min="3586" max="3586" width="10.625" style="1" bestFit="1" customWidth="1"/>
    <col min="3587" max="3764" width="9" style="1"/>
    <col min="3765" max="3765" width="7.5" style="1" bestFit="1" customWidth="1"/>
    <col min="3766" max="3766" width="14.5" style="1" customWidth="1"/>
    <col min="3767" max="3767" width="40.125" style="1" customWidth="1"/>
    <col min="3768" max="3768" width="10.125" style="1" customWidth="1"/>
    <col min="3769" max="3769" width="10.625" style="1" customWidth="1"/>
    <col min="3770" max="3770" width="10.125" style="1" customWidth="1"/>
    <col min="3771" max="3782" width="9" style="1" customWidth="1"/>
    <col min="3783" max="3783" width="11.25" style="1" customWidth="1"/>
    <col min="3784" max="3784" width="10.625" style="1" customWidth="1"/>
    <col min="3785" max="3785" width="11.25" style="1" customWidth="1"/>
    <col min="3786" max="3797" width="9" style="1" customWidth="1"/>
    <col min="3798" max="3798" width="11.25" style="1" customWidth="1"/>
    <col min="3799" max="3799" width="10.625" style="1" customWidth="1"/>
    <col min="3800" max="3800" width="11.25" style="1" customWidth="1"/>
    <col min="3801" max="3801" width="10.125" style="1" customWidth="1"/>
    <col min="3802" max="3802" width="9.875" style="1" customWidth="1"/>
    <col min="3803" max="3803" width="11.25" style="1" customWidth="1"/>
    <col min="3804" max="3807" width="7.875" style="1" customWidth="1"/>
    <col min="3808" max="3808" width="14.25" style="1" customWidth="1"/>
    <col min="3809" max="3809" width="14" style="1" customWidth="1"/>
    <col min="3810" max="3810" width="15.25" style="1" customWidth="1"/>
    <col min="3811" max="3811" width="14.25" style="1" customWidth="1"/>
    <col min="3812" max="3812" width="8.625" style="1" customWidth="1"/>
    <col min="3813" max="3813" width="9.5" style="1" customWidth="1"/>
    <col min="3814" max="3820" width="8.625" style="1" customWidth="1"/>
    <col min="3821" max="3821" width="0.875" style="1" customWidth="1"/>
    <col min="3822" max="3822" width="1.625" style="1" customWidth="1"/>
    <col min="3823" max="3831" width="7.625" style="1" customWidth="1"/>
    <col min="3832" max="3832" width="9" style="1" customWidth="1"/>
    <col min="3833" max="3833" width="15.625" style="1" customWidth="1"/>
    <col min="3834" max="3837" width="9" style="1" customWidth="1"/>
    <col min="3838" max="3838" width="1" style="1" customWidth="1"/>
    <col min="3839" max="3839" width="15.625" style="1" customWidth="1"/>
    <col min="3840" max="3840" width="9" style="1"/>
    <col min="3841" max="3841" width="10.375" style="1" bestFit="1" customWidth="1"/>
    <col min="3842" max="3842" width="10.625" style="1" bestFit="1" customWidth="1"/>
    <col min="3843" max="4020" width="9" style="1"/>
    <col min="4021" max="4021" width="7.5" style="1" bestFit="1" customWidth="1"/>
    <col min="4022" max="4022" width="14.5" style="1" customWidth="1"/>
    <col min="4023" max="4023" width="40.125" style="1" customWidth="1"/>
    <col min="4024" max="4024" width="10.125" style="1" customWidth="1"/>
    <col min="4025" max="4025" width="10.625" style="1" customWidth="1"/>
    <col min="4026" max="4026" width="10.125" style="1" customWidth="1"/>
    <col min="4027" max="4038" width="9" style="1" customWidth="1"/>
    <col min="4039" max="4039" width="11.25" style="1" customWidth="1"/>
    <col min="4040" max="4040" width="10.625" style="1" customWidth="1"/>
    <col min="4041" max="4041" width="11.25" style="1" customWidth="1"/>
    <col min="4042" max="4053" width="9" style="1" customWidth="1"/>
    <col min="4054" max="4054" width="11.25" style="1" customWidth="1"/>
    <col min="4055" max="4055" width="10.625" style="1" customWidth="1"/>
    <col min="4056" max="4056" width="11.25" style="1" customWidth="1"/>
    <col min="4057" max="4057" width="10.125" style="1" customWidth="1"/>
    <col min="4058" max="4058" width="9.875" style="1" customWidth="1"/>
    <col min="4059" max="4059" width="11.25" style="1" customWidth="1"/>
    <col min="4060" max="4063" width="7.875" style="1" customWidth="1"/>
    <col min="4064" max="4064" width="14.25" style="1" customWidth="1"/>
    <col min="4065" max="4065" width="14" style="1" customWidth="1"/>
    <col min="4066" max="4066" width="15.25" style="1" customWidth="1"/>
    <col min="4067" max="4067" width="14.25" style="1" customWidth="1"/>
    <col min="4068" max="4068" width="8.625" style="1" customWidth="1"/>
    <col min="4069" max="4069" width="9.5" style="1" customWidth="1"/>
    <col min="4070" max="4076" width="8.625" style="1" customWidth="1"/>
    <col min="4077" max="4077" width="0.875" style="1" customWidth="1"/>
    <col min="4078" max="4078" width="1.625" style="1" customWidth="1"/>
    <col min="4079" max="4087" width="7.625" style="1" customWidth="1"/>
    <col min="4088" max="4088" width="9" style="1" customWidth="1"/>
    <col min="4089" max="4089" width="15.625" style="1" customWidth="1"/>
    <col min="4090" max="4093" width="9" style="1" customWidth="1"/>
    <col min="4094" max="4094" width="1" style="1" customWidth="1"/>
    <col min="4095" max="4095" width="15.625" style="1" customWidth="1"/>
    <col min="4096" max="4096" width="9" style="1"/>
    <col min="4097" max="4097" width="10.375" style="1" bestFit="1" customWidth="1"/>
    <col min="4098" max="4098" width="10.625" style="1" bestFit="1" customWidth="1"/>
    <col min="4099" max="4276" width="9" style="1"/>
    <col min="4277" max="4277" width="7.5" style="1" bestFit="1" customWidth="1"/>
    <col min="4278" max="4278" width="14.5" style="1" customWidth="1"/>
    <col min="4279" max="4279" width="40.125" style="1" customWidth="1"/>
    <col min="4280" max="4280" width="10.125" style="1" customWidth="1"/>
    <col min="4281" max="4281" width="10.625" style="1" customWidth="1"/>
    <col min="4282" max="4282" width="10.125" style="1" customWidth="1"/>
    <col min="4283" max="4294" width="9" style="1" customWidth="1"/>
    <col min="4295" max="4295" width="11.25" style="1" customWidth="1"/>
    <col min="4296" max="4296" width="10.625" style="1" customWidth="1"/>
    <col min="4297" max="4297" width="11.25" style="1" customWidth="1"/>
    <col min="4298" max="4309" width="9" style="1" customWidth="1"/>
    <col min="4310" max="4310" width="11.25" style="1" customWidth="1"/>
    <col min="4311" max="4311" width="10.625" style="1" customWidth="1"/>
    <col min="4312" max="4312" width="11.25" style="1" customWidth="1"/>
    <col min="4313" max="4313" width="10.125" style="1" customWidth="1"/>
    <col min="4314" max="4314" width="9.875" style="1" customWidth="1"/>
    <col min="4315" max="4315" width="11.25" style="1" customWidth="1"/>
    <col min="4316" max="4319" width="7.875" style="1" customWidth="1"/>
    <col min="4320" max="4320" width="14.25" style="1" customWidth="1"/>
    <col min="4321" max="4321" width="14" style="1" customWidth="1"/>
    <col min="4322" max="4322" width="15.25" style="1" customWidth="1"/>
    <col min="4323" max="4323" width="14.25" style="1" customWidth="1"/>
    <col min="4324" max="4324" width="8.625" style="1" customWidth="1"/>
    <col min="4325" max="4325" width="9.5" style="1" customWidth="1"/>
    <col min="4326" max="4332" width="8.625" style="1" customWidth="1"/>
    <col min="4333" max="4333" width="0.875" style="1" customWidth="1"/>
    <col min="4334" max="4334" width="1.625" style="1" customWidth="1"/>
    <col min="4335" max="4343" width="7.625" style="1" customWidth="1"/>
    <col min="4344" max="4344" width="9" style="1" customWidth="1"/>
    <col min="4345" max="4345" width="15.625" style="1" customWidth="1"/>
    <col min="4346" max="4349" width="9" style="1" customWidth="1"/>
    <col min="4350" max="4350" width="1" style="1" customWidth="1"/>
    <col min="4351" max="4351" width="15.625" style="1" customWidth="1"/>
    <col min="4352" max="4352" width="9" style="1"/>
    <col min="4353" max="4353" width="10.375" style="1" bestFit="1" customWidth="1"/>
    <col min="4354" max="4354" width="10.625" style="1" bestFit="1" customWidth="1"/>
    <col min="4355" max="4532" width="9" style="1"/>
    <col min="4533" max="4533" width="7.5" style="1" bestFit="1" customWidth="1"/>
    <col min="4534" max="4534" width="14.5" style="1" customWidth="1"/>
    <col min="4535" max="4535" width="40.125" style="1" customWidth="1"/>
    <col min="4536" max="4536" width="10.125" style="1" customWidth="1"/>
    <col min="4537" max="4537" width="10.625" style="1" customWidth="1"/>
    <col min="4538" max="4538" width="10.125" style="1" customWidth="1"/>
    <col min="4539" max="4550" width="9" style="1" customWidth="1"/>
    <col min="4551" max="4551" width="11.25" style="1" customWidth="1"/>
    <col min="4552" max="4552" width="10.625" style="1" customWidth="1"/>
    <col min="4553" max="4553" width="11.25" style="1" customWidth="1"/>
    <col min="4554" max="4565" width="9" style="1" customWidth="1"/>
    <col min="4566" max="4566" width="11.25" style="1" customWidth="1"/>
    <col min="4567" max="4567" width="10.625" style="1" customWidth="1"/>
    <col min="4568" max="4568" width="11.25" style="1" customWidth="1"/>
    <col min="4569" max="4569" width="10.125" style="1" customWidth="1"/>
    <col min="4570" max="4570" width="9.875" style="1" customWidth="1"/>
    <col min="4571" max="4571" width="11.25" style="1" customWidth="1"/>
    <col min="4572" max="4575" width="7.875" style="1" customWidth="1"/>
    <col min="4576" max="4576" width="14.25" style="1" customWidth="1"/>
    <col min="4577" max="4577" width="14" style="1" customWidth="1"/>
    <col min="4578" max="4578" width="15.25" style="1" customWidth="1"/>
    <col min="4579" max="4579" width="14.25" style="1" customWidth="1"/>
    <col min="4580" max="4580" width="8.625" style="1" customWidth="1"/>
    <col min="4581" max="4581" width="9.5" style="1" customWidth="1"/>
    <col min="4582" max="4588" width="8.625" style="1" customWidth="1"/>
    <col min="4589" max="4589" width="0.875" style="1" customWidth="1"/>
    <col min="4590" max="4590" width="1.625" style="1" customWidth="1"/>
    <col min="4591" max="4599" width="7.625" style="1" customWidth="1"/>
    <col min="4600" max="4600" width="9" style="1" customWidth="1"/>
    <col min="4601" max="4601" width="15.625" style="1" customWidth="1"/>
    <col min="4602" max="4605" width="9" style="1" customWidth="1"/>
    <col min="4606" max="4606" width="1" style="1" customWidth="1"/>
    <col min="4607" max="4607" width="15.625" style="1" customWidth="1"/>
    <col min="4608" max="4608" width="9" style="1"/>
    <col min="4609" max="4609" width="10.375" style="1" bestFit="1" customWidth="1"/>
    <col min="4610" max="4610" width="10.625" style="1" bestFit="1" customWidth="1"/>
    <col min="4611" max="4788" width="9" style="1"/>
    <col min="4789" max="4789" width="7.5" style="1" bestFit="1" customWidth="1"/>
    <col min="4790" max="4790" width="14.5" style="1" customWidth="1"/>
    <col min="4791" max="4791" width="40.125" style="1" customWidth="1"/>
    <col min="4792" max="4792" width="10.125" style="1" customWidth="1"/>
    <col min="4793" max="4793" width="10.625" style="1" customWidth="1"/>
    <col min="4794" max="4794" width="10.125" style="1" customWidth="1"/>
    <col min="4795" max="4806" width="9" style="1" customWidth="1"/>
    <col min="4807" max="4807" width="11.25" style="1" customWidth="1"/>
    <col min="4808" max="4808" width="10.625" style="1" customWidth="1"/>
    <col min="4809" max="4809" width="11.25" style="1" customWidth="1"/>
    <col min="4810" max="4821" width="9" style="1" customWidth="1"/>
    <col min="4822" max="4822" width="11.25" style="1" customWidth="1"/>
    <col min="4823" max="4823" width="10.625" style="1" customWidth="1"/>
    <col min="4824" max="4824" width="11.25" style="1" customWidth="1"/>
    <col min="4825" max="4825" width="10.125" style="1" customWidth="1"/>
    <col min="4826" max="4826" width="9.875" style="1" customWidth="1"/>
    <col min="4827" max="4827" width="11.25" style="1" customWidth="1"/>
    <col min="4828" max="4831" width="7.875" style="1" customWidth="1"/>
    <col min="4832" max="4832" width="14.25" style="1" customWidth="1"/>
    <col min="4833" max="4833" width="14" style="1" customWidth="1"/>
    <col min="4834" max="4834" width="15.25" style="1" customWidth="1"/>
    <col min="4835" max="4835" width="14.25" style="1" customWidth="1"/>
    <col min="4836" max="4836" width="8.625" style="1" customWidth="1"/>
    <col min="4837" max="4837" width="9.5" style="1" customWidth="1"/>
    <col min="4838" max="4844" width="8.625" style="1" customWidth="1"/>
    <col min="4845" max="4845" width="0.875" style="1" customWidth="1"/>
    <col min="4846" max="4846" width="1.625" style="1" customWidth="1"/>
    <col min="4847" max="4855" width="7.625" style="1" customWidth="1"/>
    <col min="4856" max="4856" width="9" style="1" customWidth="1"/>
    <col min="4857" max="4857" width="15.625" style="1" customWidth="1"/>
    <col min="4858" max="4861" width="9" style="1" customWidth="1"/>
    <col min="4862" max="4862" width="1" style="1" customWidth="1"/>
    <col min="4863" max="4863" width="15.625" style="1" customWidth="1"/>
    <col min="4864" max="4864" width="9" style="1"/>
    <col min="4865" max="4865" width="10.375" style="1" bestFit="1" customWidth="1"/>
    <col min="4866" max="4866" width="10.625" style="1" bestFit="1" customWidth="1"/>
    <col min="4867" max="5044" width="9" style="1"/>
    <col min="5045" max="5045" width="7.5" style="1" bestFit="1" customWidth="1"/>
    <col min="5046" max="5046" width="14.5" style="1" customWidth="1"/>
    <col min="5047" max="5047" width="40.125" style="1" customWidth="1"/>
    <col min="5048" max="5048" width="10.125" style="1" customWidth="1"/>
    <col min="5049" max="5049" width="10.625" style="1" customWidth="1"/>
    <col min="5050" max="5050" width="10.125" style="1" customWidth="1"/>
    <col min="5051" max="5062" width="9" style="1" customWidth="1"/>
    <col min="5063" max="5063" width="11.25" style="1" customWidth="1"/>
    <col min="5064" max="5064" width="10.625" style="1" customWidth="1"/>
    <col min="5065" max="5065" width="11.25" style="1" customWidth="1"/>
    <col min="5066" max="5077" width="9" style="1" customWidth="1"/>
    <col min="5078" max="5078" width="11.25" style="1" customWidth="1"/>
    <col min="5079" max="5079" width="10.625" style="1" customWidth="1"/>
    <col min="5080" max="5080" width="11.25" style="1" customWidth="1"/>
    <col min="5081" max="5081" width="10.125" style="1" customWidth="1"/>
    <col min="5082" max="5082" width="9.875" style="1" customWidth="1"/>
    <col min="5083" max="5083" width="11.25" style="1" customWidth="1"/>
    <col min="5084" max="5087" width="7.875" style="1" customWidth="1"/>
    <col min="5088" max="5088" width="14.25" style="1" customWidth="1"/>
    <col min="5089" max="5089" width="14" style="1" customWidth="1"/>
    <col min="5090" max="5090" width="15.25" style="1" customWidth="1"/>
    <col min="5091" max="5091" width="14.25" style="1" customWidth="1"/>
    <col min="5092" max="5092" width="8.625" style="1" customWidth="1"/>
    <col min="5093" max="5093" width="9.5" style="1" customWidth="1"/>
    <col min="5094" max="5100" width="8.625" style="1" customWidth="1"/>
    <col min="5101" max="5101" width="0.875" style="1" customWidth="1"/>
    <col min="5102" max="5102" width="1.625" style="1" customWidth="1"/>
    <col min="5103" max="5111" width="7.625" style="1" customWidth="1"/>
    <col min="5112" max="5112" width="9" style="1" customWidth="1"/>
    <col min="5113" max="5113" width="15.625" style="1" customWidth="1"/>
    <col min="5114" max="5117" width="9" style="1" customWidth="1"/>
    <col min="5118" max="5118" width="1" style="1" customWidth="1"/>
    <col min="5119" max="5119" width="15.625" style="1" customWidth="1"/>
    <col min="5120" max="5120" width="9" style="1"/>
    <col min="5121" max="5121" width="10.375" style="1" bestFit="1" customWidth="1"/>
    <col min="5122" max="5122" width="10.625" style="1" bestFit="1" customWidth="1"/>
    <col min="5123" max="5300" width="9" style="1"/>
    <col min="5301" max="5301" width="7.5" style="1" bestFit="1" customWidth="1"/>
    <col min="5302" max="5302" width="14.5" style="1" customWidth="1"/>
    <col min="5303" max="5303" width="40.125" style="1" customWidth="1"/>
    <col min="5304" max="5304" width="10.125" style="1" customWidth="1"/>
    <col min="5305" max="5305" width="10.625" style="1" customWidth="1"/>
    <col min="5306" max="5306" width="10.125" style="1" customWidth="1"/>
    <col min="5307" max="5318" width="9" style="1" customWidth="1"/>
    <col min="5319" max="5319" width="11.25" style="1" customWidth="1"/>
    <col min="5320" max="5320" width="10.625" style="1" customWidth="1"/>
    <col min="5321" max="5321" width="11.25" style="1" customWidth="1"/>
    <col min="5322" max="5333" width="9" style="1" customWidth="1"/>
    <col min="5334" max="5334" width="11.25" style="1" customWidth="1"/>
    <col min="5335" max="5335" width="10.625" style="1" customWidth="1"/>
    <col min="5336" max="5336" width="11.25" style="1" customWidth="1"/>
    <col min="5337" max="5337" width="10.125" style="1" customWidth="1"/>
    <col min="5338" max="5338" width="9.875" style="1" customWidth="1"/>
    <col min="5339" max="5339" width="11.25" style="1" customWidth="1"/>
    <col min="5340" max="5343" width="7.875" style="1" customWidth="1"/>
    <col min="5344" max="5344" width="14.25" style="1" customWidth="1"/>
    <col min="5345" max="5345" width="14" style="1" customWidth="1"/>
    <col min="5346" max="5346" width="15.25" style="1" customWidth="1"/>
    <col min="5347" max="5347" width="14.25" style="1" customWidth="1"/>
    <col min="5348" max="5348" width="8.625" style="1" customWidth="1"/>
    <col min="5349" max="5349" width="9.5" style="1" customWidth="1"/>
    <col min="5350" max="5356" width="8.625" style="1" customWidth="1"/>
    <col min="5357" max="5357" width="0.875" style="1" customWidth="1"/>
    <col min="5358" max="5358" width="1.625" style="1" customWidth="1"/>
    <col min="5359" max="5367" width="7.625" style="1" customWidth="1"/>
    <col min="5368" max="5368" width="9" style="1" customWidth="1"/>
    <col min="5369" max="5369" width="15.625" style="1" customWidth="1"/>
    <col min="5370" max="5373" width="9" style="1" customWidth="1"/>
    <col min="5374" max="5374" width="1" style="1" customWidth="1"/>
    <col min="5375" max="5375" width="15.625" style="1" customWidth="1"/>
    <col min="5376" max="5376" width="9" style="1"/>
    <col min="5377" max="5377" width="10.375" style="1" bestFit="1" customWidth="1"/>
    <col min="5378" max="5378" width="10.625" style="1" bestFit="1" customWidth="1"/>
    <col min="5379" max="5556" width="9" style="1"/>
    <col min="5557" max="5557" width="7.5" style="1" bestFit="1" customWidth="1"/>
    <col min="5558" max="5558" width="14.5" style="1" customWidth="1"/>
    <col min="5559" max="5559" width="40.125" style="1" customWidth="1"/>
    <col min="5560" max="5560" width="10.125" style="1" customWidth="1"/>
    <col min="5561" max="5561" width="10.625" style="1" customWidth="1"/>
    <col min="5562" max="5562" width="10.125" style="1" customWidth="1"/>
    <col min="5563" max="5574" width="9" style="1" customWidth="1"/>
    <col min="5575" max="5575" width="11.25" style="1" customWidth="1"/>
    <col min="5576" max="5576" width="10.625" style="1" customWidth="1"/>
    <col min="5577" max="5577" width="11.25" style="1" customWidth="1"/>
    <col min="5578" max="5589" width="9" style="1" customWidth="1"/>
    <col min="5590" max="5590" width="11.25" style="1" customWidth="1"/>
    <col min="5591" max="5591" width="10.625" style="1" customWidth="1"/>
    <col min="5592" max="5592" width="11.25" style="1" customWidth="1"/>
    <col min="5593" max="5593" width="10.125" style="1" customWidth="1"/>
    <col min="5594" max="5594" width="9.875" style="1" customWidth="1"/>
    <col min="5595" max="5595" width="11.25" style="1" customWidth="1"/>
    <col min="5596" max="5599" width="7.875" style="1" customWidth="1"/>
    <col min="5600" max="5600" width="14.25" style="1" customWidth="1"/>
    <col min="5601" max="5601" width="14" style="1" customWidth="1"/>
    <col min="5602" max="5602" width="15.25" style="1" customWidth="1"/>
    <col min="5603" max="5603" width="14.25" style="1" customWidth="1"/>
    <col min="5604" max="5604" width="8.625" style="1" customWidth="1"/>
    <col min="5605" max="5605" width="9.5" style="1" customWidth="1"/>
    <col min="5606" max="5612" width="8.625" style="1" customWidth="1"/>
    <col min="5613" max="5613" width="0.875" style="1" customWidth="1"/>
    <col min="5614" max="5614" width="1.625" style="1" customWidth="1"/>
    <col min="5615" max="5623" width="7.625" style="1" customWidth="1"/>
    <col min="5624" max="5624" width="9" style="1" customWidth="1"/>
    <col min="5625" max="5625" width="15.625" style="1" customWidth="1"/>
    <col min="5626" max="5629" width="9" style="1" customWidth="1"/>
    <col min="5630" max="5630" width="1" style="1" customWidth="1"/>
    <col min="5631" max="5631" width="15.625" style="1" customWidth="1"/>
    <col min="5632" max="5632" width="9" style="1"/>
    <col min="5633" max="5633" width="10.375" style="1" bestFit="1" customWidth="1"/>
    <col min="5634" max="5634" width="10.625" style="1" bestFit="1" customWidth="1"/>
    <col min="5635" max="5812" width="9" style="1"/>
    <col min="5813" max="5813" width="7.5" style="1" bestFit="1" customWidth="1"/>
    <col min="5814" max="5814" width="14.5" style="1" customWidth="1"/>
    <col min="5815" max="5815" width="40.125" style="1" customWidth="1"/>
    <col min="5816" max="5816" width="10.125" style="1" customWidth="1"/>
    <col min="5817" max="5817" width="10.625" style="1" customWidth="1"/>
    <col min="5818" max="5818" width="10.125" style="1" customWidth="1"/>
    <col min="5819" max="5830" width="9" style="1" customWidth="1"/>
    <col min="5831" max="5831" width="11.25" style="1" customWidth="1"/>
    <col min="5832" max="5832" width="10.625" style="1" customWidth="1"/>
    <col min="5833" max="5833" width="11.25" style="1" customWidth="1"/>
    <col min="5834" max="5845" width="9" style="1" customWidth="1"/>
    <col min="5846" max="5846" width="11.25" style="1" customWidth="1"/>
    <col min="5847" max="5847" width="10.625" style="1" customWidth="1"/>
    <col min="5848" max="5848" width="11.25" style="1" customWidth="1"/>
    <col min="5849" max="5849" width="10.125" style="1" customWidth="1"/>
    <col min="5850" max="5850" width="9.875" style="1" customWidth="1"/>
    <col min="5851" max="5851" width="11.25" style="1" customWidth="1"/>
    <col min="5852" max="5855" width="7.875" style="1" customWidth="1"/>
    <col min="5856" max="5856" width="14.25" style="1" customWidth="1"/>
    <col min="5857" max="5857" width="14" style="1" customWidth="1"/>
    <col min="5858" max="5858" width="15.25" style="1" customWidth="1"/>
    <col min="5859" max="5859" width="14.25" style="1" customWidth="1"/>
    <col min="5860" max="5860" width="8.625" style="1" customWidth="1"/>
    <col min="5861" max="5861" width="9.5" style="1" customWidth="1"/>
    <col min="5862" max="5868" width="8.625" style="1" customWidth="1"/>
    <col min="5869" max="5869" width="0.875" style="1" customWidth="1"/>
    <col min="5870" max="5870" width="1.625" style="1" customWidth="1"/>
    <col min="5871" max="5879" width="7.625" style="1" customWidth="1"/>
    <col min="5880" max="5880" width="9" style="1" customWidth="1"/>
    <col min="5881" max="5881" width="15.625" style="1" customWidth="1"/>
    <col min="5882" max="5885" width="9" style="1" customWidth="1"/>
    <col min="5886" max="5886" width="1" style="1" customWidth="1"/>
    <col min="5887" max="5887" width="15.625" style="1" customWidth="1"/>
    <col min="5888" max="5888" width="9" style="1"/>
    <col min="5889" max="5889" width="10.375" style="1" bestFit="1" customWidth="1"/>
    <col min="5890" max="5890" width="10.625" style="1" bestFit="1" customWidth="1"/>
    <col min="5891" max="6068" width="9" style="1"/>
    <col min="6069" max="6069" width="7.5" style="1" bestFit="1" customWidth="1"/>
    <col min="6070" max="6070" width="14.5" style="1" customWidth="1"/>
    <col min="6071" max="6071" width="40.125" style="1" customWidth="1"/>
    <col min="6072" max="6072" width="10.125" style="1" customWidth="1"/>
    <col min="6073" max="6073" width="10.625" style="1" customWidth="1"/>
    <col min="6074" max="6074" width="10.125" style="1" customWidth="1"/>
    <col min="6075" max="6086" width="9" style="1" customWidth="1"/>
    <col min="6087" max="6087" width="11.25" style="1" customWidth="1"/>
    <col min="6088" max="6088" width="10.625" style="1" customWidth="1"/>
    <col min="6089" max="6089" width="11.25" style="1" customWidth="1"/>
    <col min="6090" max="6101" width="9" style="1" customWidth="1"/>
    <col min="6102" max="6102" width="11.25" style="1" customWidth="1"/>
    <col min="6103" max="6103" width="10.625" style="1" customWidth="1"/>
    <col min="6104" max="6104" width="11.25" style="1" customWidth="1"/>
    <col min="6105" max="6105" width="10.125" style="1" customWidth="1"/>
    <col min="6106" max="6106" width="9.875" style="1" customWidth="1"/>
    <col min="6107" max="6107" width="11.25" style="1" customWidth="1"/>
    <col min="6108" max="6111" width="7.875" style="1" customWidth="1"/>
    <col min="6112" max="6112" width="14.25" style="1" customWidth="1"/>
    <col min="6113" max="6113" width="14" style="1" customWidth="1"/>
    <col min="6114" max="6114" width="15.25" style="1" customWidth="1"/>
    <col min="6115" max="6115" width="14.25" style="1" customWidth="1"/>
    <col min="6116" max="6116" width="8.625" style="1" customWidth="1"/>
    <col min="6117" max="6117" width="9.5" style="1" customWidth="1"/>
    <col min="6118" max="6124" width="8.625" style="1" customWidth="1"/>
    <col min="6125" max="6125" width="0.875" style="1" customWidth="1"/>
    <col min="6126" max="6126" width="1.625" style="1" customWidth="1"/>
    <col min="6127" max="6135" width="7.625" style="1" customWidth="1"/>
    <col min="6136" max="6136" width="9" style="1" customWidth="1"/>
    <col min="6137" max="6137" width="15.625" style="1" customWidth="1"/>
    <col min="6138" max="6141" width="9" style="1" customWidth="1"/>
    <col min="6142" max="6142" width="1" style="1" customWidth="1"/>
    <col min="6143" max="6143" width="15.625" style="1" customWidth="1"/>
    <col min="6144" max="6144" width="9" style="1"/>
    <col min="6145" max="6145" width="10.375" style="1" bestFit="1" customWidth="1"/>
    <col min="6146" max="6146" width="10.625" style="1" bestFit="1" customWidth="1"/>
    <col min="6147" max="6324" width="9" style="1"/>
    <col min="6325" max="6325" width="7.5" style="1" bestFit="1" customWidth="1"/>
    <col min="6326" max="6326" width="14.5" style="1" customWidth="1"/>
    <col min="6327" max="6327" width="40.125" style="1" customWidth="1"/>
    <col min="6328" max="6328" width="10.125" style="1" customWidth="1"/>
    <col min="6329" max="6329" width="10.625" style="1" customWidth="1"/>
    <col min="6330" max="6330" width="10.125" style="1" customWidth="1"/>
    <col min="6331" max="6342" width="9" style="1" customWidth="1"/>
    <col min="6343" max="6343" width="11.25" style="1" customWidth="1"/>
    <col min="6344" max="6344" width="10.625" style="1" customWidth="1"/>
    <col min="6345" max="6345" width="11.25" style="1" customWidth="1"/>
    <col min="6346" max="6357" width="9" style="1" customWidth="1"/>
    <col min="6358" max="6358" width="11.25" style="1" customWidth="1"/>
    <col min="6359" max="6359" width="10.625" style="1" customWidth="1"/>
    <col min="6360" max="6360" width="11.25" style="1" customWidth="1"/>
    <col min="6361" max="6361" width="10.125" style="1" customWidth="1"/>
    <col min="6362" max="6362" width="9.875" style="1" customWidth="1"/>
    <col min="6363" max="6363" width="11.25" style="1" customWidth="1"/>
    <col min="6364" max="6367" width="7.875" style="1" customWidth="1"/>
    <col min="6368" max="6368" width="14.25" style="1" customWidth="1"/>
    <col min="6369" max="6369" width="14" style="1" customWidth="1"/>
    <col min="6370" max="6370" width="15.25" style="1" customWidth="1"/>
    <col min="6371" max="6371" width="14.25" style="1" customWidth="1"/>
    <col min="6372" max="6372" width="8.625" style="1" customWidth="1"/>
    <col min="6373" max="6373" width="9.5" style="1" customWidth="1"/>
    <col min="6374" max="6380" width="8.625" style="1" customWidth="1"/>
    <col min="6381" max="6381" width="0.875" style="1" customWidth="1"/>
    <col min="6382" max="6382" width="1.625" style="1" customWidth="1"/>
    <col min="6383" max="6391" width="7.625" style="1" customWidth="1"/>
    <col min="6392" max="6392" width="9" style="1" customWidth="1"/>
    <col min="6393" max="6393" width="15.625" style="1" customWidth="1"/>
    <col min="6394" max="6397" width="9" style="1" customWidth="1"/>
    <col min="6398" max="6398" width="1" style="1" customWidth="1"/>
    <col min="6399" max="6399" width="15.625" style="1" customWidth="1"/>
    <col min="6400" max="6400" width="9" style="1"/>
    <col min="6401" max="6401" width="10.375" style="1" bestFit="1" customWidth="1"/>
    <col min="6402" max="6402" width="10.625" style="1" bestFit="1" customWidth="1"/>
    <col min="6403" max="6580" width="9" style="1"/>
    <col min="6581" max="6581" width="7.5" style="1" bestFit="1" customWidth="1"/>
    <col min="6582" max="6582" width="14.5" style="1" customWidth="1"/>
    <col min="6583" max="6583" width="40.125" style="1" customWidth="1"/>
    <col min="6584" max="6584" width="10.125" style="1" customWidth="1"/>
    <col min="6585" max="6585" width="10.625" style="1" customWidth="1"/>
    <col min="6586" max="6586" width="10.125" style="1" customWidth="1"/>
    <col min="6587" max="6598" width="9" style="1" customWidth="1"/>
    <col min="6599" max="6599" width="11.25" style="1" customWidth="1"/>
    <col min="6600" max="6600" width="10.625" style="1" customWidth="1"/>
    <col min="6601" max="6601" width="11.25" style="1" customWidth="1"/>
    <col min="6602" max="6613" width="9" style="1" customWidth="1"/>
    <col min="6614" max="6614" width="11.25" style="1" customWidth="1"/>
    <col min="6615" max="6615" width="10.625" style="1" customWidth="1"/>
    <col min="6616" max="6616" width="11.25" style="1" customWidth="1"/>
    <col min="6617" max="6617" width="10.125" style="1" customWidth="1"/>
    <col min="6618" max="6618" width="9.875" style="1" customWidth="1"/>
    <col min="6619" max="6619" width="11.25" style="1" customWidth="1"/>
    <col min="6620" max="6623" width="7.875" style="1" customWidth="1"/>
    <col min="6624" max="6624" width="14.25" style="1" customWidth="1"/>
    <col min="6625" max="6625" width="14" style="1" customWidth="1"/>
    <col min="6626" max="6626" width="15.25" style="1" customWidth="1"/>
    <col min="6627" max="6627" width="14.25" style="1" customWidth="1"/>
    <col min="6628" max="6628" width="8.625" style="1" customWidth="1"/>
    <col min="6629" max="6629" width="9.5" style="1" customWidth="1"/>
    <col min="6630" max="6636" width="8.625" style="1" customWidth="1"/>
    <col min="6637" max="6637" width="0.875" style="1" customWidth="1"/>
    <col min="6638" max="6638" width="1.625" style="1" customWidth="1"/>
    <col min="6639" max="6647" width="7.625" style="1" customWidth="1"/>
    <col min="6648" max="6648" width="9" style="1" customWidth="1"/>
    <col min="6649" max="6649" width="15.625" style="1" customWidth="1"/>
    <col min="6650" max="6653" width="9" style="1" customWidth="1"/>
    <col min="6654" max="6654" width="1" style="1" customWidth="1"/>
    <col min="6655" max="6655" width="15.625" style="1" customWidth="1"/>
    <col min="6656" max="6656" width="9" style="1"/>
    <col min="6657" max="6657" width="10.375" style="1" bestFit="1" customWidth="1"/>
    <col min="6658" max="6658" width="10.625" style="1" bestFit="1" customWidth="1"/>
    <col min="6659" max="6836" width="9" style="1"/>
    <col min="6837" max="6837" width="7.5" style="1" bestFit="1" customWidth="1"/>
    <col min="6838" max="6838" width="14.5" style="1" customWidth="1"/>
    <col min="6839" max="6839" width="40.125" style="1" customWidth="1"/>
    <col min="6840" max="6840" width="10.125" style="1" customWidth="1"/>
    <col min="6841" max="6841" width="10.625" style="1" customWidth="1"/>
    <col min="6842" max="6842" width="10.125" style="1" customWidth="1"/>
    <col min="6843" max="6854" width="9" style="1" customWidth="1"/>
    <col min="6855" max="6855" width="11.25" style="1" customWidth="1"/>
    <col min="6856" max="6856" width="10.625" style="1" customWidth="1"/>
    <col min="6857" max="6857" width="11.25" style="1" customWidth="1"/>
    <col min="6858" max="6869" width="9" style="1" customWidth="1"/>
    <col min="6870" max="6870" width="11.25" style="1" customWidth="1"/>
    <col min="6871" max="6871" width="10.625" style="1" customWidth="1"/>
    <col min="6872" max="6872" width="11.25" style="1" customWidth="1"/>
    <col min="6873" max="6873" width="10.125" style="1" customWidth="1"/>
    <col min="6874" max="6874" width="9.875" style="1" customWidth="1"/>
    <col min="6875" max="6875" width="11.25" style="1" customWidth="1"/>
    <col min="6876" max="6879" width="7.875" style="1" customWidth="1"/>
    <col min="6880" max="6880" width="14.25" style="1" customWidth="1"/>
    <col min="6881" max="6881" width="14" style="1" customWidth="1"/>
    <col min="6882" max="6882" width="15.25" style="1" customWidth="1"/>
    <col min="6883" max="6883" width="14.25" style="1" customWidth="1"/>
    <col min="6884" max="6884" width="8.625" style="1" customWidth="1"/>
    <col min="6885" max="6885" width="9.5" style="1" customWidth="1"/>
    <col min="6886" max="6892" width="8.625" style="1" customWidth="1"/>
    <col min="6893" max="6893" width="0.875" style="1" customWidth="1"/>
    <col min="6894" max="6894" width="1.625" style="1" customWidth="1"/>
    <col min="6895" max="6903" width="7.625" style="1" customWidth="1"/>
    <col min="6904" max="6904" width="9" style="1" customWidth="1"/>
    <col min="6905" max="6905" width="15.625" style="1" customWidth="1"/>
    <col min="6906" max="6909" width="9" style="1" customWidth="1"/>
    <col min="6910" max="6910" width="1" style="1" customWidth="1"/>
    <col min="6911" max="6911" width="15.625" style="1" customWidth="1"/>
    <col min="6912" max="6912" width="9" style="1"/>
    <col min="6913" max="6913" width="10.375" style="1" bestFit="1" customWidth="1"/>
    <col min="6914" max="6914" width="10.625" style="1" bestFit="1" customWidth="1"/>
    <col min="6915" max="7092" width="9" style="1"/>
    <col min="7093" max="7093" width="7.5" style="1" bestFit="1" customWidth="1"/>
    <col min="7094" max="7094" width="14.5" style="1" customWidth="1"/>
    <col min="7095" max="7095" width="40.125" style="1" customWidth="1"/>
    <col min="7096" max="7096" width="10.125" style="1" customWidth="1"/>
    <col min="7097" max="7097" width="10.625" style="1" customWidth="1"/>
    <col min="7098" max="7098" width="10.125" style="1" customWidth="1"/>
    <col min="7099" max="7110" width="9" style="1" customWidth="1"/>
    <col min="7111" max="7111" width="11.25" style="1" customWidth="1"/>
    <col min="7112" max="7112" width="10.625" style="1" customWidth="1"/>
    <col min="7113" max="7113" width="11.25" style="1" customWidth="1"/>
    <col min="7114" max="7125" width="9" style="1" customWidth="1"/>
    <col min="7126" max="7126" width="11.25" style="1" customWidth="1"/>
    <col min="7127" max="7127" width="10.625" style="1" customWidth="1"/>
    <col min="7128" max="7128" width="11.25" style="1" customWidth="1"/>
    <col min="7129" max="7129" width="10.125" style="1" customWidth="1"/>
    <col min="7130" max="7130" width="9.875" style="1" customWidth="1"/>
    <col min="7131" max="7131" width="11.25" style="1" customWidth="1"/>
    <col min="7132" max="7135" width="7.875" style="1" customWidth="1"/>
    <col min="7136" max="7136" width="14.25" style="1" customWidth="1"/>
    <col min="7137" max="7137" width="14" style="1" customWidth="1"/>
    <col min="7138" max="7138" width="15.25" style="1" customWidth="1"/>
    <col min="7139" max="7139" width="14.25" style="1" customWidth="1"/>
    <col min="7140" max="7140" width="8.625" style="1" customWidth="1"/>
    <col min="7141" max="7141" width="9.5" style="1" customWidth="1"/>
    <col min="7142" max="7148" width="8.625" style="1" customWidth="1"/>
    <col min="7149" max="7149" width="0.875" style="1" customWidth="1"/>
    <col min="7150" max="7150" width="1.625" style="1" customWidth="1"/>
    <col min="7151" max="7159" width="7.625" style="1" customWidth="1"/>
    <col min="7160" max="7160" width="9" style="1" customWidth="1"/>
    <col min="7161" max="7161" width="15.625" style="1" customWidth="1"/>
    <col min="7162" max="7165" width="9" style="1" customWidth="1"/>
    <col min="7166" max="7166" width="1" style="1" customWidth="1"/>
    <col min="7167" max="7167" width="15.625" style="1" customWidth="1"/>
    <col min="7168" max="7168" width="9" style="1"/>
    <col min="7169" max="7169" width="10.375" style="1" bestFit="1" customWidth="1"/>
    <col min="7170" max="7170" width="10.625" style="1" bestFit="1" customWidth="1"/>
    <col min="7171" max="7348" width="9" style="1"/>
    <col min="7349" max="7349" width="7.5" style="1" bestFit="1" customWidth="1"/>
    <col min="7350" max="7350" width="14.5" style="1" customWidth="1"/>
    <col min="7351" max="7351" width="40.125" style="1" customWidth="1"/>
    <col min="7352" max="7352" width="10.125" style="1" customWidth="1"/>
    <col min="7353" max="7353" width="10.625" style="1" customWidth="1"/>
    <col min="7354" max="7354" width="10.125" style="1" customWidth="1"/>
    <col min="7355" max="7366" width="9" style="1" customWidth="1"/>
    <col min="7367" max="7367" width="11.25" style="1" customWidth="1"/>
    <col min="7368" max="7368" width="10.625" style="1" customWidth="1"/>
    <col min="7369" max="7369" width="11.25" style="1" customWidth="1"/>
    <col min="7370" max="7381" width="9" style="1" customWidth="1"/>
    <col min="7382" max="7382" width="11.25" style="1" customWidth="1"/>
    <col min="7383" max="7383" width="10.625" style="1" customWidth="1"/>
    <col min="7384" max="7384" width="11.25" style="1" customWidth="1"/>
    <col min="7385" max="7385" width="10.125" style="1" customWidth="1"/>
    <col min="7386" max="7386" width="9.875" style="1" customWidth="1"/>
    <col min="7387" max="7387" width="11.25" style="1" customWidth="1"/>
    <col min="7388" max="7391" width="7.875" style="1" customWidth="1"/>
    <col min="7392" max="7392" width="14.25" style="1" customWidth="1"/>
    <col min="7393" max="7393" width="14" style="1" customWidth="1"/>
    <col min="7394" max="7394" width="15.25" style="1" customWidth="1"/>
    <col min="7395" max="7395" width="14.25" style="1" customWidth="1"/>
    <col min="7396" max="7396" width="8.625" style="1" customWidth="1"/>
    <col min="7397" max="7397" width="9.5" style="1" customWidth="1"/>
    <col min="7398" max="7404" width="8.625" style="1" customWidth="1"/>
    <col min="7405" max="7405" width="0.875" style="1" customWidth="1"/>
    <col min="7406" max="7406" width="1.625" style="1" customWidth="1"/>
    <col min="7407" max="7415" width="7.625" style="1" customWidth="1"/>
    <col min="7416" max="7416" width="9" style="1" customWidth="1"/>
    <col min="7417" max="7417" width="15.625" style="1" customWidth="1"/>
    <col min="7418" max="7421" width="9" style="1" customWidth="1"/>
    <col min="7422" max="7422" width="1" style="1" customWidth="1"/>
    <col min="7423" max="7423" width="15.625" style="1" customWidth="1"/>
    <col min="7424" max="7424" width="9" style="1"/>
    <col min="7425" max="7425" width="10.375" style="1" bestFit="1" customWidth="1"/>
    <col min="7426" max="7426" width="10.625" style="1" bestFit="1" customWidth="1"/>
    <col min="7427" max="7604" width="9" style="1"/>
    <col min="7605" max="7605" width="7.5" style="1" bestFit="1" customWidth="1"/>
    <col min="7606" max="7606" width="14.5" style="1" customWidth="1"/>
    <col min="7607" max="7607" width="40.125" style="1" customWidth="1"/>
    <col min="7608" max="7608" width="10.125" style="1" customWidth="1"/>
    <col min="7609" max="7609" width="10.625" style="1" customWidth="1"/>
    <col min="7610" max="7610" width="10.125" style="1" customWidth="1"/>
    <col min="7611" max="7622" width="9" style="1" customWidth="1"/>
    <col min="7623" max="7623" width="11.25" style="1" customWidth="1"/>
    <col min="7624" max="7624" width="10.625" style="1" customWidth="1"/>
    <col min="7625" max="7625" width="11.25" style="1" customWidth="1"/>
    <col min="7626" max="7637" width="9" style="1" customWidth="1"/>
    <col min="7638" max="7638" width="11.25" style="1" customWidth="1"/>
    <col min="7639" max="7639" width="10.625" style="1" customWidth="1"/>
    <col min="7640" max="7640" width="11.25" style="1" customWidth="1"/>
    <col min="7641" max="7641" width="10.125" style="1" customWidth="1"/>
    <col min="7642" max="7642" width="9.875" style="1" customWidth="1"/>
    <col min="7643" max="7643" width="11.25" style="1" customWidth="1"/>
    <col min="7644" max="7647" width="7.875" style="1" customWidth="1"/>
    <col min="7648" max="7648" width="14.25" style="1" customWidth="1"/>
    <col min="7649" max="7649" width="14" style="1" customWidth="1"/>
    <col min="7650" max="7650" width="15.25" style="1" customWidth="1"/>
    <col min="7651" max="7651" width="14.25" style="1" customWidth="1"/>
    <col min="7652" max="7652" width="8.625" style="1" customWidth="1"/>
    <col min="7653" max="7653" width="9.5" style="1" customWidth="1"/>
    <col min="7654" max="7660" width="8.625" style="1" customWidth="1"/>
    <col min="7661" max="7661" width="0.875" style="1" customWidth="1"/>
    <col min="7662" max="7662" width="1.625" style="1" customWidth="1"/>
    <col min="7663" max="7671" width="7.625" style="1" customWidth="1"/>
    <col min="7672" max="7672" width="9" style="1" customWidth="1"/>
    <col min="7673" max="7673" width="15.625" style="1" customWidth="1"/>
    <col min="7674" max="7677" width="9" style="1" customWidth="1"/>
    <col min="7678" max="7678" width="1" style="1" customWidth="1"/>
    <col min="7679" max="7679" width="15.625" style="1" customWidth="1"/>
    <col min="7680" max="7680" width="9" style="1"/>
    <col min="7681" max="7681" width="10.375" style="1" bestFit="1" customWidth="1"/>
    <col min="7682" max="7682" width="10.625" style="1" bestFit="1" customWidth="1"/>
    <col min="7683" max="7860" width="9" style="1"/>
    <col min="7861" max="7861" width="7.5" style="1" bestFit="1" customWidth="1"/>
    <col min="7862" max="7862" width="14.5" style="1" customWidth="1"/>
    <col min="7863" max="7863" width="40.125" style="1" customWidth="1"/>
    <col min="7864" max="7864" width="10.125" style="1" customWidth="1"/>
    <col min="7865" max="7865" width="10.625" style="1" customWidth="1"/>
    <col min="7866" max="7866" width="10.125" style="1" customWidth="1"/>
    <col min="7867" max="7878" width="9" style="1" customWidth="1"/>
    <col min="7879" max="7879" width="11.25" style="1" customWidth="1"/>
    <col min="7880" max="7880" width="10.625" style="1" customWidth="1"/>
    <col min="7881" max="7881" width="11.25" style="1" customWidth="1"/>
    <col min="7882" max="7893" width="9" style="1" customWidth="1"/>
    <col min="7894" max="7894" width="11.25" style="1" customWidth="1"/>
    <col min="7895" max="7895" width="10.625" style="1" customWidth="1"/>
    <col min="7896" max="7896" width="11.25" style="1" customWidth="1"/>
    <col min="7897" max="7897" width="10.125" style="1" customWidth="1"/>
    <col min="7898" max="7898" width="9.875" style="1" customWidth="1"/>
    <col min="7899" max="7899" width="11.25" style="1" customWidth="1"/>
    <col min="7900" max="7903" width="7.875" style="1" customWidth="1"/>
    <col min="7904" max="7904" width="14.25" style="1" customWidth="1"/>
    <col min="7905" max="7905" width="14" style="1" customWidth="1"/>
    <col min="7906" max="7906" width="15.25" style="1" customWidth="1"/>
    <col min="7907" max="7907" width="14.25" style="1" customWidth="1"/>
    <col min="7908" max="7908" width="8.625" style="1" customWidth="1"/>
    <col min="7909" max="7909" width="9.5" style="1" customWidth="1"/>
    <col min="7910" max="7916" width="8.625" style="1" customWidth="1"/>
    <col min="7917" max="7917" width="0.875" style="1" customWidth="1"/>
    <col min="7918" max="7918" width="1.625" style="1" customWidth="1"/>
    <col min="7919" max="7927" width="7.625" style="1" customWidth="1"/>
    <col min="7928" max="7928" width="9" style="1" customWidth="1"/>
    <col min="7929" max="7929" width="15.625" style="1" customWidth="1"/>
    <col min="7930" max="7933" width="9" style="1" customWidth="1"/>
    <col min="7934" max="7934" width="1" style="1" customWidth="1"/>
    <col min="7935" max="7935" width="15.625" style="1" customWidth="1"/>
    <col min="7936" max="7936" width="9" style="1"/>
    <col min="7937" max="7937" width="10.375" style="1" bestFit="1" customWidth="1"/>
    <col min="7938" max="7938" width="10.625" style="1" bestFit="1" customWidth="1"/>
    <col min="7939" max="8002" width="9" style="1"/>
    <col min="8003" max="8003" width="9.25" style="1" bestFit="1" customWidth="1"/>
    <col min="8004" max="8116" width="9" style="1"/>
    <col min="8117" max="8117" width="7.5" style="1" bestFit="1" customWidth="1"/>
    <col min="8118" max="8118" width="14.5" style="1" customWidth="1"/>
    <col min="8119" max="8119" width="40.125" style="1" customWidth="1"/>
    <col min="8120" max="8120" width="10.125" style="1" customWidth="1"/>
    <col min="8121" max="8121" width="10.625" style="1" customWidth="1"/>
    <col min="8122" max="8122" width="10.125" style="1" customWidth="1"/>
    <col min="8123" max="8134" width="9" style="1" customWidth="1"/>
    <col min="8135" max="8135" width="11.25" style="1" customWidth="1"/>
    <col min="8136" max="8136" width="10.625" style="1" customWidth="1"/>
    <col min="8137" max="8137" width="11.25" style="1" customWidth="1"/>
    <col min="8138" max="8149" width="9" style="1" customWidth="1"/>
    <col min="8150" max="8150" width="11.25" style="1" customWidth="1"/>
    <col min="8151" max="8151" width="10.625" style="1" customWidth="1"/>
    <col min="8152" max="8152" width="11.25" style="1" customWidth="1"/>
    <col min="8153" max="8153" width="10.125" style="1" customWidth="1"/>
    <col min="8154" max="8154" width="9.875" style="1" customWidth="1"/>
    <col min="8155" max="8155" width="11.25" style="1" customWidth="1"/>
    <col min="8156" max="8159" width="7.875" style="1" customWidth="1"/>
    <col min="8160" max="8160" width="14.25" style="1" customWidth="1"/>
    <col min="8161" max="8161" width="14" style="1" customWidth="1"/>
    <col min="8162" max="8162" width="15.25" style="1" customWidth="1"/>
    <col min="8163" max="8163" width="14.25" style="1" customWidth="1"/>
    <col min="8164" max="8164" width="8.625" style="1" customWidth="1"/>
    <col min="8165" max="8165" width="9.5" style="1" customWidth="1"/>
    <col min="8166" max="8172" width="8.625" style="1" customWidth="1"/>
    <col min="8173" max="8173" width="0.875" style="1" customWidth="1"/>
    <col min="8174" max="8174" width="1.625" style="1" customWidth="1"/>
    <col min="8175" max="8183" width="7.625" style="1" customWidth="1"/>
    <col min="8184" max="8184" width="9" style="1" customWidth="1"/>
    <col min="8185" max="8185" width="15.625" style="1" customWidth="1"/>
    <col min="8186" max="8189" width="9" style="1" customWidth="1"/>
    <col min="8190" max="8190" width="1" style="1" customWidth="1"/>
    <col min="8191" max="8191" width="15.625" style="1" customWidth="1"/>
    <col min="8192" max="8192" width="9" style="1"/>
    <col min="8193" max="8193" width="10.375" style="1" bestFit="1" customWidth="1"/>
    <col min="8194" max="8194" width="10.625" style="1" bestFit="1" customWidth="1"/>
    <col min="8195" max="8372" width="9" style="1"/>
    <col min="8373" max="8373" width="7.5" style="1" bestFit="1" customWidth="1"/>
    <col min="8374" max="8374" width="14.5" style="1" customWidth="1"/>
    <col min="8375" max="8375" width="40.125" style="1" customWidth="1"/>
    <col min="8376" max="8376" width="10.125" style="1" customWidth="1"/>
    <col min="8377" max="8377" width="10.625" style="1" customWidth="1"/>
    <col min="8378" max="8378" width="10.125" style="1" customWidth="1"/>
    <col min="8379" max="8390" width="9" style="1" customWidth="1"/>
    <col min="8391" max="8391" width="11.25" style="1" customWidth="1"/>
    <col min="8392" max="8392" width="10.625" style="1" customWidth="1"/>
    <col min="8393" max="8393" width="11.25" style="1" customWidth="1"/>
    <col min="8394" max="8405" width="9" style="1" customWidth="1"/>
    <col min="8406" max="8406" width="11.25" style="1" customWidth="1"/>
    <col min="8407" max="8407" width="10.625" style="1" customWidth="1"/>
    <col min="8408" max="8408" width="11.25" style="1" customWidth="1"/>
    <col min="8409" max="8409" width="10.125" style="1" customWidth="1"/>
    <col min="8410" max="8410" width="9.875" style="1" customWidth="1"/>
    <col min="8411" max="8411" width="11.25" style="1" customWidth="1"/>
    <col min="8412" max="8415" width="7.875" style="1" customWidth="1"/>
    <col min="8416" max="8416" width="14.25" style="1" customWidth="1"/>
    <col min="8417" max="8417" width="14" style="1" customWidth="1"/>
    <col min="8418" max="8418" width="15.25" style="1" customWidth="1"/>
    <col min="8419" max="8419" width="14.25" style="1" customWidth="1"/>
    <col min="8420" max="8420" width="8.625" style="1" customWidth="1"/>
    <col min="8421" max="8421" width="9.5" style="1" customWidth="1"/>
    <col min="8422" max="8428" width="8.625" style="1" customWidth="1"/>
    <col min="8429" max="8429" width="0.875" style="1" customWidth="1"/>
    <col min="8430" max="8430" width="1.625" style="1" customWidth="1"/>
    <col min="8431" max="8439" width="7.625" style="1" customWidth="1"/>
    <col min="8440" max="8440" width="9" style="1" customWidth="1"/>
    <col min="8441" max="8441" width="15.625" style="1" customWidth="1"/>
    <col min="8442" max="8445" width="9" style="1" customWidth="1"/>
    <col min="8446" max="8446" width="1" style="1" customWidth="1"/>
    <col min="8447" max="8447" width="15.625" style="1" customWidth="1"/>
    <col min="8448" max="8448" width="9" style="1"/>
    <col min="8449" max="8449" width="10.375" style="1" bestFit="1" customWidth="1"/>
    <col min="8450" max="8450" width="10.625" style="1" bestFit="1" customWidth="1"/>
    <col min="8451" max="8628" width="9" style="1"/>
    <col min="8629" max="8629" width="7.5" style="1" bestFit="1" customWidth="1"/>
    <col min="8630" max="8630" width="14.5" style="1" customWidth="1"/>
    <col min="8631" max="8631" width="40.125" style="1" customWidth="1"/>
    <col min="8632" max="8632" width="10.125" style="1" customWidth="1"/>
    <col min="8633" max="8633" width="10.625" style="1" customWidth="1"/>
    <col min="8634" max="8634" width="10.125" style="1" customWidth="1"/>
    <col min="8635" max="8646" width="9" style="1" customWidth="1"/>
    <col min="8647" max="8647" width="11.25" style="1" customWidth="1"/>
    <col min="8648" max="8648" width="10.625" style="1" customWidth="1"/>
    <col min="8649" max="8649" width="11.25" style="1" customWidth="1"/>
    <col min="8650" max="8661" width="9" style="1" customWidth="1"/>
    <col min="8662" max="8662" width="11.25" style="1" customWidth="1"/>
    <col min="8663" max="8663" width="10.625" style="1" customWidth="1"/>
    <col min="8664" max="8664" width="11.25" style="1" customWidth="1"/>
    <col min="8665" max="8665" width="10.125" style="1" customWidth="1"/>
    <col min="8666" max="8666" width="9.875" style="1" customWidth="1"/>
    <col min="8667" max="8667" width="11.25" style="1" customWidth="1"/>
    <col min="8668" max="8671" width="7.875" style="1" customWidth="1"/>
    <col min="8672" max="8672" width="14.25" style="1" customWidth="1"/>
    <col min="8673" max="8673" width="14" style="1" customWidth="1"/>
    <col min="8674" max="8674" width="15.25" style="1" customWidth="1"/>
    <col min="8675" max="8675" width="14.25" style="1" customWidth="1"/>
    <col min="8676" max="8676" width="8.625" style="1" customWidth="1"/>
    <col min="8677" max="8677" width="9.5" style="1" customWidth="1"/>
    <col min="8678" max="8684" width="8.625" style="1" customWidth="1"/>
    <col min="8685" max="8685" width="0.875" style="1" customWidth="1"/>
    <col min="8686" max="8686" width="1.625" style="1" customWidth="1"/>
    <col min="8687" max="8695" width="7.625" style="1" customWidth="1"/>
    <col min="8696" max="8696" width="9" style="1" customWidth="1"/>
    <col min="8697" max="8697" width="15.625" style="1" customWidth="1"/>
    <col min="8698" max="8701" width="9" style="1" customWidth="1"/>
    <col min="8702" max="8702" width="1" style="1" customWidth="1"/>
    <col min="8703" max="8703" width="15.625" style="1" customWidth="1"/>
    <col min="8704" max="8704" width="9" style="1"/>
    <col min="8705" max="8705" width="10.375" style="1" bestFit="1" customWidth="1"/>
    <col min="8706" max="8706" width="10.625" style="1" bestFit="1" customWidth="1"/>
    <col min="8707" max="8884" width="9" style="1"/>
    <col min="8885" max="8885" width="7.5" style="1" bestFit="1" customWidth="1"/>
    <col min="8886" max="8886" width="14.5" style="1" customWidth="1"/>
    <col min="8887" max="8887" width="40.125" style="1" customWidth="1"/>
    <col min="8888" max="8888" width="10.125" style="1" customWidth="1"/>
    <col min="8889" max="8889" width="10.625" style="1" customWidth="1"/>
    <col min="8890" max="8890" width="10.125" style="1" customWidth="1"/>
    <col min="8891" max="8902" width="9" style="1" customWidth="1"/>
    <col min="8903" max="8903" width="11.25" style="1" customWidth="1"/>
    <col min="8904" max="8904" width="10.625" style="1" customWidth="1"/>
    <col min="8905" max="8905" width="11.25" style="1" customWidth="1"/>
    <col min="8906" max="8917" width="9" style="1" customWidth="1"/>
    <col min="8918" max="8918" width="11.25" style="1" customWidth="1"/>
    <col min="8919" max="8919" width="10.625" style="1" customWidth="1"/>
    <col min="8920" max="8920" width="11.25" style="1" customWidth="1"/>
    <col min="8921" max="8921" width="10.125" style="1" customWidth="1"/>
    <col min="8922" max="8922" width="9.875" style="1" customWidth="1"/>
    <col min="8923" max="8923" width="11.25" style="1" customWidth="1"/>
    <col min="8924" max="8927" width="7.875" style="1" customWidth="1"/>
    <col min="8928" max="8928" width="14.25" style="1" customWidth="1"/>
    <col min="8929" max="8929" width="14" style="1" customWidth="1"/>
    <col min="8930" max="8930" width="15.25" style="1" customWidth="1"/>
    <col min="8931" max="8931" width="14.25" style="1" customWidth="1"/>
    <col min="8932" max="8932" width="8.625" style="1" customWidth="1"/>
    <col min="8933" max="8933" width="9.5" style="1" customWidth="1"/>
    <col min="8934" max="8940" width="8.625" style="1" customWidth="1"/>
    <col min="8941" max="8941" width="0.875" style="1" customWidth="1"/>
    <col min="8942" max="8942" width="1.625" style="1" customWidth="1"/>
    <col min="8943" max="8951" width="7.625" style="1" customWidth="1"/>
    <col min="8952" max="8952" width="9" style="1" customWidth="1"/>
    <col min="8953" max="8953" width="15.625" style="1" customWidth="1"/>
    <col min="8954" max="8957" width="9" style="1" customWidth="1"/>
    <col min="8958" max="8958" width="1" style="1" customWidth="1"/>
    <col min="8959" max="8959" width="15.625" style="1" customWidth="1"/>
    <col min="8960" max="8960" width="9" style="1"/>
    <col min="8961" max="8961" width="10.375" style="1" bestFit="1" customWidth="1"/>
    <col min="8962" max="8962" width="10.625" style="1" bestFit="1" customWidth="1"/>
    <col min="8963" max="9140" width="9" style="1"/>
    <col min="9141" max="9141" width="7.5" style="1" bestFit="1" customWidth="1"/>
    <col min="9142" max="9142" width="14.5" style="1" customWidth="1"/>
    <col min="9143" max="9143" width="40.125" style="1" customWidth="1"/>
    <col min="9144" max="9144" width="10.125" style="1" customWidth="1"/>
    <col min="9145" max="9145" width="10.625" style="1" customWidth="1"/>
    <col min="9146" max="9146" width="10.125" style="1" customWidth="1"/>
    <col min="9147" max="9158" width="9" style="1" customWidth="1"/>
    <col min="9159" max="9159" width="11.25" style="1" customWidth="1"/>
    <col min="9160" max="9160" width="10.625" style="1" customWidth="1"/>
    <col min="9161" max="9161" width="11.25" style="1" customWidth="1"/>
    <col min="9162" max="9173" width="9" style="1" customWidth="1"/>
    <col min="9174" max="9174" width="11.25" style="1" customWidth="1"/>
    <col min="9175" max="9175" width="10.625" style="1" customWidth="1"/>
    <col min="9176" max="9176" width="11.25" style="1" customWidth="1"/>
    <col min="9177" max="9177" width="10.125" style="1" customWidth="1"/>
    <col min="9178" max="9178" width="9.875" style="1" customWidth="1"/>
    <col min="9179" max="9179" width="11.25" style="1" customWidth="1"/>
    <col min="9180" max="9183" width="7.875" style="1" customWidth="1"/>
    <col min="9184" max="9184" width="14.25" style="1" customWidth="1"/>
    <col min="9185" max="9185" width="14" style="1" customWidth="1"/>
    <col min="9186" max="9186" width="15.25" style="1" customWidth="1"/>
    <col min="9187" max="9187" width="14.25" style="1" customWidth="1"/>
    <col min="9188" max="9188" width="8.625" style="1" customWidth="1"/>
    <col min="9189" max="9189" width="9.5" style="1" customWidth="1"/>
    <col min="9190" max="9196" width="8.625" style="1" customWidth="1"/>
    <col min="9197" max="9197" width="0.875" style="1" customWidth="1"/>
    <col min="9198" max="9198" width="1.625" style="1" customWidth="1"/>
    <col min="9199" max="9207" width="7.625" style="1" customWidth="1"/>
    <col min="9208" max="9208" width="9" style="1" customWidth="1"/>
    <col min="9209" max="9209" width="15.625" style="1" customWidth="1"/>
    <col min="9210" max="9213" width="9" style="1" customWidth="1"/>
    <col min="9214" max="9214" width="1" style="1" customWidth="1"/>
    <col min="9215" max="9215" width="15.625" style="1" customWidth="1"/>
    <col min="9216" max="9216" width="9" style="1"/>
    <col min="9217" max="9217" width="10.375" style="1" bestFit="1" customWidth="1"/>
    <col min="9218" max="9218" width="10.625" style="1" bestFit="1" customWidth="1"/>
    <col min="9219" max="9396" width="9" style="1"/>
    <col min="9397" max="9397" width="7.5" style="1" bestFit="1" customWidth="1"/>
    <col min="9398" max="9398" width="14.5" style="1" customWidth="1"/>
    <col min="9399" max="9399" width="40.125" style="1" customWidth="1"/>
    <col min="9400" max="9400" width="10.125" style="1" customWidth="1"/>
    <col min="9401" max="9401" width="10.625" style="1" customWidth="1"/>
    <col min="9402" max="9402" width="10.125" style="1" customWidth="1"/>
    <col min="9403" max="9414" width="9" style="1" customWidth="1"/>
    <col min="9415" max="9415" width="11.25" style="1" customWidth="1"/>
    <col min="9416" max="9416" width="10.625" style="1" customWidth="1"/>
    <col min="9417" max="9417" width="11.25" style="1" customWidth="1"/>
    <col min="9418" max="9429" width="9" style="1" customWidth="1"/>
    <col min="9430" max="9430" width="11.25" style="1" customWidth="1"/>
    <col min="9431" max="9431" width="10.625" style="1" customWidth="1"/>
    <col min="9432" max="9432" width="11.25" style="1" customWidth="1"/>
    <col min="9433" max="9433" width="10.125" style="1" customWidth="1"/>
    <col min="9434" max="9434" width="9.875" style="1" customWidth="1"/>
    <col min="9435" max="9435" width="11.25" style="1" customWidth="1"/>
    <col min="9436" max="9439" width="7.875" style="1" customWidth="1"/>
    <col min="9440" max="9440" width="14.25" style="1" customWidth="1"/>
    <col min="9441" max="9441" width="14" style="1" customWidth="1"/>
    <col min="9442" max="9442" width="15.25" style="1" customWidth="1"/>
    <col min="9443" max="9443" width="14.25" style="1" customWidth="1"/>
    <col min="9444" max="9444" width="8.625" style="1" customWidth="1"/>
    <col min="9445" max="9445" width="9.5" style="1" customWidth="1"/>
    <col min="9446" max="9452" width="8.625" style="1" customWidth="1"/>
    <col min="9453" max="9453" width="0.875" style="1" customWidth="1"/>
    <col min="9454" max="9454" width="1.625" style="1" customWidth="1"/>
    <col min="9455" max="9463" width="7.625" style="1" customWidth="1"/>
    <col min="9464" max="9464" width="9" style="1" customWidth="1"/>
    <col min="9465" max="9465" width="15.625" style="1" customWidth="1"/>
    <col min="9466" max="9469" width="9" style="1" customWidth="1"/>
    <col min="9470" max="9470" width="1" style="1" customWidth="1"/>
    <col min="9471" max="9471" width="15.625" style="1" customWidth="1"/>
    <col min="9472" max="9472" width="9" style="1"/>
    <col min="9473" max="9473" width="10.375" style="1" bestFit="1" customWidth="1"/>
    <col min="9474" max="9474" width="10.625" style="1" bestFit="1" customWidth="1"/>
    <col min="9475" max="9652" width="9" style="1"/>
    <col min="9653" max="9653" width="7.5" style="1" bestFit="1" customWidth="1"/>
    <col min="9654" max="9654" width="14.5" style="1" customWidth="1"/>
    <col min="9655" max="9655" width="40.125" style="1" customWidth="1"/>
    <col min="9656" max="9656" width="10.125" style="1" customWidth="1"/>
    <col min="9657" max="9657" width="10.625" style="1" customWidth="1"/>
    <col min="9658" max="9658" width="10.125" style="1" customWidth="1"/>
    <col min="9659" max="9670" width="9" style="1" customWidth="1"/>
    <col min="9671" max="9671" width="11.25" style="1" customWidth="1"/>
    <col min="9672" max="9672" width="10.625" style="1" customWidth="1"/>
    <col min="9673" max="9673" width="11.25" style="1" customWidth="1"/>
    <col min="9674" max="9685" width="9" style="1" customWidth="1"/>
    <col min="9686" max="9686" width="11.25" style="1" customWidth="1"/>
    <col min="9687" max="9687" width="10.625" style="1" customWidth="1"/>
    <col min="9688" max="9688" width="11.25" style="1" customWidth="1"/>
    <col min="9689" max="9689" width="10.125" style="1" customWidth="1"/>
    <col min="9690" max="9690" width="9.875" style="1" customWidth="1"/>
    <col min="9691" max="9691" width="11.25" style="1" customWidth="1"/>
    <col min="9692" max="9695" width="7.875" style="1" customWidth="1"/>
    <col min="9696" max="9696" width="14.25" style="1" customWidth="1"/>
    <col min="9697" max="9697" width="14" style="1" customWidth="1"/>
    <col min="9698" max="9698" width="15.25" style="1" customWidth="1"/>
    <col min="9699" max="9699" width="14.25" style="1" customWidth="1"/>
    <col min="9700" max="9700" width="8.625" style="1" customWidth="1"/>
    <col min="9701" max="9701" width="9.5" style="1" customWidth="1"/>
    <col min="9702" max="9708" width="8.625" style="1" customWidth="1"/>
    <col min="9709" max="9709" width="0.875" style="1" customWidth="1"/>
    <col min="9710" max="9710" width="1.625" style="1" customWidth="1"/>
    <col min="9711" max="9719" width="7.625" style="1" customWidth="1"/>
    <col min="9720" max="9720" width="9" style="1" customWidth="1"/>
    <col min="9721" max="9721" width="15.625" style="1" customWidth="1"/>
    <col min="9722" max="9725" width="9" style="1" customWidth="1"/>
    <col min="9726" max="9726" width="1" style="1" customWidth="1"/>
    <col min="9727" max="9727" width="15.625" style="1" customWidth="1"/>
    <col min="9728" max="9728" width="9" style="1"/>
    <col min="9729" max="9729" width="10.375" style="1" bestFit="1" customWidth="1"/>
    <col min="9730" max="9730" width="10.625" style="1" bestFit="1" customWidth="1"/>
    <col min="9731" max="9908" width="9" style="1"/>
    <col min="9909" max="9909" width="7.5" style="1" bestFit="1" customWidth="1"/>
    <col min="9910" max="9910" width="14.5" style="1" customWidth="1"/>
    <col min="9911" max="9911" width="40.125" style="1" customWidth="1"/>
    <col min="9912" max="9912" width="10.125" style="1" customWidth="1"/>
    <col min="9913" max="9913" width="10.625" style="1" customWidth="1"/>
    <col min="9914" max="9914" width="10.125" style="1" customWidth="1"/>
    <col min="9915" max="9926" width="9" style="1" customWidth="1"/>
    <col min="9927" max="9927" width="11.25" style="1" customWidth="1"/>
    <col min="9928" max="9928" width="10.625" style="1" customWidth="1"/>
    <col min="9929" max="9929" width="11.25" style="1" customWidth="1"/>
    <col min="9930" max="9941" width="9" style="1" customWidth="1"/>
    <col min="9942" max="9942" width="11.25" style="1" customWidth="1"/>
    <col min="9943" max="9943" width="10.625" style="1" customWidth="1"/>
    <col min="9944" max="9944" width="11.25" style="1" customWidth="1"/>
    <col min="9945" max="9945" width="10.125" style="1" customWidth="1"/>
    <col min="9946" max="9946" width="9.875" style="1" customWidth="1"/>
    <col min="9947" max="9947" width="11.25" style="1" customWidth="1"/>
    <col min="9948" max="9951" width="7.875" style="1" customWidth="1"/>
    <col min="9952" max="9952" width="14.25" style="1" customWidth="1"/>
    <col min="9953" max="9953" width="14" style="1" customWidth="1"/>
    <col min="9954" max="9954" width="15.25" style="1" customWidth="1"/>
    <col min="9955" max="9955" width="14.25" style="1" customWidth="1"/>
    <col min="9956" max="9956" width="8.625" style="1" customWidth="1"/>
    <col min="9957" max="9957" width="9.5" style="1" customWidth="1"/>
    <col min="9958" max="9964" width="8.625" style="1" customWidth="1"/>
    <col min="9965" max="9965" width="0.875" style="1" customWidth="1"/>
    <col min="9966" max="9966" width="1.625" style="1" customWidth="1"/>
    <col min="9967" max="9975" width="7.625" style="1" customWidth="1"/>
    <col min="9976" max="9976" width="9" style="1" customWidth="1"/>
    <col min="9977" max="9977" width="15.625" style="1" customWidth="1"/>
    <col min="9978" max="9981" width="9" style="1" customWidth="1"/>
    <col min="9982" max="9982" width="1" style="1" customWidth="1"/>
    <col min="9983" max="9983" width="15.625" style="1" customWidth="1"/>
    <col min="9984" max="9984" width="9" style="1"/>
    <col min="9985" max="9985" width="10.375" style="1" bestFit="1" customWidth="1"/>
    <col min="9986" max="9986" width="10.625" style="1" bestFit="1" customWidth="1"/>
    <col min="9987" max="10164" width="9" style="1"/>
    <col min="10165" max="10165" width="7.5" style="1" bestFit="1" customWidth="1"/>
    <col min="10166" max="10166" width="14.5" style="1" customWidth="1"/>
    <col min="10167" max="10167" width="40.125" style="1" customWidth="1"/>
    <col min="10168" max="10168" width="10.125" style="1" customWidth="1"/>
    <col min="10169" max="10169" width="10.625" style="1" customWidth="1"/>
    <col min="10170" max="10170" width="10.125" style="1" customWidth="1"/>
    <col min="10171" max="10182" width="9" style="1" customWidth="1"/>
    <col min="10183" max="10183" width="11.25" style="1" customWidth="1"/>
    <col min="10184" max="10184" width="10.625" style="1" customWidth="1"/>
    <col min="10185" max="10185" width="11.25" style="1" customWidth="1"/>
    <col min="10186" max="10197" width="9" style="1" customWidth="1"/>
    <col min="10198" max="10198" width="11.25" style="1" customWidth="1"/>
    <col min="10199" max="10199" width="10.625" style="1" customWidth="1"/>
    <col min="10200" max="10200" width="11.25" style="1" customWidth="1"/>
    <col min="10201" max="10201" width="10.125" style="1" customWidth="1"/>
    <col min="10202" max="10202" width="9.875" style="1" customWidth="1"/>
    <col min="10203" max="10203" width="11.25" style="1" customWidth="1"/>
    <col min="10204" max="10207" width="7.875" style="1" customWidth="1"/>
    <col min="10208" max="10208" width="14.25" style="1" customWidth="1"/>
    <col min="10209" max="10209" width="14" style="1" customWidth="1"/>
    <col min="10210" max="10210" width="15.25" style="1" customWidth="1"/>
    <col min="10211" max="10211" width="14.25" style="1" customWidth="1"/>
    <col min="10212" max="10212" width="8.625" style="1" customWidth="1"/>
    <col min="10213" max="10213" width="9.5" style="1" customWidth="1"/>
    <col min="10214" max="10220" width="8.625" style="1" customWidth="1"/>
    <col min="10221" max="10221" width="0.875" style="1" customWidth="1"/>
    <col min="10222" max="10222" width="1.625" style="1" customWidth="1"/>
    <col min="10223" max="10231" width="7.625" style="1" customWidth="1"/>
    <col min="10232" max="10232" width="9" style="1" customWidth="1"/>
    <col min="10233" max="10233" width="15.625" style="1" customWidth="1"/>
    <col min="10234" max="10237" width="9" style="1" customWidth="1"/>
    <col min="10238" max="10238" width="1" style="1" customWidth="1"/>
    <col min="10239" max="10239" width="15.625" style="1" customWidth="1"/>
    <col min="10240" max="10240" width="9" style="1"/>
    <col min="10241" max="10241" width="10.375" style="1" bestFit="1" customWidth="1"/>
    <col min="10242" max="10242" width="10.625" style="1" bestFit="1" customWidth="1"/>
    <col min="10243" max="10420" width="9" style="1"/>
    <col min="10421" max="10421" width="7.5" style="1" bestFit="1" customWidth="1"/>
    <col min="10422" max="10422" width="14.5" style="1" customWidth="1"/>
    <col min="10423" max="10423" width="40.125" style="1" customWidth="1"/>
    <col min="10424" max="10424" width="10.125" style="1" customWidth="1"/>
    <col min="10425" max="10425" width="10.625" style="1" customWidth="1"/>
    <col min="10426" max="10426" width="10.125" style="1" customWidth="1"/>
    <col min="10427" max="10438" width="9" style="1" customWidth="1"/>
    <col min="10439" max="10439" width="11.25" style="1" customWidth="1"/>
    <col min="10440" max="10440" width="10.625" style="1" customWidth="1"/>
    <col min="10441" max="10441" width="11.25" style="1" customWidth="1"/>
    <col min="10442" max="10453" width="9" style="1" customWidth="1"/>
    <col min="10454" max="10454" width="11.25" style="1" customWidth="1"/>
    <col min="10455" max="10455" width="10.625" style="1" customWidth="1"/>
    <col min="10456" max="10456" width="11.25" style="1" customWidth="1"/>
    <col min="10457" max="10457" width="10.125" style="1" customWidth="1"/>
    <col min="10458" max="10458" width="9.875" style="1" customWidth="1"/>
    <col min="10459" max="10459" width="11.25" style="1" customWidth="1"/>
    <col min="10460" max="10463" width="7.875" style="1" customWidth="1"/>
    <col min="10464" max="10464" width="14.25" style="1" customWidth="1"/>
    <col min="10465" max="10465" width="14" style="1" customWidth="1"/>
    <col min="10466" max="10466" width="15.25" style="1" customWidth="1"/>
    <col min="10467" max="10467" width="14.25" style="1" customWidth="1"/>
    <col min="10468" max="10468" width="8.625" style="1" customWidth="1"/>
    <col min="10469" max="10469" width="9.5" style="1" customWidth="1"/>
    <col min="10470" max="10476" width="8.625" style="1" customWidth="1"/>
    <col min="10477" max="10477" width="0.875" style="1" customWidth="1"/>
    <col min="10478" max="10478" width="1.625" style="1" customWidth="1"/>
    <col min="10479" max="10487" width="7.625" style="1" customWidth="1"/>
    <col min="10488" max="10488" width="9" style="1" customWidth="1"/>
    <col min="10489" max="10489" width="15.625" style="1" customWidth="1"/>
    <col min="10490" max="10493" width="9" style="1" customWidth="1"/>
    <col min="10494" max="10494" width="1" style="1" customWidth="1"/>
    <col min="10495" max="10495" width="15.625" style="1" customWidth="1"/>
    <col min="10496" max="10496" width="9" style="1"/>
    <col min="10497" max="10497" width="10.375" style="1" bestFit="1" customWidth="1"/>
    <col min="10498" max="10498" width="10.625" style="1" bestFit="1" customWidth="1"/>
    <col min="10499" max="10676" width="9" style="1"/>
    <col min="10677" max="10677" width="7.5" style="1" bestFit="1" customWidth="1"/>
    <col min="10678" max="10678" width="14.5" style="1" customWidth="1"/>
    <col min="10679" max="10679" width="40.125" style="1" customWidth="1"/>
    <col min="10680" max="10680" width="10.125" style="1" customWidth="1"/>
    <col min="10681" max="10681" width="10.625" style="1" customWidth="1"/>
    <col min="10682" max="10682" width="10.125" style="1" customWidth="1"/>
    <col min="10683" max="10694" width="9" style="1" customWidth="1"/>
    <col min="10695" max="10695" width="11.25" style="1" customWidth="1"/>
    <col min="10696" max="10696" width="10.625" style="1" customWidth="1"/>
    <col min="10697" max="10697" width="11.25" style="1" customWidth="1"/>
    <col min="10698" max="10709" width="9" style="1" customWidth="1"/>
    <col min="10710" max="10710" width="11.25" style="1" customWidth="1"/>
    <col min="10711" max="10711" width="10.625" style="1" customWidth="1"/>
    <col min="10712" max="10712" width="11.25" style="1" customWidth="1"/>
    <col min="10713" max="10713" width="10.125" style="1" customWidth="1"/>
    <col min="10714" max="10714" width="9.875" style="1" customWidth="1"/>
    <col min="10715" max="10715" width="11.25" style="1" customWidth="1"/>
    <col min="10716" max="10719" width="7.875" style="1" customWidth="1"/>
    <col min="10720" max="10720" width="14.25" style="1" customWidth="1"/>
    <col min="10721" max="10721" width="14" style="1" customWidth="1"/>
    <col min="10722" max="10722" width="15.25" style="1" customWidth="1"/>
    <col min="10723" max="10723" width="14.25" style="1" customWidth="1"/>
    <col min="10724" max="10724" width="8.625" style="1" customWidth="1"/>
    <col min="10725" max="10725" width="9.5" style="1" customWidth="1"/>
    <col min="10726" max="10732" width="8.625" style="1" customWidth="1"/>
    <col min="10733" max="10733" width="0.875" style="1" customWidth="1"/>
    <col min="10734" max="10734" width="1.625" style="1" customWidth="1"/>
    <col min="10735" max="10743" width="7.625" style="1" customWidth="1"/>
    <col min="10744" max="10744" width="9" style="1" customWidth="1"/>
    <col min="10745" max="10745" width="15.625" style="1" customWidth="1"/>
    <col min="10746" max="10749" width="9" style="1" customWidth="1"/>
    <col min="10750" max="10750" width="1" style="1" customWidth="1"/>
    <col min="10751" max="10751" width="15.625" style="1" customWidth="1"/>
    <col min="10752" max="10752" width="9" style="1"/>
    <col min="10753" max="10753" width="10.375" style="1" bestFit="1" customWidth="1"/>
    <col min="10754" max="10754" width="10.625" style="1" bestFit="1" customWidth="1"/>
    <col min="10755" max="10932" width="9" style="1"/>
    <col min="10933" max="10933" width="7.5" style="1" bestFit="1" customWidth="1"/>
    <col min="10934" max="10934" width="14.5" style="1" customWidth="1"/>
    <col min="10935" max="10935" width="40.125" style="1" customWidth="1"/>
    <col min="10936" max="10936" width="10.125" style="1" customWidth="1"/>
    <col min="10937" max="10937" width="10.625" style="1" customWidth="1"/>
    <col min="10938" max="10938" width="10.125" style="1" customWidth="1"/>
    <col min="10939" max="10950" width="9" style="1" customWidth="1"/>
    <col min="10951" max="10951" width="11.25" style="1" customWidth="1"/>
    <col min="10952" max="10952" width="10.625" style="1" customWidth="1"/>
    <col min="10953" max="10953" width="11.25" style="1" customWidth="1"/>
    <col min="10954" max="10965" width="9" style="1" customWidth="1"/>
    <col min="10966" max="10966" width="11.25" style="1" customWidth="1"/>
    <col min="10967" max="10967" width="10.625" style="1" customWidth="1"/>
    <col min="10968" max="10968" width="11.25" style="1" customWidth="1"/>
    <col min="10969" max="10969" width="10.125" style="1" customWidth="1"/>
    <col min="10970" max="10970" width="9.875" style="1" customWidth="1"/>
    <col min="10971" max="10971" width="11.25" style="1" customWidth="1"/>
    <col min="10972" max="10975" width="7.875" style="1" customWidth="1"/>
    <col min="10976" max="10976" width="14.25" style="1" customWidth="1"/>
    <col min="10977" max="10977" width="14" style="1" customWidth="1"/>
    <col min="10978" max="10978" width="15.25" style="1" customWidth="1"/>
    <col min="10979" max="10979" width="14.25" style="1" customWidth="1"/>
    <col min="10980" max="10980" width="8.625" style="1" customWidth="1"/>
    <col min="10981" max="10981" width="9.5" style="1" customWidth="1"/>
    <col min="10982" max="10988" width="8.625" style="1" customWidth="1"/>
    <col min="10989" max="10989" width="0.875" style="1" customWidth="1"/>
    <col min="10990" max="10990" width="1.625" style="1" customWidth="1"/>
    <col min="10991" max="10999" width="7.625" style="1" customWidth="1"/>
    <col min="11000" max="11000" width="9" style="1" customWidth="1"/>
    <col min="11001" max="11001" width="15.625" style="1" customWidth="1"/>
    <col min="11002" max="11005" width="9" style="1" customWidth="1"/>
    <col min="11006" max="11006" width="1" style="1" customWidth="1"/>
    <col min="11007" max="11007" width="15.625" style="1" customWidth="1"/>
    <col min="11008" max="11008" width="9" style="1"/>
    <col min="11009" max="11009" width="10.375" style="1" bestFit="1" customWidth="1"/>
    <col min="11010" max="11010" width="10.625" style="1" bestFit="1" customWidth="1"/>
    <col min="11011" max="11188" width="9" style="1"/>
    <col min="11189" max="11189" width="7.5" style="1" bestFit="1" customWidth="1"/>
    <col min="11190" max="11190" width="14.5" style="1" customWidth="1"/>
    <col min="11191" max="11191" width="40.125" style="1" customWidth="1"/>
    <col min="11192" max="11192" width="10.125" style="1" customWidth="1"/>
    <col min="11193" max="11193" width="10.625" style="1" customWidth="1"/>
    <col min="11194" max="11194" width="10.125" style="1" customWidth="1"/>
    <col min="11195" max="11206" width="9" style="1" customWidth="1"/>
    <col min="11207" max="11207" width="11.25" style="1" customWidth="1"/>
    <col min="11208" max="11208" width="10.625" style="1" customWidth="1"/>
    <col min="11209" max="11209" width="11.25" style="1" customWidth="1"/>
    <col min="11210" max="11221" width="9" style="1" customWidth="1"/>
    <col min="11222" max="11222" width="11.25" style="1" customWidth="1"/>
    <col min="11223" max="11223" width="10.625" style="1" customWidth="1"/>
    <col min="11224" max="11224" width="11.25" style="1" customWidth="1"/>
    <col min="11225" max="11225" width="10.125" style="1" customWidth="1"/>
    <col min="11226" max="11226" width="9.875" style="1" customWidth="1"/>
    <col min="11227" max="11227" width="11.25" style="1" customWidth="1"/>
    <col min="11228" max="11231" width="7.875" style="1" customWidth="1"/>
    <col min="11232" max="11232" width="14.25" style="1" customWidth="1"/>
    <col min="11233" max="11233" width="14" style="1" customWidth="1"/>
    <col min="11234" max="11234" width="15.25" style="1" customWidth="1"/>
    <col min="11235" max="11235" width="14.25" style="1" customWidth="1"/>
    <col min="11236" max="11236" width="8.625" style="1" customWidth="1"/>
    <col min="11237" max="11237" width="9.5" style="1" customWidth="1"/>
    <col min="11238" max="11244" width="8.625" style="1" customWidth="1"/>
    <col min="11245" max="11245" width="0.875" style="1" customWidth="1"/>
    <col min="11246" max="11246" width="1.625" style="1" customWidth="1"/>
    <col min="11247" max="11255" width="7.625" style="1" customWidth="1"/>
    <col min="11256" max="11256" width="9" style="1" customWidth="1"/>
    <col min="11257" max="11257" width="15.625" style="1" customWidth="1"/>
    <col min="11258" max="11261" width="9" style="1" customWidth="1"/>
    <col min="11262" max="11262" width="1" style="1" customWidth="1"/>
    <col min="11263" max="11263" width="15.625" style="1" customWidth="1"/>
    <col min="11264" max="11264" width="9" style="1"/>
    <col min="11265" max="11265" width="10.375" style="1" bestFit="1" customWidth="1"/>
    <col min="11266" max="11266" width="10.625" style="1" bestFit="1" customWidth="1"/>
    <col min="11267" max="11444" width="9" style="1"/>
    <col min="11445" max="11445" width="7.5" style="1" bestFit="1" customWidth="1"/>
    <col min="11446" max="11446" width="14.5" style="1" customWidth="1"/>
    <col min="11447" max="11447" width="40.125" style="1" customWidth="1"/>
    <col min="11448" max="11448" width="10.125" style="1" customWidth="1"/>
    <col min="11449" max="11449" width="10.625" style="1" customWidth="1"/>
    <col min="11450" max="11450" width="10.125" style="1" customWidth="1"/>
    <col min="11451" max="11462" width="9" style="1" customWidth="1"/>
    <col min="11463" max="11463" width="11.25" style="1" customWidth="1"/>
    <col min="11464" max="11464" width="10.625" style="1" customWidth="1"/>
    <col min="11465" max="11465" width="11.25" style="1" customWidth="1"/>
    <col min="11466" max="11477" width="9" style="1" customWidth="1"/>
    <col min="11478" max="11478" width="11.25" style="1" customWidth="1"/>
    <col min="11479" max="11479" width="10.625" style="1" customWidth="1"/>
    <col min="11480" max="11480" width="11.25" style="1" customWidth="1"/>
    <col min="11481" max="11481" width="10.125" style="1" customWidth="1"/>
    <col min="11482" max="11482" width="9.875" style="1" customWidth="1"/>
    <col min="11483" max="11483" width="11.25" style="1" customWidth="1"/>
    <col min="11484" max="11487" width="7.875" style="1" customWidth="1"/>
    <col min="11488" max="11488" width="14.25" style="1" customWidth="1"/>
    <col min="11489" max="11489" width="14" style="1" customWidth="1"/>
    <col min="11490" max="11490" width="15.25" style="1" customWidth="1"/>
    <col min="11491" max="11491" width="14.25" style="1" customWidth="1"/>
    <col min="11492" max="11492" width="8.625" style="1" customWidth="1"/>
    <col min="11493" max="11493" width="9.5" style="1" customWidth="1"/>
    <col min="11494" max="11500" width="8.625" style="1" customWidth="1"/>
    <col min="11501" max="11501" width="0.875" style="1" customWidth="1"/>
    <col min="11502" max="11502" width="1.625" style="1" customWidth="1"/>
    <col min="11503" max="11511" width="7.625" style="1" customWidth="1"/>
    <col min="11512" max="11512" width="9" style="1" customWidth="1"/>
    <col min="11513" max="11513" width="15.625" style="1" customWidth="1"/>
    <col min="11514" max="11517" width="9" style="1" customWidth="1"/>
    <col min="11518" max="11518" width="1" style="1" customWidth="1"/>
    <col min="11519" max="11519" width="15.625" style="1" customWidth="1"/>
    <col min="11520" max="11520" width="9" style="1"/>
    <col min="11521" max="11521" width="10.375" style="1" bestFit="1" customWidth="1"/>
    <col min="11522" max="11522" width="10.625" style="1" bestFit="1" customWidth="1"/>
    <col min="11523" max="11700" width="9" style="1"/>
    <col min="11701" max="11701" width="7.5" style="1" bestFit="1" customWidth="1"/>
    <col min="11702" max="11702" width="14.5" style="1" customWidth="1"/>
    <col min="11703" max="11703" width="40.125" style="1" customWidth="1"/>
    <col min="11704" max="11704" width="10.125" style="1" customWidth="1"/>
    <col min="11705" max="11705" width="10.625" style="1" customWidth="1"/>
    <col min="11706" max="11706" width="10.125" style="1" customWidth="1"/>
    <col min="11707" max="11718" width="9" style="1" customWidth="1"/>
    <col min="11719" max="11719" width="11.25" style="1" customWidth="1"/>
    <col min="11720" max="11720" width="10.625" style="1" customWidth="1"/>
    <col min="11721" max="11721" width="11.25" style="1" customWidth="1"/>
    <col min="11722" max="11733" width="9" style="1" customWidth="1"/>
    <col min="11734" max="11734" width="11.25" style="1" customWidth="1"/>
    <col min="11735" max="11735" width="10.625" style="1" customWidth="1"/>
    <col min="11736" max="11736" width="11.25" style="1" customWidth="1"/>
    <col min="11737" max="11737" width="10.125" style="1" customWidth="1"/>
    <col min="11738" max="11738" width="9.875" style="1" customWidth="1"/>
    <col min="11739" max="11739" width="11.25" style="1" customWidth="1"/>
    <col min="11740" max="11743" width="7.875" style="1" customWidth="1"/>
    <col min="11744" max="11744" width="14.25" style="1" customWidth="1"/>
    <col min="11745" max="11745" width="14" style="1" customWidth="1"/>
    <col min="11746" max="11746" width="15.25" style="1" customWidth="1"/>
    <col min="11747" max="11747" width="14.25" style="1" customWidth="1"/>
    <col min="11748" max="11748" width="8.625" style="1" customWidth="1"/>
    <col min="11749" max="11749" width="9.5" style="1" customWidth="1"/>
    <col min="11750" max="11756" width="8.625" style="1" customWidth="1"/>
    <col min="11757" max="11757" width="0.875" style="1" customWidth="1"/>
    <col min="11758" max="11758" width="1.625" style="1" customWidth="1"/>
    <col min="11759" max="11767" width="7.625" style="1" customWidth="1"/>
    <col min="11768" max="11768" width="9" style="1" customWidth="1"/>
    <col min="11769" max="11769" width="15.625" style="1" customWidth="1"/>
    <col min="11770" max="11773" width="9" style="1" customWidth="1"/>
    <col min="11774" max="11774" width="1" style="1" customWidth="1"/>
    <col min="11775" max="11775" width="15.625" style="1" customWidth="1"/>
    <col min="11776" max="11776" width="9" style="1"/>
    <col min="11777" max="11777" width="10.375" style="1" bestFit="1" customWidth="1"/>
    <col min="11778" max="11778" width="10.625" style="1" bestFit="1" customWidth="1"/>
    <col min="11779" max="11956" width="9" style="1"/>
    <col min="11957" max="11957" width="7.5" style="1" bestFit="1" customWidth="1"/>
    <col min="11958" max="11958" width="14.5" style="1" customWidth="1"/>
    <col min="11959" max="11959" width="40.125" style="1" customWidth="1"/>
    <col min="11960" max="11960" width="10.125" style="1" customWidth="1"/>
    <col min="11961" max="11961" width="10.625" style="1" customWidth="1"/>
    <col min="11962" max="11962" width="10.125" style="1" customWidth="1"/>
    <col min="11963" max="11974" width="9" style="1" customWidth="1"/>
    <col min="11975" max="11975" width="11.25" style="1" customWidth="1"/>
    <col min="11976" max="11976" width="10.625" style="1" customWidth="1"/>
    <col min="11977" max="11977" width="11.25" style="1" customWidth="1"/>
    <col min="11978" max="11989" width="9" style="1" customWidth="1"/>
    <col min="11990" max="11990" width="11.25" style="1" customWidth="1"/>
    <col min="11991" max="11991" width="10.625" style="1" customWidth="1"/>
    <col min="11992" max="11992" width="11.25" style="1" customWidth="1"/>
    <col min="11993" max="11993" width="10.125" style="1" customWidth="1"/>
    <col min="11994" max="11994" width="9.875" style="1" customWidth="1"/>
    <col min="11995" max="11995" width="11.25" style="1" customWidth="1"/>
    <col min="11996" max="11999" width="7.875" style="1" customWidth="1"/>
    <col min="12000" max="12000" width="14.25" style="1" customWidth="1"/>
    <col min="12001" max="12001" width="14" style="1" customWidth="1"/>
    <col min="12002" max="12002" width="15.25" style="1" customWidth="1"/>
    <col min="12003" max="12003" width="14.25" style="1" customWidth="1"/>
    <col min="12004" max="12004" width="8.625" style="1" customWidth="1"/>
    <col min="12005" max="12005" width="9.5" style="1" customWidth="1"/>
    <col min="12006" max="12012" width="8.625" style="1" customWidth="1"/>
    <col min="12013" max="12013" width="0.875" style="1" customWidth="1"/>
    <col min="12014" max="12014" width="1.625" style="1" customWidth="1"/>
    <col min="12015" max="12023" width="7.625" style="1" customWidth="1"/>
    <col min="12024" max="12024" width="9" style="1" customWidth="1"/>
    <col min="12025" max="12025" width="15.625" style="1" customWidth="1"/>
    <col min="12026" max="12029" width="9" style="1" customWidth="1"/>
    <col min="12030" max="12030" width="1" style="1" customWidth="1"/>
    <col min="12031" max="12031" width="15.625" style="1" customWidth="1"/>
    <col min="12032" max="12032" width="9" style="1"/>
    <col min="12033" max="12033" width="10.375" style="1" bestFit="1" customWidth="1"/>
    <col min="12034" max="12034" width="10.625" style="1" bestFit="1" customWidth="1"/>
    <col min="12035" max="12212" width="9" style="1"/>
    <col min="12213" max="12213" width="7.5" style="1" bestFit="1" customWidth="1"/>
    <col min="12214" max="12214" width="14.5" style="1" customWidth="1"/>
    <col min="12215" max="12215" width="40.125" style="1" customWidth="1"/>
    <col min="12216" max="12216" width="10.125" style="1" customWidth="1"/>
    <col min="12217" max="12217" width="10.625" style="1" customWidth="1"/>
    <col min="12218" max="12218" width="10.125" style="1" customWidth="1"/>
    <col min="12219" max="12230" width="9" style="1" customWidth="1"/>
    <col min="12231" max="12231" width="11.25" style="1" customWidth="1"/>
    <col min="12232" max="12232" width="10.625" style="1" customWidth="1"/>
    <col min="12233" max="12233" width="11.25" style="1" customWidth="1"/>
    <col min="12234" max="12245" width="9" style="1" customWidth="1"/>
    <col min="12246" max="12246" width="11.25" style="1" customWidth="1"/>
    <col min="12247" max="12247" width="10.625" style="1" customWidth="1"/>
    <col min="12248" max="12248" width="11.25" style="1" customWidth="1"/>
    <col min="12249" max="12249" width="10.125" style="1" customWidth="1"/>
    <col min="12250" max="12250" width="9.875" style="1" customWidth="1"/>
    <col min="12251" max="12251" width="11.25" style="1" customWidth="1"/>
    <col min="12252" max="12255" width="7.875" style="1" customWidth="1"/>
    <col min="12256" max="12256" width="14.25" style="1" customWidth="1"/>
    <col min="12257" max="12257" width="14" style="1" customWidth="1"/>
    <col min="12258" max="12258" width="15.25" style="1" customWidth="1"/>
    <col min="12259" max="12259" width="14.25" style="1" customWidth="1"/>
    <col min="12260" max="12260" width="8.625" style="1" customWidth="1"/>
    <col min="12261" max="12261" width="9.5" style="1" customWidth="1"/>
    <col min="12262" max="12268" width="8.625" style="1" customWidth="1"/>
    <col min="12269" max="12269" width="0.875" style="1" customWidth="1"/>
    <col min="12270" max="12270" width="1.625" style="1" customWidth="1"/>
    <col min="12271" max="12279" width="7.625" style="1" customWidth="1"/>
    <col min="12280" max="12280" width="9" style="1" customWidth="1"/>
    <col min="12281" max="12281" width="15.625" style="1" customWidth="1"/>
    <col min="12282" max="12285" width="9" style="1" customWidth="1"/>
    <col min="12286" max="12286" width="1" style="1" customWidth="1"/>
    <col min="12287" max="12287" width="15.625" style="1" customWidth="1"/>
    <col min="12288" max="12288" width="9" style="1"/>
    <col min="12289" max="12289" width="10.375" style="1" bestFit="1" customWidth="1"/>
    <col min="12290" max="12290" width="10.625" style="1" bestFit="1" customWidth="1"/>
    <col min="12291" max="12468" width="9" style="1"/>
    <col min="12469" max="12469" width="7.5" style="1" bestFit="1" customWidth="1"/>
    <col min="12470" max="12470" width="14.5" style="1" customWidth="1"/>
    <col min="12471" max="12471" width="40.125" style="1" customWidth="1"/>
    <col min="12472" max="12472" width="10.125" style="1" customWidth="1"/>
    <col min="12473" max="12473" width="10.625" style="1" customWidth="1"/>
    <col min="12474" max="12474" width="10.125" style="1" customWidth="1"/>
    <col min="12475" max="12486" width="9" style="1" customWidth="1"/>
    <col min="12487" max="12487" width="11.25" style="1" customWidth="1"/>
    <col min="12488" max="12488" width="10.625" style="1" customWidth="1"/>
    <col min="12489" max="12489" width="11.25" style="1" customWidth="1"/>
    <col min="12490" max="12501" width="9" style="1" customWidth="1"/>
    <col min="12502" max="12502" width="11.25" style="1" customWidth="1"/>
    <col min="12503" max="12503" width="10.625" style="1" customWidth="1"/>
    <col min="12504" max="12504" width="11.25" style="1" customWidth="1"/>
    <col min="12505" max="12505" width="10.125" style="1" customWidth="1"/>
    <col min="12506" max="12506" width="9.875" style="1" customWidth="1"/>
    <col min="12507" max="12507" width="11.25" style="1" customWidth="1"/>
    <col min="12508" max="12511" width="7.875" style="1" customWidth="1"/>
    <col min="12512" max="12512" width="14.25" style="1" customWidth="1"/>
    <col min="12513" max="12513" width="14" style="1" customWidth="1"/>
    <col min="12514" max="12514" width="15.25" style="1" customWidth="1"/>
    <col min="12515" max="12515" width="14.25" style="1" customWidth="1"/>
    <col min="12516" max="12516" width="8.625" style="1" customWidth="1"/>
    <col min="12517" max="12517" width="9.5" style="1" customWidth="1"/>
    <col min="12518" max="12524" width="8.625" style="1" customWidth="1"/>
    <col min="12525" max="12525" width="0.875" style="1" customWidth="1"/>
    <col min="12526" max="12526" width="1.625" style="1" customWidth="1"/>
    <col min="12527" max="12535" width="7.625" style="1" customWidth="1"/>
    <col min="12536" max="12536" width="9" style="1" customWidth="1"/>
    <col min="12537" max="12537" width="15.625" style="1" customWidth="1"/>
    <col min="12538" max="12541" width="9" style="1" customWidth="1"/>
    <col min="12542" max="12542" width="1" style="1" customWidth="1"/>
    <col min="12543" max="12543" width="15.625" style="1" customWidth="1"/>
    <col min="12544" max="12544" width="9" style="1"/>
    <col min="12545" max="12545" width="10.375" style="1" bestFit="1" customWidth="1"/>
    <col min="12546" max="12546" width="10.625" style="1" bestFit="1" customWidth="1"/>
    <col min="12547" max="12724" width="9" style="1"/>
    <col min="12725" max="12725" width="7.5" style="1" bestFit="1" customWidth="1"/>
    <col min="12726" max="12726" width="14.5" style="1" customWidth="1"/>
    <col min="12727" max="12727" width="40.125" style="1" customWidth="1"/>
    <col min="12728" max="12728" width="10.125" style="1" customWidth="1"/>
    <col min="12729" max="12729" width="10.625" style="1" customWidth="1"/>
    <col min="12730" max="12730" width="10.125" style="1" customWidth="1"/>
    <col min="12731" max="12742" width="9" style="1" customWidth="1"/>
    <col min="12743" max="12743" width="11.25" style="1" customWidth="1"/>
    <col min="12744" max="12744" width="10.625" style="1" customWidth="1"/>
    <col min="12745" max="12745" width="11.25" style="1" customWidth="1"/>
    <col min="12746" max="12757" width="9" style="1" customWidth="1"/>
    <col min="12758" max="12758" width="11.25" style="1" customWidth="1"/>
    <col min="12759" max="12759" width="10.625" style="1" customWidth="1"/>
    <col min="12760" max="12760" width="11.25" style="1" customWidth="1"/>
    <col min="12761" max="12761" width="10.125" style="1" customWidth="1"/>
    <col min="12762" max="12762" width="9.875" style="1" customWidth="1"/>
    <col min="12763" max="12763" width="11.25" style="1" customWidth="1"/>
    <col min="12764" max="12767" width="7.875" style="1" customWidth="1"/>
    <col min="12768" max="12768" width="14.25" style="1" customWidth="1"/>
    <col min="12769" max="12769" width="14" style="1" customWidth="1"/>
    <col min="12770" max="12770" width="15.25" style="1" customWidth="1"/>
    <col min="12771" max="12771" width="14.25" style="1" customWidth="1"/>
    <col min="12772" max="12772" width="8.625" style="1" customWidth="1"/>
    <col min="12773" max="12773" width="9.5" style="1" customWidth="1"/>
    <col min="12774" max="12780" width="8.625" style="1" customWidth="1"/>
    <col min="12781" max="12781" width="0.875" style="1" customWidth="1"/>
    <col min="12782" max="12782" width="1.625" style="1" customWidth="1"/>
    <col min="12783" max="12791" width="7.625" style="1" customWidth="1"/>
    <col min="12792" max="12792" width="9" style="1" customWidth="1"/>
    <col min="12793" max="12793" width="15.625" style="1" customWidth="1"/>
    <col min="12794" max="12797" width="9" style="1" customWidth="1"/>
    <col min="12798" max="12798" width="1" style="1" customWidth="1"/>
    <col min="12799" max="12799" width="15.625" style="1" customWidth="1"/>
    <col min="12800" max="12800" width="9" style="1"/>
    <col min="12801" max="12801" width="10.375" style="1" bestFit="1" customWidth="1"/>
    <col min="12802" max="12802" width="10.625" style="1" bestFit="1" customWidth="1"/>
    <col min="12803" max="12980" width="9" style="1"/>
    <col min="12981" max="12981" width="7.5" style="1" bestFit="1" customWidth="1"/>
    <col min="12982" max="12982" width="14.5" style="1" customWidth="1"/>
    <col min="12983" max="12983" width="40.125" style="1" customWidth="1"/>
    <col min="12984" max="12984" width="10.125" style="1" customWidth="1"/>
    <col min="12985" max="12985" width="10.625" style="1" customWidth="1"/>
    <col min="12986" max="12986" width="10.125" style="1" customWidth="1"/>
    <col min="12987" max="12998" width="9" style="1" customWidth="1"/>
    <col min="12999" max="12999" width="11.25" style="1" customWidth="1"/>
    <col min="13000" max="13000" width="10.625" style="1" customWidth="1"/>
    <col min="13001" max="13001" width="11.25" style="1" customWidth="1"/>
    <col min="13002" max="13013" width="9" style="1" customWidth="1"/>
    <col min="13014" max="13014" width="11.25" style="1" customWidth="1"/>
    <col min="13015" max="13015" width="10.625" style="1" customWidth="1"/>
    <col min="13016" max="13016" width="11.25" style="1" customWidth="1"/>
    <col min="13017" max="13017" width="10.125" style="1" customWidth="1"/>
    <col min="13018" max="13018" width="9.875" style="1" customWidth="1"/>
    <col min="13019" max="13019" width="11.25" style="1" customWidth="1"/>
    <col min="13020" max="13023" width="7.875" style="1" customWidth="1"/>
    <col min="13024" max="13024" width="14.25" style="1" customWidth="1"/>
    <col min="13025" max="13025" width="14" style="1" customWidth="1"/>
    <col min="13026" max="13026" width="15.25" style="1" customWidth="1"/>
    <col min="13027" max="13027" width="14.25" style="1" customWidth="1"/>
    <col min="13028" max="13028" width="8.625" style="1" customWidth="1"/>
    <col min="13029" max="13029" width="9.5" style="1" customWidth="1"/>
    <col min="13030" max="13036" width="8.625" style="1" customWidth="1"/>
    <col min="13037" max="13037" width="0.875" style="1" customWidth="1"/>
    <col min="13038" max="13038" width="1.625" style="1" customWidth="1"/>
    <col min="13039" max="13047" width="7.625" style="1" customWidth="1"/>
    <col min="13048" max="13048" width="9" style="1" customWidth="1"/>
    <col min="13049" max="13049" width="15.625" style="1" customWidth="1"/>
    <col min="13050" max="13053" width="9" style="1" customWidth="1"/>
    <col min="13054" max="13054" width="1" style="1" customWidth="1"/>
    <col min="13055" max="13055" width="15.625" style="1" customWidth="1"/>
    <col min="13056" max="13056" width="9" style="1"/>
    <col min="13057" max="13057" width="10.375" style="1" bestFit="1" customWidth="1"/>
    <col min="13058" max="13058" width="10.625" style="1" bestFit="1" customWidth="1"/>
    <col min="13059" max="13236" width="9" style="1"/>
    <col min="13237" max="13237" width="7.5" style="1" bestFit="1" customWidth="1"/>
    <col min="13238" max="13238" width="14.5" style="1" customWidth="1"/>
    <col min="13239" max="13239" width="40.125" style="1" customWidth="1"/>
    <col min="13240" max="13240" width="10.125" style="1" customWidth="1"/>
    <col min="13241" max="13241" width="10.625" style="1" customWidth="1"/>
    <col min="13242" max="13242" width="10.125" style="1" customWidth="1"/>
    <col min="13243" max="13254" width="9" style="1" customWidth="1"/>
    <col min="13255" max="13255" width="11.25" style="1" customWidth="1"/>
    <col min="13256" max="13256" width="10.625" style="1" customWidth="1"/>
    <col min="13257" max="13257" width="11.25" style="1" customWidth="1"/>
    <col min="13258" max="13269" width="9" style="1" customWidth="1"/>
    <col min="13270" max="13270" width="11.25" style="1" customWidth="1"/>
    <col min="13271" max="13271" width="10.625" style="1" customWidth="1"/>
    <col min="13272" max="13272" width="11.25" style="1" customWidth="1"/>
    <col min="13273" max="13273" width="10.125" style="1" customWidth="1"/>
    <col min="13274" max="13274" width="9.875" style="1" customWidth="1"/>
    <col min="13275" max="13275" width="11.25" style="1" customWidth="1"/>
    <col min="13276" max="13279" width="7.875" style="1" customWidth="1"/>
    <col min="13280" max="13280" width="14.25" style="1" customWidth="1"/>
    <col min="13281" max="13281" width="14" style="1" customWidth="1"/>
    <col min="13282" max="13282" width="15.25" style="1" customWidth="1"/>
    <col min="13283" max="13283" width="14.25" style="1" customWidth="1"/>
    <col min="13284" max="13284" width="8.625" style="1" customWidth="1"/>
    <col min="13285" max="13285" width="9.5" style="1" customWidth="1"/>
    <col min="13286" max="13292" width="8.625" style="1" customWidth="1"/>
    <col min="13293" max="13293" width="0.875" style="1" customWidth="1"/>
    <col min="13294" max="13294" width="1.625" style="1" customWidth="1"/>
    <col min="13295" max="13303" width="7.625" style="1" customWidth="1"/>
    <col min="13304" max="13304" width="9" style="1" customWidth="1"/>
    <col min="13305" max="13305" width="15.625" style="1" customWidth="1"/>
    <col min="13306" max="13309" width="9" style="1" customWidth="1"/>
    <col min="13310" max="13310" width="1" style="1" customWidth="1"/>
    <col min="13311" max="13311" width="15.625" style="1" customWidth="1"/>
    <col min="13312" max="13312" width="9" style="1"/>
    <col min="13313" max="13313" width="10.375" style="1" bestFit="1" customWidth="1"/>
    <col min="13314" max="13314" width="10.625" style="1" bestFit="1" customWidth="1"/>
    <col min="13315" max="13492" width="9" style="1"/>
    <col min="13493" max="13493" width="7.5" style="1" bestFit="1" customWidth="1"/>
    <col min="13494" max="13494" width="14.5" style="1" customWidth="1"/>
    <col min="13495" max="13495" width="40.125" style="1" customWidth="1"/>
    <col min="13496" max="13496" width="10.125" style="1" customWidth="1"/>
    <col min="13497" max="13497" width="10.625" style="1" customWidth="1"/>
    <col min="13498" max="13498" width="10.125" style="1" customWidth="1"/>
    <col min="13499" max="13510" width="9" style="1" customWidth="1"/>
    <col min="13511" max="13511" width="11.25" style="1" customWidth="1"/>
    <col min="13512" max="13512" width="10.625" style="1" customWidth="1"/>
    <col min="13513" max="13513" width="11.25" style="1" customWidth="1"/>
    <col min="13514" max="13525" width="9" style="1" customWidth="1"/>
    <col min="13526" max="13526" width="11.25" style="1" customWidth="1"/>
    <col min="13527" max="13527" width="10.625" style="1" customWidth="1"/>
    <col min="13528" max="13528" width="11.25" style="1" customWidth="1"/>
    <col min="13529" max="13529" width="10.125" style="1" customWidth="1"/>
    <col min="13530" max="13530" width="9.875" style="1" customWidth="1"/>
    <col min="13531" max="13531" width="11.25" style="1" customWidth="1"/>
    <col min="13532" max="13535" width="7.875" style="1" customWidth="1"/>
    <col min="13536" max="13536" width="14.25" style="1" customWidth="1"/>
    <col min="13537" max="13537" width="14" style="1" customWidth="1"/>
    <col min="13538" max="13538" width="15.25" style="1" customWidth="1"/>
    <col min="13539" max="13539" width="14.25" style="1" customWidth="1"/>
    <col min="13540" max="13540" width="8.625" style="1" customWidth="1"/>
    <col min="13541" max="13541" width="9.5" style="1" customWidth="1"/>
    <col min="13542" max="13548" width="8.625" style="1" customWidth="1"/>
    <col min="13549" max="13549" width="0.875" style="1" customWidth="1"/>
    <col min="13550" max="13550" width="1.625" style="1" customWidth="1"/>
    <col min="13551" max="13559" width="7.625" style="1" customWidth="1"/>
    <col min="13560" max="13560" width="9" style="1" customWidth="1"/>
    <col min="13561" max="13561" width="15.625" style="1" customWidth="1"/>
    <col min="13562" max="13565" width="9" style="1" customWidth="1"/>
    <col min="13566" max="13566" width="1" style="1" customWidth="1"/>
    <col min="13567" max="13567" width="15.625" style="1" customWidth="1"/>
    <col min="13568" max="13568" width="9" style="1"/>
    <col min="13569" max="13569" width="10.375" style="1" bestFit="1" customWidth="1"/>
    <col min="13570" max="13570" width="10.625" style="1" bestFit="1" customWidth="1"/>
    <col min="13571" max="13748" width="9" style="1"/>
    <col min="13749" max="13749" width="7.5" style="1" bestFit="1" customWidth="1"/>
    <col min="13750" max="13750" width="14.5" style="1" customWidth="1"/>
    <col min="13751" max="13751" width="40.125" style="1" customWidth="1"/>
    <col min="13752" max="13752" width="10.125" style="1" customWidth="1"/>
    <col min="13753" max="13753" width="10.625" style="1" customWidth="1"/>
    <col min="13754" max="13754" width="10.125" style="1" customWidth="1"/>
    <col min="13755" max="13766" width="9" style="1" customWidth="1"/>
    <col min="13767" max="13767" width="11.25" style="1" customWidth="1"/>
    <col min="13768" max="13768" width="10.625" style="1" customWidth="1"/>
    <col min="13769" max="13769" width="11.25" style="1" customWidth="1"/>
    <col min="13770" max="13781" width="9" style="1" customWidth="1"/>
    <col min="13782" max="13782" width="11.25" style="1" customWidth="1"/>
    <col min="13783" max="13783" width="10.625" style="1" customWidth="1"/>
    <col min="13784" max="13784" width="11.25" style="1" customWidth="1"/>
    <col min="13785" max="13785" width="10.125" style="1" customWidth="1"/>
    <col min="13786" max="13786" width="9.875" style="1" customWidth="1"/>
    <col min="13787" max="13787" width="11.25" style="1" customWidth="1"/>
    <col min="13788" max="13791" width="7.875" style="1" customWidth="1"/>
    <col min="13792" max="13792" width="14.25" style="1" customWidth="1"/>
    <col min="13793" max="13793" width="14" style="1" customWidth="1"/>
    <col min="13794" max="13794" width="15.25" style="1" customWidth="1"/>
    <col min="13795" max="13795" width="14.25" style="1" customWidth="1"/>
    <col min="13796" max="13796" width="8.625" style="1" customWidth="1"/>
    <col min="13797" max="13797" width="9.5" style="1" customWidth="1"/>
    <col min="13798" max="13804" width="8.625" style="1" customWidth="1"/>
    <col min="13805" max="13805" width="0.875" style="1" customWidth="1"/>
    <col min="13806" max="13806" width="1.625" style="1" customWidth="1"/>
    <col min="13807" max="13815" width="7.625" style="1" customWidth="1"/>
    <col min="13816" max="13816" width="9" style="1" customWidth="1"/>
    <col min="13817" max="13817" width="15.625" style="1" customWidth="1"/>
    <col min="13818" max="13821" width="9" style="1" customWidth="1"/>
    <col min="13822" max="13822" width="1" style="1" customWidth="1"/>
    <col min="13823" max="13823" width="15.625" style="1" customWidth="1"/>
    <col min="13824" max="13824" width="9" style="1"/>
    <col min="13825" max="13825" width="10.375" style="1" bestFit="1" customWidth="1"/>
    <col min="13826" max="13826" width="10.625" style="1" bestFit="1" customWidth="1"/>
    <col min="13827" max="14004" width="9" style="1"/>
    <col min="14005" max="14005" width="7.5" style="1" bestFit="1" customWidth="1"/>
    <col min="14006" max="14006" width="14.5" style="1" customWidth="1"/>
    <col min="14007" max="14007" width="40.125" style="1" customWidth="1"/>
    <col min="14008" max="14008" width="10.125" style="1" customWidth="1"/>
    <col min="14009" max="14009" width="10.625" style="1" customWidth="1"/>
    <col min="14010" max="14010" width="10.125" style="1" customWidth="1"/>
    <col min="14011" max="14022" width="9" style="1" customWidth="1"/>
    <col min="14023" max="14023" width="11.25" style="1" customWidth="1"/>
    <col min="14024" max="14024" width="10.625" style="1" customWidth="1"/>
    <col min="14025" max="14025" width="11.25" style="1" customWidth="1"/>
    <col min="14026" max="14037" width="9" style="1" customWidth="1"/>
    <col min="14038" max="14038" width="11.25" style="1" customWidth="1"/>
    <col min="14039" max="14039" width="10.625" style="1" customWidth="1"/>
    <col min="14040" max="14040" width="11.25" style="1" customWidth="1"/>
    <col min="14041" max="14041" width="10.125" style="1" customWidth="1"/>
    <col min="14042" max="14042" width="9.875" style="1" customWidth="1"/>
    <col min="14043" max="14043" width="11.25" style="1" customWidth="1"/>
    <col min="14044" max="14047" width="7.875" style="1" customWidth="1"/>
    <col min="14048" max="14048" width="14.25" style="1" customWidth="1"/>
    <col min="14049" max="14049" width="14" style="1" customWidth="1"/>
    <col min="14050" max="14050" width="15.25" style="1" customWidth="1"/>
    <col min="14051" max="14051" width="14.25" style="1" customWidth="1"/>
    <col min="14052" max="14052" width="8.625" style="1" customWidth="1"/>
    <col min="14053" max="14053" width="9.5" style="1" customWidth="1"/>
    <col min="14054" max="14060" width="8.625" style="1" customWidth="1"/>
    <col min="14061" max="14061" width="0.875" style="1" customWidth="1"/>
    <col min="14062" max="14062" width="1.625" style="1" customWidth="1"/>
    <col min="14063" max="14071" width="7.625" style="1" customWidth="1"/>
    <col min="14072" max="14072" width="9" style="1" customWidth="1"/>
    <col min="14073" max="14073" width="15.625" style="1" customWidth="1"/>
    <col min="14074" max="14077" width="9" style="1" customWidth="1"/>
    <col min="14078" max="14078" width="1" style="1" customWidth="1"/>
    <col min="14079" max="14079" width="15.625" style="1" customWidth="1"/>
    <col min="14080" max="14080" width="9" style="1"/>
    <col min="14081" max="14081" width="10.375" style="1" bestFit="1" customWidth="1"/>
    <col min="14082" max="14082" width="10.625" style="1" bestFit="1" customWidth="1"/>
    <col min="14083" max="14260" width="9" style="1"/>
    <col min="14261" max="14261" width="7.5" style="1" bestFit="1" customWidth="1"/>
    <col min="14262" max="14262" width="14.5" style="1" customWidth="1"/>
    <col min="14263" max="14263" width="40.125" style="1" customWidth="1"/>
    <col min="14264" max="14264" width="10.125" style="1" customWidth="1"/>
    <col min="14265" max="14265" width="10.625" style="1" customWidth="1"/>
    <col min="14266" max="14266" width="10.125" style="1" customWidth="1"/>
    <col min="14267" max="14278" width="9" style="1" customWidth="1"/>
    <col min="14279" max="14279" width="11.25" style="1" customWidth="1"/>
    <col min="14280" max="14280" width="10.625" style="1" customWidth="1"/>
    <col min="14281" max="14281" width="11.25" style="1" customWidth="1"/>
    <col min="14282" max="14293" width="9" style="1" customWidth="1"/>
    <col min="14294" max="14294" width="11.25" style="1" customWidth="1"/>
    <col min="14295" max="14295" width="10.625" style="1" customWidth="1"/>
    <col min="14296" max="14296" width="11.25" style="1" customWidth="1"/>
    <col min="14297" max="14297" width="10.125" style="1" customWidth="1"/>
    <col min="14298" max="14298" width="9.875" style="1" customWidth="1"/>
    <col min="14299" max="14299" width="11.25" style="1" customWidth="1"/>
    <col min="14300" max="14303" width="7.875" style="1" customWidth="1"/>
    <col min="14304" max="14304" width="14.25" style="1" customWidth="1"/>
    <col min="14305" max="14305" width="14" style="1" customWidth="1"/>
    <col min="14306" max="14306" width="15.25" style="1" customWidth="1"/>
    <col min="14307" max="14307" width="14.25" style="1" customWidth="1"/>
    <col min="14308" max="14308" width="8.625" style="1" customWidth="1"/>
    <col min="14309" max="14309" width="9.5" style="1" customWidth="1"/>
    <col min="14310" max="14316" width="8.625" style="1" customWidth="1"/>
    <col min="14317" max="14317" width="0.875" style="1" customWidth="1"/>
    <col min="14318" max="14318" width="1.625" style="1" customWidth="1"/>
    <col min="14319" max="14327" width="7.625" style="1" customWidth="1"/>
    <col min="14328" max="14328" width="9" style="1" customWidth="1"/>
    <col min="14329" max="14329" width="15.625" style="1" customWidth="1"/>
    <col min="14330" max="14333" width="9" style="1" customWidth="1"/>
    <col min="14334" max="14334" width="1" style="1" customWidth="1"/>
    <col min="14335" max="14335" width="15.625" style="1" customWidth="1"/>
    <col min="14336" max="14336" width="9" style="1"/>
    <col min="14337" max="14337" width="10.375" style="1" bestFit="1" customWidth="1"/>
    <col min="14338" max="14338" width="10.625" style="1" bestFit="1" customWidth="1"/>
    <col min="14339" max="14516" width="9" style="1"/>
    <col min="14517" max="14517" width="7.5" style="1" bestFit="1" customWidth="1"/>
    <col min="14518" max="14518" width="14.5" style="1" customWidth="1"/>
    <col min="14519" max="14519" width="40.125" style="1" customWidth="1"/>
    <col min="14520" max="14520" width="10.125" style="1" customWidth="1"/>
    <col min="14521" max="14521" width="10.625" style="1" customWidth="1"/>
    <col min="14522" max="14522" width="10.125" style="1" customWidth="1"/>
    <col min="14523" max="14534" width="9" style="1" customWidth="1"/>
    <col min="14535" max="14535" width="11.25" style="1" customWidth="1"/>
    <col min="14536" max="14536" width="10.625" style="1" customWidth="1"/>
    <col min="14537" max="14537" width="11.25" style="1" customWidth="1"/>
    <col min="14538" max="14549" width="9" style="1" customWidth="1"/>
    <col min="14550" max="14550" width="11.25" style="1" customWidth="1"/>
    <col min="14551" max="14551" width="10.625" style="1" customWidth="1"/>
    <col min="14552" max="14552" width="11.25" style="1" customWidth="1"/>
    <col min="14553" max="14553" width="10.125" style="1" customWidth="1"/>
    <col min="14554" max="14554" width="9.875" style="1" customWidth="1"/>
    <col min="14555" max="14555" width="11.25" style="1" customWidth="1"/>
    <col min="14556" max="14559" width="7.875" style="1" customWidth="1"/>
    <col min="14560" max="14560" width="14.25" style="1" customWidth="1"/>
    <col min="14561" max="14561" width="14" style="1" customWidth="1"/>
    <col min="14562" max="14562" width="15.25" style="1" customWidth="1"/>
    <col min="14563" max="14563" width="14.25" style="1" customWidth="1"/>
    <col min="14564" max="14564" width="8.625" style="1" customWidth="1"/>
    <col min="14565" max="14565" width="9.5" style="1" customWidth="1"/>
    <col min="14566" max="14572" width="8.625" style="1" customWidth="1"/>
    <col min="14573" max="14573" width="0.875" style="1" customWidth="1"/>
    <col min="14574" max="14574" width="1.625" style="1" customWidth="1"/>
    <col min="14575" max="14583" width="7.625" style="1" customWidth="1"/>
    <col min="14584" max="14584" width="9" style="1" customWidth="1"/>
    <col min="14585" max="14585" width="15.625" style="1" customWidth="1"/>
    <col min="14586" max="14589" width="9" style="1" customWidth="1"/>
    <col min="14590" max="14590" width="1" style="1" customWidth="1"/>
    <col min="14591" max="14591" width="15.625" style="1" customWidth="1"/>
    <col min="14592" max="14592" width="9" style="1"/>
    <col min="14593" max="14593" width="10.375" style="1" bestFit="1" customWidth="1"/>
    <col min="14594" max="14594" width="10.625" style="1" bestFit="1" customWidth="1"/>
    <col min="14595" max="14772" width="9" style="1"/>
    <col min="14773" max="14773" width="7.5" style="1" bestFit="1" customWidth="1"/>
    <col min="14774" max="14774" width="14.5" style="1" customWidth="1"/>
    <col min="14775" max="14775" width="40.125" style="1" customWidth="1"/>
    <col min="14776" max="14776" width="10.125" style="1" customWidth="1"/>
    <col min="14777" max="14777" width="10.625" style="1" customWidth="1"/>
    <col min="14778" max="14778" width="10.125" style="1" customWidth="1"/>
    <col min="14779" max="14790" width="9" style="1" customWidth="1"/>
    <col min="14791" max="14791" width="11.25" style="1" customWidth="1"/>
    <col min="14792" max="14792" width="10.625" style="1" customWidth="1"/>
    <col min="14793" max="14793" width="11.25" style="1" customWidth="1"/>
    <col min="14794" max="14805" width="9" style="1" customWidth="1"/>
    <col min="14806" max="14806" width="11.25" style="1" customWidth="1"/>
    <col min="14807" max="14807" width="10.625" style="1" customWidth="1"/>
    <col min="14808" max="14808" width="11.25" style="1" customWidth="1"/>
    <col min="14809" max="14809" width="10.125" style="1" customWidth="1"/>
    <col min="14810" max="14810" width="9.875" style="1" customWidth="1"/>
    <col min="14811" max="14811" width="11.25" style="1" customWidth="1"/>
    <col min="14812" max="14815" width="7.875" style="1" customWidth="1"/>
    <col min="14816" max="14816" width="14.25" style="1" customWidth="1"/>
    <col min="14817" max="14817" width="14" style="1" customWidth="1"/>
    <col min="14818" max="14818" width="15.25" style="1" customWidth="1"/>
    <col min="14819" max="14819" width="14.25" style="1" customWidth="1"/>
    <col min="14820" max="14820" width="8.625" style="1" customWidth="1"/>
    <col min="14821" max="14821" width="9.5" style="1" customWidth="1"/>
    <col min="14822" max="14828" width="8.625" style="1" customWidth="1"/>
    <col min="14829" max="14829" width="0.875" style="1" customWidth="1"/>
    <col min="14830" max="14830" width="1.625" style="1" customWidth="1"/>
    <col min="14831" max="14839" width="7.625" style="1" customWidth="1"/>
    <col min="14840" max="14840" width="9" style="1" customWidth="1"/>
    <col min="14841" max="14841" width="15.625" style="1" customWidth="1"/>
    <col min="14842" max="14845" width="9" style="1" customWidth="1"/>
    <col min="14846" max="14846" width="1" style="1" customWidth="1"/>
    <col min="14847" max="14847" width="15.625" style="1" customWidth="1"/>
    <col min="14848" max="14848" width="9" style="1"/>
    <col min="14849" max="14849" width="10.375" style="1" bestFit="1" customWidth="1"/>
    <col min="14850" max="14850" width="10.625" style="1" bestFit="1" customWidth="1"/>
    <col min="14851" max="15028" width="9" style="1"/>
    <col min="15029" max="15029" width="7.5" style="1" bestFit="1" customWidth="1"/>
    <col min="15030" max="15030" width="14.5" style="1" customWidth="1"/>
    <col min="15031" max="15031" width="40.125" style="1" customWidth="1"/>
    <col min="15032" max="15032" width="10.125" style="1" customWidth="1"/>
    <col min="15033" max="15033" width="10.625" style="1" customWidth="1"/>
    <col min="15034" max="15034" width="10.125" style="1" customWidth="1"/>
    <col min="15035" max="15046" width="9" style="1" customWidth="1"/>
    <col min="15047" max="15047" width="11.25" style="1" customWidth="1"/>
    <col min="15048" max="15048" width="10.625" style="1" customWidth="1"/>
    <col min="15049" max="15049" width="11.25" style="1" customWidth="1"/>
    <col min="15050" max="15061" width="9" style="1" customWidth="1"/>
    <col min="15062" max="15062" width="11.25" style="1" customWidth="1"/>
    <col min="15063" max="15063" width="10.625" style="1" customWidth="1"/>
    <col min="15064" max="15064" width="11.25" style="1" customWidth="1"/>
    <col min="15065" max="15065" width="10.125" style="1" customWidth="1"/>
    <col min="15066" max="15066" width="9.875" style="1" customWidth="1"/>
    <col min="15067" max="15067" width="11.25" style="1" customWidth="1"/>
    <col min="15068" max="15071" width="7.875" style="1" customWidth="1"/>
    <col min="15072" max="15072" width="14.25" style="1" customWidth="1"/>
    <col min="15073" max="15073" width="14" style="1" customWidth="1"/>
    <col min="15074" max="15074" width="15.25" style="1" customWidth="1"/>
    <col min="15075" max="15075" width="14.25" style="1" customWidth="1"/>
    <col min="15076" max="15076" width="8.625" style="1" customWidth="1"/>
    <col min="15077" max="15077" width="9.5" style="1" customWidth="1"/>
    <col min="15078" max="15084" width="8.625" style="1" customWidth="1"/>
    <col min="15085" max="15085" width="0.875" style="1" customWidth="1"/>
    <col min="15086" max="15086" width="1.625" style="1" customWidth="1"/>
    <col min="15087" max="15095" width="7.625" style="1" customWidth="1"/>
    <col min="15096" max="15096" width="9" style="1" customWidth="1"/>
    <col min="15097" max="15097" width="15.625" style="1" customWidth="1"/>
    <col min="15098" max="15101" width="9" style="1" customWidth="1"/>
    <col min="15102" max="15102" width="1" style="1" customWidth="1"/>
    <col min="15103" max="15103" width="15.625" style="1" customWidth="1"/>
    <col min="15104" max="15104" width="9" style="1"/>
    <col min="15105" max="15105" width="10.375" style="1" bestFit="1" customWidth="1"/>
    <col min="15106" max="15106" width="10.625" style="1" bestFit="1" customWidth="1"/>
    <col min="15107" max="15284" width="9" style="1"/>
    <col min="15285" max="15285" width="7.5" style="1" bestFit="1" customWidth="1"/>
    <col min="15286" max="15286" width="14.5" style="1" customWidth="1"/>
    <col min="15287" max="15287" width="40.125" style="1" customWidth="1"/>
    <col min="15288" max="15288" width="10.125" style="1" customWidth="1"/>
    <col min="15289" max="15289" width="10.625" style="1" customWidth="1"/>
    <col min="15290" max="15290" width="10.125" style="1" customWidth="1"/>
    <col min="15291" max="15302" width="9" style="1" customWidth="1"/>
    <col min="15303" max="15303" width="11.25" style="1" customWidth="1"/>
    <col min="15304" max="15304" width="10.625" style="1" customWidth="1"/>
    <col min="15305" max="15305" width="11.25" style="1" customWidth="1"/>
    <col min="15306" max="15317" width="9" style="1" customWidth="1"/>
    <col min="15318" max="15318" width="11.25" style="1" customWidth="1"/>
    <col min="15319" max="15319" width="10.625" style="1" customWidth="1"/>
    <col min="15320" max="15320" width="11.25" style="1" customWidth="1"/>
    <col min="15321" max="15321" width="10.125" style="1" customWidth="1"/>
    <col min="15322" max="15322" width="9.875" style="1" customWidth="1"/>
    <col min="15323" max="15323" width="11.25" style="1" customWidth="1"/>
    <col min="15324" max="15327" width="7.875" style="1" customWidth="1"/>
    <col min="15328" max="15328" width="14.25" style="1" customWidth="1"/>
    <col min="15329" max="15329" width="14" style="1" customWidth="1"/>
    <col min="15330" max="15330" width="15.25" style="1" customWidth="1"/>
    <col min="15331" max="15331" width="14.25" style="1" customWidth="1"/>
    <col min="15332" max="15332" width="8.625" style="1" customWidth="1"/>
    <col min="15333" max="15333" width="9.5" style="1" customWidth="1"/>
    <col min="15334" max="15340" width="8.625" style="1" customWidth="1"/>
    <col min="15341" max="15341" width="0.875" style="1" customWidth="1"/>
    <col min="15342" max="15342" width="1.625" style="1" customWidth="1"/>
    <col min="15343" max="15351" width="7.625" style="1" customWidth="1"/>
    <col min="15352" max="15352" width="9" style="1" customWidth="1"/>
    <col min="15353" max="15353" width="15.625" style="1" customWidth="1"/>
    <col min="15354" max="15357" width="9" style="1" customWidth="1"/>
    <col min="15358" max="15358" width="1" style="1" customWidth="1"/>
    <col min="15359" max="15359" width="15.625" style="1" customWidth="1"/>
    <col min="15360" max="15360" width="9" style="1"/>
    <col min="15361" max="15361" width="10.375" style="1" bestFit="1" customWidth="1"/>
    <col min="15362" max="15362" width="10.625" style="1" bestFit="1" customWidth="1"/>
    <col min="15363" max="15540" width="9" style="1"/>
    <col min="15541" max="15541" width="7.5" style="1" bestFit="1" customWidth="1"/>
    <col min="15542" max="15542" width="14.5" style="1" customWidth="1"/>
    <col min="15543" max="15543" width="40.125" style="1" customWidth="1"/>
    <col min="15544" max="15544" width="10.125" style="1" customWidth="1"/>
    <col min="15545" max="15545" width="10.625" style="1" customWidth="1"/>
    <col min="15546" max="15546" width="10.125" style="1" customWidth="1"/>
    <col min="15547" max="15558" width="9" style="1" customWidth="1"/>
    <col min="15559" max="15559" width="11.25" style="1" customWidth="1"/>
    <col min="15560" max="15560" width="10.625" style="1" customWidth="1"/>
    <col min="15561" max="15561" width="11.25" style="1" customWidth="1"/>
    <col min="15562" max="15573" width="9" style="1" customWidth="1"/>
    <col min="15574" max="15574" width="11.25" style="1" customWidth="1"/>
    <col min="15575" max="15575" width="10.625" style="1" customWidth="1"/>
    <col min="15576" max="15576" width="11.25" style="1" customWidth="1"/>
    <col min="15577" max="15577" width="10.125" style="1" customWidth="1"/>
    <col min="15578" max="15578" width="9.875" style="1" customWidth="1"/>
    <col min="15579" max="15579" width="11.25" style="1" customWidth="1"/>
    <col min="15580" max="15583" width="7.875" style="1" customWidth="1"/>
    <col min="15584" max="15584" width="14.25" style="1" customWidth="1"/>
    <col min="15585" max="15585" width="14" style="1" customWidth="1"/>
    <col min="15586" max="15586" width="15.25" style="1" customWidth="1"/>
    <col min="15587" max="15587" width="14.25" style="1" customWidth="1"/>
    <col min="15588" max="15588" width="8.625" style="1" customWidth="1"/>
    <col min="15589" max="15589" width="9.5" style="1" customWidth="1"/>
    <col min="15590" max="15596" width="8.625" style="1" customWidth="1"/>
    <col min="15597" max="15597" width="0.875" style="1" customWidth="1"/>
    <col min="15598" max="15598" width="1.625" style="1" customWidth="1"/>
    <col min="15599" max="15607" width="7.625" style="1" customWidth="1"/>
    <col min="15608" max="15608" width="9" style="1" customWidth="1"/>
    <col min="15609" max="15609" width="15.625" style="1" customWidth="1"/>
    <col min="15610" max="15613" width="9" style="1" customWidth="1"/>
    <col min="15614" max="15614" width="1" style="1" customWidth="1"/>
    <col min="15615" max="15615" width="15.625" style="1" customWidth="1"/>
    <col min="15616" max="15616" width="9" style="1"/>
    <col min="15617" max="15617" width="10.375" style="1" bestFit="1" customWidth="1"/>
    <col min="15618" max="15618" width="10.625" style="1" bestFit="1" customWidth="1"/>
    <col min="15619" max="15796" width="9" style="1"/>
    <col min="15797" max="15797" width="7.5" style="1" bestFit="1" customWidth="1"/>
    <col min="15798" max="15798" width="14.5" style="1" customWidth="1"/>
    <col min="15799" max="15799" width="40.125" style="1" customWidth="1"/>
    <col min="15800" max="15800" width="10.125" style="1" customWidth="1"/>
    <col min="15801" max="15801" width="10.625" style="1" customWidth="1"/>
    <col min="15802" max="15802" width="10.125" style="1" customWidth="1"/>
    <col min="15803" max="15814" width="9" style="1" customWidth="1"/>
    <col min="15815" max="15815" width="11.25" style="1" customWidth="1"/>
    <col min="15816" max="15816" width="10.625" style="1" customWidth="1"/>
    <col min="15817" max="15817" width="11.25" style="1" customWidth="1"/>
    <col min="15818" max="15829" width="9" style="1" customWidth="1"/>
    <col min="15830" max="15830" width="11.25" style="1" customWidth="1"/>
    <col min="15831" max="15831" width="10.625" style="1" customWidth="1"/>
    <col min="15832" max="15832" width="11.25" style="1" customWidth="1"/>
    <col min="15833" max="15833" width="10.125" style="1" customWidth="1"/>
    <col min="15834" max="15834" width="9.875" style="1" customWidth="1"/>
    <col min="15835" max="15835" width="11.25" style="1" customWidth="1"/>
    <col min="15836" max="15839" width="7.875" style="1" customWidth="1"/>
    <col min="15840" max="15840" width="14.25" style="1" customWidth="1"/>
    <col min="15841" max="15841" width="14" style="1" customWidth="1"/>
    <col min="15842" max="15842" width="15.25" style="1" customWidth="1"/>
    <col min="15843" max="15843" width="14.25" style="1" customWidth="1"/>
    <col min="15844" max="15844" width="8.625" style="1" customWidth="1"/>
    <col min="15845" max="15845" width="9.5" style="1" customWidth="1"/>
    <col min="15846" max="15852" width="8.625" style="1" customWidth="1"/>
    <col min="15853" max="15853" width="0.875" style="1" customWidth="1"/>
    <col min="15854" max="15854" width="1.625" style="1" customWidth="1"/>
    <col min="15855" max="15863" width="7.625" style="1" customWidth="1"/>
    <col min="15864" max="15864" width="9" style="1" customWidth="1"/>
    <col min="15865" max="15865" width="15.625" style="1" customWidth="1"/>
    <col min="15866" max="15869" width="9" style="1" customWidth="1"/>
    <col min="15870" max="15870" width="1" style="1" customWidth="1"/>
    <col min="15871" max="15871" width="15.625" style="1" customWidth="1"/>
    <col min="15872" max="15872" width="9" style="1"/>
    <col min="15873" max="15873" width="10.375" style="1" bestFit="1" customWidth="1"/>
    <col min="15874" max="15874" width="10.625" style="1" bestFit="1" customWidth="1"/>
    <col min="15875" max="16052" width="9" style="1"/>
    <col min="16053" max="16053" width="7.5" style="1" bestFit="1" customWidth="1"/>
    <col min="16054" max="16054" width="14.5" style="1" customWidth="1"/>
    <col min="16055" max="16055" width="40.125" style="1" customWidth="1"/>
    <col min="16056" max="16056" width="10.125" style="1" customWidth="1"/>
    <col min="16057" max="16057" width="10.625" style="1" customWidth="1"/>
    <col min="16058" max="16058" width="10.125" style="1" customWidth="1"/>
    <col min="16059" max="16070" width="9" style="1" customWidth="1"/>
    <col min="16071" max="16071" width="11.25" style="1" customWidth="1"/>
    <col min="16072" max="16072" width="10.625" style="1" customWidth="1"/>
    <col min="16073" max="16073" width="11.25" style="1" customWidth="1"/>
    <col min="16074" max="16085" width="9" style="1" customWidth="1"/>
    <col min="16086" max="16086" width="11.25" style="1" customWidth="1"/>
    <col min="16087" max="16087" width="10.625" style="1" customWidth="1"/>
    <col min="16088" max="16088" width="11.25" style="1" customWidth="1"/>
    <col min="16089" max="16089" width="10.125" style="1" customWidth="1"/>
    <col min="16090" max="16090" width="9.875" style="1" customWidth="1"/>
    <col min="16091" max="16091" width="11.25" style="1" customWidth="1"/>
    <col min="16092" max="16095" width="7.875" style="1" customWidth="1"/>
    <col min="16096" max="16096" width="14.25" style="1" customWidth="1"/>
    <col min="16097" max="16097" width="14" style="1" customWidth="1"/>
    <col min="16098" max="16098" width="15.25" style="1" customWidth="1"/>
    <col min="16099" max="16099" width="14.25" style="1" customWidth="1"/>
    <col min="16100" max="16100" width="8.625" style="1" customWidth="1"/>
    <col min="16101" max="16101" width="9.5" style="1" customWidth="1"/>
    <col min="16102" max="16108" width="8.625" style="1" customWidth="1"/>
    <col min="16109" max="16109" width="0.875" style="1" customWidth="1"/>
    <col min="16110" max="16110" width="1.625" style="1" customWidth="1"/>
    <col min="16111" max="16119" width="7.625" style="1" customWidth="1"/>
    <col min="16120" max="16120" width="9" style="1" customWidth="1"/>
    <col min="16121" max="16121" width="15.625" style="1" customWidth="1"/>
    <col min="16122" max="16125" width="9" style="1" customWidth="1"/>
    <col min="16126" max="16126" width="1" style="1" customWidth="1"/>
    <col min="16127" max="16127" width="15.625" style="1" customWidth="1"/>
    <col min="16128" max="16128" width="9" style="1"/>
    <col min="16129" max="16129" width="10.375" style="1" bestFit="1" customWidth="1"/>
    <col min="16130" max="16130" width="10.625" style="1" bestFit="1" customWidth="1"/>
    <col min="16131" max="16384" width="9" style="1"/>
  </cols>
  <sheetData>
    <row r="1" spans="1:64 8001:8004" ht="17.100000000000001" customHeight="1">
      <c r="A1" s="292" t="s">
        <v>6241</v>
      </c>
      <c r="B1" s="292"/>
      <c r="C1" s="292"/>
      <c r="D1" s="183"/>
      <c r="E1" s="184"/>
      <c r="F1" s="184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4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4"/>
      <c r="AJ1" s="183"/>
      <c r="AK1" s="183"/>
      <c r="AM1" s="51"/>
      <c r="AO1" s="2"/>
      <c r="AP1" s="179">
        <v>8429476789</v>
      </c>
      <c r="AQ1" s="2"/>
      <c r="BB1" s="12"/>
      <c r="BC1" s="12"/>
      <c r="BD1" s="12"/>
      <c r="BE1" s="12"/>
      <c r="BF1" s="12"/>
    </row>
    <row r="2" spans="1:64 8001:8004" ht="17.100000000000001" customHeight="1">
      <c r="F2" s="184"/>
      <c r="U2" s="51"/>
      <c r="X2" s="51"/>
      <c r="AM2" s="51"/>
      <c r="AN2" s="75"/>
      <c r="AO2" s="2"/>
      <c r="AP2" s="180"/>
      <c r="AQ2" s="2"/>
    </row>
    <row r="3" spans="1:64 8001:8004" ht="17.100000000000001" customHeight="1">
      <c r="E3" s="69"/>
      <c r="F3" s="184"/>
      <c r="T3" s="69"/>
      <c r="X3" s="51"/>
      <c r="AI3" s="69"/>
      <c r="AL3" s="69"/>
      <c r="AM3" s="51"/>
      <c r="AN3" s="75"/>
      <c r="AO3" s="1"/>
      <c r="AP3" s="69"/>
      <c r="AQ3" s="1"/>
      <c r="AR3" s="1"/>
      <c r="AS3" s="1"/>
      <c r="AT3" s="1"/>
      <c r="AU3" s="1"/>
      <c r="AV3" s="251"/>
      <c r="AW3" s="69"/>
      <c r="AX3" s="1"/>
      <c r="AY3" s="1"/>
      <c r="AZ3" s="69"/>
      <c r="BA3" s="1"/>
      <c r="BB3" s="1"/>
      <c r="BC3" s="1"/>
      <c r="BD3" s="1"/>
      <c r="BE3" s="1"/>
      <c r="BF3" s="1"/>
      <c r="BG3" s="1"/>
      <c r="BJ3" s="1"/>
      <c r="BK3" s="182"/>
    </row>
    <row r="4" spans="1:64 8001:8004" ht="17.100000000000001" customHeight="1">
      <c r="A4" s="293" t="s">
        <v>1992</v>
      </c>
      <c r="B4" s="294"/>
      <c r="C4" s="295"/>
      <c r="D4" s="185">
        <f t="shared" ref="D4:V4" si="0">D2012</f>
        <v>2489739</v>
      </c>
      <c r="E4" s="186">
        <f t="shared" si="0"/>
        <v>4858685.9664000059</v>
      </c>
      <c r="F4" s="187">
        <f t="shared" si="0"/>
        <v>8429476789</v>
      </c>
      <c r="G4" s="188">
        <f t="shared" si="0"/>
        <v>347759946</v>
      </c>
      <c r="H4" s="189">
        <f t="shared" si="0"/>
        <v>3108856.1908800006</v>
      </c>
      <c r="I4" s="190">
        <f t="shared" si="0"/>
        <v>127887588125</v>
      </c>
      <c r="J4" s="188">
        <f t="shared" si="0"/>
        <v>3949753</v>
      </c>
      <c r="K4" s="189">
        <f t="shared" si="0"/>
        <v>1122291.489704001</v>
      </c>
      <c r="L4" s="190">
        <f t="shared" si="0"/>
        <v>8310038895</v>
      </c>
      <c r="M4" s="188">
        <f t="shared" si="0"/>
        <v>6022019</v>
      </c>
      <c r="N4" s="189">
        <f t="shared" si="0"/>
        <v>2551784.8365409998</v>
      </c>
      <c r="O4" s="189">
        <f t="shared" si="0"/>
        <v>450570287</v>
      </c>
      <c r="P4" s="188">
        <f t="shared" si="0"/>
        <v>0</v>
      </c>
      <c r="Q4" s="189">
        <f t="shared" si="0"/>
        <v>0</v>
      </c>
      <c r="R4" s="189">
        <f t="shared" si="0"/>
        <v>0</v>
      </c>
      <c r="S4" s="189">
        <f t="shared" si="0"/>
        <v>357731718</v>
      </c>
      <c r="T4" s="191">
        <f t="shared" si="0"/>
        <v>5148915.166883002</v>
      </c>
      <c r="U4" s="190">
        <f t="shared" si="0"/>
        <v>136648197307</v>
      </c>
      <c r="V4" s="188">
        <f t="shared" si="0"/>
        <v>347118815</v>
      </c>
      <c r="W4" s="189"/>
      <c r="X4" s="190">
        <f>X2012</f>
        <v>133134874013</v>
      </c>
      <c r="Y4" s="188">
        <f>Y2012</f>
        <v>300</v>
      </c>
      <c r="Z4" s="189">
        <f>Z2012</f>
        <v>4451.0933329999998</v>
      </c>
      <c r="AA4" s="190">
        <f>AA2012</f>
        <v>1335328</v>
      </c>
      <c r="AB4" s="188">
        <f>AB2012</f>
        <v>6737811</v>
      </c>
      <c r="AC4" s="189"/>
      <c r="AD4" s="190">
        <f>AD2012</f>
        <v>1374451605</v>
      </c>
      <c r="AE4" s="188">
        <f>AE2012</f>
        <v>0</v>
      </c>
      <c r="AF4" s="189"/>
      <c r="AG4" s="190">
        <f t="shared" ref="AG4:AL4" si="1">AG2012</f>
        <v>0</v>
      </c>
      <c r="AH4" s="192">
        <f t="shared" si="1"/>
        <v>353856926</v>
      </c>
      <c r="AI4" s="191">
        <f t="shared" si="1"/>
        <v>7196136.8646150129</v>
      </c>
      <c r="AJ4" s="190">
        <f>AJ2012</f>
        <v>134510660946</v>
      </c>
      <c r="AK4" s="192">
        <f t="shared" si="1"/>
        <v>6364531</v>
      </c>
      <c r="AL4" s="191">
        <f t="shared" si="1"/>
        <v>5157603.5212999983</v>
      </c>
      <c r="AM4" s="190">
        <f>AM2012</f>
        <v>10567013150</v>
      </c>
      <c r="AN4" s="60">
        <f>AM4+AJ4-U4-F4</f>
        <v>0</v>
      </c>
      <c r="AO4" s="3"/>
      <c r="AP4" s="181"/>
      <c r="AQ4" s="3"/>
      <c r="AU4" s="51"/>
      <c r="AV4" s="69">
        <f>+ROUNDDOWN(AV5-AU6,-3)</f>
        <v>0</v>
      </c>
      <c r="AW4" s="69"/>
      <c r="AX4" s="10"/>
      <c r="AY4" s="10"/>
      <c r="AZ4" s="69"/>
      <c r="BA4" s="1"/>
      <c r="BB4" s="178"/>
      <c r="BC4" s="178"/>
      <c r="BD4" s="178"/>
      <c r="BE4" s="178"/>
      <c r="BF4" s="178"/>
      <c r="BG4" s="178"/>
      <c r="BI4" s="73"/>
    </row>
    <row r="5" spans="1:64 8001:8004" ht="17.100000000000001" customHeight="1" thickBot="1">
      <c r="A5" s="296" t="s">
        <v>1993</v>
      </c>
      <c r="B5" s="297"/>
      <c r="C5" s="298"/>
      <c r="D5" s="193">
        <f t="shared" ref="D5:AL5" si="2">D3136</f>
        <v>373786</v>
      </c>
      <c r="E5" s="194">
        <f t="shared" si="2"/>
        <v>0</v>
      </c>
      <c r="F5" s="195">
        <f t="shared" si="2"/>
        <v>1715031696</v>
      </c>
      <c r="G5" s="196">
        <f t="shared" si="2"/>
        <v>10229067</v>
      </c>
      <c r="H5" s="197">
        <f t="shared" si="2"/>
        <v>0</v>
      </c>
      <c r="I5" s="198">
        <f t="shared" si="2"/>
        <v>6188922728</v>
      </c>
      <c r="J5" s="196">
        <f t="shared" si="2"/>
        <v>0</v>
      </c>
      <c r="K5" s="197">
        <f t="shared" si="2"/>
        <v>0</v>
      </c>
      <c r="L5" s="198">
        <f t="shared" si="2"/>
        <v>0</v>
      </c>
      <c r="M5" s="196">
        <f t="shared" si="2"/>
        <v>6057</v>
      </c>
      <c r="N5" s="197">
        <f t="shared" si="2"/>
        <v>0</v>
      </c>
      <c r="O5" s="197">
        <f t="shared" si="2"/>
        <v>28756479</v>
      </c>
      <c r="P5" s="196">
        <f t="shared" si="2"/>
        <v>0</v>
      </c>
      <c r="Q5" s="197">
        <f t="shared" si="2"/>
        <v>0</v>
      </c>
      <c r="R5" s="197">
        <f t="shared" si="2"/>
        <v>0</v>
      </c>
      <c r="S5" s="197">
        <f t="shared" si="2"/>
        <v>10235124</v>
      </c>
      <c r="T5" s="199">
        <f t="shared" si="2"/>
        <v>0</v>
      </c>
      <c r="U5" s="198">
        <f t="shared" si="2"/>
        <v>6217679207</v>
      </c>
      <c r="V5" s="196">
        <f t="shared" si="2"/>
        <v>1425632</v>
      </c>
      <c r="W5" s="197">
        <f t="shared" si="2"/>
        <v>0</v>
      </c>
      <c r="X5" s="198">
        <f t="shared" si="2"/>
        <v>4196868525</v>
      </c>
      <c r="Y5" s="196">
        <f t="shared" si="2"/>
        <v>15000</v>
      </c>
      <c r="Z5" s="197">
        <f t="shared" si="2"/>
        <v>0</v>
      </c>
      <c r="AA5" s="198">
        <f t="shared" si="2"/>
        <v>39535616</v>
      </c>
      <c r="AB5" s="196">
        <f t="shared" si="2"/>
        <v>8544554</v>
      </c>
      <c r="AC5" s="197">
        <f t="shared" si="2"/>
        <v>0</v>
      </c>
      <c r="AD5" s="198">
        <f>AD3136</f>
        <v>955806271</v>
      </c>
      <c r="AE5" s="196">
        <f t="shared" si="2"/>
        <v>0</v>
      </c>
      <c r="AF5" s="197">
        <f t="shared" si="2"/>
        <v>0</v>
      </c>
      <c r="AG5" s="198">
        <f t="shared" si="2"/>
        <v>0</v>
      </c>
      <c r="AH5" s="200">
        <f t="shared" si="2"/>
        <v>9985186</v>
      </c>
      <c r="AI5" s="199">
        <f t="shared" si="2"/>
        <v>0</v>
      </c>
      <c r="AJ5" s="198">
        <f>AJ3136</f>
        <v>5192210412</v>
      </c>
      <c r="AK5" s="192">
        <f t="shared" si="2"/>
        <v>623724</v>
      </c>
      <c r="AL5" s="191">
        <f t="shared" si="2"/>
        <v>0</v>
      </c>
      <c r="AM5" s="190">
        <f>AM3136</f>
        <v>2740500491</v>
      </c>
      <c r="AN5" s="60">
        <f>AM5+AJ5-U5-F5</f>
        <v>0</v>
      </c>
      <c r="AO5" s="3"/>
      <c r="AP5" s="8"/>
      <c r="AQ5" s="3"/>
      <c r="AU5" s="69">
        <f>AM6-AU6</f>
        <v>0</v>
      </c>
      <c r="AV5" s="10">
        <f>+SUM(AV6:AZ6)</f>
        <v>13307514029.074699</v>
      </c>
      <c r="AW5" s="10"/>
      <c r="AX5" s="10"/>
      <c r="AY5" s="10"/>
      <c r="AZ5" s="1"/>
      <c r="BA5" s="1"/>
      <c r="BB5" s="10"/>
      <c r="BC5" s="25"/>
      <c r="BD5" s="25"/>
      <c r="BE5" s="25"/>
      <c r="BF5" s="26"/>
      <c r="BG5" s="69">
        <f>AK6-BG6</f>
        <v>0</v>
      </c>
      <c r="KUS5" s="1">
        <v>52335</v>
      </c>
    </row>
    <row r="6" spans="1:64 8001:8004" s="6" customFormat="1" ht="17.100000000000001" customHeight="1" thickTop="1" thickBot="1">
      <c r="A6" s="299" t="s">
        <v>1287</v>
      </c>
      <c r="B6" s="300"/>
      <c r="C6" s="301"/>
      <c r="D6" s="65">
        <f t="shared" ref="D6:AB6" si="3">SUM(D4:D5)</f>
        <v>2863525</v>
      </c>
      <c r="E6" s="201">
        <f t="shared" si="3"/>
        <v>4858685.9664000059</v>
      </c>
      <c r="F6" s="202">
        <f t="shared" si="3"/>
        <v>10144508485</v>
      </c>
      <c r="G6" s="65">
        <f t="shared" si="3"/>
        <v>357989013</v>
      </c>
      <c r="H6" s="201">
        <f t="shared" si="3"/>
        <v>3108856.1908800006</v>
      </c>
      <c r="I6" s="203">
        <f t="shared" si="3"/>
        <v>134076510853</v>
      </c>
      <c r="J6" s="65">
        <f t="shared" si="3"/>
        <v>3949753</v>
      </c>
      <c r="K6" s="201">
        <f t="shared" si="3"/>
        <v>1122291.489704001</v>
      </c>
      <c r="L6" s="203">
        <f t="shared" si="3"/>
        <v>8310038895</v>
      </c>
      <c r="M6" s="65">
        <f t="shared" si="3"/>
        <v>6028076</v>
      </c>
      <c r="N6" s="201">
        <f t="shared" si="3"/>
        <v>2551784.8365409998</v>
      </c>
      <c r="O6" s="201">
        <f t="shared" si="3"/>
        <v>479326766</v>
      </c>
      <c r="P6" s="65">
        <f t="shared" si="3"/>
        <v>0</v>
      </c>
      <c r="Q6" s="201">
        <f t="shared" si="3"/>
        <v>0</v>
      </c>
      <c r="R6" s="201">
        <f t="shared" si="3"/>
        <v>0</v>
      </c>
      <c r="S6" s="201">
        <f t="shared" si="3"/>
        <v>367966842</v>
      </c>
      <c r="T6" s="201">
        <f t="shared" si="3"/>
        <v>5148915.166883002</v>
      </c>
      <c r="U6" s="203">
        <f t="shared" si="3"/>
        <v>142865876514</v>
      </c>
      <c r="V6" s="65">
        <f t="shared" si="3"/>
        <v>348544447</v>
      </c>
      <c r="W6" s="201">
        <f t="shared" si="3"/>
        <v>0</v>
      </c>
      <c r="X6" s="203">
        <f t="shared" si="3"/>
        <v>137331742538</v>
      </c>
      <c r="Y6" s="65">
        <f t="shared" si="3"/>
        <v>15300</v>
      </c>
      <c r="Z6" s="201">
        <f t="shared" si="3"/>
        <v>4451.0933329999998</v>
      </c>
      <c r="AA6" s="203">
        <f t="shared" si="3"/>
        <v>40870944</v>
      </c>
      <c r="AB6" s="65">
        <f t="shared" si="3"/>
        <v>15282365</v>
      </c>
      <c r="AC6" s="201">
        <f>SUBTOTAL(9,AC4:AC5)</f>
        <v>0</v>
      </c>
      <c r="AD6" s="203">
        <f>SUM(AD4:AD5)</f>
        <v>2330257876</v>
      </c>
      <c r="AE6" s="65">
        <f>SUM(AE4:AE5)</f>
        <v>0</v>
      </c>
      <c r="AF6" s="201">
        <f>SUBTOTAL(9,AF4:AF5)</f>
        <v>0</v>
      </c>
      <c r="AG6" s="203">
        <f t="shared" ref="AG6:AL6" si="4">SUM(AG4:AG5)</f>
        <v>0</v>
      </c>
      <c r="AH6" s="204">
        <f t="shared" si="4"/>
        <v>363842112</v>
      </c>
      <c r="AI6" s="201">
        <f t="shared" si="4"/>
        <v>7196136.8646150129</v>
      </c>
      <c r="AJ6" s="203">
        <f t="shared" si="4"/>
        <v>139702871358</v>
      </c>
      <c r="AK6" s="62">
        <f t="shared" si="4"/>
        <v>6988255</v>
      </c>
      <c r="AL6" s="205">
        <f t="shared" si="4"/>
        <v>5157603.5212999983</v>
      </c>
      <c r="AM6" s="206">
        <f>SUM(AM4:AM5)</f>
        <v>13307513641</v>
      </c>
      <c r="AN6" s="60">
        <f>AM6+AJ6-U6-F6</f>
        <v>0</v>
      </c>
      <c r="AO6" s="5"/>
      <c r="AP6" s="9"/>
      <c r="AQ6" s="5"/>
      <c r="AR6" s="17">
        <f>SUM(AR10:AR3136)</f>
        <v>468226453</v>
      </c>
      <c r="AS6" s="18">
        <f>SUM(AS10:AS3136)</f>
        <v>1994848735</v>
      </c>
      <c r="AT6" s="18">
        <f>SUM(AT10:AT3136)</f>
        <v>10844438453</v>
      </c>
      <c r="AU6" s="18">
        <f>SUM(AU10:AU3136)</f>
        <v>13307513641</v>
      </c>
      <c r="AV6" s="104">
        <f>SUM(AV10:AV3136)</f>
        <v>12340393494.5672</v>
      </c>
      <c r="AW6" s="19">
        <f>SUM(AW10:AW3136)</f>
        <v>832688811.29760003</v>
      </c>
      <c r="AX6" s="19">
        <f>SUM(AX10:AX3136)</f>
        <v>8467073.5289999992</v>
      </c>
      <c r="AY6" s="19">
        <f>SUM(AY10:AY3136)</f>
        <v>125964649.68089996</v>
      </c>
      <c r="AZ6" s="18">
        <f>SUM(AZ10:AZ3135)</f>
        <v>0</v>
      </c>
      <c r="BA6" s="20"/>
      <c r="BB6" s="21">
        <f>SUM(BB10:BB3136)</f>
        <v>4316976</v>
      </c>
      <c r="BC6" s="21">
        <f>SUM(BC10:BC3136)</f>
        <v>2649289</v>
      </c>
      <c r="BD6" s="21">
        <f>SUM(BD10:BD3136)</f>
        <v>1275</v>
      </c>
      <c r="BE6" s="21">
        <f>SUM(BE10:BE3136)</f>
        <v>20715</v>
      </c>
      <c r="BF6" s="21">
        <f>SUM(BF10:BF3136)</f>
        <v>0</v>
      </c>
      <c r="BG6" s="21">
        <f>SUM(BG10:BG3136)</f>
        <v>6988255</v>
      </c>
      <c r="BH6" s="52"/>
      <c r="BI6" s="74"/>
      <c r="BJ6" s="5"/>
      <c r="BK6" s="50"/>
      <c r="KUS6" s="6">
        <v>4726</v>
      </c>
    </row>
    <row r="7" spans="1:64 8001:8004" ht="16.5" customHeight="1" thickTop="1" thickBot="1">
      <c r="A7" s="302" t="s">
        <v>4467</v>
      </c>
      <c r="B7" s="303"/>
      <c r="C7" s="304"/>
      <c r="D7" s="286" t="s">
        <v>9</v>
      </c>
      <c r="E7" s="287"/>
      <c r="F7" s="288"/>
      <c r="G7" s="311" t="s">
        <v>10</v>
      </c>
      <c r="H7" s="287" t="s">
        <v>10</v>
      </c>
      <c r="I7" s="287" t="s">
        <v>10</v>
      </c>
      <c r="J7" s="287" t="s">
        <v>10</v>
      </c>
      <c r="K7" s="287" t="s">
        <v>10</v>
      </c>
      <c r="L7" s="287" t="s">
        <v>10</v>
      </c>
      <c r="M7" s="287" t="s">
        <v>10</v>
      </c>
      <c r="N7" s="287" t="s">
        <v>10</v>
      </c>
      <c r="O7" s="287" t="s">
        <v>10</v>
      </c>
      <c r="P7" s="287"/>
      <c r="Q7" s="287"/>
      <c r="R7" s="287"/>
      <c r="S7" s="287" t="s">
        <v>10</v>
      </c>
      <c r="T7" s="287" t="s">
        <v>10</v>
      </c>
      <c r="U7" s="288" t="s">
        <v>10</v>
      </c>
      <c r="V7" s="286" t="s">
        <v>11</v>
      </c>
      <c r="W7" s="287" t="s">
        <v>11</v>
      </c>
      <c r="X7" s="287" t="s">
        <v>11</v>
      </c>
      <c r="Y7" s="287" t="s">
        <v>11</v>
      </c>
      <c r="Z7" s="287" t="s">
        <v>11</v>
      </c>
      <c r="AA7" s="287" t="s">
        <v>11</v>
      </c>
      <c r="AB7" s="287"/>
      <c r="AC7" s="287"/>
      <c r="AD7" s="287"/>
      <c r="AE7" s="287" t="s">
        <v>11</v>
      </c>
      <c r="AF7" s="287" t="s">
        <v>11</v>
      </c>
      <c r="AG7" s="287" t="s">
        <v>11</v>
      </c>
      <c r="AH7" s="287" t="s">
        <v>11</v>
      </c>
      <c r="AI7" s="287" t="s">
        <v>11</v>
      </c>
      <c r="AJ7" s="288" t="s">
        <v>11</v>
      </c>
      <c r="AK7" s="286" t="s">
        <v>12</v>
      </c>
      <c r="AL7" s="287"/>
      <c r="AM7" s="288"/>
      <c r="AO7" s="2"/>
      <c r="AP7" s="7"/>
      <c r="AQ7" s="2"/>
      <c r="AR7" s="22"/>
      <c r="AT7" s="22"/>
      <c r="AU7" s="23"/>
      <c r="AV7" s="70"/>
      <c r="AW7" s="70"/>
      <c r="AX7" s="24"/>
      <c r="AY7" s="24"/>
      <c r="AZ7" s="52"/>
      <c r="BA7" s="23"/>
      <c r="BB7" s="25"/>
      <c r="BG7" s="26"/>
      <c r="KUS7" s="63">
        <f>KUS5/KUS6</f>
        <v>11.073846804909014</v>
      </c>
      <c r="KUT7" s="1">
        <v>3545</v>
      </c>
      <c r="KUU7" s="51">
        <f>KUS7*KUT7</f>
        <v>39256.786923402455</v>
      </c>
      <c r="KUV7" s="4">
        <f>KUS5-KUU7</f>
        <v>13078.213076597545</v>
      </c>
    </row>
    <row r="8" spans="1:64 8001:8004" ht="17.100000000000001" customHeight="1" thickTop="1" thickBot="1">
      <c r="A8" s="305"/>
      <c r="B8" s="306"/>
      <c r="C8" s="307"/>
      <c r="D8" s="289"/>
      <c r="E8" s="290"/>
      <c r="F8" s="291"/>
      <c r="G8" s="289" t="s">
        <v>13</v>
      </c>
      <c r="H8" s="290" t="s">
        <v>13</v>
      </c>
      <c r="I8" s="291" t="s">
        <v>13</v>
      </c>
      <c r="J8" s="289" t="s">
        <v>14</v>
      </c>
      <c r="K8" s="290" t="s">
        <v>14</v>
      </c>
      <c r="L8" s="291" t="s">
        <v>14</v>
      </c>
      <c r="M8" s="289" t="s">
        <v>15</v>
      </c>
      <c r="N8" s="290" t="s">
        <v>15</v>
      </c>
      <c r="O8" s="291" t="s">
        <v>15</v>
      </c>
      <c r="P8" s="289" t="s">
        <v>1148</v>
      </c>
      <c r="Q8" s="290" t="s">
        <v>15</v>
      </c>
      <c r="R8" s="291" t="s">
        <v>15</v>
      </c>
      <c r="S8" s="313">
        <f>15067013555/1000000</f>
        <v>15067.013555</v>
      </c>
      <c r="T8" s="290" t="s">
        <v>16</v>
      </c>
      <c r="U8" s="314" t="s">
        <v>16</v>
      </c>
      <c r="V8" s="289" t="s">
        <v>17</v>
      </c>
      <c r="W8" s="290" t="s">
        <v>17</v>
      </c>
      <c r="X8" s="291" t="s">
        <v>17</v>
      </c>
      <c r="Y8" s="289" t="s">
        <v>14</v>
      </c>
      <c r="Z8" s="290" t="s">
        <v>14</v>
      </c>
      <c r="AA8" s="291" t="s">
        <v>14</v>
      </c>
      <c r="AB8" s="289" t="s">
        <v>15</v>
      </c>
      <c r="AC8" s="290" t="s">
        <v>15</v>
      </c>
      <c r="AD8" s="291" t="s">
        <v>15</v>
      </c>
      <c r="AE8" s="289" t="s">
        <v>1148</v>
      </c>
      <c r="AF8" s="290" t="s">
        <v>15</v>
      </c>
      <c r="AG8" s="291" t="s">
        <v>15</v>
      </c>
      <c r="AH8" s="289" t="s">
        <v>16</v>
      </c>
      <c r="AI8" s="290" t="s">
        <v>16</v>
      </c>
      <c r="AJ8" s="291" t="s">
        <v>16</v>
      </c>
      <c r="AK8" s="312"/>
      <c r="AL8" s="290"/>
      <c r="AM8" s="291"/>
      <c r="AO8" s="2"/>
      <c r="AP8" s="7"/>
      <c r="AQ8" s="2"/>
      <c r="AR8" s="315" t="s">
        <v>1149</v>
      </c>
      <c r="AS8" s="316"/>
      <c r="AT8" s="317"/>
      <c r="AU8" s="27"/>
      <c r="AV8" s="318" t="s">
        <v>1994</v>
      </c>
      <c r="AW8" s="319"/>
      <c r="AX8" s="320"/>
      <c r="AY8" s="320"/>
      <c r="AZ8" s="321"/>
      <c r="BA8" s="28"/>
      <c r="BB8" s="308" t="s">
        <v>4103</v>
      </c>
      <c r="BC8" s="309"/>
      <c r="BD8" s="309"/>
      <c r="BE8" s="309"/>
      <c r="BF8" s="309"/>
      <c r="BG8" s="310"/>
    </row>
    <row r="9" spans="1:64 8001:8004" ht="18.75" customHeight="1">
      <c r="A9" s="11" t="s">
        <v>8</v>
      </c>
      <c r="B9" s="66" t="s">
        <v>6</v>
      </c>
      <c r="C9" s="67" t="s">
        <v>18</v>
      </c>
      <c r="D9" s="207" t="s">
        <v>7</v>
      </c>
      <c r="E9" s="212" t="s">
        <v>19</v>
      </c>
      <c r="F9" s="209" t="s">
        <v>0</v>
      </c>
      <c r="G9" s="207" t="s">
        <v>7</v>
      </c>
      <c r="H9" s="208" t="s">
        <v>19</v>
      </c>
      <c r="I9" s="209" t="s">
        <v>0</v>
      </c>
      <c r="J9" s="207" t="s">
        <v>7</v>
      </c>
      <c r="K9" s="208" t="s">
        <v>19</v>
      </c>
      <c r="L9" s="209" t="s">
        <v>0</v>
      </c>
      <c r="M9" s="207" t="s">
        <v>7</v>
      </c>
      <c r="N9" s="208" t="s">
        <v>19</v>
      </c>
      <c r="O9" s="209" t="s">
        <v>0</v>
      </c>
      <c r="P9" s="207" t="s">
        <v>7</v>
      </c>
      <c r="Q9" s="208" t="s">
        <v>19</v>
      </c>
      <c r="R9" s="209" t="s">
        <v>0</v>
      </c>
      <c r="S9" s="207" t="s">
        <v>7</v>
      </c>
      <c r="T9" s="212" t="s">
        <v>19</v>
      </c>
      <c r="U9" s="210" t="s">
        <v>0</v>
      </c>
      <c r="V9" s="207" t="s">
        <v>7</v>
      </c>
      <c r="W9" s="208" t="s">
        <v>19</v>
      </c>
      <c r="X9" s="209" t="s">
        <v>0</v>
      </c>
      <c r="Y9" s="207" t="s">
        <v>7</v>
      </c>
      <c r="Z9" s="208" t="s">
        <v>19</v>
      </c>
      <c r="AA9" s="209" t="s">
        <v>0</v>
      </c>
      <c r="AB9" s="207" t="s">
        <v>7</v>
      </c>
      <c r="AC9" s="208" t="s">
        <v>19</v>
      </c>
      <c r="AD9" s="209" t="s">
        <v>15</v>
      </c>
      <c r="AE9" s="207" t="s">
        <v>7</v>
      </c>
      <c r="AF9" s="208" t="s">
        <v>19</v>
      </c>
      <c r="AG9" s="209" t="s">
        <v>15</v>
      </c>
      <c r="AH9" s="207" t="s">
        <v>7</v>
      </c>
      <c r="AI9" s="212" t="s">
        <v>19</v>
      </c>
      <c r="AJ9" s="209" t="s">
        <v>0</v>
      </c>
      <c r="AK9" s="211" t="s">
        <v>7</v>
      </c>
      <c r="AL9" s="212" t="s">
        <v>19</v>
      </c>
      <c r="AM9" s="209" t="s">
        <v>0</v>
      </c>
      <c r="AN9" s="16" t="s">
        <v>2829</v>
      </c>
      <c r="AO9" s="5" t="s">
        <v>2830</v>
      </c>
      <c r="AP9" s="9" t="s">
        <v>5135</v>
      </c>
      <c r="AQ9" s="5" t="s">
        <v>2831</v>
      </c>
      <c r="AR9" s="29" t="s">
        <v>3</v>
      </c>
      <c r="AS9" s="30" t="s">
        <v>4</v>
      </c>
      <c r="AT9" s="31" t="s">
        <v>2</v>
      </c>
      <c r="AU9" s="32" t="s">
        <v>2832</v>
      </c>
      <c r="AV9" s="72" t="s">
        <v>6006</v>
      </c>
      <c r="AW9" s="33" t="s">
        <v>6007</v>
      </c>
      <c r="AX9" s="71" t="s">
        <v>6008</v>
      </c>
      <c r="AY9" s="71" t="s">
        <v>6009</v>
      </c>
      <c r="AZ9" s="34" t="s">
        <v>6074</v>
      </c>
      <c r="BA9" s="35" t="s">
        <v>2832</v>
      </c>
      <c r="BB9" s="252" t="s">
        <v>6010</v>
      </c>
      <c r="BC9" s="71" t="s">
        <v>6011</v>
      </c>
      <c r="BD9" s="71" t="s">
        <v>6012</v>
      </c>
      <c r="BE9" s="71" t="s">
        <v>6009</v>
      </c>
      <c r="BF9" s="71" t="s">
        <v>6075</v>
      </c>
      <c r="BG9" s="103" t="s">
        <v>2832</v>
      </c>
      <c r="BH9" s="69">
        <v>1</v>
      </c>
      <c r="BI9" s="47" t="s">
        <v>2833</v>
      </c>
      <c r="BJ9" s="47" t="s">
        <v>4115</v>
      </c>
      <c r="BK9" s="64" t="s">
        <v>2834</v>
      </c>
      <c r="BL9" s="48">
        <v>46295</v>
      </c>
    </row>
    <row r="10" spans="1:64 8001:8004" ht="17.100000000000001" customHeight="1">
      <c r="A10" s="58" t="s">
        <v>1</v>
      </c>
      <c r="B10" s="57" t="s">
        <v>2163</v>
      </c>
      <c r="C10" s="56" t="s">
        <v>4316</v>
      </c>
      <c r="D10" s="213">
        <v>490</v>
      </c>
      <c r="E10" s="214">
        <v>3278.9852999999998</v>
      </c>
      <c r="F10" s="215">
        <v>1606702</v>
      </c>
      <c r="G10" s="213">
        <v>0</v>
      </c>
      <c r="H10" s="216">
        <v>0</v>
      </c>
      <c r="I10" s="215">
        <v>0</v>
      </c>
      <c r="J10" s="213">
        <v>6000</v>
      </c>
      <c r="K10" s="216">
        <v>3295.71</v>
      </c>
      <c r="L10" s="215">
        <v>19774260</v>
      </c>
      <c r="M10" s="213">
        <v>21</v>
      </c>
      <c r="N10" s="216">
        <v>156.85714200000001</v>
      </c>
      <c r="O10" s="215">
        <v>3294</v>
      </c>
      <c r="P10" s="213">
        <v>0</v>
      </c>
      <c r="Q10" s="216">
        <v>0</v>
      </c>
      <c r="R10" s="215">
        <v>0</v>
      </c>
      <c r="S10" s="213">
        <v>6021</v>
      </c>
      <c r="T10" s="214">
        <v>3284.7623309999999</v>
      </c>
      <c r="U10" s="217">
        <v>19777554</v>
      </c>
      <c r="V10" s="213">
        <v>4573</v>
      </c>
      <c r="W10" s="216">
        <v>3288.1537279999998</v>
      </c>
      <c r="X10" s="215">
        <v>15036727</v>
      </c>
      <c r="Y10" s="213">
        <v>0</v>
      </c>
      <c r="Z10" s="216">
        <v>0</v>
      </c>
      <c r="AA10" s="215">
        <v>0</v>
      </c>
      <c r="AB10" s="213">
        <v>81</v>
      </c>
      <c r="AC10" s="216">
        <v>3286.1234559999998</v>
      </c>
      <c r="AD10" s="215">
        <v>266176</v>
      </c>
      <c r="AE10" s="213">
        <v>0</v>
      </c>
      <c r="AF10" s="216">
        <v>0</v>
      </c>
      <c r="AG10" s="215">
        <v>0</v>
      </c>
      <c r="AH10" s="213">
        <v>4654</v>
      </c>
      <c r="AI10" s="214">
        <v>3288.1183919999999</v>
      </c>
      <c r="AJ10" s="215">
        <v>15302903</v>
      </c>
      <c r="AK10" s="218">
        <v>1857</v>
      </c>
      <c r="AL10" s="214">
        <v>3274.8271</v>
      </c>
      <c r="AM10" s="215">
        <v>6081353</v>
      </c>
      <c r="AN10" s="36">
        <f t="shared" ref="AN10:AN73" si="5">AM10/$AM$4</f>
        <v>5.7550349504391406E-4</v>
      </c>
      <c r="AO10" s="37">
        <f t="shared" ref="AO10:AO73" si="6">IF(ISERROR(AK10/(D10+S10)),,(AK10/(D10+S10)))</f>
        <v>0.28520964521578868</v>
      </c>
      <c r="AP10" s="38" t="s">
        <v>2</v>
      </c>
      <c r="AQ10" s="39" t="str">
        <f>A10</f>
        <v>제품</v>
      </c>
      <c r="AR10" s="40">
        <f>IF($AP10="악성",$AM10,0)</f>
        <v>0</v>
      </c>
      <c r="AS10" s="41">
        <f>IF($AP10="부진",$AM10,0)</f>
        <v>0</v>
      </c>
      <c r="AT10" s="42">
        <f>IF($AP10="정상",$AM10,0)</f>
        <v>6081353</v>
      </c>
      <c r="AU10" s="43">
        <f t="shared" ref="AU10:AU73" si="7">SUM(AR10:AT10)</f>
        <v>6081353</v>
      </c>
      <c r="AV10" s="95">
        <f t="shared" ref="AV10:AZ60" si="8">IF(+BB10*$AL10=0,"",+BB10*$AL10)</f>
        <v>6081353.9247000003</v>
      </c>
      <c r="AW10" s="61" t="str">
        <f t="shared" si="8"/>
        <v/>
      </c>
      <c r="AX10" s="61" t="str">
        <f t="shared" si="8"/>
        <v/>
      </c>
      <c r="AY10" s="61" t="str">
        <f t="shared" si="8"/>
        <v/>
      </c>
      <c r="AZ10" s="44" t="str">
        <f t="shared" si="8"/>
        <v/>
      </c>
      <c r="BA10" s="45"/>
      <c r="BB10" s="97">
        <v>1857</v>
      </c>
      <c r="BC10" s="98">
        <v>0</v>
      </c>
      <c r="BD10" s="98">
        <v>0</v>
      </c>
      <c r="BE10" s="98">
        <v>0</v>
      </c>
      <c r="BF10" s="98">
        <v>0</v>
      </c>
      <c r="BG10" s="99">
        <f>+SUM(BB10:BF10)</f>
        <v>1857</v>
      </c>
      <c r="BH10" s="52">
        <f t="shared" ref="BH10:BH73" si="9">BG10-AK10</f>
        <v>0</v>
      </c>
      <c r="BI10" s="53">
        <f>IFERROR(IF(ROUND(V10/((D10+AK10)/2),1)&lt;0,0,ROUND(V10/((D10+AK10)/2),1)),0)</f>
        <v>3.9</v>
      </c>
      <c r="BJ10" s="55" t="str">
        <f>IF(AK10=0,"정상",IF(AP10="악성","악성",IF(AND(BL10&gt;3,BI10&lt;0.5),"악성",IF(AND(AP10="정상",BL10&lt;=3),"정상",IF(BI10&gt;1,"정상","부진")))))</f>
        <v>정상</v>
      </c>
      <c r="BK10" s="54">
        <v>44958</v>
      </c>
      <c r="BL10" s="52">
        <f>DATEDIF(BK10,$BL$9,"m")+1</f>
        <v>44</v>
      </c>
    </row>
    <row r="11" spans="1:64 8001:8004" ht="17.100000000000001" customHeight="1">
      <c r="A11" s="58" t="s">
        <v>1</v>
      </c>
      <c r="B11" s="57" t="s">
        <v>2599</v>
      </c>
      <c r="C11" s="56" t="s">
        <v>4317</v>
      </c>
      <c r="D11" s="213">
        <v>402</v>
      </c>
      <c r="E11" s="214">
        <v>5682.6635999999999</v>
      </c>
      <c r="F11" s="215">
        <v>2284430</v>
      </c>
      <c r="G11" s="213">
        <v>0</v>
      </c>
      <c r="H11" s="216">
        <v>0</v>
      </c>
      <c r="I11" s="215">
        <v>0</v>
      </c>
      <c r="J11" s="213">
        <v>4790</v>
      </c>
      <c r="K11" s="216">
        <v>5813.1152400000001</v>
      </c>
      <c r="L11" s="215">
        <v>27844822</v>
      </c>
      <c r="M11" s="213">
        <v>0</v>
      </c>
      <c r="N11" s="216">
        <v>0</v>
      </c>
      <c r="O11" s="215">
        <v>0</v>
      </c>
      <c r="P11" s="213">
        <v>0</v>
      </c>
      <c r="Q11" s="216">
        <v>0</v>
      </c>
      <c r="R11" s="215">
        <v>0</v>
      </c>
      <c r="S11" s="213">
        <v>4790</v>
      </c>
      <c r="T11" s="214">
        <v>5813.1152400000001</v>
      </c>
      <c r="U11" s="217">
        <v>27844822</v>
      </c>
      <c r="V11" s="213">
        <v>4370</v>
      </c>
      <c r="W11" s="216">
        <v>5801.6043470000004</v>
      </c>
      <c r="X11" s="215">
        <v>25353011</v>
      </c>
      <c r="Y11" s="213">
        <v>0</v>
      </c>
      <c r="Z11" s="216">
        <v>0</v>
      </c>
      <c r="AA11" s="215">
        <v>0</v>
      </c>
      <c r="AB11" s="213">
        <v>18</v>
      </c>
      <c r="AC11" s="216">
        <v>5799.0555549999999</v>
      </c>
      <c r="AD11" s="215">
        <v>104383</v>
      </c>
      <c r="AE11" s="213">
        <v>0</v>
      </c>
      <c r="AF11" s="216">
        <v>0</v>
      </c>
      <c r="AG11" s="215">
        <v>0</v>
      </c>
      <c r="AH11" s="213">
        <v>4388</v>
      </c>
      <c r="AI11" s="214">
        <v>5801.5938919999999</v>
      </c>
      <c r="AJ11" s="215">
        <v>25457394</v>
      </c>
      <c r="AK11" s="218">
        <v>804</v>
      </c>
      <c r="AL11" s="214">
        <v>5810.7700999999997</v>
      </c>
      <c r="AM11" s="215">
        <v>4671858</v>
      </c>
      <c r="AN11" s="36">
        <f t="shared" si="5"/>
        <v>4.4211717480449999E-4</v>
      </c>
      <c r="AO11" s="37">
        <f t="shared" si="6"/>
        <v>0.15485362095531588</v>
      </c>
      <c r="AP11" s="38" t="s">
        <v>2</v>
      </c>
      <c r="AQ11" s="39" t="str">
        <f>A11</f>
        <v>제품</v>
      </c>
      <c r="AR11" s="40">
        <f t="shared" ref="AR11:AR74" si="10">IF($AP11="악성",$AM11,0)</f>
        <v>0</v>
      </c>
      <c r="AS11" s="41">
        <f t="shared" ref="AS11:AS74" si="11">IF($AP11="부진",$AM11,0)</f>
        <v>0</v>
      </c>
      <c r="AT11" s="42">
        <f t="shared" ref="AT11:AT74" si="12">IF($AP11="정상",$AM11,0)</f>
        <v>4671858</v>
      </c>
      <c r="AU11" s="43">
        <f t="shared" si="7"/>
        <v>4671858</v>
      </c>
      <c r="AV11" s="95">
        <f t="shared" si="8"/>
        <v>4671859.1603999995</v>
      </c>
      <c r="AW11" s="61" t="str">
        <f t="shared" si="8"/>
        <v/>
      </c>
      <c r="AX11" s="61" t="str">
        <f t="shared" si="8"/>
        <v/>
      </c>
      <c r="AY11" s="61" t="str">
        <f t="shared" si="8"/>
        <v/>
      </c>
      <c r="AZ11" s="44" t="str">
        <f t="shared" si="8"/>
        <v/>
      </c>
      <c r="BA11" s="45"/>
      <c r="BB11" s="97">
        <v>804</v>
      </c>
      <c r="BC11" s="98">
        <v>0</v>
      </c>
      <c r="BD11" s="98">
        <v>0</v>
      </c>
      <c r="BE11" s="98">
        <v>0</v>
      </c>
      <c r="BF11" s="98">
        <v>0</v>
      </c>
      <c r="BG11" s="99">
        <f t="shared" ref="BG11:BG74" si="13">+SUM(BB11:BF11)</f>
        <v>804</v>
      </c>
      <c r="BH11" s="52">
        <f t="shared" si="9"/>
        <v>0</v>
      </c>
      <c r="BI11" s="53">
        <f>IFERROR(IF(ROUND(V11/((D11+AK11)/2),1)&lt;0,0,ROUND(V11/((D11+AK11)/2),1)),0)</f>
        <v>7.2</v>
      </c>
      <c r="BJ11" s="55" t="str">
        <f>IF(AK11=0,"정상",IF(AP11="악성","악성",IF(AND(BL11&gt;3,BI11&lt;0.5),"악성",IF(AND(AP11="정상",BL11&lt;=3),"정상",IF(BI11&gt;1,"정상","부진")))))</f>
        <v>정상</v>
      </c>
      <c r="BK11" s="54">
        <v>45108</v>
      </c>
      <c r="BL11" s="52">
        <f t="shared" ref="BL11:BL74" si="14">DATEDIF(BK11,$BL$9,"m")+1</f>
        <v>39</v>
      </c>
    </row>
    <row r="12" spans="1:64 8001:8004" ht="17.100000000000001" customHeight="1">
      <c r="A12" s="58" t="s">
        <v>1</v>
      </c>
      <c r="B12" s="57" t="s">
        <v>2652</v>
      </c>
      <c r="C12" s="56" t="s">
        <v>4318</v>
      </c>
      <c r="D12" s="213">
        <v>1881</v>
      </c>
      <c r="E12" s="214">
        <v>5398.0523999999996</v>
      </c>
      <c r="F12" s="215">
        <v>10153735</v>
      </c>
      <c r="G12" s="213">
        <v>0</v>
      </c>
      <c r="H12" s="216">
        <v>0</v>
      </c>
      <c r="I12" s="215">
        <v>0</v>
      </c>
      <c r="J12" s="213">
        <v>1850</v>
      </c>
      <c r="K12" s="216">
        <v>5401.6567560000003</v>
      </c>
      <c r="L12" s="215">
        <v>9993065</v>
      </c>
      <c r="M12" s="213">
        <v>0</v>
      </c>
      <c r="N12" s="216">
        <v>0</v>
      </c>
      <c r="O12" s="215">
        <v>0</v>
      </c>
      <c r="P12" s="213">
        <v>0</v>
      </c>
      <c r="Q12" s="216">
        <v>0</v>
      </c>
      <c r="R12" s="215">
        <v>0</v>
      </c>
      <c r="S12" s="213">
        <v>1850</v>
      </c>
      <c r="T12" s="214">
        <v>5401.6567560000003</v>
      </c>
      <c r="U12" s="217">
        <v>9993065</v>
      </c>
      <c r="V12" s="213">
        <v>3711</v>
      </c>
      <c r="W12" s="216">
        <v>5399.8375100000003</v>
      </c>
      <c r="X12" s="215">
        <v>20038797</v>
      </c>
      <c r="Y12" s="213">
        <v>0</v>
      </c>
      <c r="Z12" s="216">
        <v>0</v>
      </c>
      <c r="AA12" s="215">
        <v>0</v>
      </c>
      <c r="AB12" s="213">
        <v>12</v>
      </c>
      <c r="AC12" s="216">
        <v>5399.4166660000001</v>
      </c>
      <c r="AD12" s="215">
        <v>64793</v>
      </c>
      <c r="AE12" s="213">
        <v>0</v>
      </c>
      <c r="AF12" s="216">
        <v>0</v>
      </c>
      <c r="AG12" s="215">
        <v>0</v>
      </c>
      <c r="AH12" s="213">
        <v>3723</v>
      </c>
      <c r="AI12" s="214">
        <v>5399.8361530000002</v>
      </c>
      <c r="AJ12" s="215">
        <v>20103590</v>
      </c>
      <c r="AK12" s="218">
        <v>8</v>
      </c>
      <c r="AL12" s="214">
        <v>5401.3333000000002</v>
      </c>
      <c r="AM12" s="215">
        <v>43210</v>
      </c>
      <c r="AN12" s="36">
        <f t="shared" si="5"/>
        <v>4.0891403641340225E-6</v>
      </c>
      <c r="AO12" s="37">
        <f t="shared" si="6"/>
        <v>2.1441972661484857E-3</v>
      </c>
      <c r="AP12" s="38" t="s">
        <v>2</v>
      </c>
      <c r="AQ12" s="39" t="str">
        <f>A12</f>
        <v>제품</v>
      </c>
      <c r="AR12" s="40">
        <f t="shared" si="10"/>
        <v>0</v>
      </c>
      <c r="AS12" s="41">
        <f t="shared" si="11"/>
        <v>0</v>
      </c>
      <c r="AT12" s="42">
        <f t="shared" si="12"/>
        <v>43210</v>
      </c>
      <c r="AU12" s="43">
        <f t="shared" si="7"/>
        <v>43210</v>
      </c>
      <c r="AV12" s="95">
        <f t="shared" si="8"/>
        <v>43210.666400000002</v>
      </c>
      <c r="AW12" s="61" t="str">
        <f t="shared" si="8"/>
        <v/>
      </c>
      <c r="AX12" s="61" t="str">
        <f t="shared" si="8"/>
        <v/>
      </c>
      <c r="AY12" s="61" t="str">
        <f t="shared" si="8"/>
        <v/>
      </c>
      <c r="AZ12" s="44" t="str">
        <f t="shared" si="8"/>
        <v/>
      </c>
      <c r="BA12" s="45"/>
      <c r="BB12" s="97">
        <v>8</v>
      </c>
      <c r="BC12" s="98">
        <v>0</v>
      </c>
      <c r="BD12" s="98">
        <v>0</v>
      </c>
      <c r="BE12" s="98">
        <v>0</v>
      </c>
      <c r="BF12" s="98">
        <v>0</v>
      </c>
      <c r="BG12" s="99">
        <f t="shared" si="13"/>
        <v>8</v>
      </c>
      <c r="BH12" s="52">
        <f t="shared" si="9"/>
        <v>0</v>
      </c>
      <c r="BI12" s="53">
        <f>IFERROR(IF(ROUND(V12/((D12+AK12)/2),1)&lt;0,0,ROUND(V12/((D12+AK12)/2),1)),0)</f>
        <v>3.9</v>
      </c>
      <c r="BJ12" s="55" t="str">
        <f>IF(AK12=0,"정상",IF(AP12="악성","악성",IF(AND(BL12&gt;3,BI12&lt;0.5),"악성",IF(AND(AP12="정상",BL12&lt;=3),"정상",IF(BI12&gt;1,"정상","부진")))))</f>
        <v>정상</v>
      </c>
      <c r="BK12" s="54">
        <v>46023</v>
      </c>
      <c r="BL12" s="52">
        <f t="shared" si="14"/>
        <v>9</v>
      </c>
    </row>
    <row r="13" spans="1:64 8001:8004" ht="17.100000000000001" customHeight="1">
      <c r="A13" s="58" t="s">
        <v>1</v>
      </c>
      <c r="B13" s="57" t="s">
        <v>2835</v>
      </c>
      <c r="C13" s="56" t="s">
        <v>4812</v>
      </c>
      <c r="D13" s="213">
        <v>983</v>
      </c>
      <c r="E13" s="214">
        <v>3154.2157000000002</v>
      </c>
      <c r="F13" s="215">
        <v>3100594</v>
      </c>
      <c r="G13" s="213">
        <v>0</v>
      </c>
      <c r="H13" s="216">
        <v>0</v>
      </c>
      <c r="I13" s="215">
        <v>0</v>
      </c>
      <c r="J13" s="213">
        <v>12000</v>
      </c>
      <c r="K13" s="216">
        <v>3177.46</v>
      </c>
      <c r="L13" s="215">
        <v>38129520</v>
      </c>
      <c r="M13" s="213">
        <v>153</v>
      </c>
      <c r="N13" s="216">
        <v>225.53594699999999</v>
      </c>
      <c r="O13" s="215">
        <v>34507</v>
      </c>
      <c r="P13" s="213">
        <v>0</v>
      </c>
      <c r="Q13" s="216">
        <v>0</v>
      </c>
      <c r="R13" s="215">
        <v>0</v>
      </c>
      <c r="S13" s="213">
        <v>12153</v>
      </c>
      <c r="T13" s="214">
        <v>3140.2967990000002</v>
      </c>
      <c r="U13" s="217">
        <v>38164027</v>
      </c>
      <c r="V13" s="213">
        <v>9816</v>
      </c>
      <c r="W13" s="216">
        <v>3129.67013</v>
      </c>
      <c r="X13" s="215">
        <v>30720842</v>
      </c>
      <c r="Y13" s="213">
        <v>0</v>
      </c>
      <c r="Z13" s="216">
        <v>0</v>
      </c>
      <c r="AA13" s="215">
        <v>0</v>
      </c>
      <c r="AB13" s="213">
        <v>47</v>
      </c>
      <c r="AC13" s="216">
        <v>3126.7446799999998</v>
      </c>
      <c r="AD13" s="215">
        <v>146957</v>
      </c>
      <c r="AE13" s="213">
        <v>0</v>
      </c>
      <c r="AF13" s="216">
        <v>0</v>
      </c>
      <c r="AG13" s="215">
        <v>0</v>
      </c>
      <c r="AH13" s="213">
        <v>9863</v>
      </c>
      <c r="AI13" s="214">
        <v>3129.6561889999998</v>
      </c>
      <c r="AJ13" s="215">
        <v>30867799</v>
      </c>
      <c r="AK13" s="218">
        <v>3273</v>
      </c>
      <c r="AL13" s="214">
        <v>3176.5423000000001</v>
      </c>
      <c r="AM13" s="215">
        <v>10396822</v>
      </c>
      <c r="AN13" s="36">
        <f t="shared" si="5"/>
        <v>9.8389411013461272E-4</v>
      </c>
      <c r="AO13" s="37">
        <f t="shared" si="6"/>
        <v>0.24916260657734471</v>
      </c>
      <c r="AP13" s="38" t="s">
        <v>2</v>
      </c>
      <c r="AQ13" s="39" t="s">
        <v>1</v>
      </c>
      <c r="AR13" s="40">
        <f t="shared" si="10"/>
        <v>0</v>
      </c>
      <c r="AS13" s="41">
        <f t="shared" si="11"/>
        <v>0</v>
      </c>
      <c r="AT13" s="42">
        <f t="shared" si="12"/>
        <v>10396822</v>
      </c>
      <c r="AU13" s="43">
        <f t="shared" si="7"/>
        <v>10396822</v>
      </c>
      <c r="AV13" s="95">
        <f t="shared" si="8"/>
        <v>10396822.947900001</v>
      </c>
      <c r="AW13" s="61" t="str">
        <f t="shared" si="8"/>
        <v/>
      </c>
      <c r="AX13" s="61" t="str">
        <f t="shared" si="8"/>
        <v/>
      </c>
      <c r="AY13" s="61" t="str">
        <f t="shared" si="8"/>
        <v/>
      </c>
      <c r="AZ13" s="44" t="str">
        <f t="shared" si="8"/>
        <v/>
      </c>
      <c r="BA13" s="45"/>
      <c r="BB13" s="97">
        <v>3273</v>
      </c>
      <c r="BC13" s="98">
        <v>0</v>
      </c>
      <c r="BD13" s="98">
        <v>0</v>
      </c>
      <c r="BE13" s="98">
        <v>0</v>
      </c>
      <c r="BF13" s="98">
        <v>0</v>
      </c>
      <c r="BG13" s="99">
        <f t="shared" si="13"/>
        <v>3273</v>
      </c>
      <c r="BH13" s="52">
        <f t="shared" si="9"/>
        <v>0</v>
      </c>
      <c r="BI13" s="53">
        <f>IFERROR(IF(ROUND(V13/((D13+AK13)/2),1)&lt;0,0,ROUND(V13/((D13+AK13)/2),1)),0)</f>
        <v>4.5999999999999996</v>
      </c>
      <c r="BJ13" s="55" t="str">
        <f>IF(AK13=0,"정상",IF(AP13="악성","악성",IF(AND(BL13&gt;3,BI13&lt;0.5),"악성",IF(AND(AP13="정상",BL13&lt;=3),"정상",IF(BI13&gt;1,"정상","부진")))))</f>
        <v>정상</v>
      </c>
      <c r="BK13" s="54">
        <v>46235</v>
      </c>
      <c r="BL13" s="52">
        <f t="shared" si="14"/>
        <v>2</v>
      </c>
    </row>
    <row r="14" spans="1:64 8001:8004" ht="17.100000000000001" customHeight="1">
      <c r="A14" s="58" t="s">
        <v>1</v>
      </c>
      <c r="B14" s="57" t="s">
        <v>3012</v>
      </c>
      <c r="C14" s="56" t="s">
        <v>3013</v>
      </c>
      <c r="D14" s="213">
        <v>1888</v>
      </c>
      <c r="E14" s="214">
        <v>5387.7298000000001</v>
      </c>
      <c r="F14" s="215">
        <v>10172033</v>
      </c>
      <c r="G14" s="213">
        <v>0</v>
      </c>
      <c r="H14" s="216">
        <v>0</v>
      </c>
      <c r="I14" s="215">
        <v>0</v>
      </c>
      <c r="J14" s="213">
        <v>0</v>
      </c>
      <c r="K14" s="216">
        <v>0</v>
      </c>
      <c r="L14" s="215">
        <v>0</v>
      </c>
      <c r="M14" s="213">
        <v>2</v>
      </c>
      <c r="N14" s="216">
        <v>5387.5</v>
      </c>
      <c r="O14" s="215">
        <v>10775</v>
      </c>
      <c r="P14" s="213">
        <v>0</v>
      </c>
      <c r="Q14" s="216">
        <v>0</v>
      </c>
      <c r="R14" s="215">
        <v>0</v>
      </c>
      <c r="S14" s="213">
        <v>2</v>
      </c>
      <c r="T14" s="214">
        <v>5387.5</v>
      </c>
      <c r="U14" s="217">
        <v>10775</v>
      </c>
      <c r="V14" s="213">
        <v>436</v>
      </c>
      <c r="W14" s="216">
        <v>5387.7477060000001</v>
      </c>
      <c r="X14" s="215">
        <v>2349058</v>
      </c>
      <c r="Y14" s="213">
        <v>0</v>
      </c>
      <c r="Z14" s="216">
        <v>0</v>
      </c>
      <c r="AA14" s="215">
        <v>0</v>
      </c>
      <c r="AB14" s="213">
        <v>56</v>
      </c>
      <c r="AC14" s="216">
        <v>5387.8214280000002</v>
      </c>
      <c r="AD14" s="215">
        <v>301718</v>
      </c>
      <c r="AE14" s="213">
        <v>0</v>
      </c>
      <c r="AF14" s="216">
        <v>0</v>
      </c>
      <c r="AG14" s="215">
        <v>0</v>
      </c>
      <c r="AH14" s="213">
        <v>492</v>
      </c>
      <c r="AI14" s="214">
        <v>5387.7560970000004</v>
      </c>
      <c r="AJ14" s="215">
        <v>2650776</v>
      </c>
      <c r="AK14" s="218">
        <v>1398</v>
      </c>
      <c r="AL14" s="214">
        <v>5387.72</v>
      </c>
      <c r="AM14" s="215">
        <v>7532032</v>
      </c>
      <c r="AN14" s="36">
        <f t="shared" si="5"/>
        <v>7.1278722691851674E-4</v>
      </c>
      <c r="AO14" s="37">
        <f t="shared" si="6"/>
        <v>0.73968253968253972</v>
      </c>
      <c r="AP14" s="38" t="s">
        <v>4</v>
      </c>
      <c r="AQ14" s="39" t="s">
        <v>1</v>
      </c>
      <c r="AR14" s="40">
        <f t="shared" si="10"/>
        <v>0</v>
      </c>
      <c r="AS14" s="41">
        <f t="shared" si="11"/>
        <v>7532032</v>
      </c>
      <c r="AT14" s="42">
        <f t="shared" si="12"/>
        <v>0</v>
      </c>
      <c r="AU14" s="43">
        <f t="shared" si="7"/>
        <v>7532032</v>
      </c>
      <c r="AV14" s="95">
        <f t="shared" si="8"/>
        <v>7532032.5600000005</v>
      </c>
      <c r="AW14" s="61" t="str">
        <f t="shared" si="8"/>
        <v/>
      </c>
      <c r="AX14" s="61" t="str">
        <f t="shared" si="8"/>
        <v/>
      </c>
      <c r="AY14" s="61" t="str">
        <f t="shared" si="8"/>
        <v/>
      </c>
      <c r="AZ14" s="44" t="str">
        <f t="shared" si="8"/>
        <v/>
      </c>
      <c r="BA14" s="45"/>
      <c r="BB14" s="97">
        <v>1398</v>
      </c>
      <c r="BC14" s="98">
        <v>0</v>
      </c>
      <c r="BD14" s="98">
        <v>0</v>
      </c>
      <c r="BE14" s="98">
        <v>0</v>
      </c>
      <c r="BF14" s="98">
        <v>0</v>
      </c>
      <c r="BG14" s="99">
        <f t="shared" si="13"/>
        <v>1398</v>
      </c>
      <c r="BH14" s="52">
        <f t="shared" si="9"/>
        <v>0</v>
      </c>
      <c r="BI14" s="53">
        <f>IFERROR(IF(ROUND(V14/((D14+AK14)/2),1)&lt;0,0,ROUND(V14/((D14+AK14)/2),1)),0)</f>
        <v>0.3</v>
      </c>
      <c r="BJ14" s="55" t="str">
        <f>IF(AK14=0,"정상",IF(AP14="악성","악성",IF(AND(BL14&gt;3,BI14&lt;0.5),"악성",IF(AND(AP14="정상",BL14&lt;=3),"정상",IF(BI14&gt;1,"정상","부진")))))</f>
        <v>악성</v>
      </c>
      <c r="BK14" s="54">
        <v>45292</v>
      </c>
      <c r="BL14" s="52">
        <f t="shared" si="14"/>
        <v>33</v>
      </c>
    </row>
    <row r="15" spans="1:64 8001:8004" ht="17.100000000000001" customHeight="1">
      <c r="A15" s="58" t="s">
        <v>1</v>
      </c>
      <c r="B15" s="57" t="s">
        <v>3434</v>
      </c>
      <c r="C15" s="56" t="s">
        <v>3435</v>
      </c>
      <c r="D15" s="213">
        <v>2368</v>
      </c>
      <c r="E15" s="214">
        <v>5795.5225</v>
      </c>
      <c r="F15" s="215">
        <v>13723797</v>
      </c>
      <c r="G15" s="213">
        <v>0</v>
      </c>
      <c r="H15" s="216">
        <v>0</v>
      </c>
      <c r="I15" s="215">
        <v>0</v>
      </c>
      <c r="J15" s="213">
        <v>0</v>
      </c>
      <c r="K15" s="216">
        <v>0</v>
      </c>
      <c r="L15" s="215">
        <v>0</v>
      </c>
      <c r="M15" s="213">
        <v>1</v>
      </c>
      <c r="N15" s="216">
        <v>5796</v>
      </c>
      <c r="O15" s="215">
        <v>5796</v>
      </c>
      <c r="P15" s="213">
        <v>0</v>
      </c>
      <c r="Q15" s="216">
        <v>0</v>
      </c>
      <c r="R15" s="215">
        <v>0</v>
      </c>
      <c r="S15" s="213">
        <v>1</v>
      </c>
      <c r="T15" s="214">
        <v>5796</v>
      </c>
      <c r="U15" s="217">
        <v>5796</v>
      </c>
      <c r="V15" s="213">
        <v>2340</v>
      </c>
      <c r="W15" s="216">
        <v>5795.5226489999995</v>
      </c>
      <c r="X15" s="215">
        <v>13561523</v>
      </c>
      <c r="Y15" s="213">
        <v>0</v>
      </c>
      <c r="Z15" s="216">
        <v>0</v>
      </c>
      <c r="AA15" s="215">
        <v>0</v>
      </c>
      <c r="AB15" s="213">
        <v>21</v>
      </c>
      <c r="AC15" s="216">
        <v>5795.6666660000001</v>
      </c>
      <c r="AD15" s="215">
        <v>121709</v>
      </c>
      <c r="AE15" s="213">
        <v>0</v>
      </c>
      <c r="AF15" s="216">
        <v>0</v>
      </c>
      <c r="AG15" s="215">
        <v>0</v>
      </c>
      <c r="AH15" s="213">
        <v>2361</v>
      </c>
      <c r="AI15" s="214">
        <v>5795.5239300000003</v>
      </c>
      <c r="AJ15" s="215">
        <v>13683232</v>
      </c>
      <c r="AK15" s="218">
        <v>8</v>
      </c>
      <c r="AL15" s="214">
        <v>5795.2</v>
      </c>
      <c r="AM15" s="215">
        <v>46361</v>
      </c>
      <c r="AN15" s="36">
        <f t="shared" si="5"/>
        <v>4.3873324790932051E-6</v>
      </c>
      <c r="AO15" s="37">
        <f t="shared" si="6"/>
        <v>3.3769523005487546E-3</v>
      </c>
      <c r="AP15" s="38" t="s">
        <v>4</v>
      </c>
      <c r="AQ15" s="39" t="s">
        <v>1</v>
      </c>
      <c r="AR15" s="40">
        <f t="shared" si="10"/>
        <v>0</v>
      </c>
      <c r="AS15" s="41">
        <f t="shared" si="11"/>
        <v>46361</v>
      </c>
      <c r="AT15" s="42">
        <f t="shared" si="12"/>
        <v>0</v>
      </c>
      <c r="AU15" s="43">
        <f t="shared" si="7"/>
        <v>46361</v>
      </c>
      <c r="AV15" s="95">
        <f t="shared" si="8"/>
        <v>46361.599999999999</v>
      </c>
      <c r="AW15" s="61" t="str">
        <f t="shared" si="8"/>
        <v/>
      </c>
      <c r="AX15" s="61" t="str">
        <f t="shared" si="8"/>
        <v/>
      </c>
      <c r="AY15" s="61" t="str">
        <f t="shared" si="8"/>
        <v/>
      </c>
      <c r="AZ15" s="44" t="str">
        <f t="shared" si="8"/>
        <v/>
      </c>
      <c r="BA15" s="45"/>
      <c r="BB15" s="97">
        <v>8</v>
      </c>
      <c r="BC15" s="98">
        <v>0</v>
      </c>
      <c r="BD15" s="98">
        <v>0</v>
      </c>
      <c r="BE15" s="98">
        <v>0</v>
      </c>
      <c r="BF15" s="98">
        <v>0</v>
      </c>
      <c r="BG15" s="99">
        <f t="shared" si="13"/>
        <v>8</v>
      </c>
      <c r="BH15" s="52">
        <f t="shared" si="9"/>
        <v>0</v>
      </c>
      <c r="BI15" s="53">
        <f>IFERROR(IF(ROUND(V15/((D15+AK15)/2),1)&lt;0,0,ROUND(V15/((D15+AK15)/2),1)),0)</f>
        <v>2</v>
      </c>
      <c r="BJ15" s="55" t="str">
        <f>IF(AK15=0,"정상",IF(AP15="악성","악성",IF(AND(BL15&gt;3,BI15&lt;0.5),"악성",IF(AND(AP15="정상",BL15&lt;=3),"정상",IF(BI15&gt;1,"정상","부진")))))</f>
        <v>정상</v>
      </c>
      <c r="BK15" s="54">
        <v>45413</v>
      </c>
      <c r="BL15" s="52">
        <f t="shared" si="14"/>
        <v>29</v>
      </c>
    </row>
    <row r="16" spans="1:64 8001:8004" ht="17.100000000000001" customHeight="1">
      <c r="A16" s="58" t="s">
        <v>1</v>
      </c>
      <c r="B16" s="57" t="s">
        <v>3482</v>
      </c>
      <c r="C16" s="56" t="s">
        <v>3483</v>
      </c>
      <c r="D16" s="213">
        <v>0</v>
      </c>
      <c r="E16" s="214">
        <v>0</v>
      </c>
      <c r="F16" s="215">
        <v>0</v>
      </c>
      <c r="G16" s="213">
        <v>0</v>
      </c>
      <c r="H16" s="216">
        <v>0</v>
      </c>
      <c r="I16" s="215">
        <v>0</v>
      </c>
      <c r="J16" s="213">
        <v>3000</v>
      </c>
      <c r="K16" s="216">
        <v>5798.2060000000001</v>
      </c>
      <c r="L16" s="215">
        <v>17394618</v>
      </c>
      <c r="M16" s="213">
        <v>0</v>
      </c>
      <c r="N16" s="216">
        <v>0</v>
      </c>
      <c r="O16" s="215">
        <v>0</v>
      </c>
      <c r="P16" s="213">
        <v>0</v>
      </c>
      <c r="Q16" s="216">
        <v>0</v>
      </c>
      <c r="R16" s="215">
        <v>0</v>
      </c>
      <c r="S16" s="213">
        <v>3000</v>
      </c>
      <c r="T16" s="214">
        <v>5798.2060000000001</v>
      </c>
      <c r="U16" s="217">
        <v>17394618</v>
      </c>
      <c r="V16" s="213">
        <v>3000</v>
      </c>
      <c r="W16" s="216">
        <v>5798.2060000000001</v>
      </c>
      <c r="X16" s="215">
        <v>17394618</v>
      </c>
      <c r="Y16" s="213">
        <v>0</v>
      </c>
      <c r="Z16" s="216">
        <v>0</v>
      </c>
      <c r="AA16" s="215">
        <v>0</v>
      </c>
      <c r="AB16" s="213">
        <v>0</v>
      </c>
      <c r="AC16" s="216">
        <v>0</v>
      </c>
      <c r="AD16" s="215">
        <v>0</v>
      </c>
      <c r="AE16" s="213">
        <v>0</v>
      </c>
      <c r="AF16" s="216">
        <v>0</v>
      </c>
      <c r="AG16" s="215">
        <v>0</v>
      </c>
      <c r="AH16" s="213">
        <v>3000</v>
      </c>
      <c r="AI16" s="214">
        <v>5798.2060000000001</v>
      </c>
      <c r="AJ16" s="215">
        <v>17394618</v>
      </c>
      <c r="AK16" s="218">
        <v>0</v>
      </c>
      <c r="AL16" s="214">
        <v>0</v>
      </c>
      <c r="AM16" s="215">
        <v>0</v>
      </c>
      <c r="AN16" s="36">
        <f t="shared" si="5"/>
        <v>0</v>
      </c>
      <c r="AO16" s="37">
        <f t="shared" si="6"/>
        <v>0</v>
      </c>
      <c r="AP16" s="38" t="s">
        <v>2</v>
      </c>
      <c r="AQ16" s="39" t="s">
        <v>1</v>
      </c>
      <c r="AR16" s="40">
        <f t="shared" si="10"/>
        <v>0</v>
      </c>
      <c r="AS16" s="41">
        <f t="shared" si="11"/>
        <v>0</v>
      </c>
      <c r="AT16" s="42">
        <f t="shared" si="12"/>
        <v>0</v>
      </c>
      <c r="AU16" s="43">
        <f t="shared" si="7"/>
        <v>0</v>
      </c>
      <c r="AV16" s="95" t="str">
        <f t="shared" si="8"/>
        <v/>
      </c>
      <c r="AW16" s="61" t="str">
        <f t="shared" si="8"/>
        <v/>
      </c>
      <c r="AX16" s="61" t="str">
        <f t="shared" si="8"/>
        <v/>
      </c>
      <c r="AY16" s="61" t="str">
        <f t="shared" si="8"/>
        <v/>
      </c>
      <c r="AZ16" s="44" t="str">
        <f t="shared" si="8"/>
        <v/>
      </c>
      <c r="BA16" s="45"/>
      <c r="BB16" s="97">
        <v>0</v>
      </c>
      <c r="BC16" s="98">
        <v>0</v>
      </c>
      <c r="BD16" s="98">
        <v>0</v>
      </c>
      <c r="BE16" s="98">
        <v>0</v>
      </c>
      <c r="BF16" s="98">
        <v>0</v>
      </c>
      <c r="BG16" s="99">
        <f t="shared" si="13"/>
        <v>0</v>
      </c>
      <c r="BH16" s="52">
        <f t="shared" si="9"/>
        <v>0</v>
      </c>
      <c r="BI16" s="53">
        <f>IFERROR(IF(ROUND(V16/((D16+AK16)/2),1)&lt;0,0,ROUND(V16/((D16+AK16)/2),1)),0)</f>
        <v>0</v>
      </c>
      <c r="BJ16" s="55" t="str">
        <f>IF(AK16=0,"정상",IF(AP16="악성","악성",IF(AND(BL16&gt;3,BI16&lt;0.5),"악성",IF(AND(AP16="정상",BL16&lt;=3),"정상",IF(BI16&gt;1,"정상","부진")))))</f>
        <v>정상</v>
      </c>
      <c r="BK16" s="54">
        <v>45444</v>
      </c>
      <c r="BL16" s="52">
        <f t="shared" si="14"/>
        <v>28</v>
      </c>
    </row>
    <row r="17" spans="1:64" ht="17.100000000000001" customHeight="1">
      <c r="A17" s="58" t="s">
        <v>1</v>
      </c>
      <c r="B17" s="57" t="s">
        <v>4002</v>
      </c>
      <c r="C17" s="56" t="s">
        <v>4003</v>
      </c>
      <c r="D17" s="213">
        <v>3148</v>
      </c>
      <c r="E17" s="214">
        <v>4496.5931</v>
      </c>
      <c r="F17" s="215">
        <v>14155275</v>
      </c>
      <c r="G17" s="213">
        <v>3000</v>
      </c>
      <c r="H17" s="216">
        <v>6455.5986659999999</v>
      </c>
      <c r="I17" s="215">
        <v>19366796</v>
      </c>
      <c r="J17" s="213">
        <v>0</v>
      </c>
      <c r="K17" s="216">
        <v>0</v>
      </c>
      <c r="L17" s="215">
        <v>0</v>
      </c>
      <c r="M17" s="213">
        <v>0</v>
      </c>
      <c r="N17" s="216">
        <v>0</v>
      </c>
      <c r="O17" s="215">
        <v>0</v>
      </c>
      <c r="P17" s="213">
        <v>0</v>
      </c>
      <c r="Q17" s="216">
        <v>0</v>
      </c>
      <c r="R17" s="215">
        <v>0</v>
      </c>
      <c r="S17" s="213">
        <v>3000</v>
      </c>
      <c r="T17" s="214">
        <v>6455.5986659999999</v>
      </c>
      <c r="U17" s="217">
        <v>19366796</v>
      </c>
      <c r="V17" s="213">
        <v>5743</v>
      </c>
      <c r="W17" s="216">
        <v>5415.8380630000001</v>
      </c>
      <c r="X17" s="215">
        <v>31103158</v>
      </c>
      <c r="Y17" s="213">
        <v>0</v>
      </c>
      <c r="Z17" s="216">
        <v>0</v>
      </c>
      <c r="AA17" s="215">
        <v>0</v>
      </c>
      <c r="AB17" s="213">
        <v>202</v>
      </c>
      <c r="AC17" s="216">
        <v>5578.643564</v>
      </c>
      <c r="AD17" s="215">
        <v>1126886</v>
      </c>
      <c r="AE17" s="213">
        <v>0</v>
      </c>
      <c r="AF17" s="216">
        <v>0</v>
      </c>
      <c r="AG17" s="215">
        <v>0</v>
      </c>
      <c r="AH17" s="213">
        <v>5945</v>
      </c>
      <c r="AI17" s="214">
        <v>5421.3698899999999</v>
      </c>
      <c r="AJ17" s="215">
        <v>32230044</v>
      </c>
      <c r="AK17" s="218">
        <v>203</v>
      </c>
      <c r="AL17" s="214">
        <v>6364.6695</v>
      </c>
      <c r="AM17" s="215">
        <v>1292027</v>
      </c>
      <c r="AN17" s="36">
        <f t="shared" si="5"/>
        <v>1.2226983932541052E-4</v>
      </c>
      <c r="AO17" s="37">
        <f t="shared" si="6"/>
        <v>3.3018867924528301E-2</v>
      </c>
      <c r="AP17" s="38" t="s">
        <v>2</v>
      </c>
      <c r="AQ17" s="39" t="s">
        <v>1</v>
      </c>
      <c r="AR17" s="40">
        <f t="shared" si="10"/>
        <v>0</v>
      </c>
      <c r="AS17" s="41">
        <f t="shared" si="11"/>
        <v>0</v>
      </c>
      <c r="AT17" s="42">
        <f t="shared" si="12"/>
        <v>1292027</v>
      </c>
      <c r="AU17" s="43">
        <f t="shared" si="7"/>
        <v>1292027</v>
      </c>
      <c r="AV17" s="95">
        <f t="shared" si="8"/>
        <v>1292027.9084999999</v>
      </c>
      <c r="AW17" s="61" t="str">
        <f t="shared" si="8"/>
        <v/>
      </c>
      <c r="AX17" s="61" t="str">
        <f t="shared" si="8"/>
        <v/>
      </c>
      <c r="AY17" s="61" t="str">
        <f t="shared" si="8"/>
        <v/>
      </c>
      <c r="AZ17" s="44" t="str">
        <f t="shared" si="8"/>
        <v/>
      </c>
      <c r="BA17" s="45"/>
      <c r="BB17" s="97">
        <v>203</v>
      </c>
      <c r="BC17" s="98">
        <v>0</v>
      </c>
      <c r="BD17" s="98">
        <v>0</v>
      </c>
      <c r="BE17" s="98">
        <v>0</v>
      </c>
      <c r="BF17" s="98">
        <v>0</v>
      </c>
      <c r="BG17" s="99">
        <f t="shared" si="13"/>
        <v>203</v>
      </c>
      <c r="BH17" s="52">
        <f t="shared" si="9"/>
        <v>0</v>
      </c>
      <c r="BI17" s="53">
        <f>IFERROR(IF(ROUND(V17/((D17+AK17)/2),1)&lt;0,0,ROUND(V17/((D17+AK17)/2),1)),0)</f>
        <v>3.4</v>
      </c>
      <c r="BJ17" s="55" t="str">
        <f>IF(AK17=0,"정상",IF(AP17="악성","악성",IF(AND(BL17&gt;3,BI17&lt;0.5),"악성",IF(AND(AP17="정상",BL17&lt;=3),"정상",IF(BI17&gt;1,"정상","부진")))))</f>
        <v>정상</v>
      </c>
      <c r="BK17" s="54">
        <v>45992</v>
      </c>
      <c r="BL17" s="52">
        <f t="shared" si="14"/>
        <v>10</v>
      </c>
    </row>
    <row r="18" spans="1:64" ht="17.100000000000001" customHeight="1">
      <c r="A18" s="58" t="s">
        <v>1</v>
      </c>
      <c r="B18" s="57" t="s">
        <v>4319</v>
      </c>
      <c r="C18" s="56" t="s">
        <v>4320</v>
      </c>
      <c r="D18" s="213">
        <v>1541</v>
      </c>
      <c r="E18" s="214">
        <v>2456.7867999999999</v>
      </c>
      <c r="F18" s="215">
        <v>3785908</v>
      </c>
      <c r="G18" s="213">
        <v>0</v>
      </c>
      <c r="H18" s="216">
        <v>0</v>
      </c>
      <c r="I18" s="215">
        <v>0</v>
      </c>
      <c r="J18" s="213">
        <v>4800</v>
      </c>
      <c r="K18" s="216">
        <v>2465.5</v>
      </c>
      <c r="L18" s="215">
        <v>11834400</v>
      </c>
      <c r="M18" s="213">
        <v>1</v>
      </c>
      <c r="N18" s="216">
        <v>2464</v>
      </c>
      <c r="O18" s="215">
        <v>2464</v>
      </c>
      <c r="P18" s="213">
        <v>0</v>
      </c>
      <c r="Q18" s="216">
        <v>0</v>
      </c>
      <c r="R18" s="215">
        <v>0</v>
      </c>
      <c r="S18" s="213">
        <v>4801</v>
      </c>
      <c r="T18" s="214">
        <v>2465.499687</v>
      </c>
      <c r="U18" s="217">
        <v>11836864</v>
      </c>
      <c r="V18" s="213">
        <v>5599</v>
      </c>
      <c r="W18" s="216">
        <v>2463.212716</v>
      </c>
      <c r="X18" s="215">
        <v>13791528</v>
      </c>
      <c r="Y18" s="213">
        <v>0</v>
      </c>
      <c r="Z18" s="216">
        <v>0</v>
      </c>
      <c r="AA18" s="215">
        <v>0</v>
      </c>
      <c r="AB18" s="213">
        <v>32</v>
      </c>
      <c r="AC18" s="216">
        <v>2464.375</v>
      </c>
      <c r="AD18" s="215">
        <v>78860</v>
      </c>
      <c r="AE18" s="213">
        <v>0</v>
      </c>
      <c r="AF18" s="216">
        <v>0</v>
      </c>
      <c r="AG18" s="215">
        <v>0</v>
      </c>
      <c r="AH18" s="213">
        <v>5631</v>
      </c>
      <c r="AI18" s="214">
        <v>2463.219321</v>
      </c>
      <c r="AJ18" s="215">
        <v>13870388</v>
      </c>
      <c r="AK18" s="218">
        <v>711</v>
      </c>
      <c r="AL18" s="214">
        <v>2464.6761999999999</v>
      </c>
      <c r="AM18" s="215">
        <v>1752384</v>
      </c>
      <c r="AN18" s="36">
        <f t="shared" si="5"/>
        <v>1.6583531932105148E-4</v>
      </c>
      <c r="AO18" s="37">
        <f t="shared" si="6"/>
        <v>0.11210974456007569</v>
      </c>
      <c r="AP18" s="38" t="s">
        <v>2</v>
      </c>
      <c r="AQ18" s="39" t="s">
        <v>1</v>
      </c>
      <c r="AR18" s="40">
        <f t="shared" si="10"/>
        <v>0</v>
      </c>
      <c r="AS18" s="41">
        <f t="shared" si="11"/>
        <v>0</v>
      </c>
      <c r="AT18" s="42">
        <f t="shared" si="12"/>
        <v>1752384</v>
      </c>
      <c r="AU18" s="43">
        <f t="shared" si="7"/>
        <v>1752384</v>
      </c>
      <c r="AV18" s="95">
        <f t="shared" si="8"/>
        <v>1752384.7781999998</v>
      </c>
      <c r="AW18" s="61" t="str">
        <f t="shared" si="8"/>
        <v/>
      </c>
      <c r="AX18" s="61" t="str">
        <f t="shared" si="8"/>
        <v/>
      </c>
      <c r="AY18" s="61" t="str">
        <f t="shared" si="8"/>
        <v/>
      </c>
      <c r="AZ18" s="44" t="str">
        <f t="shared" si="8"/>
        <v/>
      </c>
      <c r="BA18" s="45"/>
      <c r="BB18" s="97">
        <v>711</v>
      </c>
      <c r="BC18" s="98">
        <v>0</v>
      </c>
      <c r="BD18" s="98">
        <v>0</v>
      </c>
      <c r="BE18" s="98">
        <v>0</v>
      </c>
      <c r="BF18" s="98">
        <v>0</v>
      </c>
      <c r="BG18" s="99">
        <f t="shared" si="13"/>
        <v>711</v>
      </c>
      <c r="BH18" s="52">
        <f t="shared" si="9"/>
        <v>0</v>
      </c>
      <c r="BI18" s="53">
        <f>IFERROR(IF(ROUND(V18/((D18+AK18)/2),1)&lt;0,0,ROUND(V18/((D18+AK18)/2),1)),0)</f>
        <v>5</v>
      </c>
      <c r="BJ18" s="55" t="str">
        <f>IF(AK18=0,"정상",IF(AP18="악성","악성",IF(AND(BL18&gt;3,BI18&lt;0.5),"악성",IF(AND(AP18="정상",BL18&lt;=3),"정상",IF(BI18&gt;1,"정상","부진")))))</f>
        <v>정상</v>
      </c>
      <c r="BK18" s="54">
        <v>45901</v>
      </c>
      <c r="BL18" s="52">
        <f t="shared" si="14"/>
        <v>13</v>
      </c>
    </row>
    <row r="19" spans="1:64" ht="17.100000000000001" customHeight="1">
      <c r="A19" s="58" t="s">
        <v>1</v>
      </c>
      <c r="B19" s="57" t="s">
        <v>5363</v>
      </c>
      <c r="C19" s="56" t="s">
        <v>5364</v>
      </c>
      <c r="D19" s="213">
        <v>0</v>
      </c>
      <c r="E19" s="214">
        <v>0</v>
      </c>
      <c r="F19" s="215">
        <v>0</v>
      </c>
      <c r="G19" s="213">
        <v>0</v>
      </c>
      <c r="H19" s="216">
        <v>0</v>
      </c>
      <c r="I19" s="215">
        <v>0</v>
      </c>
      <c r="J19" s="213">
        <v>6000</v>
      </c>
      <c r="K19" s="216">
        <v>3457.9396660000002</v>
      </c>
      <c r="L19" s="215">
        <v>20747638</v>
      </c>
      <c r="M19" s="213">
        <v>72</v>
      </c>
      <c r="N19" s="216">
        <v>1</v>
      </c>
      <c r="O19" s="215">
        <v>72</v>
      </c>
      <c r="P19" s="213">
        <v>0</v>
      </c>
      <c r="Q19" s="216">
        <v>0</v>
      </c>
      <c r="R19" s="215">
        <v>0</v>
      </c>
      <c r="S19" s="213">
        <v>6072</v>
      </c>
      <c r="T19" s="214">
        <v>3416.9482870000002</v>
      </c>
      <c r="U19" s="217">
        <v>20747710</v>
      </c>
      <c r="V19" s="213">
        <v>4226</v>
      </c>
      <c r="W19" s="216">
        <v>3420.5371500000001</v>
      </c>
      <c r="X19" s="215">
        <v>14455190</v>
      </c>
      <c r="Y19" s="213">
        <v>0</v>
      </c>
      <c r="Z19" s="216">
        <v>0</v>
      </c>
      <c r="AA19" s="215">
        <v>0</v>
      </c>
      <c r="AB19" s="213">
        <v>32</v>
      </c>
      <c r="AC19" s="216">
        <v>3428.28125</v>
      </c>
      <c r="AD19" s="215">
        <v>109705</v>
      </c>
      <c r="AE19" s="213">
        <v>0</v>
      </c>
      <c r="AF19" s="216">
        <v>0</v>
      </c>
      <c r="AG19" s="215">
        <v>0</v>
      </c>
      <c r="AH19" s="213">
        <v>4258</v>
      </c>
      <c r="AI19" s="214">
        <v>3420.5953490000002</v>
      </c>
      <c r="AJ19" s="215">
        <v>14564895</v>
      </c>
      <c r="AK19" s="218">
        <v>1814</v>
      </c>
      <c r="AL19" s="214">
        <v>3408.3878</v>
      </c>
      <c r="AM19" s="215">
        <v>6182815</v>
      </c>
      <c r="AN19" s="36">
        <f t="shared" si="5"/>
        <v>5.851052622187756E-4</v>
      </c>
      <c r="AO19" s="37">
        <f t="shared" si="6"/>
        <v>0.2987483530961792</v>
      </c>
      <c r="AP19" s="38" t="s">
        <v>2</v>
      </c>
      <c r="AQ19" s="39" t="s">
        <v>1</v>
      </c>
      <c r="AR19" s="40">
        <f t="shared" si="10"/>
        <v>0</v>
      </c>
      <c r="AS19" s="41">
        <f t="shared" si="11"/>
        <v>0</v>
      </c>
      <c r="AT19" s="42">
        <f t="shared" si="12"/>
        <v>6182815</v>
      </c>
      <c r="AU19" s="43">
        <f t="shared" si="7"/>
        <v>6182815</v>
      </c>
      <c r="AV19" s="95">
        <f t="shared" si="8"/>
        <v>6182815.4692000002</v>
      </c>
      <c r="AW19" s="61" t="str">
        <f t="shared" si="8"/>
        <v/>
      </c>
      <c r="AX19" s="61" t="str">
        <f t="shared" si="8"/>
        <v/>
      </c>
      <c r="AY19" s="61" t="str">
        <f t="shared" si="8"/>
        <v/>
      </c>
      <c r="AZ19" s="44" t="str">
        <f t="shared" si="8"/>
        <v/>
      </c>
      <c r="BA19" s="45"/>
      <c r="BB19" s="97">
        <v>1814</v>
      </c>
      <c r="BC19" s="98">
        <v>0</v>
      </c>
      <c r="BD19" s="98">
        <v>0</v>
      </c>
      <c r="BE19" s="98">
        <v>0</v>
      </c>
      <c r="BF19" s="98">
        <v>0</v>
      </c>
      <c r="BG19" s="99">
        <f t="shared" si="13"/>
        <v>1814</v>
      </c>
      <c r="BH19" s="52">
        <f t="shared" si="9"/>
        <v>0</v>
      </c>
      <c r="BI19" s="53">
        <f>IFERROR(IF(ROUND(V19/((D19+AK19)/2),1)&lt;0,0,ROUND(V19/((D19+AK19)/2),1)),0)</f>
        <v>4.7</v>
      </c>
      <c r="BJ19" s="55" t="str">
        <f>IF(AK19=0,"정상",IF(AP19="악성","악성",IF(AND(BL19&gt;3,BI19&lt;0.5),"악성",IF(AND(AP19="정상",BL19&lt;=3),"정상",IF(BI19&gt;1,"정상","부진")))))</f>
        <v>정상</v>
      </c>
      <c r="BK19" s="54">
        <v>46082</v>
      </c>
      <c r="BL19" s="52">
        <f t="shared" si="14"/>
        <v>7</v>
      </c>
    </row>
    <row r="20" spans="1:64" ht="17.100000000000001" customHeight="1">
      <c r="A20" s="58" t="s">
        <v>1</v>
      </c>
      <c r="B20" s="57" t="s">
        <v>1995</v>
      </c>
      <c r="C20" s="56" t="s">
        <v>1996</v>
      </c>
      <c r="D20" s="213">
        <v>681</v>
      </c>
      <c r="E20" s="214">
        <v>14162.9818</v>
      </c>
      <c r="F20" s="215">
        <v>9644990</v>
      </c>
      <c r="G20" s="213">
        <v>41526</v>
      </c>
      <c r="H20" s="216">
        <v>14527.766315000001</v>
      </c>
      <c r="I20" s="215">
        <v>603280024</v>
      </c>
      <c r="J20" s="213">
        <v>0</v>
      </c>
      <c r="K20" s="216">
        <v>0</v>
      </c>
      <c r="L20" s="215">
        <v>0</v>
      </c>
      <c r="M20" s="213">
        <v>13</v>
      </c>
      <c r="N20" s="216">
        <v>14376</v>
      </c>
      <c r="O20" s="215">
        <v>186888</v>
      </c>
      <c r="P20" s="213">
        <v>0</v>
      </c>
      <c r="Q20" s="216">
        <v>0</v>
      </c>
      <c r="R20" s="215">
        <v>0</v>
      </c>
      <c r="S20" s="213">
        <v>41539</v>
      </c>
      <c r="T20" s="214">
        <v>14527.718817999999</v>
      </c>
      <c r="U20" s="217">
        <v>603466912</v>
      </c>
      <c r="V20" s="213">
        <v>38978</v>
      </c>
      <c r="W20" s="216">
        <v>14482.374723999999</v>
      </c>
      <c r="X20" s="215">
        <v>564494002</v>
      </c>
      <c r="Y20" s="213">
        <v>0</v>
      </c>
      <c r="Z20" s="216">
        <v>0</v>
      </c>
      <c r="AA20" s="215">
        <v>0</v>
      </c>
      <c r="AB20" s="213">
        <v>78</v>
      </c>
      <c r="AC20" s="216">
        <v>14508.884615000001</v>
      </c>
      <c r="AD20" s="215">
        <v>1131693</v>
      </c>
      <c r="AE20" s="213">
        <v>0</v>
      </c>
      <c r="AF20" s="216">
        <v>0</v>
      </c>
      <c r="AG20" s="215">
        <v>0</v>
      </c>
      <c r="AH20" s="213">
        <v>39056</v>
      </c>
      <c r="AI20" s="214">
        <v>14482.427667</v>
      </c>
      <c r="AJ20" s="215">
        <v>565625695</v>
      </c>
      <c r="AK20" s="218">
        <v>3164</v>
      </c>
      <c r="AL20" s="214">
        <v>15008.2832</v>
      </c>
      <c r="AM20" s="215">
        <v>47486207</v>
      </c>
      <c r="AN20" s="36">
        <f t="shared" si="5"/>
        <v>4.4938154543699036E-3</v>
      </c>
      <c r="AO20" s="37">
        <f t="shared" si="6"/>
        <v>7.49407863571767E-2</v>
      </c>
      <c r="AP20" s="38" t="s">
        <v>2</v>
      </c>
      <c r="AQ20" s="39" t="s">
        <v>1</v>
      </c>
      <c r="AR20" s="40">
        <f t="shared" si="10"/>
        <v>0</v>
      </c>
      <c r="AS20" s="41">
        <f t="shared" si="11"/>
        <v>0</v>
      </c>
      <c r="AT20" s="42">
        <f t="shared" si="12"/>
        <v>47486207</v>
      </c>
      <c r="AU20" s="43">
        <f t="shared" si="7"/>
        <v>47486207</v>
      </c>
      <c r="AV20" s="95">
        <f t="shared" si="8"/>
        <v>47486208.044799998</v>
      </c>
      <c r="AW20" s="61" t="str">
        <f t="shared" si="8"/>
        <v/>
      </c>
      <c r="AX20" s="61" t="str">
        <f t="shared" si="8"/>
        <v/>
      </c>
      <c r="AY20" s="61" t="str">
        <f t="shared" si="8"/>
        <v/>
      </c>
      <c r="AZ20" s="44" t="str">
        <f t="shared" si="8"/>
        <v/>
      </c>
      <c r="BA20" s="45"/>
      <c r="BB20" s="97">
        <v>3164</v>
      </c>
      <c r="BC20" s="98">
        <v>0</v>
      </c>
      <c r="BD20" s="98">
        <v>0</v>
      </c>
      <c r="BE20" s="98">
        <v>0</v>
      </c>
      <c r="BF20" s="98">
        <v>0</v>
      </c>
      <c r="BG20" s="99">
        <f t="shared" si="13"/>
        <v>3164</v>
      </c>
      <c r="BH20" s="52">
        <f t="shared" si="9"/>
        <v>0</v>
      </c>
      <c r="BI20" s="53">
        <f>IFERROR(IF(ROUND(V20/((D20+AK20)/2),1)&lt;0,0,ROUND(V20/((D20+AK20)/2),1)),0)</f>
        <v>20.3</v>
      </c>
      <c r="BJ20" s="55" t="str">
        <f>IF(AK20=0,"정상",IF(AP20="악성","악성",IF(AND(BL20&gt;3,BI20&lt;0.5),"악성",IF(AND(AP20="정상",BL20&lt;=3),"정상",IF(BI20&gt;1,"정상","부진")))))</f>
        <v>정상</v>
      </c>
      <c r="BK20" s="54">
        <v>46204</v>
      </c>
      <c r="BL20" s="52">
        <f t="shared" si="14"/>
        <v>3</v>
      </c>
    </row>
    <row r="21" spans="1:64" ht="17.100000000000001" customHeight="1">
      <c r="A21" s="58" t="s">
        <v>1</v>
      </c>
      <c r="B21" s="57" t="s">
        <v>1997</v>
      </c>
      <c r="C21" s="56" t="s">
        <v>1998</v>
      </c>
      <c r="D21" s="213">
        <v>3015</v>
      </c>
      <c r="E21" s="214">
        <v>7060.0335999999998</v>
      </c>
      <c r="F21" s="215">
        <v>21286001</v>
      </c>
      <c r="G21" s="213">
        <v>5000</v>
      </c>
      <c r="H21" s="216">
        <v>7037.1239999999998</v>
      </c>
      <c r="I21" s="215">
        <v>35185620</v>
      </c>
      <c r="J21" s="213">
        <v>0</v>
      </c>
      <c r="K21" s="216">
        <v>0</v>
      </c>
      <c r="L21" s="215">
        <v>0</v>
      </c>
      <c r="M21" s="213">
        <v>5</v>
      </c>
      <c r="N21" s="216">
        <v>7046</v>
      </c>
      <c r="O21" s="215">
        <v>35230</v>
      </c>
      <c r="P21" s="213">
        <v>0</v>
      </c>
      <c r="Q21" s="216">
        <v>0</v>
      </c>
      <c r="R21" s="215">
        <v>0</v>
      </c>
      <c r="S21" s="213">
        <v>5005</v>
      </c>
      <c r="T21" s="214">
        <v>7037.1328670000003</v>
      </c>
      <c r="U21" s="217">
        <v>35220850</v>
      </c>
      <c r="V21" s="213">
        <v>7385</v>
      </c>
      <c r="W21" s="216">
        <v>7045.7417729999997</v>
      </c>
      <c r="X21" s="215">
        <v>52032803</v>
      </c>
      <c r="Y21" s="213">
        <v>0</v>
      </c>
      <c r="Z21" s="216">
        <v>0</v>
      </c>
      <c r="AA21" s="215">
        <v>0</v>
      </c>
      <c r="AB21" s="213">
        <v>37</v>
      </c>
      <c r="AC21" s="216">
        <v>7045.8648640000001</v>
      </c>
      <c r="AD21" s="215">
        <v>260697</v>
      </c>
      <c r="AE21" s="213">
        <v>0</v>
      </c>
      <c r="AF21" s="216">
        <v>0</v>
      </c>
      <c r="AG21" s="215">
        <v>0</v>
      </c>
      <c r="AH21" s="213">
        <v>7422</v>
      </c>
      <c r="AI21" s="214">
        <v>7045.7423870000002</v>
      </c>
      <c r="AJ21" s="215">
        <v>52293500</v>
      </c>
      <c r="AK21" s="218">
        <v>598</v>
      </c>
      <c r="AL21" s="214">
        <v>7045.7388000000001</v>
      </c>
      <c r="AM21" s="215">
        <v>4213351</v>
      </c>
      <c r="AN21" s="36">
        <f t="shared" si="5"/>
        <v>3.9872676793252596E-4</v>
      </c>
      <c r="AO21" s="37">
        <f t="shared" si="6"/>
        <v>7.4563591022443892E-2</v>
      </c>
      <c r="AP21" s="38" t="s">
        <v>2</v>
      </c>
      <c r="AQ21" s="39" t="s">
        <v>1</v>
      </c>
      <c r="AR21" s="40">
        <f t="shared" si="10"/>
        <v>0</v>
      </c>
      <c r="AS21" s="41">
        <f t="shared" si="11"/>
        <v>0</v>
      </c>
      <c r="AT21" s="42">
        <f t="shared" si="12"/>
        <v>4213351</v>
      </c>
      <c r="AU21" s="43">
        <f t="shared" si="7"/>
        <v>4213351</v>
      </c>
      <c r="AV21" s="95">
        <f t="shared" si="8"/>
        <v>4213351.8024000004</v>
      </c>
      <c r="AW21" s="61" t="str">
        <f t="shared" si="8"/>
        <v/>
      </c>
      <c r="AX21" s="61" t="str">
        <f t="shared" si="8"/>
        <v/>
      </c>
      <c r="AY21" s="61" t="str">
        <f t="shared" si="8"/>
        <v/>
      </c>
      <c r="AZ21" s="44" t="str">
        <f t="shared" si="8"/>
        <v/>
      </c>
      <c r="BA21" s="45"/>
      <c r="BB21" s="97">
        <v>598</v>
      </c>
      <c r="BC21" s="98">
        <v>0</v>
      </c>
      <c r="BD21" s="98">
        <v>0</v>
      </c>
      <c r="BE21" s="98">
        <v>0</v>
      </c>
      <c r="BF21" s="98">
        <v>0</v>
      </c>
      <c r="BG21" s="99">
        <f t="shared" si="13"/>
        <v>598</v>
      </c>
      <c r="BH21" s="52">
        <f t="shared" si="9"/>
        <v>0</v>
      </c>
      <c r="BI21" s="53">
        <f>IFERROR(IF(ROUND(V21/((D21+AK21)/2),1)&lt;0,0,ROUND(V21/((D21+AK21)/2),1)),0)</f>
        <v>4.0999999999999996</v>
      </c>
      <c r="BJ21" s="55" t="str">
        <f>IF(AK21=0,"정상",IF(AP21="악성","악성",IF(AND(BL21&gt;3,BI21&lt;0.5),"악성",IF(AND(AP21="정상",BL21&lt;=3),"정상",IF(BI21&gt;1,"정상","부진")))))</f>
        <v>정상</v>
      </c>
      <c r="BK21" s="54">
        <v>44835</v>
      </c>
      <c r="BL21" s="52">
        <f t="shared" si="14"/>
        <v>48</v>
      </c>
    </row>
    <row r="22" spans="1:64" ht="17.100000000000001" customHeight="1">
      <c r="A22" s="58" t="s">
        <v>1</v>
      </c>
      <c r="B22" s="57" t="s">
        <v>1999</v>
      </c>
      <c r="C22" s="56" t="s">
        <v>2000</v>
      </c>
      <c r="D22" s="213">
        <v>7732</v>
      </c>
      <c r="E22" s="214">
        <v>5390.335</v>
      </c>
      <c r="F22" s="215">
        <v>41678069</v>
      </c>
      <c r="G22" s="213">
        <v>4000</v>
      </c>
      <c r="H22" s="216">
        <v>5693.9787500000002</v>
      </c>
      <c r="I22" s="215">
        <v>22775915</v>
      </c>
      <c r="J22" s="213">
        <v>0</v>
      </c>
      <c r="K22" s="216">
        <v>0</v>
      </c>
      <c r="L22" s="215">
        <v>0</v>
      </c>
      <c r="M22" s="213">
        <v>5</v>
      </c>
      <c r="N22" s="216">
        <v>5390</v>
      </c>
      <c r="O22" s="215">
        <v>26950</v>
      </c>
      <c r="P22" s="213">
        <v>0</v>
      </c>
      <c r="Q22" s="216">
        <v>0</v>
      </c>
      <c r="R22" s="215">
        <v>0</v>
      </c>
      <c r="S22" s="213">
        <v>4005</v>
      </c>
      <c r="T22" s="214">
        <v>5693.5992500000002</v>
      </c>
      <c r="U22" s="217">
        <v>22802865</v>
      </c>
      <c r="V22" s="213">
        <v>8906</v>
      </c>
      <c r="W22" s="216">
        <v>5456.018975</v>
      </c>
      <c r="X22" s="215">
        <v>48591305</v>
      </c>
      <c r="Y22" s="213">
        <v>0</v>
      </c>
      <c r="Z22" s="216">
        <v>0</v>
      </c>
      <c r="AA22" s="215">
        <v>0</v>
      </c>
      <c r="AB22" s="213">
        <v>25</v>
      </c>
      <c r="AC22" s="216">
        <v>5417.48</v>
      </c>
      <c r="AD22" s="215">
        <v>135437</v>
      </c>
      <c r="AE22" s="213">
        <v>0</v>
      </c>
      <c r="AF22" s="216">
        <v>0</v>
      </c>
      <c r="AG22" s="215">
        <v>0</v>
      </c>
      <c r="AH22" s="213">
        <v>8931</v>
      </c>
      <c r="AI22" s="214">
        <v>5455.9110959999998</v>
      </c>
      <c r="AJ22" s="215">
        <v>48726742</v>
      </c>
      <c r="AK22" s="218">
        <v>2806</v>
      </c>
      <c r="AL22" s="214">
        <v>5614.4661999999998</v>
      </c>
      <c r="AM22" s="215">
        <v>15754192</v>
      </c>
      <c r="AN22" s="36">
        <f t="shared" si="5"/>
        <v>1.4908841104262277E-3</v>
      </c>
      <c r="AO22" s="37">
        <f t="shared" si="6"/>
        <v>0.23907301695492886</v>
      </c>
      <c r="AP22" s="38" t="s">
        <v>2</v>
      </c>
      <c r="AQ22" s="39" t="str">
        <f t="shared" ref="AQ22:AQ38" si="15">A22</f>
        <v>제품</v>
      </c>
      <c r="AR22" s="40">
        <f t="shared" si="10"/>
        <v>0</v>
      </c>
      <c r="AS22" s="41">
        <f t="shared" si="11"/>
        <v>0</v>
      </c>
      <c r="AT22" s="42">
        <f t="shared" si="12"/>
        <v>15754192</v>
      </c>
      <c r="AU22" s="43">
        <f t="shared" si="7"/>
        <v>15754192</v>
      </c>
      <c r="AV22" s="95">
        <f t="shared" si="8"/>
        <v>15754192.157199999</v>
      </c>
      <c r="AW22" s="61" t="str">
        <f t="shared" si="8"/>
        <v/>
      </c>
      <c r="AX22" s="61" t="str">
        <f t="shared" si="8"/>
        <v/>
      </c>
      <c r="AY22" s="61" t="str">
        <f t="shared" si="8"/>
        <v/>
      </c>
      <c r="AZ22" s="44" t="str">
        <f t="shared" si="8"/>
        <v/>
      </c>
      <c r="BA22" s="45"/>
      <c r="BB22" s="97">
        <v>2806</v>
      </c>
      <c r="BC22" s="98">
        <v>0</v>
      </c>
      <c r="BD22" s="98">
        <v>0</v>
      </c>
      <c r="BE22" s="98">
        <v>0</v>
      </c>
      <c r="BF22" s="98">
        <v>0</v>
      </c>
      <c r="BG22" s="99">
        <f t="shared" si="13"/>
        <v>2806</v>
      </c>
      <c r="BH22" s="52">
        <f t="shared" si="9"/>
        <v>0</v>
      </c>
      <c r="BI22" s="53">
        <f>IFERROR(IF(ROUND(V22/((D22+AK22)/2),1)&lt;0,0,ROUND(V22/((D22+AK22)/2),1)),0)</f>
        <v>1.7</v>
      </c>
      <c r="BJ22" s="55" t="str">
        <f>IF(AK22=0,"정상",IF(AP22="악성","악성",IF(AND(BL22&gt;3,BI22&lt;0.5),"악성",IF(AND(AP22="정상",BL22&lt;=3),"정상",IF(BI22&gt;1,"정상","부진")))))</f>
        <v>정상</v>
      </c>
      <c r="BK22" s="54">
        <v>46204</v>
      </c>
      <c r="BL22" s="52">
        <f t="shared" si="14"/>
        <v>3</v>
      </c>
    </row>
    <row r="23" spans="1:64" ht="24.75" customHeight="1">
      <c r="A23" s="58" t="s">
        <v>1</v>
      </c>
      <c r="B23" s="57" t="s">
        <v>2001</v>
      </c>
      <c r="C23" s="56" t="s">
        <v>2002</v>
      </c>
      <c r="D23" s="213">
        <v>2890</v>
      </c>
      <c r="E23" s="214">
        <v>11929.933300000001</v>
      </c>
      <c r="F23" s="215">
        <v>34477507</v>
      </c>
      <c r="G23" s="213">
        <v>10000</v>
      </c>
      <c r="H23" s="216">
        <v>12563.7886</v>
      </c>
      <c r="I23" s="215">
        <v>125637886</v>
      </c>
      <c r="J23" s="213">
        <v>0</v>
      </c>
      <c r="K23" s="216">
        <v>0</v>
      </c>
      <c r="L23" s="215">
        <v>0</v>
      </c>
      <c r="M23" s="213">
        <v>2</v>
      </c>
      <c r="N23" s="216">
        <v>12339</v>
      </c>
      <c r="O23" s="215">
        <v>24678</v>
      </c>
      <c r="P23" s="213">
        <v>0</v>
      </c>
      <c r="Q23" s="216">
        <v>0</v>
      </c>
      <c r="R23" s="215">
        <v>0</v>
      </c>
      <c r="S23" s="213">
        <v>10002</v>
      </c>
      <c r="T23" s="214">
        <v>12563.743651000001</v>
      </c>
      <c r="U23" s="217">
        <v>125662564</v>
      </c>
      <c r="V23" s="213">
        <v>8641</v>
      </c>
      <c r="W23" s="216">
        <v>12139.946996000001</v>
      </c>
      <c r="X23" s="215">
        <v>104901282</v>
      </c>
      <c r="Y23" s="213">
        <v>0</v>
      </c>
      <c r="Z23" s="216">
        <v>0</v>
      </c>
      <c r="AA23" s="215">
        <v>0</v>
      </c>
      <c r="AB23" s="213">
        <v>25</v>
      </c>
      <c r="AC23" s="216">
        <v>12469.64</v>
      </c>
      <c r="AD23" s="215">
        <v>311741</v>
      </c>
      <c r="AE23" s="213">
        <v>0</v>
      </c>
      <c r="AF23" s="216">
        <v>0</v>
      </c>
      <c r="AG23" s="215">
        <v>0</v>
      </c>
      <c r="AH23" s="213">
        <v>8666</v>
      </c>
      <c r="AI23" s="214">
        <v>12140.898107000001</v>
      </c>
      <c r="AJ23" s="215">
        <v>105213023</v>
      </c>
      <c r="AK23" s="218">
        <v>4226</v>
      </c>
      <c r="AL23" s="214">
        <v>12997.4087</v>
      </c>
      <c r="AM23" s="215">
        <v>54927048</v>
      </c>
      <c r="AN23" s="36">
        <f t="shared" si="5"/>
        <v>5.197972901169334E-3</v>
      </c>
      <c r="AO23" s="37">
        <f t="shared" si="6"/>
        <v>0.32780018616196088</v>
      </c>
      <c r="AP23" s="38" t="s">
        <v>2</v>
      </c>
      <c r="AQ23" s="39" t="str">
        <f t="shared" si="15"/>
        <v>제품</v>
      </c>
      <c r="AR23" s="40">
        <f t="shared" si="10"/>
        <v>0</v>
      </c>
      <c r="AS23" s="41">
        <f t="shared" si="11"/>
        <v>0</v>
      </c>
      <c r="AT23" s="42">
        <f t="shared" si="12"/>
        <v>54927048</v>
      </c>
      <c r="AU23" s="43">
        <f t="shared" si="7"/>
        <v>54927048</v>
      </c>
      <c r="AV23" s="95">
        <f t="shared" si="8"/>
        <v>54927049.166199997</v>
      </c>
      <c r="AW23" s="61" t="str">
        <f t="shared" si="8"/>
        <v/>
      </c>
      <c r="AX23" s="61" t="str">
        <f t="shared" si="8"/>
        <v/>
      </c>
      <c r="AY23" s="61" t="str">
        <f t="shared" si="8"/>
        <v/>
      </c>
      <c r="AZ23" s="44" t="str">
        <f t="shared" si="8"/>
        <v/>
      </c>
      <c r="BA23" s="45"/>
      <c r="BB23" s="97">
        <v>4226</v>
      </c>
      <c r="BC23" s="98">
        <v>0</v>
      </c>
      <c r="BD23" s="98">
        <v>0</v>
      </c>
      <c r="BE23" s="98">
        <v>0</v>
      </c>
      <c r="BF23" s="98">
        <v>0</v>
      </c>
      <c r="BG23" s="99">
        <f t="shared" si="13"/>
        <v>4226</v>
      </c>
      <c r="BH23" s="52">
        <f t="shared" si="9"/>
        <v>0</v>
      </c>
      <c r="BI23" s="53">
        <f>IFERROR(IF(ROUND(V23/((D23+AK23)/2),1)&lt;0,0,ROUND(V23/((D23+AK23)/2),1)),0)</f>
        <v>2.4</v>
      </c>
      <c r="BJ23" s="55" t="str">
        <f>IF(AK23=0,"정상",IF(AP23="악성","악성",IF(AND(BL23&gt;3,BI23&lt;0.5),"악성",IF(AND(AP23="정상",BL23&lt;=3),"정상",IF(BI23&gt;1,"정상","부진")))))</f>
        <v>정상</v>
      </c>
      <c r="BK23" s="54">
        <v>46174</v>
      </c>
      <c r="BL23" s="52">
        <f t="shared" si="14"/>
        <v>4</v>
      </c>
    </row>
    <row r="24" spans="1:64" ht="17.100000000000001" customHeight="1">
      <c r="A24" s="58" t="s">
        <v>1</v>
      </c>
      <c r="B24" s="57" t="s">
        <v>2003</v>
      </c>
      <c r="C24" s="56" t="s">
        <v>2004</v>
      </c>
      <c r="D24" s="213">
        <v>883</v>
      </c>
      <c r="E24" s="214">
        <v>11559.002500000001</v>
      </c>
      <c r="F24" s="215">
        <v>10206598</v>
      </c>
      <c r="G24" s="213">
        <v>8000</v>
      </c>
      <c r="H24" s="216">
        <v>12349.792750000001</v>
      </c>
      <c r="I24" s="215">
        <v>98798342</v>
      </c>
      <c r="J24" s="213">
        <v>0</v>
      </c>
      <c r="K24" s="216">
        <v>0</v>
      </c>
      <c r="L24" s="215">
        <v>0</v>
      </c>
      <c r="M24" s="213">
        <v>15</v>
      </c>
      <c r="N24" s="216">
        <v>12001.133333</v>
      </c>
      <c r="O24" s="215">
        <v>180017</v>
      </c>
      <c r="P24" s="213">
        <v>0</v>
      </c>
      <c r="Q24" s="216">
        <v>0</v>
      </c>
      <c r="R24" s="215">
        <v>0</v>
      </c>
      <c r="S24" s="213">
        <v>8015</v>
      </c>
      <c r="T24" s="214">
        <v>12349.140237</v>
      </c>
      <c r="U24" s="217">
        <v>98978359</v>
      </c>
      <c r="V24" s="213">
        <v>5474</v>
      </c>
      <c r="W24" s="216">
        <v>11978.407745</v>
      </c>
      <c r="X24" s="215">
        <v>65569804</v>
      </c>
      <c r="Y24" s="213">
        <v>0</v>
      </c>
      <c r="Z24" s="216">
        <v>0</v>
      </c>
      <c r="AA24" s="215">
        <v>0</v>
      </c>
      <c r="AB24" s="213">
        <v>33</v>
      </c>
      <c r="AC24" s="216">
        <v>12010.939393000001</v>
      </c>
      <c r="AD24" s="215">
        <v>396361</v>
      </c>
      <c r="AE24" s="213">
        <v>0</v>
      </c>
      <c r="AF24" s="216">
        <v>0</v>
      </c>
      <c r="AG24" s="215">
        <v>0</v>
      </c>
      <c r="AH24" s="213">
        <v>5507</v>
      </c>
      <c r="AI24" s="214">
        <v>11978.602687000001</v>
      </c>
      <c r="AJ24" s="215">
        <v>65966165</v>
      </c>
      <c r="AK24" s="218">
        <v>3391</v>
      </c>
      <c r="AL24" s="214">
        <v>12745.1469</v>
      </c>
      <c r="AM24" s="215">
        <v>43218792</v>
      </c>
      <c r="AN24" s="36">
        <f t="shared" si="5"/>
        <v>4.0899723873249845E-3</v>
      </c>
      <c r="AO24" s="37">
        <f t="shared" si="6"/>
        <v>0.38109687570240502</v>
      </c>
      <c r="AP24" s="38" t="s">
        <v>2</v>
      </c>
      <c r="AQ24" s="39" t="str">
        <f t="shared" si="15"/>
        <v>제품</v>
      </c>
      <c r="AR24" s="40">
        <f t="shared" si="10"/>
        <v>0</v>
      </c>
      <c r="AS24" s="41">
        <f t="shared" si="11"/>
        <v>0</v>
      </c>
      <c r="AT24" s="42">
        <f t="shared" si="12"/>
        <v>43218792</v>
      </c>
      <c r="AU24" s="43">
        <f t="shared" si="7"/>
        <v>43218792</v>
      </c>
      <c r="AV24" s="95">
        <f t="shared" si="8"/>
        <v>43218793.137900002</v>
      </c>
      <c r="AW24" s="61" t="str">
        <f t="shared" si="8"/>
        <v/>
      </c>
      <c r="AX24" s="61" t="str">
        <f t="shared" si="8"/>
        <v/>
      </c>
      <c r="AY24" s="61" t="str">
        <f t="shared" si="8"/>
        <v/>
      </c>
      <c r="AZ24" s="44" t="str">
        <f t="shared" si="8"/>
        <v/>
      </c>
      <c r="BA24" s="45"/>
      <c r="BB24" s="97">
        <v>3391</v>
      </c>
      <c r="BC24" s="98">
        <v>0</v>
      </c>
      <c r="BD24" s="98">
        <v>0</v>
      </c>
      <c r="BE24" s="98">
        <v>0</v>
      </c>
      <c r="BF24" s="98">
        <v>0</v>
      </c>
      <c r="BG24" s="99">
        <f t="shared" si="13"/>
        <v>3391</v>
      </c>
      <c r="BH24" s="52">
        <f t="shared" si="9"/>
        <v>0</v>
      </c>
      <c r="BI24" s="53">
        <f>IFERROR(IF(ROUND(V24/((D24+AK24)/2),1)&lt;0,0,ROUND(V24/((D24+AK24)/2),1)),0)</f>
        <v>2.6</v>
      </c>
      <c r="BJ24" s="55" t="str">
        <f>IF(AK24=0,"정상",IF(AP24="악성","악성",IF(AND(BL24&gt;3,BI24&lt;0.5),"악성",IF(AND(AP24="정상",BL24&lt;=3),"정상",IF(BI24&gt;1,"정상","부진")))))</f>
        <v>정상</v>
      </c>
      <c r="BK24" s="54">
        <v>46235</v>
      </c>
      <c r="BL24" s="52">
        <f t="shared" si="14"/>
        <v>2</v>
      </c>
    </row>
    <row r="25" spans="1:64" ht="17.100000000000001" customHeight="1">
      <c r="A25" s="58" t="s">
        <v>1</v>
      </c>
      <c r="B25" s="57" t="s">
        <v>1955</v>
      </c>
      <c r="C25" s="56" t="s">
        <v>1956</v>
      </c>
      <c r="D25" s="213">
        <v>6818</v>
      </c>
      <c r="E25" s="214">
        <v>5055.3696</v>
      </c>
      <c r="F25" s="215">
        <v>34467510</v>
      </c>
      <c r="G25" s="213">
        <v>0</v>
      </c>
      <c r="H25" s="216">
        <v>0</v>
      </c>
      <c r="I25" s="215">
        <v>0</v>
      </c>
      <c r="J25" s="213">
        <v>10000</v>
      </c>
      <c r="K25" s="216">
        <v>4910.1612999999998</v>
      </c>
      <c r="L25" s="215">
        <v>49101613</v>
      </c>
      <c r="M25" s="213">
        <v>0</v>
      </c>
      <c r="N25" s="216">
        <v>0</v>
      </c>
      <c r="O25" s="215">
        <v>0</v>
      </c>
      <c r="P25" s="213">
        <v>0</v>
      </c>
      <c r="Q25" s="216">
        <v>0</v>
      </c>
      <c r="R25" s="215">
        <v>0</v>
      </c>
      <c r="S25" s="213">
        <v>10000</v>
      </c>
      <c r="T25" s="214">
        <v>4910.1612999999998</v>
      </c>
      <c r="U25" s="217">
        <v>49101613</v>
      </c>
      <c r="V25" s="213">
        <v>14018</v>
      </c>
      <c r="W25" s="216">
        <v>4948.453845</v>
      </c>
      <c r="X25" s="215">
        <v>69367426</v>
      </c>
      <c r="Y25" s="213">
        <v>0</v>
      </c>
      <c r="Z25" s="216">
        <v>0</v>
      </c>
      <c r="AA25" s="215">
        <v>0</v>
      </c>
      <c r="AB25" s="213">
        <v>38</v>
      </c>
      <c r="AC25" s="216">
        <v>4953.1578939999999</v>
      </c>
      <c r="AD25" s="215">
        <v>188220</v>
      </c>
      <c r="AE25" s="213">
        <v>0</v>
      </c>
      <c r="AF25" s="216">
        <v>0</v>
      </c>
      <c r="AG25" s="215">
        <v>0</v>
      </c>
      <c r="AH25" s="213">
        <v>14056</v>
      </c>
      <c r="AI25" s="214">
        <v>4948.4665619999996</v>
      </c>
      <c r="AJ25" s="215">
        <v>69555646</v>
      </c>
      <c r="AK25" s="218">
        <v>2762</v>
      </c>
      <c r="AL25" s="214">
        <v>5073.6701999999996</v>
      </c>
      <c r="AM25" s="215">
        <v>14013477</v>
      </c>
      <c r="AN25" s="36">
        <f t="shared" si="5"/>
        <v>1.3261530766619704E-3</v>
      </c>
      <c r="AO25" s="37">
        <f t="shared" si="6"/>
        <v>0.16422880247354024</v>
      </c>
      <c r="AP25" s="38" t="s">
        <v>2</v>
      </c>
      <c r="AQ25" s="39" t="str">
        <f t="shared" si="15"/>
        <v>제품</v>
      </c>
      <c r="AR25" s="40">
        <f t="shared" si="10"/>
        <v>0</v>
      </c>
      <c r="AS25" s="41">
        <f t="shared" si="11"/>
        <v>0</v>
      </c>
      <c r="AT25" s="42">
        <f t="shared" si="12"/>
        <v>14013477</v>
      </c>
      <c r="AU25" s="43">
        <f t="shared" si="7"/>
        <v>14013477</v>
      </c>
      <c r="AV25" s="95">
        <f t="shared" si="8"/>
        <v>14013477.092399999</v>
      </c>
      <c r="AW25" s="61" t="str">
        <f t="shared" si="8"/>
        <v/>
      </c>
      <c r="AX25" s="61" t="str">
        <f t="shared" si="8"/>
        <v/>
      </c>
      <c r="AY25" s="61" t="str">
        <f t="shared" si="8"/>
        <v/>
      </c>
      <c r="AZ25" s="44" t="str">
        <f t="shared" si="8"/>
        <v/>
      </c>
      <c r="BA25" s="45"/>
      <c r="BB25" s="97">
        <v>2762</v>
      </c>
      <c r="BC25" s="98">
        <v>0</v>
      </c>
      <c r="BD25" s="98">
        <v>0</v>
      </c>
      <c r="BE25" s="98">
        <v>0</v>
      </c>
      <c r="BF25" s="98">
        <v>0</v>
      </c>
      <c r="BG25" s="99">
        <f t="shared" si="13"/>
        <v>2762</v>
      </c>
      <c r="BH25" s="52">
        <f t="shared" si="9"/>
        <v>0</v>
      </c>
      <c r="BI25" s="53">
        <f>IFERROR(IF(ROUND(V25/((D25+AK25)/2),1)&lt;0,0,ROUND(V25/((D25+AK25)/2),1)),0)</f>
        <v>2.9</v>
      </c>
      <c r="BJ25" s="55" t="str">
        <f>IF(AK25=0,"정상",IF(AP25="악성","악성",IF(AND(BL25&gt;3,BI25&lt;0.5),"악성",IF(AND(AP25="정상",BL25&lt;=3),"정상",IF(BI25&gt;1,"정상","부진")))))</f>
        <v>정상</v>
      </c>
      <c r="BK25" s="54">
        <v>45809</v>
      </c>
      <c r="BL25" s="52">
        <f t="shared" si="14"/>
        <v>16</v>
      </c>
    </row>
    <row r="26" spans="1:64" ht="17.100000000000001" customHeight="1">
      <c r="A26" s="58" t="s">
        <v>1</v>
      </c>
      <c r="B26" s="57" t="s">
        <v>2079</v>
      </c>
      <c r="C26" s="56" t="s">
        <v>1957</v>
      </c>
      <c r="D26" s="213">
        <v>651</v>
      </c>
      <c r="E26" s="214">
        <v>4520.2067999999999</v>
      </c>
      <c r="F26" s="215">
        <v>2942654</v>
      </c>
      <c r="G26" s="213">
        <v>0</v>
      </c>
      <c r="H26" s="216">
        <v>0</v>
      </c>
      <c r="I26" s="215">
        <v>0</v>
      </c>
      <c r="J26" s="213">
        <v>0</v>
      </c>
      <c r="K26" s="216">
        <v>0</v>
      </c>
      <c r="L26" s="215">
        <v>0</v>
      </c>
      <c r="M26" s="213">
        <v>0</v>
      </c>
      <c r="N26" s="216">
        <v>0</v>
      </c>
      <c r="O26" s="215">
        <v>0</v>
      </c>
      <c r="P26" s="213">
        <v>0</v>
      </c>
      <c r="Q26" s="216">
        <v>0</v>
      </c>
      <c r="R26" s="215">
        <v>0</v>
      </c>
      <c r="S26" s="213">
        <v>0</v>
      </c>
      <c r="T26" s="214">
        <v>0</v>
      </c>
      <c r="U26" s="217">
        <v>0</v>
      </c>
      <c r="V26" s="213">
        <v>583</v>
      </c>
      <c r="W26" s="216">
        <v>4520.2109769999997</v>
      </c>
      <c r="X26" s="215">
        <v>2635283</v>
      </c>
      <c r="Y26" s="213">
        <v>0</v>
      </c>
      <c r="Z26" s="216">
        <v>0</v>
      </c>
      <c r="AA26" s="215">
        <v>0</v>
      </c>
      <c r="AB26" s="213">
        <v>1</v>
      </c>
      <c r="AC26" s="216">
        <v>4521</v>
      </c>
      <c r="AD26" s="215">
        <v>4521</v>
      </c>
      <c r="AE26" s="213">
        <v>0</v>
      </c>
      <c r="AF26" s="216">
        <v>0</v>
      </c>
      <c r="AG26" s="215">
        <v>0</v>
      </c>
      <c r="AH26" s="213">
        <v>584</v>
      </c>
      <c r="AI26" s="214">
        <v>4520.2123279999996</v>
      </c>
      <c r="AJ26" s="215">
        <v>2639804</v>
      </c>
      <c r="AK26" s="218">
        <v>67</v>
      </c>
      <c r="AL26" s="214">
        <v>4520.1593999999996</v>
      </c>
      <c r="AM26" s="215">
        <v>302850</v>
      </c>
      <c r="AN26" s="36">
        <f t="shared" si="5"/>
        <v>2.8659943514880552E-5</v>
      </c>
      <c r="AO26" s="37">
        <f t="shared" si="6"/>
        <v>0.10291858678955453</v>
      </c>
      <c r="AP26" s="38" t="s">
        <v>4</v>
      </c>
      <c r="AQ26" s="39" t="str">
        <f t="shared" si="15"/>
        <v>제품</v>
      </c>
      <c r="AR26" s="40">
        <f t="shared" si="10"/>
        <v>0</v>
      </c>
      <c r="AS26" s="41">
        <f t="shared" si="11"/>
        <v>302850</v>
      </c>
      <c r="AT26" s="42">
        <f t="shared" si="12"/>
        <v>0</v>
      </c>
      <c r="AU26" s="43">
        <f t="shared" si="7"/>
        <v>302850</v>
      </c>
      <c r="AV26" s="95">
        <f t="shared" si="8"/>
        <v>302850.67979999998</v>
      </c>
      <c r="AW26" s="61" t="str">
        <f t="shared" si="8"/>
        <v/>
      </c>
      <c r="AX26" s="61" t="str">
        <f t="shared" si="8"/>
        <v/>
      </c>
      <c r="AY26" s="61" t="str">
        <f t="shared" si="8"/>
        <v/>
      </c>
      <c r="AZ26" s="44" t="str">
        <f t="shared" si="8"/>
        <v/>
      </c>
      <c r="BA26" s="45"/>
      <c r="BB26" s="97">
        <v>67</v>
      </c>
      <c r="BC26" s="98">
        <v>0</v>
      </c>
      <c r="BD26" s="98">
        <v>0</v>
      </c>
      <c r="BE26" s="98">
        <v>0</v>
      </c>
      <c r="BF26" s="98">
        <v>0</v>
      </c>
      <c r="BG26" s="99">
        <f t="shared" si="13"/>
        <v>67</v>
      </c>
      <c r="BH26" s="52">
        <f t="shared" si="9"/>
        <v>0</v>
      </c>
      <c r="BI26" s="53">
        <f>IFERROR(IF(ROUND(V26/((D26+AK26)/2),1)&lt;0,0,ROUND(V26/((D26+AK26)/2),1)),0)</f>
        <v>1.6</v>
      </c>
      <c r="BJ26" s="55" t="str">
        <f>IF(AK26=0,"정상",IF(AP26="악성","악성",IF(AND(BL26&gt;3,BI26&lt;0.5),"악성",IF(AND(AP26="정상",BL26&lt;=3),"정상",IF(BI26&gt;1,"정상","부진")))))</f>
        <v>정상</v>
      </c>
      <c r="BK26" s="54">
        <v>44805</v>
      </c>
      <c r="BL26" s="52">
        <f t="shared" si="14"/>
        <v>49</v>
      </c>
    </row>
    <row r="27" spans="1:64" ht="17.100000000000001" customHeight="1">
      <c r="A27" s="58" t="s">
        <v>1</v>
      </c>
      <c r="B27" s="57" t="s">
        <v>2005</v>
      </c>
      <c r="C27" s="56" t="s">
        <v>2006</v>
      </c>
      <c r="D27" s="213">
        <v>1370</v>
      </c>
      <c r="E27" s="214">
        <v>2561.8490999999999</v>
      </c>
      <c r="F27" s="215">
        <v>3509733</v>
      </c>
      <c r="G27" s="213">
        <v>0</v>
      </c>
      <c r="H27" s="216">
        <v>0</v>
      </c>
      <c r="I27" s="215">
        <v>0</v>
      </c>
      <c r="J27" s="213">
        <v>0</v>
      </c>
      <c r="K27" s="216">
        <v>0</v>
      </c>
      <c r="L27" s="215">
        <v>0</v>
      </c>
      <c r="M27" s="213">
        <v>3</v>
      </c>
      <c r="N27" s="216">
        <v>2562</v>
      </c>
      <c r="O27" s="215">
        <v>7686</v>
      </c>
      <c r="P27" s="213">
        <v>0</v>
      </c>
      <c r="Q27" s="216">
        <v>0</v>
      </c>
      <c r="R27" s="215">
        <v>0</v>
      </c>
      <c r="S27" s="213">
        <v>3</v>
      </c>
      <c r="T27" s="214">
        <v>2562</v>
      </c>
      <c r="U27" s="217">
        <v>7686</v>
      </c>
      <c r="V27" s="213">
        <v>1097</v>
      </c>
      <c r="W27" s="216">
        <v>2561.8532359999999</v>
      </c>
      <c r="X27" s="215">
        <v>2810353</v>
      </c>
      <c r="Y27" s="213">
        <v>0</v>
      </c>
      <c r="Z27" s="216">
        <v>0</v>
      </c>
      <c r="AA27" s="215">
        <v>0</v>
      </c>
      <c r="AB27" s="213">
        <v>9</v>
      </c>
      <c r="AC27" s="216">
        <v>2562</v>
      </c>
      <c r="AD27" s="215">
        <v>23058</v>
      </c>
      <c r="AE27" s="213">
        <v>0</v>
      </c>
      <c r="AF27" s="216">
        <v>0</v>
      </c>
      <c r="AG27" s="215">
        <v>0</v>
      </c>
      <c r="AH27" s="213">
        <v>1106</v>
      </c>
      <c r="AI27" s="214">
        <v>2561.8544299999999</v>
      </c>
      <c r="AJ27" s="215">
        <v>2833411</v>
      </c>
      <c r="AK27" s="218">
        <v>267</v>
      </c>
      <c r="AL27" s="214">
        <v>2561.8303000000001</v>
      </c>
      <c r="AM27" s="215">
        <v>684008</v>
      </c>
      <c r="AN27" s="36">
        <f t="shared" si="5"/>
        <v>6.4730495769279889E-5</v>
      </c>
      <c r="AO27" s="37">
        <f t="shared" si="6"/>
        <v>0.19446467589220684</v>
      </c>
      <c r="AP27" s="38" t="s">
        <v>4</v>
      </c>
      <c r="AQ27" s="39" t="str">
        <f t="shared" si="15"/>
        <v>제품</v>
      </c>
      <c r="AR27" s="40">
        <f t="shared" si="10"/>
        <v>0</v>
      </c>
      <c r="AS27" s="41">
        <f t="shared" si="11"/>
        <v>684008</v>
      </c>
      <c r="AT27" s="42">
        <f t="shared" si="12"/>
        <v>0</v>
      </c>
      <c r="AU27" s="43">
        <f t="shared" si="7"/>
        <v>684008</v>
      </c>
      <c r="AV27" s="95">
        <f t="shared" si="8"/>
        <v>684008.69010000001</v>
      </c>
      <c r="AW27" s="61" t="str">
        <f t="shared" si="8"/>
        <v/>
      </c>
      <c r="AX27" s="61" t="str">
        <f t="shared" si="8"/>
        <v/>
      </c>
      <c r="AY27" s="61" t="str">
        <f t="shared" si="8"/>
        <v/>
      </c>
      <c r="AZ27" s="44" t="str">
        <f t="shared" si="8"/>
        <v/>
      </c>
      <c r="BA27" s="45"/>
      <c r="BB27" s="97">
        <v>267</v>
      </c>
      <c r="BC27" s="98">
        <v>0</v>
      </c>
      <c r="BD27" s="98">
        <v>0</v>
      </c>
      <c r="BE27" s="98">
        <v>0</v>
      </c>
      <c r="BF27" s="98">
        <v>0</v>
      </c>
      <c r="BG27" s="99">
        <f t="shared" si="13"/>
        <v>267</v>
      </c>
      <c r="BH27" s="52">
        <f t="shared" si="9"/>
        <v>0</v>
      </c>
      <c r="BI27" s="53">
        <f>IFERROR(IF(ROUND(V27/((D27+AK27)/2),1)&lt;0,0,ROUND(V27/((D27+AK27)/2),1)),0)</f>
        <v>1.3</v>
      </c>
      <c r="BJ27" s="55" t="str">
        <f>IF(AK27=0,"정상",IF(AP27="악성","악성",IF(AND(BL27&gt;3,BI27&lt;0.5),"악성",IF(AND(AP27="정상",BL27&lt;=3),"정상",IF(BI27&gt;1,"정상","부진")))))</f>
        <v>정상</v>
      </c>
      <c r="BK27" s="54">
        <v>44835</v>
      </c>
      <c r="BL27" s="52">
        <f t="shared" si="14"/>
        <v>48</v>
      </c>
    </row>
    <row r="28" spans="1:64" ht="17.100000000000001" customHeight="1">
      <c r="A28" s="58" t="s">
        <v>1</v>
      </c>
      <c r="B28" s="57" t="s">
        <v>2202</v>
      </c>
      <c r="C28" s="56" t="s">
        <v>2203</v>
      </c>
      <c r="D28" s="213">
        <v>2703</v>
      </c>
      <c r="E28" s="214">
        <v>11716.2731</v>
      </c>
      <c r="F28" s="215">
        <v>31669085</v>
      </c>
      <c r="G28" s="213">
        <v>0</v>
      </c>
      <c r="H28" s="216">
        <v>0</v>
      </c>
      <c r="I28" s="215">
        <v>0</v>
      </c>
      <c r="J28" s="213">
        <v>0</v>
      </c>
      <c r="K28" s="216">
        <v>0</v>
      </c>
      <c r="L28" s="215">
        <v>0</v>
      </c>
      <c r="M28" s="213">
        <v>1</v>
      </c>
      <c r="N28" s="216">
        <v>11716</v>
      </c>
      <c r="O28" s="215">
        <v>11716</v>
      </c>
      <c r="P28" s="213">
        <v>0</v>
      </c>
      <c r="Q28" s="216">
        <v>0</v>
      </c>
      <c r="R28" s="215">
        <v>0</v>
      </c>
      <c r="S28" s="213">
        <v>1</v>
      </c>
      <c r="T28" s="214">
        <v>11716</v>
      </c>
      <c r="U28" s="217">
        <v>11716</v>
      </c>
      <c r="V28" s="213">
        <v>2190</v>
      </c>
      <c r="W28" s="216">
        <v>11716.274885000001</v>
      </c>
      <c r="X28" s="215">
        <v>25658642</v>
      </c>
      <c r="Y28" s="213">
        <v>0</v>
      </c>
      <c r="Z28" s="216">
        <v>0</v>
      </c>
      <c r="AA28" s="215">
        <v>0</v>
      </c>
      <c r="AB28" s="213">
        <v>38</v>
      </c>
      <c r="AC28" s="216">
        <v>11716.368420999999</v>
      </c>
      <c r="AD28" s="215">
        <v>445222</v>
      </c>
      <c r="AE28" s="213">
        <v>0</v>
      </c>
      <c r="AF28" s="216">
        <v>0</v>
      </c>
      <c r="AG28" s="215">
        <v>0</v>
      </c>
      <c r="AH28" s="213">
        <v>2228</v>
      </c>
      <c r="AI28" s="214">
        <v>11716.276481000001</v>
      </c>
      <c r="AJ28" s="215">
        <v>26103864</v>
      </c>
      <c r="AK28" s="218">
        <v>476</v>
      </c>
      <c r="AL28" s="214">
        <v>11716.2557</v>
      </c>
      <c r="AM28" s="215">
        <v>5576937</v>
      </c>
      <c r="AN28" s="36">
        <f t="shared" si="5"/>
        <v>5.2776853031549407E-4</v>
      </c>
      <c r="AO28" s="37">
        <f t="shared" si="6"/>
        <v>0.17603550295857989</v>
      </c>
      <c r="AP28" s="38" t="s">
        <v>4</v>
      </c>
      <c r="AQ28" s="39" t="str">
        <f t="shared" si="15"/>
        <v>제품</v>
      </c>
      <c r="AR28" s="40">
        <f t="shared" si="10"/>
        <v>0</v>
      </c>
      <c r="AS28" s="41">
        <f t="shared" si="11"/>
        <v>5576937</v>
      </c>
      <c r="AT28" s="42">
        <f t="shared" si="12"/>
        <v>0</v>
      </c>
      <c r="AU28" s="43">
        <f t="shared" si="7"/>
        <v>5576937</v>
      </c>
      <c r="AV28" s="95">
        <f t="shared" si="8"/>
        <v>5576937.7132000001</v>
      </c>
      <c r="AW28" s="61" t="str">
        <f t="shared" si="8"/>
        <v/>
      </c>
      <c r="AX28" s="61" t="str">
        <f t="shared" si="8"/>
        <v/>
      </c>
      <c r="AY28" s="61" t="str">
        <f t="shared" si="8"/>
        <v/>
      </c>
      <c r="AZ28" s="44" t="str">
        <f t="shared" si="8"/>
        <v/>
      </c>
      <c r="BA28" s="45"/>
      <c r="BB28" s="97">
        <v>476</v>
      </c>
      <c r="BC28" s="98">
        <v>0</v>
      </c>
      <c r="BD28" s="98">
        <v>0</v>
      </c>
      <c r="BE28" s="98">
        <v>0</v>
      </c>
      <c r="BF28" s="98">
        <v>0</v>
      </c>
      <c r="BG28" s="99">
        <f t="shared" si="13"/>
        <v>476</v>
      </c>
      <c r="BH28" s="52">
        <f t="shared" si="9"/>
        <v>0</v>
      </c>
      <c r="BI28" s="53">
        <f>IFERROR(IF(ROUND(V28/((D28+AK28)/2),1)&lt;0,0,ROUND(V28/((D28+AK28)/2),1)),0)</f>
        <v>1.4</v>
      </c>
      <c r="BJ28" s="55" t="str">
        <f>IF(AK28=0,"정상",IF(AP28="악성","악성",IF(AND(BL28&gt;3,BI28&lt;0.5),"악성",IF(AND(AP28="정상",BL28&lt;=3),"정상",IF(BI28&gt;1,"정상","부진")))))</f>
        <v>정상</v>
      </c>
      <c r="BK28" s="54">
        <v>44986</v>
      </c>
      <c r="BL28" s="52">
        <f t="shared" si="14"/>
        <v>43</v>
      </c>
    </row>
    <row r="29" spans="1:64" ht="17.100000000000001" customHeight="1">
      <c r="A29" s="58" t="s">
        <v>1</v>
      </c>
      <c r="B29" s="57" t="s">
        <v>2204</v>
      </c>
      <c r="C29" s="56" t="s">
        <v>2205</v>
      </c>
      <c r="D29" s="213">
        <v>7361</v>
      </c>
      <c r="E29" s="214">
        <v>6015.5165999999999</v>
      </c>
      <c r="F29" s="215">
        <v>44280218</v>
      </c>
      <c r="G29" s="213">
        <v>0</v>
      </c>
      <c r="H29" s="216">
        <v>0</v>
      </c>
      <c r="I29" s="215">
        <v>0</v>
      </c>
      <c r="J29" s="213">
        <v>0</v>
      </c>
      <c r="K29" s="216">
        <v>0</v>
      </c>
      <c r="L29" s="215">
        <v>0</v>
      </c>
      <c r="M29" s="213">
        <v>0</v>
      </c>
      <c r="N29" s="216">
        <v>0</v>
      </c>
      <c r="O29" s="215">
        <v>0</v>
      </c>
      <c r="P29" s="213">
        <v>0</v>
      </c>
      <c r="Q29" s="216">
        <v>0</v>
      </c>
      <c r="R29" s="215">
        <v>0</v>
      </c>
      <c r="S29" s="213">
        <v>0</v>
      </c>
      <c r="T29" s="214">
        <v>0</v>
      </c>
      <c r="U29" s="217">
        <v>0</v>
      </c>
      <c r="V29" s="213">
        <v>3077</v>
      </c>
      <c r="W29" s="216">
        <v>6015.5180369999998</v>
      </c>
      <c r="X29" s="215">
        <v>18509749</v>
      </c>
      <c r="Y29" s="213">
        <v>0</v>
      </c>
      <c r="Z29" s="216">
        <v>0</v>
      </c>
      <c r="AA29" s="215">
        <v>0</v>
      </c>
      <c r="AB29" s="213">
        <v>1521</v>
      </c>
      <c r="AC29" s="216">
        <v>6015.5193950000003</v>
      </c>
      <c r="AD29" s="215">
        <v>9149605</v>
      </c>
      <c r="AE29" s="213">
        <v>0</v>
      </c>
      <c r="AF29" s="216">
        <v>0</v>
      </c>
      <c r="AG29" s="215">
        <v>0</v>
      </c>
      <c r="AH29" s="213">
        <v>4598</v>
      </c>
      <c r="AI29" s="214">
        <v>6015.5184859999999</v>
      </c>
      <c r="AJ29" s="215">
        <v>27659354</v>
      </c>
      <c r="AK29" s="218">
        <v>2763</v>
      </c>
      <c r="AL29" s="214">
        <v>6015.5135</v>
      </c>
      <c r="AM29" s="215">
        <v>16620864</v>
      </c>
      <c r="AN29" s="36">
        <f t="shared" si="5"/>
        <v>1.5729008532557754E-3</v>
      </c>
      <c r="AO29" s="37">
        <f t="shared" si="6"/>
        <v>0.37535660915636465</v>
      </c>
      <c r="AP29" s="38" t="s">
        <v>4</v>
      </c>
      <c r="AQ29" s="39" t="str">
        <f t="shared" si="15"/>
        <v>제품</v>
      </c>
      <c r="AR29" s="40">
        <f t="shared" si="10"/>
        <v>0</v>
      </c>
      <c r="AS29" s="41">
        <f t="shared" si="11"/>
        <v>16620864</v>
      </c>
      <c r="AT29" s="42">
        <f t="shared" si="12"/>
        <v>0</v>
      </c>
      <c r="AU29" s="43">
        <f t="shared" si="7"/>
        <v>16620864</v>
      </c>
      <c r="AV29" s="95">
        <f t="shared" si="8"/>
        <v>16620863.8005</v>
      </c>
      <c r="AW29" s="61" t="str">
        <f t="shared" si="8"/>
        <v/>
      </c>
      <c r="AX29" s="61" t="str">
        <f t="shared" si="8"/>
        <v/>
      </c>
      <c r="AY29" s="61" t="str">
        <f t="shared" si="8"/>
        <v/>
      </c>
      <c r="AZ29" s="44" t="str">
        <f t="shared" si="8"/>
        <v/>
      </c>
      <c r="BA29" s="45"/>
      <c r="BB29" s="97">
        <v>2763</v>
      </c>
      <c r="BC29" s="98">
        <v>0</v>
      </c>
      <c r="BD29" s="98">
        <v>0</v>
      </c>
      <c r="BE29" s="98">
        <v>0</v>
      </c>
      <c r="BF29" s="98">
        <v>0</v>
      </c>
      <c r="BG29" s="99">
        <f t="shared" si="13"/>
        <v>2763</v>
      </c>
      <c r="BH29" s="52">
        <f t="shared" si="9"/>
        <v>0</v>
      </c>
      <c r="BI29" s="53">
        <f>IFERROR(IF(ROUND(V29/((D29+AK29)/2),1)&lt;0,0,ROUND(V29/((D29+AK29)/2),1)),0)</f>
        <v>0.6</v>
      </c>
      <c r="BJ29" s="55" t="str">
        <f>IF(AK29=0,"정상",IF(AP29="악성","악성",IF(AND(BL29&gt;3,BI29&lt;0.5),"악성",IF(AND(AP29="정상",BL29&lt;=3),"정상",IF(BI29&gt;1,"정상","부진")))))</f>
        <v>부진</v>
      </c>
      <c r="BK29" s="54">
        <v>44986</v>
      </c>
      <c r="BL29" s="52">
        <f t="shared" si="14"/>
        <v>43</v>
      </c>
    </row>
    <row r="30" spans="1:64" ht="17.100000000000001" customHeight="1">
      <c r="A30" s="58" t="s">
        <v>1</v>
      </c>
      <c r="B30" s="57" t="s">
        <v>2206</v>
      </c>
      <c r="C30" s="56" t="s">
        <v>2207</v>
      </c>
      <c r="D30" s="213">
        <v>5485</v>
      </c>
      <c r="E30" s="214">
        <v>5362.1401999999998</v>
      </c>
      <c r="F30" s="215">
        <v>29411339</v>
      </c>
      <c r="G30" s="213">
        <v>0</v>
      </c>
      <c r="H30" s="216">
        <v>0</v>
      </c>
      <c r="I30" s="215">
        <v>0</v>
      </c>
      <c r="J30" s="213">
        <v>0</v>
      </c>
      <c r="K30" s="216">
        <v>0</v>
      </c>
      <c r="L30" s="215">
        <v>0</v>
      </c>
      <c r="M30" s="213">
        <v>0</v>
      </c>
      <c r="N30" s="216">
        <v>0</v>
      </c>
      <c r="O30" s="215">
        <v>0</v>
      </c>
      <c r="P30" s="213">
        <v>0</v>
      </c>
      <c r="Q30" s="216">
        <v>0</v>
      </c>
      <c r="R30" s="215">
        <v>0</v>
      </c>
      <c r="S30" s="213">
        <v>0</v>
      </c>
      <c r="T30" s="214">
        <v>0</v>
      </c>
      <c r="U30" s="217">
        <v>0</v>
      </c>
      <c r="V30" s="213">
        <v>4413</v>
      </c>
      <c r="W30" s="216">
        <v>5362.141173</v>
      </c>
      <c r="X30" s="215">
        <v>23663129</v>
      </c>
      <c r="Y30" s="213">
        <v>0</v>
      </c>
      <c r="Z30" s="216">
        <v>0</v>
      </c>
      <c r="AA30" s="215">
        <v>0</v>
      </c>
      <c r="AB30" s="213">
        <v>35</v>
      </c>
      <c r="AC30" s="216">
        <v>5362.3142850000004</v>
      </c>
      <c r="AD30" s="215">
        <v>187681</v>
      </c>
      <c r="AE30" s="213">
        <v>0</v>
      </c>
      <c r="AF30" s="216">
        <v>0</v>
      </c>
      <c r="AG30" s="215">
        <v>0</v>
      </c>
      <c r="AH30" s="213">
        <v>4448</v>
      </c>
      <c r="AI30" s="214">
        <v>5362.142535</v>
      </c>
      <c r="AJ30" s="215">
        <v>23850810</v>
      </c>
      <c r="AK30" s="218">
        <v>1037</v>
      </c>
      <c r="AL30" s="214">
        <v>5362.1301000000003</v>
      </c>
      <c r="AM30" s="215">
        <v>5560529</v>
      </c>
      <c r="AN30" s="36">
        <f t="shared" si="5"/>
        <v>5.2621577365974978E-4</v>
      </c>
      <c r="AO30" s="37">
        <f t="shared" si="6"/>
        <v>0.18906107566089334</v>
      </c>
      <c r="AP30" s="38" t="s">
        <v>4</v>
      </c>
      <c r="AQ30" s="39" t="str">
        <f t="shared" si="15"/>
        <v>제품</v>
      </c>
      <c r="AR30" s="40">
        <f t="shared" si="10"/>
        <v>0</v>
      </c>
      <c r="AS30" s="41">
        <f t="shared" si="11"/>
        <v>5560529</v>
      </c>
      <c r="AT30" s="42">
        <f t="shared" si="12"/>
        <v>0</v>
      </c>
      <c r="AU30" s="43">
        <f t="shared" si="7"/>
        <v>5560529</v>
      </c>
      <c r="AV30" s="95">
        <f t="shared" si="8"/>
        <v>5560528.9137000004</v>
      </c>
      <c r="AW30" s="61" t="str">
        <f t="shared" si="8"/>
        <v/>
      </c>
      <c r="AX30" s="61" t="str">
        <f t="shared" si="8"/>
        <v/>
      </c>
      <c r="AY30" s="61" t="str">
        <f t="shared" si="8"/>
        <v/>
      </c>
      <c r="AZ30" s="44" t="str">
        <f t="shared" si="8"/>
        <v/>
      </c>
      <c r="BA30" s="45"/>
      <c r="BB30" s="97">
        <v>1037</v>
      </c>
      <c r="BC30" s="98">
        <v>0</v>
      </c>
      <c r="BD30" s="98">
        <v>0</v>
      </c>
      <c r="BE30" s="98">
        <v>0</v>
      </c>
      <c r="BF30" s="98">
        <v>0</v>
      </c>
      <c r="BG30" s="99">
        <f t="shared" si="13"/>
        <v>1037</v>
      </c>
      <c r="BH30" s="52">
        <f t="shared" si="9"/>
        <v>0</v>
      </c>
      <c r="BI30" s="53">
        <f>IFERROR(IF(ROUND(V30/((D30+AK30)/2),1)&lt;0,0,ROUND(V30/((D30+AK30)/2),1)),0)</f>
        <v>1.4</v>
      </c>
      <c r="BJ30" s="55" t="str">
        <f>IF(AK30=0,"정상",IF(AP30="악성","악성",IF(AND(BL30&gt;3,BI30&lt;0.5),"악성",IF(AND(AP30="정상",BL30&lt;=3),"정상",IF(BI30&gt;1,"정상","부진")))))</f>
        <v>정상</v>
      </c>
      <c r="BK30" s="54">
        <v>44986</v>
      </c>
      <c r="BL30" s="52">
        <f t="shared" si="14"/>
        <v>43</v>
      </c>
    </row>
    <row r="31" spans="1:64" ht="17.100000000000001" customHeight="1">
      <c r="A31" s="58" t="s">
        <v>1</v>
      </c>
      <c r="B31" s="57" t="s">
        <v>2600</v>
      </c>
      <c r="C31" s="56" t="s">
        <v>2601</v>
      </c>
      <c r="D31" s="213">
        <v>6850</v>
      </c>
      <c r="E31" s="214">
        <v>11801.8858</v>
      </c>
      <c r="F31" s="215">
        <v>80842917</v>
      </c>
      <c r="G31" s="213">
        <v>5004</v>
      </c>
      <c r="H31" s="216">
        <v>12225.922062</v>
      </c>
      <c r="I31" s="215">
        <v>61178514</v>
      </c>
      <c r="J31" s="213">
        <v>0</v>
      </c>
      <c r="K31" s="216">
        <v>0</v>
      </c>
      <c r="L31" s="215">
        <v>0</v>
      </c>
      <c r="M31" s="213">
        <v>0</v>
      </c>
      <c r="N31" s="216">
        <v>0</v>
      </c>
      <c r="O31" s="215">
        <v>0</v>
      </c>
      <c r="P31" s="213">
        <v>0</v>
      </c>
      <c r="Q31" s="216">
        <v>0</v>
      </c>
      <c r="R31" s="215">
        <v>0</v>
      </c>
      <c r="S31" s="213">
        <v>5004</v>
      </c>
      <c r="T31" s="214">
        <v>12225.922062</v>
      </c>
      <c r="U31" s="217">
        <v>61178514</v>
      </c>
      <c r="V31" s="213">
        <v>6864</v>
      </c>
      <c r="W31" s="216">
        <v>11829.85504</v>
      </c>
      <c r="X31" s="215">
        <v>81200125</v>
      </c>
      <c r="Y31" s="213">
        <v>0</v>
      </c>
      <c r="Z31" s="216">
        <v>0</v>
      </c>
      <c r="AA31" s="215">
        <v>0</v>
      </c>
      <c r="AB31" s="213">
        <v>14</v>
      </c>
      <c r="AC31" s="216">
        <v>11802.071427999999</v>
      </c>
      <c r="AD31" s="215">
        <v>165229</v>
      </c>
      <c r="AE31" s="213">
        <v>0</v>
      </c>
      <c r="AF31" s="216">
        <v>0</v>
      </c>
      <c r="AG31" s="215">
        <v>0</v>
      </c>
      <c r="AH31" s="213">
        <v>6878</v>
      </c>
      <c r="AI31" s="214">
        <v>11829.798487</v>
      </c>
      <c r="AJ31" s="215">
        <v>81365354</v>
      </c>
      <c r="AK31" s="218">
        <v>4976</v>
      </c>
      <c r="AL31" s="214">
        <v>12189.7261</v>
      </c>
      <c r="AM31" s="215">
        <v>60656077</v>
      </c>
      <c r="AN31" s="36">
        <f t="shared" si="5"/>
        <v>5.7401345242009093E-3</v>
      </c>
      <c r="AO31" s="37">
        <f t="shared" si="6"/>
        <v>0.41977391597772906</v>
      </c>
      <c r="AP31" s="38" t="s">
        <v>2</v>
      </c>
      <c r="AQ31" s="39" t="str">
        <f t="shared" si="15"/>
        <v>제품</v>
      </c>
      <c r="AR31" s="40">
        <f t="shared" si="10"/>
        <v>0</v>
      </c>
      <c r="AS31" s="41">
        <f t="shared" si="11"/>
        <v>0</v>
      </c>
      <c r="AT31" s="42">
        <f t="shared" si="12"/>
        <v>60656077</v>
      </c>
      <c r="AU31" s="43">
        <f t="shared" si="7"/>
        <v>60656077</v>
      </c>
      <c r="AV31" s="95">
        <f t="shared" si="8"/>
        <v>60656077.073600002</v>
      </c>
      <c r="AW31" s="61" t="str">
        <f t="shared" si="8"/>
        <v/>
      </c>
      <c r="AX31" s="61" t="str">
        <f t="shared" si="8"/>
        <v/>
      </c>
      <c r="AY31" s="61" t="str">
        <f t="shared" si="8"/>
        <v/>
      </c>
      <c r="AZ31" s="44" t="str">
        <f t="shared" si="8"/>
        <v/>
      </c>
      <c r="BA31" s="45"/>
      <c r="BB31" s="97">
        <v>4976</v>
      </c>
      <c r="BC31" s="98">
        <v>0</v>
      </c>
      <c r="BD31" s="98">
        <v>0</v>
      </c>
      <c r="BE31" s="98">
        <v>0</v>
      </c>
      <c r="BF31" s="98">
        <v>0</v>
      </c>
      <c r="BG31" s="99">
        <f t="shared" si="13"/>
        <v>4976</v>
      </c>
      <c r="BH31" s="52">
        <f t="shared" si="9"/>
        <v>0</v>
      </c>
      <c r="BI31" s="53">
        <f>IFERROR(IF(ROUND(V31/((D31+AK31)/2),1)&lt;0,0,ROUND(V31/((D31+AK31)/2),1)),0)</f>
        <v>1.2</v>
      </c>
      <c r="BJ31" s="55" t="str">
        <f>IF(AK31=0,"정상",IF(AP31="악성","악성",IF(AND(BL31&gt;3,BI31&lt;0.5),"악성",IF(AND(AP31="정상",BL31&lt;=3),"정상",IF(BI31&gt;1,"정상","부진")))))</f>
        <v>정상</v>
      </c>
      <c r="BK31" s="54">
        <v>46235</v>
      </c>
      <c r="BL31" s="52">
        <f t="shared" si="14"/>
        <v>2</v>
      </c>
    </row>
    <row r="32" spans="1:64" ht="17.100000000000001" customHeight="1">
      <c r="A32" s="58" t="s">
        <v>1</v>
      </c>
      <c r="B32" s="57" t="s">
        <v>2705</v>
      </c>
      <c r="C32" s="56" t="s">
        <v>2706</v>
      </c>
      <c r="D32" s="213">
        <v>2761</v>
      </c>
      <c r="E32" s="214">
        <v>14941.9709</v>
      </c>
      <c r="F32" s="215">
        <v>41254781</v>
      </c>
      <c r="G32" s="213">
        <v>0</v>
      </c>
      <c r="H32" s="216">
        <v>0</v>
      </c>
      <c r="I32" s="215">
        <v>0</v>
      </c>
      <c r="J32" s="213">
        <v>30972</v>
      </c>
      <c r="K32" s="216">
        <v>15310.222394</v>
      </c>
      <c r="L32" s="215">
        <v>474188208</v>
      </c>
      <c r="M32" s="213">
        <v>6</v>
      </c>
      <c r="N32" s="216">
        <v>15163.833333</v>
      </c>
      <c r="O32" s="215">
        <v>90983</v>
      </c>
      <c r="P32" s="213">
        <v>0</v>
      </c>
      <c r="Q32" s="216">
        <v>0</v>
      </c>
      <c r="R32" s="215">
        <v>0</v>
      </c>
      <c r="S32" s="213">
        <v>30978</v>
      </c>
      <c r="T32" s="214">
        <v>15310.19404</v>
      </c>
      <c r="U32" s="217">
        <v>474279191</v>
      </c>
      <c r="V32" s="213">
        <v>24458</v>
      </c>
      <c r="W32" s="216">
        <v>15218.554582999999</v>
      </c>
      <c r="X32" s="215">
        <v>372215408</v>
      </c>
      <c r="Y32" s="213">
        <v>0</v>
      </c>
      <c r="Z32" s="216">
        <v>0</v>
      </c>
      <c r="AA32" s="215">
        <v>0</v>
      </c>
      <c r="AB32" s="213">
        <v>118</v>
      </c>
      <c r="AC32" s="216">
        <v>15224.5</v>
      </c>
      <c r="AD32" s="215">
        <v>1796491</v>
      </c>
      <c r="AE32" s="213">
        <v>0</v>
      </c>
      <c r="AF32" s="216">
        <v>0</v>
      </c>
      <c r="AG32" s="215">
        <v>0</v>
      </c>
      <c r="AH32" s="213">
        <v>24576</v>
      </c>
      <c r="AI32" s="214">
        <v>15218.583129000001</v>
      </c>
      <c r="AJ32" s="215">
        <v>374011899</v>
      </c>
      <c r="AK32" s="218">
        <v>9163</v>
      </c>
      <c r="AL32" s="214">
        <v>15444.949699999999</v>
      </c>
      <c r="AM32" s="215">
        <v>141522073</v>
      </c>
      <c r="AN32" s="36">
        <f t="shared" si="5"/>
        <v>1.3392816966448083E-2</v>
      </c>
      <c r="AO32" s="37">
        <f t="shared" si="6"/>
        <v>0.27158481282788466</v>
      </c>
      <c r="AP32" s="38" t="s">
        <v>2</v>
      </c>
      <c r="AQ32" s="39" t="str">
        <f t="shared" si="15"/>
        <v>제품</v>
      </c>
      <c r="AR32" s="40">
        <f t="shared" si="10"/>
        <v>0</v>
      </c>
      <c r="AS32" s="41">
        <f t="shared" si="11"/>
        <v>0</v>
      </c>
      <c r="AT32" s="42">
        <f t="shared" si="12"/>
        <v>141522073</v>
      </c>
      <c r="AU32" s="43">
        <f t="shared" si="7"/>
        <v>141522073</v>
      </c>
      <c r="AV32" s="95">
        <f t="shared" si="8"/>
        <v>141522074.1011</v>
      </c>
      <c r="AW32" s="61" t="str">
        <f t="shared" si="8"/>
        <v/>
      </c>
      <c r="AX32" s="61" t="str">
        <f t="shared" si="8"/>
        <v/>
      </c>
      <c r="AY32" s="61" t="str">
        <f t="shared" si="8"/>
        <v/>
      </c>
      <c r="AZ32" s="44" t="str">
        <f t="shared" si="8"/>
        <v/>
      </c>
      <c r="BA32" s="45"/>
      <c r="BB32" s="97">
        <v>9163</v>
      </c>
      <c r="BC32" s="98">
        <v>0</v>
      </c>
      <c r="BD32" s="98">
        <v>0</v>
      </c>
      <c r="BE32" s="98">
        <v>0</v>
      </c>
      <c r="BF32" s="98">
        <v>0</v>
      </c>
      <c r="BG32" s="99">
        <f t="shared" si="13"/>
        <v>9163</v>
      </c>
      <c r="BH32" s="52">
        <f t="shared" si="9"/>
        <v>0</v>
      </c>
      <c r="BI32" s="53">
        <f>IFERROR(IF(ROUND(V32/((D32+AK32)/2),1)&lt;0,0,ROUND(V32/((D32+AK32)/2),1)),0)</f>
        <v>4.0999999999999996</v>
      </c>
      <c r="BJ32" s="55" t="str">
        <f>IF(AK32=0,"정상",IF(AP32="악성","악성",IF(AND(BL32&gt;3,BI32&lt;0.5),"악성",IF(AND(AP32="정상",BL32&lt;=3),"정상",IF(BI32&gt;1,"정상","부진")))))</f>
        <v>정상</v>
      </c>
      <c r="BK32" s="54">
        <v>46266</v>
      </c>
      <c r="BL32" s="52">
        <f t="shared" si="14"/>
        <v>1</v>
      </c>
    </row>
    <row r="33" spans="1:64" ht="17.100000000000001" customHeight="1">
      <c r="A33" s="58" t="s">
        <v>1</v>
      </c>
      <c r="B33" s="57" t="s">
        <v>2707</v>
      </c>
      <c r="C33" s="56" t="s">
        <v>2708</v>
      </c>
      <c r="D33" s="213">
        <v>619</v>
      </c>
      <c r="E33" s="214">
        <v>10010.624599999999</v>
      </c>
      <c r="F33" s="215">
        <v>6196576</v>
      </c>
      <c r="G33" s="213">
        <v>0</v>
      </c>
      <c r="H33" s="216">
        <v>0</v>
      </c>
      <c r="I33" s="215">
        <v>0</v>
      </c>
      <c r="J33" s="213">
        <v>42000</v>
      </c>
      <c r="K33" s="216">
        <v>9991.9169519999996</v>
      </c>
      <c r="L33" s="215">
        <v>419660512</v>
      </c>
      <c r="M33" s="213">
        <v>30</v>
      </c>
      <c r="N33" s="216">
        <v>9980.9333330000009</v>
      </c>
      <c r="O33" s="215">
        <v>299428</v>
      </c>
      <c r="P33" s="213">
        <v>0</v>
      </c>
      <c r="Q33" s="216">
        <v>0</v>
      </c>
      <c r="R33" s="215">
        <v>0</v>
      </c>
      <c r="S33" s="213">
        <v>42030</v>
      </c>
      <c r="T33" s="214">
        <v>9991.9091119999994</v>
      </c>
      <c r="U33" s="217">
        <v>419959940</v>
      </c>
      <c r="V33" s="213">
        <v>36570</v>
      </c>
      <c r="W33" s="216">
        <v>9976.4418920000007</v>
      </c>
      <c r="X33" s="215">
        <v>364838480</v>
      </c>
      <c r="Y33" s="213">
        <v>0</v>
      </c>
      <c r="Z33" s="216">
        <v>0</v>
      </c>
      <c r="AA33" s="215">
        <v>0</v>
      </c>
      <c r="AB33" s="213">
        <v>45</v>
      </c>
      <c r="AC33" s="216">
        <v>9991.4888879999999</v>
      </c>
      <c r="AD33" s="215">
        <v>449617</v>
      </c>
      <c r="AE33" s="213">
        <v>0</v>
      </c>
      <c r="AF33" s="216">
        <v>0</v>
      </c>
      <c r="AG33" s="215">
        <v>0</v>
      </c>
      <c r="AH33" s="213">
        <v>36615</v>
      </c>
      <c r="AI33" s="214">
        <v>9976.4603850000003</v>
      </c>
      <c r="AJ33" s="215">
        <v>365288097</v>
      </c>
      <c r="AK33" s="218">
        <v>6034</v>
      </c>
      <c r="AL33" s="214">
        <v>10087.573700000001</v>
      </c>
      <c r="AM33" s="215">
        <v>60868419</v>
      </c>
      <c r="AN33" s="36">
        <f t="shared" si="5"/>
        <v>5.7602293227012784E-3</v>
      </c>
      <c r="AO33" s="37">
        <f t="shared" si="6"/>
        <v>0.14148045675162371</v>
      </c>
      <c r="AP33" s="38" t="s">
        <v>2</v>
      </c>
      <c r="AQ33" s="39" t="str">
        <f t="shared" si="15"/>
        <v>제품</v>
      </c>
      <c r="AR33" s="40">
        <f t="shared" si="10"/>
        <v>0</v>
      </c>
      <c r="AS33" s="41">
        <f t="shared" si="11"/>
        <v>0</v>
      </c>
      <c r="AT33" s="42">
        <f t="shared" si="12"/>
        <v>60868419</v>
      </c>
      <c r="AU33" s="43">
        <f t="shared" si="7"/>
        <v>60868419</v>
      </c>
      <c r="AV33" s="95">
        <f t="shared" si="8"/>
        <v>60868419.705800004</v>
      </c>
      <c r="AW33" s="61" t="str">
        <f t="shared" si="8"/>
        <v/>
      </c>
      <c r="AX33" s="61" t="str">
        <f t="shared" si="8"/>
        <v/>
      </c>
      <c r="AY33" s="61" t="str">
        <f t="shared" si="8"/>
        <v/>
      </c>
      <c r="AZ33" s="44" t="str">
        <f t="shared" si="8"/>
        <v/>
      </c>
      <c r="BA33" s="45"/>
      <c r="BB33" s="97">
        <v>6034</v>
      </c>
      <c r="BC33" s="98">
        <v>0</v>
      </c>
      <c r="BD33" s="98">
        <v>0</v>
      </c>
      <c r="BE33" s="98">
        <v>0</v>
      </c>
      <c r="BF33" s="98">
        <v>0</v>
      </c>
      <c r="BG33" s="99">
        <f t="shared" si="13"/>
        <v>6034</v>
      </c>
      <c r="BH33" s="52">
        <f t="shared" si="9"/>
        <v>0</v>
      </c>
      <c r="BI33" s="53">
        <f>IFERROR(IF(ROUND(V33/((D33+AK33)/2),1)&lt;0,0,ROUND(V33/((D33+AK33)/2),1)),0)</f>
        <v>11</v>
      </c>
      <c r="BJ33" s="55" t="str">
        <f>IF(AK33=0,"정상",IF(AP33="악성","악성",IF(AND(BL33&gt;3,BI33&lt;0.5),"악성",IF(AND(AP33="정상",BL33&lt;=3),"정상",IF(BI33&gt;1,"정상","부진")))))</f>
        <v>정상</v>
      </c>
      <c r="BK33" s="54">
        <v>46266</v>
      </c>
      <c r="BL33" s="52">
        <f t="shared" si="14"/>
        <v>1</v>
      </c>
    </row>
    <row r="34" spans="1:64" ht="17.100000000000001" customHeight="1">
      <c r="A34" s="58" t="s">
        <v>1</v>
      </c>
      <c r="B34" s="57" t="s">
        <v>2709</v>
      </c>
      <c r="C34" s="56" t="s">
        <v>2710</v>
      </c>
      <c r="D34" s="213">
        <v>8025</v>
      </c>
      <c r="E34" s="214">
        <v>6959.2383</v>
      </c>
      <c r="F34" s="215">
        <v>55847887</v>
      </c>
      <c r="G34" s="213">
        <v>0</v>
      </c>
      <c r="H34" s="216">
        <v>0</v>
      </c>
      <c r="I34" s="215">
        <v>0</v>
      </c>
      <c r="J34" s="213">
        <v>0</v>
      </c>
      <c r="K34" s="216">
        <v>0</v>
      </c>
      <c r="L34" s="215">
        <v>0</v>
      </c>
      <c r="M34" s="213">
        <v>2</v>
      </c>
      <c r="N34" s="216">
        <v>6959</v>
      </c>
      <c r="O34" s="215">
        <v>13918</v>
      </c>
      <c r="P34" s="213">
        <v>0</v>
      </c>
      <c r="Q34" s="216">
        <v>0</v>
      </c>
      <c r="R34" s="215">
        <v>0</v>
      </c>
      <c r="S34" s="213">
        <v>2</v>
      </c>
      <c r="T34" s="214">
        <v>6959</v>
      </c>
      <c r="U34" s="217">
        <v>13918</v>
      </c>
      <c r="V34" s="213">
        <v>3743</v>
      </c>
      <c r="W34" s="216">
        <v>6959.2396470000003</v>
      </c>
      <c r="X34" s="215">
        <v>26048434</v>
      </c>
      <c r="Y34" s="213">
        <v>0</v>
      </c>
      <c r="Z34" s="216">
        <v>0</v>
      </c>
      <c r="AA34" s="215">
        <v>0</v>
      </c>
      <c r="AB34" s="213">
        <v>17</v>
      </c>
      <c r="AC34" s="216">
        <v>6959.5294110000004</v>
      </c>
      <c r="AD34" s="215">
        <v>118312</v>
      </c>
      <c r="AE34" s="213">
        <v>0</v>
      </c>
      <c r="AF34" s="216">
        <v>0</v>
      </c>
      <c r="AG34" s="215">
        <v>0</v>
      </c>
      <c r="AH34" s="213">
        <v>3760</v>
      </c>
      <c r="AI34" s="214">
        <v>6959.240957</v>
      </c>
      <c r="AJ34" s="215">
        <v>26166746</v>
      </c>
      <c r="AK34" s="218">
        <v>4267</v>
      </c>
      <c r="AL34" s="214">
        <v>6959.2358999999997</v>
      </c>
      <c r="AM34" s="215">
        <v>29695059</v>
      </c>
      <c r="AN34" s="36">
        <f t="shared" si="5"/>
        <v>2.8101658035695736E-3</v>
      </c>
      <c r="AO34" s="37">
        <f t="shared" si="6"/>
        <v>0.53158091441385324</v>
      </c>
      <c r="AP34" s="38" t="s">
        <v>4</v>
      </c>
      <c r="AQ34" s="39" t="str">
        <f t="shared" si="15"/>
        <v>제품</v>
      </c>
      <c r="AR34" s="40">
        <f t="shared" si="10"/>
        <v>0</v>
      </c>
      <c r="AS34" s="41">
        <f t="shared" si="11"/>
        <v>29695059</v>
      </c>
      <c r="AT34" s="42">
        <f t="shared" si="12"/>
        <v>0</v>
      </c>
      <c r="AU34" s="43">
        <f t="shared" si="7"/>
        <v>29695059</v>
      </c>
      <c r="AV34" s="95">
        <f t="shared" si="8"/>
        <v>29695059.585299999</v>
      </c>
      <c r="AW34" s="61" t="str">
        <f t="shared" si="8"/>
        <v/>
      </c>
      <c r="AX34" s="61" t="str">
        <f t="shared" si="8"/>
        <v/>
      </c>
      <c r="AY34" s="61" t="str">
        <f t="shared" si="8"/>
        <v/>
      </c>
      <c r="AZ34" s="44" t="str">
        <f t="shared" si="8"/>
        <v/>
      </c>
      <c r="BA34" s="45"/>
      <c r="BB34" s="97">
        <v>4267</v>
      </c>
      <c r="BC34" s="98">
        <v>0</v>
      </c>
      <c r="BD34" s="98">
        <v>0</v>
      </c>
      <c r="BE34" s="98">
        <v>0</v>
      </c>
      <c r="BF34" s="98">
        <v>0</v>
      </c>
      <c r="BG34" s="99">
        <f t="shared" si="13"/>
        <v>4267</v>
      </c>
      <c r="BH34" s="52">
        <f t="shared" si="9"/>
        <v>0</v>
      </c>
      <c r="BI34" s="53">
        <f>IFERROR(IF(ROUND(V34/((D34+AK34)/2),1)&lt;0,0,ROUND(V34/((D34+AK34)/2),1)),0)</f>
        <v>0.6</v>
      </c>
      <c r="BJ34" s="55" t="str">
        <f>IF(AK34=0,"정상",IF(AP34="악성","악성",IF(AND(BL34&gt;3,BI34&lt;0.5),"악성",IF(AND(AP34="정상",BL34&lt;=3),"정상",IF(BI34&gt;1,"정상","부진")))))</f>
        <v>부진</v>
      </c>
      <c r="BK34" s="54">
        <v>45170</v>
      </c>
      <c r="BL34" s="52">
        <f t="shared" si="14"/>
        <v>37</v>
      </c>
    </row>
    <row r="35" spans="1:64" ht="17.100000000000001" customHeight="1">
      <c r="A35" s="58" t="s">
        <v>1</v>
      </c>
      <c r="B35" s="57" t="s">
        <v>2836</v>
      </c>
      <c r="C35" s="56" t="s">
        <v>2837</v>
      </c>
      <c r="D35" s="213">
        <v>2354</v>
      </c>
      <c r="E35" s="214">
        <v>935.31780000000003</v>
      </c>
      <c r="F35" s="215">
        <v>2201737</v>
      </c>
      <c r="G35" s="213">
        <v>0</v>
      </c>
      <c r="H35" s="216">
        <v>0</v>
      </c>
      <c r="I35" s="215">
        <v>0</v>
      </c>
      <c r="J35" s="213">
        <v>0</v>
      </c>
      <c r="K35" s="216">
        <v>0</v>
      </c>
      <c r="L35" s="215">
        <v>0</v>
      </c>
      <c r="M35" s="213">
        <v>166</v>
      </c>
      <c r="N35" s="216">
        <v>935.31325300000003</v>
      </c>
      <c r="O35" s="215">
        <v>155262</v>
      </c>
      <c r="P35" s="213">
        <v>0</v>
      </c>
      <c r="Q35" s="216">
        <v>0</v>
      </c>
      <c r="R35" s="215">
        <v>0</v>
      </c>
      <c r="S35" s="213">
        <v>166</v>
      </c>
      <c r="T35" s="214">
        <v>935.31325300000003</v>
      </c>
      <c r="U35" s="217">
        <v>155262</v>
      </c>
      <c r="V35" s="213">
        <v>172</v>
      </c>
      <c r="W35" s="216">
        <v>935.36627899999996</v>
      </c>
      <c r="X35" s="215">
        <v>160883</v>
      </c>
      <c r="Y35" s="213">
        <v>0</v>
      </c>
      <c r="Z35" s="216">
        <v>0</v>
      </c>
      <c r="AA35" s="215">
        <v>0</v>
      </c>
      <c r="AB35" s="213">
        <v>1994</v>
      </c>
      <c r="AC35" s="216">
        <v>935.31494399999997</v>
      </c>
      <c r="AD35" s="215">
        <v>1865018</v>
      </c>
      <c r="AE35" s="213">
        <v>0</v>
      </c>
      <c r="AF35" s="216">
        <v>0</v>
      </c>
      <c r="AG35" s="215">
        <v>0</v>
      </c>
      <c r="AH35" s="213">
        <v>2166</v>
      </c>
      <c r="AI35" s="214">
        <v>935.31902100000002</v>
      </c>
      <c r="AJ35" s="215">
        <v>2025901</v>
      </c>
      <c r="AK35" s="218">
        <v>354</v>
      </c>
      <c r="AL35" s="214">
        <v>935.3066</v>
      </c>
      <c r="AM35" s="215">
        <v>331098</v>
      </c>
      <c r="AN35" s="36">
        <f t="shared" si="5"/>
        <v>3.1333168162093184E-5</v>
      </c>
      <c r="AO35" s="37">
        <f t="shared" si="6"/>
        <v>0.14047619047619048</v>
      </c>
      <c r="AP35" s="38" t="s">
        <v>4</v>
      </c>
      <c r="AQ35" s="39" t="str">
        <f t="shared" si="15"/>
        <v>제품</v>
      </c>
      <c r="AR35" s="40">
        <f t="shared" si="10"/>
        <v>0</v>
      </c>
      <c r="AS35" s="41">
        <f t="shared" si="11"/>
        <v>331098</v>
      </c>
      <c r="AT35" s="42">
        <f t="shared" si="12"/>
        <v>0</v>
      </c>
      <c r="AU35" s="43">
        <f t="shared" si="7"/>
        <v>331098</v>
      </c>
      <c r="AV35" s="95">
        <f t="shared" si="8"/>
        <v>331098.53639999998</v>
      </c>
      <c r="AW35" s="61" t="str">
        <f t="shared" si="8"/>
        <v/>
      </c>
      <c r="AX35" s="61" t="str">
        <f t="shared" si="8"/>
        <v/>
      </c>
      <c r="AY35" s="61" t="str">
        <f t="shared" si="8"/>
        <v/>
      </c>
      <c r="AZ35" s="44" t="str">
        <f t="shared" si="8"/>
        <v/>
      </c>
      <c r="BA35" s="45"/>
      <c r="BB35" s="97">
        <v>354</v>
      </c>
      <c r="BC35" s="98">
        <v>0</v>
      </c>
      <c r="BD35" s="98">
        <v>0</v>
      </c>
      <c r="BE35" s="98">
        <v>0</v>
      </c>
      <c r="BF35" s="98">
        <v>0</v>
      </c>
      <c r="BG35" s="99">
        <f t="shared" si="13"/>
        <v>354</v>
      </c>
      <c r="BH35" s="52">
        <f t="shared" si="9"/>
        <v>0</v>
      </c>
      <c r="BI35" s="53">
        <f>IFERROR(IF(ROUND(V35/((D35+AK35)/2),1)&lt;0,0,ROUND(V35/((D35+AK35)/2),1)),0)</f>
        <v>0.1</v>
      </c>
      <c r="BJ35" s="55" t="str">
        <f>IF(AK35=0,"정상",IF(AP35="악성","악성",IF(AND(BL35&gt;3,BI35&lt;0.5),"악성",IF(AND(AP35="정상",BL35&lt;=3),"정상",IF(BI35&gt;1,"정상","부진")))))</f>
        <v>악성</v>
      </c>
      <c r="BK35" s="54">
        <v>45200</v>
      </c>
      <c r="BL35" s="52">
        <f t="shared" si="14"/>
        <v>36</v>
      </c>
    </row>
    <row r="36" spans="1:64" ht="17.100000000000001" customHeight="1">
      <c r="A36" s="58" t="s">
        <v>1</v>
      </c>
      <c r="B36" s="57" t="s">
        <v>3562</v>
      </c>
      <c r="C36" s="56" t="s">
        <v>3563</v>
      </c>
      <c r="D36" s="213">
        <v>5360</v>
      </c>
      <c r="E36" s="214">
        <v>10379.2649</v>
      </c>
      <c r="F36" s="215">
        <v>55632860</v>
      </c>
      <c r="G36" s="213">
        <v>14500</v>
      </c>
      <c r="H36" s="216">
        <v>10395.809241000001</v>
      </c>
      <c r="I36" s="215">
        <v>150739234</v>
      </c>
      <c r="J36" s="213">
        <v>0</v>
      </c>
      <c r="K36" s="216">
        <v>0</v>
      </c>
      <c r="L36" s="215">
        <v>0</v>
      </c>
      <c r="M36" s="213">
        <v>5</v>
      </c>
      <c r="N36" s="216">
        <v>10147</v>
      </c>
      <c r="O36" s="215">
        <v>50735</v>
      </c>
      <c r="P36" s="213">
        <v>0</v>
      </c>
      <c r="Q36" s="216">
        <v>0</v>
      </c>
      <c r="R36" s="215">
        <v>0</v>
      </c>
      <c r="S36" s="213">
        <v>14505</v>
      </c>
      <c r="T36" s="214">
        <v>10395.723474</v>
      </c>
      <c r="U36" s="217">
        <v>150789969</v>
      </c>
      <c r="V36" s="213">
        <v>14272</v>
      </c>
      <c r="W36" s="216">
        <v>10269.91704</v>
      </c>
      <c r="X36" s="215">
        <v>146572256</v>
      </c>
      <c r="Y36" s="213">
        <v>0</v>
      </c>
      <c r="Z36" s="216">
        <v>0</v>
      </c>
      <c r="AA36" s="215">
        <v>0</v>
      </c>
      <c r="AB36" s="213">
        <v>106</v>
      </c>
      <c r="AC36" s="216">
        <v>10238.584905</v>
      </c>
      <c r="AD36" s="215">
        <v>1085290</v>
      </c>
      <c r="AE36" s="213">
        <v>0</v>
      </c>
      <c r="AF36" s="216">
        <v>0</v>
      </c>
      <c r="AG36" s="215">
        <v>0</v>
      </c>
      <c r="AH36" s="213">
        <v>14378</v>
      </c>
      <c r="AI36" s="214">
        <v>10269.686048</v>
      </c>
      <c r="AJ36" s="215">
        <v>147657546</v>
      </c>
      <c r="AK36" s="218">
        <v>5487</v>
      </c>
      <c r="AL36" s="214">
        <v>10709.9115</v>
      </c>
      <c r="AM36" s="215">
        <v>58765283</v>
      </c>
      <c r="AN36" s="36">
        <f t="shared" si="5"/>
        <v>5.5612008962059442E-3</v>
      </c>
      <c r="AO36" s="37">
        <f t="shared" si="6"/>
        <v>0.27621444752076518</v>
      </c>
      <c r="AP36" s="38" t="s">
        <v>2</v>
      </c>
      <c r="AQ36" s="39" t="str">
        <f t="shared" si="15"/>
        <v>제품</v>
      </c>
      <c r="AR36" s="40">
        <f t="shared" si="10"/>
        <v>0</v>
      </c>
      <c r="AS36" s="41">
        <f t="shared" si="11"/>
        <v>0</v>
      </c>
      <c r="AT36" s="42">
        <f t="shared" si="12"/>
        <v>58765283</v>
      </c>
      <c r="AU36" s="43">
        <f t="shared" si="7"/>
        <v>58765283</v>
      </c>
      <c r="AV36" s="95">
        <f t="shared" si="8"/>
        <v>58765284.4005</v>
      </c>
      <c r="AW36" s="61" t="str">
        <f t="shared" si="8"/>
        <v/>
      </c>
      <c r="AX36" s="61" t="str">
        <f t="shared" si="8"/>
        <v/>
      </c>
      <c r="AY36" s="61" t="str">
        <f t="shared" si="8"/>
        <v/>
      </c>
      <c r="AZ36" s="44" t="str">
        <f t="shared" si="8"/>
        <v/>
      </c>
      <c r="BA36" s="45"/>
      <c r="BB36" s="97">
        <v>5487</v>
      </c>
      <c r="BC36" s="98">
        <v>0</v>
      </c>
      <c r="BD36" s="98">
        <v>0</v>
      </c>
      <c r="BE36" s="98">
        <v>0</v>
      </c>
      <c r="BF36" s="98">
        <v>0</v>
      </c>
      <c r="BG36" s="99">
        <f t="shared" si="13"/>
        <v>5487</v>
      </c>
      <c r="BH36" s="52">
        <f t="shared" si="9"/>
        <v>0</v>
      </c>
      <c r="BI36" s="53">
        <f>IFERROR(IF(ROUND(V36/((D36+AK36)/2),1)&lt;0,0,ROUND(V36/((D36+AK36)/2),1)),0)</f>
        <v>2.6</v>
      </c>
      <c r="BJ36" s="55" t="str">
        <f>IF(AK36=0,"정상",IF(AP36="악성","악성",IF(AND(BL36&gt;3,BI36&lt;0.5),"악성",IF(AND(AP36="정상",BL36&lt;=3),"정상",IF(BI36&gt;1,"정상","부진")))))</f>
        <v>정상</v>
      </c>
      <c r="BK36" s="54">
        <v>46235</v>
      </c>
      <c r="BL36" s="52">
        <f t="shared" si="14"/>
        <v>2</v>
      </c>
    </row>
    <row r="37" spans="1:64" ht="17.100000000000001" customHeight="1">
      <c r="A37" s="58" t="s">
        <v>1</v>
      </c>
      <c r="B37" s="57" t="s">
        <v>3564</v>
      </c>
      <c r="C37" s="56" t="s">
        <v>3565</v>
      </c>
      <c r="D37" s="213">
        <v>5912</v>
      </c>
      <c r="E37" s="214">
        <v>7269.8609999999999</v>
      </c>
      <c r="F37" s="215">
        <v>42979418</v>
      </c>
      <c r="G37" s="213">
        <v>0</v>
      </c>
      <c r="H37" s="216">
        <v>0</v>
      </c>
      <c r="I37" s="215">
        <v>0</v>
      </c>
      <c r="J37" s="213">
        <v>0</v>
      </c>
      <c r="K37" s="216">
        <v>0</v>
      </c>
      <c r="L37" s="215">
        <v>0</v>
      </c>
      <c r="M37" s="213">
        <v>0</v>
      </c>
      <c r="N37" s="216">
        <v>0</v>
      </c>
      <c r="O37" s="215">
        <v>0</v>
      </c>
      <c r="P37" s="213">
        <v>0</v>
      </c>
      <c r="Q37" s="216">
        <v>0</v>
      </c>
      <c r="R37" s="215">
        <v>0</v>
      </c>
      <c r="S37" s="213">
        <v>0</v>
      </c>
      <c r="T37" s="214">
        <v>0</v>
      </c>
      <c r="U37" s="217">
        <v>0</v>
      </c>
      <c r="V37" s="213">
        <v>4492</v>
      </c>
      <c r="W37" s="216">
        <v>7269.8613079999996</v>
      </c>
      <c r="X37" s="215">
        <v>32656217</v>
      </c>
      <c r="Y37" s="213">
        <v>0</v>
      </c>
      <c r="Z37" s="216">
        <v>0</v>
      </c>
      <c r="AA37" s="215">
        <v>0</v>
      </c>
      <c r="AB37" s="213">
        <v>32</v>
      </c>
      <c r="AC37" s="216">
        <v>7270</v>
      </c>
      <c r="AD37" s="215">
        <v>232640</v>
      </c>
      <c r="AE37" s="213">
        <v>0</v>
      </c>
      <c r="AF37" s="216">
        <v>0</v>
      </c>
      <c r="AG37" s="215">
        <v>0</v>
      </c>
      <c r="AH37" s="213">
        <v>4524</v>
      </c>
      <c r="AI37" s="214">
        <v>7269.86229</v>
      </c>
      <c r="AJ37" s="215">
        <v>32888857</v>
      </c>
      <c r="AK37" s="218">
        <v>1388</v>
      </c>
      <c r="AL37" s="214">
        <v>7269.8568999999998</v>
      </c>
      <c r="AM37" s="215">
        <v>10090561</v>
      </c>
      <c r="AN37" s="36">
        <f t="shared" si="5"/>
        <v>9.549113696333386E-4</v>
      </c>
      <c r="AO37" s="37">
        <f t="shared" si="6"/>
        <v>0.2347767253044655</v>
      </c>
      <c r="AP37" s="38" t="s">
        <v>4</v>
      </c>
      <c r="AQ37" s="39" t="str">
        <f t="shared" si="15"/>
        <v>제품</v>
      </c>
      <c r="AR37" s="40">
        <f t="shared" si="10"/>
        <v>0</v>
      </c>
      <c r="AS37" s="41">
        <f t="shared" si="11"/>
        <v>10090561</v>
      </c>
      <c r="AT37" s="42">
        <f t="shared" si="12"/>
        <v>0</v>
      </c>
      <c r="AU37" s="43">
        <f t="shared" si="7"/>
        <v>10090561</v>
      </c>
      <c r="AV37" s="95">
        <f t="shared" si="8"/>
        <v>10090561.3772</v>
      </c>
      <c r="AW37" s="61" t="str">
        <f t="shared" si="8"/>
        <v/>
      </c>
      <c r="AX37" s="61" t="str">
        <f t="shared" si="8"/>
        <v/>
      </c>
      <c r="AY37" s="61" t="str">
        <f t="shared" si="8"/>
        <v/>
      </c>
      <c r="AZ37" s="44" t="str">
        <f t="shared" si="8"/>
        <v/>
      </c>
      <c r="BA37" s="45"/>
      <c r="BB37" s="97">
        <v>1388</v>
      </c>
      <c r="BC37" s="98">
        <v>0</v>
      </c>
      <c r="BD37" s="98">
        <v>0</v>
      </c>
      <c r="BE37" s="98">
        <v>0</v>
      </c>
      <c r="BF37" s="98">
        <v>0</v>
      </c>
      <c r="BG37" s="99">
        <f t="shared" si="13"/>
        <v>1388</v>
      </c>
      <c r="BH37" s="52">
        <f t="shared" si="9"/>
        <v>0</v>
      </c>
      <c r="BI37" s="53">
        <f>IFERROR(IF(ROUND(V37/((D37+AK37)/2),1)&lt;0,0,ROUND(V37/((D37+AK37)/2),1)),0)</f>
        <v>1.2</v>
      </c>
      <c r="BJ37" s="55" t="str">
        <f>IF(AK37=0,"정상",IF(AP37="악성","악성",IF(AND(BL37&gt;3,BI37&lt;0.5),"악성",IF(AND(AP37="정상",BL37&lt;=3),"정상",IF(BI37&gt;1,"정상","부진")))))</f>
        <v>정상</v>
      </c>
      <c r="BK37" s="54">
        <v>45474</v>
      </c>
      <c r="BL37" s="52">
        <f t="shared" si="14"/>
        <v>27</v>
      </c>
    </row>
    <row r="38" spans="1:64" ht="17.100000000000001" customHeight="1">
      <c r="A38" s="58" t="s">
        <v>1</v>
      </c>
      <c r="B38" s="57" t="s">
        <v>3566</v>
      </c>
      <c r="C38" s="56" t="s">
        <v>3567</v>
      </c>
      <c r="D38" s="213">
        <v>3649</v>
      </c>
      <c r="E38" s="214">
        <v>7438.4834000000001</v>
      </c>
      <c r="F38" s="215">
        <v>27143025</v>
      </c>
      <c r="G38" s="213">
        <v>5000</v>
      </c>
      <c r="H38" s="216">
        <v>7257.3239999999996</v>
      </c>
      <c r="I38" s="215">
        <v>36286620</v>
      </c>
      <c r="J38" s="213">
        <v>0</v>
      </c>
      <c r="K38" s="216">
        <v>0</v>
      </c>
      <c r="L38" s="215">
        <v>0</v>
      </c>
      <c r="M38" s="213">
        <v>4</v>
      </c>
      <c r="N38" s="216">
        <v>7521.75</v>
      </c>
      <c r="O38" s="215">
        <v>30087</v>
      </c>
      <c r="P38" s="213">
        <v>0</v>
      </c>
      <c r="Q38" s="216">
        <v>0</v>
      </c>
      <c r="R38" s="215">
        <v>0</v>
      </c>
      <c r="S38" s="213">
        <v>5004</v>
      </c>
      <c r="T38" s="214">
        <v>7257.5353709999999</v>
      </c>
      <c r="U38" s="217">
        <v>36316707</v>
      </c>
      <c r="V38" s="213">
        <v>7762</v>
      </c>
      <c r="W38" s="216">
        <v>7335.5485689999996</v>
      </c>
      <c r="X38" s="215">
        <v>56938528</v>
      </c>
      <c r="Y38" s="213">
        <v>0</v>
      </c>
      <c r="Z38" s="216">
        <v>0</v>
      </c>
      <c r="AA38" s="215">
        <v>0</v>
      </c>
      <c r="AB38" s="213">
        <v>46</v>
      </c>
      <c r="AC38" s="216">
        <v>7349.1304339999997</v>
      </c>
      <c r="AD38" s="215">
        <v>338060</v>
      </c>
      <c r="AE38" s="213">
        <v>0</v>
      </c>
      <c r="AF38" s="216">
        <v>0</v>
      </c>
      <c r="AG38" s="215">
        <v>0</v>
      </c>
      <c r="AH38" s="213">
        <v>7808</v>
      </c>
      <c r="AI38" s="214">
        <v>7335.6285859999998</v>
      </c>
      <c r="AJ38" s="215">
        <v>57276588</v>
      </c>
      <c r="AK38" s="218">
        <v>845</v>
      </c>
      <c r="AL38" s="214">
        <v>7317.3307999999997</v>
      </c>
      <c r="AM38" s="215">
        <v>6183144</v>
      </c>
      <c r="AN38" s="36">
        <f t="shared" si="5"/>
        <v>5.85136396844552E-4</v>
      </c>
      <c r="AO38" s="37">
        <f t="shared" si="6"/>
        <v>9.7653992834854958E-2</v>
      </c>
      <c r="AP38" s="38" t="s">
        <v>2</v>
      </c>
      <c r="AQ38" s="39" t="str">
        <f t="shared" si="15"/>
        <v>제품</v>
      </c>
      <c r="AR38" s="40">
        <f t="shared" si="10"/>
        <v>0</v>
      </c>
      <c r="AS38" s="41">
        <f t="shared" si="11"/>
        <v>0</v>
      </c>
      <c r="AT38" s="42">
        <f t="shared" si="12"/>
        <v>6183144</v>
      </c>
      <c r="AU38" s="43">
        <f t="shared" si="7"/>
        <v>6183144</v>
      </c>
      <c r="AV38" s="95">
        <f t="shared" si="8"/>
        <v>6183144.5259999996</v>
      </c>
      <c r="AW38" s="61" t="str">
        <f t="shared" si="8"/>
        <v/>
      </c>
      <c r="AX38" s="61" t="str">
        <f t="shared" si="8"/>
        <v/>
      </c>
      <c r="AY38" s="61" t="str">
        <f t="shared" si="8"/>
        <v/>
      </c>
      <c r="AZ38" s="44" t="str">
        <f t="shared" si="8"/>
        <v/>
      </c>
      <c r="BA38" s="45"/>
      <c r="BB38" s="97">
        <v>845</v>
      </c>
      <c r="BC38" s="98">
        <v>0</v>
      </c>
      <c r="BD38" s="98">
        <v>0</v>
      </c>
      <c r="BE38" s="98">
        <v>0</v>
      </c>
      <c r="BF38" s="98">
        <v>0</v>
      </c>
      <c r="BG38" s="99">
        <f t="shared" si="13"/>
        <v>845</v>
      </c>
      <c r="BH38" s="52">
        <f t="shared" si="9"/>
        <v>0</v>
      </c>
      <c r="BI38" s="53">
        <f>IFERROR(IF(ROUND(V38/((D38+AK38)/2),1)&lt;0,0,ROUND(V38/((D38+AK38)/2),1)),0)</f>
        <v>3.5</v>
      </c>
      <c r="BJ38" s="55" t="str">
        <f>IF(AK38=0,"정상",IF(AP38="악성","악성",IF(AND(BL38&gt;3,BI38&lt;0.5),"악성",IF(AND(AP38="정상",BL38&lt;=3),"정상",IF(BI38&gt;1,"정상","부진")))))</f>
        <v>정상</v>
      </c>
      <c r="BK38" s="54">
        <v>45809</v>
      </c>
      <c r="BL38" s="52">
        <f t="shared" si="14"/>
        <v>16</v>
      </c>
    </row>
    <row r="39" spans="1:64" ht="17.100000000000001" customHeight="1">
      <c r="A39" s="58" t="s">
        <v>1</v>
      </c>
      <c r="B39" s="57" t="s">
        <v>3014</v>
      </c>
      <c r="C39" s="56" t="s">
        <v>3015</v>
      </c>
      <c r="D39" s="213">
        <v>1729</v>
      </c>
      <c r="E39" s="214">
        <v>4883.0351000000001</v>
      </c>
      <c r="F39" s="215">
        <v>8442767</v>
      </c>
      <c r="G39" s="213">
        <v>0</v>
      </c>
      <c r="H39" s="216">
        <v>0</v>
      </c>
      <c r="I39" s="215">
        <v>0</v>
      </c>
      <c r="J39" s="213">
        <v>0</v>
      </c>
      <c r="K39" s="216">
        <v>0</v>
      </c>
      <c r="L39" s="215">
        <v>0</v>
      </c>
      <c r="M39" s="213">
        <v>2</v>
      </c>
      <c r="N39" s="216">
        <v>4883</v>
      </c>
      <c r="O39" s="215">
        <v>9766</v>
      </c>
      <c r="P39" s="213">
        <v>0</v>
      </c>
      <c r="Q39" s="216">
        <v>0</v>
      </c>
      <c r="R39" s="215">
        <v>0</v>
      </c>
      <c r="S39" s="213">
        <v>2</v>
      </c>
      <c r="T39" s="214">
        <v>4883</v>
      </c>
      <c r="U39" s="217">
        <v>9766</v>
      </c>
      <c r="V39" s="213">
        <v>231</v>
      </c>
      <c r="W39" s="216">
        <v>4883.0735930000001</v>
      </c>
      <c r="X39" s="215">
        <v>1127990</v>
      </c>
      <c r="Y39" s="213">
        <v>0</v>
      </c>
      <c r="Z39" s="216">
        <v>0</v>
      </c>
      <c r="AA39" s="215">
        <v>0</v>
      </c>
      <c r="AB39" s="213">
        <v>4</v>
      </c>
      <c r="AC39" s="216">
        <v>4883.75</v>
      </c>
      <c r="AD39" s="215">
        <v>19535</v>
      </c>
      <c r="AE39" s="213">
        <v>0</v>
      </c>
      <c r="AF39" s="216">
        <v>0</v>
      </c>
      <c r="AG39" s="215">
        <v>0</v>
      </c>
      <c r="AH39" s="213">
        <v>235</v>
      </c>
      <c r="AI39" s="214">
        <v>4883.0851060000005</v>
      </c>
      <c r="AJ39" s="215">
        <v>1147525</v>
      </c>
      <c r="AK39" s="218">
        <v>1496</v>
      </c>
      <c r="AL39" s="214">
        <v>4883.0267999999996</v>
      </c>
      <c r="AM39" s="215">
        <v>7305008</v>
      </c>
      <c r="AN39" s="36">
        <f t="shared" si="5"/>
        <v>6.9130301025507857E-4</v>
      </c>
      <c r="AO39" s="37">
        <f t="shared" si="6"/>
        <v>0.86424032351242053</v>
      </c>
      <c r="AP39" s="38" t="s">
        <v>4</v>
      </c>
      <c r="AQ39" s="39" t="s">
        <v>1</v>
      </c>
      <c r="AR39" s="40">
        <f t="shared" si="10"/>
        <v>0</v>
      </c>
      <c r="AS39" s="41">
        <f t="shared" si="11"/>
        <v>7305008</v>
      </c>
      <c r="AT39" s="42">
        <f t="shared" si="12"/>
        <v>0</v>
      </c>
      <c r="AU39" s="43">
        <f t="shared" si="7"/>
        <v>7305008</v>
      </c>
      <c r="AV39" s="95">
        <f t="shared" si="8"/>
        <v>7305008.0927999998</v>
      </c>
      <c r="AW39" s="61" t="str">
        <f t="shared" si="8"/>
        <v/>
      </c>
      <c r="AX39" s="61" t="str">
        <f t="shared" si="8"/>
        <v/>
      </c>
      <c r="AY39" s="61" t="str">
        <f t="shared" si="8"/>
        <v/>
      </c>
      <c r="AZ39" s="44" t="str">
        <f t="shared" si="8"/>
        <v/>
      </c>
      <c r="BA39" s="45"/>
      <c r="BB39" s="97">
        <v>1496</v>
      </c>
      <c r="BC39" s="98">
        <v>0</v>
      </c>
      <c r="BD39" s="98">
        <v>0</v>
      </c>
      <c r="BE39" s="98">
        <v>0</v>
      </c>
      <c r="BF39" s="98">
        <v>0</v>
      </c>
      <c r="BG39" s="99">
        <f t="shared" si="13"/>
        <v>1496</v>
      </c>
      <c r="BH39" s="52">
        <f t="shared" si="9"/>
        <v>0</v>
      </c>
      <c r="BI39" s="53">
        <f>IFERROR(IF(ROUND(V39/((D39+AK39)/2),1)&lt;0,0,ROUND(V39/((D39+AK39)/2),1)),0)</f>
        <v>0.1</v>
      </c>
      <c r="BJ39" s="55" t="str">
        <f>IF(AK39=0,"정상",IF(AP39="악성","악성",IF(AND(BL39&gt;3,BI39&lt;0.5),"악성",IF(AND(AP39="정상",BL39&lt;=3),"정상",IF(BI39&gt;1,"정상","부진")))))</f>
        <v>악성</v>
      </c>
      <c r="BK39" s="54">
        <v>45292</v>
      </c>
      <c r="BL39" s="52">
        <f t="shared" si="14"/>
        <v>33</v>
      </c>
    </row>
    <row r="40" spans="1:64" ht="17.100000000000001" customHeight="1">
      <c r="A40" s="58" t="s">
        <v>1</v>
      </c>
      <c r="B40" s="57" t="s">
        <v>3102</v>
      </c>
      <c r="C40" s="56" t="s">
        <v>3103</v>
      </c>
      <c r="D40" s="213">
        <v>67</v>
      </c>
      <c r="E40" s="214">
        <v>8543.0956999999999</v>
      </c>
      <c r="F40" s="215">
        <v>572386</v>
      </c>
      <c r="G40" s="213">
        <v>0</v>
      </c>
      <c r="H40" s="216">
        <v>0</v>
      </c>
      <c r="I40" s="215">
        <v>0</v>
      </c>
      <c r="J40" s="213">
        <v>10000</v>
      </c>
      <c r="K40" s="216">
        <v>8916.6154999999999</v>
      </c>
      <c r="L40" s="215">
        <v>89166155</v>
      </c>
      <c r="M40" s="213">
        <v>8</v>
      </c>
      <c r="N40" s="216">
        <v>8893</v>
      </c>
      <c r="O40" s="215">
        <v>71144</v>
      </c>
      <c r="P40" s="213">
        <v>0</v>
      </c>
      <c r="Q40" s="216">
        <v>0</v>
      </c>
      <c r="R40" s="215">
        <v>0</v>
      </c>
      <c r="S40" s="213">
        <v>10008</v>
      </c>
      <c r="T40" s="214">
        <v>8916.5966219999991</v>
      </c>
      <c r="U40" s="217">
        <v>89237299</v>
      </c>
      <c r="V40" s="213">
        <v>7854</v>
      </c>
      <c r="W40" s="216">
        <v>8920.0031830000007</v>
      </c>
      <c r="X40" s="215">
        <v>70057705</v>
      </c>
      <c r="Y40" s="213">
        <v>0</v>
      </c>
      <c r="Z40" s="216">
        <v>0</v>
      </c>
      <c r="AA40" s="215">
        <v>0</v>
      </c>
      <c r="AB40" s="213">
        <v>29</v>
      </c>
      <c r="AC40" s="216">
        <v>8913.1379309999993</v>
      </c>
      <c r="AD40" s="215">
        <v>258481</v>
      </c>
      <c r="AE40" s="213">
        <v>0</v>
      </c>
      <c r="AF40" s="216">
        <v>0</v>
      </c>
      <c r="AG40" s="215">
        <v>0</v>
      </c>
      <c r="AH40" s="213">
        <v>7883</v>
      </c>
      <c r="AI40" s="214">
        <v>8919.9779269999999</v>
      </c>
      <c r="AJ40" s="215">
        <v>70316186</v>
      </c>
      <c r="AK40" s="218">
        <v>2192</v>
      </c>
      <c r="AL40" s="214">
        <v>8893.02</v>
      </c>
      <c r="AM40" s="215">
        <v>19493499</v>
      </c>
      <c r="AN40" s="36">
        <f t="shared" si="5"/>
        <v>1.8447501411503401E-3</v>
      </c>
      <c r="AO40" s="37">
        <f t="shared" si="6"/>
        <v>0.21756823821339952</v>
      </c>
      <c r="AP40" s="38" t="s">
        <v>2</v>
      </c>
      <c r="AQ40" s="39" t="s">
        <v>1</v>
      </c>
      <c r="AR40" s="40">
        <f t="shared" si="10"/>
        <v>0</v>
      </c>
      <c r="AS40" s="41">
        <f t="shared" si="11"/>
        <v>0</v>
      </c>
      <c r="AT40" s="42">
        <f t="shared" si="12"/>
        <v>19493499</v>
      </c>
      <c r="AU40" s="43">
        <f t="shared" si="7"/>
        <v>19493499</v>
      </c>
      <c r="AV40" s="95">
        <f t="shared" si="8"/>
        <v>19493499.84</v>
      </c>
      <c r="AW40" s="61" t="str">
        <f t="shared" si="8"/>
        <v/>
      </c>
      <c r="AX40" s="61" t="str">
        <f t="shared" si="8"/>
        <v/>
      </c>
      <c r="AY40" s="61" t="str">
        <f t="shared" si="8"/>
        <v/>
      </c>
      <c r="AZ40" s="44" t="str">
        <f t="shared" si="8"/>
        <v/>
      </c>
      <c r="BA40" s="45"/>
      <c r="BB40" s="97">
        <v>2192</v>
      </c>
      <c r="BC40" s="98">
        <v>0</v>
      </c>
      <c r="BD40" s="98">
        <v>0</v>
      </c>
      <c r="BE40" s="98">
        <v>0</v>
      </c>
      <c r="BF40" s="98">
        <v>0</v>
      </c>
      <c r="BG40" s="99">
        <f t="shared" si="13"/>
        <v>2192</v>
      </c>
      <c r="BH40" s="52">
        <f t="shared" si="9"/>
        <v>0</v>
      </c>
      <c r="BI40" s="53">
        <f>IFERROR(IF(ROUND(V40/((D40+AK40)/2),1)&lt;0,0,ROUND(V40/((D40+AK40)/2),1)),0)</f>
        <v>7</v>
      </c>
      <c r="BJ40" s="55" t="str">
        <f>IF(AK40=0,"정상",IF(AP40="악성","악성",IF(AND(BL40&gt;3,BI40&lt;0.5),"악성",IF(AND(AP40="정상",BL40&lt;=3),"정상",IF(BI40&gt;1,"정상","부진")))))</f>
        <v>정상</v>
      </c>
      <c r="BK40" s="54">
        <v>45962</v>
      </c>
      <c r="BL40" s="52">
        <f t="shared" si="14"/>
        <v>11</v>
      </c>
    </row>
    <row r="41" spans="1:64" ht="17.100000000000001" customHeight="1">
      <c r="A41" s="58" t="s">
        <v>1</v>
      </c>
      <c r="B41" s="57" t="s">
        <v>3152</v>
      </c>
      <c r="C41" s="56" t="s">
        <v>3153</v>
      </c>
      <c r="D41" s="213">
        <v>2705</v>
      </c>
      <c r="E41" s="214">
        <v>7960.5510999999997</v>
      </c>
      <c r="F41" s="215">
        <v>21533291</v>
      </c>
      <c r="G41" s="213">
        <v>3000</v>
      </c>
      <c r="H41" s="216">
        <v>8400.7886660000004</v>
      </c>
      <c r="I41" s="215">
        <v>25202366</v>
      </c>
      <c r="J41" s="213">
        <v>0</v>
      </c>
      <c r="K41" s="216">
        <v>0</v>
      </c>
      <c r="L41" s="215">
        <v>0</v>
      </c>
      <c r="M41" s="213">
        <v>1</v>
      </c>
      <c r="N41" s="216">
        <v>8192</v>
      </c>
      <c r="O41" s="215">
        <v>8192</v>
      </c>
      <c r="P41" s="213">
        <v>0</v>
      </c>
      <c r="Q41" s="216">
        <v>0</v>
      </c>
      <c r="R41" s="215">
        <v>0</v>
      </c>
      <c r="S41" s="213">
        <v>3001</v>
      </c>
      <c r="T41" s="214">
        <v>8400.7190929999997</v>
      </c>
      <c r="U41" s="217">
        <v>25210558</v>
      </c>
      <c r="V41" s="213">
        <v>5434</v>
      </c>
      <c r="W41" s="216">
        <v>8192.0515269999996</v>
      </c>
      <c r="X41" s="215">
        <v>44515608</v>
      </c>
      <c r="Y41" s="213">
        <v>0</v>
      </c>
      <c r="Z41" s="216">
        <v>0</v>
      </c>
      <c r="AA41" s="215">
        <v>0</v>
      </c>
      <c r="AB41" s="213">
        <v>32</v>
      </c>
      <c r="AC41" s="216">
        <v>8192.3125</v>
      </c>
      <c r="AD41" s="215">
        <v>262154</v>
      </c>
      <c r="AE41" s="213">
        <v>0</v>
      </c>
      <c r="AF41" s="216">
        <v>0</v>
      </c>
      <c r="AG41" s="215">
        <v>0</v>
      </c>
      <c r="AH41" s="213">
        <v>5466</v>
      </c>
      <c r="AI41" s="214">
        <v>8192.0530550000003</v>
      </c>
      <c r="AJ41" s="215">
        <v>44777762</v>
      </c>
      <c r="AK41" s="218">
        <v>240</v>
      </c>
      <c r="AL41" s="214">
        <v>8192.0329000000002</v>
      </c>
      <c r="AM41" s="215">
        <v>1966087</v>
      </c>
      <c r="AN41" s="36">
        <f t="shared" si="5"/>
        <v>1.8605891485996685E-4</v>
      </c>
      <c r="AO41" s="37">
        <f t="shared" si="6"/>
        <v>4.2060988433228183E-2</v>
      </c>
      <c r="AP41" s="38" t="s">
        <v>2</v>
      </c>
      <c r="AQ41" s="39" t="s">
        <v>1</v>
      </c>
      <c r="AR41" s="40">
        <f t="shared" si="10"/>
        <v>0</v>
      </c>
      <c r="AS41" s="41">
        <f t="shared" si="11"/>
        <v>0</v>
      </c>
      <c r="AT41" s="42">
        <f t="shared" si="12"/>
        <v>1966087</v>
      </c>
      <c r="AU41" s="43">
        <f t="shared" si="7"/>
        <v>1966087</v>
      </c>
      <c r="AV41" s="95">
        <f t="shared" si="8"/>
        <v>1966087.8959999999</v>
      </c>
      <c r="AW41" s="61" t="str">
        <f t="shared" si="8"/>
        <v/>
      </c>
      <c r="AX41" s="61" t="str">
        <f t="shared" si="8"/>
        <v/>
      </c>
      <c r="AY41" s="61" t="str">
        <f t="shared" si="8"/>
        <v/>
      </c>
      <c r="AZ41" s="44" t="str">
        <f t="shared" si="8"/>
        <v/>
      </c>
      <c r="BA41" s="45"/>
      <c r="BB41" s="97">
        <v>240</v>
      </c>
      <c r="BC41" s="98">
        <v>0</v>
      </c>
      <c r="BD41" s="98">
        <v>0</v>
      </c>
      <c r="BE41" s="98">
        <v>0</v>
      </c>
      <c r="BF41" s="98">
        <v>0</v>
      </c>
      <c r="BG41" s="99">
        <f t="shared" si="13"/>
        <v>240</v>
      </c>
      <c r="BH41" s="52">
        <f t="shared" si="9"/>
        <v>0</v>
      </c>
      <c r="BI41" s="53">
        <f>IFERROR(IF(ROUND(V41/((D41+AK41)/2),1)&lt;0,0,ROUND(V41/((D41+AK41)/2),1)),0)</f>
        <v>3.7</v>
      </c>
      <c r="BJ41" s="55" t="str">
        <f>IF(AK41=0,"정상",IF(AP41="악성","악성",IF(AND(BL41&gt;3,BI41&lt;0.5),"악성",IF(AND(AP41="정상",BL41&lt;=3),"정상",IF(BI41&gt;1,"정상","부진")))))</f>
        <v>정상</v>
      </c>
      <c r="BK41" s="54">
        <v>45352</v>
      </c>
      <c r="BL41" s="52">
        <f t="shared" si="14"/>
        <v>31</v>
      </c>
    </row>
    <row r="42" spans="1:64" ht="17.100000000000001" customHeight="1">
      <c r="A42" s="58" t="s">
        <v>1</v>
      </c>
      <c r="B42" s="57" t="s">
        <v>3154</v>
      </c>
      <c r="C42" s="56" t="s">
        <v>3155</v>
      </c>
      <c r="D42" s="213">
        <v>6921</v>
      </c>
      <c r="E42" s="214">
        <v>7948.4868999999999</v>
      </c>
      <c r="F42" s="215">
        <v>55011478</v>
      </c>
      <c r="G42" s="213">
        <v>0</v>
      </c>
      <c r="H42" s="216">
        <v>0</v>
      </c>
      <c r="I42" s="215">
        <v>0</v>
      </c>
      <c r="J42" s="213">
        <v>0</v>
      </c>
      <c r="K42" s="216">
        <v>0</v>
      </c>
      <c r="L42" s="215">
        <v>0</v>
      </c>
      <c r="M42" s="213">
        <v>8</v>
      </c>
      <c r="N42" s="216">
        <v>7948.375</v>
      </c>
      <c r="O42" s="215">
        <v>63587</v>
      </c>
      <c r="P42" s="213">
        <v>0</v>
      </c>
      <c r="Q42" s="216">
        <v>0</v>
      </c>
      <c r="R42" s="215">
        <v>0</v>
      </c>
      <c r="S42" s="213">
        <v>8</v>
      </c>
      <c r="T42" s="214">
        <v>7948.375</v>
      </c>
      <c r="U42" s="217">
        <v>63587</v>
      </c>
      <c r="V42" s="213">
        <v>2403</v>
      </c>
      <c r="W42" s="216">
        <v>7948.4902199999997</v>
      </c>
      <c r="X42" s="215">
        <v>19100222</v>
      </c>
      <c r="Y42" s="213">
        <v>0</v>
      </c>
      <c r="Z42" s="216">
        <v>0</v>
      </c>
      <c r="AA42" s="215">
        <v>0</v>
      </c>
      <c r="AB42" s="213">
        <v>32</v>
      </c>
      <c r="AC42" s="216">
        <v>7948.625</v>
      </c>
      <c r="AD42" s="215">
        <v>254356</v>
      </c>
      <c r="AE42" s="213">
        <v>0</v>
      </c>
      <c r="AF42" s="216">
        <v>0</v>
      </c>
      <c r="AG42" s="215">
        <v>0</v>
      </c>
      <c r="AH42" s="213">
        <v>2435</v>
      </c>
      <c r="AI42" s="214">
        <v>7948.4919909999999</v>
      </c>
      <c r="AJ42" s="215">
        <v>19354578</v>
      </c>
      <c r="AK42" s="218">
        <v>4494</v>
      </c>
      <c r="AL42" s="214">
        <v>7948.4841999999999</v>
      </c>
      <c r="AM42" s="215">
        <v>35720487</v>
      </c>
      <c r="AN42" s="36">
        <f t="shared" si="5"/>
        <v>3.3803768854020967E-3</v>
      </c>
      <c r="AO42" s="37">
        <f t="shared" si="6"/>
        <v>0.64857843844710639</v>
      </c>
      <c r="AP42" s="38" t="s">
        <v>4</v>
      </c>
      <c r="AQ42" s="39" t="s">
        <v>1</v>
      </c>
      <c r="AR42" s="40">
        <f t="shared" si="10"/>
        <v>0</v>
      </c>
      <c r="AS42" s="41">
        <f t="shared" si="11"/>
        <v>35720487</v>
      </c>
      <c r="AT42" s="42">
        <f t="shared" si="12"/>
        <v>0</v>
      </c>
      <c r="AU42" s="43">
        <f t="shared" si="7"/>
        <v>35720487</v>
      </c>
      <c r="AV42" s="95">
        <f t="shared" si="8"/>
        <v>35720487.994800001</v>
      </c>
      <c r="AW42" s="61" t="str">
        <f t="shared" si="8"/>
        <v/>
      </c>
      <c r="AX42" s="61" t="str">
        <f t="shared" si="8"/>
        <v/>
      </c>
      <c r="AY42" s="61" t="str">
        <f t="shared" si="8"/>
        <v/>
      </c>
      <c r="AZ42" s="44" t="str">
        <f t="shared" si="8"/>
        <v/>
      </c>
      <c r="BA42" s="45"/>
      <c r="BB42" s="97">
        <v>4494</v>
      </c>
      <c r="BC42" s="98">
        <v>0</v>
      </c>
      <c r="BD42" s="98">
        <v>0</v>
      </c>
      <c r="BE42" s="98">
        <v>0</v>
      </c>
      <c r="BF42" s="98">
        <v>0</v>
      </c>
      <c r="BG42" s="99">
        <f t="shared" si="13"/>
        <v>4494</v>
      </c>
      <c r="BH42" s="52">
        <f t="shared" si="9"/>
        <v>0</v>
      </c>
      <c r="BI42" s="53">
        <f>IFERROR(IF(ROUND(V42/((D42+AK42)/2),1)&lt;0,0,ROUND(V42/((D42+AK42)/2),1)),0)</f>
        <v>0.4</v>
      </c>
      <c r="BJ42" s="55" t="str">
        <f>IF(AK42=0,"정상",IF(AP42="악성","악성",IF(AND(BL42&gt;3,BI42&lt;0.5),"악성",IF(AND(AP42="정상",BL42&lt;=3),"정상",IF(BI42&gt;1,"정상","부진")))))</f>
        <v>악성</v>
      </c>
      <c r="BK42" s="54">
        <v>45352</v>
      </c>
      <c r="BL42" s="52">
        <f t="shared" si="14"/>
        <v>31</v>
      </c>
    </row>
    <row r="43" spans="1:64" ht="17.100000000000001" customHeight="1">
      <c r="A43" s="58" t="s">
        <v>1</v>
      </c>
      <c r="B43" s="57" t="s">
        <v>3484</v>
      </c>
      <c r="C43" s="56" t="s">
        <v>3485</v>
      </c>
      <c r="D43" s="213">
        <v>5095</v>
      </c>
      <c r="E43" s="214">
        <v>1199.9231</v>
      </c>
      <c r="F43" s="215">
        <v>6113608</v>
      </c>
      <c r="G43" s="213">
        <v>0</v>
      </c>
      <c r="H43" s="216">
        <v>0</v>
      </c>
      <c r="I43" s="215">
        <v>0</v>
      </c>
      <c r="J43" s="213">
        <v>0</v>
      </c>
      <c r="K43" s="216">
        <v>0</v>
      </c>
      <c r="L43" s="215">
        <v>0</v>
      </c>
      <c r="M43" s="213">
        <v>1</v>
      </c>
      <c r="N43" s="216">
        <v>1200</v>
      </c>
      <c r="O43" s="215">
        <v>1200</v>
      </c>
      <c r="P43" s="213">
        <v>0</v>
      </c>
      <c r="Q43" s="216">
        <v>0</v>
      </c>
      <c r="R43" s="215">
        <v>0</v>
      </c>
      <c r="S43" s="213">
        <v>1</v>
      </c>
      <c r="T43" s="214">
        <v>1200</v>
      </c>
      <c r="U43" s="217">
        <v>1200</v>
      </c>
      <c r="V43" s="213">
        <v>28</v>
      </c>
      <c r="W43" s="216">
        <v>1200.071428</v>
      </c>
      <c r="X43" s="215">
        <v>33602</v>
      </c>
      <c r="Y43" s="213">
        <v>0</v>
      </c>
      <c r="Z43" s="216">
        <v>0</v>
      </c>
      <c r="AA43" s="215">
        <v>0</v>
      </c>
      <c r="AB43" s="213">
        <v>4280</v>
      </c>
      <c r="AC43" s="216">
        <v>1199.9228969999999</v>
      </c>
      <c r="AD43" s="215">
        <v>5135670</v>
      </c>
      <c r="AE43" s="213">
        <v>0</v>
      </c>
      <c r="AF43" s="216">
        <v>0</v>
      </c>
      <c r="AG43" s="215">
        <v>0</v>
      </c>
      <c r="AH43" s="213">
        <v>4308</v>
      </c>
      <c r="AI43" s="214">
        <v>1199.9238620000001</v>
      </c>
      <c r="AJ43" s="215">
        <v>5169272</v>
      </c>
      <c r="AK43" s="218">
        <v>788</v>
      </c>
      <c r="AL43" s="214">
        <v>1199.9188999999999</v>
      </c>
      <c r="AM43" s="215">
        <v>945536</v>
      </c>
      <c r="AN43" s="36">
        <f t="shared" si="5"/>
        <v>8.9479968140287585E-5</v>
      </c>
      <c r="AO43" s="37">
        <f t="shared" si="6"/>
        <v>0.15463108320251179</v>
      </c>
      <c r="AP43" s="38" t="s">
        <v>4</v>
      </c>
      <c r="AQ43" s="39" t="s">
        <v>1</v>
      </c>
      <c r="AR43" s="40">
        <f t="shared" si="10"/>
        <v>0</v>
      </c>
      <c r="AS43" s="41">
        <f t="shared" si="11"/>
        <v>945536</v>
      </c>
      <c r="AT43" s="42">
        <f t="shared" si="12"/>
        <v>0</v>
      </c>
      <c r="AU43" s="43">
        <f t="shared" si="7"/>
        <v>945536</v>
      </c>
      <c r="AV43" s="95">
        <f t="shared" si="8"/>
        <v>945536.09319999989</v>
      </c>
      <c r="AW43" s="61" t="str">
        <f t="shared" si="8"/>
        <v/>
      </c>
      <c r="AX43" s="61" t="str">
        <f t="shared" si="8"/>
        <v/>
      </c>
      <c r="AY43" s="61" t="str">
        <f t="shared" si="8"/>
        <v/>
      </c>
      <c r="AZ43" s="44" t="str">
        <f t="shared" si="8"/>
        <v/>
      </c>
      <c r="BA43" s="45"/>
      <c r="BB43" s="97">
        <v>788</v>
      </c>
      <c r="BC43" s="98">
        <v>0</v>
      </c>
      <c r="BD43" s="98">
        <v>0</v>
      </c>
      <c r="BE43" s="98">
        <v>0</v>
      </c>
      <c r="BF43" s="98">
        <v>0</v>
      </c>
      <c r="BG43" s="99">
        <f t="shared" si="13"/>
        <v>788</v>
      </c>
      <c r="BH43" s="52">
        <f t="shared" si="9"/>
        <v>0</v>
      </c>
      <c r="BI43" s="53">
        <f>IFERROR(IF(ROUND(V43/((D43+AK43)/2),1)&lt;0,0,ROUND(V43/((D43+AK43)/2),1)),0)</f>
        <v>0</v>
      </c>
      <c r="BJ43" s="55" t="str">
        <f>IF(AK43=0,"정상",IF(AP43="악성","악성",IF(AND(BL43&gt;3,BI43&lt;0.5),"악성",IF(AND(AP43="정상",BL43&lt;=3),"정상",IF(BI43&gt;1,"정상","부진")))))</f>
        <v>악성</v>
      </c>
      <c r="BK43" s="54">
        <v>45444</v>
      </c>
      <c r="BL43" s="52">
        <f t="shared" si="14"/>
        <v>28</v>
      </c>
    </row>
    <row r="44" spans="1:64" ht="17.100000000000001" customHeight="1">
      <c r="A44" s="58" t="s">
        <v>1</v>
      </c>
      <c r="B44" s="57" t="s">
        <v>3568</v>
      </c>
      <c r="C44" s="56" t="s">
        <v>3569</v>
      </c>
      <c r="D44" s="213">
        <v>5293</v>
      </c>
      <c r="E44" s="214">
        <v>2768.2764000000002</v>
      </c>
      <c r="F44" s="215">
        <v>14652486</v>
      </c>
      <c r="G44" s="213">
        <v>0</v>
      </c>
      <c r="H44" s="216">
        <v>0</v>
      </c>
      <c r="I44" s="215">
        <v>0</v>
      </c>
      <c r="J44" s="213">
        <v>0</v>
      </c>
      <c r="K44" s="216">
        <v>0</v>
      </c>
      <c r="L44" s="215">
        <v>0</v>
      </c>
      <c r="M44" s="213">
        <v>0</v>
      </c>
      <c r="N44" s="216">
        <v>0</v>
      </c>
      <c r="O44" s="215">
        <v>0</v>
      </c>
      <c r="P44" s="213">
        <v>0</v>
      </c>
      <c r="Q44" s="216">
        <v>0</v>
      </c>
      <c r="R44" s="215">
        <v>0</v>
      </c>
      <c r="S44" s="213">
        <v>0</v>
      </c>
      <c r="T44" s="214">
        <v>0</v>
      </c>
      <c r="U44" s="217">
        <v>0</v>
      </c>
      <c r="V44" s="213">
        <v>96</v>
      </c>
      <c r="W44" s="216">
        <v>2768.333333</v>
      </c>
      <c r="X44" s="215">
        <v>265760</v>
      </c>
      <c r="Y44" s="213">
        <v>0</v>
      </c>
      <c r="Z44" s="216">
        <v>0</v>
      </c>
      <c r="AA44" s="215">
        <v>0</v>
      </c>
      <c r="AB44" s="213">
        <v>5071</v>
      </c>
      <c r="AC44" s="216">
        <v>2768.2760790000002</v>
      </c>
      <c r="AD44" s="215">
        <v>14037928</v>
      </c>
      <c r="AE44" s="213">
        <v>0</v>
      </c>
      <c r="AF44" s="216">
        <v>0</v>
      </c>
      <c r="AG44" s="215">
        <v>0</v>
      </c>
      <c r="AH44" s="213">
        <v>5167</v>
      </c>
      <c r="AI44" s="214">
        <v>2768.2771429999998</v>
      </c>
      <c r="AJ44" s="215">
        <v>14303688</v>
      </c>
      <c r="AK44" s="218">
        <v>126</v>
      </c>
      <c r="AL44" s="214">
        <v>2768.2440000000001</v>
      </c>
      <c r="AM44" s="215">
        <v>348798</v>
      </c>
      <c r="AN44" s="36">
        <f t="shared" si="5"/>
        <v>3.3008192102041624E-5</v>
      </c>
      <c r="AO44" s="37">
        <f t="shared" si="6"/>
        <v>2.3805025505384471E-2</v>
      </c>
      <c r="AP44" s="38" t="s">
        <v>4</v>
      </c>
      <c r="AQ44" s="39" t="s">
        <v>1</v>
      </c>
      <c r="AR44" s="40">
        <f t="shared" si="10"/>
        <v>0</v>
      </c>
      <c r="AS44" s="41">
        <f t="shared" si="11"/>
        <v>348798</v>
      </c>
      <c r="AT44" s="42">
        <f t="shared" si="12"/>
        <v>0</v>
      </c>
      <c r="AU44" s="43">
        <f t="shared" si="7"/>
        <v>348798</v>
      </c>
      <c r="AV44" s="95">
        <f t="shared" si="8"/>
        <v>348798.74400000001</v>
      </c>
      <c r="AW44" s="61" t="str">
        <f t="shared" si="8"/>
        <v/>
      </c>
      <c r="AX44" s="61" t="str">
        <f t="shared" si="8"/>
        <v/>
      </c>
      <c r="AY44" s="61" t="str">
        <f t="shared" si="8"/>
        <v/>
      </c>
      <c r="AZ44" s="44" t="str">
        <f t="shared" si="8"/>
        <v/>
      </c>
      <c r="BA44" s="45"/>
      <c r="BB44" s="97">
        <v>126</v>
      </c>
      <c r="BC44" s="98">
        <v>0</v>
      </c>
      <c r="BD44" s="98">
        <v>0</v>
      </c>
      <c r="BE44" s="98">
        <v>0</v>
      </c>
      <c r="BF44" s="98">
        <v>0</v>
      </c>
      <c r="BG44" s="99">
        <f t="shared" si="13"/>
        <v>126</v>
      </c>
      <c r="BH44" s="52">
        <f t="shared" si="9"/>
        <v>0</v>
      </c>
      <c r="BI44" s="53">
        <f>IFERROR(IF(ROUND(V44/((D44+AK44)/2),1)&lt;0,0,ROUND(V44/((D44+AK44)/2),1)),0)</f>
        <v>0</v>
      </c>
      <c r="BJ44" s="55" t="str">
        <f>IF(AK44=0,"정상",IF(AP44="악성","악성",IF(AND(BL44&gt;3,BI44&lt;0.5),"악성",IF(AND(AP44="정상",BL44&lt;=3),"정상",IF(BI44&gt;1,"정상","부진")))))</f>
        <v>악성</v>
      </c>
      <c r="BK44" s="54">
        <v>45474</v>
      </c>
      <c r="BL44" s="52">
        <f t="shared" si="14"/>
        <v>27</v>
      </c>
    </row>
    <row r="45" spans="1:64" ht="17.100000000000001" customHeight="1">
      <c r="A45" s="58" t="s">
        <v>1</v>
      </c>
      <c r="B45" s="57" t="s">
        <v>3570</v>
      </c>
      <c r="C45" s="56" t="s">
        <v>3571</v>
      </c>
      <c r="D45" s="213">
        <v>5362</v>
      </c>
      <c r="E45" s="214">
        <v>1896.4339</v>
      </c>
      <c r="F45" s="215">
        <v>10168679</v>
      </c>
      <c r="G45" s="213">
        <v>0</v>
      </c>
      <c r="H45" s="216">
        <v>0</v>
      </c>
      <c r="I45" s="215">
        <v>0</v>
      </c>
      <c r="J45" s="213">
        <v>0</v>
      </c>
      <c r="K45" s="216">
        <v>0</v>
      </c>
      <c r="L45" s="215">
        <v>0</v>
      </c>
      <c r="M45" s="213">
        <v>0</v>
      </c>
      <c r="N45" s="216">
        <v>0</v>
      </c>
      <c r="O45" s="215">
        <v>0</v>
      </c>
      <c r="P45" s="213">
        <v>0</v>
      </c>
      <c r="Q45" s="216">
        <v>0</v>
      </c>
      <c r="R45" s="215">
        <v>0</v>
      </c>
      <c r="S45" s="213">
        <v>0</v>
      </c>
      <c r="T45" s="214">
        <v>0</v>
      </c>
      <c r="U45" s="217">
        <v>0</v>
      </c>
      <c r="V45" s="213">
        <v>-4</v>
      </c>
      <c r="W45" s="216">
        <v>1895.5</v>
      </c>
      <c r="X45" s="215">
        <v>-7582</v>
      </c>
      <c r="Y45" s="213">
        <v>0</v>
      </c>
      <c r="Z45" s="216">
        <v>0</v>
      </c>
      <c r="AA45" s="215">
        <v>0</v>
      </c>
      <c r="AB45" s="213">
        <v>5366</v>
      </c>
      <c r="AC45" s="216">
        <v>1896.4332830000001</v>
      </c>
      <c r="AD45" s="215">
        <v>10176261</v>
      </c>
      <c r="AE45" s="213">
        <v>0</v>
      </c>
      <c r="AF45" s="216">
        <v>0</v>
      </c>
      <c r="AG45" s="215">
        <v>0</v>
      </c>
      <c r="AH45" s="213">
        <v>5362</v>
      </c>
      <c r="AI45" s="214">
        <v>1896.4339789999999</v>
      </c>
      <c r="AJ45" s="215">
        <v>10168679</v>
      </c>
      <c r="AK45" s="218">
        <v>0</v>
      </c>
      <c r="AL45" s="214">
        <v>0</v>
      </c>
      <c r="AM45" s="215">
        <v>0</v>
      </c>
      <c r="AN45" s="36">
        <f t="shared" si="5"/>
        <v>0</v>
      </c>
      <c r="AO45" s="37">
        <f t="shared" si="6"/>
        <v>0</v>
      </c>
      <c r="AP45" s="38" t="s">
        <v>3</v>
      </c>
      <c r="AQ45" s="39" t="s">
        <v>1</v>
      </c>
      <c r="AR45" s="40">
        <f t="shared" si="10"/>
        <v>0</v>
      </c>
      <c r="AS45" s="41">
        <f t="shared" si="11"/>
        <v>0</v>
      </c>
      <c r="AT45" s="42">
        <f t="shared" si="12"/>
        <v>0</v>
      </c>
      <c r="AU45" s="43">
        <f t="shared" si="7"/>
        <v>0</v>
      </c>
      <c r="AV45" s="95" t="str">
        <f t="shared" si="8"/>
        <v/>
      </c>
      <c r="AW45" s="61" t="str">
        <f t="shared" si="8"/>
        <v/>
      </c>
      <c r="AX45" s="61" t="str">
        <f t="shared" si="8"/>
        <v/>
      </c>
      <c r="AY45" s="61" t="str">
        <f t="shared" si="8"/>
        <v/>
      </c>
      <c r="AZ45" s="44" t="str">
        <f t="shared" si="8"/>
        <v/>
      </c>
      <c r="BA45" s="45"/>
      <c r="BB45" s="97">
        <v>0</v>
      </c>
      <c r="BC45" s="98">
        <v>0</v>
      </c>
      <c r="BD45" s="98">
        <v>0</v>
      </c>
      <c r="BE45" s="98">
        <v>0</v>
      </c>
      <c r="BF45" s="98">
        <v>0</v>
      </c>
      <c r="BG45" s="99">
        <f t="shared" si="13"/>
        <v>0</v>
      </c>
      <c r="BH45" s="52">
        <f t="shared" si="9"/>
        <v>0</v>
      </c>
      <c r="BI45" s="53">
        <f>IFERROR(IF(ROUND(V45/((D45+AK45)/2),1)&lt;0,0,ROUND(V45/((D45+AK45)/2),1)),0)</f>
        <v>0</v>
      </c>
      <c r="BJ45" s="55" t="str">
        <f>IF(AK45=0,"정상",IF(AP45="악성","악성",IF(AND(BL45&gt;3,BI45&lt;0.5),"악성",IF(AND(AP45="정상",BL45&lt;=3),"정상",IF(BI45&gt;1,"정상","부진")))))</f>
        <v>정상</v>
      </c>
      <c r="BK45" s="54">
        <v>45474</v>
      </c>
      <c r="BL45" s="52">
        <f t="shared" si="14"/>
        <v>27</v>
      </c>
    </row>
    <row r="46" spans="1:64" ht="17.100000000000001" customHeight="1">
      <c r="A46" s="58" t="s">
        <v>1</v>
      </c>
      <c r="B46" s="57" t="s">
        <v>3572</v>
      </c>
      <c r="C46" s="56" t="s">
        <v>3573</v>
      </c>
      <c r="D46" s="213">
        <v>5405</v>
      </c>
      <c r="E46" s="214">
        <v>2193.7433000000001</v>
      </c>
      <c r="F46" s="215">
        <v>11857182</v>
      </c>
      <c r="G46" s="213">
        <v>0</v>
      </c>
      <c r="H46" s="216">
        <v>0</v>
      </c>
      <c r="I46" s="215">
        <v>0</v>
      </c>
      <c r="J46" s="213">
        <v>0</v>
      </c>
      <c r="K46" s="216">
        <v>0</v>
      </c>
      <c r="L46" s="215">
        <v>0</v>
      </c>
      <c r="M46" s="213">
        <v>0</v>
      </c>
      <c r="N46" s="216">
        <v>0</v>
      </c>
      <c r="O46" s="215">
        <v>0</v>
      </c>
      <c r="P46" s="213">
        <v>0</v>
      </c>
      <c r="Q46" s="216">
        <v>0</v>
      </c>
      <c r="R46" s="215">
        <v>0</v>
      </c>
      <c r="S46" s="213">
        <v>0</v>
      </c>
      <c r="T46" s="214">
        <v>0</v>
      </c>
      <c r="U46" s="217">
        <v>0</v>
      </c>
      <c r="V46" s="213">
        <v>33</v>
      </c>
      <c r="W46" s="216">
        <v>2193.8181810000001</v>
      </c>
      <c r="X46" s="215">
        <v>72396</v>
      </c>
      <c r="Y46" s="213">
        <v>0</v>
      </c>
      <c r="Z46" s="216">
        <v>0</v>
      </c>
      <c r="AA46" s="215">
        <v>0</v>
      </c>
      <c r="AB46" s="213">
        <v>5206</v>
      </c>
      <c r="AC46" s="216">
        <v>2193.7431799999999</v>
      </c>
      <c r="AD46" s="215">
        <v>11420627</v>
      </c>
      <c r="AE46" s="213">
        <v>0</v>
      </c>
      <c r="AF46" s="216">
        <v>0</v>
      </c>
      <c r="AG46" s="215">
        <v>0</v>
      </c>
      <c r="AH46" s="213">
        <v>5239</v>
      </c>
      <c r="AI46" s="214">
        <v>2193.743653</v>
      </c>
      <c r="AJ46" s="215">
        <v>11493023</v>
      </c>
      <c r="AK46" s="218">
        <v>166</v>
      </c>
      <c r="AL46" s="214">
        <v>2193.7305000000001</v>
      </c>
      <c r="AM46" s="215">
        <v>364159</v>
      </c>
      <c r="AN46" s="36">
        <f t="shared" si="5"/>
        <v>3.4461866833202529E-5</v>
      </c>
      <c r="AO46" s="37">
        <f t="shared" si="6"/>
        <v>3.0712303422756708E-2</v>
      </c>
      <c r="AP46" s="38" t="s">
        <v>4</v>
      </c>
      <c r="AQ46" s="39" t="s">
        <v>1</v>
      </c>
      <c r="AR46" s="40">
        <f t="shared" si="10"/>
        <v>0</v>
      </c>
      <c r="AS46" s="41">
        <f t="shared" si="11"/>
        <v>364159</v>
      </c>
      <c r="AT46" s="42">
        <f t="shared" si="12"/>
        <v>0</v>
      </c>
      <c r="AU46" s="43">
        <f t="shared" si="7"/>
        <v>364159</v>
      </c>
      <c r="AV46" s="95">
        <f t="shared" si="8"/>
        <v>364159.26300000004</v>
      </c>
      <c r="AW46" s="61" t="str">
        <f t="shared" si="8"/>
        <v/>
      </c>
      <c r="AX46" s="61" t="str">
        <f t="shared" si="8"/>
        <v/>
      </c>
      <c r="AY46" s="61" t="str">
        <f t="shared" si="8"/>
        <v/>
      </c>
      <c r="AZ46" s="44" t="str">
        <f t="shared" si="8"/>
        <v/>
      </c>
      <c r="BA46" s="45"/>
      <c r="BB46" s="97">
        <v>166</v>
      </c>
      <c r="BC46" s="98">
        <v>0</v>
      </c>
      <c r="BD46" s="98">
        <v>0</v>
      </c>
      <c r="BE46" s="98">
        <v>0</v>
      </c>
      <c r="BF46" s="98">
        <v>0</v>
      </c>
      <c r="BG46" s="99">
        <f t="shared" si="13"/>
        <v>166</v>
      </c>
      <c r="BH46" s="52">
        <f t="shared" si="9"/>
        <v>0</v>
      </c>
      <c r="BI46" s="53">
        <f>IFERROR(IF(ROUND(V46/((D46+AK46)/2),1)&lt;0,0,ROUND(V46/((D46+AK46)/2),1)),0)</f>
        <v>0</v>
      </c>
      <c r="BJ46" s="55" t="str">
        <f>IF(AK46=0,"정상",IF(AP46="악성","악성",IF(AND(BL46&gt;3,BI46&lt;0.5),"악성",IF(AND(AP46="정상",BL46&lt;=3),"정상",IF(BI46&gt;1,"정상","부진")))))</f>
        <v>악성</v>
      </c>
      <c r="BK46" s="54">
        <v>45474</v>
      </c>
      <c r="BL46" s="52">
        <f t="shared" si="14"/>
        <v>27</v>
      </c>
    </row>
    <row r="47" spans="1:64" ht="17.100000000000001" customHeight="1">
      <c r="A47" s="58" t="s">
        <v>1</v>
      </c>
      <c r="B47" s="57" t="s">
        <v>3574</v>
      </c>
      <c r="C47" s="56" t="s">
        <v>3575</v>
      </c>
      <c r="D47" s="213">
        <v>5389</v>
      </c>
      <c r="E47" s="214">
        <v>2035.0809999999999</v>
      </c>
      <c r="F47" s="215">
        <v>10967052</v>
      </c>
      <c r="G47" s="213">
        <v>0</v>
      </c>
      <c r="H47" s="216">
        <v>0</v>
      </c>
      <c r="I47" s="215">
        <v>0</v>
      </c>
      <c r="J47" s="213">
        <v>0</v>
      </c>
      <c r="K47" s="216">
        <v>0</v>
      </c>
      <c r="L47" s="215">
        <v>0</v>
      </c>
      <c r="M47" s="213">
        <v>0</v>
      </c>
      <c r="N47" s="216">
        <v>0</v>
      </c>
      <c r="O47" s="215">
        <v>0</v>
      </c>
      <c r="P47" s="213">
        <v>0</v>
      </c>
      <c r="Q47" s="216">
        <v>0</v>
      </c>
      <c r="R47" s="215">
        <v>0</v>
      </c>
      <c r="S47" s="213">
        <v>0</v>
      </c>
      <c r="T47" s="214">
        <v>0</v>
      </c>
      <c r="U47" s="217">
        <v>0</v>
      </c>
      <c r="V47" s="213">
        <v>376</v>
      </c>
      <c r="W47" s="216">
        <v>2035.1010630000001</v>
      </c>
      <c r="X47" s="215">
        <v>765198</v>
      </c>
      <c r="Y47" s="213">
        <v>0</v>
      </c>
      <c r="Z47" s="216">
        <v>0</v>
      </c>
      <c r="AA47" s="215">
        <v>0</v>
      </c>
      <c r="AB47" s="213">
        <v>4903</v>
      </c>
      <c r="AC47" s="216">
        <v>2035.0811739999999</v>
      </c>
      <c r="AD47" s="215">
        <v>9978003</v>
      </c>
      <c r="AE47" s="213">
        <v>0</v>
      </c>
      <c r="AF47" s="216">
        <v>0</v>
      </c>
      <c r="AG47" s="215">
        <v>0</v>
      </c>
      <c r="AH47" s="213">
        <v>5279</v>
      </c>
      <c r="AI47" s="214">
        <v>2035.0825910000001</v>
      </c>
      <c r="AJ47" s="215">
        <v>10743201</v>
      </c>
      <c r="AK47" s="218">
        <v>110</v>
      </c>
      <c r="AL47" s="214">
        <v>2035.0174999999999</v>
      </c>
      <c r="AM47" s="215">
        <v>223851</v>
      </c>
      <c r="AN47" s="36">
        <f t="shared" si="5"/>
        <v>2.1183942597819138E-5</v>
      </c>
      <c r="AO47" s="37">
        <f t="shared" si="6"/>
        <v>2.0411950269066618E-2</v>
      </c>
      <c r="AP47" s="38" t="s">
        <v>4</v>
      </c>
      <c r="AQ47" s="39" t="s">
        <v>1</v>
      </c>
      <c r="AR47" s="40">
        <f t="shared" si="10"/>
        <v>0</v>
      </c>
      <c r="AS47" s="41">
        <f t="shared" si="11"/>
        <v>223851</v>
      </c>
      <c r="AT47" s="42">
        <f t="shared" si="12"/>
        <v>0</v>
      </c>
      <c r="AU47" s="43">
        <f t="shared" si="7"/>
        <v>223851</v>
      </c>
      <c r="AV47" s="95">
        <f t="shared" si="8"/>
        <v>223851.92499999999</v>
      </c>
      <c r="AW47" s="61" t="str">
        <f t="shared" si="8"/>
        <v/>
      </c>
      <c r="AX47" s="61" t="str">
        <f t="shared" si="8"/>
        <v/>
      </c>
      <c r="AY47" s="61" t="str">
        <f t="shared" si="8"/>
        <v/>
      </c>
      <c r="AZ47" s="44" t="str">
        <f t="shared" si="8"/>
        <v/>
      </c>
      <c r="BA47" s="45"/>
      <c r="BB47" s="97">
        <v>110</v>
      </c>
      <c r="BC47" s="98">
        <v>0</v>
      </c>
      <c r="BD47" s="98">
        <v>0</v>
      </c>
      <c r="BE47" s="98">
        <v>0</v>
      </c>
      <c r="BF47" s="98">
        <v>0</v>
      </c>
      <c r="BG47" s="99">
        <f t="shared" si="13"/>
        <v>110</v>
      </c>
      <c r="BH47" s="52">
        <f t="shared" si="9"/>
        <v>0</v>
      </c>
      <c r="BI47" s="53">
        <f>IFERROR(IF(ROUND(V47/((D47+AK47)/2),1)&lt;0,0,ROUND(V47/((D47+AK47)/2),1)),0)</f>
        <v>0.1</v>
      </c>
      <c r="BJ47" s="55" t="str">
        <f>IF(AK47=0,"정상",IF(AP47="악성","악성",IF(AND(BL47&gt;3,BI47&lt;0.5),"악성",IF(AND(AP47="정상",BL47&lt;=3),"정상",IF(BI47&gt;1,"정상","부진")))))</f>
        <v>악성</v>
      </c>
      <c r="BK47" s="54">
        <v>45474</v>
      </c>
      <c r="BL47" s="52">
        <f t="shared" si="14"/>
        <v>27</v>
      </c>
    </row>
    <row r="48" spans="1:64" ht="17.100000000000001" customHeight="1">
      <c r="A48" s="58" t="s">
        <v>1</v>
      </c>
      <c r="B48" s="57" t="s">
        <v>3576</v>
      </c>
      <c r="C48" s="56" t="s">
        <v>3577</v>
      </c>
      <c r="D48" s="213">
        <v>5383</v>
      </c>
      <c r="E48" s="214">
        <v>2034.9916000000001</v>
      </c>
      <c r="F48" s="215">
        <v>10954360</v>
      </c>
      <c r="G48" s="213">
        <v>0</v>
      </c>
      <c r="H48" s="216">
        <v>0</v>
      </c>
      <c r="I48" s="215">
        <v>0</v>
      </c>
      <c r="J48" s="213">
        <v>0</v>
      </c>
      <c r="K48" s="216">
        <v>0</v>
      </c>
      <c r="L48" s="215">
        <v>0</v>
      </c>
      <c r="M48" s="213">
        <v>0</v>
      </c>
      <c r="N48" s="216">
        <v>0</v>
      </c>
      <c r="O48" s="215">
        <v>0</v>
      </c>
      <c r="P48" s="213">
        <v>0</v>
      </c>
      <c r="Q48" s="216">
        <v>0</v>
      </c>
      <c r="R48" s="215">
        <v>0</v>
      </c>
      <c r="S48" s="213">
        <v>0</v>
      </c>
      <c r="T48" s="214">
        <v>0</v>
      </c>
      <c r="U48" s="217">
        <v>0</v>
      </c>
      <c r="V48" s="213">
        <v>260</v>
      </c>
      <c r="W48" s="216">
        <v>2035.0038460000001</v>
      </c>
      <c r="X48" s="215">
        <v>529101</v>
      </c>
      <c r="Y48" s="213">
        <v>0</v>
      </c>
      <c r="Z48" s="216">
        <v>0</v>
      </c>
      <c r="AA48" s="215">
        <v>0</v>
      </c>
      <c r="AB48" s="213">
        <v>4854</v>
      </c>
      <c r="AC48" s="216">
        <v>2034.991141</v>
      </c>
      <c r="AD48" s="215">
        <v>9877847</v>
      </c>
      <c r="AE48" s="213">
        <v>0</v>
      </c>
      <c r="AF48" s="216">
        <v>0</v>
      </c>
      <c r="AG48" s="215">
        <v>0</v>
      </c>
      <c r="AH48" s="213">
        <v>5114</v>
      </c>
      <c r="AI48" s="214">
        <v>2034.9917869999999</v>
      </c>
      <c r="AJ48" s="215">
        <v>10406948</v>
      </c>
      <c r="AK48" s="218">
        <v>269</v>
      </c>
      <c r="AL48" s="214">
        <v>2034.9888000000001</v>
      </c>
      <c r="AM48" s="215">
        <v>547412</v>
      </c>
      <c r="AN48" s="36">
        <f t="shared" si="5"/>
        <v>5.1803853390681172E-5</v>
      </c>
      <c r="AO48" s="37">
        <f t="shared" si="6"/>
        <v>4.9972134497492104E-2</v>
      </c>
      <c r="AP48" s="38" t="s">
        <v>4</v>
      </c>
      <c r="AQ48" s="39" t="str">
        <f t="shared" ref="AQ48:AQ73" si="16">A48</f>
        <v>제품</v>
      </c>
      <c r="AR48" s="40">
        <f t="shared" si="10"/>
        <v>0</v>
      </c>
      <c r="AS48" s="41">
        <f t="shared" si="11"/>
        <v>547412</v>
      </c>
      <c r="AT48" s="42">
        <f t="shared" si="12"/>
        <v>0</v>
      </c>
      <c r="AU48" s="43">
        <f t="shared" si="7"/>
        <v>547412</v>
      </c>
      <c r="AV48" s="95">
        <f t="shared" si="8"/>
        <v>547411.98719999997</v>
      </c>
      <c r="AW48" s="61" t="str">
        <f t="shared" si="8"/>
        <v/>
      </c>
      <c r="AX48" s="61" t="str">
        <f t="shared" si="8"/>
        <v/>
      </c>
      <c r="AY48" s="61" t="str">
        <f t="shared" si="8"/>
        <v/>
      </c>
      <c r="AZ48" s="44" t="str">
        <f t="shared" si="8"/>
        <v/>
      </c>
      <c r="BA48" s="45"/>
      <c r="BB48" s="97">
        <v>269</v>
      </c>
      <c r="BC48" s="98">
        <v>0</v>
      </c>
      <c r="BD48" s="98">
        <v>0</v>
      </c>
      <c r="BE48" s="98">
        <v>0</v>
      </c>
      <c r="BF48" s="98">
        <v>0</v>
      </c>
      <c r="BG48" s="99">
        <f t="shared" si="13"/>
        <v>269</v>
      </c>
      <c r="BH48" s="52">
        <f t="shared" si="9"/>
        <v>0</v>
      </c>
      <c r="BI48" s="53">
        <f>IFERROR(IF(ROUND(V48/((D48+AK48)/2),1)&lt;0,0,ROUND(V48/((D48+AK48)/2),1)),0)</f>
        <v>0.1</v>
      </c>
      <c r="BJ48" s="55" t="str">
        <f>IF(AK48=0,"정상",IF(AP48="악성","악성",IF(AND(BL48&gt;3,BI48&lt;0.5),"악성",IF(AND(AP48="정상",BL48&lt;=3),"정상",IF(BI48&gt;1,"정상","부진")))))</f>
        <v>악성</v>
      </c>
      <c r="BK48" s="54">
        <v>45474</v>
      </c>
      <c r="BL48" s="52">
        <f t="shared" si="14"/>
        <v>27</v>
      </c>
    </row>
    <row r="49" spans="1:64" ht="17.100000000000001" customHeight="1">
      <c r="A49" s="58" t="s">
        <v>1</v>
      </c>
      <c r="B49" s="57" t="s">
        <v>3486</v>
      </c>
      <c r="C49" s="56" t="s">
        <v>3487</v>
      </c>
      <c r="D49" s="213">
        <v>0</v>
      </c>
      <c r="E49" s="214">
        <v>0</v>
      </c>
      <c r="F49" s="215">
        <v>0</v>
      </c>
      <c r="G49" s="213">
        <v>0</v>
      </c>
      <c r="H49" s="216">
        <v>0</v>
      </c>
      <c r="I49" s="215">
        <v>0</v>
      </c>
      <c r="J49" s="213">
        <v>9000</v>
      </c>
      <c r="K49" s="216">
        <v>5060.8488880000004</v>
      </c>
      <c r="L49" s="215">
        <v>45547640</v>
      </c>
      <c r="M49" s="213">
        <v>0</v>
      </c>
      <c r="N49" s="216">
        <v>0</v>
      </c>
      <c r="O49" s="215">
        <v>0</v>
      </c>
      <c r="P49" s="213">
        <v>0</v>
      </c>
      <c r="Q49" s="216">
        <v>0</v>
      </c>
      <c r="R49" s="215">
        <v>0</v>
      </c>
      <c r="S49" s="213">
        <v>9000</v>
      </c>
      <c r="T49" s="214">
        <v>5060.8488880000004</v>
      </c>
      <c r="U49" s="217">
        <v>45547640</v>
      </c>
      <c r="V49" s="213">
        <v>9000</v>
      </c>
      <c r="W49" s="216">
        <v>5060.8488880000004</v>
      </c>
      <c r="X49" s="215">
        <v>45547640</v>
      </c>
      <c r="Y49" s="213">
        <v>0</v>
      </c>
      <c r="Z49" s="216">
        <v>0</v>
      </c>
      <c r="AA49" s="215">
        <v>0</v>
      </c>
      <c r="AB49" s="213">
        <v>0</v>
      </c>
      <c r="AC49" s="216">
        <v>0</v>
      </c>
      <c r="AD49" s="215">
        <v>0</v>
      </c>
      <c r="AE49" s="213">
        <v>0</v>
      </c>
      <c r="AF49" s="216">
        <v>0</v>
      </c>
      <c r="AG49" s="215">
        <v>0</v>
      </c>
      <c r="AH49" s="213">
        <v>9000</v>
      </c>
      <c r="AI49" s="214">
        <v>5060.8488880000004</v>
      </c>
      <c r="AJ49" s="215">
        <v>45547640</v>
      </c>
      <c r="AK49" s="218">
        <v>0</v>
      </c>
      <c r="AL49" s="214">
        <v>0</v>
      </c>
      <c r="AM49" s="215">
        <v>0</v>
      </c>
      <c r="AN49" s="36">
        <f t="shared" si="5"/>
        <v>0</v>
      </c>
      <c r="AO49" s="37">
        <f t="shared" si="6"/>
        <v>0</v>
      </c>
      <c r="AP49" s="38" t="s">
        <v>2</v>
      </c>
      <c r="AQ49" s="39" t="str">
        <f t="shared" si="16"/>
        <v>제품</v>
      </c>
      <c r="AR49" s="40">
        <f t="shared" si="10"/>
        <v>0</v>
      </c>
      <c r="AS49" s="41">
        <f t="shared" si="11"/>
        <v>0</v>
      </c>
      <c r="AT49" s="42">
        <f t="shared" si="12"/>
        <v>0</v>
      </c>
      <c r="AU49" s="43">
        <f t="shared" si="7"/>
        <v>0</v>
      </c>
      <c r="AV49" s="95" t="str">
        <f t="shared" si="8"/>
        <v/>
      </c>
      <c r="AW49" s="61" t="str">
        <f t="shared" si="8"/>
        <v/>
      </c>
      <c r="AX49" s="61" t="str">
        <f t="shared" si="8"/>
        <v/>
      </c>
      <c r="AY49" s="61" t="str">
        <f t="shared" si="8"/>
        <v/>
      </c>
      <c r="AZ49" s="44" t="str">
        <f t="shared" si="8"/>
        <v/>
      </c>
      <c r="BA49" s="45"/>
      <c r="BB49" s="97">
        <v>0</v>
      </c>
      <c r="BC49" s="98">
        <v>0</v>
      </c>
      <c r="BD49" s="98">
        <v>0</v>
      </c>
      <c r="BE49" s="98">
        <v>0</v>
      </c>
      <c r="BF49" s="98">
        <v>0</v>
      </c>
      <c r="BG49" s="99">
        <f t="shared" si="13"/>
        <v>0</v>
      </c>
      <c r="BH49" s="52">
        <f t="shared" si="9"/>
        <v>0</v>
      </c>
      <c r="BI49" s="53">
        <f>IFERROR(IF(ROUND(V49/((D49+AK49)/2),1)&lt;0,0,ROUND(V49/((D49+AK49)/2),1)),0)</f>
        <v>0</v>
      </c>
      <c r="BJ49" s="55" t="str">
        <f>IF(AK49=0,"정상",IF(AP49="악성","악성",IF(AND(BL49&gt;3,BI49&lt;0.5),"악성",IF(AND(AP49="정상",BL49&lt;=3),"정상",IF(BI49&gt;1,"정상","부진")))))</f>
        <v>정상</v>
      </c>
      <c r="BK49" s="54">
        <v>46174</v>
      </c>
      <c r="BL49" s="52">
        <f t="shared" si="14"/>
        <v>4</v>
      </c>
    </row>
    <row r="50" spans="1:64" ht="17.100000000000001" customHeight="1">
      <c r="A50" s="58" t="s">
        <v>1</v>
      </c>
      <c r="B50" s="57" t="s">
        <v>3578</v>
      </c>
      <c r="C50" s="56" t="s">
        <v>3579</v>
      </c>
      <c r="D50" s="213">
        <v>5399</v>
      </c>
      <c r="E50" s="214">
        <v>2035.0807</v>
      </c>
      <c r="F50" s="215">
        <v>10987400</v>
      </c>
      <c r="G50" s="213">
        <v>0</v>
      </c>
      <c r="H50" s="216">
        <v>0</v>
      </c>
      <c r="I50" s="215">
        <v>0</v>
      </c>
      <c r="J50" s="213">
        <v>0</v>
      </c>
      <c r="K50" s="216">
        <v>0</v>
      </c>
      <c r="L50" s="215">
        <v>0</v>
      </c>
      <c r="M50" s="213">
        <v>0</v>
      </c>
      <c r="N50" s="216">
        <v>0</v>
      </c>
      <c r="O50" s="215">
        <v>0</v>
      </c>
      <c r="P50" s="213">
        <v>0</v>
      </c>
      <c r="Q50" s="216">
        <v>0</v>
      </c>
      <c r="R50" s="215">
        <v>0</v>
      </c>
      <c r="S50" s="213">
        <v>0</v>
      </c>
      <c r="T50" s="214">
        <v>0</v>
      </c>
      <c r="U50" s="217">
        <v>0</v>
      </c>
      <c r="V50" s="213">
        <v>260</v>
      </c>
      <c r="W50" s="216">
        <v>2035.096153</v>
      </c>
      <c r="X50" s="215">
        <v>529125</v>
      </c>
      <c r="Y50" s="213">
        <v>0</v>
      </c>
      <c r="Z50" s="216">
        <v>0</v>
      </c>
      <c r="AA50" s="215">
        <v>0</v>
      </c>
      <c r="AB50" s="213">
        <v>4896</v>
      </c>
      <c r="AC50" s="216">
        <v>2035.080678</v>
      </c>
      <c r="AD50" s="215">
        <v>9963755</v>
      </c>
      <c r="AE50" s="213">
        <v>0</v>
      </c>
      <c r="AF50" s="216">
        <v>0</v>
      </c>
      <c r="AG50" s="215">
        <v>0</v>
      </c>
      <c r="AH50" s="213">
        <v>5156</v>
      </c>
      <c r="AI50" s="214">
        <v>2035.0814580000001</v>
      </c>
      <c r="AJ50" s="215">
        <v>10492880</v>
      </c>
      <c r="AK50" s="218">
        <v>243</v>
      </c>
      <c r="AL50" s="214">
        <v>2035.0617</v>
      </c>
      <c r="AM50" s="215">
        <v>494520</v>
      </c>
      <c r="AN50" s="36">
        <f t="shared" si="5"/>
        <v>4.6798465467983257E-5</v>
      </c>
      <c r="AO50" s="37">
        <f t="shared" si="6"/>
        <v>4.5008334876829044E-2</v>
      </c>
      <c r="AP50" s="38" t="s">
        <v>4</v>
      </c>
      <c r="AQ50" s="39" t="str">
        <f t="shared" si="16"/>
        <v>제품</v>
      </c>
      <c r="AR50" s="40">
        <f t="shared" si="10"/>
        <v>0</v>
      </c>
      <c r="AS50" s="41">
        <f t="shared" si="11"/>
        <v>494520</v>
      </c>
      <c r="AT50" s="42">
        <f t="shared" si="12"/>
        <v>0</v>
      </c>
      <c r="AU50" s="43">
        <f t="shared" si="7"/>
        <v>494520</v>
      </c>
      <c r="AV50" s="95">
        <f t="shared" si="8"/>
        <v>494519.99310000002</v>
      </c>
      <c r="AW50" s="61" t="str">
        <f t="shared" si="8"/>
        <v/>
      </c>
      <c r="AX50" s="61" t="str">
        <f t="shared" si="8"/>
        <v/>
      </c>
      <c r="AY50" s="61" t="str">
        <f t="shared" si="8"/>
        <v/>
      </c>
      <c r="AZ50" s="44" t="str">
        <f t="shared" si="8"/>
        <v/>
      </c>
      <c r="BA50" s="45"/>
      <c r="BB50" s="97">
        <v>243</v>
      </c>
      <c r="BC50" s="98">
        <v>0</v>
      </c>
      <c r="BD50" s="98">
        <v>0</v>
      </c>
      <c r="BE50" s="98">
        <v>0</v>
      </c>
      <c r="BF50" s="98">
        <v>0</v>
      </c>
      <c r="BG50" s="99">
        <f t="shared" si="13"/>
        <v>243</v>
      </c>
      <c r="BH50" s="52">
        <f t="shared" si="9"/>
        <v>0</v>
      </c>
      <c r="BI50" s="53">
        <f>IFERROR(IF(ROUND(V50/((D50+AK50)/2),1)&lt;0,0,ROUND(V50/((D50+AK50)/2),1)),0)</f>
        <v>0.1</v>
      </c>
      <c r="BJ50" s="55" t="str">
        <f>IF(AK50=0,"정상",IF(AP50="악성","악성",IF(AND(BL50&gt;3,BI50&lt;0.5),"악성",IF(AND(AP50="정상",BL50&lt;=3),"정상",IF(BI50&gt;1,"정상","부진")))))</f>
        <v>악성</v>
      </c>
      <c r="BK50" s="54">
        <v>45474</v>
      </c>
      <c r="BL50" s="52">
        <f t="shared" si="14"/>
        <v>27</v>
      </c>
    </row>
    <row r="51" spans="1:64" ht="17.100000000000001" customHeight="1">
      <c r="A51" s="58" t="s">
        <v>1</v>
      </c>
      <c r="B51" s="57" t="s">
        <v>3580</v>
      </c>
      <c r="C51" s="56" t="s">
        <v>3581</v>
      </c>
      <c r="D51" s="213">
        <v>5333</v>
      </c>
      <c r="E51" s="214">
        <v>2441.3017</v>
      </c>
      <c r="F51" s="215">
        <v>13019462</v>
      </c>
      <c r="G51" s="213">
        <v>0</v>
      </c>
      <c r="H51" s="216">
        <v>0</v>
      </c>
      <c r="I51" s="215">
        <v>0</v>
      </c>
      <c r="J51" s="213">
        <v>0</v>
      </c>
      <c r="K51" s="216">
        <v>0</v>
      </c>
      <c r="L51" s="215">
        <v>0</v>
      </c>
      <c r="M51" s="213">
        <v>0</v>
      </c>
      <c r="N51" s="216">
        <v>0</v>
      </c>
      <c r="O51" s="215">
        <v>0</v>
      </c>
      <c r="P51" s="213">
        <v>0</v>
      </c>
      <c r="Q51" s="216">
        <v>0</v>
      </c>
      <c r="R51" s="215">
        <v>0</v>
      </c>
      <c r="S51" s="213">
        <v>0</v>
      </c>
      <c r="T51" s="214">
        <v>0</v>
      </c>
      <c r="U51" s="217">
        <v>0</v>
      </c>
      <c r="V51" s="213">
        <v>298</v>
      </c>
      <c r="W51" s="216">
        <v>2441.325503</v>
      </c>
      <c r="X51" s="215">
        <v>727515</v>
      </c>
      <c r="Y51" s="213">
        <v>0</v>
      </c>
      <c r="Z51" s="216">
        <v>0</v>
      </c>
      <c r="AA51" s="215">
        <v>0</v>
      </c>
      <c r="AB51" s="213">
        <v>4779</v>
      </c>
      <c r="AC51" s="216">
        <v>2441.3015270000001</v>
      </c>
      <c r="AD51" s="215">
        <v>11666980</v>
      </c>
      <c r="AE51" s="213">
        <v>0</v>
      </c>
      <c r="AF51" s="216">
        <v>0</v>
      </c>
      <c r="AG51" s="215">
        <v>0</v>
      </c>
      <c r="AH51" s="213">
        <v>5077</v>
      </c>
      <c r="AI51" s="214">
        <v>2441.3029339999998</v>
      </c>
      <c r="AJ51" s="215">
        <v>12394495</v>
      </c>
      <c r="AK51" s="218">
        <v>256</v>
      </c>
      <c r="AL51" s="214">
        <v>2441.2800999999999</v>
      </c>
      <c r="AM51" s="215">
        <v>624967</v>
      </c>
      <c r="AN51" s="36">
        <f t="shared" si="5"/>
        <v>5.9143202637161478E-5</v>
      </c>
      <c r="AO51" s="37">
        <f t="shared" si="6"/>
        <v>4.8003000187511718E-2</v>
      </c>
      <c r="AP51" s="38" t="s">
        <v>4</v>
      </c>
      <c r="AQ51" s="39" t="str">
        <f t="shared" si="16"/>
        <v>제품</v>
      </c>
      <c r="AR51" s="40">
        <f t="shared" si="10"/>
        <v>0</v>
      </c>
      <c r="AS51" s="41">
        <f t="shared" si="11"/>
        <v>624967</v>
      </c>
      <c r="AT51" s="42">
        <f t="shared" si="12"/>
        <v>0</v>
      </c>
      <c r="AU51" s="43">
        <f t="shared" si="7"/>
        <v>624967</v>
      </c>
      <c r="AV51" s="95">
        <f t="shared" si="8"/>
        <v>624967.70559999999</v>
      </c>
      <c r="AW51" s="61" t="str">
        <f t="shared" si="8"/>
        <v/>
      </c>
      <c r="AX51" s="61" t="str">
        <f t="shared" si="8"/>
        <v/>
      </c>
      <c r="AY51" s="61" t="str">
        <f t="shared" si="8"/>
        <v/>
      </c>
      <c r="AZ51" s="44" t="str">
        <f t="shared" si="8"/>
        <v/>
      </c>
      <c r="BA51" s="45"/>
      <c r="BB51" s="97">
        <v>256</v>
      </c>
      <c r="BC51" s="98">
        <v>0</v>
      </c>
      <c r="BD51" s="98">
        <v>0</v>
      </c>
      <c r="BE51" s="98">
        <v>0</v>
      </c>
      <c r="BF51" s="98">
        <v>0</v>
      </c>
      <c r="BG51" s="99">
        <f t="shared" si="13"/>
        <v>256</v>
      </c>
      <c r="BH51" s="52">
        <f t="shared" si="9"/>
        <v>0</v>
      </c>
      <c r="BI51" s="53">
        <f>IFERROR(IF(ROUND(V51/((D51+AK51)/2),1)&lt;0,0,ROUND(V51/((D51+AK51)/2),1)),0)</f>
        <v>0.1</v>
      </c>
      <c r="BJ51" s="55" t="str">
        <f>IF(AK51=0,"정상",IF(AP51="악성","악성",IF(AND(BL51&gt;3,BI51&lt;0.5),"악성",IF(AND(AP51="정상",BL51&lt;=3),"정상",IF(BI51&gt;1,"정상","부진")))))</f>
        <v>악성</v>
      </c>
      <c r="BK51" s="54">
        <v>45474</v>
      </c>
      <c r="BL51" s="52">
        <f t="shared" si="14"/>
        <v>27</v>
      </c>
    </row>
    <row r="52" spans="1:64" ht="17.100000000000001" customHeight="1">
      <c r="A52" s="58" t="s">
        <v>1</v>
      </c>
      <c r="B52" s="57" t="s">
        <v>3488</v>
      </c>
      <c r="C52" s="56" t="s">
        <v>3489</v>
      </c>
      <c r="D52" s="213">
        <v>5380</v>
      </c>
      <c r="E52" s="214">
        <v>3252.5511999999999</v>
      </c>
      <c r="F52" s="215">
        <v>17498725</v>
      </c>
      <c r="G52" s="213">
        <v>0</v>
      </c>
      <c r="H52" s="216">
        <v>0</v>
      </c>
      <c r="I52" s="215">
        <v>0</v>
      </c>
      <c r="J52" s="213">
        <v>0</v>
      </c>
      <c r="K52" s="216">
        <v>0</v>
      </c>
      <c r="L52" s="215">
        <v>0</v>
      </c>
      <c r="M52" s="213">
        <v>0</v>
      </c>
      <c r="N52" s="216">
        <v>0</v>
      </c>
      <c r="O52" s="215">
        <v>0</v>
      </c>
      <c r="P52" s="213">
        <v>0</v>
      </c>
      <c r="Q52" s="216">
        <v>0</v>
      </c>
      <c r="R52" s="215">
        <v>0</v>
      </c>
      <c r="S52" s="213">
        <v>0</v>
      </c>
      <c r="T52" s="214">
        <v>0</v>
      </c>
      <c r="U52" s="217">
        <v>0</v>
      </c>
      <c r="V52" s="213">
        <v>65</v>
      </c>
      <c r="W52" s="216">
        <v>3252.6153840000002</v>
      </c>
      <c r="X52" s="215">
        <v>211420</v>
      </c>
      <c r="Y52" s="213">
        <v>0</v>
      </c>
      <c r="Z52" s="216">
        <v>0</v>
      </c>
      <c r="AA52" s="215">
        <v>0</v>
      </c>
      <c r="AB52" s="213">
        <v>5315</v>
      </c>
      <c r="AC52" s="216">
        <v>3252.5503290000001</v>
      </c>
      <c r="AD52" s="215">
        <v>17287305</v>
      </c>
      <c r="AE52" s="213">
        <v>0</v>
      </c>
      <c r="AF52" s="216">
        <v>0</v>
      </c>
      <c r="AG52" s="215">
        <v>0</v>
      </c>
      <c r="AH52" s="213">
        <v>5380</v>
      </c>
      <c r="AI52" s="214">
        <v>3252.5511150000002</v>
      </c>
      <c r="AJ52" s="215">
        <v>17498725</v>
      </c>
      <c r="AK52" s="218">
        <v>0</v>
      </c>
      <c r="AL52" s="214">
        <v>0</v>
      </c>
      <c r="AM52" s="215">
        <v>0</v>
      </c>
      <c r="AN52" s="36">
        <f t="shared" si="5"/>
        <v>0</v>
      </c>
      <c r="AO52" s="37">
        <f t="shared" si="6"/>
        <v>0</v>
      </c>
      <c r="AP52" s="38" t="s">
        <v>4</v>
      </c>
      <c r="AQ52" s="39" t="str">
        <f t="shared" si="16"/>
        <v>제품</v>
      </c>
      <c r="AR52" s="40">
        <f t="shared" si="10"/>
        <v>0</v>
      </c>
      <c r="AS52" s="41">
        <f t="shared" si="11"/>
        <v>0</v>
      </c>
      <c r="AT52" s="42">
        <f t="shared" si="12"/>
        <v>0</v>
      </c>
      <c r="AU52" s="43">
        <f t="shared" si="7"/>
        <v>0</v>
      </c>
      <c r="AV52" s="95" t="str">
        <f t="shared" si="8"/>
        <v/>
      </c>
      <c r="AW52" s="61" t="str">
        <f t="shared" si="8"/>
        <v/>
      </c>
      <c r="AX52" s="61" t="str">
        <f t="shared" si="8"/>
        <v/>
      </c>
      <c r="AY52" s="61" t="str">
        <f t="shared" si="8"/>
        <v/>
      </c>
      <c r="AZ52" s="44" t="str">
        <f t="shared" si="8"/>
        <v/>
      </c>
      <c r="BA52" s="45"/>
      <c r="BB52" s="97">
        <v>0</v>
      </c>
      <c r="BC52" s="98">
        <v>0</v>
      </c>
      <c r="BD52" s="98">
        <v>0</v>
      </c>
      <c r="BE52" s="98">
        <v>0</v>
      </c>
      <c r="BF52" s="98">
        <v>0</v>
      </c>
      <c r="BG52" s="99">
        <f t="shared" si="13"/>
        <v>0</v>
      </c>
      <c r="BH52" s="52">
        <f t="shared" si="9"/>
        <v>0</v>
      </c>
      <c r="BI52" s="53">
        <f>IFERROR(IF(ROUND(V52/((D52+AK52)/2),1)&lt;0,0,ROUND(V52/((D52+AK52)/2),1)),0)</f>
        <v>0</v>
      </c>
      <c r="BJ52" s="55" t="str">
        <f>IF(AK52=0,"정상",IF(AP52="악성","악성",IF(AND(BL52&gt;3,BI52&lt;0.5),"악성",IF(AND(AP52="정상",BL52&lt;=3),"정상",IF(BI52&gt;1,"정상","부진")))))</f>
        <v>정상</v>
      </c>
      <c r="BK52" s="54">
        <v>45444</v>
      </c>
      <c r="BL52" s="52">
        <f t="shared" si="14"/>
        <v>28</v>
      </c>
    </row>
    <row r="53" spans="1:64" ht="17.100000000000001" customHeight="1">
      <c r="A53" s="58" t="s">
        <v>1</v>
      </c>
      <c r="B53" s="57" t="s">
        <v>3490</v>
      </c>
      <c r="C53" s="56" t="s">
        <v>3491</v>
      </c>
      <c r="D53" s="213">
        <v>5380</v>
      </c>
      <c r="E53" s="214">
        <v>985.65110000000004</v>
      </c>
      <c r="F53" s="215">
        <v>5302803</v>
      </c>
      <c r="G53" s="213">
        <v>0</v>
      </c>
      <c r="H53" s="216">
        <v>0</v>
      </c>
      <c r="I53" s="215">
        <v>0</v>
      </c>
      <c r="J53" s="213">
        <v>0</v>
      </c>
      <c r="K53" s="216">
        <v>0</v>
      </c>
      <c r="L53" s="215">
        <v>0</v>
      </c>
      <c r="M53" s="213">
        <v>0</v>
      </c>
      <c r="N53" s="216">
        <v>0</v>
      </c>
      <c r="O53" s="215">
        <v>0</v>
      </c>
      <c r="P53" s="213">
        <v>0</v>
      </c>
      <c r="Q53" s="216">
        <v>0</v>
      </c>
      <c r="R53" s="215">
        <v>0</v>
      </c>
      <c r="S53" s="213">
        <v>0</v>
      </c>
      <c r="T53" s="214">
        <v>0</v>
      </c>
      <c r="U53" s="217">
        <v>0</v>
      </c>
      <c r="V53" s="213">
        <v>-5</v>
      </c>
      <c r="W53" s="216">
        <v>985.4</v>
      </c>
      <c r="X53" s="215">
        <v>-4927</v>
      </c>
      <c r="Y53" s="213">
        <v>0</v>
      </c>
      <c r="Z53" s="216">
        <v>0</v>
      </c>
      <c r="AA53" s="215">
        <v>0</v>
      </c>
      <c r="AB53" s="213">
        <v>4436</v>
      </c>
      <c r="AC53" s="216">
        <v>985.65171299999997</v>
      </c>
      <c r="AD53" s="215">
        <v>4372351</v>
      </c>
      <c r="AE53" s="213">
        <v>0</v>
      </c>
      <c r="AF53" s="216">
        <v>0</v>
      </c>
      <c r="AG53" s="215">
        <v>0</v>
      </c>
      <c r="AH53" s="213">
        <v>4431</v>
      </c>
      <c r="AI53" s="214">
        <v>985.65199700000005</v>
      </c>
      <c r="AJ53" s="215">
        <v>4367424</v>
      </c>
      <c r="AK53" s="218">
        <v>949</v>
      </c>
      <c r="AL53" s="214">
        <v>985.6481</v>
      </c>
      <c r="AM53" s="215">
        <v>935379</v>
      </c>
      <c r="AN53" s="36">
        <f t="shared" si="5"/>
        <v>8.85187693742957E-5</v>
      </c>
      <c r="AO53" s="37">
        <f t="shared" si="6"/>
        <v>0.17639405204460967</v>
      </c>
      <c r="AP53" s="38" t="s">
        <v>3</v>
      </c>
      <c r="AQ53" s="39" t="str">
        <f t="shared" si="16"/>
        <v>제품</v>
      </c>
      <c r="AR53" s="40">
        <f t="shared" si="10"/>
        <v>935379</v>
      </c>
      <c r="AS53" s="41">
        <f t="shared" si="11"/>
        <v>0</v>
      </c>
      <c r="AT53" s="42">
        <f t="shared" si="12"/>
        <v>0</v>
      </c>
      <c r="AU53" s="43">
        <f t="shared" si="7"/>
        <v>935379</v>
      </c>
      <c r="AV53" s="95">
        <f t="shared" si="8"/>
        <v>935380.04689999996</v>
      </c>
      <c r="AW53" s="61" t="str">
        <f t="shared" si="8"/>
        <v/>
      </c>
      <c r="AX53" s="61" t="str">
        <f t="shared" si="8"/>
        <v/>
      </c>
      <c r="AY53" s="61" t="str">
        <f t="shared" si="8"/>
        <v/>
      </c>
      <c r="AZ53" s="44" t="str">
        <f t="shared" si="8"/>
        <v/>
      </c>
      <c r="BA53" s="45"/>
      <c r="BB53" s="97">
        <v>949</v>
      </c>
      <c r="BC53" s="98">
        <v>0</v>
      </c>
      <c r="BD53" s="98">
        <v>0</v>
      </c>
      <c r="BE53" s="98">
        <v>0</v>
      </c>
      <c r="BF53" s="98">
        <v>0</v>
      </c>
      <c r="BG53" s="99">
        <f t="shared" si="13"/>
        <v>949</v>
      </c>
      <c r="BH53" s="52">
        <f t="shared" si="9"/>
        <v>0</v>
      </c>
      <c r="BI53" s="53">
        <f>IFERROR(IF(ROUND(V53/((D53+AK53)/2),1)&lt;0,0,ROUND(V53/((D53+AK53)/2),1)),0)</f>
        <v>0</v>
      </c>
      <c r="BJ53" s="55" t="str">
        <f>IF(AK53=0,"정상",IF(AP53="악성","악성",IF(AND(BL53&gt;3,BI53&lt;0.5),"악성",IF(AND(AP53="정상",BL53&lt;=3),"정상",IF(BI53&gt;1,"정상","부진")))))</f>
        <v>악성</v>
      </c>
      <c r="BK53" s="54">
        <v>45444</v>
      </c>
      <c r="BL53" s="52">
        <f t="shared" si="14"/>
        <v>28</v>
      </c>
    </row>
    <row r="54" spans="1:64" ht="17.100000000000001" customHeight="1">
      <c r="A54" s="58" t="s">
        <v>1</v>
      </c>
      <c r="B54" s="57" t="s">
        <v>3492</v>
      </c>
      <c r="C54" s="56" t="s">
        <v>3493</v>
      </c>
      <c r="D54" s="213">
        <v>5363</v>
      </c>
      <c r="E54" s="214">
        <v>1457.0497</v>
      </c>
      <c r="F54" s="215">
        <v>7814158</v>
      </c>
      <c r="G54" s="213">
        <v>0</v>
      </c>
      <c r="H54" s="216">
        <v>0</v>
      </c>
      <c r="I54" s="215">
        <v>0</v>
      </c>
      <c r="J54" s="213">
        <v>0</v>
      </c>
      <c r="K54" s="216">
        <v>0</v>
      </c>
      <c r="L54" s="215">
        <v>0</v>
      </c>
      <c r="M54" s="213">
        <v>0</v>
      </c>
      <c r="N54" s="216">
        <v>0</v>
      </c>
      <c r="O54" s="215">
        <v>0</v>
      </c>
      <c r="P54" s="213">
        <v>0</v>
      </c>
      <c r="Q54" s="216">
        <v>0</v>
      </c>
      <c r="R54" s="215">
        <v>0</v>
      </c>
      <c r="S54" s="213">
        <v>0</v>
      </c>
      <c r="T54" s="214">
        <v>0</v>
      </c>
      <c r="U54" s="217">
        <v>0</v>
      </c>
      <c r="V54" s="213">
        <v>1</v>
      </c>
      <c r="W54" s="216">
        <v>1457</v>
      </c>
      <c r="X54" s="215">
        <v>1457</v>
      </c>
      <c r="Y54" s="213">
        <v>0</v>
      </c>
      <c r="Z54" s="216">
        <v>0</v>
      </c>
      <c r="AA54" s="215">
        <v>0</v>
      </c>
      <c r="AB54" s="213">
        <v>5362</v>
      </c>
      <c r="AC54" s="216">
        <v>1457.049794</v>
      </c>
      <c r="AD54" s="215">
        <v>7812701</v>
      </c>
      <c r="AE54" s="213">
        <v>0</v>
      </c>
      <c r="AF54" s="216">
        <v>0</v>
      </c>
      <c r="AG54" s="215">
        <v>0</v>
      </c>
      <c r="AH54" s="213">
        <v>5363</v>
      </c>
      <c r="AI54" s="214">
        <v>1457.0497849999999</v>
      </c>
      <c r="AJ54" s="215">
        <v>7814158</v>
      </c>
      <c r="AK54" s="218">
        <v>0</v>
      </c>
      <c r="AL54" s="214">
        <v>0</v>
      </c>
      <c r="AM54" s="215">
        <v>0</v>
      </c>
      <c r="AN54" s="36">
        <f t="shared" si="5"/>
        <v>0</v>
      </c>
      <c r="AO54" s="37">
        <f t="shared" si="6"/>
        <v>0</v>
      </c>
      <c r="AP54" s="38" t="s">
        <v>4</v>
      </c>
      <c r="AQ54" s="39" t="str">
        <f t="shared" si="16"/>
        <v>제품</v>
      </c>
      <c r="AR54" s="40">
        <f t="shared" si="10"/>
        <v>0</v>
      </c>
      <c r="AS54" s="41">
        <f t="shared" si="11"/>
        <v>0</v>
      </c>
      <c r="AT54" s="42">
        <f t="shared" si="12"/>
        <v>0</v>
      </c>
      <c r="AU54" s="43">
        <f t="shared" si="7"/>
        <v>0</v>
      </c>
      <c r="AV54" s="95" t="str">
        <f t="shared" si="8"/>
        <v/>
      </c>
      <c r="AW54" s="61" t="str">
        <f t="shared" si="8"/>
        <v/>
      </c>
      <c r="AX54" s="61" t="str">
        <f t="shared" si="8"/>
        <v/>
      </c>
      <c r="AY54" s="61" t="str">
        <f t="shared" si="8"/>
        <v/>
      </c>
      <c r="AZ54" s="44" t="str">
        <f t="shared" si="8"/>
        <v/>
      </c>
      <c r="BA54" s="45"/>
      <c r="BB54" s="97">
        <v>0</v>
      </c>
      <c r="BC54" s="98">
        <v>0</v>
      </c>
      <c r="BD54" s="98">
        <v>0</v>
      </c>
      <c r="BE54" s="98">
        <v>0</v>
      </c>
      <c r="BF54" s="98">
        <v>0</v>
      </c>
      <c r="BG54" s="99">
        <f t="shared" si="13"/>
        <v>0</v>
      </c>
      <c r="BH54" s="52">
        <f t="shared" si="9"/>
        <v>0</v>
      </c>
      <c r="BI54" s="53">
        <f>IFERROR(IF(ROUND(V54/((D54+AK54)/2),1)&lt;0,0,ROUND(V54/((D54+AK54)/2),1)),0)</f>
        <v>0</v>
      </c>
      <c r="BJ54" s="55" t="str">
        <f>IF(AK54=0,"정상",IF(AP54="악성","악성",IF(AND(BL54&gt;3,BI54&lt;0.5),"악성",IF(AND(AP54="정상",BL54&lt;=3),"정상",IF(BI54&gt;1,"정상","부진")))))</f>
        <v>정상</v>
      </c>
      <c r="BK54" s="54">
        <v>45444</v>
      </c>
      <c r="BL54" s="52">
        <f t="shared" si="14"/>
        <v>28</v>
      </c>
    </row>
    <row r="55" spans="1:64" ht="17.100000000000001" customHeight="1">
      <c r="A55" s="58" t="s">
        <v>1</v>
      </c>
      <c r="B55" s="57" t="s">
        <v>3494</v>
      </c>
      <c r="C55" s="56" t="s">
        <v>3495</v>
      </c>
      <c r="D55" s="213">
        <v>5317</v>
      </c>
      <c r="E55" s="214">
        <v>1099.9295999999999</v>
      </c>
      <c r="F55" s="215">
        <v>5848326</v>
      </c>
      <c r="G55" s="213">
        <v>0</v>
      </c>
      <c r="H55" s="216">
        <v>0</v>
      </c>
      <c r="I55" s="215">
        <v>0</v>
      </c>
      <c r="J55" s="213">
        <v>0</v>
      </c>
      <c r="K55" s="216">
        <v>0</v>
      </c>
      <c r="L55" s="215">
        <v>0</v>
      </c>
      <c r="M55" s="213">
        <v>0</v>
      </c>
      <c r="N55" s="216">
        <v>0</v>
      </c>
      <c r="O55" s="215">
        <v>0</v>
      </c>
      <c r="P55" s="213">
        <v>0</v>
      </c>
      <c r="Q55" s="216">
        <v>0</v>
      </c>
      <c r="R55" s="215">
        <v>0</v>
      </c>
      <c r="S55" s="213">
        <v>0</v>
      </c>
      <c r="T55" s="214">
        <v>0</v>
      </c>
      <c r="U55" s="217">
        <v>0</v>
      </c>
      <c r="V55" s="213">
        <v>27</v>
      </c>
      <c r="W55" s="216">
        <v>1100.0370370000001</v>
      </c>
      <c r="X55" s="215">
        <v>29701</v>
      </c>
      <c r="Y55" s="213">
        <v>0</v>
      </c>
      <c r="Z55" s="216">
        <v>0</v>
      </c>
      <c r="AA55" s="215">
        <v>0</v>
      </c>
      <c r="AB55" s="213">
        <v>5290</v>
      </c>
      <c r="AC55" s="216">
        <v>1099.9291109999999</v>
      </c>
      <c r="AD55" s="215">
        <v>5818625</v>
      </c>
      <c r="AE55" s="213">
        <v>0</v>
      </c>
      <c r="AF55" s="216">
        <v>0</v>
      </c>
      <c r="AG55" s="215">
        <v>0</v>
      </c>
      <c r="AH55" s="213">
        <v>5317</v>
      </c>
      <c r="AI55" s="214">
        <v>1099.9296589999999</v>
      </c>
      <c r="AJ55" s="215">
        <v>5848326</v>
      </c>
      <c r="AK55" s="218">
        <v>0</v>
      </c>
      <c r="AL55" s="214">
        <v>0</v>
      </c>
      <c r="AM55" s="215">
        <v>0</v>
      </c>
      <c r="AN55" s="36">
        <f t="shared" si="5"/>
        <v>0</v>
      </c>
      <c r="AO55" s="37">
        <f t="shared" si="6"/>
        <v>0</v>
      </c>
      <c r="AP55" s="38" t="s">
        <v>4</v>
      </c>
      <c r="AQ55" s="39" t="str">
        <f t="shared" si="16"/>
        <v>제품</v>
      </c>
      <c r="AR55" s="40">
        <f t="shared" si="10"/>
        <v>0</v>
      </c>
      <c r="AS55" s="41">
        <f t="shared" si="11"/>
        <v>0</v>
      </c>
      <c r="AT55" s="42">
        <f t="shared" si="12"/>
        <v>0</v>
      </c>
      <c r="AU55" s="43">
        <f t="shared" si="7"/>
        <v>0</v>
      </c>
      <c r="AV55" s="95" t="str">
        <f t="shared" si="8"/>
        <v/>
      </c>
      <c r="AW55" s="61" t="str">
        <f t="shared" si="8"/>
        <v/>
      </c>
      <c r="AX55" s="61" t="str">
        <f t="shared" si="8"/>
        <v/>
      </c>
      <c r="AY55" s="61" t="str">
        <f t="shared" si="8"/>
        <v/>
      </c>
      <c r="AZ55" s="44" t="str">
        <f t="shared" si="8"/>
        <v/>
      </c>
      <c r="BA55" s="45"/>
      <c r="BB55" s="97">
        <v>0</v>
      </c>
      <c r="BC55" s="98">
        <v>0</v>
      </c>
      <c r="BD55" s="98">
        <v>0</v>
      </c>
      <c r="BE55" s="98">
        <v>0</v>
      </c>
      <c r="BF55" s="98">
        <v>0</v>
      </c>
      <c r="BG55" s="99">
        <f t="shared" si="13"/>
        <v>0</v>
      </c>
      <c r="BH55" s="52">
        <f t="shared" si="9"/>
        <v>0</v>
      </c>
      <c r="BI55" s="53">
        <f>IFERROR(IF(ROUND(V55/((D55+AK55)/2),1)&lt;0,0,ROUND(V55/((D55+AK55)/2),1)),0)</f>
        <v>0</v>
      </c>
      <c r="BJ55" s="55" t="str">
        <f>IF(AK55=0,"정상",IF(AP55="악성","악성",IF(AND(BL55&gt;3,BI55&lt;0.5),"악성",IF(AND(AP55="정상",BL55&lt;=3),"정상",IF(BI55&gt;1,"정상","부진")))))</f>
        <v>정상</v>
      </c>
      <c r="BK55" s="54">
        <v>45444</v>
      </c>
      <c r="BL55" s="52">
        <f t="shared" si="14"/>
        <v>28</v>
      </c>
    </row>
    <row r="56" spans="1:64" ht="17.100000000000001" customHeight="1">
      <c r="A56" s="58" t="s">
        <v>1</v>
      </c>
      <c r="B56" s="57" t="s">
        <v>3496</v>
      </c>
      <c r="C56" s="56" t="s">
        <v>3497</v>
      </c>
      <c r="D56" s="213">
        <v>4846</v>
      </c>
      <c r="E56" s="214">
        <v>290</v>
      </c>
      <c r="F56" s="215">
        <v>1405340</v>
      </c>
      <c r="G56" s="213">
        <v>0</v>
      </c>
      <c r="H56" s="216">
        <v>0</v>
      </c>
      <c r="I56" s="215">
        <v>0</v>
      </c>
      <c r="J56" s="213">
        <v>0</v>
      </c>
      <c r="K56" s="216">
        <v>0</v>
      </c>
      <c r="L56" s="215">
        <v>0</v>
      </c>
      <c r="M56" s="213">
        <v>5</v>
      </c>
      <c r="N56" s="216">
        <v>290</v>
      </c>
      <c r="O56" s="215">
        <v>1450</v>
      </c>
      <c r="P56" s="213">
        <v>0</v>
      </c>
      <c r="Q56" s="216">
        <v>0</v>
      </c>
      <c r="R56" s="215">
        <v>0</v>
      </c>
      <c r="S56" s="213">
        <v>5</v>
      </c>
      <c r="T56" s="214">
        <v>290</v>
      </c>
      <c r="U56" s="217">
        <v>1450</v>
      </c>
      <c r="V56" s="213">
        <v>13</v>
      </c>
      <c r="W56" s="216">
        <v>290</v>
      </c>
      <c r="X56" s="215">
        <v>3770</v>
      </c>
      <c r="Y56" s="213">
        <v>0</v>
      </c>
      <c r="Z56" s="216">
        <v>0</v>
      </c>
      <c r="AA56" s="215">
        <v>0</v>
      </c>
      <c r="AB56" s="213">
        <v>4128</v>
      </c>
      <c r="AC56" s="216">
        <v>290</v>
      </c>
      <c r="AD56" s="215">
        <v>1197120</v>
      </c>
      <c r="AE56" s="213">
        <v>0</v>
      </c>
      <c r="AF56" s="216">
        <v>0</v>
      </c>
      <c r="AG56" s="215">
        <v>0</v>
      </c>
      <c r="AH56" s="213">
        <v>4141</v>
      </c>
      <c r="AI56" s="214">
        <v>290</v>
      </c>
      <c r="AJ56" s="215">
        <v>1200890</v>
      </c>
      <c r="AK56" s="218">
        <v>710</v>
      </c>
      <c r="AL56" s="214">
        <v>290</v>
      </c>
      <c r="AM56" s="215">
        <v>205900</v>
      </c>
      <c r="AN56" s="36">
        <f t="shared" si="5"/>
        <v>1.9485165493524535E-5</v>
      </c>
      <c r="AO56" s="37">
        <f t="shared" si="6"/>
        <v>0.1463615749330035</v>
      </c>
      <c r="AP56" s="38" t="s">
        <v>4</v>
      </c>
      <c r="AQ56" s="39" t="str">
        <f t="shared" si="16"/>
        <v>제품</v>
      </c>
      <c r="AR56" s="40">
        <f t="shared" si="10"/>
        <v>0</v>
      </c>
      <c r="AS56" s="41">
        <f t="shared" si="11"/>
        <v>205900</v>
      </c>
      <c r="AT56" s="42">
        <f t="shared" si="12"/>
        <v>0</v>
      </c>
      <c r="AU56" s="43">
        <f t="shared" si="7"/>
        <v>205900</v>
      </c>
      <c r="AV56" s="95">
        <f t="shared" si="8"/>
        <v>205900</v>
      </c>
      <c r="AW56" s="61" t="str">
        <f t="shared" si="8"/>
        <v/>
      </c>
      <c r="AX56" s="61" t="str">
        <f t="shared" si="8"/>
        <v/>
      </c>
      <c r="AY56" s="61" t="str">
        <f t="shared" si="8"/>
        <v/>
      </c>
      <c r="AZ56" s="44" t="str">
        <f t="shared" si="8"/>
        <v/>
      </c>
      <c r="BA56" s="45"/>
      <c r="BB56" s="97">
        <v>710</v>
      </c>
      <c r="BC56" s="98">
        <v>0</v>
      </c>
      <c r="BD56" s="98">
        <v>0</v>
      </c>
      <c r="BE56" s="98">
        <v>0</v>
      </c>
      <c r="BF56" s="98">
        <v>0</v>
      </c>
      <c r="BG56" s="99">
        <f t="shared" si="13"/>
        <v>710</v>
      </c>
      <c r="BH56" s="52">
        <f t="shared" si="9"/>
        <v>0</v>
      </c>
      <c r="BI56" s="53">
        <f>IFERROR(IF(ROUND(V56/((D56+AK56)/2),1)&lt;0,0,ROUND(V56/((D56+AK56)/2),1)),0)</f>
        <v>0</v>
      </c>
      <c r="BJ56" s="55" t="str">
        <f>IF(AK56=0,"정상",IF(AP56="악성","악성",IF(AND(BL56&gt;3,BI56&lt;0.5),"악성",IF(AND(AP56="정상",BL56&lt;=3),"정상",IF(BI56&gt;1,"정상","부진")))))</f>
        <v>악성</v>
      </c>
      <c r="BK56" s="54">
        <v>45444</v>
      </c>
      <c r="BL56" s="52">
        <f t="shared" si="14"/>
        <v>28</v>
      </c>
    </row>
    <row r="57" spans="1:64" ht="17.100000000000001" customHeight="1">
      <c r="A57" s="58" t="s">
        <v>1</v>
      </c>
      <c r="B57" s="57" t="s">
        <v>3498</v>
      </c>
      <c r="C57" s="56" t="s">
        <v>3499</v>
      </c>
      <c r="D57" s="213">
        <v>4952</v>
      </c>
      <c r="E57" s="214">
        <v>290</v>
      </c>
      <c r="F57" s="215">
        <v>1436080</v>
      </c>
      <c r="G57" s="213">
        <v>0</v>
      </c>
      <c r="H57" s="216">
        <v>0</v>
      </c>
      <c r="I57" s="215">
        <v>0</v>
      </c>
      <c r="J57" s="213">
        <v>0</v>
      </c>
      <c r="K57" s="216">
        <v>0</v>
      </c>
      <c r="L57" s="215">
        <v>0</v>
      </c>
      <c r="M57" s="213">
        <v>0</v>
      </c>
      <c r="N57" s="216">
        <v>0</v>
      </c>
      <c r="O57" s="215">
        <v>0</v>
      </c>
      <c r="P57" s="213">
        <v>0</v>
      </c>
      <c r="Q57" s="216">
        <v>0</v>
      </c>
      <c r="R57" s="215">
        <v>0</v>
      </c>
      <c r="S57" s="213">
        <v>0</v>
      </c>
      <c r="T57" s="214">
        <v>0</v>
      </c>
      <c r="U57" s="217">
        <v>0</v>
      </c>
      <c r="V57" s="213">
        <v>177</v>
      </c>
      <c r="W57" s="216">
        <v>290</v>
      </c>
      <c r="X57" s="215">
        <v>51330</v>
      </c>
      <c r="Y57" s="213">
        <v>0</v>
      </c>
      <c r="Z57" s="216">
        <v>0</v>
      </c>
      <c r="AA57" s="215">
        <v>0</v>
      </c>
      <c r="AB57" s="213">
        <v>3873</v>
      </c>
      <c r="AC57" s="216">
        <v>290</v>
      </c>
      <c r="AD57" s="215">
        <v>1123170</v>
      </c>
      <c r="AE57" s="213">
        <v>0</v>
      </c>
      <c r="AF57" s="216">
        <v>0</v>
      </c>
      <c r="AG57" s="215">
        <v>0</v>
      </c>
      <c r="AH57" s="213">
        <v>4050</v>
      </c>
      <c r="AI57" s="214">
        <v>290</v>
      </c>
      <c r="AJ57" s="215">
        <v>1174500</v>
      </c>
      <c r="AK57" s="218">
        <v>902</v>
      </c>
      <c r="AL57" s="214">
        <v>290</v>
      </c>
      <c r="AM57" s="215">
        <v>261580</v>
      </c>
      <c r="AN57" s="36">
        <f t="shared" si="5"/>
        <v>2.4754393345294549E-5</v>
      </c>
      <c r="AO57" s="37">
        <f t="shared" si="6"/>
        <v>0.18214862681744751</v>
      </c>
      <c r="AP57" s="38" t="s">
        <v>4</v>
      </c>
      <c r="AQ57" s="39" t="str">
        <f t="shared" si="16"/>
        <v>제품</v>
      </c>
      <c r="AR57" s="40">
        <f t="shared" si="10"/>
        <v>0</v>
      </c>
      <c r="AS57" s="41">
        <f t="shared" si="11"/>
        <v>261580</v>
      </c>
      <c r="AT57" s="42">
        <f t="shared" si="12"/>
        <v>0</v>
      </c>
      <c r="AU57" s="43">
        <f t="shared" si="7"/>
        <v>261580</v>
      </c>
      <c r="AV57" s="95">
        <f t="shared" si="8"/>
        <v>261580</v>
      </c>
      <c r="AW57" s="61" t="str">
        <f t="shared" si="8"/>
        <v/>
      </c>
      <c r="AX57" s="61" t="str">
        <f t="shared" si="8"/>
        <v/>
      </c>
      <c r="AY57" s="61" t="str">
        <f t="shared" si="8"/>
        <v/>
      </c>
      <c r="AZ57" s="44" t="str">
        <f t="shared" si="8"/>
        <v/>
      </c>
      <c r="BA57" s="45"/>
      <c r="BB57" s="97">
        <v>902</v>
      </c>
      <c r="BC57" s="98">
        <v>0</v>
      </c>
      <c r="BD57" s="98">
        <v>0</v>
      </c>
      <c r="BE57" s="98">
        <v>0</v>
      </c>
      <c r="BF57" s="98">
        <v>0</v>
      </c>
      <c r="BG57" s="99">
        <f t="shared" si="13"/>
        <v>902</v>
      </c>
      <c r="BH57" s="52">
        <f t="shared" si="9"/>
        <v>0</v>
      </c>
      <c r="BI57" s="53">
        <f>IFERROR(IF(ROUND(V57/((D57+AK57)/2),1)&lt;0,0,ROUND(V57/((D57+AK57)/2),1)),0)</f>
        <v>0.1</v>
      </c>
      <c r="BJ57" s="55" t="str">
        <f>IF(AK57=0,"정상",IF(AP57="악성","악성",IF(AND(BL57&gt;3,BI57&lt;0.5),"악성",IF(AND(AP57="정상",BL57&lt;=3),"정상",IF(BI57&gt;1,"정상","부진")))))</f>
        <v>악성</v>
      </c>
      <c r="BK57" s="54">
        <v>45444</v>
      </c>
      <c r="BL57" s="52">
        <f t="shared" si="14"/>
        <v>28</v>
      </c>
    </row>
    <row r="58" spans="1:64" ht="17.100000000000001" customHeight="1">
      <c r="A58" s="58" t="s">
        <v>1</v>
      </c>
      <c r="B58" s="57" t="s">
        <v>3500</v>
      </c>
      <c r="C58" s="56" t="s">
        <v>3501</v>
      </c>
      <c r="D58" s="213">
        <v>4977</v>
      </c>
      <c r="E58" s="214">
        <v>290</v>
      </c>
      <c r="F58" s="215">
        <v>1443330</v>
      </c>
      <c r="G58" s="213">
        <v>0</v>
      </c>
      <c r="H58" s="216">
        <v>0</v>
      </c>
      <c r="I58" s="215">
        <v>0</v>
      </c>
      <c r="J58" s="213">
        <v>0</v>
      </c>
      <c r="K58" s="216">
        <v>0</v>
      </c>
      <c r="L58" s="215">
        <v>0</v>
      </c>
      <c r="M58" s="213">
        <v>3</v>
      </c>
      <c r="N58" s="216">
        <v>290</v>
      </c>
      <c r="O58" s="215">
        <v>870</v>
      </c>
      <c r="P58" s="213">
        <v>0</v>
      </c>
      <c r="Q58" s="216">
        <v>0</v>
      </c>
      <c r="R58" s="215">
        <v>0</v>
      </c>
      <c r="S58" s="213">
        <v>3</v>
      </c>
      <c r="T58" s="214">
        <v>290</v>
      </c>
      <c r="U58" s="217">
        <v>870</v>
      </c>
      <c r="V58" s="213">
        <v>213</v>
      </c>
      <c r="W58" s="216">
        <v>290</v>
      </c>
      <c r="X58" s="215">
        <v>61770</v>
      </c>
      <c r="Y58" s="213">
        <v>0</v>
      </c>
      <c r="Z58" s="216">
        <v>0</v>
      </c>
      <c r="AA58" s="215">
        <v>0</v>
      </c>
      <c r="AB58" s="213">
        <v>4478</v>
      </c>
      <c r="AC58" s="216">
        <v>290</v>
      </c>
      <c r="AD58" s="215">
        <v>1298620</v>
      </c>
      <c r="AE58" s="213">
        <v>0</v>
      </c>
      <c r="AF58" s="216">
        <v>0</v>
      </c>
      <c r="AG58" s="215">
        <v>0</v>
      </c>
      <c r="AH58" s="213">
        <v>4691</v>
      </c>
      <c r="AI58" s="214">
        <v>290</v>
      </c>
      <c r="AJ58" s="215">
        <v>1360390</v>
      </c>
      <c r="AK58" s="218">
        <v>289</v>
      </c>
      <c r="AL58" s="214">
        <v>290</v>
      </c>
      <c r="AM58" s="215">
        <v>83810</v>
      </c>
      <c r="AN58" s="36">
        <f t="shared" si="5"/>
        <v>7.9312856727163251E-6</v>
      </c>
      <c r="AO58" s="37">
        <f t="shared" si="6"/>
        <v>5.8032128514056223E-2</v>
      </c>
      <c r="AP58" s="38" t="s">
        <v>4</v>
      </c>
      <c r="AQ58" s="39" t="str">
        <f t="shared" si="16"/>
        <v>제품</v>
      </c>
      <c r="AR58" s="40">
        <f t="shared" si="10"/>
        <v>0</v>
      </c>
      <c r="AS58" s="41">
        <f t="shared" si="11"/>
        <v>83810</v>
      </c>
      <c r="AT58" s="42">
        <f t="shared" si="12"/>
        <v>0</v>
      </c>
      <c r="AU58" s="43">
        <f t="shared" si="7"/>
        <v>83810</v>
      </c>
      <c r="AV58" s="95">
        <f t="shared" si="8"/>
        <v>83810</v>
      </c>
      <c r="AW58" s="61" t="str">
        <f t="shared" si="8"/>
        <v/>
      </c>
      <c r="AX58" s="61" t="str">
        <f t="shared" si="8"/>
        <v/>
      </c>
      <c r="AY58" s="61" t="str">
        <f t="shared" si="8"/>
        <v/>
      </c>
      <c r="AZ58" s="44" t="str">
        <f t="shared" si="8"/>
        <v/>
      </c>
      <c r="BA58" s="45"/>
      <c r="BB58" s="97">
        <v>289</v>
      </c>
      <c r="BC58" s="98">
        <v>0</v>
      </c>
      <c r="BD58" s="98">
        <v>0</v>
      </c>
      <c r="BE58" s="98">
        <v>0</v>
      </c>
      <c r="BF58" s="98">
        <v>0</v>
      </c>
      <c r="BG58" s="99">
        <f t="shared" si="13"/>
        <v>289</v>
      </c>
      <c r="BH58" s="52">
        <f t="shared" si="9"/>
        <v>0</v>
      </c>
      <c r="BI58" s="53">
        <f>IFERROR(IF(ROUND(V58/((D58+AK58)/2),1)&lt;0,0,ROUND(V58/((D58+AK58)/2),1)),0)</f>
        <v>0.1</v>
      </c>
      <c r="BJ58" s="55" t="str">
        <f>IF(AK58=0,"정상",IF(AP58="악성","악성",IF(AND(BL58&gt;3,BI58&lt;0.5),"악성",IF(AND(AP58="정상",BL58&lt;=3),"정상",IF(BI58&gt;1,"정상","부진")))))</f>
        <v>악성</v>
      </c>
      <c r="BK58" s="54">
        <v>45444</v>
      </c>
      <c r="BL58" s="52">
        <f t="shared" si="14"/>
        <v>28</v>
      </c>
    </row>
    <row r="59" spans="1:64" ht="17.100000000000001" customHeight="1">
      <c r="A59" s="58" t="s">
        <v>1</v>
      </c>
      <c r="B59" s="57" t="s">
        <v>3502</v>
      </c>
      <c r="C59" s="56" t="s">
        <v>3503</v>
      </c>
      <c r="D59" s="213">
        <v>5282</v>
      </c>
      <c r="E59" s="214">
        <v>390</v>
      </c>
      <c r="F59" s="215">
        <v>2059980</v>
      </c>
      <c r="G59" s="213">
        <v>0</v>
      </c>
      <c r="H59" s="216">
        <v>0</v>
      </c>
      <c r="I59" s="215">
        <v>0</v>
      </c>
      <c r="J59" s="213">
        <v>0</v>
      </c>
      <c r="K59" s="216">
        <v>0</v>
      </c>
      <c r="L59" s="215">
        <v>0</v>
      </c>
      <c r="M59" s="213">
        <v>1</v>
      </c>
      <c r="N59" s="216">
        <v>390</v>
      </c>
      <c r="O59" s="215">
        <v>390</v>
      </c>
      <c r="P59" s="213">
        <v>0</v>
      </c>
      <c r="Q59" s="216">
        <v>0</v>
      </c>
      <c r="R59" s="215">
        <v>0</v>
      </c>
      <c r="S59" s="213">
        <v>1</v>
      </c>
      <c r="T59" s="214">
        <v>390</v>
      </c>
      <c r="U59" s="217">
        <v>390</v>
      </c>
      <c r="V59" s="213">
        <v>255</v>
      </c>
      <c r="W59" s="216">
        <v>390</v>
      </c>
      <c r="X59" s="215">
        <v>99450</v>
      </c>
      <c r="Y59" s="213">
        <v>0</v>
      </c>
      <c r="Z59" s="216">
        <v>0</v>
      </c>
      <c r="AA59" s="215">
        <v>0</v>
      </c>
      <c r="AB59" s="213">
        <v>4726</v>
      </c>
      <c r="AC59" s="216">
        <v>390</v>
      </c>
      <c r="AD59" s="215">
        <v>1843140</v>
      </c>
      <c r="AE59" s="213">
        <v>0</v>
      </c>
      <c r="AF59" s="216">
        <v>0</v>
      </c>
      <c r="AG59" s="215">
        <v>0</v>
      </c>
      <c r="AH59" s="213">
        <v>4981</v>
      </c>
      <c r="AI59" s="214">
        <v>390</v>
      </c>
      <c r="AJ59" s="215">
        <v>1942590</v>
      </c>
      <c r="AK59" s="218">
        <v>302</v>
      </c>
      <c r="AL59" s="214">
        <v>390</v>
      </c>
      <c r="AM59" s="215">
        <v>117780</v>
      </c>
      <c r="AN59" s="36">
        <f t="shared" si="5"/>
        <v>1.1146006759724719E-5</v>
      </c>
      <c r="AO59" s="37">
        <f t="shared" si="6"/>
        <v>5.7164489873178119E-2</v>
      </c>
      <c r="AP59" s="38" t="s">
        <v>4</v>
      </c>
      <c r="AQ59" s="39" t="str">
        <f t="shared" si="16"/>
        <v>제품</v>
      </c>
      <c r="AR59" s="40">
        <f t="shared" si="10"/>
        <v>0</v>
      </c>
      <c r="AS59" s="41">
        <f t="shared" si="11"/>
        <v>117780</v>
      </c>
      <c r="AT59" s="42">
        <f t="shared" si="12"/>
        <v>0</v>
      </c>
      <c r="AU59" s="43">
        <f t="shared" si="7"/>
        <v>117780</v>
      </c>
      <c r="AV59" s="95">
        <f t="shared" si="8"/>
        <v>117780</v>
      </c>
      <c r="AW59" s="61" t="str">
        <f t="shared" si="8"/>
        <v/>
      </c>
      <c r="AX59" s="61" t="str">
        <f t="shared" si="8"/>
        <v/>
      </c>
      <c r="AY59" s="61" t="str">
        <f t="shared" si="8"/>
        <v/>
      </c>
      <c r="AZ59" s="44" t="str">
        <f t="shared" si="8"/>
        <v/>
      </c>
      <c r="BA59" s="45"/>
      <c r="BB59" s="97">
        <v>302</v>
      </c>
      <c r="BC59" s="98">
        <v>0</v>
      </c>
      <c r="BD59" s="98">
        <v>0</v>
      </c>
      <c r="BE59" s="98">
        <v>0</v>
      </c>
      <c r="BF59" s="98">
        <v>0</v>
      </c>
      <c r="BG59" s="99">
        <f t="shared" si="13"/>
        <v>302</v>
      </c>
      <c r="BH59" s="52">
        <f t="shared" si="9"/>
        <v>0</v>
      </c>
      <c r="BI59" s="53">
        <f>IFERROR(IF(ROUND(V59/((D59+AK59)/2),1)&lt;0,0,ROUND(V59/((D59+AK59)/2),1)),0)</f>
        <v>0.1</v>
      </c>
      <c r="BJ59" s="55" t="str">
        <f>IF(AK59=0,"정상",IF(AP59="악성","악성",IF(AND(BL59&gt;3,BI59&lt;0.5),"악성",IF(AND(AP59="정상",BL59&lt;=3),"정상",IF(BI59&gt;1,"정상","부진")))))</f>
        <v>악성</v>
      </c>
      <c r="BK59" s="54">
        <v>45444</v>
      </c>
      <c r="BL59" s="52">
        <f t="shared" si="14"/>
        <v>28</v>
      </c>
    </row>
    <row r="60" spans="1:64" ht="17.100000000000001" customHeight="1">
      <c r="A60" s="58" t="s">
        <v>1</v>
      </c>
      <c r="B60" s="57" t="s">
        <v>3504</v>
      </c>
      <c r="C60" s="56" t="s">
        <v>3505</v>
      </c>
      <c r="D60" s="213">
        <v>5242</v>
      </c>
      <c r="E60" s="214">
        <v>390</v>
      </c>
      <c r="F60" s="215">
        <v>2044380</v>
      </c>
      <c r="G60" s="213">
        <v>0</v>
      </c>
      <c r="H60" s="216">
        <v>0</v>
      </c>
      <c r="I60" s="215">
        <v>0</v>
      </c>
      <c r="J60" s="213">
        <v>0</v>
      </c>
      <c r="K60" s="216">
        <v>0</v>
      </c>
      <c r="L60" s="215">
        <v>0</v>
      </c>
      <c r="M60" s="213">
        <v>2</v>
      </c>
      <c r="N60" s="216">
        <v>390</v>
      </c>
      <c r="O60" s="215">
        <v>780</v>
      </c>
      <c r="P60" s="213">
        <v>0</v>
      </c>
      <c r="Q60" s="216">
        <v>0</v>
      </c>
      <c r="R60" s="215">
        <v>0</v>
      </c>
      <c r="S60" s="213">
        <v>2</v>
      </c>
      <c r="T60" s="214">
        <v>390</v>
      </c>
      <c r="U60" s="217">
        <v>780</v>
      </c>
      <c r="V60" s="213">
        <v>235</v>
      </c>
      <c r="W60" s="216">
        <v>390</v>
      </c>
      <c r="X60" s="215">
        <v>91650</v>
      </c>
      <c r="Y60" s="213">
        <v>0</v>
      </c>
      <c r="Z60" s="216">
        <v>0</v>
      </c>
      <c r="AA60" s="215">
        <v>0</v>
      </c>
      <c r="AB60" s="213">
        <v>4469</v>
      </c>
      <c r="AC60" s="216">
        <v>390</v>
      </c>
      <c r="AD60" s="215">
        <v>1742910</v>
      </c>
      <c r="AE60" s="213">
        <v>0</v>
      </c>
      <c r="AF60" s="216">
        <v>0</v>
      </c>
      <c r="AG60" s="215">
        <v>0</v>
      </c>
      <c r="AH60" s="213">
        <v>4704</v>
      </c>
      <c r="AI60" s="214">
        <v>390</v>
      </c>
      <c r="AJ60" s="215">
        <v>1834560</v>
      </c>
      <c r="AK60" s="218">
        <v>540</v>
      </c>
      <c r="AL60" s="214">
        <v>390</v>
      </c>
      <c r="AM60" s="215">
        <v>210600</v>
      </c>
      <c r="AN60" s="36">
        <f t="shared" si="5"/>
        <v>1.9929945861759432E-5</v>
      </c>
      <c r="AO60" s="37">
        <f t="shared" si="6"/>
        <v>0.10297482837528604</v>
      </c>
      <c r="AP60" s="38" t="s">
        <v>4</v>
      </c>
      <c r="AQ60" s="39" t="str">
        <f t="shared" si="16"/>
        <v>제품</v>
      </c>
      <c r="AR60" s="40">
        <f t="shared" si="10"/>
        <v>0</v>
      </c>
      <c r="AS60" s="41">
        <f t="shared" si="11"/>
        <v>210600</v>
      </c>
      <c r="AT60" s="42">
        <f t="shared" si="12"/>
        <v>0</v>
      </c>
      <c r="AU60" s="43">
        <f t="shared" si="7"/>
        <v>210600</v>
      </c>
      <c r="AV60" s="95">
        <f t="shared" si="8"/>
        <v>210600</v>
      </c>
      <c r="AW60" s="61" t="str">
        <f t="shared" si="8"/>
        <v/>
      </c>
      <c r="AX60" s="61" t="str">
        <f t="shared" si="8"/>
        <v/>
      </c>
      <c r="AY60" s="61" t="str">
        <f t="shared" si="8"/>
        <v/>
      </c>
      <c r="AZ60" s="44" t="str">
        <f t="shared" si="8"/>
        <v/>
      </c>
      <c r="BA60" s="45"/>
      <c r="BB60" s="97">
        <v>540</v>
      </c>
      <c r="BC60" s="98">
        <v>0</v>
      </c>
      <c r="BD60" s="98">
        <v>0</v>
      </c>
      <c r="BE60" s="98">
        <v>0</v>
      </c>
      <c r="BF60" s="98">
        <v>0</v>
      </c>
      <c r="BG60" s="99">
        <f t="shared" si="13"/>
        <v>540</v>
      </c>
      <c r="BH60" s="52">
        <f t="shared" si="9"/>
        <v>0</v>
      </c>
      <c r="BI60" s="53">
        <f>IFERROR(IF(ROUND(V60/((D60+AK60)/2),1)&lt;0,0,ROUND(V60/((D60+AK60)/2),1)),0)</f>
        <v>0.1</v>
      </c>
      <c r="BJ60" s="55" t="str">
        <f>IF(AK60=0,"정상",IF(AP60="악성","악성",IF(AND(BL60&gt;3,BI60&lt;0.5),"악성",IF(AND(AP60="정상",BL60&lt;=3),"정상",IF(BI60&gt;1,"정상","부진")))))</f>
        <v>악성</v>
      </c>
      <c r="BK60" s="54">
        <v>45444</v>
      </c>
      <c r="BL60" s="52">
        <f t="shared" si="14"/>
        <v>28</v>
      </c>
    </row>
    <row r="61" spans="1:64" ht="17.100000000000001" customHeight="1">
      <c r="A61" s="58" t="s">
        <v>1</v>
      </c>
      <c r="B61" s="57" t="s">
        <v>3506</v>
      </c>
      <c r="C61" s="56" t="s">
        <v>3507</v>
      </c>
      <c r="D61" s="213">
        <v>5244</v>
      </c>
      <c r="E61" s="214">
        <v>390</v>
      </c>
      <c r="F61" s="215">
        <v>2045160</v>
      </c>
      <c r="G61" s="213">
        <v>0</v>
      </c>
      <c r="H61" s="216">
        <v>0</v>
      </c>
      <c r="I61" s="215">
        <v>0</v>
      </c>
      <c r="J61" s="213">
        <v>0</v>
      </c>
      <c r="K61" s="216">
        <v>0</v>
      </c>
      <c r="L61" s="215">
        <v>0</v>
      </c>
      <c r="M61" s="213">
        <v>2</v>
      </c>
      <c r="N61" s="216">
        <v>390</v>
      </c>
      <c r="O61" s="215">
        <v>780</v>
      </c>
      <c r="P61" s="213">
        <v>0</v>
      </c>
      <c r="Q61" s="216">
        <v>0</v>
      </c>
      <c r="R61" s="215">
        <v>0</v>
      </c>
      <c r="S61" s="213">
        <v>2</v>
      </c>
      <c r="T61" s="214">
        <v>390</v>
      </c>
      <c r="U61" s="217">
        <v>780</v>
      </c>
      <c r="V61" s="213">
        <v>858</v>
      </c>
      <c r="W61" s="216">
        <v>390</v>
      </c>
      <c r="X61" s="215">
        <v>334620</v>
      </c>
      <c r="Y61" s="213">
        <v>0</v>
      </c>
      <c r="Z61" s="216">
        <v>0</v>
      </c>
      <c r="AA61" s="215">
        <v>0</v>
      </c>
      <c r="AB61" s="213">
        <v>4382</v>
      </c>
      <c r="AC61" s="216">
        <v>390</v>
      </c>
      <c r="AD61" s="215">
        <v>1708980</v>
      </c>
      <c r="AE61" s="213">
        <v>0</v>
      </c>
      <c r="AF61" s="216">
        <v>0</v>
      </c>
      <c r="AG61" s="215">
        <v>0</v>
      </c>
      <c r="AH61" s="213">
        <v>5240</v>
      </c>
      <c r="AI61" s="214">
        <v>390</v>
      </c>
      <c r="AJ61" s="215">
        <v>2043600</v>
      </c>
      <c r="AK61" s="218">
        <v>6</v>
      </c>
      <c r="AL61" s="214">
        <v>390</v>
      </c>
      <c r="AM61" s="215">
        <v>2340</v>
      </c>
      <c r="AN61" s="36">
        <f t="shared" si="5"/>
        <v>2.2144384290843814E-7</v>
      </c>
      <c r="AO61" s="37">
        <f t="shared" si="6"/>
        <v>1.143728555089592E-3</v>
      </c>
      <c r="AP61" s="38" t="s">
        <v>4</v>
      </c>
      <c r="AQ61" s="39" t="str">
        <f t="shared" si="16"/>
        <v>제품</v>
      </c>
      <c r="AR61" s="40">
        <f t="shared" si="10"/>
        <v>0</v>
      </c>
      <c r="AS61" s="41">
        <f t="shared" si="11"/>
        <v>2340</v>
      </c>
      <c r="AT61" s="42">
        <f t="shared" si="12"/>
        <v>0</v>
      </c>
      <c r="AU61" s="43">
        <f t="shared" si="7"/>
        <v>2340</v>
      </c>
      <c r="AV61" s="95">
        <f t="shared" ref="AV61:AZ111" si="17">IF(+BB61*$AL61=0,"",+BB61*$AL61)</f>
        <v>2340</v>
      </c>
      <c r="AW61" s="61" t="str">
        <f t="shared" si="17"/>
        <v/>
      </c>
      <c r="AX61" s="61" t="str">
        <f t="shared" si="17"/>
        <v/>
      </c>
      <c r="AY61" s="61" t="str">
        <f t="shared" si="17"/>
        <v/>
      </c>
      <c r="AZ61" s="44" t="str">
        <f t="shared" si="17"/>
        <v/>
      </c>
      <c r="BA61" s="45"/>
      <c r="BB61" s="97">
        <v>6</v>
      </c>
      <c r="BC61" s="98">
        <v>0</v>
      </c>
      <c r="BD61" s="98">
        <v>0</v>
      </c>
      <c r="BE61" s="98">
        <v>0</v>
      </c>
      <c r="BF61" s="98">
        <v>0</v>
      </c>
      <c r="BG61" s="99">
        <f t="shared" si="13"/>
        <v>6</v>
      </c>
      <c r="BH61" s="52">
        <f t="shared" si="9"/>
        <v>0</v>
      </c>
      <c r="BI61" s="53">
        <f>IFERROR(IF(ROUND(V61/((D61+AK61)/2),1)&lt;0,0,ROUND(V61/((D61+AK61)/2),1)),0)</f>
        <v>0.3</v>
      </c>
      <c r="BJ61" s="55" t="str">
        <f>IF(AK61=0,"정상",IF(AP61="악성","악성",IF(AND(BL61&gt;3,BI61&lt;0.5),"악성",IF(AND(AP61="정상",BL61&lt;=3),"정상",IF(BI61&gt;1,"정상","부진")))))</f>
        <v>악성</v>
      </c>
      <c r="BK61" s="54">
        <v>45444</v>
      </c>
      <c r="BL61" s="52">
        <f t="shared" si="14"/>
        <v>28</v>
      </c>
    </row>
    <row r="62" spans="1:64" ht="17.100000000000001" customHeight="1">
      <c r="A62" s="58" t="s">
        <v>1</v>
      </c>
      <c r="B62" s="57" t="s">
        <v>3508</v>
      </c>
      <c r="C62" s="56" t="s">
        <v>3509</v>
      </c>
      <c r="D62" s="213">
        <v>5248</v>
      </c>
      <c r="E62" s="214">
        <v>390</v>
      </c>
      <c r="F62" s="215">
        <v>2046720</v>
      </c>
      <c r="G62" s="213">
        <v>0</v>
      </c>
      <c r="H62" s="216">
        <v>0</v>
      </c>
      <c r="I62" s="215">
        <v>0</v>
      </c>
      <c r="J62" s="213">
        <v>0</v>
      </c>
      <c r="K62" s="216">
        <v>0</v>
      </c>
      <c r="L62" s="215">
        <v>0</v>
      </c>
      <c r="M62" s="213">
        <v>1</v>
      </c>
      <c r="N62" s="216">
        <v>390</v>
      </c>
      <c r="O62" s="215">
        <v>390</v>
      </c>
      <c r="P62" s="213">
        <v>0</v>
      </c>
      <c r="Q62" s="216">
        <v>0</v>
      </c>
      <c r="R62" s="215">
        <v>0</v>
      </c>
      <c r="S62" s="213">
        <v>1</v>
      </c>
      <c r="T62" s="214">
        <v>390</v>
      </c>
      <c r="U62" s="217">
        <v>390</v>
      </c>
      <c r="V62" s="213">
        <v>18</v>
      </c>
      <c r="W62" s="216">
        <v>390</v>
      </c>
      <c r="X62" s="215">
        <v>7020</v>
      </c>
      <c r="Y62" s="213">
        <v>0</v>
      </c>
      <c r="Z62" s="216">
        <v>0</v>
      </c>
      <c r="AA62" s="215">
        <v>0</v>
      </c>
      <c r="AB62" s="213">
        <v>5231</v>
      </c>
      <c r="AC62" s="216">
        <v>390</v>
      </c>
      <c r="AD62" s="215">
        <v>2040090</v>
      </c>
      <c r="AE62" s="213">
        <v>0</v>
      </c>
      <c r="AF62" s="216">
        <v>0</v>
      </c>
      <c r="AG62" s="215">
        <v>0</v>
      </c>
      <c r="AH62" s="213">
        <v>5249</v>
      </c>
      <c r="AI62" s="214">
        <v>390</v>
      </c>
      <c r="AJ62" s="215">
        <v>2047110</v>
      </c>
      <c r="AK62" s="218">
        <v>0</v>
      </c>
      <c r="AL62" s="214">
        <v>0</v>
      </c>
      <c r="AM62" s="215">
        <v>0</v>
      </c>
      <c r="AN62" s="36">
        <f t="shared" si="5"/>
        <v>0</v>
      </c>
      <c r="AO62" s="37">
        <f t="shared" si="6"/>
        <v>0</v>
      </c>
      <c r="AP62" s="38" t="s">
        <v>4</v>
      </c>
      <c r="AQ62" s="39" t="str">
        <f t="shared" si="16"/>
        <v>제품</v>
      </c>
      <c r="AR62" s="40">
        <f t="shared" si="10"/>
        <v>0</v>
      </c>
      <c r="AS62" s="41">
        <f t="shared" si="11"/>
        <v>0</v>
      </c>
      <c r="AT62" s="42">
        <f t="shared" si="12"/>
        <v>0</v>
      </c>
      <c r="AU62" s="43">
        <f t="shared" si="7"/>
        <v>0</v>
      </c>
      <c r="AV62" s="95" t="str">
        <f t="shared" si="17"/>
        <v/>
      </c>
      <c r="AW62" s="61" t="str">
        <f t="shared" si="17"/>
        <v/>
      </c>
      <c r="AX62" s="61" t="str">
        <f t="shared" si="17"/>
        <v/>
      </c>
      <c r="AY62" s="61" t="str">
        <f t="shared" si="17"/>
        <v/>
      </c>
      <c r="AZ62" s="44" t="str">
        <f t="shared" si="17"/>
        <v/>
      </c>
      <c r="BA62" s="45"/>
      <c r="BB62" s="97">
        <v>0</v>
      </c>
      <c r="BC62" s="98">
        <v>0</v>
      </c>
      <c r="BD62" s="98">
        <v>0</v>
      </c>
      <c r="BE62" s="98">
        <v>0</v>
      </c>
      <c r="BF62" s="98">
        <v>0</v>
      </c>
      <c r="BG62" s="99">
        <f t="shared" si="13"/>
        <v>0</v>
      </c>
      <c r="BH62" s="52">
        <f t="shared" si="9"/>
        <v>0</v>
      </c>
      <c r="BI62" s="53">
        <f>IFERROR(IF(ROUND(V62/((D62+AK62)/2),1)&lt;0,0,ROUND(V62/((D62+AK62)/2),1)),0)</f>
        <v>0</v>
      </c>
      <c r="BJ62" s="55" t="str">
        <f>IF(AK62=0,"정상",IF(AP62="악성","악성",IF(AND(BL62&gt;3,BI62&lt;0.5),"악성",IF(AND(AP62="정상",BL62&lt;=3),"정상",IF(BI62&gt;1,"정상","부진")))))</f>
        <v>정상</v>
      </c>
      <c r="BK62" s="54">
        <v>45444</v>
      </c>
      <c r="BL62" s="52">
        <f t="shared" si="14"/>
        <v>28</v>
      </c>
    </row>
    <row r="63" spans="1:64" ht="17.100000000000001" customHeight="1">
      <c r="A63" s="58" t="s">
        <v>1</v>
      </c>
      <c r="B63" s="57" t="s">
        <v>3510</v>
      </c>
      <c r="C63" s="56" t="s">
        <v>3511</v>
      </c>
      <c r="D63" s="213">
        <v>4980</v>
      </c>
      <c r="E63" s="214">
        <v>285.69450000000001</v>
      </c>
      <c r="F63" s="215">
        <v>1422757</v>
      </c>
      <c r="G63" s="213">
        <v>0</v>
      </c>
      <c r="H63" s="216">
        <v>0</v>
      </c>
      <c r="I63" s="215">
        <v>0</v>
      </c>
      <c r="J63" s="213">
        <v>0</v>
      </c>
      <c r="K63" s="216">
        <v>0</v>
      </c>
      <c r="L63" s="215">
        <v>0</v>
      </c>
      <c r="M63" s="213">
        <v>0</v>
      </c>
      <c r="N63" s="216">
        <v>0</v>
      </c>
      <c r="O63" s="215">
        <v>0</v>
      </c>
      <c r="P63" s="213">
        <v>0</v>
      </c>
      <c r="Q63" s="216">
        <v>0</v>
      </c>
      <c r="R63" s="215">
        <v>0</v>
      </c>
      <c r="S63" s="213">
        <v>0</v>
      </c>
      <c r="T63" s="214">
        <v>0</v>
      </c>
      <c r="U63" s="217">
        <v>0</v>
      </c>
      <c r="V63" s="213">
        <v>-39</v>
      </c>
      <c r="W63" s="216">
        <v>285.61538400000001</v>
      </c>
      <c r="X63" s="215">
        <v>-11139</v>
      </c>
      <c r="Y63" s="213">
        <v>0</v>
      </c>
      <c r="Z63" s="216">
        <v>0</v>
      </c>
      <c r="AA63" s="215">
        <v>0</v>
      </c>
      <c r="AB63" s="213">
        <v>5019</v>
      </c>
      <c r="AC63" s="216">
        <v>285.69356399999998</v>
      </c>
      <c r="AD63" s="215">
        <v>1433896</v>
      </c>
      <c r="AE63" s="213">
        <v>0</v>
      </c>
      <c r="AF63" s="216">
        <v>0</v>
      </c>
      <c r="AG63" s="215">
        <v>0</v>
      </c>
      <c r="AH63" s="213">
        <v>4980</v>
      </c>
      <c r="AI63" s="214">
        <v>285.69417600000003</v>
      </c>
      <c r="AJ63" s="215">
        <v>1422757</v>
      </c>
      <c r="AK63" s="218">
        <v>0</v>
      </c>
      <c r="AL63" s="214">
        <v>0</v>
      </c>
      <c r="AM63" s="215">
        <v>0</v>
      </c>
      <c r="AN63" s="36">
        <f t="shared" si="5"/>
        <v>0</v>
      </c>
      <c r="AO63" s="37">
        <f t="shared" si="6"/>
        <v>0</v>
      </c>
      <c r="AP63" s="38" t="s">
        <v>3</v>
      </c>
      <c r="AQ63" s="39" t="str">
        <f t="shared" si="16"/>
        <v>제품</v>
      </c>
      <c r="AR63" s="40">
        <f t="shared" si="10"/>
        <v>0</v>
      </c>
      <c r="AS63" s="41">
        <f t="shared" si="11"/>
        <v>0</v>
      </c>
      <c r="AT63" s="42">
        <f t="shared" si="12"/>
        <v>0</v>
      </c>
      <c r="AU63" s="43">
        <f t="shared" si="7"/>
        <v>0</v>
      </c>
      <c r="AV63" s="95" t="str">
        <f t="shared" si="17"/>
        <v/>
      </c>
      <c r="AW63" s="61" t="str">
        <f t="shared" si="17"/>
        <v/>
      </c>
      <c r="AX63" s="61" t="str">
        <f t="shared" si="17"/>
        <v/>
      </c>
      <c r="AY63" s="61" t="str">
        <f t="shared" si="17"/>
        <v/>
      </c>
      <c r="AZ63" s="44" t="str">
        <f t="shared" si="17"/>
        <v/>
      </c>
      <c r="BA63" s="45"/>
      <c r="BB63" s="97">
        <v>0</v>
      </c>
      <c r="BC63" s="98">
        <v>0</v>
      </c>
      <c r="BD63" s="98">
        <v>0</v>
      </c>
      <c r="BE63" s="98">
        <v>0</v>
      </c>
      <c r="BF63" s="98">
        <v>0</v>
      </c>
      <c r="BG63" s="99">
        <f t="shared" si="13"/>
        <v>0</v>
      </c>
      <c r="BH63" s="52">
        <f t="shared" si="9"/>
        <v>0</v>
      </c>
      <c r="BI63" s="53">
        <f>IFERROR(IF(ROUND(V63/((D63+AK63)/2),1)&lt;0,0,ROUND(V63/((D63+AK63)/2),1)),0)</f>
        <v>0</v>
      </c>
      <c r="BJ63" s="55" t="str">
        <f>IF(AK63=0,"정상",IF(AP63="악성","악성",IF(AND(BL63&gt;3,BI63&lt;0.5),"악성",IF(AND(AP63="정상",BL63&lt;=3),"정상",IF(BI63&gt;1,"정상","부진")))))</f>
        <v>정상</v>
      </c>
      <c r="BK63" s="54">
        <v>45444</v>
      </c>
      <c r="BL63" s="52">
        <f t="shared" si="14"/>
        <v>28</v>
      </c>
    </row>
    <row r="64" spans="1:64" ht="17.100000000000001" customHeight="1">
      <c r="A64" s="58" t="s">
        <v>1</v>
      </c>
      <c r="B64" s="57" t="s">
        <v>3512</v>
      </c>
      <c r="C64" s="56" t="s">
        <v>3513</v>
      </c>
      <c r="D64" s="213">
        <v>4991</v>
      </c>
      <c r="E64" s="214">
        <v>285.69470000000001</v>
      </c>
      <c r="F64" s="215">
        <v>1425902</v>
      </c>
      <c r="G64" s="213">
        <v>0</v>
      </c>
      <c r="H64" s="216">
        <v>0</v>
      </c>
      <c r="I64" s="215">
        <v>0</v>
      </c>
      <c r="J64" s="213">
        <v>0</v>
      </c>
      <c r="K64" s="216">
        <v>0</v>
      </c>
      <c r="L64" s="215">
        <v>0</v>
      </c>
      <c r="M64" s="213">
        <v>0</v>
      </c>
      <c r="N64" s="216">
        <v>0</v>
      </c>
      <c r="O64" s="215">
        <v>0</v>
      </c>
      <c r="P64" s="213">
        <v>0</v>
      </c>
      <c r="Q64" s="216">
        <v>0</v>
      </c>
      <c r="R64" s="215">
        <v>0</v>
      </c>
      <c r="S64" s="213">
        <v>0</v>
      </c>
      <c r="T64" s="214">
        <v>0</v>
      </c>
      <c r="U64" s="217">
        <v>0</v>
      </c>
      <c r="V64" s="213">
        <v>-90</v>
      </c>
      <c r="W64" s="216">
        <v>285.66666600000002</v>
      </c>
      <c r="X64" s="215">
        <v>-25710</v>
      </c>
      <c r="Y64" s="213">
        <v>0</v>
      </c>
      <c r="Z64" s="216">
        <v>0</v>
      </c>
      <c r="AA64" s="215">
        <v>0</v>
      </c>
      <c r="AB64" s="213">
        <v>5081</v>
      </c>
      <c r="AC64" s="216">
        <v>285.69415400000003</v>
      </c>
      <c r="AD64" s="215">
        <v>1451612</v>
      </c>
      <c r="AE64" s="213">
        <v>0</v>
      </c>
      <c r="AF64" s="216">
        <v>0</v>
      </c>
      <c r="AG64" s="215">
        <v>0</v>
      </c>
      <c r="AH64" s="213">
        <v>4991</v>
      </c>
      <c r="AI64" s="214">
        <v>285.69465000000002</v>
      </c>
      <c r="AJ64" s="215">
        <v>1425902</v>
      </c>
      <c r="AK64" s="218">
        <v>0</v>
      </c>
      <c r="AL64" s="214">
        <v>0</v>
      </c>
      <c r="AM64" s="215">
        <v>0</v>
      </c>
      <c r="AN64" s="36">
        <f t="shared" si="5"/>
        <v>0</v>
      </c>
      <c r="AO64" s="37">
        <f t="shared" si="6"/>
        <v>0</v>
      </c>
      <c r="AP64" s="38" t="s">
        <v>3</v>
      </c>
      <c r="AQ64" s="39" t="str">
        <f t="shared" si="16"/>
        <v>제품</v>
      </c>
      <c r="AR64" s="40">
        <f t="shared" si="10"/>
        <v>0</v>
      </c>
      <c r="AS64" s="41">
        <f t="shared" si="11"/>
        <v>0</v>
      </c>
      <c r="AT64" s="42">
        <f t="shared" si="12"/>
        <v>0</v>
      </c>
      <c r="AU64" s="43">
        <f t="shared" si="7"/>
        <v>0</v>
      </c>
      <c r="AV64" s="95" t="str">
        <f t="shared" si="17"/>
        <v/>
      </c>
      <c r="AW64" s="61" t="str">
        <f t="shared" si="17"/>
        <v/>
      </c>
      <c r="AX64" s="61" t="str">
        <f t="shared" si="17"/>
        <v/>
      </c>
      <c r="AY64" s="61" t="str">
        <f t="shared" si="17"/>
        <v/>
      </c>
      <c r="AZ64" s="44" t="str">
        <f t="shared" si="17"/>
        <v/>
      </c>
      <c r="BA64" s="45"/>
      <c r="BB64" s="97">
        <v>0</v>
      </c>
      <c r="BC64" s="98">
        <v>0</v>
      </c>
      <c r="BD64" s="98">
        <v>0</v>
      </c>
      <c r="BE64" s="98">
        <v>0</v>
      </c>
      <c r="BF64" s="98">
        <v>0</v>
      </c>
      <c r="BG64" s="99">
        <f t="shared" si="13"/>
        <v>0</v>
      </c>
      <c r="BH64" s="52">
        <f t="shared" si="9"/>
        <v>0</v>
      </c>
      <c r="BI64" s="53">
        <f>IFERROR(IF(ROUND(V64/((D64+AK64)/2),1)&lt;0,0,ROUND(V64/((D64+AK64)/2),1)),0)</f>
        <v>0</v>
      </c>
      <c r="BJ64" s="55" t="str">
        <f>IF(AK64=0,"정상",IF(AP64="악성","악성",IF(AND(BL64&gt;3,BI64&lt;0.5),"악성",IF(AND(AP64="정상",BL64&lt;=3),"정상",IF(BI64&gt;1,"정상","부진")))))</f>
        <v>정상</v>
      </c>
      <c r="BK64" s="54">
        <v>45444</v>
      </c>
      <c r="BL64" s="52">
        <f t="shared" si="14"/>
        <v>28</v>
      </c>
    </row>
    <row r="65" spans="1:64" ht="17.100000000000001" customHeight="1">
      <c r="A65" s="58" t="s">
        <v>1</v>
      </c>
      <c r="B65" s="57" t="s">
        <v>3582</v>
      </c>
      <c r="C65" s="56" t="s">
        <v>3583</v>
      </c>
      <c r="D65" s="213">
        <v>8795</v>
      </c>
      <c r="E65" s="214">
        <v>700</v>
      </c>
      <c r="F65" s="215">
        <v>6156500</v>
      </c>
      <c r="G65" s="213">
        <v>0</v>
      </c>
      <c r="H65" s="216">
        <v>0</v>
      </c>
      <c r="I65" s="215">
        <v>0</v>
      </c>
      <c r="J65" s="213">
        <v>0</v>
      </c>
      <c r="K65" s="216">
        <v>0</v>
      </c>
      <c r="L65" s="215">
        <v>0</v>
      </c>
      <c r="M65" s="213">
        <v>0</v>
      </c>
      <c r="N65" s="216">
        <v>0</v>
      </c>
      <c r="O65" s="215">
        <v>0</v>
      </c>
      <c r="P65" s="213">
        <v>0</v>
      </c>
      <c r="Q65" s="216">
        <v>0</v>
      </c>
      <c r="R65" s="215">
        <v>0</v>
      </c>
      <c r="S65" s="213">
        <v>0</v>
      </c>
      <c r="T65" s="214">
        <v>0</v>
      </c>
      <c r="U65" s="217">
        <v>0</v>
      </c>
      <c r="V65" s="213">
        <v>217</v>
      </c>
      <c r="W65" s="216">
        <v>700</v>
      </c>
      <c r="X65" s="215">
        <v>151900</v>
      </c>
      <c r="Y65" s="213">
        <v>0</v>
      </c>
      <c r="Z65" s="216">
        <v>0</v>
      </c>
      <c r="AA65" s="215">
        <v>0</v>
      </c>
      <c r="AB65" s="213">
        <v>8578</v>
      </c>
      <c r="AC65" s="216">
        <v>700</v>
      </c>
      <c r="AD65" s="215">
        <v>6004600</v>
      </c>
      <c r="AE65" s="213">
        <v>0</v>
      </c>
      <c r="AF65" s="216">
        <v>0</v>
      </c>
      <c r="AG65" s="215">
        <v>0</v>
      </c>
      <c r="AH65" s="213">
        <v>8795</v>
      </c>
      <c r="AI65" s="214">
        <v>700</v>
      </c>
      <c r="AJ65" s="215">
        <v>6156500</v>
      </c>
      <c r="AK65" s="218">
        <v>0</v>
      </c>
      <c r="AL65" s="214">
        <v>0</v>
      </c>
      <c r="AM65" s="215">
        <v>0</v>
      </c>
      <c r="AN65" s="36">
        <f t="shared" si="5"/>
        <v>0</v>
      </c>
      <c r="AO65" s="37">
        <f t="shared" si="6"/>
        <v>0</v>
      </c>
      <c r="AP65" s="38" t="s">
        <v>4</v>
      </c>
      <c r="AQ65" s="39" t="str">
        <f t="shared" si="16"/>
        <v>제품</v>
      </c>
      <c r="AR65" s="40">
        <f t="shared" si="10"/>
        <v>0</v>
      </c>
      <c r="AS65" s="41">
        <f t="shared" si="11"/>
        <v>0</v>
      </c>
      <c r="AT65" s="42">
        <f t="shared" si="12"/>
        <v>0</v>
      </c>
      <c r="AU65" s="43">
        <f t="shared" si="7"/>
        <v>0</v>
      </c>
      <c r="AV65" s="95" t="str">
        <f t="shared" si="17"/>
        <v/>
      </c>
      <c r="AW65" s="61" t="str">
        <f t="shared" si="17"/>
        <v/>
      </c>
      <c r="AX65" s="61" t="str">
        <f t="shared" si="17"/>
        <v/>
      </c>
      <c r="AY65" s="61" t="str">
        <f t="shared" si="17"/>
        <v/>
      </c>
      <c r="AZ65" s="44" t="str">
        <f t="shared" si="17"/>
        <v/>
      </c>
      <c r="BA65" s="45"/>
      <c r="BB65" s="97">
        <v>0</v>
      </c>
      <c r="BC65" s="98">
        <v>0</v>
      </c>
      <c r="BD65" s="98">
        <v>0</v>
      </c>
      <c r="BE65" s="98">
        <v>0</v>
      </c>
      <c r="BF65" s="98">
        <v>0</v>
      </c>
      <c r="BG65" s="99">
        <f t="shared" si="13"/>
        <v>0</v>
      </c>
      <c r="BH65" s="52">
        <f t="shared" si="9"/>
        <v>0</v>
      </c>
      <c r="BI65" s="53">
        <f>IFERROR(IF(ROUND(V65/((D65+AK65)/2),1)&lt;0,0,ROUND(V65/((D65+AK65)/2),1)),0)</f>
        <v>0</v>
      </c>
      <c r="BJ65" s="55" t="str">
        <f>IF(AK65=0,"정상",IF(AP65="악성","악성",IF(AND(BL65&gt;3,BI65&lt;0.5),"악성",IF(AND(AP65="정상",BL65&lt;=3),"정상",IF(BI65&gt;1,"정상","부진")))))</f>
        <v>정상</v>
      </c>
      <c r="BK65" s="54">
        <v>45474</v>
      </c>
      <c r="BL65" s="52">
        <f t="shared" si="14"/>
        <v>27</v>
      </c>
    </row>
    <row r="66" spans="1:64" ht="17.100000000000001" customHeight="1">
      <c r="A66" s="58" t="s">
        <v>1</v>
      </c>
      <c r="B66" s="57" t="s">
        <v>3657</v>
      </c>
      <c r="C66" s="56" t="s">
        <v>3658</v>
      </c>
      <c r="D66" s="213">
        <v>1761</v>
      </c>
      <c r="E66" s="214">
        <v>10187.4398</v>
      </c>
      <c r="F66" s="215">
        <v>17940081</v>
      </c>
      <c r="G66" s="213">
        <v>0</v>
      </c>
      <c r="H66" s="216">
        <v>0</v>
      </c>
      <c r="I66" s="215">
        <v>0</v>
      </c>
      <c r="J66" s="213">
        <v>3000</v>
      </c>
      <c r="K66" s="216">
        <v>10453.861999999999</v>
      </c>
      <c r="L66" s="215">
        <v>31361586</v>
      </c>
      <c r="M66" s="213">
        <v>0</v>
      </c>
      <c r="N66" s="216">
        <v>0</v>
      </c>
      <c r="O66" s="215">
        <v>0</v>
      </c>
      <c r="P66" s="213">
        <v>0</v>
      </c>
      <c r="Q66" s="216">
        <v>0</v>
      </c>
      <c r="R66" s="215">
        <v>0</v>
      </c>
      <c r="S66" s="213">
        <v>3000</v>
      </c>
      <c r="T66" s="214">
        <v>10453.861999999999</v>
      </c>
      <c r="U66" s="217">
        <v>31361586</v>
      </c>
      <c r="V66" s="213">
        <v>1682</v>
      </c>
      <c r="W66" s="216">
        <v>10355.321045999999</v>
      </c>
      <c r="X66" s="215">
        <v>17417650</v>
      </c>
      <c r="Y66" s="213">
        <v>0</v>
      </c>
      <c r="Z66" s="216">
        <v>0</v>
      </c>
      <c r="AA66" s="215">
        <v>0</v>
      </c>
      <c r="AB66" s="213">
        <v>4</v>
      </c>
      <c r="AC66" s="216">
        <v>10355.75</v>
      </c>
      <c r="AD66" s="215">
        <v>41423</v>
      </c>
      <c r="AE66" s="213">
        <v>0</v>
      </c>
      <c r="AF66" s="216">
        <v>0</v>
      </c>
      <c r="AG66" s="215">
        <v>0</v>
      </c>
      <c r="AH66" s="213">
        <v>1686</v>
      </c>
      <c r="AI66" s="214">
        <v>10355.322064</v>
      </c>
      <c r="AJ66" s="215">
        <v>17459073</v>
      </c>
      <c r="AK66" s="218">
        <v>3075</v>
      </c>
      <c r="AL66" s="214">
        <v>10355.3153</v>
      </c>
      <c r="AM66" s="215">
        <v>31842594</v>
      </c>
      <c r="AN66" s="36">
        <f t="shared" si="5"/>
        <v>3.0133958903987928E-3</v>
      </c>
      <c r="AO66" s="37">
        <f t="shared" si="6"/>
        <v>0.64587271581600503</v>
      </c>
      <c r="AP66" s="38" t="s">
        <v>2</v>
      </c>
      <c r="AQ66" s="39" t="str">
        <f t="shared" si="16"/>
        <v>제품</v>
      </c>
      <c r="AR66" s="40">
        <f t="shared" si="10"/>
        <v>0</v>
      </c>
      <c r="AS66" s="41">
        <f t="shared" si="11"/>
        <v>0</v>
      </c>
      <c r="AT66" s="42">
        <f t="shared" si="12"/>
        <v>31842594</v>
      </c>
      <c r="AU66" s="43">
        <f t="shared" si="7"/>
        <v>31842594</v>
      </c>
      <c r="AV66" s="95">
        <f t="shared" si="17"/>
        <v>31842594.547499999</v>
      </c>
      <c r="AW66" s="61" t="str">
        <f t="shared" si="17"/>
        <v/>
      </c>
      <c r="AX66" s="61" t="str">
        <f t="shared" si="17"/>
        <v/>
      </c>
      <c r="AY66" s="61" t="str">
        <f t="shared" si="17"/>
        <v/>
      </c>
      <c r="AZ66" s="44" t="str">
        <f t="shared" si="17"/>
        <v/>
      </c>
      <c r="BA66" s="45"/>
      <c r="BB66" s="97">
        <v>3075</v>
      </c>
      <c r="BC66" s="98">
        <v>0</v>
      </c>
      <c r="BD66" s="98">
        <v>0</v>
      </c>
      <c r="BE66" s="98">
        <v>0</v>
      </c>
      <c r="BF66" s="98">
        <v>0</v>
      </c>
      <c r="BG66" s="99">
        <f t="shared" si="13"/>
        <v>3075</v>
      </c>
      <c r="BH66" s="52">
        <f t="shared" si="9"/>
        <v>0</v>
      </c>
      <c r="BI66" s="53">
        <f>IFERROR(IF(ROUND(V66/((D66+AK66)/2),1)&lt;0,0,ROUND(V66/((D66+AK66)/2),1)),0)</f>
        <v>0.7</v>
      </c>
      <c r="BJ66" s="55" t="str">
        <f>IF(AK66=0,"정상",IF(AP66="악성","악성",IF(AND(BL66&gt;3,BI66&lt;0.5),"악성",IF(AND(AP66="정상",BL66&lt;=3),"정상",IF(BI66&gt;1,"정상","부진")))))</f>
        <v>부진</v>
      </c>
      <c r="BK66" s="54">
        <v>45506</v>
      </c>
      <c r="BL66" s="52">
        <f t="shared" si="14"/>
        <v>26</v>
      </c>
    </row>
    <row r="67" spans="1:64" ht="17.100000000000001" customHeight="1">
      <c r="A67" s="58" t="s">
        <v>1</v>
      </c>
      <c r="B67" s="57" t="s">
        <v>3514</v>
      </c>
      <c r="C67" s="56" t="s">
        <v>3515</v>
      </c>
      <c r="D67" s="213">
        <v>2604</v>
      </c>
      <c r="E67" s="214">
        <v>914.22529999999995</v>
      </c>
      <c r="F67" s="215">
        <v>2380642</v>
      </c>
      <c r="G67" s="213">
        <v>0</v>
      </c>
      <c r="H67" s="216">
        <v>0</v>
      </c>
      <c r="I67" s="215">
        <v>0</v>
      </c>
      <c r="J67" s="213">
        <v>0</v>
      </c>
      <c r="K67" s="216">
        <v>0</v>
      </c>
      <c r="L67" s="215">
        <v>0</v>
      </c>
      <c r="M67" s="213">
        <v>1</v>
      </c>
      <c r="N67" s="216">
        <v>914</v>
      </c>
      <c r="O67" s="215">
        <v>914</v>
      </c>
      <c r="P67" s="213">
        <v>0</v>
      </c>
      <c r="Q67" s="216">
        <v>0</v>
      </c>
      <c r="R67" s="215">
        <v>0</v>
      </c>
      <c r="S67" s="213">
        <v>1</v>
      </c>
      <c r="T67" s="214">
        <v>914</v>
      </c>
      <c r="U67" s="217">
        <v>914</v>
      </c>
      <c r="V67" s="213">
        <v>1264</v>
      </c>
      <c r="W67" s="216">
        <v>914.22705599999995</v>
      </c>
      <c r="X67" s="215">
        <v>1155583</v>
      </c>
      <c r="Y67" s="213">
        <v>0</v>
      </c>
      <c r="Z67" s="216">
        <v>0</v>
      </c>
      <c r="AA67" s="215">
        <v>0</v>
      </c>
      <c r="AB67" s="213">
        <v>1341</v>
      </c>
      <c r="AC67" s="216">
        <v>914.22296700000004</v>
      </c>
      <c r="AD67" s="215">
        <v>1225973</v>
      </c>
      <c r="AE67" s="213">
        <v>0</v>
      </c>
      <c r="AF67" s="216">
        <v>0</v>
      </c>
      <c r="AG67" s="215">
        <v>0</v>
      </c>
      <c r="AH67" s="213">
        <v>2605</v>
      </c>
      <c r="AI67" s="214">
        <v>914.22495200000003</v>
      </c>
      <c r="AJ67" s="215">
        <v>2381556</v>
      </c>
      <c r="AK67" s="218">
        <v>0</v>
      </c>
      <c r="AL67" s="214">
        <v>0</v>
      </c>
      <c r="AM67" s="215">
        <v>0</v>
      </c>
      <c r="AN67" s="36">
        <f t="shared" si="5"/>
        <v>0</v>
      </c>
      <c r="AO67" s="37">
        <f t="shared" si="6"/>
        <v>0</v>
      </c>
      <c r="AP67" s="38" t="s">
        <v>4</v>
      </c>
      <c r="AQ67" s="39" t="str">
        <f t="shared" si="16"/>
        <v>제품</v>
      </c>
      <c r="AR67" s="40">
        <f t="shared" si="10"/>
        <v>0</v>
      </c>
      <c r="AS67" s="41">
        <f t="shared" si="11"/>
        <v>0</v>
      </c>
      <c r="AT67" s="42">
        <f t="shared" si="12"/>
        <v>0</v>
      </c>
      <c r="AU67" s="43">
        <f t="shared" si="7"/>
        <v>0</v>
      </c>
      <c r="AV67" s="95" t="str">
        <f t="shared" si="17"/>
        <v/>
      </c>
      <c r="AW67" s="61" t="str">
        <f t="shared" si="17"/>
        <v/>
      </c>
      <c r="AX67" s="61" t="str">
        <f t="shared" si="17"/>
        <v/>
      </c>
      <c r="AY67" s="61" t="str">
        <f t="shared" si="17"/>
        <v/>
      </c>
      <c r="AZ67" s="44" t="str">
        <f t="shared" si="17"/>
        <v/>
      </c>
      <c r="BA67" s="45"/>
      <c r="BB67" s="97">
        <v>0</v>
      </c>
      <c r="BC67" s="98">
        <v>0</v>
      </c>
      <c r="BD67" s="98">
        <v>0</v>
      </c>
      <c r="BE67" s="98">
        <v>0</v>
      </c>
      <c r="BF67" s="98">
        <v>0</v>
      </c>
      <c r="BG67" s="99">
        <f t="shared" si="13"/>
        <v>0</v>
      </c>
      <c r="BH67" s="52">
        <f t="shared" si="9"/>
        <v>0</v>
      </c>
      <c r="BI67" s="53">
        <f>IFERROR(IF(ROUND(V67/((D67+AK67)/2),1)&lt;0,0,ROUND(V67/((D67+AK67)/2),1)),0)</f>
        <v>1</v>
      </c>
      <c r="BJ67" s="55" t="str">
        <f>IF(AK67=0,"정상",IF(AP67="악성","악성",IF(AND(BL67&gt;3,BI67&lt;0.5),"악성",IF(AND(AP67="정상",BL67&lt;=3),"정상",IF(BI67&gt;1,"정상","부진")))))</f>
        <v>정상</v>
      </c>
      <c r="BK67" s="54">
        <v>45444</v>
      </c>
      <c r="BL67" s="52">
        <f t="shared" si="14"/>
        <v>28</v>
      </c>
    </row>
    <row r="68" spans="1:64" ht="17.100000000000001" customHeight="1">
      <c r="A68" s="58" t="s">
        <v>1</v>
      </c>
      <c r="B68" s="57" t="s">
        <v>4468</v>
      </c>
      <c r="C68" s="56" t="s">
        <v>4469</v>
      </c>
      <c r="D68" s="213">
        <v>4805</v>
      </c>
      <c r="E68" s="214">
        <v>14124.223</v>
      </c>
      <c r="F68" s="215">
        <v>67866890</v>
      </c>
      <c r="G68" s="213">
        <v>0</v>
      </c>
      <c r="H68" s="216">
        <v>0</v>
      </c>
      <c r="I68" s="215">
        <v>0</v>
      </c>
      <c r="J68" s="213">
        <v>14010</v>
      </c>
      <c r="K68" s="216">
        <v>14535.971234000001</v>
      </c>
      <c r="L68" s="215">
        <v>203648957</v>
      </c>
      <c r="M68" s="213">
        <v>3</v>
      </c>
      <c r="N68" s="216">
        <v>14724</v>
      </c>
      <c r="O68" s="215">
        <v>44172</v>
      </c>
      <c r="P68" s="213">
        <v>0</v>
      </c>
      <c r="Q68" s="216">
        <v>0</v>
      </c>
      <c r="R68" s="215">
        <v>0</v>
      </c>
      <c r="S68" s="213">
        <v>14013</v>
      </c>
      <c r="T68" s="214">
        <v>14536.011489</v>
      </c>
      <c r="U68" s="217">
        <v>203693129</v>
      </c>
      <c r="V68" s="213">
        <v>15178</v>
      </c>
      <c r="W68" s="216">
        <v>14357.681644</v>
      </c>
      <c r="X68" s="215">
        <v>217920892</v>
      </c>
      <c r="Y68" s="213">
        <v>0</v>
      </c>
      <c r="Z68" s="216">
        <v>0</v>
      </c>
      <c r="AA68" s="215">
        <v>0</v>
      </c>
      <c r="AB68" s="213">
        <v>80</v>
      </c>
      <c r="AC68" s="216">
        <v>14385.975</v>
      </c>
      <c r="AD68" s="215">
        <v>1150878</v>
      </c>
      <c r="AE68" s="213">
        <v>0</v>
      </c>
      <c r="AF68" s="216">
        <v>0</v>
      </c>
      <c r="AG68" s="215">
        <v>0</v>
      </c>
      <c r="AH68" s="213">
        <v>15258</v>
      </c>
      <c r="AI68" s="214">
        <v>14357.82999</v>
      </c>
      <c r="AJ68" s="215">
        <v>219071770</v>
      </c>
      <c r="AK68" s="218">
        <v>3560</v>
      </c>
      <c r="AL68" s="214">
        <v>14743.8905</v>
      </c>
      <c r="AM68" s="215">
        <v>52488249</v>
      </c>
      <c r="AN68" s="36">
        <f t="shared" si="5"/>
        <v>4.9671793017499934E-3</v>
      </c>
      <c r="AO68" s="37">
        <f t="shared" si="6"/>
        <v>0.18918057179296419</v>
      </c>
      <c r="AP68" s="38" t="s">
        <v>2</v>
      </c>
      <c r="AQ68" s="39" t="str">
        <f t="shared" si="16"/>
        <v>제품</v>
      </c>
      <c r="AR68" s="40">
        <f t="shared" si="10"/>
        <v>0</v>
      </c>
      <c r="AS68" s="41">
        <f t="shared" si="11"/>
        <v>0</v>
      </c>
      <c r="AT68" s="42">
        <f t="shared" si="12"/>
        <v>52488249</v>
      </c>
      <c r="AU68" s="43">
        <f t="shared" si="7"/>
        <v>52488249</v>
      </c>
      <c r="AV68" s="95">
        <f t="shared" si="17"/>
        <v>52488250.18</v>
      </c>
      <c r="AW68" s="61" t="str">
        <f t="shared" si="17"/>
        <v/>
      </c>
      <c r="AX68" s="61" t="str">
        <f t="shared" si="17"/>
        <v/>
      </c>
      <c r="AY68" s="61" t="str">
        <f t="shared" si="17"/>
        <v/>
      </c>
      <c r="AZ68" s="44" t="str">
        <f t="shared" si="17"/>
        <v/>
      </c>
      <c r="BA68" s="45"/>
      <c r="BB68" s="97">
        <v>3560</v>
      </c>
      <c r="BC68" s="98">
        <v>0</v>
      </c>
      <c r="BD68" s="98">
        <v>0</v>
      </c>
      <c r="BE68" s="98">
        <v>0</v>
      </c>
      <c r="BF68" s="98">
        <v>0</v>
      </c>
      <c r="BG68" s="99">
        <f t="shared" si="13"/>
        <v>3560</v>
      </c>
      <c r="BH68" s="52">
        <f t="shared" si="9"/>
        <v>0</v>
      </c>
      <c r="BI68" s="53">
        <f>IFERROR(IF(ROUND(V68/((D68+AK68)/2),1)&lt;0,0,ROUND(V68/((D68+AK68)/2),1)),0)</f>
        <v>3.6</v>
      </c>
      <c r="BJ68" s="55" t="str">
        <f>IF(AK68=0,"정상",IF(AP68="악성","악성",IF(AND(BL68&gt;3,BI68&lt;0.5),"악성",IF(AND(AP68="정상",BL68&lt;=3),"정상",IF(BI68&gt;1,"정상","부진")))))</f>
        <v>정상</v>
      </c>
      <c r="BK68" s="54">
        <v>46204</v>
      </c>
      <c r="BL68" s="52">
        <f t="shared" si="14"/>
        <v>3</v>
      </c>
    </row>
    <row r="69" spans="1:64" ht="17.100000000000001" customHeight="1">
      <c r="A69" s="58" t="s">
        <v>1</v>
      </c>
      <c r="B69" s="57" t="s">
        <v>4470</v>
      </c>
      <c r="C69" s="56" t="s">
        <v>4471</v>
      </c>
      <c r="D69" s="213">
        <v>3837</v>
      </c>
      <c r="E69" s="214">
        <v>9478.6173999999992</v>
      </c>
      <c r="F69" s="215">
        <v>36369454</v>
      </c>
      <c r="G69" s="213">
        <v>0</v>
      </c>
      <c r="H69" s="216">
        <v>0</v>
      </c>
      <c r="I69" s="215">
        <v>0</v>
      </c>
      <c r="J69" s="213">
        <v>15000</v>
      </c>
      <c r="K69" s="216">
        <v>9518.7321329999995</v>
      </c>
      <c r="L69" s="215">
        <v>142780982</v>
      </c>
      <c r="M69" s="213">
        <v>1</v>
      </c>
      <c r="N69" s="216">
        <v>9486</v>
      </c>
      <c r="O69" s="215">
        <v>9486</v>
      </c>
      <c r="P69" s="213">
        <v>0</v>
      </c>
      <c r="Q69" s="216">
        <v>0</v>
      </c>
      <c r="R69" s="215">
        <v>0</v>
      </c>
      <c r="S69" s="213">
        <v>15001</v>
      </c>
      <c r="T69" s="214">
        <v>9518.7299509999993</v>
      </c>
      <c r="U69" s="217">
        <v>142790468</v>
      </c>
      <c r="V69" s="213">
        <v>11949</v>
      </c>
      <c r="W69" s="216">
        <v>9499.6483380000009</v>
      </c>
      <c r="X69" s="215">
        <v>113511298</v>
      </c>
      <c r="Y69" s="213">
        <v>0</v>
      </c>
      <c r="Z69" s="216">
        <v>0</v>
      </c>
      <c r="AA69" s="215">
        <v>0</v>
      </c>
      <c r="AB69" s="213">
        <v>47</v>
      </c>
      <c r="AC69" s="216">
        <v>9507.7234040000003</v>
      </c>
      <c r="AD69" s="215">
        <v>446863</v>
      </c>
      <c r="AE69" s="213">
        <v>0</v>
      </c>
      <c r="AF69" s="216">
        <v>0</v>
      </c>
      <c r="AG69" s="215">
        <v>0</v>
      </c>
      <c r="AH69" s="213">
        <v>11996</v>
      </c>
      <c r="AI69" s="214">
        <v>9499.6799759999994</v>
      </c>
      <c r="AJ69" s="215">
        <v>113958161</v>
      </c>
      <c r="AK69" s="218">
        <v>6842</v>
      </c>
      <c r="AL69" s="214">
        <v>9529.6350000000002</v>
      </c>
      <c r="AM69" s="215">
        <v>65201761</v>
      </c>
      <c r="AN69" s="36">
        <f t="shared" si="5"/>
        <v>6.1703113334348409E-3</v>
      </c>
      <c r="AO69" s="37">
        <f t="shared" si="6"/>
        <v>0.36320203843295468</v>
      </c>
      <c r="AP69" s="38" t="s">
        <v>2</v>
      </c>
      <c r="AQ69" s="39" t="str">
        <f t="shared" si="16"/>
        <v>제품</v>
      </c>
      <c r="AR69" s="40">
        <f t="shared" si="10"/>
        <v>0</v>
      </c>
      <c r="AS69" s="41">
        <f t="shared" si="11"/>
        <v>0</v>
      </c>
      <c r="AT69" s="42">
        <f t="shared" si="12"/>
        <v>65201761</v>
      </c>
      <c r="AU69" s="43">
        <f t="shared" si="7"/>
        <v>65201761</v>
      </c>
      <c r="AV69" s="95">
        <f t="shared" si="17"/>
        <v>65201762.670000002</v>
      </c>
      <c r="AW69" s="61" t="str">
        <f t="shared" si="17"/>
        <v/>
      </c>
      <c r="AX69" s="61" t="str">
        <f t="shared" si="17"/>
        <v/>
      </c>
      <c r="AY69" s="61" t="str">
        <f t="shared" si="17"/>
        <v/>
      </c>
      <c r="AZ69" s="44" t="str">
        <f t="shared" si="17"/>
        <v/>
      </c>
      <c r="BA69" s="45"/>
      <c r="BB69" s="97">
        <v>6842</v>
      </c>
      <c r="BC69" s="98">
        <v>0</v>
      </c>
      <c r="BD69" s="98">
        <v>0</v>
      </c>
      <c r="BE69" s="98">
        <v>0</v>
      </c>
      <c r="BF69" s="98">
        <v>0</v>
      </c>
      <c r="BG69" s="99">
        <f t="shared" si="13"/>
        <v>6842</v>
      </c>
      <c r="BH69" s="52">
        <f t="shared" si="9"/>
        <v>0</v>
      </c>
      <c r="BI69" s="53">
        <f>IFERROR(IF(ROUND(V69/((D69+AK69)/2),1)&lt;0,0,ROUND(V69/((D69+AK69)/2),1)),0)</f>
        <v>2.2000000000000002</v>
      </c>
      <c r="BJ69" s="55" t="str">
        <f>IF(AK69=0,"정상",IF(AP69="악성","악성",IF(AND(BL69&gt;3,BI69&lt;0.5),"악성",IF(AND(AP69="정상",BL69&lt;=3),"정상",IF(BI69&gt;1,"정상","부진")))))</f>
        <v>정상</v>
      </c>
      <c r="BK69" s="54">
        <v>46266</v>
      </c>
      <c r="BL69" s="52">
        <f t="shared" si="14"/>
        <v>1</v>
      </c>
    </row>
    <row r="70" spans="1:64" ht="17.100000000000001" customHeight="1">
      <c r="A70" s="58" t="s">
        <v>1</v>
      </c>
      <c r="B70" s="57" t="s">
        <v>4472</v>
      </c>
      <c r="C70" s="56" t="s">
        <v>4473</v>
      </c>
      <c r="D70" s="213">
        <v>4915</v>
      </c>
      <c r="E70" s="214">
        <v>4259.4363999999996</v>
      </c>
      <c r="F70" s="215">
        <v>20935129</v>
      </c>
      <c r="G70" s="213">
        <v>0</v>
      </c>
      <c r="H70" s="216">
        <v>0</v>
      </c>
      <c r="I70" s="215">
        <v>0</v>
      </c>
      <c r="J70" s="213">
        <v>0</v>
      </c>
      <c r="K70" s="216">
        <v>0</v>
      </c>
      <c r="L70" s="215">
        <v>0</v>
      </c>
      <c r="M70" s="213">
        <v>3</v>
      </c>
      <c r="N70" s="216">
        <v>4259</v>
      </c>
      <c r="O70" s="215">
        <v>12777</v>
      </c>
      <c r="P70" s="213">
        <v>0</v>
      </c>
      <c r="Q70" s="216">
        <v>0</v>
      </c>
      <c r="R70" s="215">
        <v>0</v>
      </c>
      <c r="S70" s="213">
        <v>3</v>
      </c>
      <c r="T70" s="214">
        <v>4259</v>
      </c>
      <c r="U70" s="217">
        <v>12777</v>
      </c>
      <c r="V70" s="213">
        <v>4303</v>
      </c>
      <c r="W70" s="216">
        <v>4259.4362069999997</v>
      </c>
      <c r="X70" s="215">
        <v>18328354</v>
      </c>
      <c r="Y70" s="213">
        <v>0</v>
      </c>
      <c r="Z70" s="216">
        <v>0</v>
      </c>
      <c r="AA70" s="215">
        <v>0</v>
      </c>
      <c r="AB70" s="213">
        <v>21</v>
      </c>
      <c r="AC70" s="216">
        <v>4259.6190470000001</v>
      </c>
      <c r="AD70" s="215">
        <v>89452</v>
      </c>
      <c r="AE70" s="213">
        <v>0</v>
      </c>
      <c r="AF70" s="216">
        <v>0</v>
      </c>
      <c r="AG70" s="215">
        <v>0</v>
      </c>
      <c r="AH70" s="213">
        <v>4324</v>
      </c>
      <c r="AI70" s="214">
        <v>4259.4370950000002</v>
      </c>
      <c r="AJ70" s="215">
        <v>18417806</v>
      </c>
      <c r="AK70" s="218">
        <v>594</v>
      </c>
      <c r="AL70" s="214">
        <v>4259.4287000000004</v>
      </c>
      <c r="AM70" s="215">
        <v>2530100</v>
      </c>
      <c r="AN70" s="36">
        <f t="shared" si="5"/>
        <v>2.3943378929172621E-4</v>
      </c>
      <c r="AO70" s="37">
        <f t="shared" si="6"/>
        <v>0.12078080520536803</v>
      </c>
      <c r="AP70" s="38" t="s">
        <v>4</v>
      </c>
      <c r="AQ70" s="39" t="str">
        <f t="shared" si="16"/>
        <v>제품</v>
      </c>
      <c r="AR70" s="40">
        <f t="shared" si="10"/>
        <v>0</v>
      </c>
      <c r="AS70" s="41">
        <f t="shared" si="11"/>
        <v>2530100</v>
      </c>
      <c r="AT70" s="42">
        <f t="shared" si="12"/>
        <v>0</v>
      </c>
      <c r="AU70" s="43">
        <f t="shared" si="7"/>
        <v>2530100</v>
      </c>
      <c r="AV70" s="95">
        <f t="shared" si="17"/>
        <v>2530100.6478000004</v>
      </c>
      <c r="AW70" s="61" t="str">
        <f t="shared" si="17"/>
        <v/>
      </c>
      <c r="AX70" s="61" t="str">
        <f t="shared" si="17"/>
        <v/>
      </c>
      <c r="AY70" s="61" t="str">
        <f t="shared" si="17"/>
        <v/>
      </c>
      <c r="AZ70" s="44" t="str">
        <f t="shared" si="17"/>
        <v/>
      </c>
      <c r="BA70" s="45"/>
      <c r="BB70" s="97">
        <v>594</v>
      </c>
      <c r="BC70" s="98">
        <v>0</v>
      </c>
      <c r="BD70" s="98">
        <v>0</v>
      </c>
      <c r="BE70" s="98">
        <v>0</v>
      </c>
      <c r="BF70" s="98">
        <v>0</v>
      </c>
      <c r="BG70" s="99">
        <f t="shared" si="13"/>
        <v>594</v>
      </c>
      <c r="BH70" s="52">
        <f t="shared" si="9"/>
        <v>0</v>
      </c>
      <c r="BI70" s="53">
        <f>IFERROR(IF(ROUND(V70/((D70+AK70)/2),1)&lt;0,0,ROUND(V70/((D70+AK70)/2),1)),0)</f>
        <v>1.6</v>
      </c>
      <c r="BJ70" s="55" t="str">
        <f>IF(AK70=0,"정상",IF(AP70="악성","악성",IF(AND(BL70&gt;3,BI70&lt;0.5),"악성",IF(AND(AP70="정상",BL70&lt;=3),"정상",IF(BI70&gt;1,"정상","부진")))))</f>
        <v>정상</v>
      </c>
      <c r="BK70" s="54">
        <v>45689</v>
      </c>
      <c r="BL70" s="52">
        <f t="shared" si="14"/>
        <v>20</v>
      </c>
    </row>
    <row r="71" spans="1:64" ht="17.100000000000001" customHeight="1">
      <c r="A71" s="58" t="s">
        <v>1</v>
      </c>
      <c r="B71" s="57" t="s">
        <v>4474</v>
      </c>
      <c r="C71" s="56" t="s">
        <v>4475</v>
      </c>
      <c r="D71" s="213">
        <v>4929</v>
      </c>
      <c r="E71" s="214">
        <v>3396.1188000000002</v>
      </c>
      <c r="F71" s="215">
        <v>16739469</v>
      </c>
      <c r="G71" s="213">
        <v>0</v>
      </c>
      <c r="H71" s="216">
        <v>0</v>
      </c>
      <c r="I71" s="215">
        <v>0</v>
      </c>
      <c r="J71" s="213">
        <v>0</v>
      </c>
      <c r="K71" s="216">
        <v>0</v>
      </c>
      <c r="L71" s="215">
        <v>0</v>
      </c>
      <c r="M71" s="213">
        <v>0</v>
      </c>
      <c r="N71" s="216">
        <v>0</v>
      </c>
      <c r="O71" s="215">
        <v>0</v>
      </c>
      <c r="P71" s="213">
        <v>0</v>
      </c>
      <c r="Q71" s="216">
        <v>0</v>
      </c>
      <c r="R71" s="215">
        <v>0</v>
      </c>
      <c r="S71" s="213">
        <v>0</v>
      </c>
      <c r="T71" s="214">
        <v>0</v>
      </c>
      <c r="U71" s="217">
        <v>0</v>
      </c>
      <c r="V71" s="213">
        <v>2099</v>
      </c>
      <c r="W71" s="216">
        <v>3396.1205329999998</v>
      </c>
      <c r="X71" s="215">
        <v>7128457</v>
      </c>
      <c r="Y71" s="213">
        <v>0</v>
      </c>
      <c r="Z71" s="216">
        <v>0</v>
      </c>
      <c r="AA71" s="215">
        <v>0</v>
      </c>
      <c r="AB71" s="213">
        <v>24</v>
      </c>
      <c r="AC71" s="216">
        <v>3396.25</v>
      </c>
      <c r="AD71" s="215">
        <v>81510</v>
      </c>
      <c r="AE71" s="213">
        <v>0</v>
      </c>
      <c r="AF71" s="216">
        <v>0</v>
      </c>
      <c r="AG71" s="215">
        <v>0</v>
      </c>
      <c r="AH71" s="213">
        <v>2123</v>
      </c>
      <c r="AI71" s="214">
        <v>3396.1219970000002</v>
      </c>
      <c r="AJ71" s="215">
        <v>7209967</v>
      </c>
      <c r="AK71" s="218">
        <v>2806</v>
      </c>
      <c r="AL71" s="214">
        <v>3396.1163000000001</v>
      </c>
      <c r="AM71" s="215">
        <v>9529502</v>
      </c>
      <c r="AN71" s="36">
        <f t="shared" si="5"/>
        <v>9.0181604439472092E-4</v>
      </c>
      <c r="AO71" s="37">
        <f t="shared" si="6"/>
        <v>0.56928383039156016</v>
      </c>
      <c r="AP71" s="38" t="s">
        <v>4</v>
      </c>
      <c r="AQ71" s="39" t="str">
        <f t="shared" si="16"/>
        <v>제품</v>
      </c>
      <c r="AR71" s="40">
        <f t="shared" si="10"/>
        <v>0</v>
      </c>
      <c r="AS71" s="41">
        <f t="shared" si="11"/>
        <v>9529502</v>
      </c>
      <c r="AT71" s="42">
        <f t="shared" si="12"/>
        <v>0</v>
      </c>
      <c r="AU71" s="43">
        <f t="shared" si="7"/>
        <v>9529502</v>
      </c>
      <c r="AV71" s="95">
        <f t="shared" si="17"/>
        <v>9529502.3377999999</v>
      </c>
      <c r="AW71" s="61" t="str">
        <f t="shared" si="17"/>
        <v/>
      </c>
      <c r="AX71" s="61" t="str">
        <f t="shared" si="17"/>
        <v/>
      </c>
      <c r="AY71" s="61" t="str">
        <f t="shared" si="17"/>
        <v/>
      </c>
      <c r="AZ71" s="44" t="str">
        <f t="shared" si="17"/>
        <v/>
      </c>
      <c r="BA71" s="45"/>
      <c r="BB71" s="97">
        <v>2806</v>
      </c>
      <c r="BC71" s="98">
        <v>0</v>
      </c>
      <c r="BD71" s="98">
        <v>0</v>
      </c>
      <c r="BE71" s="98">
        <v>0</v>
      </c>
      <c r="BF71" s="98">
        <v>0</v>
      </c>
      <c r="BG71" s="99">
        <f t="shared" si="13"/>
        <v>2806</v>
      </c>
      <c r="BH71" s="52">
        <f t="shared" si="9"/>
        <v>0</v>
      </c>
      <c r="BI71" s="53">
        <f>IFERROR(IF(ROUND(V71/((D71+AK71)/2),1)&lt;0,0,ROUND(V71/((D71+AK71)/2),1)),0)</f>
        <v>0.5</v>
      </c>
      <c r="BJ71" s="55" t="str">
        <f>IF(AK71=0,"정상",IF(AP71="악성","악성",IF(AND(BL71&gt;3,BI71&lt;0.5),"악성",IF(AND(AP71="정상",BL71&lt;=3),"정상",IF(BI71&gt;1,"정상","부진")))))</f>
        <v>부진</v>
      </c>
      <c r="BK71" s="54">
        <v>45689</v>
      </c>
      <c r="BL71" s="52">
        <f t="shared" si="14"/>
        <v>20</v>
      </c>
    </row>
    <row r="72" spans="1:64" ht="17.100000000000001" customHeight="1">
      <c r="A72" s="58" t="s">
        <v>1</v>
      </c>
      <c r="B72" s="57" t="s">
        <v>4321</v>
      </c>
      <c r="C72" s="56" t="s">
        <v>4322</v>
      </c>
      <c r="D72" s="213">
        <v>888</v>
      </c>
      <c r="E72" s="214">
        <v>18310.564299999998</v>
      </c>
      <c r="F72" s="215">
        <v>16259781</v>
      </c>
      <c r="G72" s="213">
        <v>0</v>
      </c>
      <c r="H72" s="216">
        <v>0</v>
      </c>
      <c r="I72" s="215">
        <v>0</v>
      </c>
      <c r="J72" s="213">
        <v>0</v>
      </c>
      <c r="K72" s="216">
        <v>0</v>
      </c>
      <c r="L72" s="215">
        <v>0</v>
      </c>
      <c r="M72" s="213">
        <v>0</v>
      </c>
      <c r="N72" s="216">
        <v>0</v>
      </c>
      <c r="O72" s="215">
        <v>0</v>
      </c>
      <c r="P72" s="213">
        <v>0</v>
      </c>
      <c r="Q72" s="216">
        <v>0</v>
      </c>
      <c r="R72" s="215">
        <v>0</v>
      </c>
      <c r="S72" s="213">
        <v>0</v>
      </c>
      <c r="T72" s="214">
        <v>0</v>
      </c>
      <c r="U72" s="217">
        <v>0</v>
      </c>
      <c r="V72" s="213">
        <v>876</v>
      </c>
      <c r="W72" s="216">
        <v>18310.562784999998</v>
      </c>
      <c r="X72" s="215">
        <v>16040053</v>
      </c>
      <c r="Y72" s="213">
        <v>0</v>
      </c>
      <c r="Z72" s="216">
        <v>0</v>
      </c>
      <c r="AA72" s="215">
        <v>0</v>
      </c>
      <c r="AB72" s="213">
        <v>12</v>
      </c>
      <c r="AC72" s="216">
        <v>18310.666666000001</v>
      </c>
      <c r="AD72" s="215">
        <v>219728</v>
      </c>
      <c r="AE72" s="213">
        <v>0</v>
      </c>
      <c r="AF72" s="216">
        <v>0</v>
      </c>
      <c r="AG72" s="215">
        <v>0</v>
      </c>
      <c r="AH72" s="213">
        <v>888</v>
      </c>
      <c r="AI72" s="214">
        <v>18310.564189000001</v>
      </c>
      <c r="AJ72" s="215">
        <v>16259781</v>
      </c>
      <c r="AK72" s="218">
        <v>0</v>
      </c>
      <c r="AL72" s="214">
        <v>0</v>
      </c>
      <c r="AM72" s="215">
        <v>0</v>
      </c>
      <c r="AN72" s="36">
        <f t="shared" si="5"/>
        <v>0</v>
      </c>
      <c r="AO72" s="37">
        <f t="shared" si="6"/>
        <v>0</v>
      </c>
      <c r="AP72" s="38" t="s">
        <v>4</v>
      </c>
      <c r="AQ72" s="39" t="str">
        <f t="shared" si="16"/>
        <v>제품</v>
      </c>
      <c r="AR72" s="40">
        <f t="shared" si="10"/>
        <v>0</v>
      </c>
      <c r="AS72" s="41">
        <f t="shared" si="11"/>
        <v>0</v>
      </c>
      <c r="AT72" s="42">
        <f t="shared" si="12"/>
        <v>0</v>
      </c>
      <c r="AU72" s="43">
        <f t="shared" si="7"/>
        <v>0</v>
      </c>
      <c r="AV72" s="95" t="str">
        <f t="shared" si="17"/>
        <v/>
      </c>
      <c r="AW72" s="61" t="str">
        <f t="shared" si="17"/>
        <v/>
      </c>
      <c r="AX72" s="61" t="str">
        <f t="shared" si="17"/>
        <v/>
      </c>
      <c r="AY72" s="61" t="str">
        <f t="shared" si="17"/>
        <v/>
      </c>
      <c r="AZ72" s="44" t="str">
        <f t="shared" si="17"/>
        <v/>
      </c>
      <c r="BA72" s="45"/>
      <c r="BB72" s="97">
        <v>0</v>
      </c>
      <c r="BC72" s="98">
        <v>0</v>
      </c>
      <c r="BD72" s="98">
        <v>0</v>
      </c>
      <c r="BE72" s="98">
        <v>0</v>
      </c>
      <c r="BF72" s="98">
        <v>0</v>
      </c>
      <c r="BG72" s="99">
        <f t="shared" si="13"/>
        <v>0</v>
      </c>
      <c r="BH72" s="52">
        <f t="shared" si="9"/>
        <v>0</v>
      </c>
      <c r="BI72" s="53">
        <f>IFERROR(IF(ROUND(V72/((D72+AK72)/2),1)&lt;0,0,ROUND(V72/((D72+AK72)/2),1)),0)</f>
        <v>2</v>
      </c>
      <c r="BJ72" s="55" t="str">
        <f>IF(AK72=0,"정상",IF(AP72="악성","악성",IF(AND(BL72&gt;3,BI72&lt;0.5),"악성",IF(AND(AP72="정상",BL72&lt;=3),"정상",IF(BI72&gt;1,"정상","부진")))))</f>
        <v>정상</v>
      </c>
      <c r="BK72" s="54">
        <v>45658</v>
      </c>
      <c r="BL72" s="52">
        <f t="shared" si="14"/>
        <v>21</v>
      </c>
    </row>
    <row r="73" spans="1:64" ht="17.100000000000001" customHeight="1">
      <c r="A73" s="58" t="s">
        <v>1</v>
      </c>
      <c r="B73" s="57" t="s">
        <v>4323</v>
      </c>
      <c r="C73" s="56" t="s">
        <v>4324</v>
      </c>
      <c r="D73" s="213">
        <v>2818</v>
      </c>
      <c r="E73" s="214">
        <v>2019.3938000000001</v>
      </c>
      <c r="F73" s="215">
        <v>5690652</v>
      </c>
      <c r="G73" s="213">
        <v>0</v>
      </c>
      <c r="H73" s="216">
        <v>0</v>
      </c>
      <c r="I73" s="215">
        <v>0</v>
      </c>
      <c r="J73" s="213">
        <v>0</v>
      </c>
      <c r="K73" s="216">
        <v>0</v>
      </c>
      <c r="L73" s="215">
        <v>0</v>
      </c>
      <c r="M73" s="213">
        <v>0</v>
      </c>
      <c r="N73" s="216">
        <v>0</v>
      </c>
      <c r="O73" s="215">
        <v>0</v>
      </c>
      <c r="P73" s="213">
        <v>0</v>
      </c>
      <c r="Q73" s="216">
        <v>0</v>
      </c>
      <c r="R73" s="215">
        <v>0</v>
      </c>
      <c r="S73" s="213">
        <v>0</v>
      </c>
      <c r="T73" s="214">
        <v>0</v>
      </c>
      <c r="U73" s="217">
        <v>0</v>
      </c>
      <c r="V73" s="213">
        <v>2444</v>
      </c>
      <c r="W73" s="216">
        <v>2019.3944349999999</v>
      </c>
      <c r="X73" s="215">
        <v>4935400</v>
      </c>
      <c r="Y73" s="213">
        <v>0</v>
      </c>
      <c r="Z73" s="216">
        <v>0</v>
      </c>
      <c r="AA73" s="215">
        <v>0</v>
      </c>
      <c r="AB73" s="213">
        <v>303</v>
      </c>
      <c r="AC73" s="216">
        <v>2019.3993390000001</v>
      </c>
      <c r="AD73" s="215">
        <v>611878</v>
      </c>
      <c r="AE73" s="213">
        <v>0</v>
      </c>
      <c r="AF73" s="216">
        <v>0</v>
      </c>
      <c r="AG73" s="215">
        <v>0</v>
      </c>
      <c r="AH73" s="213">
        <v>2747</v>
      </c>
      <c r="AI73" s="214">
        <v>2019.394976</v>
      </c>
      <c r="AJ73" s="215">
        <v>5547278</v>
      </c>
      <c r="AK73" s="218">
        <v>71</v>
      </c>
      <c r="AL73" s="214">
        <v>2019.3614</v>
      </c>
      <c r="AM73" s="215">
        <v>143374</v>
      </c>
      <c r="AN73" s="36">
        <f t="shared" si="5"/>
        <v>1.3568072450065986E-5</v>
      </c>
      <c r="AO73" s="37">
        <f t="shared" si="6"/>
        <v>2.5195173882185947E-2</v>
      </c>
      <c r="AP73" s="38" t="s">
        <v>4</v>
      </c>
      <c r="AQ73" s="39" t="str">
        <f t="shared" si="16"/>
        <v>제품</v>
      </c>
      <c r="AR73" s="40">
        <f t="shared" si="10"/>
        <v>0</v>
      </c>
      <c r="AS73" s="41">
        <f t="shared" si="11"/>
        <v>143374</v>
      </c>
      <c r="AT73" s="42">
        <f t="shared" si="12"/>
        <v>0</v>
      </c>
      <c r="AU73" s="43">
        <f t="shared" si="7"/>
        <v>143374</v>
      </c>
      <c r="AV73" s="95">
        <f t="shared" si="17"/>
        <v>143374.6594</v>
      </c>
      <c r="AW73" s="61" t="str">
        <f t="shared" si="17"/>
        <v/>
      </c>
      <c r="AX73" s="61" t="str">
        <f t="shared" si="17"/>
        <v/>
      </c>
      <c r="AY73" s="61" t="str">
        <f t="shared" si="17"/>
        <v/>
      </c>
      <c r="AZ73" s="44" t="str">
        <f t="shared" si="17"/>
        <v/>
      </c>
      <c r="BA73" s="45"/>
      <c r="BB73" s="97">
        <v>71</v>
      </c>
      <c r="BC73" s="98">
        <v>0</v>
      </c>
      <c r="BD73" s="98">
        <v>0</v>
      </c>
      <c r="BE73" s="98">
        <v>0</v>
      </c>
      <c r="BF73" s="98">
        <v>0</v>
      </c>
      <c r="BG73" s="99">
        <f t="shared" si="13"/>
        <v>71</v>
      </c>
      <c r="BH73" s="52">
        <f t="shared" si="9"/>
        <v>0</v>
      </c>
      <c r="BI73" s="53">
        <f>IFERROR(IF(ROUND(V73/((D73+AK73)/2),1)&lt;0,0,ROUND(V73/((D73+AK73)/2),1)),0)</f>
        <v>1.7</v>
      </c>
      <c r="BJ73" s="55" t="str">
        <f>IF(AK73=0,"정상",IF(AP73="악성","악성",IF(AND(BL73&gt;3,BI73&lt;0.5),"악성",IF(AND(AP73="정상",BL73&lt;=3),"정상",IF(BI73&gt;1,"정상","부진")))))</f>
        <v>정상</v>
      </c>
      <c r="BK73" s="54">
        <v>45658</v>
      </c>
      <c r="BL73" s="52">
        <f t="shared" si="14"/>
        <v>21</v>
      </c>
    </row>
    <row r="74" spans="1:64" ht="17.100000000000001" customHeight="1">
      <c r="A74" s="58" t="s">
        <v>1</v>
      </c>
      <c r="B74" s="57" t="s">
        <v>4325</v>
      </c>
      <c r="C74" s="56" t="s">
        <v>4326</v>
      </c>
      <c r="D74" s="213">
        <v>2743</v>
      </c>
      <c r="E74" s="214">
        <v>2037.5935999999999</v>
      </c>
      <c r="F74" s="215">
        <v>5589119</v>
      </c>
      <c r="G74" s="213">
        <v>0</v>
      </c>
      <c r="H74" s="216">
        <v>0</v>
      </c>
      <c r="I74" s="215">
        <v>0</v>
      </c>
      <c r="J74" s="213">
        <v>0</v>
      </c>
      <c r="K74" s="216">
        <v>0</v>
      </c>
      <c r="L74" s="215">
        <v>0</v>
      </c>
      <c r="M74" s="213">
        <v>0</v>
      </c>
      <c r="N74" s="216">
        <v>0</v>
      </c>
      <c r="O74" s="215">
        <v>0</v>
      </c>
      <c r="P74" s="213">
        <v>0</v>
      </c>
      <c r="Q74" s="216">
        <v>0</v>
      </c>
      <c r="R74" s="215">
        <v>0</v>
      </c>
      <c r="S74" s="213">
        <v>0</v>
      </c>
      <c r="T74" s="214">
        <v>0</v>
      </c>
      <c r="U74" s="217">
        <v>0</v>
      </c>
      <c r="V74" s="213">
        <v>1054</v>
      </c>
      <c r="W74" s="216">
        <v>2037.59962</v>
      </c>
      <c r="X74" s="215">
        <v>2147630</v>
      </c>
      <c r="Y74" s="213">
        <v>0</v>
      </c>
      <c r="Z74" s="216">
        <v>0</v>
      </c>
      <c r="AA74" s="215">
        <v>0</v>
      </c>
      <c r="AB74" s="213">
        <v>1544</v>
      </c>
      <c r="AC74" s="216">
        <v>2037.5926159999999</v>
      </c>
      <c r="AD74" s="215">
        <v>3146043</v>
      </c>
      <c r="AE74" s="213">
        <v>0</v>
      </c>
      <c r="AF74" s="216">
        <v>0</v>
      </c>
      <c r="AG74" s="215">
        <v>0</v>
      </c>
      <c r="AH74" s="213">
        <v>2598</v>
      </c>
      <c r="AI74" s="214">
        <v>2037.595458</v>
      </c>
      <c r="AJ74" s="215">
        <v>5293673</v>
      </c>
      <c r="AK74" s="218">
        <v>145</v>
      </c>
      <c r="AL74" s="214">
        <v>2037.5619999999999</v>
      </c>
      <c r="AM74" s="215">
        <v>295446</v>
      </c>
      <c r="AN74" s="36">
        <f t="shared" ref="AN74:AN137" si="18">AM74/$AM$4</f>
        <v>2.7959272483729236E-5</v>
      </c>
      <c r="AO74" s="37">
        <f t="shared" ref="AO74:AO137" si="19">IF(ISERROR(AK74/(D74+S74)),,(AK74/(D74+S74)))</f>
        <v>5.286183011301495E-2</v>
      </c>
      <c r="AP74" s="38" t="s">
        <v>4</v>
      </c>
      <c r="AQ74" s="39" t="s">
        <v>1</v>
      </c>
      <c r="AR74" s="40">
        <f t="shared" si="10"/>
        <v>0</v>
      </c>
      <c r="AS74" s="41">
        <f t="shared" si="11"/>
        <v>295446</v>
      </c>
      <c r="AT74" s="42">
        <f t="shared" si="12"/>
        <v>0</v>
      </c>
      <c r="AU74" s="43">
        <f t="shared" ref="AU74:AU137" si="20">SUM(AR74:AT74)</f>
        <v>295446</v>
      </c>
      <c r="AV74" s="95">
        <f t="shared" si="17"/>
        <v>295446.49</v>
      </c>
      <c r="AW74" s="61" t="str">
        <f t="shared" si="17"/>
        <v/>
      </c>
      <c r="AX74" s="61" t="str">
        <f t="shared" si="17"/>
        <v/>
      </c>
      <c r="AY74" s="61" t="str">
        <f t="shared" si="17"/>
        <v/>
      </c>
      <c r="AZ74" s="44" t="str">
        <f t="shared" si="17"/>
        <v/>
      </c>
      <c r="BA74" s="45"/>
      <c r="BB74" s="97">
        <v>145</v>
      </c>
      <c r="BC74" s="98">
        <v>0</v>
      </c>
      <c r="BD74" s="98">
        <v>0</v>
      </c>
      <c r="BE74" s="98">
        <v>0</v>
      </c>
      <c r="BF74" s="98">
        <v>0</v>
      </c>
      <c r="BG74" s="99">
        <f t="shared" si="13"/>
        <v>145</v>
      </c>
      <c r="BH74" s="52">
        <f t="shared" ref="BH74:BH137" si="21">BG74-AK74</f>
        <v>0</v>
      </c>
      <c r="BI74" s="53">
        <f>IFERROR(IF(ROUND(V74/((D74+AK74)/2),1)&lt;0,0,ROUND(V74/((D74+AK74)/2),1)),0)</f>
        <v>0.7</v>
      </c>
      <c r="BJ74" s="55" t="str">
        <f>IF(AK74=0,"정상",IF(AP74="악성","악성",IF(AND(BL74&gt;3,BI74&lt;0.5),"악성",IF(AND(AP74="정상",BL74&lt;=3),"정상",IF(BI74&gt;1,"정상","부진")))))</f>
        <v>부진</v>
      </c>
      <c r="BK74" s="54">
        <v>45658</v>
      </c>
      <c r="BL74" s="52">
        <f t="shared" si="14"/>
        <v>21</v>
      </c>
    </row>
    <row r="75" spans="1:64" ht="17.100000000000001" customHeight="1">
      <c r="A75" s="58" t="s">
        <v>1</v>
      </c>
      <c r="B75" s="57" t="s">
        <v>4327</v>
      </c>
      <c r="C75" s="56" t="s">
        <v>4328</v>
      </c>
      <c r="D75" s="213">
        <v>16666</v>
      </c>
      <c r="E75" s="214">
        <v>1016.9363</v>
      </c>
      <c r="F75" s="215">
        <v>16948262</v>
      </c>
      <c r="G75" s="213">
        <v>0</v>
      </c>
      <c r="H75" s="216">
        <v>0</v>
      </c>
      <c r="I75" s="215">
        <v>0</v>
      </c>
      <c r="J75" s="213">
        <v>0</v>
      </c>
      <c r="K75" s="216">
        <v>0</v>
      </c>
      <c r="L75" s="215">
        <v>0</v>
      </c>
      <c r="M75" s="213">
        <v>100</v>
      </c>
      <c r="N75" s="216">
        <v>1016.93</v>
      </c>
      <c r="O75" s="215">
        <v>101693</v>
      </c>
      <c r="P75" s="213">
        <v>0</v>
      </c>
      <c r="Q75" s="216">
        <v>0</v>
      </c>
      <c r="R75" s="215">
        <v>0</v>
      </c>
      <c r="S75" s="213">
        <v>100</v>
      </c>
      <c r="T75" s="214">
        <v>1016.93</v>
      </c>
      <c r="U75" s="217">
        <v>101693</v>
      </c>
      <c r="V75" s="213">
        <v>2518</v>
      </c>
      <c r="W75" s="216">
        <v>1016.939237</v>
      </c>
      <c r="X75" s="215">
        <v>2560653</v>
      </c>
      <c r="Y75" s="213">
        <v>0</v>
      </c>
      <c r="Z75" s="216">
        <v>0</v>
      </c>
      <c r="AA75" s="215">
        <v>0</v>
      </c>
      <c r="AB75" s="213">
        <v>132</v>
      </c>
      <c r="AC75" s="216">
        <v>1016.969696</v>
      </c>
      <c r="AD75" s="215">
        <v>134240</v>
      </c>
      <c r="AE75" s="213">
        <v>0</v>
      </c>
      <c r="AF75" s="216">
        <v>0</v>
      </c>
      <c r="AG75" s="215">
        <v>0</v>
      </c>
      <c r="AH75" s="213">
        <v>2650</v>
      </c>
      <c r="AI75" s="214">
        <v>1016.940754</v>
      </c>
      <c r="AJ75" s="215">
        <v>2694893</v>
      </c>
      <c r="AK75" s="218">
        <v>14116</v>
      </c>
      <c r="AL75" s="214">
        <v>1016.9355</v>
      </c>
      <c r="AM75" s="215">
        <v>14355062</v>
      </c>
      <c r="AN75" s="36">
        <f t="shared" si="18"/>
        <v>1.3584786728499528E-3</v>
      </c>
      <c r="AO75" s="37">
        <f t="shared" si="19"/>
        <v>0.84194202552785402</v>
      </c>
      <c r="AP75" s="38" t="s">
        <v>4</v>
      </c>
      <c r="AQ75" s="39" t="s">
        <v>1</v>
      </c>
      <c r="AR75" s="40">
        <f t="shared" ref="AR75:AR138" si="22">IF($AP75="악성",$AM75,0)</f>
        <v>0</v>
      </c>
      <c r="AS75" s="41">
        <f t="shared" ref="AS75:AS138" si="23">IF($AP75="부진",$AM75,0)</f>
        <v>14355062</v>
      </c>
      <c r="AT75" s="42">
        <f t="shared" ref="AT75:AT138" si="24">IF($AP75="정상",$AM75,0)</f>
        <v>0</v>
      </c>
      <c r="AU75" s="43">
        <f t="shared" si="20"/>
        <v>14355062</v>
      </c>
      <c r="AV75" s="95">
        <f t="shared" si="17"/>
        <v>14355061.518000001</v>
      </c>
      <c r="AW75" s="61" t="str">
        <f t="shared" si="17"/>
        <v/>
      </c>
      <c r="AX75" s="61" t="str">
        <f t="shared" si="17"/>
        <v/>
      </c>
      <c r="AY75" s="61" t="str">
        <f t="shared" si="17"/>
        <v/>
      </c>
      <c r="AZ75" s="44" t="str">
        <f t="shared" si="17"/>
        <v/>
      </c>
      <c r="BA75" s="45"/>
      <c r="BB75" s="97">
        <v>14116</v>
      </c>
      <c r="BC75" s="98">
        <v>0</v>
      </c>
      <c r="BD75" s="98">
        <v>0</v>
      </c>
      <c r="BE75" s="98">
        <v>0</v>
      </c>
      <c r="BF75" s="98">
        <v>0</v>
      </c>
      <c r="BG75" s="99">
        <f t="shared" ref="BG75:BG138" si="25">+SUM(BB75:BF75)</f>
        <v>14116</v>
      </c>
      <c r="BH75" s="52">
        <f t="shared" si="21"/>
        <v>0</v>
      </c>
      <c r="BI75" s="53">
        <f>IFERROR(IF(ROUND(V75/((D75+AK75)/2),1)&lt;0,0,ROUND(V75/((D75+AK75)/2),1)),0)</f>
        <v>0.2</v>
      </c>
      <c r="BJ75" s="55" t="str">
        <f>IF(AK75=0,"정상",IF(AP75="악성","악성",IF(AND(BL75&gt;3,BI75&lt;0.5),"악성",IF(AND(AP75="정상",BL75&lt;=3),"정상",IF(BI75&gt;1,"정상","부진")))))</f>
        <v>악성</v>
      </c>
      <c r="BK75" s="54">
        <v>45658</v>
      </c>
      <c r="BL75" s="52">
        <f t="shared" ref="BL75:BL138" si="26">DATEDIF(BK75,$BL$9,"m")+1</f>
        <v>21</v>
      </c>
    </row>
    <row r="76" spans="1:64" ht="17.100000000000001" customHeight="1">
      <c r="A76" s="58" t="s">
        <v>1</v>
      </c>
      <c r="B76" s="57" t="s">
        <v>4329</v>
      </c>
      <c r="C76" s="56" t="s">
        <v>4330</v>
      </c>
      <c r="D76" s="213">
        <v>16463</v>
      </c>
      <c r="E76" s="214">
        <v>850.55449999999996</v>
      </c>
      <c r="F76" s="215">
        <v>14002679</v>
      </c>
      <c r="G76" s="213">
        <v>0</v>
      </c>
      <c r="H76" s="216">
        <v>0</v>
      </c>
      <c r="I76" s="215">
        <v>0</v>
      </c>
      <c r="J76" s="213">
        <v>0</v>
      </c>
      <c r="K76" s="216">
        <v>0</v>
      </c>
      <c r="L76" s="215">
        <v>0</v>
      </c>
      <c r="M76" s="213">
        <v>81</v>
      </c>
      <c r="N76" s="216">
        <v>850.54320900000005</v>
      </c>
      <c r="O76" s="215">
        <v>68894</v>
      </c>
      <c r="P76" s="213">
        <v>0</v>
      </c>
      <c r="Q76" s="216">
        <v>0</v>
      </c>
      <c r="R76" s="215">
        <v>0</v>
      </c>
      <c r="S76" s="213">
        <v>81</v>
      </c>
      <c r="T76" s="214">
        <v>850.54320900000005</v>
      </c>
      <c r="U76" s="217">
        <v>68894</v>
      </c>
      <c r="V76" s="213">
        <v>1261</v>
      </c>
      <c r="W76" s="216">
        <v>850.55670099999998</v>
      </c>
      <c r="X76" s="215">
        <v>1072552</v>
      </c>
      <c r="Y76" s="213">
        <v>0</v>
      </c>
      <c r="Z76" s="216">
        <v>0</v>
      </c>
      <c r="AA76" s="215">
        <v>0</v>
      </c>
      <c r="AB76" s="213">
        <v>109</v>
      </c>
      <c r="AC76" s="216">
        <v>850.56880699999999</v>
      </c>
      <c r="AD76" s="215">
        <v>92712</v>
      </c>
      <c r="AE76" s="213">
        <v>0</v>
      </c>
      <c r="AF76" s="216">
        <v>0</v>
      </c>
      <c r="AG76" s="215">
        <v>0</v>
      </c>
      <c r="AH76" s="213">
        <v>1370</v>
      </c>
      <c r="AI76" s="214">
        <v>850.55766400000005</v>
      </c>
      <c r="AJ76" s="215">
        <v>1165264</v>
      </c>
      <c r="AK76" s="218">
        <v>15174</v>
      </c>
      <c r="AL76" s="214">
        <v>850.55409999999995</v>
      </c>
      <c r="AM76" s="215">
        <v>12906309</v>
      </c>
      <c r="AN76" s="36">
        <f t="shared" si="18"/>
        <v>1.2213772062922056E-3</v>
      </c>
      <c r="AO76" s="37">
        <f t="shared" si="19"/>
        <v>0.91719052224371378</v>
      </c>
      <c r="AP76" s="38" t="s">
        <v>4</v>
      </c>
      <c r="AQ76" s="39" t="s">
        <v>1</v>
      </c>
      <c r="AR76" s="40">
        <f t="shared" si="22"/>
        <v>0</v>
      </c>
      <c r="AS76" s="41">
        <f t="shared" si="23"/>
        <v>12906309</v>
      </c>
      <c r="AT76" s="42">
        <f t="shared" si="24"/>
        <v>0</v>
      </c>
      <c r="AU76" s="43">
        <f t="shared" si="20"/>
        <v>12906309</v>
      </c>
      <c r="AV76" s="95">
        <f t="shared" si="17"/>
        <v>12906307.9134</v>
      </c>
      <c r="AW76" s="61" t="str">
        <f t="shared" si="17"/>
        <v/>
      </c>
      <c r="AX76" s="61" t="str">
        <f t="shared" si="17"/>
        <v/>
      </c>
      <c r="AY76" s="61" t="str">
        <f t="shared" si="17"/>
        <v/>
      </c>
      <c r="AZ76" s="44" t="str">
        <f t="shared" si="17"/>
        <v/>
      </c>
      <c r="BA76" s="45"/>
      <c r="BB76" s="97">
        <v>15174</v>
      </c>
      <c r="BC76" s="98">
        <v>0</v>
      </c>
      <c r="BD76" s="98">
        <v>0</v>
      </c>
      <c r="BE76" s="98">
        <v>0</v>
      </c>
      <c r="BF76" s="98">
        <v>0</v>
      </c>
      <c r="BG76" s="99">
        <f t="shared" si="25"/>
        <v>15174</v>
      </c>
      <c r="BH76" s="52">
        <f t="shared" si="21"/>
        <v>0</v>
      </c>
      <c r="BI76" s="53">
        <f>IFERROR(IF(ROUND(V76/((D76+AK76)/2),1)&lt;0,0,ROUND(V76/((D76+AK76)/2),1)),0)</f>
        <v>0.1</v>
      </c>
      <c r="BJ76" s="55" t="str">
        <f>IF(AK76=0,"정상",IF(AP76="악성","악성",IF(AND(BL76&gt;3,BI76&lt;0.5),"악성",IF(AND(AP76="정상",BL76&lt;=3),"정상",IF(BI76&gt;1,"정상","부진")))))</f>
        <v>악성</v>
      </c>
      <c r="BK76" s="54">
        <v>45658</v>
      </c>
      <c r="BL76" s="52">
        <f t="shared" si="26"/>
        <v>21</v>
      </c>
    </row>
    <row r="77" spans="1:64" ht="17.100000000000001" customHeight="1">
      <c r="A77" s="58" t="s">
        <v>1</v>
      </c>
      <c r="B77" s="57" t="s">
        <v>5029</v>
      </c>
      <c r="C77" s="56" t="s">
        <v>5030</v>
      </c>
      <c r="D77" s="213">
        <v>0</v>
      </c>
      <c r="E77" s="214">
        <v>0</v>
      </c>
      <c r="F77" s="215">
        <v>0</v>
      </c>
      <c r="G77" s="213">
        <v>0</v>
      </c>
      <c r="H77" s="216">
        <v>0</v>
      </c>
      <c r="I77" s="215">
        <v>0</v>
      </c>
      <c r="J77" s="213">
        <v>25000</v>
      </c>
      <c r="K77" s="216">
        <v>11665.08604</v>
      </c>
      <c r="L77" s="215">
        <v>291627151</v>
      </c>
      <c r="M77" s="213">
        <v>2</v>
      </c>
      <c r="N77" s="216">
        <v>11588.5</v>
      </c>
      <c r="O77" s="215">
        <v>23177</v>
      </c>
      <c r="P77" s="213">
        <v>0</v>
      </c>
      <c r="Q77" s="216">
        <v>0</v>
      </c>
      <c r="R77" s="215">
        <v>0</v>
      </c>
      <c r="S77" s="213">
        <v>25002</v>
      </c>
      <c r="T77" s="214">
        <v>11665.079913</v>
      </c>
      <c r="U77" s="217">
        <v>291650328</v>
      </c>
      <c r="V77" s="213">
        <v>19869</v>
      </c>
      <c r="W77" s="216">
        <v>11650.770043</v>
      </c>
      <c r="X77" s="215">
        <v>231489150</v>
      </c>
      <c r="Y77" s="213">
        <v>0</v>
      </c>
      <c r="Z77" s="216">
        <v>0</v>
      </c>
      <c r="AA77" s="215">
        <v>0</v>
      </c>
      <c r="AB77" s="213">
        <v>205</v>
      </c>
      <c r="AC77" s="216">
        <v>11650.019512000001</v>
      </c>
      <c r="AD77" s="215">
        <v>2388254</v>
      </c>
      <c r="AE77" s="213">
        <v>0</v>
      </c>
      <c r="AF77" s="216">
        <v>0</v>
      </c>
      <c r="AG77" s="215">
        <v>0</v>
      </c>
      <c r="AH77" s="213">
        <v>20074</v>
      </c>
      <c r="AI77" s="214">
        <v>11650.762379</v>
      </c>
      <c r="AJ77" s="215">
        <v>233877404</v>
      </c>
      <c r="AK77" s="218">
        <v>4928</v>
      </c>
      <c r="AL77" s="214">
        <v>11723.4018</v>
      </c>
      <c r="AM77" s="215">
        <v>57772924</v>
      </c>
      <c r="AN77" s="36">
        <f t="shared" si="18"/>
        <v>5.4672898746227078E-3</v>
      </c>
      <c r="AO77" s="37">
        <f t="shared" si="19"/>
        <v>0.19710423166146709</v>
      </c>
      <c r="AP77" s="38" t="s">
        <v>2</v>
      </c>
      <c r="AQ77" s="39" t="s">
        <v>1</v>
      </c>
      <c r="AR77" s="40">
        <f t="shared" si="22"/>
        <v>0</v>
      </c>
      <c r="AS77" s="41">
        <f t="shared" si="23"/>
        <v>0</v>
      </c>
      <c r="AT77" s="42">
        <f t="shared" si="24"/>
        <v>57772924</v>
      </c>
      <c r="AU77" s="43">
        <f t="shared" si="20"/>
        <v>57772924</v>
      </c>
      <c r="AV77" s="95">
        <f t="shared" si="17"/>
        <v>57772924.0704</v>
      </c>
      <c r="AW77" s="61" t="str">
        <f t="shared" si="17"/>
        <v/>
      </c>
      <c r="AX77" s="61" t="str">
        <f t="shared" si="17"/>
        <v/>
      </c>
      <c r="AY77" s="61" t="str">
        <f t="shared" si="17"/>
        <v/>
      </c>
      <c r="AZ77" s="44" t="str">
        <f t="shared" si="17"/>
        <v/>
      </c>
      <c r="BA77" s="45"/>
      <c r="BB77" s="97">
        <v>4928</v>
      </c>
      <c r="BC77" s="98">
        <v>0</v>
      </c>
      <c r="BD77" s="98">
        <v>0</v>
      </c>
      <c r="BE77" s="98">
        <v>0</v>
      </c>
      <c r="BF77" s="98">
        <v>0</v>
      </c>
      <c r="BG77" s="99">
        <f t="shared" si="25"/>
        <v>4928</v>
      </c>
      <c r="BH77" s="52">
        <f t="shared" si="21"/>
        <v>0</v>
      </c>
      <c r="BI77" s="53">
        <f>IFERROR(IF(ROUND(V77/((D77+AK77)/2),1)&lt;0,0,ROUND(V77/((D77+AK77)/2),1)),0)</f>
        <v>8.1</v>
      </c>
      <c r="BJ77" s="55" t="str">
        <f>IF(AK77=0,"정상",IF(AP77="악성","악성",IF(AND(BL77&gt;3,BI77&lt;0.5),"악성",IF(AND(AP77="정상",BL77&lt;=3),"정상",IF(BI77&gt;1,"정상","부진")))))</f>
        <v>정상</v>
      </c>
      <c r="BK77" s="54">
        <v>46235</v>
      </c>
      <c r="BL77" s="52">
        <f t="shared" si="26"/>
        <v>2</v>
      </c>
    </row>
    <row r="78" spans="1:64" ht="17.100000000000001" customHeight="1">
      <c r="A78" s="58" t="s">
        <v>1</v>
      </c>
      <c r="B78" s="57" t="s">
        <v>5031</v>
      </c>
      <c r="C78" s="56" t="s">
        <v>5032</v>
      </c>
      <c r="D78" s="213">
        <v>0</v>
      </c>
      <c r="E78" s="214">
        <v>0</v>
      </c>
      <c r="F78" s="215">
        <v>0</v>
      </c>
      <c r="G78" s="213">
        <v>0</v>
      </c>
      <c r="H78" s="216">
        <v>0</v>
      </c>
      <c r="I78" s="215">
        <v>0</v>
      </c>
      <c r="J78" s="213">
        <v>15000</v>
      </c>
      <c r="K78" s="216">
        <v>5096.7318660000001</v>
      </c>
      <c r="L78" s="215">
        <v>76450978</v>
      </c>
      <c r="M78" s="213">
        <v>0</v>
      </c>
      <c r="N78" s="216">
        <v>0</v>
      </c>
      <c r="O78" s="215">
        <v>0</v>
      </c>
      <c r="P78" s="213">
        <v>0</v>
      </c>
      <c r="Q78" s="216">
        <v>0</v>
      </c>
      <c r="R78" s="215">
        <v>0</v>
      </c>
      <c r="S78" s="213">
        <v>15000</v>
      </c>
      <c r="T78" s="214">
        <v>5096.7318660000001</v>
      </c>
      <c r="U78" s="217">
        <v>76450978</v>
      </c>
      <c r="V78" s="213">
        <v>10510</v>
      </c>
      <c r="W78" s="216">
        <v>5091.0360600000004</v>
      </c>
      <c r="X78" s="215">
        <v>53506789</v>
      </c>
      <c r="Y78" s="213">
        <v>0</v>
      </c>
      <c r="Z78" s="216">
        <v>0</v>
      </c>
      <c r="AA78" s="215">
        <v>0</v>
      </c>
      <c r="AB78" s="213">
        <v>91</v>
      </c>
      <c r="AC78" s="216">
        <v>5085.8351640000001</v>
      </c>
      <c r="AD78" s="215">
        <v>462811</v>
      </c>
      <c r="AE78" s="213">
        <v>0</v>
      </c>
      <c r="AF78" s="216">
        <v>0</v>
      </c>
      <c r="AG78" s="215">
        <v>0</v>
      </c>
      <c r="AH78" s="213">
        <v>10601</v>
      </c>
      <c r="AI78" s="214">
        <v>5090.9914150000004</v>
      </c>
      <c r="AJ78" s="215">
        <v>53969600</v>
      </c>
      <c r="AK78" s="218">
        <v>4399</v>
      </c>
      <c r="AL78" s="214">
        <v>5110.5655999999999</v>
      </c>
      <c r="AM78" s="215">
        <v>22481378</v>
      </c>
      <c r="AN78" s="36">
        <f t="shared" si="18"/>
        <v>2.1275054436740242E-3</v>
      </c>
      <c r="AO78" s="37">
        <f t="shared" si="19"/>
        <v>0.29326666666666668</v>
      </c>
      <c r="AP78" s="38" t="s">
        <v>2</v>
      </c>
      <c r="AQ78" s="39" t="s">
        <v>1</v>
      </c>
      <c r="AR78" s="40">
        <f t="shared" si="22"/>
        <v>0</v>
      </c>
      <c r="AS78" s="41">
        <f t="shared" si="23"/>
        <v>0</v>
      </c>
      <c r="AT78" s="42">
        <f t="shared" si="24"/>
        <v>22481378</v>
      </c>
      <c r="AU78" s="43">
        <f t="shared" si="20"/>
        <v>22481378</v>
      </c>
      <c r="AV78" s="95">
        <f t="shared" si="17"/>
        <v>22481378.0744</v>
      </c>
      <c r="AW78" s="61" t="str">
        <f t="shared" si="17"/>
        <v/>
      </c>
      <c r="AX78" s="61" t="str">
        <f t="shared" si="17"/>
        <v/>
      </c>
      <c r="AY78" s="61" t="str">
        <f t="shared" si="17"/>
        <v/>
      </c>
      <c r="AZ78" s="44" t="str">
        <f t="shared" si="17"/>
        <v/>
      </c>
      <c r="BA78" s="45"/>
      <c r="BB78" s="97">
        <v>4399</v>
      </c>
      <c r="BC78" s="98">
        <v>0</v>
      </c>
      <c r="BD78" s="98">
        <v>0</v>
      </c>
      <c r="BE78" s="98">
        <v>0</v>
      </c>
      <c r="BF78" s="98">
        <v>0</v>
      </c>
      <c r="BG78" s="99">
        <f t="shared" si="25"/>
        <v>4399</v>
      </c>
      <c r="BH78" s="52">
        <f t="shared" si="21"/>
        <v>0</v>
      </c>
      <c r="BI78" s="53">
        <f>IFERROR(IF(ROUND(V78/((D78+AK78)/2),1)&lt;0,0,ROUND(V78/((D78+AK78)/2),1)),0)</f>
        <v>4.8</v>
      </c>
      <c r="BJ78" s="55" t="str">
        <f>IF(AK78=0,"정상",IF(AP78="악성","악성",IF(AND(BL78&gt;3,BI78&lt;0.5),"악성",IF(AND(AP78="정상",BL78&lt;=3),"정상",IF(BI78&gt;1,"정상","부진")))))</f>
        <v>정상</v>
      </c>
      <c r="BK78" s="54">
        <v>46235</v>
      </c>
      <c r="BL78" s="52">
        <f t="shared" si="26"/>
        <v>2</v>
      </c>
    </row>
    <row r="79" spans="1:64" ht="17.100000000000001" customHeight="1">
      <c r="A79" s="58" t="s">
        <v>1</v>
      </c>
      <c r="B79" s="57" t="s">
        <v>5033</v>
      </c>
      <c r="C79" s="56" t="s">
        <v>5034</v>
      </c>
      <c r="D79" s="213">
        <v>0</v>
      </c>
      <c r="E79" s="214">
        <v>0</v>
      </c>
      <c r="F79" s="215">
        <v>0</v>
      </c>
      <c r="G79" s="213">
        <v>0</v>
      </c>
      <c r="H79" s="216">
        <v>0</v>
      </c>
      <c r="I79" s="215">
        <v>0</v>
      </c>
      <c r="J79" s="213">
        <v>15000</v>
      </c>
      <c r="K79" s="216">
        <v>4958.8603999999996</v>
      </c>
      <c r="L79" s="215">
        <v>74382906</v>
      </c>
      <c r="M79" s="213">
        <v>0</v>
      </c>
      <c r="N79" s="216">
        <v>0</v>
      </c>
      <c r="O79" s="215">
        <v>0</v>
      </c>
      <c r="P79" s="213">
        <v>0</v>
      </c>
      <c r="Q79" s="216">
        <v>0</v>
      </c>
      <c r="R79" s="215">
        <v>0</v>
      </c>
      <c r="S79" s="213">
        <v>15000</v>
      </c>
      <c r="T79" s="214">
        <v>4958.8603999999996</v>
      </c>
      <c r="U79" s="217">
        <v>74382906</v>
      </c>
      <c r="V79" s="213">
        <v>6882</v>
      </c>
      <c r="W79" s="216">
        <v>4906.4569890000002</v>
      </c>
      <c r="X79" s="215">
        <v>33766237</v>
      </c>
      <c r="Y79" s="213">
        <v>0</v>
      </c>
      <c r="Z79" s="216">
        <v>0</v>
      </c>
      <c r="AA79" s="215">
        <v>0</v>
      </c>
      <c r="AB79" s="213">
        <v>107</v>
      </c>
      <c r="AC79" s="216">
        <v>4897.6822419999999</v>
      </c>
      <c r="AD79" s="215">
        <v>524052</v>
      </c>
      <c r="AE79" s="213">
        <v>0</v>
      </c>
      <c r="AF79" s="216">
        <v>0</v>
      </c>
      <c r="AG79" s="215">
        <v>0</v>
      </c>
      <c r="AH79" s="213">
        <v>6989</v>
      </c>
      <c r="AI79" s="214">
        <v>4906.3226489999997</v>
      </c>
      <c r="AJ79" s="215">
        <v>34290289</v>
      </c>
      <c r="AK79" s="218">
        <v>8011</v>
      </c>
      <c r="AL79" s="214">
        <v>5004.6956</v>
      </c>
      <c r="AM79" s="215">
        <v>40092617</v>
      </c>
      <c r="AN79" s="36">
        <f t="shared" si="18"/>
        <v>3.7941295644171695E-3</v>
      </c>
      <c r="AO79" s="37">
        <f t="shared" si="19"/>
        <v>0.53406666666666669</v>
      </c>
      <c r="AP79" s="38" t="s">
        <v>2</v>
      </c>
      <c r="AQ79" s="39" t="s">
        <v>1</v>
      </c>
      <c r="AR79" s="40">
        <f t="shared" si="22"/>
        <v>0</v>
      </c>
      <c r="AS79" s="41">
        <f t="shared" si="23"/>
        <v>0</v>
      </c>
      <c r="AT79" s="42">
        <f t="shared" si="24"/>
        <v>40092617</v>
      </c>
      <c r="AU79" s="43">
        <f t="shared" si="20"/>
        <v>40092617</v>
      </c>
      <c r="AV79" s="95">
        <f t="shared" si="17"/>
        <v>40092616.4516</v>
      </c>
      <c r="AW79" s="61" t="str">
        <f t="shared" si="17"/>
        <v/>
      </c>
      <c r="AX79" s="61" t="str">
        <f t="shared" si="17"/>
        <v/>
      </c>
      <c r="AY79" s="61" t="str">
        <f t="shared" si="17"/>
        <v/>
      </c>
      <c r="AZ79" s="44" t="str">
        <f t="shared" si="17"/>
        <v/>
      </c>
      <c r="BA79" s="45"/>
      <c r="BB79" s="97">
        <v>8011</v>
      </c>
      <c r="BC79" s="98">
        <v>0</v>
      </c>
      <c r="BD79" s="98">
        <v>0</v>
      </c>
      <c r="BE79" s="98">
        <v>0</v>
      </c>
      <c r="BF79" s="98">
        <v>0</v>
      </c>
      <c r="BG79" s="99">
        <f t="shared" si="25"/>
        <v>8011</v>
      </c>
      <c r="BH79" s="52">
        <f t="shared" si="21"/>
        <v>0</v>
      </c>
      <c r="BI79" s="53">
        <f>IFERROR(IF(ROUND(V79/((D79+AK79)/2),1)&lt;0,0,ROUND(V79/((D79+AK79)/2),1)),0)</f>
        <v>1.7</v>
      </c>
      <c r="BJ79" s="55" t="str">
        <f>IF(AK79=0,"정상",IF(AP79="악성","악성",IF(AND(BL79&gt;3,BI79&lt;0.5),"악성",IF(AND(AP79="정상",BL79&lt;=3),"정상",IF(BI79&gt;1,"정상","부진")))))</f>
        <v>정상</v>
      </c>
      <c r="BK79" s="54">
        <v>46266</v>
      </c>
      <c r="BL79" s="52">
        <f t="shared" si="26"/>
        <v>1</v>
      </c>
    </row>
    <row r="80" spans="1:64" ht="17.100000000000001" customHeight="1">
      <c r="A80" s="58" t="s">
        <v>1</v>
      </c>
      <c r="B80" s="57" t="s">
        <v>5136</v>
      </c>
      <c r="C80" s="56" t="s">
        <v>5137</v>
      </c>
      <c r="D80" s="213">
        <v>0</v>
      </c>
      <c r="E80" s="214">
        <v>0</v>
      </c>
      <c r="F80" s="215">
        <v>0</v>
      </c>
      <c r="G80" s="213">
        <v>5000</v>
      </c>
      <c r="H80" s="216">
        <v>12659.9308</v>
      </c>
      <c r="I80" s="215">
        <v>63299654</v>
      </c>
      <c r="J80" s="213">
        <v>0</v>
      </c>
      <c r="K80" s="216">
        <v>0</v>
      </c>
      <c r="L80" s="215">
        <v>0</v>
      </c>
      <c r="M80" s="213">
        <v>0</v>
      </c>
      <c r="N80" s="216">
        <v>0</v>
      </c>
      <c r="O80" s="215">
        <v>0</v>
      </c>
      <c r="P80" s="213">
        <v>0</v>
      </c>
      <c r="Q80" s="216">
        <v>0</v>
      </c>
      <c r="R80" s="215">
        <v>0</v>
      </c>
      <c r="S80" s="213">
        <v>5000</v>
      </c>
      <c r="T80" s="214">
        <v>12659.9308</v>
      </c>
      <c r="U80" s="217">
        <v>63299654</v>
      </c>
      <c r="V80" s="213">
        <v>2553</v>
      </c>
      <c r="W80" s="216">
        <v>12659.932628</v>
      </c>
      <c r="X80" s="215">
        <v>32320808</v>
      </c>
      <c r="Y80" s="213">
        <v>0</v>
      </c>
      <c r="Z80" s="216">
        <v>0</v>
      </c>
      <c r="AA80" s="215">
        <v>0</v>
      </c>
      <c r="AB80" s="213">
        <v>54</v>
      </c>
      <c r="AC80" s="216">
        <v>12660.018518000001</v>
      </c>
      <c r="AD80" s="215">
        <v>683641</v>
      </c>
      <c r="AE80" s="213">
        <v>0</v>
      </c>
      <c r="AF80" s="216">
        <v>0</v>
      </c>
      <c r="AG80" s="215">
        <v>0</v>
      </c>
      <c r="AH80" s="213">
        <v>2607</v>
      </c>
      <c r="AI80" s="214">
        <v>12659.934407000001</v>
      </c>
      <c r="AJ80" s="215">
        <v>33004449</v>
      </c>
      <c r="AK80" s="218">
        <v>2393</v>
      </c>
      <c r="AL80" s="214">
        <v>12659.927600000001</v>
      </c>
      <c r="AM80" s="215">
        <v>30295205</v>
      </c>
      <c r="AN80" s="36">
        <f t="shared" si="18"/>
        <v>2.8669600926918503E-3</v>
      </c>
      <c r="AO80" s="37">
        <f t="shared" si="19"/>
        <v>0.47860000000000003</v>
      </c>
      <c r="AP80" s="38" t="s">
        <v>2</v>
      </c>
      <c r="AQ80" s="39" t="s">
        <v>1</v>
      </c>
      <c r="AR80" s="40">
        <f t="shared" si="22"/>
        <v>0</v>
      </c>
      <c r="AS80" s="41">
        <f t="shared" si="23"/>
        <v>0</v>
      </c>
      <c r="AT80" s="42">
        <f t="shared" si="24"/>
        <v>30295205</v>
      </c>
      <c r="AU80" s="43">
        <f t="shared" si="20"/>
        <v>30295205</v>
      </c>
      <c r="AV80" s="95">
        <f t="shared" si="17"/>
        <v>30295206.746800002</v>
      </c>
      <c r="AW80" s="61" t="str">
        <f t="shared" si="17"/>
        <v/>
      </c>
      <c r="AX80" s="61" t="str">
        <f t="shared" si="17"/>
        <v/>
      </c>
      <c r="AY80" s="61" t="str">
        <f t="shared" si="17"/>
        <v/>
      </c>
      <c r="AZ80" s="44" t="str">
        <f t="shared" si="17"/>
        <v/>
      </c>
      <c r="BA80" s="45"/>
      <c r="BB80" s="97">
        <v>2393</v>
      </c>
      <c r="BC80" s="98">
        <v>0</v>
      </c>
      <c r="BD80" s="98">
        <v>0</v>
      </c>
      <c r="BE80" s="98">
        <v>0</v>
      </c>
      <c r="BF80" s="98">
        <v>0</v>
      </c>
      <c r="BG80" s="99">
        <f t="shared" si="25"/>
        <v>2393</v>
      </c>
      <c r="BH80" s="52">
        <f t="shared" si="21"/>
        <v>0</v>
      </c>
      <c r="BI80" s="53">
        <f>IFERROR(IF(ROUND(V80/((D80+AK80)/2),1)&lt;0,0,ROUND(V80/((D80+AK80)/2),1)),0)</f>
        <v>2.1</v>
      </c>
      <c r="BJ80" s="55" t="str">
        <f>IF(AK80=0,"정상",IF(AP80="악성","악성",IF(AND(BL80&gt;3,BI80&lt;0.5),"악성",IF(AND(AP80="정상",BL80&lt;=3),"정상",IF(BI80&gt;1,"정상","부진")))))</f>
        <v>정상</v>
      </c>
      <c r="BK80" s="54">
        <v>45931</v>
      </c>
      <c r="BL80" s="52">
        <f t="shared" si="26"/>
        <v>12</v>
      </c>
    </row>
    <row r="81" spans="1:64" ht="17.100000000000001" customHeight="1">
      <c r="A81" s="58" t="s">
        <v>1</v>
      </c>
      <c r="B81" s="57" t="s">
        <v>5035</v>
      </c>
      <c r="C81" s="56" t="s">
        <v>5036</v>
      </c>
      <c r="D81" s="213">
        <v>0</v>
      </c>
      <c r="E81" s="214">
        <v>0</v>
      </c>
      <c r="F81" s="215">
        <v>0</v>
      </c>
      <c r="G81" s="213">
        <v>0</v>
      </c>
      <c r="H81" s="216">
        <v>0</v>
      </c>
      <c r="I81" s="215">
        <v>0</v>
      </c>
      <c r="J81" s="213">
        <v>8000</v>
      </c>
      <c r="K81" s="216">
        <v>5223.5379999999996</v>
      </c>
      <c r="L81" s="215">
        <v>41788304</v>
      </c>
      <c r="M81" s="213">
        <v>0</v>
      </c>
      <c r="N81" s="216">
        <v>0</v>
      </c>
      <c r="O81" s="215">
        <v>0</v>
      </c>
      <c r="P81" s="213">
        <v>0</v>
      </c>
      <c r="Q81" s="216">
        <v>0</v>
      </c>
      <c r="R81" s="215">
        <v>0</v>
      </c>
      <c r="S81" s="213">
        <v>8000</v>
      </c>
      <c r="T81" s="214">
        <v>5223.5379999999996</v>
      </c>
      <c r="U81" s="217">
        <v>41788304</v>
      </c>
      <c r="V81" s="213">
        <v>8000</v>
      </c>
      <c r="W81" s="216">
        <v>5223.5379999999996</v>
      </c>
      <c r="X81" s="215">
        <v>41788304</v>
      </c>
      <c r="Y81" s="213">
        <v>0</v>
      </c>
      <c r="Z81" s="216">
        <v>0</v>
      </c>
      <c r="AA81" s="215">
        <v>0</v>
      </c>
      <c r="AB81" s="213">
        <v>0</v>
      </c>
      <c r="AC81" s="216">
        <v>0</v>
      </c>
      <c r="AD81" s="215">
        <v>0</v>
      </c>
      <c r="AE81" s="213">
        <v>0</v>
      </c>
      <c r="AF81" s="216">
        <v>0</v>
      </c>
      <c r="AG81" s="215">
        <v>0</v>
      </c>
      <c r="AH81" s="213">
        <v>8000</v>
      </c>
      <c r="AI81" s="214">
        <v>5223.5379999999996</v>
      </c>
      <c r="AJ81" s="215">
        <v>41788304</v>
      </c>
      <c r="AK81" s="218">
        <v>0</v>
      </c>
      <c r="AL81" s="214">
        <v>0</v>
      </c>
      <c r="AM81" s="215">
        <v>0</v>
      </c>
      <c r="AN81" s="36">
        <f t="shared" si="18"/>
        <v>0</v>
      </c>
      <c r="AO81" s="37">
        <f t="shared" si="19"/>
        <v>0</v>
      </c>
      <c r="AP81" s="38" t="s">
        <v>2</v>
      </c>
      <c r="AQ81" s="39" t="s">
        <v>1</v>
      </c>
      <c r="AR81" s="40">
        <f t="shared" si="22"/>
        <v>0</v>
      </c>
      <c r="AS81" s="41">
        <f t="shared" si="23"/>
        <v>0</v>
      </c>
      <c r="AT81" s="42">
        <f t="shared" si="24"/>
        <v>0</v>
      </c>
      <c r="AU81" s="43">
        <f t="shared" si="20"/>
        <v>0</v>
      </c>
      <c r="AV81" s="95" t="str">
        <f t="shared" si="17"/>
        <v/>
      </c>
      <c r="AW81" s="61" t="str">
        <f t="shared" si="17"/>
        <v/>
      </c>
      <c r="AX81" s="61" t="str">
        <f t="shared" si="17"/>
        <v/>
      </c>
      <c r="AY81" s="61" t="str">
        <f t="shared" si="17"/>
        <v/>
      </c>
      <c r="AZ81" s="44" t="str">
        <f t="shared" si="17"/>
        <v/>
      </c>
      <c r="BA81" s="45"/>
      <c r="BB81" s="97">
        <v>0</v>
      </c>
      <c r="BC81" s="98">
        <v>0</v>
      </c>
      <c r="BD81" s="98">
        <v>0</v>
      </c>
      <c r="BE81" s="98">
        <v>0</v>
      </c>
      <c r="BF81" s="98">
        <v>0</v>
      </c>
      <c r="BG81" s="99">
        <f t="shared" si="25"/>
        <v>0</v>
      </c>
      <c r="BH81" s="52">
        <f t="shared" si="21"/>
        <v>0</v>
      </c>
      <c r="BI81" s="53">
        <f>IFERROR(IF(ROUND(V81/((D81+AK81)/2),1)&lt;0,0,ROUND(V81/((D81+AK81)/2),1)),0)</f>
        <v>0</v>
      </c>
      <c r="BJ81" s="55" t="str">
        <f>IF(AK81=0,"정상",IF(AP81="악성","악성",IF(AND(BL81&gt;3,BI81&lt;0.5),"악성",IF(AND(AP81="정상",BL81&lt;=3),"정상",IF(BI81&gt;1,"정상","부진")))))</f>
        <v>정상</v>
      </c>
      <c r="BK81" s="54">
        <v>46174</v>
      </c>
      <c r="BL81" s="52">
        <f t="shared" si="26"/>
        <v>4</v>
      </c>
    </row>
    <row r="82" spans="1:64" ht="17.100000000000001" customHeight="1">
      <c r="A82" s="58" t="s">
        <v>1</v>
      </c>
      <c r="B82" s="57" t="s">
        <v>5138</v>
      </c>
      <c r="C82" s="56" t="s">
        <v>5139</v>
      </c>
      <c r="D82" s="213">
        <v>0</v>
      </c>
      <c r="E82" s="214">
        <v>0</v>
      </c>
      <c r="F82" s="215">
        <v>0</v>
      </c>
      <c r="G82" s="213">
        <v>0</v>
      </c>
      <c r="H82" s="216">
        <v>0</v>
      </c>
      <c r="I82" s="215">
        <v>0</v>
      </c>
      <c r="J82" s="213">
        <v>0</v>
      </c>
      <c r="K82" s="216">
        <v>0</v>
      </c>
      <c r="L82" s="215">
        <v>0</v>
      </c>
      <c r="M82" s="213">
        <v>1504</v>
      </c>
      <c r="N82" s="216">
        <v>14384.424202</v>
      </c>
      <c r="O82" s="215">
        <v>21634174</v>
      </c>
      <c r="P82" s="213">
        <v>0</v>
      </c>
      <c r="Q82" s="216">
        <v>0</v>
      </c>
      <c r="R82" s="215">
        <v>0</v>
      </c>
      <c r="S82" s="213">
        <v>1504</v>
      </c>
      <c r="T82" s="214">
        <v>14384.424202</v>
      </c>
      <c r="U82" s="217">
        <v>21634174</v>
      </c>
      <c r="V82" s="213">
        <v>1504</v>
      </c>
      <c r="W82" s="216">
        <v>14384.424202</v>
      </c>
      <c r="X82" s="215">
        <v>21634174</v>
      </c>
      <c r="Y82" s="213">
        <v>0</v>
      </c>
      <c r="Z82" s="216">
        <v>0</v>
      </c>
      <c r="AA82" s="215">
        <v>0</v>
      </c>
      <c r="AB82" s="213">
        <v>0</v>
      </c>
      <c r="AC82" s="216">
        <v>0</v>
      </c>
      <c r="AD82" s="215">
        <v>0</v>
      </c>
      <c r="AE82" s="213">
        <v>0</v>
      </c>
      <c r="AF82" s="216">
        <v>0</v>
      </c>
      <c r="AG82" s="215">
        <v>0</v>
      </c>
      <c r="AH82" s="213">
        <v>1504</v>
      </c>
      <c r="AI82" s="214">
        <v>14384.424202</v>
      </c>
      <c r="AJ82" s="215">
        <v>21634174</v>
      </c>
      <c r="AK82" s="218">
        <v>0</v>
      </c>
      <c r="AL82" s="214">
        <v>0</v>
      </c>
      <c r="AM82" s="215">
        <v>0</v>
      </c>
      <c r="AN82" s="36">
        <f t="shared" si="18"/>
        <v>0</v>
      </c>
      <c r="AO82" s="37">
        <f t="shared" si="19"/>
        <v>0</v>
      </c>
      <c r="AP82" s="38" t="s">
        <v>4</v>
      </c>
      <c r="AQ82" s="39" t="s">
        <v>1</v>
      </c>
      <c r="AR82" s="40">
        <f t="shared" si="22"/>
        <v>0</v>
      </c>
      <c r="AS82" s="41">
        <f t="shared" si="23"/>
        <v>0</v>
      </c>
      <c r="AT82" s="42">
        <f t="shared" si="24"/>
        <v>0</v>
      </c>
      <c r="AU82" s="43">
        <f t="shared" si="20"/>
        <v>0</v>
      </c>
      <c r="AV82" s="95" t="str">
        <f t="shared" si="17"/>
        <v/>
      </c>
      <c r="AW82" s="61" t="str">
        <f t="shared" si="17"/>
        <v/>
      </c>
      <c r="AX82" s="61" t="str">
        <f t="shared" si="17"/>
        <v/>
      </c>
      <c r="AY82" s="61" t="str">
        <f t="shared" si="17"/>
        <v/>
      </c>
      <c r="AZ82" s="44" t="str">
        <f t="shared" si="17"/>
        <v/>
      </c>
      <c r="BA82" s="45"/>
      <c r="BB82" s="97">
        <v>0</v>
      </c>
      <c r="BC82" s="98">
        <v>0</v>
      </c>
      <c r="BD82" s="98">
        <v>0</v>
      </c>
      <c r="BE82" s="98">
        <v>0</v>
      </c>
      <c r="BF82" s="98">
        <v>0</v>
      </c>
      <c r="BG82" s="99">
        <f t="shared" si="25"/>
        <v>0</v>
      </c>
      <c r="BH82" s="52">
        <f t="shared" si="21"/>
        <v>0</v>
      </c>
      <c r="BI82" s="53">
        <f>IFERROR(IF(ROUND(V82/((D82+AK82)/2),1)&lt;0,0,ROUND(V82/((D82+AK82)/2),1)),0)</f>
        <v>0</v>
      </c>
      <c r="BJ82" s="55" t="str">
        <f>IF(AK82=0,"정상",IF(AP82="악성","악성",IF(AND(BL82&gt;3,BI82&lt;0.5),"악성",IF(AND(AP82="정상",BL82&lt;=3),"정상",IF(BI82&gt;1,"정상","부진")))))</f>
        <v>정상</v>
      </c>
      <c r="BK82" s="54">
        <v>45931</v>
      </c>
      <c r="BL82" s="52">
        <f t="shared" si="26"/>
        <v>12</v>
      </c>
    </row>
    <row r="83" spans="1:64" ht="17.100000000000001" customHeight="1">
      <c r="A83" s="58" t="s">
        <v>1</v>
      </c>
      <c r="B83" s="57" t="s">
        <v>5541</v>
      </c>
      <c r="C83" s="56" t="s">
        <v>5542</v>
      </c>
      <c r="D83" s="213">
        <v>0</v>
      </c>
      <c r="E83" s="214">
        <v>0</v>
      </c>
      <c r="F83" s="215">
        <v>0</v>
      </c>
      <c r="G83" s="213">
        <v>11496</v>
      </c>
      <c r="H83" s="216">
        <v>13001.090378999999</v>
      </c>
      <c r="I83" s="215">
        <v>149460535</v>
      </c>
      <c r="J83" s="213">
        <v>0</v>
      </c>
      <c r="K83" s="216">
        <v>0</v>
      </c>
      <c r="L83" s="215">
        <v>0</v>
      </c>
      <c r="M83" s="213">
        <v>16</v>
      </c>
      <c r="N83" s="216">
        <v>12590.8125</v>
      </c>
      <c r="O83" s="215">
        <v>201453</v>
      </c>
      <c r="P83" s="213">
        <v>0</v>
      </c>
      <c r="Q83" s="216">
        <v>0</v>
      </c>
      <c r="R83" s="215">
        <v>0</v>
      </c>
      <c r="S83" s="213">
        <v>11512</v>
      </c>
      <c r="T83" s="214">
        <v>13000.520151999999</v>
      </c>
      <c r="U83" s="217">
        <v>149661988</v>
      </c>
      <c r="V83" s="213">
        <v>6692</v>
      </c>
      <c r="W83" s="216">
        <v>12720.791391999999</v>
      </c>
      <c r="X83" s="215">
        <v>85127536</v>
      </c>
      <c r="Y83" s="213">
        <v>0</v>
      </c>
      <c r="Z83" s="216">
        <v>0</v>
      </c>
      <c r="AA83" s="215">
        <v>0</v>
      </c>
      <c r="AB83" s="213">
        <v>54</v>
      </c>
      <c r="AC83" s="216">
        <v>12754.925925</v>
      </c>
      <c r="AD83" s="215">
        <v>688766</v>
      </c>
      <c r="AE83" s="213">
        <v>0</v>
      </c>
      <c r="AF83" s="216">
        <v>0</v>
      </c>
      <c r="AG83" s="215">
        <v>0</v>
      </c>
      <c r="AH83" s="213">
        <v>6746</v>
      </c>
      <c r="AI83" s="214">
        <v>12721.064630000001</v>
      </c>
      <c r="AJ83" s="215">
        <v>85816302</v>
      </c>
      <c r="AK83" s="218">
        <v>4766</v>
      </c>
      <c r="AL83" s="214">
        <v>13396.073399999999</v>
      </c>
      <c r="AM83" s="215">
        <v>63845686</v>
      </c>
      <c r="AN83" s="36">
        <f t="shared" si="18"/>
        <v>6.0419803679339608E-3</v>
      </c>
      <c r="AO83" s="37">
        <f t="shared" si="19"/>
        <v>0.41400277970813065</v>
      </c>
      <c r="AP83" s="38" t="s">
        <v>2</v>
      </c>
      <c r="AQ83" s="39" t="str">
        <f t="shared" ref="AQ83:AQ92" si="27">A83</f>
        <v>제품</v>
      </c>
      <c r="AR83" s="40">
        <f t="shared" si="22"/>
        <v>0</v>
      </c>
      <c r="AS83" s="41">
        <f t="shared" si="23"/>
        <v>0</v>
      </c>
      <c r="AT83" s="42">
        <f t="shared" si="24"/>
        <v>63845686</v>
      </c>
      <c r="AU83" s="43">
        <f t="shared" si="20"/>
        <v>63845686</v>
      </c>
      <c r="AV83" s="95">
        <f t="shared" si="17"/>
        <v>63845685.8244</v>
      </c>
      <c r="AW83" s="61" t="str">
        <f t="shared" si="17"/>
        <v/>
      </c>
      <c r="AX83" s="61" t="str">
        <f t="shared" si="17"/>
        <v/>
      </c>
      <c r="AY83" s="61" t="str">
        <f t="shared" si="17"/>
        <v/>
      </c>
      <c r="AZ83" s="44" t="str">
        <f t="shared" si="17"/>
        <v/>
      </c>
      <c r="BA83" s="45"/>
      <c r="BB83" s="97">
        <v>4766</v>
      </c>
      <c r="BC83" s="98">
        <v>0</v>
      </c>
      <c r="BD83" s="98">
        <v>0</v>
      </c>
      <c r="BE83" s="98">
        <v>0</v>
      </c>
      <c r="BF83" s="98">
        <v>0</v>
      </c>
      <c r="BG83" s="99">
        <f t="shared" si="25"/>
        <v>4766</v>
      </c>
      <c r="BH83" s="52">
        <f t="shared" si="21"/>
        <v>0</v>
      </c>
      <c r="BI83" s="53">
        <f>IFERROR(IF(ROUND(V83/((D83+AK83)/2),1)&lt;0,0,ROUND(V83/((D83+AK83)/2),1)),0)</f>
        <v>2.8</v>
      </c>
      <c r="BJ83" s="55" t="str">
        <f>IF(AK83=0,"정상",IF(AP83="악성","악성",IF(AND(BL83&gt;3,BI83&lt;0.5),"악성",IF(AND(AP83="정상",BL83&lt;=3),"정상",IF(BI83&gt;1,"정상","부진")))))</f>
        <v>정상</v>
      </c>
      <c r="BK83" s="54">
        <v>46174</v>
      </c>
      <c r="BL83" s="52">
        <f t="shared" si="26"/>
        <v>4</v>
      </c>
    </row>
    <row r="84" spans="1:64" ht="17.100000000000001" customHeight="1">
      <c r="A84" s="58" t="s">
        <v>1</v>
      </c>
      <c r="B84" s="57" t="s">
        <v>5874</v>
      </c>
      <c r="C84" s="56" t="s">
        <v>5875</v>
      </c>
      <c r="D84" s="213">
        <v>0</v>
      </c>
      <c r="E84" s="214">
        <v>0</v>
      </c>
      <c r="F84" s="215">
        <v>0</v>
      </c>
      <c r="G84" s="213">
        <v>8000</v>
      </c>
      <c r="H84" s="216">
        <v>7977.5363749999997</v>
      </c>
      <c r="I84" s="215">
        <v>63820291</v>
      </c>
      <c r="J84" s="213">
        <v>0</v>
      </c>
      <c r="K84" s="216">
        <v>0</v>
      </c>
      <c r="L84" s="215">
        <v>0</v>
      </c>
      <c r="M84" s="213">
        <v>0</v>
      </c>
      <c r="N84" s="216">
        <v>0</v>
      </c>
      <c r="O84" s="215">
        <v>0</v>
      </c>
      <c r="P84" s="213">
        <v>0</v>
      </c>
      <c r="Q84" s="216">
        <v>0</v>
      </c>
      <c r="R84" s="215">
        <v>0</v>
      </c>
      <c r="S84" s="213">
        <v>8000</v>
      </c>
      <c r="T84" s="214">
        <v>7977.5363749999997</v>
      </c>
      <c r="U84" s="217">
        <v>63820291</v>
      </c>
      <c r="V84" s="213">
        <v>1797</v>
      </c>
      <c r="W84" s="216">
        <v>7977.5375620000004</v>
      </c>
      <c r="X84" s="215">
        <v>14335635</v>
      </c>
      <c r="Y84" s="213">
        <v>0</v>
      </c>
      <c r="Z84" s="216">
        <v>0</v>
      </c>
      <c r="AA84" s="215">
        <v>0</v>
      </c>
      <c r="AB84" s="213">
        <v>18</v>
      </c>
      <c r="AC84" s="216">
        <v>7977.6666660000001</v>
      </c>
      <c r="AD84" s="215">
        <v>143598</v>
      </c>
      <c r="AE84" s="213">
        <v>0</v>
      </c>
      <c r="AF84" s="216">
        <v>0</v>
      </c>
      <c r="AG84" s="215">
        <v>0</v>
      </c>
      <c r="AH84" s="213">
        <v>1815</v>
      </c>
      <c r="AI84" s="214">
        <v>7977.5388419999999</v>
      </c>
      <c r="AJ84" s="215">
        <v>14479233</v>
      </c>
      <c r="AK84" s="218">
        <v>6185</v>
      </c>
      <c r="AL84" s="214">
        <v>7977.5358999999999</v>
      </c>
      <c r="AM84" s="215">
        <v>49341058</v>
      </c>
      <c r="AN84" s="36">
        <f t="shared" si="18"/>
        <v>4.6693476481573229E-3</v>
      </c>
      <c r="AO84" s="37">
        <f t="shared" si="19"/>
        <v>0.77312499999999995</v>
      </c>
      <c r="AP84" s="38" t="s">
        <v>2</v>
      </c>
      <c r="AQ84" s="39" t="str">
        <f t="shared" si="27"/>
        <v>제품</v>
      </c>
      <c r="AR84" s="40">
        <f t="shared" si="22"/>
        <v>0</v>
      </c>
      <c r="AS84" s="41">
        <f t="shared" si="23"/>
        <v>0</v>
      </c>
      <c r="AT84" s="42">
        <f t="shared" si="24"/>
        <v>49341058</v>
      </c>
      <c r="AU84" s="43">
        <f t="shared" si="20"/>
        <v>49341058</v>
      </c>
      <c r="AV84" s="95">
        <f t="shared" si="17"/>
        <v>49341059.541500002</v>
      </c>
      <c r="AW84" s="61" t="str">
        <f t="shared" si="17"/>
        <v/>
      </c>
      <c r="AX84" s="61" t="str">
        <f t="shared" si="17"/>
        <v/>
      </c>
      <c r="AY84" s="61" t="str">
        <f t="shared" si="17"/>
        <v/>
      </c>
      <c r="AZ84" s="44" t="str">
        <f t="shared" si="17"/>
        <v/>
      </c>
      <c r="BA84" s="45"/>
      <c r="BB84" s="97">
        <v>6185</v>
      </c>
      <c r="BC84" s="98">
        <v>0</v>
      </c>
      <c r="BD84" s="98">
        <v>0</v>
      </c>
      <c r="BE84" s="98">
        <v>0</v>
      </c>
      <c r="BF84" s="98">
        <v>0</v>
      </c>
      <c r="BG84" s="99">
        <f t="shared" si="25"/>
        <v>6185</v>
      </c>
      <c r="BH84" s="52">
        <f t="shared" si="21"/>
        <v>0</v>
      </c>
      <c r="BI84" s="53">
        <f>IFERROR(IF(ROUND(V84/((D84+AK84)/2),1)&lt;0,0,ROUND(V84/((D84+AK84)/2),1)),0)</f>
        <v>0.6</v>
      </c>
      <c r="BJ84" s="55" t="str">
        <f>IF(AK84=0,"정상",IF(AP84="악성","악성",IF(AND(BL84&gt;3,BI84&lt;0.5),"악성",IF(AND(AP84="정상",BL84&lt;=3),"정상",IF(BI84&gt;1,"정상","부진")))))</f>
        <v>부진</v>
      </c>
      <c r="BK84" s="54">
        <v>46143</v>
      </c>
      <c r="BL84" s="52">
        <f t="shared" si="26"/>
        <v>5</v>
      </c>
    </row>
    <row r="85" spans="1:64" ht="17.100000000000001" customHeight="1">
      <c r="A85" s="58" t="s">
        <v>1</v>
      </c>
      <c r="B85" s="57" t="s">
        <v>6242</v>
      </c>
      <c r="C85" s="56" t="s">
        <v>6243</v>
      </c>
      <c r="D85" s="213">
        <v>0</v>
      </c>
      <c r="E85" s="214">
        <v>0</v>
      </c>
      <c r="F85" s="215">
        <v>0</v>
      </c>
      <c r="G85" s="213">
        <v>0</v>
      </c>
      <c r="H85" s="216">
        <v>0</v>
      </c>
      <c r="I85" s="215">
        <v>0</v>
      </c>
      <c r="J85" s="213">
        <v>3456</v>
      </c>
      <c r="K85" s="216">
        <v>11734</v>
      </c>
      <c r="L85" s="215">
        <v>40552704</v>
      </c>
      <c r="M85" s="213">
        <v>0</v>
      </c>
      <c r="N85" s="216">
        <v>0</v>
      </c>
      <c r="O85" s="215">
        <v>0</v>
      </c>
      <c r="P85" s="213">
        <v>0</v>
      </c>
      <c r="Q85" s="216">
        <v>0</v>
      </c>
      <c r="R85" s="215">
        <v>0</v>
      </c>
      <c r="S85" s="213">
        <v>3456</v>
      </c>
      <c r="T85" s="214">
        <v>11734</v>
      </c>
      <c r="U85" s="217">
        <v>40552704</v>
      </c>
      <c r="V85" s="213">
        <v>0</v>
      </c>
      <c r="W85" s="216">
        <v>0</v>
      </c>
      <c r="X85" s="215">
        <v>0</v>
      </c>
      <c r="Y85" s="213">
        <v>0</v>
      </c>
      <c r="Z85" s="216">
        <v>0</v>
      </c>
      <c r="AA85" s="215">
        <v>0</v>
      </c>
      <c r="AB85" s="213">
        <v>0</v>
      </c>
      <c r="AC85" s="216">
        <v>0</v>
      </c>
      <c r="AD85" s="215">
        <v>0</v>
      </c>
      <c r="AE85" s="213">
        <v>0</v>
      </c>
      <c r="AF85" s="216">
        <v>0</v>
      </c>
      <c r="AG85" s="215">
        <v>0</v>
      </c>
      <c r="AH85" s="213">
        <v>0</v>
      </c>
      <c r="AI85" s="214">
        <v>0</v>
      </c>
      <c r="AJ85" s="215">
        <v>0</v>
      </c>
      <c r="AK85" s="218">
        <v>3456</v>
      </c>
      <c r="AL85" s="214">
        <v>11734</v>
      </c>
      <c r="AM85" s="215">
        <v>40552704</v>
      </c>
      <c r="AN85" s="36">
        <f t="shared" si="18"/>
        <v>3.8376694932001671E-3</v>
      </c>
      <c r="AO85" s="37">
        <f t="shared" si="19"/>
        <v>1</v>
      </c>
      <c r="AP85" s="38" t="s">
        <v>2</v>
      </c>
      <c r="AQ85" s="39" t="str">
        <f t="shared" si="27"/>
        <v>제품</v>
      </c>
      <c r="AR85" s="40">
        <f t="shared" si="22"/>
        <v>0</v>
      </c>
      <c r="AS85" s="41">
        <f t="shared" si="23"/>
        <v>0</v>
      </c>
      <c r="AT85" s="42">
        <f t="shared" si="24"/>
        <v>40552704</v>
      </c>
      <c r="AU85" s="43">
        <f t="shared" si="20"/>
        <v>40552704</v>
      </c>
      <c r="AV85" s="95">
        <f t="shared" si="17"/>
        <v>40552704</v>
      </c>
      <c r="AW85" s="61" t="str">
        <f t="shared" si="17"/>
        <v/>
      </c>
      <c r="AX85" s="61" t="str">
        <f t="shared" si="17"/>
        <v/>
      </c>
      <c r="AY85" s="61" t="str">
        <f t="shared" si="17"/>
        <v/>
      </c>
      <c r="AZ85" s="44" t="str">
        <f t="shared" si="17"/>
        <v/>
      </c>
      <c r="BA85" s="45"/>
      <c r="BB85" s="97">
        <v>3456</v>
      </c>
      <c r="BC85" s="98">
        <v>0</v>
      </c>
      <c r="BD85" s="98">
        <v>0</v>
      </c>
      <c r="BE85" s="98">
        <v>0</v>
      </c>
      <c r="BF85" s="98">
        <v>0</v>
      </c>
      <c r="BG85" s="99">
        <f t="shared" si="25"/>
        <v>3456</v>
      </c>
      <c r="BH85" s="52">
        <f t="shared" si="21"/>
        <v>0</v>
      </c>
      <c r="BI85" s="53">
        <f>IFERROR(IF(ROUND(V85/((D85+AK85)/2),1)&lt;0,0,ROUND(V85/((D85+AK85)/2),1)),0)</f>
        <v>0</v>
      </c>
      <c r="BJ85" s="55" t="str">
        <f>IF(AK85=0,"정상",IF(AP85="악성","악성",IF(AND(BL85&gt;3,BI85&lt;0.5),"악성",IF(AND(AP85="정상",BL85&lt;=3),"정상",IF(BI85&gt;1,"정상","부진")))))</f>
        <v>정상</v>
      </c>
      <c r="BK85" s="54">
        <v>46266</v>
      </c>
      <c r="BL85" s="52">
        <f t="shared" si="26"/>
        <v>1</v>
      </c>
    </row>
    <row r="86" spans="1:64" ht="17.100000000000001" customHeight="1">
      <c r="A86" s="58" t="s">
        <v>1</v>
      </c>
      <c r="B86" s="57" t="s">
        <v>4636</v>
      </c>
      <c r="C86" s="56" t="s">
        <v>4637</v>
      </c>
      <c r="D86" s="213">
        <v>0</v>
      </c>
      <c r="E86" s="214">
        <v>0</v>
      </c>
      <c r="F86" s="215">
        <v>0</v>
      </c>
      <c r="G86" s="213">
        <v>10650</v>
      </c>
      <c r="H86" s="216">
        <v>14071.221407999999</v>
      </c>
      <c r="I86" s="215">
        <v>149858508</v>
      </c>
      <c r="J86" s="213">
        <v>0</v>
      </c>
      <c r="K86" s="216">
        <v>0</v>
      </c>
      <c r="L86" s="215">
        <v>0</v>
      </c>
      <c r="M86" s="213">
        <v>0</v>
      </c>
      <c r="N86" s="216">
        <v>0</v>
      </c>
      <c r="O86" s="215">
        <v>0</v>
      </c>
      <c r="P86" s="213">
        <v>0</v>
      </c>
      <c r="Q86" s="216">
        <v>0</v>
      </c>
      <c r="R86" s="215">
        <v>0</v>
      </c>
      <c r="S86" s="213">
        <v>10650</v>
      </c>
      <c r="T86" s="214">
        <v>14071.221407999999</v>
      </c>
      <c r="U86" s="217">
        <v>149858508</v>
      </c>
      <c r="V86" s="213">
        <v>9864</v>
      </c>
      <c r="W86" s="216">
        <v>14101.036292999999</v>
      </c>
      <c r="X86" s="215">
        <v>139092622</v>
      </c>
      <c r="Y86" s="213">
        <v>0</v>
      </c>
      <c r="Z86" s="216">
        <v>0</v>
      </c>
      <c r="AA86" s="215">
        <v>0</v>
      </c>
      <c r="AB86" s="213">
        <v>6</v>
      </c>
      <c r="AC86" s="216">
        <v>14458.333333</v>
      </c>
      <c r="AD86" s="215">
        <v>86750</v>
      </c>
      <c r="AE86" s="213">
        <v>0</v>
      </c>
      <c r="AF86" s="216">
        <v>0</v>
      </c>
      <c r="AG86" s="215">
        <v>0</v>
      </c>
      <c r="AH86" s="213">
        <v>9870</v>
      </c>
      <c r="AI86" s="214">
        <v>14101.253495000001</v>
      </c>
      <c r="AJ86" s="215">
        <v>139179372</v>
      </c>
      <c r="AK86" s="218">
        <v>780</v>
      </c>
      <c r="AL86" s="214">
        <v>13691.2</v>
      </c>
      <c r="AM86" s="215">
        <v>10679136</v>
      </c>
      <c r="AN86" s="36">
        <f t="shared" si="18"/>
        <v>1.0106106473426694E-3</v>
      </c>
      <c r="AO86" s="37">
        <f t="shared" si="19"/>
        <v>7.3239436619718309E-2</v>
      </c>
      <c r="AP86" s="38" t="s">
        <v>2</v>
      </c>
      <c r="AQ86" s="39" t="str">
        <f t="shared" si="27"/>
        <v>제품</v>
      </c>
      <c r="AR86" s="40">
        <f t="shared" si="22"/>
        <v>0</v>
      </c>
      <c r="AS86" s="41">
        <f t="shared" si="23"/>
        <v>0</v>
      </c>
      <c r="AT86" s="42">
        <f t="shared" si="24"/>
        <v>10679136</v>
      </c>
      <c r="AU86" s="43">
        <f t="shared" si="20"/>
        <v>10679136</v>
      </c>
      <c r="AV86" s="95">
        <f t="shared" si="17"/>
        <v>10679136</v>
      </c>
      <c r="AW86" s="61" t="str">
        <f t="shared" si="17"/>
        <v/>
      </c>
      <c r="AX86" s="61" t="str">
        <f t="shared" si="17"/>
        <v/>
      </c>
      <c r="AY86" s="61" t="str">
        <f t="shared" si="17"/>
        <v/>
      </c>
      <c r="AZ86" s="44" t="str">
        <f t="shared" si="17"/>
        <v/>
      </c>
      <c r="BA86" s="45"/>
      <c r="BB86" s="97">
        <v>780</v>
      </c>
      <c r="BC86" s="98">
        <v>0</v>
      </c>
      <c r="BD86" s="98">
        <v>0</v>
      </c>
      <c r="BE86" s="98">
        <v>0</v>
      </c>
      <c r="BF86" s="98">
        <v>0</v>
      </c>
      <c r="BG86" s="99">
        <f t="shared" si="25"/>
        <v>780</v>
      </c>
      <c r="BH86" s="52">
        <f t="shared" si="21"/>
        <v>0</v>
      </c>
      <c r="BI86" s="53">
        <f>IFERROR(IF(ROUND(V86/((D86+AK86)/2),1)&lt;0,0,ROUND(V86/((D86+AK86)/2),1)),0)</f>
        <v>25.3</v>
      </c>
      <c r="BJ86" s="55" t="str">
        <f>IF(AK86=0,"정상",IF(AP86="악성","악성",IF(AND(BL86&gt;3,BI86&lt;0.5),"악성",IF(AND(AP86="정상",BL86&lt;=3),"정상",IF(BI86&gt;1,"정상","부진")))))</f>
        <v>정상</v>
      </c>
      <c r="BK86" s="54">
        <v>46235</v>
      </c>
      <c r="BL86" s="52">
        <f t="shared" si="26"/>
        <v>2</v>
      </c>
    </row>
    <row r="87" spans="1:64" ht="17.100000000000001" customHeight="1">
      <c r="A87" s="58" t="s">
        <v>1</v>
      </c>
      <c r="B87" s="57" t="s">
        <v>4638</v>
      </c>
      <c r="C87" s="56" t="s">
        <v>4639</v>
      </c>
      <c r="D87" s="213">
        <v>0</v>
      </c>
      <c r="E87" s="214">
        <v>0</v>
      </c>
      <c r="F87" s="215">
        <v>0</v>
      </c>
      <c r="G87" s="213">
        <v>6000</v>
      </c>
      <c r="H87" s="216">
        <v>7034.88</v>
      </c>
      <c r="I87" s="215">
        <v>42209280</v>
      </c>
      <c r="J87" s="213">
        <v>0</v>
      </c>
      <c r="K87" s="216">
        <v>0</v>
      </c>
      <c r="L87" s="215">
        <v>0</v>
      </c>
      <c r="M87" s="213">
        <v>0</v>
      </c>
      <c r="N87" s="216">
        <v>0</v>
      </c>
      <c r="O87" s="215">
        <v>0</v>
      </c>
      <c r="P87" s="213">
        <v>0</v>
      </c>
      <c r="Q87" s="216">
        <v>0</v>
      </c>
      <c r="R87" s="215">
        <v>0</v>
      </c>
      <c r="S87" s="213">
        <v>6000</v>
      </c>
      <c r="T87" s="214">
        <v>7034.88</v>
      </c>
      <c r="U87" s="217">
        <v>42209280</v>
      </c>
      <c r="V87" s="213">
        <v>5750</v>
      </c>
      <c r="W87" s="216">
        <v>7038.2015650000003</v>
      </c>
      <c r="X87" s="215">
        <v>40469659</v>
      </c>
      <c r="Y87" s="213">
        <v>0</v>
      </c>
      <c r="Z87" s="216">
        <v>0</v>
      </c>
      <c r="AA87" s="215">
        <v>0</v>
      </c>
      <c r="AB87" s="213">
        <v>10</v>
      </c>
      <c r="AC87" s="216">
        <v>7118</v>
      </c>
      <c r="AD87" s="215">
        <v>71180</v>
      </c>
      <c r="AE87" s="213">
        <v>0</v>
      </c>
      <c r="AF87" s="216">
        <v>0</v>
      </c>
      <c r="AG87" s="215">
        <v>0</v>
      </c>
      <c r="AH87" s="213">
        <v>5760</v>
      </c>
      <c r="AI87" s="214">
        <v>7038.3401039999999</v>
      </c>
      <c r="AJ87" s="215">
        <v>40540839</v>
      </c>
      <c r="AK87" s="218">
        <v>240</v>
      </c>
      <c r="AL87" s="214">
        <v>6951.8388000000004</v>
      </c>
      <c r="AM87" s="215">
        <v>1668441</v>
      </c>
      <c r="AN87" s="36">
        <f t="shared" si="18"/>
        <v>1.5789144731025531E-4</v>
      </c>
      <c r="AO87" s="37">
        <f t="shared" si="19"/>
        <v>0.04</v>
      </c>
      <c r="AP87" s="38" t="s">
        <v>2</v>
      </c>
      <c r="AQ87" s="39" t="str">
        <f t="shared" si="27"/>
        <v>제품</v>
      </c>
      <c r="AR87" s="40">
        <f t="shared" si="22"/>
        <v>0</v>
      </c>
      <c r="AS87" s="41">
        <f t="shared" si="23"/>
        <v>0</v>
      </c>
      <c r="AT87" s="42">
        <f t="shared" si="24"/>
        <v>1668441</v>
      </c>
      <c r="AU87" s="43">
        <f t="shared" si="20"/>
        <v>1668441</v>
      </c>
      <c r="AV87" s="95">
        <f t="shared" si="17"/>
        <v>1668441.3120000002</v>
      </c>
      <c r="AW87" s="61" t="str">
        <f t="shared" si="17"/>
        <v/>
      </c>
      <c r="AX87" s="61" t="str">
        <f t="shared" si="17"/>
        <v/>
      </c>
      <c r="AY87" s="61" t="str">
        <f t="shared" si="17"/>
        <v/>
      </c>
      <c r="AZ87" s="44" t="str">
        <f t="shared" si="17"/>
        <v/>
      </c>
      <c r="BA87" s="45"/>
      <c r="BB87" s="97">
        <v>240</v>
      </c>
      <c r="BC87" s="98">
        <v>0</v>
      </c>
      <c r="BD87" s="98">
        <v>0</v>
      </c>
      <c r="BE87" s="98">
        <v>0</v>
      </c>
      <c r="BF87" s="98">
        <v>0</v>
      </c>
      <c r="BG87" s="99">
        <f t="shared" si="25"/>
        <v>240</v>
      </c>
      <c r="BH87" s="52">
        <f t="shared" si="21"/>
        <v>0</v>
      </c>
      <c r="BI87" s="53">
        <f>IFERROR(IF(ROUND(V87/((D87+AK87)/2),1)&lt;0,0,ROUND(V87/((D87+AK87)/2),1)),0)</f>
        <v>47.9</v>
      </c>
      <c r="BJ87" s="55" t="str">
        <f>IF(AK87=0,"정상",IF(AP87="악성","악성",IF(AND(BL87&gt;3,BI87&lt;0.5),"악성",IF(AND(AP87="정상",BL87&lt;=3),"정상",IF(BI87&gt;1,"정상","부진")))))</f>
        <v>정상</v>
      </c>
      <c r="BK87" s="54">
        <v>46023</v>
      </c>
      <c r="BL87" s="52">
        <f t="shared" si="26"/>
        <v>9</v>
      </c>
    </row>
    <row r="88" spans="1:64" ht="17.100000000000001" customHeight="1">
      <c r="A88" s="58" t="s">
        <v>1</v>
      </c>
      <c r="B88" s="57" t="s">
        <v>4640</v>
      </c>
      <c r="C88" s="56" t="s">
        <v>4641</v>
      </c>
      <c r="D88" s="213">
        <v>0</v>
      </c>
      <c r="E88" s="214">
        <v>0</v>
      </c>
      <c r="F88" s="215">
        <v>0</v>
      </c>
      <c r="G88" s="213">
        <v>5000</v>
      </c>
      <c r="H88" s="216">
        <v>5295.7323999999999</v>
      </c>
      <c r="I88" s="215">
        <v>26478662</v>
      </c>
      <c r="J88" s="213">
        <v>0</v>
      </c>
      <c r="K88" s="216">
        <v>0</v>
      </c>
      <c r="L88" s="215">
        <v>0</v>
      </c>
      <c r="M88" s="213">
        <v>0</v>
      </c>
      <c r="N88" s="216">
        <v>0</v>
      </c>
      <c r="O88" s="215">
        <v>0</v>
      </c>
      <c r="P88" s="213">
        <v>0</v>
      </c>
      <c r="Q88" s="216">
        <v>0</v>
      </c>
      <c r="R88" s="215">
        <v>0</v>
      </c>
      <c r="S88" s="213">
        <v>5000</v>
      </c>
      <c r="T88" s="214">
        <v>5295.7323999999999</v>
      </c>
      <c r="U88" s="217">
        <v>26478662</v>
      </c>
      <c r="V88" s="213">
        <v>3590</v>
      </c>
      <c r="W88" s="216">
        <v>5372.3935929999998</v>
      </c>
      <c r="X88" s="215">
        <v>19286893</v>
      </c>
      <c r="Y88" s="213">
        <v>0</v>
      </c>
      <c r="Z88" s="216">
        <v>0</v>
      </c>
      <c r="AA88" s="215">
        <v>0</v>
      </c>
      <c r="AB88" s="213">
        <v>10</v>
      </c>
      <c r="AC88" s="216">
        <v>5427.5</v>
      </c>
      <c r="AD88" s="215">
        <v>54275</v>
      </c>
      <c r="AE88" s="213">
        <v>0</v>
      </c>
      <c r="AF88" s="216">
        <v>0</v>
      </c>
      <c r="AG88" s="215">
        <v>0</v>
      </c>
      <c r="AH88" s="213">
        <v>3600</v>
      </c>
      <c r="AI88" s="214">
        <v>5372.5466660000002</v>
      </c>
      <c r="AJ88" s="215">
        <v>19341168</v>
      </c>
      <c r="AK88" s="218">
        <v>1400</v>
      </c>
      <c r="AL88" s="214">
        <v>5098.21</v>
      </c>
      <c r="AM88" s="215">
        <v>7137494</v>
      </c>
      <c r="AN88" s="36">
        <f t="shared" si="18"/>
        <v>6.7545047012646138E-4</v>
      </c>
      <c r="AO88" s="37">
        <f t="shared" si="19"/>
        <v>0.28000000000000003</v>
      </c>
      <c r="AP88" s="38" t="s">
        <v>2</v>
      </c>
      <c r="AQ88" s="39" t="str">
        <f t="shared" si="27"/>
        <v>제품</v>
      </c>
      <c r="AR88" s="40">
        <f t="shared" si="22"/>
        <v>0</v>
      </c>
      <c r="AS88" s="41">
        <f t="shared" si="23"/>
        <v>0</v>
      </c>
      <c r="AT88" s="42">
        <f t="shared" si="24"/>
        <v>7137494</v>
      </c>
      <c r="AU88" s="43">
        <f t="shared" si="20"/>
        <v>7137494</v>
      </c>
      <c r="AV88" s="95">
        <f t="shared" si="17"/>
        <v>7137494</v>
      </c>
      <c r="AW88" s="61" t="str">
        <f t="shared" si="17"/>
        <v/>
      </c>
      <c r="AX88" s="61" t="str">
        <f t="shared" si="17"/>
        <v/>
      </c>
      <c r="AY88" s="61" t="str">
        <f t="shared" si="17"/>
        <v/>
      </c>
      <c r="AZ88" s="44" t="str">
        <f t="shared" si="17"/>
        <v/>
      </c>
      <c r="BA88" s="45"/>
      <c r="BB88" s="97">
        <v>1400</v>
      </c>
      <c r="BC88" s="98">
        <v>0</v>
      </c>
      <c r="BD88" s="98">
        <v>0</v>
      </c>
      <c r="BE88" s="98">
        <v>0</v>
      </c>
      <c r="BF88" s="98">
        <v>0</v>
      </c>
      <c r="BG88" s="99">
        <f t="shared" si="25"/>
        <v>1400</v>
      </c>
      <c r="BH88" s="52">
        <f t="shared" si="21"/>
        <v>0</v>
      </c>
      <c r="BI88" s="53">
        <f>IFERROR(IF(ROUND(V88/((D88+AK88)/2),1)&lt;0,0,ROUND(V88/((D88+AK88)/2),1)),0)</f>
        <v>5.0999999999999996</v>
      </c>
      <c r="BJ88" s="55" t="str">
        <f>IF(AK88=0,"정상",IF(AP88="악성","악성",IF(AND(BL88&gt;3,BI88&lt;0.5),"악성",IF(AND(AP88="정상",BL88&lt;=3),"정상",IF(BI88&gt;1,"정상","부진")))))</f>
        <v>정상</v>
      </c>
      <c r="BK88" s="54">
        <v>46235</v>
      </c>
      <c r="BL88" s="52">
        <f t="shared" si="26"/>
        <v>2</v>
      </c>
    </row>
    <row r="89" spans="1:64" ht="17.100000000000001" customHeight="1">
      <c r="A89" s="58" t="s">
        <v>1</v>
      </c>
      <c r="B89" s="57" t="s">
        <v>5665</v>
      </c>
      <c r="C89" s="56" t="s">
        <v>5666</v>
      </c>
      <c r="D89" s="213">
        <v>0</v>
      </c>
      <c r="E89" s="214">
        <v>0</v>
      </c>
      <c r="F89" s="215">
        <v>0</v>
      </c>
      <c r="G89" s="213">
        <v>0</v>
      </c>
      <c r="H89" s="216">
        <v>0</v>
      </c>
      <c r="I89" s="215">
        <v>0</v>
      </c>
      <c r="J89" s="213">
        <v>2000</v>
      </c>
      <c r="K89" s="216">
        <v>5073.9035000000003</v>
      </c>
      <c r="L89" s="215">
        <v>10147807</v>
      </c>
      <c r="M89" s="213">
        <v>0</v>
      </c>
      <c r="N89" s="216">
        <v>0</v>
      </c>
      <c r="O89" s="215">
        <v>0</v>
      </c>
      <c r="P89" s="213">
        <v>0</v>
      </c>
      <c r="Q89" s="216">
        <v>0</v>
      </c>
      <c r="R89" s="215">
        <v>0</v>
      </c>
      <c r="S89" s="213">
        <v>2000</v>
      </c>
      <c r="T89" s="214">
        <v>5073.9035000000003</v>
      </c>
      <c r="U89" s="217">
        <v>10147807</v>
      </c>
      <c r="V89" s="213">
        <v>520</v>
      </c>
      <c r="W89" s="216">
        <v>5073.9038460000002</v>
      </c>
      <c r="X89" s="215">
        <v>2638430</v>
      </c>
      <c r="Y89" s="213">
        <v>0</v>
      </c>
      <c r="Z89" s="216">
        <v>0</v>
      </c>
      <c r="AA89" s="215">
        <v>0</v>
      </c>
      <c r="AB89" s="213">
        <v>0</v>
      </c>
      <c r="AC89" s="216">
        <v>0</v>
      </c>
      <c r="AD89" s="215">
        <v>0</v>
      </c>
      <c r="AE89" s="213">
        <v>0</v>
      </c>
      <c r="AF89" s="216">
        <v>0</v>
      </c>
      <c r="AG89" s="215">
        <v>0</v>
      </c>
      <c r="AH89" s="213">
        <v>520</v>
      </c>
      <c r="AI89" s="214">
        <v>5073.9038460000002</v>
      </c>
      <c r="AJ89" s="215">
        <v>2638430</v>
      </c>
      <c r="AK89" s="218">
        <v>1480</v>
      </c>
      <c r="AL89" s="214">
        <v>5073.9032999999999</v>
      </c>
      <c r="AM89" s="215">
        <v>7509377</v>
      </c>
      <c r="AN89" s="36">
        <f t="shared" si="18"/>
        <v>7.1064329090950358E-4</v>
      </c>
      <c r="AO89" s="37">
        <f t="shared" si="19"/>
        <v>0.74</v>
      </c>
      <c r="AP89" s="38" t="s">
        <v>2</v>
      </c>
      <c r="AQ89" s="39" t="str">
        <f t="shared" si="27"/>
        <v>제품</v>
      </c>
      <c r="AR89" s="40">
        <f t="shared" si="22"/>
        <v>0</v>
      </c>
      <c r="AS89" s="41">
        <f t="shared" si="23"/>
        <v>0</v>
      </c>
      <c r="AT89" s="42">
        <f t="shared" si="24"/>
        <v>7509377</v>
      </c>
      <c r="AU89" s="43">
        <f t="shared" si="20"/>
        <v>7509377</v>
      </c>
      <c r="AV89" s="95">
        <f t="shared" si="17"/>
        <v>7509376.8839999996</v>
      </c>
      <c r="AW89" s="61" t="str">
        <f t="shared" si="17"/>
        <v/>
      </c>
      <c r="AX89" s="61" t="str">
        <f t="shared" si="17"/>
        <v/>
      </c>
      <c r="AY89" s="61" t="str">
        <f t="shared" si="17"/>
        <v/>
      </c>
      <c r="AZ89" s="44" t="str">
        <f t="shared" si="17"/>
        <v/>
      </c>
      <c r="BA89" s="45"/>
      <c r="BB89" s="97">
        <v>1480</v>
      </c>
      <c r="BC89" s="98">
        <v>0</v>
      </c>
      <c r="BD89" s="98">
        <v>0</v>
      </c>
      <c r="BE89" s="98">
        <v>0</v>
      </c>
      <c r="BF89" s="98">
        <v>0</v>
      </c>
      <c r="BG89" s="99">
        <f t="shared" si="25"/>
        <v>1480</v>
      </c>
      <c r="BH89" s="52">
        <f t="shared" si="21"/>
        <v>0</v>
      </c>
      <c r="BI89" s="53">
        <f>IFERROR(IF(ROUND(V89/((D89+AK89)/2),1)&lt;0,0,ROUND(V89/((D89+AK89)/2),1)),0)</f>
        <v>0.7</v>
      </c>
      <c r="BJ89" s="55" t="str">
        <f>IF(AK89=0,"정상",IF(AP89="악성","악성",IF(AND(BL89&gt;3,BI89&lt;0.5),"악성",IF(AND(AP89="정상",BL89&lt;=3),"정상",IF(BI89&gt;1,"정상","부진")))))</f>
        <v>부진</v>
      </c>
      <c r="BK89" s="54">
        <v>46113</v>
      </c>
      <c r="BL89" s="52">
        <f t="shared" si="26"/>
        <v>6</v>
      </c>
    </row>
    <row r="90" spans="1:64" ht="17.100000000000001" customHeight="1">
      <c r="A90" s="58" t="s">
        <v>1</v>
      </c>
      <c r="B90" s="57" t="s">
        <v>5975</v>
      </c>
      <c r="C90" s="56" t="s">
        <v>5976</v>
      </c>
      <c r="D90" s="213">
        <v>0</v>
      </c>
      <c r="E90" s="214">
        <v>0</v>
      </c>
      <c r="F90" s="215">
        <v>0</v>
      </c>
      <c r="G90" s="213">
        <v>0</v>
      </c>
      <c r="H90" s="216">
        <v>0</v>
      </c>
      <c r="I90" s="215">
        <v>0</v>
      </c>
      <c r="J90" s="213">
        <v>5000</v>
      </c>
      <c r="K90" s="216">
        <v>11864.9776</v>
      </c>
      <c r="L90" s="215">
        <v>59324888</v>
      </c>
      <c r="M90" s="213">
        <v>0</v>
      </c>
      <c r="N90" s="216">
        <v>0</v>
      </c>
      <c r="O90" s="215">
        <v>0</v>
      </c>
      <c r="P90" s="213">
        <v>0</v>
      </c>
      <c r="Q90" s="216">
        <v>0</v>
      </c>
      <c r="R90" s="215">
        <v>0</v>
      </c>
      <c r="S90" s="213">
        <v>5000</v>
      </c>
      <c r="T90" s="214">
        <v>11864.9776</v>
      </c>
      <c r="U90" s="217">
        <v>59324888</v>
      </c>
      <c r="V90" s="213">
        <v>2340</v>
      </c>
      <c r="W90" s="216">
        <v>11864.977777</v>
      </c>
      <c r="X90" s="215">
        <v>27764048</v>
      </c>
      <c r="Y90" s="213">
        <v>0</v>
      </c>
      <c r="Z90" s="216">
        <v>0</v>
      </c>
      <c r="AA90" s="215">
        <v>0</v>
      </c>
      <c r="AB90" s="213">
        <v>0</v>
      </c>
      <c r="AC90" s="216">
        <v>0</v>
      </c>
      <c r="AD90" s="215">
        <v>0</v>
      </c>
      <c r="AE90" s="213">
        <v>0</v>
      </c>
      <c r="AF90" s="216">
        <v>0</v>
      </c>
      <c r="AG90" s="215">
        <v>0</v>
      </c>
      <c r="AH90" s="213">
        <v>2340</v>
      </c>
      <c r="AI90" s="214">
        <v>11864.977777</v>
      </c>
      <c r="AJ90" s="215">
        <v>27764048</v>
      </c>
      <c r="AK90" s="218">
        <v>2660</v>
      </c>
      <c r="AL90" s="214">
        <v>11864.9774</v>
      </c>
      <c r="AM90" s="215">
        <v>31560840</v>
      </c>
      <c r="AN90" s="36">
        <f t="shared" si="18"/>
        <v>2.9867323482984406E-3</v>
      </c>
      <c r="AO90" s="37">
        <f t="shared" si="19"/>
        <v>0.53200000000000003</v>
      </c>
      <c r="AP90" s="38" t="s">
        <v>2</v>
      </c>
      <c r="AQ90" s="39" t="str">
        <f t="shared" si="27"/>
        <v>제품</v>
      </c>
      <c r="AR90" s="40">
        <f t="shared" si="22"/>
        <v>0</v>
      </c>
      <c r="AS90" s="41">
        <f t="shared" si="23"/>
        <v>0</v>
      </c>
      <c r="AT90" s="42">
        <f t="shared" si="24"/>
        <v>31560840</v>
      </c>
      <c r="AU90" s="43">
        <f t="shared" si="20"/>
        <v>31560840</v>
      </c>
      <c r="AV90" s="95">
        <f t="shared" si="17"/>
        <v>31560839.884</v>
      </c>
      <c r="AW90" s="61" t="str">
        <f t="shared" si="17"/>
        <v/>
      </c>
      <c r="AX90" s="61" t="str">
        <f t="shared" si="17"/>
        <v/>
      </c>
      <c r="AY90" s="61" t="str">
        <f t="shared" si="17"/>
        <v/>
      </c>
      <c r="AZ90" s="44" t="str">
        <f t="shared" si="17"/>
        <v/>
      </c>
      <c r="BA90" s="45"/>
      <c r="BB90" s="97">
        <v>2660</v>
      </c>
      <c r="BC90" s="98">
        <v>0</v>
      </c>
      <c r="BD90" s="98">
        <v>0</v>
      </c>
      <c r="BE90" s="98">
        <v>0</v>
      </c>
      <c r="BF90" s="98">
        <v>0</v>
      </c>
      <c r="BG90" s="99">
        <f t="shared" si="25"/>
        <v>2660</v>
      </c>
      <c r="BH90" s="52">
        <f t="shared" si="21"/>
        <v>0</v>
      </c>
      <c r="BI90" s="53">
        <f>IFERROR(IF(ROUND(V90/((D90+AK90)/2),1)&lt;0,0,ROUND(V90/((D90+AK90)/2),1)),0)</f>
        <v>1.8</v>
      </c>
      <c r="BJ90" s="55" t="str">
        <f>IF(AK90=0,"정상",IF(AP90="악성","악성",IF(AND(BL90&gt;3,BI90&lt;0.5),"악성",IF(AND(AP90="정상",BL90&lt;=3),"정상",IF(BI90&gt;1,"정상","부진")))))</f>
        <v>정상</v>
      </c>
      <c r="BK90" s="54">
        <v>46174</v>
      </c>
      <c r="BL90" s="52">
        <f t="shared" si="26"/>
        <v>4</v>
      </c>
    </row>
    <row r="91" spans="1:64" ht="17.100000000000001" customHeight="1">
      <c r="A91" s="58" t="s">
        <v>1</v>
      </c>
      <c r="B91" s="57" t="s">
        <v>5977</v>
      </c>
      <c r="C91" s="56" t="s">
        <v>5978</v>
      </c>
      <c r="D91" s="213">
        <v>0</v>
      </c>
      <c r="E91" s="214">
        <v>0</v>
      </c>
      <c r="F91" s="215">
        <v>0</v>
      </c>
      <c r="G91" s="213">
        <v>0</v>
      </c>
      <c r="H91" s="216">
        <v>0</v>
      </c>
      <c r="I91" s="215">
        <v>0</v>
      </c>
      <c r="J91" s="213">
        <v>5000</v>
      </c>
      <c r="K91" s="216">
        <v>5012.3936000000003</v>
      </c>
      <c r="L91" s="215">
        <v>25061968</v>
      </c>
      <c r="M91" s="213">
        <v>0</v>
      </c>
      <c r="N91" s="216">
        <v>0</v>
      </c>
      <c r="O91" s="215">
        <v>0</v>
      </c>
      <c r="P91" s="213">
        <v>0</v>
      </c>
      <c r="Q91" s="216">
        <v>0</v>
      </c>
      <c r="R91" s="215">
        <v>0</v>
      </c>
      <c r="S91" s="213">
        <v>5000</v>
      </c>
      <c r="T91" s="214">
        <v>5012.3936000000003</v>
      </c>
      <c r="U91" s="217">
        <v>25061968</v>
      </c>
      <c r="V91" s="213">
        <v>2000</v>
      </c>
      <c r="W91" s="216">
        <v>5012.3940000000002</v>
      </c>
      <c r="X91" s="215">
        <v>10024788</v>
      </c>
      <c r="Y91" s="213">
        <v>0</v>
      </c>
      <c r="Z91" s="216">
        <v>0</v>
      </c>
      <c r="AA91" s="215">
        <v>0</v>
      </c>
      <c r="AB91" s="213">
        <v>0</v>
      </c>
      <c r="AC91" s="216">
        <v>0</v>
      </c>
      <c r="AD91" s="215">
        <v>0</v>
      </c>
      <c r="AE91" s="213">
        <v>0</v>
      </c>
      <c r="AF91" s="216">
        <v>0</v>
      </c>
      <c r="AG91" s="215">
        <v>0</v>
      </c>
      <c r="AH91" s="213">
        <v>2000</v>
      </c>
      <c r="AI91" s="214">
        <v>5012.3940000000002</v>
      </c>
      <c r="AJ91" s="215">
        <v>10024788</v>
      </c>
      <c r="AK91" s="218">
        <v>3000</v>
      </c>
      <c r="AL91" s="214">
        <v>5012.3932999999997</v>
      </c>
      <c r="AM91" s="215">
        <v>15037180</v>
      </c>
      <c r="AN91" s="36">
        <f t="shared" si="18"/>
        <v>1.4230303101307297E-3</v>
      </c>
      <c r="AO91" s="37">
        <f t="shared" si="19"/>
        <v>0.6</v>
      </c>
      <c r="AP91" s="38" t="s">
        <v>2</v>
      </c>
      <c r="AQ91" s="39" t="str">
        <f t="shared" si="27"/>
        <v>제품</v>
      </c>
      <c r="AR91" s="40">
        <f t="shared" si="22"/>
        <v>0</v>
      </c>
      <c r="AS91" s="41">
        <f t="shared" si="23"/>
        <v>0</v>
      </c>
      <c r="AT91" s="42">
        <f t="shared" si="24"/>
        <v>15037180</v>
      </c>
      <c r="AU91" s="43">
        <f t="shared" si="20"/>
        <v>15037180</v>
      </c>
      <c r="AV91" s="95">
        <f t="shared" si="17"/>
        <v>15037179.899999999</v>
      </c>
      <c r="AW91" s="61" t="str">
        <f t="shared" si="17"/>
        <v/>
      </c>
      <c r="AX91" s="61" t="str">
        <f t="shared" si="17"/>
        <v/>
      </c>
      <c r="AY91" s="61" t="str">
        <f t="shared" si="17"/>
        <v/>
      </c>
      <c r="AZ91" s="44" t="str">
        <f t="shared" si="17"/>
        <v/>
      </c>
      <c r="BA91" s="45"/>
      <c r="BB91" s="97">
        <v>3000</v>
      </c>
      <c r="BC91" s="98">
        <v>0</v>
      </c>
      <c r="BD91" s="98">
        <v>0</v>
      </c>
      <c r="BE91" s="98">
        <v>0</v>
      </c>
      <c r="BF91" s="98">
        <v>0</v>
      </c>
      <c r="BG91" s="99">
        <f t="shared" si="25"/>
        <v>3000</v>
      </c>
      <c r="BH91" s="52">
        <f t="shared" si="21"/>
        <v>0</v>
      </c>
      <c r="BI91" s="53">
        <f>IFERROR(IF(ROUND(V91/((D91+AK91)/2),1)&lt;0,0,ROUND(V91/((D91+AK91)/2),1)),0)</f>
        <v>1.3</v>
      </c>
      <c r="BJ91" s="55" t="str">
        <f>IF(AK91=0,"정상",IF(AP91="악성","악성",IF(AND(BL91&gt;3,BI91&lt;0.5),"악성",IF(AND(AP91="정상",BL91&lt;=3),"정상",IF(BI91&gt;1,"정상","부진")))))</f>
        <v>정상</v>
      </c>
      <c r="BK91" s="54">
        <v>46174</v>
      </c>
      <c r="BL91" s="52">
        <f t="shared" si="26"/>
        <v>4</v>
      </c>
    </row>
    <row r="92" spans="1:64" ht="17.100000000000001" customHeight="1">
      <c r="A92" s="58" t="s">
        <v>1</v>
      </c>
      <c r="B92" s="57" t="s">
        <v>5979</v>
      </c>
      <c r="C92" s="56" t="s">
        <v>5980</v>
      </c>
      <c r="D92" s="213">
        <v>0</v>
      </c>
      <c r="E92" s="214">
        <v>0</v>
      </c>
      <c r="F92" s="215">
        <v>0</v>
      </c>
      <c r="G92" s="213">
        <v>0</v>
      </c>
      <c r="H92" s="216">
        <v>0</v>
      </c>
      <c r="I92" s="215">
        <v>0</v>
      </c>
      <c r="J92" s="213">
        <v>5001</v>
      </c>
      <c r="K92" s="216">
        <v>15221.780643</v>
      </c>
      <c r="L92" s="215">
        <v>76124125</v>
      </c>
      <c r="M92" s="213">
        <v>0</v>
      </c>
      <c r="N92" s="216">
        <v>0</v>
      </c>
      <c r="O92" s="215">
        <v>0</v>
      </c>
      <c r="P92" s="213">
        <v>0</v>
      </c>
      <c r="Q92" s="216">
        <v>0</v>
      </c>
      <c r="R92" s="215">
        <v>0</v>
      </c>
      <c r="S92" s="213">
        <v>5001</v>
      </c>
      <c r="T92" s="214">
        <v>15221.780643</v>
      </c>
      <c r="U92" s="217">
        <v>76124125</v>
      </c>
      <c r="V92" s="213">
        <v>1500</v>
      </c>
      <c r="W92" s="216">
        <v>15221.781333000001</v>
      </c>
      <c r="X92" s="215">
        <v>22832672</v>
      </c>
      <c r="Y92" s="213">
        <v>0</v>
      </c>
      <c r="Z92" s="216">
        <v>0</v>
      </c>
      <c r="AA92" s="215">
        <v>0</v>
      </c>
      <c r="AB92" s="213">
        <v>0</v>
      </c>
      <c r="AC92" s="216">
        <v>0</v>
      </c>
      <c r="AD92" s="215">
        <v>0</v>
      </c>
      <c r="AE92" s="213">
        <v>0</v>
      </c>
      <c r="AF92" s="216">
        <v>0</v>
      </c>
      <c r="AG92" s="215">
        <v>0</v>
      </c>
      <c r="AH92" s="213">
        <v>1500</v>
      </c>
      <c r="AI92" s="214">
        <v>15221.781333000001</v>
      </c>
      <c r="AJ92" s="215">
        <v>22832672</v>
      </c>
      <c r="AK92" s="218">
        <v>3501</v>
      </c>
      <c r="AL92" s="214">
        <v>15221.7803</v>
      </c>
      <c r="AM92" s="215">
        <v>53291453</v>
      </c>
      <c r="AN92" s="36">
        <f t="shared" si="18"/>
        <v>5.0431898061941939E-3</v>
      </c>
      <c r="AO92" s="37">
        <f t="shared" si="19"/>
        <v>0.70005998800239955</v>
      </c>
      <c r="AP92" s="38" t="s">
        <v>2</v>
      </c>
      <c r="AQ92" s="39" t="str">
        <f t="shared" si="27"/>
        <v>제품</v>
      </c>
      <c r="AR92" s="40">
        <f t="shared" si="22"/>
        <v>0</v>
      </c>
      <c r="AS92" s="41">
        <f t="shared" si="23"/>
        <v>0</v>
      </c>
      <c r="AT92" s="42">
        <f t="shared" si="24"/>
        <v>53291453</v>
      </c>
      <c r="AU92" s="43">
        <f t="shared" si="20"/>
        <v>53291453</v>
      </c>
      <c r="AV92" s="95">
        <f t="shared" si="17"/>
        <v>53291452.830300003</v>
      </c>
      <c r="AW92" s="61" t="str">
        <f t="shared" si="17"/>
        <v/>
      </c>
      <c r="AX92" s="61" t="str">
        <f t="shared" si="17"/>
        <v/>
      </c>
      <c r="AY92" s="61" t="str">
        <f t="shared" si="17"/>
        <v/>
      </c>
      <c r="AZ92" s="44" t="str">
        <f t="shared" si="17"/>
        <v/>
      </c>
      <c r="BA92" s="45"/>
      <c r="BB92" s="97">
        <v>3501</v>
      </c>
      <c r="BC92" s="98">
        <v>0</v>
      </c>
      <c r="BD92" s="98">
        <v>0</v>
      </c>
      <c r="BE92" s="98">
        <v>0</v>
      </c>
      <c r="BF92" s="98">
        <v>0</v>
      </c>
      <c r="BG92" s="99">
        <f t="shared" si="25"/>
        <v>3501</v>
      </c>
      <c r="BH92" s="52">
        <f t="shared" si="21"/>
        <v>0</v>
      </c>
      <c r="BI92" s="53">
        <f>IFERROR(IF(ROUND(V92/((D92+AK92)/2),1)&lt;0,0,ROUND(V92/((D92+AK92)/2),1)),0)</f>
        <v>0.9</v>
      </c>
      <c r="BJ92" s="55" t="str">
        <f>IF(AK92=0,"정상",IF(AP92="악성","악성",IF(AND(BL92&gt;3,BI92&lt;0.5),"악성",IF(AND(AP92="정상",BL92&lt;=3),"정상",IF(BI92&gt;1,"정상","부진")))))</f>
        <v>부진</v>
      </c>
      <c r="BK92" s="54">
        <v>46174</v>
      </c>
      <c r="BL92" s="52">
        <f t="shared" si="26"/>
        <v>4</v>
      </c>
    </row>
    <row r="93" spans="1:64" ht="17.100000000000001" customHeight="1">
      <c r="A93" s="58" t="s">
        <v>1</v>
      </c>
      <c r="B93" s="57" t="s">
        <v>5981</v>
      </c>
      <c r="C93" s="56" t="s">
        <v>5982</v>
      </c>
      <c r="D93" s="213">
        <v>0</v>
      </c>
      <c r="E93" s="214">
        <v>0</v>
      </c>
      <c r="F93" s="215">
        <v>0</v>
      </c>
      <c r="G93" s="213">
        <v>1504</v>
      </c>
      <c r="H93" s="216">
        <v>13403.029920000001</v>
      </c>
      <c r="I93" s="215">
        <v>20158157</v>
      </c>
      <c r="J93" s="213">
        <v>0</v>
      </c>
      <c r="K93" s="216">
        <v>0</v>
      </c>
      <c r="L93" s="215">
        <v>0</v>
      </c>
      <c r="M93" s="213">
        <v>0</v>
      </c>
      <c r="N93" s="216">
        <v>0</v>
      </c>
      <c r="O93" s="215">
        <v>0</v>
      </c>
      <c r="P93" s="213">
        <v>0</v>
      </c>
      <c r="Q93" s="216">
        <v>0</v>
      </c>
      <c r="R93" s="215">
        <v>0</v>
      </c>
      <c r="S93" s="213">
        <v>1504</v>
      </c>
      <c r="T93" s="214">
        <v>13403.029920000001</v>
      </c>
      <c r="U93" s="217">
        <v>20158157</v>
      </c>
      <c r="V93" s="213">
        <v>0</v>
      </c>
      <c r="W93" s="216">
        <v>0</v>
      </c>
      <c r="X93" s="215">
        <v>0</v>
      </c>
      <c r="Y93" s="213">
        <v>0</v>
      </c>
      <c r="Z93" s="216">
        <v>0</v>
      </c>
      <c r="AA93" s="215">
        <v>0</v>
      </c>
      <c r="AB93" s="213">
        <v>0</v>
      </c>
      <c r="AC93" s="216">
        <v>0</v>
      </c>
      <c r="AD93" s="215">
        <v>0</v>
      </c>
      <c r="AE93" s="213">
        <v>0</v>
      </c>
      <c r="AF93" s="216">
        <v>0</v>
      </c>
      <c r="AG93" s="215">
        <v>0</v>
      </c>
      <c r="AH93" s="213">
        <v>0</v>
      </c>
      <c r="AI93" s="214">
        <v>0</v>
      </c>
      <c r="AJ93" s="215">
        <v>0</v>
      </c>
      <c r="AK93" s="218">
        <v>1504</v>
      </c>
      <c r="AL93" s="214">
        <v>13403.0299</v>
      </c>
      <c r="AM93" s="215">
        <v>20158157</v>
      </c>
      <c r="AN93" s="36">
        <f t="shared" si="18"/>
        <v>1.9076494666801849E-3</v>
      </c>
      <c r="AO93" s="37">
        <f t="shared" si="19"/>
        <v>1</v>
      </c>
      <c r="AP93" s="38" t="s">
        <v>2</v>
      </c>
      <c r="AQ93" s="39" t="s">
        <v>1</v>
      </c>
      <c r="AR93" s="40">
        <f t="shared" si="22"/>
        <v>0</v>
      </c>
      <c r="AS93" s="41">
        <f t="shared" si="23"/>
        <v>0</v>
      </c>
      <c r="AT93" s="42">
        <f t="shared" si="24"/>
        <v>20158157</v>
      </c>
      <c r="AU93" s="43">
        <f t="shared" si="20"/>
        <v>20158157</v>
      </c>
      <c r="AV93" s="95">
        <f t="shared" si="17"/>
        <v>20158156.969599999</v>
      </c>
      <c r="AW93" s="61" t="str">
        <f t="shared" si="17"/>
        <v/>
      </c>
      <c r="AX93" s="61" t="str">
        <f t="shared" si="17"/>
        <v/>
      </c>
      <c r="AY93" s="61" t="str">
        <f t="shared" si="17"/>
        <v/>
      </c>
      <c r="AZ93" s="44" t="str">
        <f t="shared" si="17"/>
        <v/>
      </c>
      <c r="BA93" s="45"/>
      <c r="BB93" s="97">
        <v>1504</v>
      </c>
      <c r="BC93" s="98">
        <v>0</v>
      </c>
      <c r="BD93" s="98">
        <v>0</v>
      </c>
      <c r="BE93" s="98">
        <v>0</v>
      </c>
      <c r="BF93" s="98">
        <v>0</v>
      </c>
      <c r="BG93" s="99">
        <f t="shared" si="25"/>
        <v>1504</v>
      </c>
      <c r="BH93" s="52">
        <f t="shared" si="21"/>
        <v>0</v>
      </c>
      <c r="BI93" s="53">
        <f>IFERROR(IF(ROUND(V93/((D93+AK93)/2),1)&lt;0,0,ROUND(V93/((D93+AK93)/2),1)),0)</f>
        <v>0</v>
      </c>
      <c r="BJ93" s="55" t="str">
        <f>IF(AK93=0,"정상",IF(AP93="악성","악성",IF(AND(BL93&gt;3,BI93&lt;0.5),"악성",IF(AND(AP93="정상",BL93&lt;=3),"정상",IF(BI93&gt;1,"정상","부진")))))</f>
        <v>악성</v>
      </c>
      <c r="BK93" s="54">
        <v>46174</v>
      </c>
      <c r="BL93" s="52">
        <f t="shared" si="26"/>
        <v>4</v>
      </c>
    </row>
    <row r="94" spans="1:64" ht="17.100000000000001" customHeight="1">
      <c r="A94" s="58" t="s">
        <v>1</v>
      </c>
      <c r="B94" s="57" t="s">
        <v>1909</v>
      </c>
      <c r="C94" s="56" t="s">
        <v>1910</v>
      </c>
      <c r="D94" s="213">
        <v>1243</v>
      </c>
      <c r="E94" s="214">
        <v>14168</v>
      </c>
      <c r="F94" s="215">
        <v>17610824</v>
      </c>
      <c r="G94" s="213">
        <v>0</v>
      </c>
      <c r="H94" s="216">
        <v>0</v>
      </c>
      <c r="I94" s="215">
        <v>0</v>
      </c>
      <c r="J94" s="213">
        <v>0</v>
      </c>
      <c r="K94" s="216">
        <v>0</v>
      </c>
      <c r="L94" s="215">
        <v>0</v>
      </c>
      <c r="M94" s="213">
        <v>0</v>
      </c>
      <c r="N94" s="216">
        <v>0</v>
      </c>
      <c r="O94" s="215">
        <v>0</v>
      </c>
      <c r="P94" s="213">
        <v>0</v>
      </c>
      <c r="Q94" s="216">
        <v>0</v>
      </c>
      <c r="R94" s="215">
        <v>0</v>
      </c>
      <c r="S94" s="213">
        <v>0</v>
      </c>
      <c r="T94" s="214">
        <v>0</v>
      </c>
      <c r="U94" s="217">
        <v>0</v>
      </c>
      <c r="V94" s="213">
        <v>0</v>
      </c>
      <c r="W94" s="216">
        <v>0</v>
      </c>
      <c r="X94" s="215">
        <v>0</v>
      </c>
      <c r="Y94" s="213">
        <v>0</v>
      </c>
      <c r="Z94" s="216">
        <v>0</v>
      </c>
      <c r="AA94" s="215">
        <v>0</v>
      </c>
      <c r="AB94" s="213">
        <v>0</v>
      </c>
      <c r="AC94" s="216">
        <v>0</v>
      </c>
      <c r="AD94" s="215">
        <v>0</v>
      </c>
      <c r="AE94" s="213">
        <v>0</v>
      </c>
      <c r="AF94" s="216">
        <v>0</v>
      </c>
      <c r="AG94" s="215">
        <v>0</v>
      </c>
      <c r="AH94" s="213">
        <v>0</v>
      </c>
      <c r="AI94" s="214">
        <v>0</v>
      </c>
      <c r="AJ94" s="215">
        <v>0</v>
      </c>
      <c r="AK94" s="218">
        <v>1243</v>
      </c>
      <c r="AL94" s="214">
        <v>14168</v>
      </c>
      <c r="AM94" s="215">
        <v>17610824</v>
      </c>
      <c r="AN94" s="36">
        <f t="shared" si="18"/>
        <v>1.6665848475829711E-3</v>
      </c>
      <c r="AO94" s="37">
        <f t="shared" si="19"/>
        <v>1</v>
      </c>
      <c r="AP94" s="38" t="s">
        <v>3</v>
      </c>
      <c r="AQ94" s="39" t="s">
        <v>1</v>
      </c>
      <c r="AR94" s="40">
        <f t="shared" si="22"/>
        <v>17610824</v>
      </c>
      <c r="AS94" s="41">
        <f t="shared" si="23"/>
        <v>0</v>
      </c>
      <c r="AT94" s="42">
        <f t="shared" si="24"/>
        <v>0</v>
      </c>
      <c r="AU94" s="43">
        <f t="shared" si="20"/>
        <v>17610824</v>
      </c>
      <c r="AV94" s="95" t="str">
        <f t="shared" si="17"/>
        <v/>
      </c>
      <c r="AW94" s="61" t="str">
        <f t="shared" si="17"/>
        <v/>
      </c>
      <c r="AX94" s="61" t="str">
        <f t="shared" si="17"/>
        <v/>
      </c>
      <c r="AY94" s="61">
        <f t="shared" si="17"/>
        <v>17610824</v>
      </c>
      <c r="AZ94" s="44" t="str">
        <f t="shared" si="17"/>
        <v/>
      </c>
      <c r="BA94" s="45"/>
      <c r="BB94" s="97">
        <v>0</v>
      </c>
      <c r="BC94" s="98">
        <v>0</v>
      </c>
      <c r="BD94" s="98">
        <v>0</v>
      </c>
      <c r="BE94" s="98">
        <v>1243</v>
      </c>
      <c r="BF94" s="98">
        <v>0</v>
      </c>
      <c r="BG94" s="99">
        <f t="shared" si="25"/>
        <v>1243</v>
      </c>
      <c r="BH94" s="52">
        <f t="shared" si="21"/>
        <v>0</v>
      </c>
      <c r="BI94" s="53">
        <f>IFERROR(IF(ROUND(V94/((D94+AK94)/2),1)&lt;0,0,ROUND(V94/((D94+AK94)/2),1)),0)</f>
        <v>0</v>
      </c>
      <c r="BJ94" s="55" t="str">
        <f>IF(AK94=0,"정상",IF(AP94="악성","악성",IF(AND(BL94&gt;3,BI94&lt;0.5),"악성",IF(AND(AP94="정상",BL94&lt;=3),"정상",IF(BI94&gt;1,"정상","부진")))))</f>
        <v>악성</v>
      </c>
      <c r="BK94" s="54">
        <v>44713</v>
      </c>
      <c r="BL94" s="52">
        <f t="shared" si="26"/>
        <v>52</v>
      </c>
    </row>
    <row r="95" spans="1:64" ht="17.100000000000001" customHeight="1">
      <c r="A95" s="58" t="s">
        <v>1</v>
      </c>
      <c r="B95" s="57" t="s">
        <v>1417</v>
      </c>
      <c r="C95" s="56" t="s">
        <v>1418</v>
      </c>
      <c r="D95" s="213">
        <v>4992</v>
      </c>
      <c r="E95" s="214">
        <v>341</v>
      </c>
      <c r="F95" s="215">
        <v>1702272</v>
      </c>
      <c r="G95" s="213">
        <v>0</v>
      </c>
      <c r="H95" s="216">
        <v>0</v>
      </c>
      <c r="I95" s="215">
        <v>0</v>
      </c>
      <c r="J95" s="213">
        <v>0</v>
      </c>
      <c r="K95" s="216">
        <v>0</v>
      </c>
      <c r="L95" s="215">
        <v>0</v>
      </c>
      <c r="M95" s="213">
        <v>0</v>
      </c>
      <c r="N95" s="216">
        <v>0</v>
      </c>
      <c r="O95" s="215">
        <v>0</v>
      </c>
      <c r="P95" s="213">
        <v>0</v>
      </c>
      <c r="Q95" s="216">
        <v>0</v>
      </c>
      <c r="R95" s="215">
        <v>0</v>
      </c>
      <c r="S95" s="213">
        <v>0</v>
      </c>
      <c r="T95" s="214">
        <v>0</v>
      </c>
      <c r="U95" s="217">
        <v>0</v>
      </c>
      <c r="V95" s="213">
        <v>0</v>
      </c>
      <c r="W95" s="216">
        <v>0</v>
      </c>
      <c r="X95" s="215">
        <v>0</v>
      </c>
      <c r="Y95" s="213">
        <v>0</v>
      </c>
      <c r="Z95" s="216">
        <v>0</v>
      </c>
      <c r="AA95" s="215">
        <v>0</v>
      </c>
      <c r="AB95" s="213">
        <v>4992</v>
      </c>
      <c r="AC95" s="216">
        <v>341</v>
      </c>
      <c r="AD95" s="215">
        <v>1702272</v>
      </c>
      <c r="AE95" s="213">
        <v>0</v>
      </c>
      <c r="AF95" s="216">
        <v>0</v>
      </c>
      <c r="AG95" s="215">
        <v>0</v>
      </c>
      <c r="AH95" s="213">
        <v>4992</v>
      </c>
      <c r="AI95" s="214">
        <v>341</v>
      </c>
      <c r="AJ95" s="215">
        <v>1702272</v>
      </c>
      <c r="AK95" s="218">
        <v>0</v>
      </c>
      <c r="AL95" s="214">
        <v>0</v>
      </c>
      <c r="AM95" s="215">
        <v>0</v>
      </c>
      <c r="AN95" s="36">
        <f t="shared" si="18"/>
        <v>0</v>
      </c>
      <c r="AO95" s="37">
        <f t="shared" si="19"/>
        <v>0</v>
      </c>
      <c r="AP95" s="38" t="s">
        <v>3</v>
      </c>
      <c r="AQ95" s="39" t="s">
        <v>1</v>
      </c>
      <c r="AR95" s="40">
        <f t="shared" si="22"/>
        <v>0</v>
      </c>
      <c r="AS95" s="41">
        <f t="shared" si="23"/>
        <v>0</v>
      </c>
      <c r="AT95" s="42">
        <f t="shared" si="24"/>
        <v>0</v>
      </c>
      <c r="AU95" s="43">
        <f t="shared" si="20"/>
        <v>0</v>
      </c>
      <c r="AV95" s="95" t="str">
        <f t="shared" si="17"/>
        <v/>
      </c>
      <c r="AW95" s="61" t="str">
        <f t="shared" si="17"/>
        <v/>
      </c>
      <c r="AX95" s="61" t="str">
        <f t="shared" si="17"/>
        <v/>
      </c>
      <c r="AY95" s="61" t="str">
        <f t="shared" si="17"/>
        <v/>
      </c>
      <c r="AZ95" s="44" t="str">
        <f t="shared" si="17"/>
        <v/>
      </c>
      <c r="BA95" s="45"/>
      <c r="BB95" s="97">
        <v>0</v>
      </c>
      <c r="BC95" s="98">
        <v>0</v>
      </c>
      <c r="BD95" s="98">
        <v>0</v>
      </c>
      <c r="BE95" s="98">
        <v>0</v>
      </c>
      <c r="BF95" s="98">
        <v>0</v>
      </c>
      <c r="BG95" s="99">
        <f t="shared" si="25"/>
        <v>0</v>
      </c>
      <c r="BH95" s="52">
        <f t="shared" si="21"/>
        <v>0</v>
      </c>
      <c r="BI95" s="53">
        <f>IFERROR(IF(ROUND(V95/((D95+AK95)/2),1)&lt;0,0,ROUND(V95/((D95+AK95)/2),1)),0)</f>
        <v>0</v>
      </c>
      <c r="BJ95" s="55" t="str">
        <f>IF(AK95=0,"정상",IF(AP95="악성","악성",IF(AND(BL95&gt;3,BI95&lt;0.5),"악성",IF(AND(AP95="정상",BL95&lt;=3),"정상",IF(BI95&gt;1,"정상","부진")))))</f>
        <v>정상</v>
      </c>
      <c r="BK95" s="54">
        <v>44197</v>
      </c>
      <c r="BL95" s="52">
        <f t="shared" si="26"/>
        <v>69</v>
      </c>
    </row>
    <row r="96" spans="1:64" ht="17.100000000000001" customHeight="1">
      <c r="A96" s="58" t="s">
        <v>1</v>
      </c>
      <c r="B96" s="57" t="s">
        <v>1419</v>
      </c>
      <c r="C96" s="56" t="s">
        <v>1420</v>
      </c>
      <c r="D96" s="213">
        <v>195</v>
      </c>
      <c r="E96" s="214">
        <v>4050</v>
      </c>
      <c r="F96" s="215">
        <v>789750</v>
      </c>
      <c r="G96" s="213">
        <v>0</v>
      </c>
      <c r="H96" s="216">
        <v>0</v>
      </c>
      <c r="I96" s="215">
        <v>0</v>
      </c>
      <c r="J96" s="213">
        <v>0</v>
      </c>
      <c r="K96" s="216">
        <v>0</v>
      </c>
      <c r="L96" s="215">
        <v>0</v>
      </c>
      <c r="M96" s="213">
        <v>0</v>
      </c>
      <c r="N96" s="216">
        <v>0</v>
      </c>
      <c r="O96" s="215">
        <v>0</v>
      </c>
      <c r="P96" s="213">
        <v>0</v>
      </c>
      <c r="Q96" s="216">
        <v>0</v>
      </c>
      <c r="R96" s="215">
        <v>0</v>
      </c>
      <c r="S96" s="213">
        <v>0</v>
      </c>
      <c r="T96" s="214">
        <v>0</v>
      </c>
      <c r="U96" s="217">
        <v>0</v>
      </c>
      <c r="V96" s="213">
        <v>0</v>
      </c>
      <c r="W96" s="216">
        <v>0</v>
      </c>
      <c r="X96" s="215">
        <v>0</v>
      </c>
      <c r="Y96" s="213">
        <v>0</v>
      </c>
      <c r="Z96" s="216">
        <v>0</v>
      </c>
      <c r="AA96" s="215">
        <v>0</v>
      </c>
      <c r="AB96" s="213">
        <v>195</v>
      </c>
      <c r="AC96" s="216">
        <v>4050</v>
      </c>
      <c r="AD96" s="215">
        <v>789750</v>
      </c>
      <c r="AE96" s="213">
        <v>0</v>
      </c>
      <c r="AF96" s="216">
        <v>0</v>
      </c>
      <c r="AG96" s="215">
        <v>0</v>
      </c>
      <c r="AH96" s="213">
        <v>195</v>
      </c>
      <c r="AI96" s="214">
        <v>4050</v>
      </c>
      <c r="AJ96" s="215">
        <v>789750</v>
      </c>
      <c r="AK96" s="218">
        <v>0</v>
      </c>
      <c r="AL96" s="214">
        <v>0</v>
      </c>
      <c r="AM96" s="215">
        <v>0</v>
      </c>
      <c r="AN96" s="36">
        <f t="shared" si="18"/>
        <v>0</v>
      </c>
      <c r="AO96" s="37">
        <f t="shared" si="19"/>
        <v>0</v>
      </c>
      <c r="AP96" s="38" t="s">
        <v>3</v>
      </c>
      <c r="AQ96" s="39" t="s">
        <v>1</v>
      </c>
      <c r="AR96" s="40">
        <f t="shared" si="22"/>
        <v>0</v>
      </c>
      <c r="AS96" s="41">
        <f t="shared" si="23"/>
        <v>0</v>
      </c>
      <c r="AT96" s="42">
        <f t="shared" si="24"/>
        <v>0</v>
      </c>
      <c r="AU96" s="43">
        <f t="shared" si="20"/>
        <v>0</v>
      </c>
      <c r="AV96" s="95" t="str">
        <f t="shared" si="17"/>
        <v/>
      </c>
      <c r="AW96" s="61" t="str">
        <f t="shared" si="17"/>
        <v/>
      </c>
      <c r="AX96" s="61" t="str">
        <f t="shared" si="17"/>
        <v/>
      </c>
      <c r="AY96" s="61" t="str">
        <f t="shared" si="17"/>
        <v/>
      </c>
      <c r="AZ96" s="44" t="str">
        <f t="shared" si="17"/>
        <v/>
      </c>
      <c r="BA96" s="45"/>
      <c r="BB96" s="97">
        <v>0</v>
      </c>
      <c r="BC96" s="98">
        <v>0</v>
      </c>
      <c r="BD96" s="98">
        <v>0</v>
      </c>
      <c r="BE96" s="98">
        <v>0</v>
      </c>
      <c r="BF96" s="98">
        <v>0</v>
      </c>
      <c r="BG96" s="99">
        <f t="shared" si="25"/>
        <v>0</v>
      </c>
      <c r="BH96" s="52">
        <f t="shared" si="21"/>
        <v>0</v>
      </c>
      <c r="BI96" s="53">
        <f>IFERROR(IF(ROUND(V96/((D96+AK96)/2),1)&lt;0,0,ROUND(V96/((D96+AK96)/2),1)),0)</f>
        <v>0</v>
      </c>
      <c r="BJ96" s="55" t="str">
        <f>IF(AK96=0,"정상",IF(AP96="악성","악성",IF(AND(BL96&gt;3,BI96&lt;0.5),"악성",IF(AND(AP96="정상",BL96&lt;=3),"정상",IF(BI96&gt;1,"정상","부진")))))</f>
        <v>정상</v>
      </c>
      <c r="BK96" s="54">
        <v>44197</v>
      </c>
      <c r="BL96" s="52">
        <f t="shared" si="26"/>
        <v>69</v>
      </c>
    </row>
    <row r="97" spans="1:64" ht="17.100000000000001" customHeight="1">
      <c r="A97" s="58" t="s">
        <v>1</v>
      </c>
      <c r="B97" s="57" t="s">
        <v>1421</v>
      </c>
      <c r="C97" s="56" t="s">
        <v>1422</v>
      </c>
      <c r="D97" s="213">
        <v>198</v>
      </c>
      <c r="E97" s="214">
        <v>1150</v>
      </c>
      <c r="F97" s="215">
        <v>227700</v>
      </c>
      <c r="G97" s="213">
        <v>0</v>
      </c>
      <c r="H97" s="216">
        <v>0</v>
      </c>
      <c r="I97" s="215">
        <v>0</v>
      </c>
      <c r="J97" s="213">
        <v>0</v>
      </c>
      <c r="K97" s="216">
        <v>0</v>
      </c>
      <c r="L97" s="215">
        <v>0</v>
      </c>
      <c r="M97" s="213">
        <v>0</v>
      </c>
      <c r="N97" s="216">
        <v>0</v>
      </c>
      <c r="O97" s="215">
        <v>0</v>
      </c>
      <c r="P97" s="213">
        <v>0</v>
      </c>
      <c r="Q97" s="216">
        <v>0</v>
      </c>
      <c r="R97" s="215">
        <v>0</v>
      </c>
      <c r="S97" s="213">
        <v>0</v>
      </c>
      <c r="T97" s="214">
        <v>0</v>
      </c>
      <c r="U97" s="217">
        <v>0</v>
      </c>
      <c r="V97" s="213">
        <v>0</v>
      </c>
      <c r="W97" s="216">
        <v>0</v>
      </c>
      <c r="X97" s="215">
        <v>0</v>
      </c>
      <c r="Y97" s="213">
        <v>0</v>
      </c>
      <c r="Z97" s="216">
        <v>0</v>
      </c>
      <c r="AA97" s="215">
        <v>0</v>
      </c>
      <c r="AB97" s="213">
        <v>198</v>
      </c>
      <c r="AC97" s="216">
        <v>1150</v>
      </c>
      <c r="AD97" s="215">
        <v>227700</v>
      </c>
      <c r="AE97" s="213">
        <v>0</v>
      </c>
      <c r="AF97" s="216">
        <v>0</v>
      </c>
      <c r="AG97" s="215">
        <v>0</v>
      </c>
      <c r="AH97" s="213">
        <v>198</v>
      </c>
      <c r="AI97" s="214">
        <v>1150</v>
      </c>
      <c r="AJ97" s="215">
        <v>227700</v>
      </c>
      <c r="AK97" s="218">
        <v>0</v>
      </c>
      <c r="AL97" s="214">
        <v>0</v>
      </c>
      <c r="AM97" s="215">
        <v>0</v>
      </c>
      <c r="AN97" s="36">
        <f t="shared" si="18"/>
        <v>0</v>
      </c>
      <c r="AO97" s="37">
        <f t="shared" si="19"/>
        <v>0</v>
      </c>
      <c r="AP97" s="38" t="s">
        <v>3</v>
      </c>
      <c r="AQ97" s="39" t="s">
        <v>1</v>
      </c>
      <c r="AR97" s="40">
        <f t="shared" si="22"/>
        <v>0</v>
      </c>
      <c r="AS97" s="41">
        <f t="shared" si="23"/>
        <v>0</v>
      </c>
      <c r="AT97" s="42">
        <f t="shared" si="24"/>
        <v>0</v>
      </c>
      <c r="AU97" s="43">
        <f t="shared" si="20"/>
        <v>0</v>
      </c>
      <c r="AV97" s="95" t="str">
        <f t="shared" si="17"/>
        <v/>
      </c>
      <c r="AW97" s="61" t="str">
        <f t="shared" si="17"/>
        <v/>
      </c>
      <c r="AX97" s="61" t="str">
        <f t="shared" si="17"/>
        <v/>
      </c>
      <c r="AY97" s="61" t="str">
        <f t="shared" si="17"/>
        <v/>
      </c>
      <c r="AZ97" s="44" t="str">
        <f t="shared" si="17"/>
        <v/>
      </c>
      <c r="BA97" s="45"/>
      <c r="BB97" s="97">
        <v>0</v>
      </c>
      <c r="BC97" s="98">
        <v>0</v>
      </c>
      <c r="BD97" s="98">
        <v>0</v>
      </c>
      <c r="BE97" s="98">
        <v>0</v>
      </c>
      <c r="BF97" s="98">
        <v>0</v>
      </c>
      <c r="BG97" s="99">
        <f t="shared" si="25"/>
        <v>0</v>
      </c>
      <c r="BH97" s="52">
        <f t="shared" si="21"/>
        <v>0</v>
      </c>
      <c r="BI97" s="53">
        <f>IFERROR(IF(ROUND(V97/((D97+AK97)/2),1)&lt;0,0,ROUND(V97/((D97+AK97)/2),1)),0)</f>
        <v>0</v>
      </c>
      <c r="BJ97" s="55" t="str">
        <f>IF(AK97=0,"정상",IF(AP97="악성","악성",IF(AND(BL97&gt;3,BI97&lt;0.5),"악성",IF(AND(AP97="정상",BL97&lt;=3),"정상",IF(BI97&gt;1,"정상","부진")))))</f>
        <v>정상</v>
      </c>
      <c r="BK97" s="54">
        <v>44197</v>
      </c>
      <c r="BL97" s="52">
        <f t="shared" si="26"/>
        <v>69</v>
      </c>
    </row>
    <row r="98" spans="1:64" ht="17.100000000000001" customHeight="1">
      <c r="A98" s="58" t="s">
        <v>1</v>
      </c>
      <c r="B98" s="57" t="s">
        <v>1423</v>
      </c>
      <c r="C98" s="56" t="s">
        <v>1424</v>
      </c>
      <c r="D98" s="213">
        <v>296</v>
      </c>
      <c r="E98" s="214">
        <v>3050</v>
      </c>
      <c r="F98" s="215">
        <v>902800</v>
      </c>
      <c r="G98" s="213">
        <v>0</v>
      </c>
      <c r="H98" s="216">
        <v>0</v>
      </c>
      <c r="I98" s="215">
        <v>0</v>
      </c>
      <c r="J98" s="213">
        <v>0</v>
      </c>
      <c r="K98" s="216">
        <v>0</v>
      </c>
      <c r="L98" s="215">
        <v>0</v>
      </c>
      <c r="M98" s="213">
        <v>0</v>
      </c>
      <c r="N98" s="216">
        <v>0</v>
      </c>
      <c r="O98" s="215">
        <v>0</v>
      </c>
      <c r="P98" s="213">
        <v>0</v>
      </c>
      <c r="Q98" s="216">
        <v>0</v>
      </c>
      <c r="R98" s="215">
        <v>0</v>
      </c>
      <c r="S98" s="213">
        <v>0</v>
      </c>
      <c r="T98" s="214">
        <v>0</v>
      </c>
      <c r="U98" s="217">
        <v>0</v>
      </c>
      <c r="V98" s="213">
        <v>0</v>
      </c>
      <c r="W98" s="216">
        <v>0</v>
      </c>
      <c r="X98" s="215">
        <v>0</v>
      </c>
      <c r="Y98" s="213">
        <v>0</v>
      </c>
      <c r="Z98" s="216">
        <v>0</v>
      </c>
      <c r="AA98" s="215">
        <v>0</v>
      </c>
      <c r="AB98" s="213">
        <v>296</v>
      </c>
      <c r="AC98" s="216">
        <v>3050</v>
      </c>
      <c r="AD98" s="215">
        <v>902800</v>
      </c>
      <c r="AE98" s="213">
        <v>0</v>
      </c>
      <c r="AF98" s="216">
        <v>0</v>
      </c>
      <c r="AG98" s="215">
        <v>0</v>
      </c>
      <c r="AH98" s="213">
        <v>296</v>
      </c>
      <c r="AI98" s="214">
        <v>3050</v>
      </c>
      <c r="AJ98" s="215">
        <v>902800</v>
      </c>
      <c r="AK98" s="218">
        <v>0</v>
      </c>
      <c r="AL98" s="214">
        <v>0</v>
      </c>
      <c r="AM98" s="215">
        <v>0</v>
      </c>
      <c r="AN98" s="36">
        <f t="shared" si="18"/>
        <v>0</v>
      </c>
      <c r="AO98" s="37">
        <f t="shared" si="19"/>
        <v>0</v>
      </c>
      <c r="AP98" s="38" t="s">
        <v>3</v>
      </c>
      <c r="AQ98" s="39" t="s">
        <v>1</v>
      </c>
      <c r="AR98" s="40">
        <f t="shared" si="22"/>
        <v>0</v>
      </c>
      <c r="AS98" s="41">
        <f t="shared" si="23"/>
        <v>0</v>
      </c>
      <c r="AT98" s="42">
        <f t="shared" si="24"/>
        <v>0</v>
      </c>
      <c r="AU98" s="43">
        <f t="shared" si="20"/>
        <v>0</v>
      </c>
      <c r="AV98" s="95" t="str">
        <f t="shared" si="17"/>
        <v/>
      </c>
      <c r="AW98" s="61" t="str">
        <f t="shared" si="17"/>
        <v/>
      </c>
      <c r="AX98" s="61" t="str">
        <f t="shared" si="17"/>
        <v/>
      </c>
      <c r="AY98" s="61" t="str">
        <f t="shared" si="17"/>
        <v/>
      </c>
      <c r="AZ98" s="44" t="str">
        <f t="shared" si="17"/>
        <v/>
      </c>
      <c r="BA98" s="45"/>
      <c r="BB98" s="97">
        <v>0</v>
      </c>
      <c r="BC98" s="98">
        <v>0</v>
      </c>
      <c r="BD98" s="98">
        <v>0</v>
      </c>
      <c r="BE98" s="98">
        <v>0</v>
      </c>
      <c r="BF98" s="98">
        <v>0</v>
      </c>
      <c r="BG98" s="99">
        <f t="shared" si="25"/>
        <v>0</v>
      </c>
      <c r="BH98" s="52">
        <f t="shared" si="21"/>
        <v>0</v>
      </c>
      <c r="BI98" s="53">
        <f>IFERROR(IF(ROUND(V98/((D98+AK98)/2),1)&lt;0,0,ROUND(V98/((D98+AK98)/2),1)),0)</f>
        <v>0</v>
      </c>
      <c r="BJ98" s="55" t="str">
        <f>IF(AK98=0,"정상",IF(AP98="악성","악성",IF(AND(BL98&gt;3,BI98&lt;0.5),"악성",IF(AND(AP98="정상",BL98&lt;=3),"정상",IF(BI98&gt;1,"정상","부진")))))</f>
        <v>정상</v>
      </c>
      <c r="BK98" s="54">
        <v>44197</v>
      </c>
      <c r="BL98" s="52">
        <f t="shared" si="26"/>
        <v>69</v>
      </c>
    </row>
    <row r="99" spans="1:64" ht="17.100000000000001" customHeight="1">
      <c r="A99" s="58" t="s">
        <v>1</v>
      </c>
      <c r="B99" s="57" t="s">
        <v>5365</v>
      </c>
      <c r="C99" s="56" t="s">
        <v>5366</v>
      </c>
      <c r="D99" s="213">
        <v>0</v>
      </c>
      <c r="E99" s="214">
        <v>0</v>
      </c>
      <c r="F99" s="215">
        <v>0</v>
      </c>
      <c r="G99" s="213">
        <v>0</v>
      </c>
      <c r="H99" s="216">
        <v>0</v>
      </c>
      <c r="I99" s="215">
        <v>0</v>
      </c>
      <c r="J99" s="213">
        <v>2000</v>
      </c>
      <c r="K99" s="216">
        <v>5000</v>
      </c>
      <c r="L99" s="215">
        <v>10000000</v>
      </c>
      <c r="M99" s="213">
        <v>0</v>
      </c>
      <c r="N99" s="216">
        <v>0</v>
      </c>
      <c r="O99" s="215">
        <v>0</v>
      </c>
      <c r="P99" s="213">
        <v>0</v>
      </c>
      <c r="Q99" s="216">
        <v>0</v>
      </c>
      <c r="R99" s="215">
        <v>0</v>
      </c>
      <c r="S99" s="213">
        <v>2000</v>
      </c>
      <c r="T99" s="214">
        <v>5000</v>
      </c>
      <c r="U99" s="217">
        <v>10000000</v>
      </c>
      <c r="V99" s="213">
        <v>2000</v>
      </c>
      <c r="W99" s="216">
        <v>5000</v>
      </c>
      <c r="X99" s="215">
        <v>10000000</v>
      </c>
      <c r="Y99" s="213">
        <v>0</v>
      </c>
      <c r="Z99" s="216">
        <v>0</v>
      </c>
      <c r="AA99" s="215">
        <v>0</v>
      </c>
      <c r="AB99" s="213">
        <v>0</v>
      </c>
      <c r="AC99" s="216">
        <v>0</v>
      </c>
      <c r="AD99" s="215">
        <v>0</v>
      </c>
      <c r="AE99" s="213">
        <v>0</v>
      </c>
      <c r="AF99" s="216">
        <v>0</v>
      </c>
      <c r="AG99" s="215">
        <v>0</v>
      </c>
      <c r="AH99" s="213">
        <v>2000</v>
      </c>
      <c r="AI99" s="214">
        <v>5000</v>
      </c>
      <c r="AJ99" s="215">
        <v>10000000</v>
      </c>
      <c r="AK99" s="218">
        <v>0</v>
      </c>
      <c r="AL99" s="214">
        <v>0</v>
      </c>
      <c r="AM99" s="215">
        <v>0</v>
      </c>
      <c r="AN99" s="36">
        <f t="shared" si="18"/>
        <v>0</v>
      </c>
      <c r="AO99" s="37">
        <f t="shared" si="19"/>
        <v>0</v>
      </c>
      <c r="AP99" s="38" t="s">
        <v>2</v>
      </c>
      <c r="AQ99" s="39" t="s">
        <v>1</v>
      </c>
      <c r="AR99" s="40">
        <f t="shared" si="22"/>
        <v>0</v>
      </c>
      <c r="AS99" s="41">
        <f t="shared" si="23"/>
        <v>0</v>
      </c>
      <c r="AT99" s="42">
        <f t="shared" si="24"/>
        <v>0</v>
      </c>
      <c r="AU99" s="43">
        <f t="shared" si="20"/>
        <v>0</v>
      </c>
      <c r="AV99" s="95" t="str">
        <f t="shared" si="17"/>
        <v/>
      </c>
      <c r="AW99" s="61" t="str">
        <f t="shared" si="17"/>
        <v/>
      </c>
      <c r="AX99" s="61" t="str">
        <f t="shared" si="17"/>
        <v/>
      </c>
      <c r="AY99" s="61" t="str">
        <f t="shared" si="17"/>
        <v/>
      </c>
      <c r="AZ99" s="44" t="str">
        <f t="shared" si="17"/>
        <v/>
      </c>
      <c r="BA99" s="45"/>
      <c r="BB99" s="97">
        <v>0</v>
      </c>
      <c r="BC99" s="98">
        <v>0</v>
      </c>
      <c r="BD99" s="98">
        <v>0</v>
      </c>
      <c r="BE99" s="98">
        <v>0</v>
      </c>
      <c r="BF99" s="98">
        <v>0</v>
      </c>
      <c r="BG99" s="99">
        <f t="shared" si="25"/>
        <v>0</v>
      </c>
      <c r="BH99" s="52">
        <f t="shared" si="21"/>
        <v>0</v>
      </c>
      <c r="BI99" s="53">
        <f>IFERROR(IF(ROUND(V99/((D99+AK99)/2),1)&lt;0,0,ROUND(V99/((D99+AK99)/2),1)),0)</f>
        <v>0</v>
      </c>
      <c r="BJ99" s="55" t="str">
        <f>IF(AK99=0,"정상",IF(AP99="악성","악성",IF(AND(BL99&gt;3,BI99&lt;0.5),"악성",IF(AND(AP99="정상",BL99&lt;=3),"정상",IF(BI99&gt;1,"정상","부진")))))</f>
        <v>정상</v>
      </c>
      <c r="BK99" s="54">
        <v>45992</v>
      </c>
      <c r="BL99" s="52">
        <f t="shared" si="26"/>
        <v>10</v>
      </c>
    </row>
    <row r="100" spans="1:64" ht="17.100000000000001" customHeight="1">
      <c r="A100" s="58" t="s">
        <v>1</v>
      </c>
      <c r="B100" s="57" t="s">
        <v>6076</v>
      </c>
      <c r="C100" s="56" t="s">
        <v>6077</v>
      </c>
      <c r="D100" s="213">
        <v>0</v>
      </c>
      <c r="E100" s="214">
        <v>0</v>
      </c>
      <c r="F100" s="215">
        <v>0</v>
      </c>
      <c r="G100" s="213">
        <v>0</v>
      </c>
      <c r="H100" s="216">
        <v>0</v>
      </c>
      <c r="I100" s="215">
        <v>0</v>
      </c>
      <c r="J100" s="213">
        <v>1000</v>
      </c>
      <c r="K100" s="216">
        <v>7000</v>
      </c>
      <c r="L100" s="215">
        <v>7000000</v>
      </c>
      <c r="M100" s="213">
        <v>0</v>
      </c>
      <c r="N100" s="216">
        <v>0</v>
      </c>
      <c r="O100" s="215">
        <v>0</v>
      </c>
      <c r="P100" s="213">
        <v>0</v>
      </c>
      <c r="Q100" s="216">
        <v>0</v>
      </c>
      <c r="R100" s="215">
        <v>0</v>
      </c>
      <c r="S100" s="213">
        <v>1000</v>
      </c>
      <c r="T100" s="214">
        <v>7000</v>
      </c>
      <c r="U100" s="217">
        <v>7000000</v>
      </c>
      <c r="V100" s="213">
        <v>72</v>
      </c>
      <c r="W100" s="216">
        <v>7000</v>
      </c>
      <c r="X100" s="215">
        <v>504000</v>
      </c>
      <c r="Y100" s="213">
        <v>0</v>
      </c>
      <c r="Z100" s="216">
        <v>0</v>
      </c>
      <c r="AA100" s="215">
        <v>0</v>
      </c>
      <c r="AB100" s="213">
        <v>7</v>
      </c>
      <c r="AC100" s="216">
        <v>7000</v>
      </c>
      <c r="AD100" s="215">
        <v>49000</v>
      </c>
      <c r="AE100" s="213">
        <v>0</v>
      </c>
      <c r="AF100" s="216">
        <v>0</v>
      </c>
      <c r="AG100" s="215">
        <v>0</v>
      </c>
      <c r="AH100" s="213">
        <v>79</v>
      </c>
      <c r="AI100" s="214">
        <v>7000</v>
      </c>
      <c r="AJ100" s="215">
        <v>553000</v>
      </c>
      <c r="AK100" s="218">
        <v>921</v>
      </c>
      <c r="AL100" s="214">
        <v>7000</v>
      </c>
      <c r="AM100" s="215">
        <v>6447000</v>
      </c>
      <c r="AN100" s="36">
        <f t="shared" si="18"/>
        <v>6.1010617744901741E-4</v>
      </c>
      <c r="AO100" s="37">
        <f t="shared" si="19"/>
        <v>0.92100000000000004</v>
      </c>
      <c r="AP100" s="38" t="s">
        <v>2</v>
      </c>
      <c r="AQ100" s="39" t="s">
        <v>1</v>
      </c>
      <c r="AR100" s="40">
        <f t="shared" si="22"/>
        <v>0</v>
      </c>
      <c r="AS100" s="41">
        <f t="shared" si="23"/>
        <v>0</v>
      </c>
      <c r="AT100" s="42">
        <f t="shared" si="24"/>
        <v>6447000</v>
      </c>
      <c r="AU100" s="43">
        <f t="shared" si="20"/>
        <v>6447000</v>
      </c>
      <c r="AV100" s="95">
        <f t="shared" si="17"/>
        <v>6447000</v>
      </c>
      <c r="AW100" s="61" t="str">
        <f t="shared" si="17"/>
        <v/>
      </c>
      <c r="AX100" s="61" t="str">
        <f t="shared" si="17"/>
        <v/>
      </c>
      <c r="AY100" s="61" t="str">
        <f t="shared" si="17"/>
        <v/>
      </c>
      <c r="AZ100" s="44" t="str">
        <f t="shared" si="17"/>
        <v/>
      </c>
      <c r="BA100" s="45"/>
      <c r="BB100" s="97">
        <v>921</v>
      </c>
      <c r="BC100" s="98">
        <v>0</v>
      </c>
      <c r="BD100" s="98">
        <v>0</v>
      </c>
      <c r="BE100" s="98">
        <v>0</v>
      </c>
      <c r="BF100" s="98">
        <v>0</v>
      </c>
      <c r="BG100" s="99">
        <f t="shared" si="25"/>
        <v>921</v>
      </c>
      <c r="BH100" s="52">
        <f t="shared" si="21"/>
        <v>0</v>
      </c>
      <c r="BI100" s="53">
        <f>IFERROR(IF(ROUND(V100/((D100+AK100)/2),1)&lt;0,0,ROUND(V100/((D100+AK100)/2),1)),0)</f>
        <v>0.2</v>
      </c>
      <c r="BJ100" s="55" t="str">
        <f>IF(AK100=0,"정상",IF(AP100="악성","악성",IF(AND(BL100&gt;3,BI100&lt;0.5),"악성",IF(AND(AP100="정상",BL100&lt;=3),"정상",IF(BI100&gt;1,"정상","부진")))))</f>
        <v>정상</v>
      </c>
      <c r="BK100" s="54">
        <v>46235</v>
      </c>
      <c r="BL100" s="52">
        <f t="shared" si="26"/>
        <v>2</v>
      </c>
    </row>
    <row r="101" spans="1:64" ht="17.100000000000001" customHeight="1">
      <c r="A101" s="58" t="s">
        <v>1</v>
      </c>
      <c r="B101" s="57" t="s">
        <v>6078</v>
      </c>
      <c r="C101" s="56" t="s">
        <v>6079</v>
      </c>
      <c r="D101" s="213">
        <v>0</v>
      </c>
      <c r="E101" s="214">
        <v>0</v>
      </c>
      <c r="F101" s="215">
        <v>0</v>
      </c>
      <c r="G101" s="213">
        <v>0</v>
      </c>
      <c r="H101" s="216">
        <v>0</v>
      </c>
      <c r="I101" s="215">
        <v>0</v>
      </c>
      <c r="J101" s="213">
        <v>1000</v>
      </c>
      <c r="K101" s="216">
        <v>7000</v>
      </c>
      <c r="L101" s="215">
        <v>7000000</v>
      </c>
      <c r="M101" s="213">
        <v>0</v>
      </c>
      <c r="N101" s="216">
        <v>0</v>
      </c>
      <c r="O101" s="215">
        <v>0</v>
      </c>
      <c r="P101" s="213">
        <v>0</v>
      </c>
      <c r="Q101" s="216">
        <v>0</v>
      </c>
      <c r="R101" s="215">
        <v>0</v>
      </c>
      <c r="S101" s="213">
        <v>1000</v>
      </c>
      <c r="T101" s="214">
        <v>7000</v>
      </c>
      <c r="U101" s="217">
        <v>7000000</v>
      </c>
      <c r="V101" s="213">
        <v>88</v>
      </c>
      <c r="W101" s="216">
        <v>7000</v>
      </c>
      <c r="X101" s="215">
        <v>616000</v>
      </c>
      <c r="Y101" s="213">
        <v>0</v>
      </c>
      <c r="Z101" s="216">
        <v>0</v>
      </c>
      <c r="AA101" s="215">
        <v>0</v>
      </c>
      <c r="AB101" s="213">
        <v>3</v>
      </c>
      <c r="AC101" s="216">
        <v>7000</v>
      </c>
      <c r="AD101" s="215">
        <v>21000</v>
      </c>
      <c r="AE101" s="213">
        <v>0</v>
      </c>
      <c r="AF101" s="216">
        <v>0</v>
      </c>
      <c r="AG101" s="215">
        <v>0</v>
      </c>
      <c r="AH101" s="213">
        <v>91</v>
      </c>
      <c r="AI101" s="214">
        <v>7000</v>
      </c>
      <c r="AJ101" s="215">
        <v>637000</v>
      </c>
      <c r="AK101" s="218">
        <v>909</v>
      </c>
      <c r="AL101" s="214">
        <v>7000</v>
      </c>
      <c r="AM101" s="215">
        <v>6363000</v>
      </c>
      <c r="AN101" s="36">
        <f t="shared" si="18"/>
        <v>6.0215691129332982E-4</v>
      </c>
      <c r="AO101" s="37">
        <f t="shared" si="19"/>
        <v>0.90900000000000003</v>
      </c>
      <c r="AP101" s="38" t="s">
        <v>2</v>
      </c>
      <c r="AQ101" s="39" t="str">
        <f t="shared" ref="AQ101:AQ164" si="28">A101</f>
        <v>제품</v>
      </c>
      <c r="AR101" s="40">
        <f t="shared" si="22"/>
        <v>0</v>
      </c>
      <c r="AS101" s="41">
        <f t="shared" si="23"/>
        <v>0</v>
      </c>
      <c r="AT101" s="42">
        <f t="shared" si="24"/>
        <v>6363000</v>
      </c>
      <c r="AU101" s="43">
        <f t="shared" si="20"/>
        <v>6363000</v>
      </c>
      <c r="AV101" s="95">
        <f t="shared" si="17"/>
        <v>6363000</v>
      </c>
      <c r="AW101" s="61" t="str">
        <f t="shared" si="17"/>
        <v/>
      </c>
      <c r="AX101" s="61" t="str">
        <f t="shared" si="17"/>
        <v/>
      </c>
      <c r="AY101" s="61" t="str">
        <f t="shared" si="17"/>
        <v/>
      </c>
      <c r="AZ101" s="44" t="str">
        <f t="shared" si="17"/>
        <v/>
      </c>
      <c r="BA101" s="45"/>
      <c r="BB101" s="97">
        <v>909</v>
      </c>
      <c r="BC101" s="98">
        <v>0</v>
      </c>
      <c r="BD101" s="98">
        <v>0</v>
      </c>
      <c r="BE101" s="98">
        <v>0</v>
      </c>
      <c r="BF101" s="98">
        <v>0</v>
      </c>
      <c r="BG101" s="99">
        <f t="shared" si="25"/>
        <v>909</v>
      </c>
      <c r="BH101" s="52">
        <f t="shared" si="21"/>
        <v>0</v>
      </c>
      <c r="BI101" s="53">
        <f>IFERROR(IF(ROUND(V101/((D101+AK101)/2),1)&lt;0,0,ROUND(V101/((D101+AK101)/2),1)),0)</f>
        <v>0.2</v>
      </c>
      <c r="BJ101" s="55" t="str">
        <f>IF(AK101=0,"정상",IF(AP101="악성","악성",IF(AND(BL101&gt;3,BI101&lt;0.5),"악성",IF(AND(AP101="정상",BL101&lt;=3),"정상",IF(BI101&gt;1,"정상","부진")))))</f>
        <v>정상</v>
      </c>
      <c r="BK101" s="54">
        <v>46235</v>
      </c>
      <c r="BL101" s="52">
        <f t="shared" si="26"/>
        <v>2</v>
      </c>
    </row>
    <row r="102" spans="1:64" ht="17.100000000000001" customHeight="1">
      <c r="A102" s="58" t="s">
        <v>1</v>
      </c>
      <c r="B102" s="57" t="s">
        <v>6080</v>
      </c>
      <c r="C102" s="56" t="s">
        <v>6081</v>
      </c>
      <c r="D102" s="213">
        <v>0</v>
      </c>
      <c r="E102" s="214">
        <v>0</v>
      </c>
      <c r="F102" s="215">
        <v>0</v>
      </c>
      <c r="G102" s="213">
        <v>0</v>
      </c>
      <c r="H102" s="216">
        <v>0</v>
      </c>
      <c r="I102" s="215">
        <v>0</v>
      </c>
      <c r="J102" s="213">
        <v>1000</v>
      </c>
      <c r="K102" s="216">
        <v>7000</v>
      </c>
      <c r="L102" s="215">
        <v>7000000</v>
      </c>
      <c r="M102" s="213">
        <v>0</v>
      </c>
      <c r="N102" s="216">
        <v>0</v>
      </c>
      <c r="O102" s="215">
        <v>0</v>
      </c>
      <c r="P102" s="213">
        <v>0</v>
      </c>
      <c r="Q102" s="216">
        <v>0</v>
      </c>
      <c r="R102" s="215">
        <v>0</v>
      </c>
      <c r="S102" s="213">
        <v>1000</v>
      </c>
      <c r="T102" s="214">
        <v>7000</v>
      </c>
      <c r="U102" s="217">
        <v>7000000</v>
      </c>
      <c r="V102" s="213">
        <v>132</v>
      </c>
      <c r="W102" s="216">
        <v>7000</v>
      </c>
      <c r="X102" s="215">
        <v>924000</v>
      </c>
      <c r="Y102" s="213">
        <v>0</v>
      </c>
      <c r="Z102" s="216">
        <v>0</v>
      </c>
      <c r="AA102" s="215">
        <v>0</v>
      </c>
      <c r="AB102" s="213">
        <v>6</v>
      </c>
      <c r="AC102" s="216">
        <v>7000</v>
      </c>
      <c r="AD102" s="215">
        <v>42000</v>
      </c>
      <c r="AE102" s="213">
        <v>0</v>
      </c>
      <c r="AF102" s="216">
        <v>0</v>
      </c>
      <c r="AG102" s="215">
        <v>0</v>
      </c>
      <c r="AH102" s="213">
        <v>138</v>
      </c>
      <c r="AI102" s="214">
        <v>7000</v>
      </c>
      <c r="AJ102" s="215">
        <v>966000</v>
      </c>
      <c r="AK102" s="218">
        <v>862</v>
      </c>
      <c r="AL102" s="214">
        <v>7000</v>
      </c>
      <c r="AM102" s="215">
        <v>6034000</v>
      </c>
      <c r="AN102" s="36">
        <f t="shared" si="18"/>
        <v>5.7102228551688707E-4</v>
      </c>
      <c r="AO102" s="37">
        <f t="shared" si="19"/>
        <v>0.86199999999999999</v>
      </c>
      <c r="AP102" s="38" t="s">
        <v>2</v>
      </c>
      <c r="AQ102" s="39" t="str">
        <f t="shared" si="28"/>
        <v>제품</v>
      </c>
      <c r="AR102" s="40">
        <f t="shared" si="22"/>
        <v>0</v>
      </c>
      <c r="AS102" s="41">
        <f t="shared" si="23"/>
        <v>0</v>
      </c>
      <c r="AT102" s="42">
        <f t="shared" si="24"/>
        <v>6034000</v>
      </c>
      <c r="AU102" s="43">
        <f t="shared" si="20"/>
        <v>6034000</v>
      </c>
      <c r="AV102" s="95">
        <f t="shared" si="17"/>
        <v>6034000</v>
      </c>
      <c r="AW102" s="61" t="str">
        <f t="shared" si="17"/>
        <v/>
      </c>
      <c r="AX102" s="61" t="str">
        <f t="shared" si="17"/>
        <v/>
      </c>
      <c r="AY102" s="61" t="str">
        <f t="shared" si="17"/>
        <v/>
      </c>
      <c r="AZ102" s="44" t="str">
        <f t="shared" si="17"/>
        <v/>
      </c>
      <c r="BA102" s="45"/>
      <c r="BB102" s="97">
        <v>862</v>
      </c>
      <c r="BC102" s="98">
        <v>0</v>
      </c>
      <c r="BD102" s="98">
        <v>0</v>
      </c>
      <c r="BE102" s="98">
        <v>0</v>
      </c>
      <c r="BF102" s="98">
        <v>0</v>
      </c>
      <c r="BG102" s="99">
        <f t="shared" si="25"/>
        <v>862</v>
      </c>
      <c r="BH102" s="52">
        <f t="shared" si="21"/>
        <v>0</v>
      </c>
      <c r="BI102" s="53">
        <f>IFERROR(IF(ROUND(V102/((D102+AK102)/2),1)&lt;0,0,ROUND(V102/((D102+AK102)/2),1)),0)</f>
        <v>0.3</v>
      </c>
      <c r="BJ102" s="55" t="str">
        <f>IF(AK102=0,"정상",IF(AP102="악성","악성",IF(AND(BL102&gt;3,BI102&lt;0.5),"악성",IF(AND(AP102="정상",BL102&lt;=3),"정상",IF(BI102&gt;1,"정상","부진")))))</f>
        <v>정상</v>
      </c>
      <c r="BK102" s="54">
        <v>46235</v>
      </c>
      <c r="BL102" s="52">
        <f t="shared" si="26"/>
        <v>2</v>
      </c>
    </row>
    <row r="103" spans="1:64" ht="17.100000000000001" customHeight="1">
      <c r="A103" s="58" t="s">
        <v>1</v>
      </c>
      <c r="B103" s="57" t="s">
        <v>6082</v>
      </c>
      <c r="C103" s="56" t="s">
        <v>6083</v>
      </c>
      <c r="D103" s="213">
        <v>0</v>
      </c>
      <c r="E103" s="214">
        <v>0</v>
      </c>
      <c r="F103" s="215">
        <v>0</v>
      </c>
      <c r="G103" s="213">
        <v>0</v>
      </c>
      <c r="H103" s="216">
        <v>0</v>
      </c>
      <c r="I103" s="215">
        <v>0</v>
      </c>
      <c r="J103" s="213">
        <v>1000</v>
      </c>
      <c r="K103" s="216">
        <v>7000</v>
      </c>
      <c r="L103" s="215">
        <v>7000000</v>
      </c>
      <c r="M103" s="213">
        <v>0</v>
      </c>
      <c r="N103" s="216">
        <v>0</v>
      </c>
      <c r="O103" s="215">
        <v>0</v>
      </c>
      <c r="P103" s="213">
        <v>0</v>
      </c>
      <c r="Q103" s="216">
        <v>0</v>
      </c>
      <c r="R103" s="215">
        <v>0</v>
      </c>
      <c r="S103" s="213">
        <v>1000</v>
      </c>
      <c r="T103" s="214">
        <v>7000</v>
      </c>
      <c r="U103" s="217">
        <v>7000000</v>
      </c>
      <c r="V103" s="213">
        <v>220</v>
      </c>
      <c r="W103" s="216">
        <v>7000</v>
      </c>
      <c r="X103" s="215">
        <v>1540000</v>
      </c>
      <c r="Y103" s="213">
        <v>0</v>
      </c>
      <c r="Z103" s="216">
        <v>0</v>
      </c>
      <c r="AA103" s="215">
        <v>0</v>
      </c>
      <c r="AB103" s="213">
        <v>10</v>
      </c>
      <c r="AC103" s="216">
        <v>7000</v>
      </c>
      <c r="AD103" s="215">
        <v>70000</v>
      </c>
      <c r="AE103" s="213">
        <v>0</v>
      </c>
      <c r="AF103" s="216">
        <v>0</v>
      </c>
      <c r="AG103" s="215">
        <v>0</v>
      </c>
      <c r="AH103" s="213">
        <v>230</v>
      </c>
      <c r="AI103" s="214">
        <v>7000</v>
      </c>
      <c r="AJ103" s="215">
        <v>1610000</v>
      </c>
      <c r="AK103" s="218">
        <v>770</v>
      </c>
      <c r="AL103" s="214">
        <v>7000</v>
      </c>
      <c r="AM103" s="215">
        <v>5390000</v>
      </c>
      <c r="AN103" s="36">
        <f t="shared" si="18"/>
        <v>5.1007791165661603E-4</v>
      </c>
      <c r="AO103" s="37">
        <f t="shared" si="19"/>
        <v>0.77</v>
      </c>
      <c r="AP103" s="38" t="s">
        <v>2</v>
      </c>
      <c r="AQ103" s="39" t="str">
        <f t="shared" si="28"/>
        <v>제품</v>
      </c>
      <c r="AR103" s="40">
        <f t="shared" si="22"/>
        <v>0</v>
      </c>
      <c r="AS103" s="41">
        <f t="shared" si="23"/>
        <v>0</v>
      </c>
      <c r="AT103" s="42">
        <f t="shared" si="24"/>
        <v>5390000</v>
      </c>
      <c r="AU103" s="43">
        <f t="shared" si="20"/>
        <v>5390000</v>
      </c>
      <c r="AV103" s="95">
        <f t="shared" si="17"/>
        <v>5390000</v>
      </c>
      <c r="AW103" s="61" t="str">
        <f t="shared" si="17"/>
        <v/>
      </c>
      <c r="AX103" s="61" t="str">
        <f t="shared" si="17"/>
        <v/>
      </c>
      <c r="AY103" s="61" t="str">
        <f t="shared" si="17"/>
        <v/>
      </c>
      <c r="AZ103" s="44" t="str">
        <f t="shared" si="17"/>
        <v/>
      </c>
      <c r="BA103" s="45"/>
      <c r="BB103" s="97">
        <v>770</v>
      </c>
      <c r="BC103" s="98">
        <v>0</v>
      </c>
      <c r="BD103" s="98">
        <v>0</v>
      </c>
      <c r="BE103" s="98">
        <v>0</v>
      </c>
      <c r="BF103" s="98">
        <v>0</v>
      </c>
      <c r="BG103" s="99">
        <f t="shared" si="25"/>
        <v>770</v>
      </c>
      <c r="BH103" s="52">
        <f t="shared" si="21"/>
        <v>0</v>
      </c>
      <c r="BI103" s="53">
        <f>IFERROR(IF(ROUND(V103/((D103+AK103)/2),1)&lt;0,0,ROUND(V103/((D103+AK103)/2),1)),0)</f>
        <v>0.6</v>
      </c>
      <c r="BJ103" s="55" t="str">
        <f>IF(AK103=0,"정상",IF(AP103="악성","악성",IF(AND(BL103&gt;3,BI103&lt;0.5),"악성",IF(AND(AP103="정상",BL103&lt;=3),"정상",IF(BI103&gt;1,"정상","부진")))))</f>
        <v>정상</v>
      </c>
      <c r="BK103" s="54">
        <v>46235</v>
      </c>
      <c r="BL103" s="52">
        <f t="shared" si="26"/>
        <v>2</v>
      </c>
    </row>
    <row r="104" spans="1:64" ht="17.100000000000001" customHeight="1">
      <c r="A104" s="58" t="s">
        <v>1</v>
      </c>
      <c r="B104" s="57" t="s">
        <v>4813</v>
      </c>
      <c r="C104" s="56" t="s">
        <v>4814</v>
      </c>
      <c r="D104" s="213">
        <v>0</v>
      </c>
      <c r="E104" s="214">
        <v>0</v>
      </c>
      <c r="F104" s="215">
        <v>0</v>
      </c>
      <c r="G104" s="213">
        <v>0</v>
      </c>
      <c r="H104" s="216">
        <v>0</v>
      </c>
      <c r="I104" s="215">
        <v>0</v>
      </c>
      <c r="J104" s="213">
        <v>0</v>
      </c>
      <c r="K104" s="216">
        <v>0</v>
      </c>
      <c r="L104" s="215">
        <v>0</v>
      </c>
      <c r="M104" s="213">
        <v>0</v>
      </c>
      <c r="N104" s="216">
        <v>0</v>
      </c>
      <c r="O104" s="215">
        <v>0</v>
      </c>
      <c r="P104" s="213">
        <v>0</v>
      </c>
      <c r="Q104" s="216">
        <v>0</v>
      </c>
      <c r="R104" s="215">
        <v>0</v>
      </c>
      <c r="S104" s="213">
        <v>0</v>
      </c>
      <c r="T104" s="214">
        <v>0</v>
      </c>
      <c r="U104" s="217">
        <v>0</v>
      </c>
      <c r="V104" s="213">
        <v>-1</v>
      </c>
      <c r="W104" s="216">
        <v>1081</v>
      </c>
      <c r="X104" s="215">
        <v>-1081</v>
      </c>
      <c r="Y104" s="213">
        <v>0</v>
      </c>
      <c r="Z104" s="216">
        <v>0</v>
      </c>
      <c r="AA104" s="215">
        <v>0</v>
      </c>
      <c r="AB104" s="213">
        <v>1</v>
      </c>
      <c r="AC104" s="216">
        <v>1081</v>
      </c>
      <c r="AD104" s="215">
        <v>1081</v>
      </c>
      <c r="AE104" s="213">
        <v>0</v>
      </c>
      <c r="AF104" s="216">
        <v>0</v>
      </c>
      <c r="AG104" s="215">
        <v>0</v>
      </c>
      <c r="AH104" s="213">
        <v>0</v>
      </c>
      <c r="AI104" s="214">
        <v>0</v>
      </c>
      <c r="AJ104" s="215">
        <v>0</v>
      </c>
      <c r="AK104" s="218">
        <v>0</v>
      </c>
      <c r="AL104" s="214">
        <v>0</v>
      </c>
      <c r="AM104" s="215">
        <v>0</v>
      </c>
      <c r="AN104" s="36">
        <f t="shared" si="18"/>
        <v>0</v>
      </c>
      <c r="AO104" s="37">
        <f t="shared" si="19"/>
        <v>0</v>
      </c>
      <c r="AP104" s="38" t="s">
        <v>3</v>
      </c>
      <c r="AQ104" s="39" t="str">
        <f t="shared" si="28"/>
        <v>제품</v>
      </c>
      <c r="AR104" s="40">
        <f t="shared" si="22"/>
        <v>0</v>
      </c>
      <c r="AS104" s="41">
        <f t="shared" si="23"/>
        <v>0</v>
      </c>
      <c r="AT104" s="42">
        <f t="shared" si="24"/>
        <v>0</v>
      </c>
      <c r="AU104" s="43">
        <f t="shared" si="20"/>
        <v>0</v>
      </c>
      <c r="AV104" s="95" t="str">
        <f t="shared" si="17"/>
        <v/>
      </c>
      <c r="AW104" s="61" t="str">
        <f t="shared" si="17"/>
        <v/>
      </c>
      <c r="AX104" s="61" t="str">
        <f t="shared" si="17"/>
        <v/>
      </c>
      <c r="AY104" s="61" t="str">
        <f t="shared" si="17"/>
        <v/>
      </c>
      <c r="AZ104" s="44" t="str">
        <f t="shared" si="17"/>
        <v/>
      </c>
      <c r="BA104" s="45"/>
      <c r="BB104" s="97">
        <v>0</v>
      </c>
      <c r="BC104" s="98">
        <v>0</v>
      </c>
      <c r="BD104" s="98">
        <v>0</v>
      </c>
      <c r="BE104" s="98">
        <v>0</v>
      </c>
      <c r="BF104" s="98">
        <v>0</v>
      </c>
      <c r="BG104" s="99">
        <f t="shared" si="25"/>
        <v>0</v>
      </c>
      <c r="BH104" s="52">
        <f t="shared" si="21"/>
        <v>0</v>
      </c>
      <c r="BI104" s="53">
        <f>IFERROR(IF(ROUND(V104/((D104+AK104)/2),1)&lt;0,0,ROUND(V104/((D104+AK104)/2),1)),0)</f>
        <v>0</v>
      </c>
      <c r="BJ104" s="55" t="str">
        <f>IF(AK104=0,"정상",IF(AP104="악성","악성",IF(AND(BL104&gt;3,BI104&lt;0.5),"악성",IF(AND(AP104="정상",BL104&lt;=3),"정상",IF(BI104&gt;1,"정상","부진")))))</f>
        <v>정상</v>
      </c>
      <c r="BK104" s="54">
        <v>41275</v>
      </c>
      <c r="BL104" s="52">
        <f t="shared" si="26"/>
        <v>165</v>
      </c>
    </row>
    <row r="105" spans="1:64" ht="17.100000000000001" customHeight="1">
      <c r="A105" s="58" t="s">
        <v>1</v>
      </c>
      <c r="B105" s="57" t="s">
        <v>5037</v>
      </c>
      <c r="C105" s="56" t="s">
        <v>5038</v>
      </c>
      <c r="D105" s="213">
        <v>0</v>
      </c>
      <c r="E105" s="214">
        <v>0</v>
      </c>
      <c r="F105" s="215">
        <v>0</v>
      </c>
      <c r="G105" s="213">
        <v>0</v>
      </c>
      <c r="H105" s="216">
        <v>0</v>
      </c>
      <c r="I105" s="215">
        <v>0</v>
      </c>
      <c r="J105" s="213">
        <v>0</v>
      </c>
      <c r="K105" s="216">
        <v>0</v>
      </c>
      <c r="L105" s="215">
        <v>0</v>
      </c>
      <c r="M105" s="213">
        <v>0</v>
      </c>
      <c r="N105" s="216">
        <v>0</v>
      </c>
      <c r="O105" s="215">
        <v>0</v>
      </c>
      <c r="P105" s="213">
        <v>0</v>
      </c>
      <c r="Q105" s="216">
        <v>0</v>
      </c>
      <c r="R105" s="215">
        <v>0</v>
      </c>
      <c r="S105" s="213">
        <v>0</v>
      </c>
      <c r="T105" s="214">
        <v>0</v>
      </c>
      <c r="U105" s="217">
        <v>0</v>
      </c>
      <c r="V105" s="213">
        <v>-1</v>
      </c>
      <c r="W105" s="216">
        <v>1244</v>
      </c>
      <c r="X105" s="215">
        <v>-1244</v>
      </c>
      <c r="Y105" s="213">
        <v>0</v>
      </c>
      <c r="Z105" s="216">
        <v>0</v>
      </c>
      <c r="AA105" s="215">
        <v>0</v>
      </c>
      <c r="AB105" s="213">
        <v>1</v>
      </c>
      <c r="AC105" s="216">
        <v>1244</v>
      </c>
      <c r="AD105" s="215">
        <v>1244</v>
      </c>
      <c r="AE105" s="213">
        <v>0</v>
      </c>
      <c r="AF105" s="216">
        <v>0</v>
      </c>
      <c r="AG105" s="215">
        <v>0</v>
      </c>
      <c r="AH105" s="213">
        <v>0</v>
      </c>
      <c r="AI105" s="214">
        <v>0</v>
      </c>
      <c r="AJ105" s="215">
        <v>0</v>
      </c>
      <c r="AK105" s="218">
        <v>0</v>
      </c>
      <c r="AL105" s="214">
        <v>0</v>
      </c>
      <c r="AM105" s="215">
        <v>0</v>
      </c>
      <c r="AN105" s="36">
        <f t="shared" si="18"/>
        <v>0</v>
      </c>
      <c r="AO105" s="37">
        <f t="shared" si="19"/>
        <v>0</v>
      </c>
      <c r="AP105" s="38" t="s">
        <v>3</v>
      </c>
      <c r="AQ105" s="39" t="str">
        <f t="shared" si="28"/>
        <v>제품</v>
      </c>
      <c r="AR105" s="40">
        <f t="shared" si="22"/>
        <v>0</v>
      </c>
      <c r="AS105" s="41">
        <f t="shared" si="23"/>
        <v>0</v>
      </c>
      <c r="AT105" s="42">
        <f t="shared" si="24"/>
        <v>0</v>
      </c>
      <c r="AU105" s="43">
        <f t="shared" si="20"/>
        <v>0</v>
      </c>
      <c r="AV105" s="95" t="str">
        <f t="shared" si="17"/>
        <v/>
      </c>
      <c r="AW105" s="61" t="str">
        <f t="shared" si="17"/>
        <v/>
      </c>
      <c r="AX105" s="61" t="str">
        <f t="shared" si="17"/>
        <v/>
      </c>
      <c r="AY105" s="61" t="str">
        <f t="shared" si="17"/>
        <v/>
      </c>
      <c r="AZ105" s="44" t="str">
        <f t="shared" si="17"/>
        <v/>
      </c>
      <c r="BA105" s="45"/>
      <c r="BB105" s="97">
        <v>0</v>
      </c>
      <c r="BC105" s="98">
        <v>0</v>
      </c>
      <c r="BD105" s="98">
        <v>0</v>
      </c>
      <c r="BE105" s="98">
        <v>0</v>
      </c>
      <c r="BF105" s="98">
        <v>0</v>
      </c>
      <c r="BG105" s="99">
        <f t="shared" si="25"/>
        <v>0</v>
      </c>
      <c r="BH105" s="52">
        <f t="shared" si="21"/>
        <v>0</v>
      </c>
      <c r="BI105" s="53">
        <f>IFERROR(IF(ROUND(V105/((D105+AK105)/2),1)&lt;0,0,ROUND(V105/((D105+AK105)/2),1)),0)</f>
        <v>0</v>
      </c>
      <c r="BJ105" s="55" t="str">
        <f>IF(AK105=0,"정상",IF(AP105="악성","악성",IF(AND(BL105&gt;3,BI105&lt;0.5),"악성",IF(AND(AP105="정상",BL105&lt;=3),"정상",IF(BI105&gt;1,"정상","부진")))))</f>
        <v>정상</v>
      </c>
      <c r="BK105" s="54">
        <v>45901</v>
      </c>
      <c r="BL105" s="52">
        <f t="shared" si="26"/>
        <v>13</v>
      </c>
    </row>
    <row r="106" spans="1:64" ht="17.100000000000001" customHeight="1">
      <c r="A106" s="58" t="s">
        <v>1</v>
      </c>
      <c r="B106" s="57" t="s">
        <v>4815</v>
      </c>
      <c r="C106" s="56" t="s">
        <v>4816</v>
      </c>
      <c r="D106" s="213">
        <v>0</v>
      </c>
      <c r="E106" s="214">
        <v>0</v>
      </c>
      <c r="F106" s="215">
        <v>0</v>
      </c>
      <c r="G106" s="213">
        <v>0</v>
      </c>
      <c r="H106" s="216">
        <v>0</v>
      </c>
      <c r="I106" s="215">
        <v>0</v>
      </c>
      <c r="J106" s="213">
        <v>0</v>
      </c>
      <c r="K106" s="216">
        <v>0</v>
      </c>
      <c r="L106" s="215">
        <v>0</v>
      </c>
      <c r="M106" s="213">
        <v>0</v>
      </c>
      <c r="N106" s="216">
        <v>0</v>
      </c>
      <c r="O106" s="215">
        <v>0</v>
      </c>
      <c r="P106" s="213">
        <v>0</v>
      </c>
      <c r="Q106" s="216">
        <v>0</v>
      </c>
      <c r="R106" s="215">
        <v>0</v>
      </c>
      <c r="S106" s="213">
        <v>0</v>
      </c>
      <c r="T106" s="214">
        <v>0</v>
      </c>
      <c r="U106" s="217">
        <v>0</v>
      </c>
      <c r="V106" s="213">
        <v>-3</v>
      </c>
      <c r="W106" s="216">
        <v>3207.333333</v>
      </c>
      <c r="X106" s="215">
        <v>-9622</v>
      </c>
      <c r="Y106" s="213">
        <v>0</v>
      </c>
      <c r="Z106" s="216">
        <v>0</v>
      </c>
      <c r="AA106" s="215">
        <v>0</v>
      </c>
      <c r="AB106" s="213">
        <v>3</v>
      </c>
      <c r="AC106" s="216">
        <v>3207.333333</v>
      </c>
      <c r="AD106" s="215">
        <v>9622</v>
      </c>
      <c r="AE106" s="213">
        <v>0</v>
      </c>
      <c r="AF106" s="216">
        <v>0</v>
      </c>
      <c r="AG106" s="215">
        <v>0</v>
      </c>
      <c r="AH106" s="213">
        <v>0</v>
      </c>
      <c r="AI106" s="214">
        <v>0</v>
      </c>
      <c r="AJ106" s="215">
        <v>0</v>
      </c>
      <c r="AK106" s="218">
        <v>0</v>
      </c>
      <c r="AL106" s="214">
        <v>0</v>
      </c>
      <c r="AM106" s="215">
        <v>0</v>
      </c>
      <c r="AN106" s="36">
        <f t="shared" si="18"/>
        <v>0</v>
      </c>
      <c r="AO106" s="37">
        <f t="shared" si="19"/>
        <v>0</v>
      </c>
      <c r="AP106" s="38" t="s">
        <v>3</v>
      </c>
      <c r="AQ106" s="39" t="str">
        <f t="shared" si="28"/>
        <v>제품</v>
      </c>
      <c r="AR106" s="40">
        <f t="shared" si="22"/>
        <v>0</v>
      </c>
      <c r="AS106" s="41">
        <f t="shared" si="23"/>
        <v>0</v>
      </c>
      <c r="AT106" s="42">
        <f t="shared" si="24"/>
        <v>0</v>
      </c>
      <c r="AU106" s="43">
        <f t="shared" si="20"/>
        <v>0</v>
      </c>
      <c r="AV106" s="95" t="str">
        <f t="shared" si="17"/>
        <v/>
      </c>
      <c r="AW106" s="61" t="str">
        <f t="shared" si="17"/>
        <v/>
      </c>
      <c r="AX106" s="61" t="str">
        <f t="shared" si="17"/>
        <v/>
      </c>
      <c r="AY106" s="61" t="str">
        <f t="shared" si="17"/>
        <v/>
      </c>
      <c r="AZ106" s="44" t="str">
        <f t="shared" si="17"/>
        <v/>
      </c>
      <c r="BA106" s="45"/>
      <c r="BB106" s="97">
        <v>0</v>
      </c>
      <c r="BC106" s="98">
        <v>0</v>
      </c>
      <c r="BD106" s="98">
        <v>0</v>
      </c>
      <c r="BE106" s="98">
        <v>0</v>
      </c>
      <c r="BF106" s="98">
        <v>0</v>
      </c>
      <c r="BG106" s="99">
        <f t="shared" si="25"/>
        <v>0</v>
      </c>
      <c r="BH106" s="52">
        <f t="shared" si="21"/>
        <v>0</v>
      </c>
      <c r="BI106" s="53">
        <f>IFERROR(IF(ROUND(V106/((D106+AK106)/2),1)&lt;0,0,ROUND(V106/((D106+AK106)/2),1)),0)</f>
        <v>0</v>
      </c>
      <c r="BJ106" s="55" t="str">
        <f>IF(AK106=0,"정상",IF(AP106="악성","악성",IF(AND(BL106&gt;3,BI106&lt;0.5),"악성",IF(AND(AP106="정상",BL106&lt;=3),"정상",IF(BI106&gt;1,"정상","부진")))))</f>
        <v>정상</v>
      </c>
      <c r="BK106" s="54">
        <v>41275</v>
      </c>
      <c r="BL106" s="52">
        <f t="shared" si="26"/>
        <v>165</v>
      </c>
    </row>
    <row r="107" spans="1:64" ht="17.100000000000001" customHeight="1">
      <c r="A107" s="58" t="s">
        <v>1</v>
      </c>
      <c r="B107" s="57" t="s">
        <v>6084</v>
      </c>
      <c r="C107" s="56" t="s">
        <v>6085</v>
      </c>
      <c r="D107" s="213">
        <v>0</v>
      </c>
      <c r="E107" s="214">
        <v>0</v>
      </c>
      <c r="F107" s="215">
        <v>0</v>
      </c>
      <c r="G107" s="213">
        <v>0</v>
      </c>
      <c r="H107" s="216">
        <v>0</v>
      </c>
      <c r="I107" s="215">
        <v>0</v>
      </c>
      <c r="J107" s="213">
        <v>0</v>
      </c>
      <c r="K107" s="216">
        <v>0</v>
      </c>
      <c r="L107" s="215">
        <v>0</v>
      </c>
      <c r="M107" s="213">
        <v>0</v>
      </c>
      <c r="N107" s="216">
        <v>0</v>
      </c>
      <c r="O107" s="215">
        <v>0</v>
      </c>
      <c r="P107" s="213">
        <v>0</v>
      </c>
      <c r="Q107" s="216">
        <v>0</v>
      </c>
      <c r="R107" s="215">
        <v>0</v>
      </c>
      <c r="S107" s="213">
        <v>0</v>
      </c>
      <c r="T107" s="214">
        <v>0</v>
      </c>
      <c r="U107" s="217">
        <v>0</v>
      </c>
      <c r="V107" s="213">
        <v>-1</v>
      </c>
      <c r="W107" s="216">
        <v>1800</v>
      </c>
      <c r="X107" s="215">
        <v>-1800</v>
      </c>
      <c r="Y107" s="213">
        <v>0</v>
      </c>
      <c r="Z107" s="216">
        <v>0</v>
      </c>
      <c r="AA107" s="215">
        <v>0</v>
      </c>
      <c r="AB107" s="213">
        <v>0</v>
      </c>
      <c r="AC107" s="216">
        <v>0</v>
      </c>
      <c r="AD107" s="215">
        <v>0</v>
      </c>
      <c r="AE107" s="213">
        <v>0</v>
      </c>
      <c r="AF107" s="216">
        <v>0</v>
      </c>
      <c r="AG107" s="215">
        <v>0</v>
      </c>
      <c r="AH107" s="213">
        <v>-1</v>
      </c>
      <c r="AI107" s="214">
        <v>1800</v>
      </c>
      <c r="AJ107" s="215">
        <v>-1800</v>
      </c>
      <c r="AK107" s="218">
        <v>1</v>
      </c>
      <c r="AL107" s="214">
        <v>1800</v>
      </c>
      <c r="AM107" s="215">
        <v>1800</v>
      </c>
      <c r="AN107" s="36">
        <f t="shared" si="18"/>
        <v>1.7034141762187548E-7</v>
      </c>
      <c r="AO107" s="37">
        <f t="shared" si="19"/>
        <v>0</v>
      </c>
      <c r="AP107" s="38" t="s">
        <v>3</v>
      </c>
      <c r="AQ107" s="39" t="str">
        <f t="shared" si="28"/>
        <v>제품</v>
      </c>
      <c r="AR107" s="40">
        <f t="shared" si="22"/>
        <v>1800</v>
      </c>
      <c r="AS107" s="41">
        <f t="shared" si="23"/>
        <v>0</v>
      </c>
      <c r="AT107" s="42">
        <f t="shared" si="24"/>
        <v>0</v>
      </c>
      <c r="AU107" s="43">
        <f t="shared" si="20"/>
        <v>1800</v>
      </c>
      <c r="AV107" s="95">
        <f t="shared" si="17"/>
        <v>1800</v>
      </c>
      <c r="AW107" s="61" t="str">
        <f t="shared" si="17"/>
        <v/>
      </c>
      <c r="AX107" s="61" t="str">
        <f t="shared" si="17"/>
        <v/>
      </c>
      <c r="AY107" s="61" t="str">
        <f t="shared" si="17"/>
        <v/>
      </c>
      <c r="AZ107" s="44" t="str">
        <f t="shared" si="17"/>
        <v/>
      </c>
      <c r="BA107" s="45"/>
      <c r="BB107" s="97">
        <v>1</v>
      </c>
      <c r="BC107" s="98">
        <v>0</v>
      </c>
      <c r="BD107" s="98">
        <v>0</v>
      </c>
      <c r="BE107" s="98">
        <v>0</v>
      </c>
      <c r="BF107" s="98">
        <v>0</v>
      </c>
      <c r="BG107" s="99">
        <f t="shared" si="25"/>
        <v>1</v>
      </c>
      <c r="BH107" s="52">
        <f t="shared" si="21"/>
        <v>0</v>
      </c>
      <c r="BI107" s="53">
        <f>IFERROR(IF(ROUND(V107/((D107+AK107)/2),1)&lt;0,0,ROUND(V107/((D107+AK107)/2),1)),0)</f>
        <v>0</v>
      </c>
      <c r="BJ107" s="55" t="str">
        <f>IF(AK107=0,"정상",IF(AP107="악성","악성",IF(AND(BL107&gt;3,BI107&lt;0.5),"악성",IF(AND(AP107="정상",BL107&lt;=3),"정상",IF(BI107&gt;1,"정상","부진")))))</f>
        <v>악성</v>
      </c>
      <c r="BK107" s="54">
        <v>41275</v>
      </c>
      <c r="BL107" s="52">
        <f t="shared" si="26"/>
        <v>165</v>
      </c>
    </row>
    <row r="108" spans="1:64" ht="17.100000000000001" customHeight="1">
      <c r="A108" s="58" t="s">
        <v>1</v>
      </c>
      <c r="B108" s="57" t="s">
        <v>6086</v>
      </c>
      <c r="C108" s="56" t="s">
        <v>6087</v>
      </c>
      <c r="D108" s="213">
        <v>0</v>
      </c>
      <c r="E108" s="214">
        <v>0</v>
      </c>
      <c r="F108" s="215">
        <v>0</v>
      </c>
      <c r="G108" s="213">
        <v>0</v>
      </c>
      <c r="H108" s="216">
        <v>0</v>
      </c>
      <c r="I108" s="215">
        <v>0</v>
      </c>
      <c r="J108" s="213">
        <v>0</v>
      </c>
      <c r="K108" s="216">
        <v>0</v>
      </c>
      <c r="L108" s="215">
        <v>0</v>
      </c>
      <c r="M108" s="213">
        <v>0</v>
      </c>
      <c r="N108" s="216">
        <v>0</v>
      </c>
      <c r="O108" s="215">
        <v>0</v>
      </c>
      <c r="P108" s="213">
        <v>0</v>
      </c>
      <c r="Q108" s="216">
        <v>0</v>
      </c>
      <c r="R108" s="215">
        <v>0</v>
      </c>
      <c r="S108" s="213">
        <v>0</v>
      </c>
      <c r="T108" s="214">
        <v>0</v>
      </c>
      <c r="U108" s="217">
        <v>0</v>
      </c>
      <c r="V108" s="213">
        <v>-1</v>
      </c>
      <c r="W108" s="216">
        <v>1800</v>
      </c>
      <c r="X108" s="215">
        <v>-1800</v>
      </c>
      <c r="Y108" s="213">
        <v>0</v>
      </c>
      <c r="Z108" s="216">
        <v>0</v>
      </c>
      <c r="AA108" s="215">
        <v>0</v>
      </c>
      <c r="AB108" s="213">
        <v>0</v>
      </c>
      <c r="AC108" s="216">
        <v>0</v>
      </c>
      <c r="AD108" s="215">
        <v>0</v>
      </c>
      <c r="AE108" s="213">
        <v>0</v>
      </c>
      <c r="AF108" s="216">
        <v>0</v>
      </c>
      <c r="AG108" s="215">
        <v>0</v>
      </c>
      <c r="AH108" s="213">
        <v>-1</v>
      </c>
      <c r="AI108" s="214">
        <v>1800</v>
      </c>
      <c r="AJ108" s="215">
        <v>-1800</v>
      </c>
      <c r="AK108" s="218">
        <v>1</v>
      </c>
      <c r="AL108" s="214">
        <v>1800</v>
      </c>
      <c r="AM108" s="215">
        <v>1800</v>
      </c>
      <c r="AN108" s="36">
        <f t="shared" si="18"/>
        <v>1.7034141762187548E-7</v>
      </c>
      <c r="AO108" s="37">
        <f t="shared" si="19"/>
        <v>0</v>
      </c>
      <c r="AP108" s="38" t="s">
        <v>3</v>
      </c>
      <c r="AQ108" s="39" t="str">
        <f t="shared" si="28"/>
        <v>제품</v>
      </c>
      <c r="AR108" s="40">
        <f t="shared" si="22"/>
        <v>1800</v>
      </c>
      <c r="AS108" s="41">
        <f t="shared" si="23"/>
        <v>0</v>
      </c>
      <c r="AT108" s="42">
        <f t="shared" si="24"/>
        <v>0</v>
      </c>
      <c r="AU108" s="43">
        <f t="shared" si="20"/>
        <v>1800</v>
      </c>
      <c r="AV108" s="95">
        <f t="shared" si="17"/>
        <v>1800</v>
      </c>
      <c r="AW108" s="61" t="str">
        <f t="shared" si="17"/>
        <v/>
      </c>
      <c r="AX108" s="61" t="str">
        <f t="shared" si="17"/>
        <v/>
      </c>
      <c r="AY108" s="61" t="str">
        <f t="shared" si="17"/>
        <v/>
      </c>
      <c r="AZ108" s="44" t="str">
        <f t="shared" si="17"/>
        <v/>
      </c>
      <c r="BA108" s="45"/>
      <c r="BB108" s="97">
        <v>1</v>
      </c>
      <c r="BC108" s="98">
        <v>0</v>
      </c>
      <c r="BD108" s="98">
        <v>0</v>
      </c>
      <c r="BE108" s="98">
        <v>0</v>
      </c>
      <c r="BF108" s="98">
        <v>0</v>
      </c>
      <c r="BG108" s="99">
        <f t="shared" si="25"/>
        <v>1</v>
      </c>
      <c r="BH108" s="52">
        <f t="shared" si="21"/>
        <v>0</v>
      </c>
      <c r="BI108" s="53">
        <f>IFERROR(IF(ROUND(V108/((D108+AK108)/2),1)&lt;0,0,ROUND(V108/((D108+AK108)/2),1)),0)</f>
        <v>0</v>
      </c>
      <c r="BJ108" s="55" t="str">
        <f>IF(AK108=0,"정상",IF(AP108="악성","악성",IF(AND(BL108&gt;3,BI108&lt;0.5),"악성",IF(AND(AP108="정상",BL108&lt;=3),"정상",IF(BI108&gt;1,"정상","부진")))))</f>
        <v>악성</v>
      </c>
      <c r="BK108" s="54">
        <v>41275</v>
      </c>
      <c r="BL108" s="52">
        <f t="shared" si="26"/>
        <v>165</v>
      </c>
    </row>
    <row r="109" spans="1:64" ht="17.100000000000001" customHeight="1">
      <c r="A109" s="58" t="s">
        <v>1</v>
      </c>
      <c r="B109" s="57" t="s">
        <v>1732</v>
      </c>
      <c r="C109" s="56" t="s">
        <v>1733</v>
      </c>
      <c r="D109" s="213">
        <v>0</v>
      </c>
      <c r="E109" s="214">
        <v>0</v>
      </c>
      <c r="F109" s="215">
        <v>0</v>
      </c>
      <c r="G109" s="213">
        <v>0</v>
      </c>
      <c r="H109" s="216">
        <v>0</v>
      </c>
      <c r="I109" s="215">
        <v>0</v>
      </c>
      <c r="J109" s="213">
        <v>0</v>
      </c>
      <c r="K109" s="216">
        <v>0</v>
      </c>
      <c r="L109" s="215">
        <v>0</v>
      </c>
      <c r="M109" s="213">
        <v>0</v>
      </c>
      <c r="N109" s="216">
        <v>0</v>
      </c>
      <c r="O109" s="215">
        <v>0</v>
      </c>
      <c r="P109" s="213">
        <v>0</v>
      </c>
      <c r="Q109" s="216">
        <v>0</v>
      </c>
      <c r="R109" s="215">
        <v>0</v>
      </c>
      <c r="S109" s="213">
        <v>0</v>
      </c>
      <c r="T109" s="214">
        <v>0</v>
      </c>
      <c r="U109" s="217">
        <v>0</v>
      </c>
      <c r="V109" s="213">
        <v>-3</v>
      </c>
      <c r="W109" s="216">
        <v>1278.333333</v>
      </c>
      <c r="X109" s="215">
        <v>-3835</v>
      </c>
      <c r="Y109" s="213">
        <v>0</v>
      </c>
      <c r="Z109" s="216">
        <v>0</v>
      </c>
      <c r="AA109" s="215">
        <v>0</v>
      </c>
      <c r="AB109" s="213">
        <v>3</v>
      </c>
      <c r="AC109" s="216">
        <v>1278.333333</v>
      </c>
      <c r="AD109" s="215">
        <v>3835</v>
      </c>
      <c r="AE109" s="213">
        <v>0</v>
      </c>
      <c r="AF109" s="216">
        <v>0</v>
      </c>
      <c r="AG109" s="215">
        <v>0</v>
      </c>
      <c r="AH109" s="213">
        <v>0</v>
      </c>
      <c r="AI109" s="214">
        <v>0</v>
      </c>
      <c r="AJ109" s="215">
        <v>0</v>
      </c>
      <c r="AK109" s="218">
        <v>0</v>
      </c>
      <c r="AL109" s="214">
        <v>0</v>
      </c>
      <c r="AM109" s="215">
        <v>0</v>
      </c>
      <c r="AN109" s="36">
        <f t="shared" si="18"/>
        <v>0</v>
      </c>
      <c r="AO109" s="37">
        <f t="shared" si="19"/>
        <v>0</v>
      </c>
      <c r="AP109" s="38" t="s">
        <v>3</v>
      </c>
      <c r="AQ109" s="39" t="str">
        <f t="shared" si="28"/>
        <v>제품</v>
      </c>
      <c r="AR109" s="40">
        <f t="shared" si="22"/>
        <v>0</v>
      </c>
      <c r="AS109" s="41">
        <f t="shared" si="23"/>
        <v>0</v>
      </c>
      <c r="AT109" s="42">
        <f t="shared" si="24"/>
        <v>0</v>
      </c>
      <c r="AU109" s="43">
        <f t="shared" si="20"/>
        <v>0</v>
      </c>
      <c r="AV109" s="95" t="str">
        <f t="shared" si="17"/>
        <v/>
      </c>
      <c r="AW109" s="61" t="str">
        <f t="shared" si="17"/>
        <v/>
      </c>
      <c r="AX109" s="61" t="str">
        <f t="shared" si="17"/>
        <v/>
      </c>
      <c r="AY109" s="61" t="str">
        <f t="shared" si="17"/>
        <v/>
      </c>
      <c r="AZ109" s="44" t="str">
        <f t="shared" si="17"/>
        <v/>
      </c>
      <c r="BA109" s="45"/>
      <c r="BB109" s="97">
        <v>0</v>
      </c>
      <c r="BC109" s="98">
        <v>0</v>
      </c>
      <c r="BD109" s="98">
        <v>0</v>
      </c>
      <c r="BE109" s="98">
        <v>0</v>
      </c>
      <c r="BF109" s="98">
        <v>0</v>
      </c>
      <c r="BG109" s="99">
        <f t="shared" si="25"/>
        <v>0</v>
      </c>
      <c r="BH109" s="52">
        <f t="shared" si="21"/>
        <v>0</v>
      </c>
      <c r="BI109" s="53">
        <f>IFERROR(IF(ROUND(V109/((D109+AK109)/2),1)&lt;0,0,ROUND(V109/((D109+AK109)/2),1)),0)</f>
        <v>0</v>
      </c>
      <c r="BJ109" s="55" t="str">
        <f>IF(AK109=0,"정상",IF(AP109="악성","악성",IF(AND(BL109&gt;3,BI109&lt;0.5),"악성",IF(AND(AP109="정상",BL109&lt;=3),"정상",IF(BI109&gt;1,"정상","부진")))))</f>
        <v>정상</v>
      </c>
      <c r="BK109" s="54">
        <v>41244</v>
      </c>
      <c r="BL109" s="52">
        <f t="shared" si="26"/>
        <v>166</v>
      </c>
    </row>
    <row r="110" spans="1:64" ht="17.100000000000001" customHeight="1">
      <c r="A110" s="58" t="s">
        <v>1</v>
      </c>
      <c r="B110" s="57" t="s">
        <v>2838</v>
      </c>
      <c r="C110" s="56" t="s">
        <v>2839</v>
      </c>
      <c r="D110" s="213">
        <v>1532</v>
      </c>
      <c r="E110" s="214">
        <v>2656.09</v>
      </c>
      <c r="F110" s="215">
        <v>4069128</v>
      </c>
      <c r="G110" s="213">
        <v>0</v>
      </c>
      <c r="H110" s="216">
        <v>0</v>
      </c>
      <c r="I110" s="215">
        <v>0</v>
      </c>
      <c r="J110" s="213">
        <v>0</v>
      </c>
      <c r="K110" s="216">
        <v>0</v>
      </c>
      <c r="L110" s="215">
        <v>0</v>
      </c>
      <c r="M110" s="213">
        <v>0</v>
      </c>
      <c r="N110" s="216">
        <v>0</v>
      </c>
      <c r="O110" s="215">
        <v>0</v>
      </c>
      <c r="P110" s="213">
        <v>0</v>
      </c>
      <c r="Q110" s="216">
        <v>0</v>
      </c>
      <c r="R110" s="215">
        <v>0</v>
      </c>
      <c r="S110" s="213">
        <v>0</v>
      </c>
      <c r="T110" s="214">
        <v>0</v>
      </c>
      <c r="U110" s="217">
        <v>0</v>
      </c>
      <c r="V110" s="213">
        <v>1500</v>
      </c>
      <c r="W110" s="216">
        <v>2655.516666</v>
      </c>
      <c r="X110" s="215">
        <v>3983275</v>
      </c>
      <c r="Y110" s="213">
        <v>0</v>
      </c>
      <c r="Z110" s="216">
        <v>0</v>
      </c>
      <c r="AA110" s="215">
        <v>0</v>
      </c>
      <c r="AB110" s="213">
        <v>30</v>
      </c>
      <c r="AC110" s="216">
        <v>2677.5666660000002</v>
      </c>
      <c r="AD110" s="215">
        <v>80327</v>
      </c>
      <c r="AE110" s="213">
        <v>0</v>
      </c>
      <c r="AF110" s="216">
        <v>0</v>
      </c>
      <c r="AG110" s="215">
        <v>0</v>
      </c>
      <c r="AH110" s="213">
        <v>1530</v>
      </c>
      <c r="AI110" s="214">
        <v>2655.9490190000001</v>
      </c>
      <c r="AJ110" s="215">
        <v>4063602</v>
      </c>
      <c r="AK110" s="218">
        <v>2</v>
      </c>
      <c r="AL110" s="214">
        <v>2763</v>
      </c>
      <c r="AM110" s="215">
        <v>5526</v>
      </c>
      <c r="AN110" s="36">
        <f t="shared" si="18"/>
        <v>5.2294815209915778E-7</v>
      </c>
      <c r="AO110" s="37">
        <f t="shared" si="19"/>
        <v>1.3054830287206266E-3</v>
      </c>
      <c r="AP110" s="38" t="s">
        <v>4</v>
      </c>
      <c r="AQ110" s="39" t="str">
        <f t="shared" si="28"/>
        <v>제품</v>
      </c>
      <c r="AR110" s="40">
        <f t="shared" si="22"/>
        <v>0</v>
      </c>
      <c r="AS110" s="41">
        <f t="shared" si="23"/>
        <v>5526</v>
      </c>
      <c r="AT110" s="42">
        <f t="shared" si="24"/>
        <v>0</v>
      </c>
      <c r="AU110" s="43">
        <f t="shared" si="20"/>
        <v>5526</v>
      </c>
      <c r="AV110" s="95">
        <f t="shared" si="17"/>
        <v>5526</v>
      </c>
      <c r="AW110" s="61" t="str">
        <f t="shared" si="17"/>
        <v/>
      </c>
      <c r="AX110" s="61" t="str">
        <f t="shared" si="17"/>
        <v/>
      </c>
      <c r="AY110" s="61" t="str">
        <f t="shared" si="17"/>
        <v/>
      </c>
      <c r="AZ110" s="44" t="str">
        <f t="shared" si="17"/>
        <v/>
      </c>
      <c r="BA110" s="45"/>
      <c r="BB110" s="97">
        <v>2</v>
      </c>
      <c r="BC110" s="98">
        <v>0</v>
      </c>
      <c r="BD110" s="98">
        <v>0</v>
      </c>
      <c r="BE110" s="98">
        <v>0</v>
      </c>
      <c r="BF110" s="98">
        <v>0</v>
      </c>
      <c r="BG110" s="99">
        <f t="shared" si="25"/>
        <v>2</v>
      </c>
      <c r="BH110" s="52">
        <f t="shared" si="21"/>
        <v>0</v>
      </c>
      <c r="BI110" s="53">
        <f>IFERROR(IF(ROUND(V110/((D110+AK110)/2),1)&lt;0,0,ROUND(V110/((D110+AK110)/2),1)),0)</f>
        <v>2</v>
      </c>
      <c r="BJ110" s="55" t="str">
        <f>IF(AK110=0,"정상",IF(AP110="악성","악성",IF(AND(BL110&gt;3,BI110&lt;0.5),"악성",IF(AND(AP110="정상",BL110&lt;=3),"정상",IF(BI110&gt;1,"정상","부진")))))</f>
        <v>정상</v>
      </c>
      <c r="BK110" s="54">
        <v>45200</v>
      </c>
      <c r="BL110" s="52">
        <f t="shared" si="26"/>
        <v>36</v>
      </c>
    </row>
    <row r="111" spans="1:64" ht="17.100000000000001" customHeight="1">
      <c r="A111" s="58" t="s">
        <v>1</v>
      </c>
      <c r="B111" s="57" t="s">
        <v>3104</v>
      </c>
      <c r="C111" s="56" t="s">
        <v>3105</v>
      </c>
      <c r="D111" s="213">
        <v>1844</v>
      </c>
      <c r="E111" s="214">
        <v>2638.4697999999999</v>
      </c>
      <c r="F111" s="215">
        <v>4865338</v>
      </c>
      <c r="G111" s="213">
        <v>0</v>
      </c>
      <c r="H111" s="216">
        <v>0</v>
      </c>
      <c r="I111" s="215">
        <v>0</v>
      </c>
      <c r="J111" s="213">
        <v>0</v>
      </c>
      <c r="K111" s="216">
        <v>0</v>
      </c>
      <c r="L111" s="215">
        <v>0</v>
      </c>
      <c r="M111" s="213">
        <v>1</v>
      </c>
      <c r="N111" s="216">
        <v>2638</v>
      </c>
      <c r="O111" s="215">
        <v>2638</v>
      </c>
      <c r="P111" s="213">
        <v>0</v>
      </c>
      <c r="Q111" s="216">
        <v>0</v>
      </c>
      <c r="R111" s="215">
        <v>0</v>
      </c>
      <c r="S111" s="213">
        <v>1</v>
      </c>
      <c r="T111" s="214">
        <v>2638</v>
      </c>
      <c r="U111" s="217">
        <v>2638</v>
      </c>
      <c r="V111" s="213">
        <v>1754</v>
      </c>
      <c r="W111" s="216">
        <v>2638.4720630000002</v>
      </c>
      <c r="X111" s="215">
        <v>4627880</v>
      </c>
      <c r="Y111" s="213">
        <v>0</v>
      </c>
      <c r="Z111" s="216">
        <v>0</v>
      </c>
      <c r="AA111" s="215">
        <v>0</v>
      </c>
      <c r="AB111" s="213">
        <v>54</v>
      </c>
      <c r="AC111" s="216">
        <v>2638.5185179999999</v>
      </c>
      <c r="AD111" s="215">
        <v>142480</v>
      </c>
      <c r="AE111" s="213">
        <v>0</v>
      </c>
      <c r="AF111" s="216">
        <v>0</v>
      </c>
      <c r="AG111" s="215">
        <v>0</v>
      </c>
      <c r="AH111" s="213">
        <v>1808</v>
      </c>
      <c r="AI111" s="214">
        <v>2638.4734509999998</v>
      </c>
      <c r="AJ111" s="215">
        <v>4770360</v>
      </c>
      <c r="AK111" s="218">
        <v>37</v>
      </c>
      <c r="AL111" s="214">
        <v>2638.3029999999999</v>
      </c>
      <c r="AM111" s="215">
        <v>97616</v>
      </c>
      <c r="AN111" s="36">
        <f t="shared" si="18"/>
        <v>9.2378043458761098E-6</v>
      </c>
      <c r="AO111" s="37">
        <f t="shared" si="19"/>
        <v>2.0054200542005421E-2</v>
      </c>
      <c r="AP111" s="38" t="s">
        <v>4</v>
      </c>
      <c r="AQ111" s="39" t="str">
        <f t="shared" si="28"/>
        <v>제품</v>
      </c>
      <c r="AR111" s="40">
        <f t="shared" si="22"/>
        <v>0</v>
      </c>
      <c r="AS111" s="41">
        <f t="shared" si="23"/>
        <v>97616</v>
      </c>
      <c r="AT111" s="42">
        <f t="shared" si="24"/>
        <v>0</v>
      </c>
      <c r="AU111" s="43">
        <f t="shared" si="20"/>
        <v>97616</v>
      </c>
      <c r="AV111" s="95">
        <f t="shared" si="17"/>
        <v>97617.210999999996</v>
      </c>
      <c r="AW111" s="61" t="str">
        <f t="shared" si="17"/>
        <v/>
      </c>
      <c r="AX111" s="61" t="str">
        <f t="shared" si="17"/>
        <v/>
      </c>
      <c r="AY111" s="61" t="str">
        <f t="shared" si="17"/>
        <v/>
      </c>
      <c r="AZ111" s="44" t="str">
        <f t="shared" si="17"/>
        <v/>
      </c>
      <c r="BA111" s="45"/>
      <c r="BB111" s="97">
        <v>37</v>
      </c>
      <c r="BC111" s="98">
        <v>0</v>
      </c>
      <c r="BD111" s="98">
        <v>0</v>
      </c>
      <c r="BE111" s="98">
        <v>0</v>
      </c>
      <c r="BF111" s="98">
        <v>0</v>
      </c>
      <c r="BG111" s="99">
        <f t="shared" si="25"/>
        <v>37</v>
      </c>
      <c r="BH111" s="52">
        <f t="shared" si="21"/>
        <v>0</v>
      </c>
      <c r="BI111" s="53">
        <f>IFERROR(IF(ROUND(V111/((D111+AK111)/2),1)&lt;0,0,ROUND(V111/((D111+AK111)/2),1)),0)</f>
        <v>1.9</v>
      </c>
      <c r="BJ111" s="55" t="str">
        <f>IF(AK111=0,"정상",IF(AP111="악성","악성",IF(AND(BL111&gt;3,BI111&lt;0.5),"악성",IF(AND(AP111="정상",BL111&lt;=3),"정상",IF(BI111&gt;1,"정상","부진")))))</f>
        <v>정상</v>
      </c>
      <c r="BK111" s="54">
        <v>45323</v>
      </c>
      <c r="BL111" s="52">
        <f t="shared" si="26"/>
        <v>32</v>
      </c>
    </row>
    <row r="112" spans="1:64" ht="17.100000000000001" customHeight="1">
      <c r="A112" s="58" t="s">
        <v>1</v>
      </c>
      <c r="B112" s="57" t="s">
        <v>3436</v>
      </c>
      <c r="C112" s="56" t="s">
        <v>3437</v>
      </c>
      <c r="D112" s="213">
        <v>1455</v>
      </c>
      <c r="E112" s="214">
        <v>2148.6875</v>
      </c>
      <c r="F112" s="215">
        <v>3126340</v>
      </c>
      <c r="G112" s="213">
        <v>0</v>
      </c>
      <c r="H112" s="216">
        <v>0</v>
      </c>
      <c r="I112" s="215">
        <v>0</v>
      </c>
      <c r="J112" s="213">
        <v>0</v>
      </c>
      <c r="K112" s="216">
        <v>0</v>
      </c>
      <c r="L112" s="215">
        <v>0</v>
      </c>
      <c r="M112" s="213">
        <v>0</v>
      </c>
      <c r="N112" s="216">
        <v>0</v>
      </c>
      <c r="O112" s="215">
        <v>0</v>
      </c>
      <c r="P112" s="213">
        <v>0</v>
      </c>
      <c r="Q112" s="216">
        <v>0</v>
      </c>
      <c r="R112" s="215">
        <v>0</v>
      </c>
      <c r="S112" s="213">
        <v>0</v>
      </c>
      <c r="T112" s="214">
        <v>0</v>
      </c>
      <c r="U112" s="217">
        <v>0</v>
      </c>
      <c r="V112" s="213">
        <v>360</v>
      </c>
      <c r="W112" s="216">
        <v>2148.833333</v>
      </c>
      <c r="X112" s="215">
        <v>773580</v>
      </c>
      <c r="Y112" s="213">
        <v>0</v>
      </c>
      <c r="Z112" s="216">
        <v>0</v>
      </c>
      <c r="AA112" s="215">
        <v>0</v>
      </c>
      <c r="AB112" s="213">
        <v>1054</v>
      </c>
      <c r="AC112" s="216">
        <v>2148.6641359999999</v>
      </c>
      <c r="AD112" s="215">
        <v>2264692</v>
      </c>
      <c r="AE112" s="213">
        <v>0</v>
      </c>
      <c r="AF112" s="216">
        <v>0</v>
      </c>
      <c r="AG112" s="215">
        <v>0</v>
      </c>
      <c r="AH112" s="213">
        <v>1414</v>
      </c>
      <c r="AI112" s="214">
        <v>2148.7072130000001</v>
      </c>
      <c r="AJ112" s="215">
        <v>3038272</v>
      </c>
      <c r="AK112" s="218">
        <v>41</v>
      </c>
      <c r="AL112" s="214">
        <v>2148</v>
      </c>
      <c r="AM112" s="215">
        <v>88068</v>
      </c>
      <c r="AN112" s="36">
        <f t="shared" si="18"/>
        <v>8.3342377595129615E-6</v>
      </c>
      <c r="AO112" s="37">
        <f t="shared" si="19"/>
        <v>2.8178694158075602E-2</v>
      </c>
      <c r="AP112" s="38" t="s">
        <v>4</v>
      </c>
      <c r="AQ112" s="39" t="str">
        <f t="shared" si="28"/>
        <v>제품</v>
      </c>
      <c r="AR112" s="40">
        <f t="shared" si="22"/>
        <v>0</v>
      </c>
      <c r="AS112" s="41">
        <f t="shared" si="23"/>
        <v>88068</v>
      </c>
      <c r="AT112" s="42">
        <f t="shared" si="24"/>
        <v>0</v>
      </c>
      <c r="AU112" s="43">
        <f t="shared" si="20"/>
        <v>88068</v>
      </c>
      <c r="AV112" s="95">
        <f t="shared" ref="AV112:AZ162" si="29">IF(+BB112*$AL112=0,"",+BB112*$AL112)</f>
        <v>88068</v>
      </c>
      <c r="AW112" s="61" t="str">
        <f t="shared" si="29"/>
        <v/>
      </c>
      <c r="AX112" s="61" t="str">
        <f t="shared" si="29"/>
        <v/>
      </c>
      <c r="AY112" s="61" t="str">
        <f t="shared" si="29"/>
        <v/>
      </c>
      <c r="AZ112" s="44" t="str">
        <f t="shared" si="29"/>
        <v/>
      </c>
      <c r="BA112" s="45"/>
      <c r="BB112" s="97">
        <v>41</v>
      </c>
      <c r="BC112" s="98">
        <v>0</v>
      </c>
      <c r="BD112" s="98">
        <v>0</v>
      </c>
      <c r="BE112" s="98">
        <v>0</v>
      </c>
      <c r="BF112" s="98">
        <v>0</v>
      </c>
      <c r="BG112" s="99">
        <f t="shared" si="25"/>
        <v>41</v>
      </c>
      <c r="BH112" s="52">
        <f t="shared" si="21"/>
        <v>0</v>
      </c>
      <c r="BI112" s="53">
        <f>IFERROR(IF(ROUND(V112/((D112+AK112)/2),1)&lt;0,0,ROUND(V112/((D112+AK112)/2),1)),0)</f>
        <v>0.5</v>
      </c>
      <c r="BJ112" s="55" t="str">
        <f>IF(AK112=0,"정상",IF(AP112="악성","악성",IF(AND(BL112&gt;3,BI112&lt;0.5),"악성",IF(AND(AP112="정상",BL112&lt;=3),"정상",IF(BI112&gt;1,"정상","부진")))))</f>
        <v>부진</v>
      </c>
      <c r="BK112" s="54">
        <v>45413</v>
      </c>
      <c r="BL112" s="52">
        <f t="shared" si="26"/>
        <v>29</v>
      </c>
    </row>
    <row r="113" spans="1:64" ht="17.100000000000001" customHeight="1">
      <c r="A113" s="58" t="s">
        <v>1</v>
      </c>
      <c r="B113" s="57" t="s">
        <v>3438</v>
      </c>
      <c r="C113" s="56" t="s">
        <v>3439</v>
      </c>
      <c r="D113" s="213">
        <v>2477</v>
      </c>
      <c r="E113" s="214">
        <v>2499.14</v>
      </c>
      <c r="F113" s="215">
        <v>6190369</v>
      </c>
      <c r="G113" s="213">
        <v>0</v>
      </c>
      <c r="H113" s="216">
        <v>0</v>
      </c>
      <c r="I113" s="215">
        <v>0</v>
      </c>
      <c r="J113" s="213">
        <v>0</v>
      </c>
      <c r="K113" s="216">
        <v>0</v>
      </c>
      <c r="L113" s="215">
        <v>0</v>
      </c>
      <c r="M113" s="213">
        <v>0</v>
      </c>
      <c r="N113" s="216">
        <v>0</v>
      </c>
      <c r="O113" s="215">
        <v>0</v>
      </c>
      <c r="P113" s="213">
        <v>0</v>
      </c>
      <c r="Q113" s="216">
        <v>0</v>
      </c>
      <c r="R113" s="215">
        <v>0</v>
      </c>
      <c r="S113" s="213">
        <v>0</v>
      </c>
      <c r="T113" s="214">
        <v>0</v>
      </c>
      <c r="U113" s="217">
        <v>0</v>
      </c>
      <c r="V113" s="213">
        <v>245</v>
      </c>
      <c r="W113" s="216">
        <v>2499.1795910000001</v>
      </c>
      <c r="X113" s="215">
        <v>612299</v>
      </c>
      <c r="Y113" s="213">
        <v>0</v>
      </c>
      <c r="Z113" s="216">
        <v>0</v>
      </c>
      <c r="AA113" s="215">
        <v>0</v>
      </c>
      <c r="AB113" s="213">
        <v>67</v>
      </c>
      <c r="AC113" s="216">
        <v>2499.2537309999998</v>
      </c>
      <c r="AD113" s="215">
        <v>167450</v>
      </c>
      <c r="AE113" s="213">
        <v>0</v>
      </c>
      <c r="AF113" s="216">
        <v>0</v>
      </c>
      <c r="AG113" s="215">
        <v>0</v>
      </c>
      <c r="AH113" s="213">
        <v>312</v>
      </c>
      <c r="AI113" s="214">
        <v>2499.1955119999998</v>
      </c>
      <c r="AJ113" s="215">
        <v>779749</v>
      </c>
      <c r="AK113" s="218">
        <v>2165</v>
      </c>
      <c r="AL113" s="214">
        <v>2499.1320999999998</v>
      </c>
      <c r="AM113" s="215">
        <v>5410620</v>
      </c>
      <c r="AN113" s="36">
        <f t="shared" si="18"/>
        <v>5.1202926722959555E-4</v>
      </c>
      <c r="AO113" s="37">
        <f t="shared" si="19"/>
        <v>0.87404117884537746</v>
      </c>
      <c r="AP113" s="38" t="s">
        <v>4</v>
      </c>
      <c r="AQ113" s="39" t="str">
        <f t="shared" si="28"/>
        <v>제품</v>
      </c>
      <c r="AR113" s="40">
        <f t="shared" si="22"/>
        <v>0</v>
      </c>
      <c r="AS113" s="41">
        <f t="shared" si="23"/>
        <v>5410620</v>
      </c>
      <c r="AT113" s="42">
        <f t="shared" si="24"/>
        <v>0</v>
      </c>
      <c r="AU113" s="43">
        <f t="shared" si="20"/>
        <v>5410620</v>
      </c>
      <c r="AV113" s="95">
        <f t="shared" si="29"/>
        <v>5410620.9964999994</v>
      </c>
      <c r="AW113" s="61" t="str">
        <f t="shared" si="29"/>
        <v/>
      </c>
      <c r="AX113" s="61" t="str">
        <f t="shared" si="29"/>
        <v/>
      </c>
      <c r="AY113" s="61" t="str">
        <f t="shared" si="29"/>
        <v/>
      </c>
      <c r="AZ113" s="44" t="str">
        <f t="shared" si="29"/>
        <v/>
      </c>
      <c r="BA113" s="45"/>
      <c r="BB113" s="97">
        <v>2165</v>
      </c>
      <c r="BC113" s="98">
        <v>0</v>
      </c>
      <c r="BD113" s="98">
        <v>0</v>
      </c>
      <c r="BE113" s="98">
        <v>0</v>
      </c>
      <c r="BF113" s="98">
        <v>0</v>
      </c>
      <c r="BG113" s="99">
        <f t="shared" si="25"/>
        <v>2165</v>
      </c>
      <c r="BH113" s="52">
        <f t="shared" si="21"/>
        <v>0</v>
      </c>
      <c r="BI113" s="53">
        <f>IFERROR(IF(ROUND(V113/((D113+AK113)/2),1)&lt;0,0,ROUND(V113/((D113+AK113)/2),1)),0)</f>
        <v>0.1</v>
      </c>
      <c r="BJ113" s="55" t="str">
        <f>IF(AK113=0,"정상",IF(AP113="악성","악성",IF(AND(BL113&gt;3,BI113&lt;0.5),"악성",IF(AND(AP113="정상",BL113&lt;=3),"정상",IF(BI113&gt;1,"정상","부진")))))</f>
        <v>악성</v>
      </c>
      <c r="BK113" s="54">
        <v>45413</v>
      </c>
      <c r="BL113" s="52">
        <f t="shared" si="26"/>
        <v>29</v>
      </c>
    </row>
    <row r="114" spans="1:64" ht="17.100000000000001" customHeight="1">
      <c r="A114" s="58" t="s">
        <v>1</v>
      </c>
      <c r="B114" s="57" t="s">
        <v>3584</v>
      </c>
      <c r="C114" s="56" t="s">
        <v>3585</v>
      </c>
      <c r="D114" s="213">
        <v>267</v>
      </c>
      <c r="E114" s="214">
        <v>2327.7757000000001</v>
      </c>
      <c r="F114" s="215">
        <v>621515</v>
      </c>
      <c r="G114" s="213">
        <v>0</v>
      </c>
      <c r="H114" s="216">
        <v>0</v>
      </c>
      <c r="I114" s="215">
        <v>0</v>
      </c>
      <c r="J114" s="213">
        <v>0</v>
      </c>
      <c r="K114" s="216">
        <v>0</v>
      </c>
      <c r="L114" s="215">
        <v>0</v>
      </c>
      <c r="M114" s="213">
        <v>0</v>
      </c>
      <c r="N114" s="216">
        <v>0</v>
      </c>
      <c r="O114" s="215">
        <v>0</v>
      </c>
      <c r="P114" s="213">
        <v>0</v>
      </c>
      <c r="Q114" s="216">
        <v>0</v>
      </c>
      <c r="R114" s="215">
        <v>0</v>
      </c>
      <c r="S114" s="213">
        <v>0</v>
      </c>
      <c r="T114" s="214">
        <v>0</v>
      </c>
      <c r="U114" s="217">
        <v>0</v>
      </c>
      <c r="V114" s="213">
        <v>167</v>
      </c>
      <c r="W114" s="216">
        <v>2327.8562870000001</v>
      </c>
      <c r="X114" s="215">
        <v>388752</v>
      </c>
      <c r="Y114" s="213">
        <v>0</v>
      </c>
      <c r="Z114" s="216">
        <v>0</v>
      </c>
      <c r="AA114" s="215">
        <v>0</v>
      </c>
      <c r="AB114" s="213">
        <v>57</v>
      </c>
      <c r="AC114" s="216">
        <v>2327.7368419999998</v>
      </c>
      <c r="AD114" s="215">
        <v>132681</v>
      </c>
      <c r="AE114" s="213">
        <v>0</v>
      </c>
      <c r="AF114" s="216">
        <v>0</v>
      </c>
      <c r="AG114" s="215">
        <v>0</v>
      </c>
      <c r="AH114" s="213">
        <v>224</v>
      </c>
      <c r="AI114" s="214">
        <v>2327.8258919999998</v>
      </c>
      <c r="AJ114" s="215">
        <v>521433</v>
      </c>
      <c r="AK114" s="218">
        <v>43</v>
      </c>
      <c r="AL114" s="214">
        <v>2327.5</v>
      </c>
      <c r="AM114" s="215">
        <v>100082</v>
      </c>
      <c r="AN114" s="36">
        <f t="shared" si="18"/>
        <v>9.4711720880180787E-6</v>
      </c>
      <c r="AO114" s="37">
        <f t="shared" si="19"/>
        <v>0.16104868913857678</v>
      </c>
      <c r="AP114" s="38" t="s">
        <v>4</v>
      </c>
      <c r="AQ114" s="39" t="str">
        <f t="shared" si="28"/>
        <v>제품</v>
      </c>
      <c r="AR114" s="40">
        <f t="shared" si="22"/>
        <v>0</v>
      </c>
      <c r="AS114" s="41">
        <f t="shared" si="23"/>
        <v>100082</v>
      </c>
      <c r="AT114" s="42">
        <f t="shared" si="24"/>
        <v>0</v>
      </c>
      <c r="AU114" s="43">
        <f t="shared" si="20"/>
        <v>100082</v>
      </c>
      <c r="AV114" s="95">
        <f t="shared" si="29"/>
        <v>100082.5</v>
      </c>
      <c r="AW114" s="61" t="str">
        <f t="shared" si="29"/>
        <v/>
      </c>
      <c r="AX114" s="61" t="str">
        <f t="shared" si="29"/>
        <v/>
      </c>
      <c r="AY114" s="61" t="str">
        <f t="shared" si="29"/>
        <v/>
      </c>
      <c r="AZ114" s="44" t="str">
        <f t="shared" si="29"/>
        <v/>
      </c>
      <c r="BA114" s="45"/>
      <c r="BB114" s="97">
        <v>43</v>
      </c>
      <c r="BC114" s="98">
        <v>0</v>
      </c>
      <c r="BD114" s="98">
        <v>0</v>
      </c>
      <c r="BE114" s="98">
        <v>0</v>
      </c>
      <c r="BF114" s="98">
        <v>0</v>
      </c>
      <c r="BG114" s="99">
        <f t="shared" si="25"/>
        <v>43</v>
      </c>
      <c r="BH114" s="52">
        <f t="shared" si="21"/>
        <v>0</v>
      </c>
      <c r="BI114" s="53">
        <f>IFERROR(IF(ROUND(V114/((D114+AK114)/2),1)&lt;0,0,ROUND(V114/((D114+AK114)/2),1)),0)</f>
        <v>1.1000000000000001</v>
      </c>
      <c r="BJ114" s="55" t="str">
        <f>IF(AK114=0,"정상",IF(AP114="악성","악성",IF(AND(BL114&gt;3,BI114&lt;0.5),"악성",IF(AND(AP114="정상",BL114&lt;=3),"정상",IF(BI114&gt;1,"정상","부진")))))</f>
        <v>정상</v>
      </c>
      <c r="BK114" s="54">
        <v>45474</v>
      </c>
      <c r="BL114" s="52">
        <f t="shared" si="26"/>
        <v>27</v>
      </c>
    </row>
    <row r="115" spans="1:64" ht="17.100000000000001" customHeight="1">
      <c r="A115" s="58" t="s">
        <v>1</v>
      </c>
      <c r="B115" s="57" t="s">
        <v>3659</v>
      </c>
      <c r="C115" s="56" t="s">
        <v>3660</v>
      </c>
      <c r="D115" s="213">
        <v>2039</v>
      </c>
      <c r="E115" s="214">
        <v>2624.3137000000002</v>
      </c>
      <c r="F115" s="215">
        <v>5350975</v>
      </c>
      <c r="G115" s="213">
        <v>0</v>
      </c>
      <c r="H115" s="216">
        <v>0</v>
      </c>
      <c r="I115" s="215">
        <v>0</v>
      </c>
      <c r="J115" s="213">
        <v>0</v>
      </c>
      <c r="K115" s="216">
        <v>0</v>
      </c>
      <c r="L115" s="215">
        <v>0</v>
      </c>
      <c r="M115" s="213">
        <v>0</v>
      </c>
      <c r="N115" s="216">
        <v>0</v>
      </c>
      <c r="O115" s="215">
        <v>0</v>
      </c>
      <c r="P115" s="213">
        <v>0</v>
      </c>
      <c r="Q115" s="216">
        <v>0</v>
      </c>
      <c r="R115" s="215">
        <v>0</v>
      </c>
      <c r="S115" s="213">
        <v>0</v>
      </c>
      <c r="T115" s="214">
        <v>0</v>
      </c>
      <c r="U115" s="217">
        <v>0</v>
      </c>
      <c r="V115" s="213">
        <v>1892</v>
      </c>
      <c r="W115" s="216">
        <v>2624.3160670000002</v>
      </c>
      <c r="X115" s="215">
        <v>4965206</v>
      </c>
      <c r="Y115" s="213">
        <v>0</v>
      </c>
      <c r="Z115" s="216">
        <v>0</v>
      </c>
      <c r="AA115" s="215">
        <v>0</v>
      </c>
      <c r="AB115" s="213">
        <v>55</v>
      </c>
      <c r="AC115" s="216">
        <v>2624.3818179999998</v>
      </c>
      <c r="AD115" s="215">
        <v>144341</v>
      </c>
      <c r="AE115" s="213">
        <v>0</v>
      </c>
      <c r="AF115" s="216">
        <v>0</v>
      </c>
      <c r="AG115" s="215">
        <v>0</v>
      </c>
      <c r="AH115" s="213">
        <v>1947</v>
      </c>
      <c r="AI115" s="214">
        <v>2624.3179249999998</v>
      </c>
      <c r="AJ115" s="215">
        <v>5109547</v>
      </c>
      <c r="AK115" s="218">
        <v>92</v>
      </c>
      <c r="AL115" s="214">
        <v>2624.2260999999999</v>
      </c>
      <c r="AM115" s="215">
        <v>241428</v>
      </c>
      <c r="AN115" s="36">
        <f t="shared" si="18"/>
        <v>2.2847326540896753E-5</v>
      </c>
      <c r="AO115" s="37">
        <f t="shared" si="19"/>
        <v>4.5120156939676311E-2</v>
      </c>
      <c r="AP115" s="38" t="s">
        <v>4</v>
      </c>
      <c r="AQ115" s="39" t="str">
        <f t="shared" si="28"/>
        <v>제품</v>
      </c>
      <c r="AR115" s="40">
        <f t="shared" si="22"/>
        <v>0</v>
      </c>
      <c r="AS115" s="41">
        <f t="shared" si="23"/>
        <v>241428</v>
      </c>
      <c r="AT115" s="42">
        <f t="shared" si="24"/>
        <v>0</v>
      </c>
      <c r="AU115" s="43">
        <f t="shared" si="20"/>
        <v>241428</v>
      </c>
      <c r="AV115" s="95">
        <f t="shared" si="29"/>
        <v>241428.80119999999</v>
      </c>
      <c r="AW115" s="61" t="str">
        <f t="shared" si="29"/>
        <v/>
      </c>
      <c r="AX115" s="61" t="str">
        <f t="shared" si="29"/>
        <v/>
      </c>
      <c r="AY115" s="61" t="str">
        <f t="shared" si="29"/>
        <v/>
      </c>
      <c r="AZ115" s="44" t="str">
        <f t="shared" si="29"/>
        <v/>
      </c>
      <c r="BA115" s="45"/>
      <c r="BB115" s="97">
        <v>92</v>
      </c>
      <c r="BC115" s="98">
        <v>0</v>
      </c>
      <c r="BD115" s="98">
        <v>0</v>
      </c>
      <c r="BE115" s="98">
        <v>0</v>
      </c>
      <c r="BF115" s="98">
        <v>0</v>
      </c>
      <c r="BG115" s="99">
        <f t="shared" si="25"/>
        <v>92</v>
      </c>
      <c r="BH115" s="52">
        <f t="shared" si="21"/>
        <v>0</v>
      </c>
      <c r="BI115" s="53">
        <f>IFERROR(IF(ROUND(V115/((D115+AK115)/2),1)&lt;0,0,ROUND(V115/((D115+AK115)/2),1)),0)</f>
        <v>1.8</v>
      </c>
      <c r="BJ115" s="55" t="str">
        <f>IF(AK115=0,"정상",IF(AP115="악성","악성",IF(AND(BL115&gt;3,BI115&lt;0.5),"악성",IF(AND(AP115="정상",BL115&lt;=3),"정상",IF(BI115&gt;1,"정상","부진")))))</f>
        <v>정상</v>
      </c>
      <c r="BK115" s="54">
        <v>45506</v>
      </c>
      <c r="BL115" s="52">
        <f t="shared" si="26"/>
        <v>26</v>
      </c>
    </row>
    <row r="116" spans="1:64" ht="17.100000000000001" customHeight="1">
      <c r="A116" s="58" t="s">
        <v>1</v>
      </c>
      <c r="B116" s="57" t="s">
        <v>4004</v>
      </c>
      <c r="C116" s="56" t="s">
        <v>4005</v>
      </c>
      <c r="D116" s="213">
        <v>1441</v>
      </c>
      <c r="E116" s="214">
        <v>2546.5468000000001</v>
      </c>
      <c r="F116" s="215">
        <v>3669573</v>
      </c>
      <c r="G116" s="213">
        <v>0</v>
      </c>
      <c r="H116" s="216">
        <v>0</v>
      </c>
      <c r="I116" s="215">
        <v>0</v>
      </c>
      <c r="J116" s="213">
        <v>0</v>
      </c>
      <c r="K116" s="216">
        <v>0</v>
      </c>
      <c r="L116" s="215">
        <v>0</v>
      </c>
      <c r="M116" s="213">
        <v>0</v>
      </c>
      <c r="N116" s="216">
        <v>0</v>
      </c>
      <c r="O116" s="215">
        <v>0</v>
      </c>
      <c r="P116" s="213">
        <v>0</v>
      </c>
      <c r="Q116" s="216">
        <v>0</v>
      </c>
      <c r="R116" s="215">
        <v>0</v>
      </c>
      <c r="S116" s="213">
        <v>0</v>
      </c>
      <c r="T116" s="214">
        <v>0</v>
      </c>
      <c r="U116" s="217">
        <v>0</v>
      </c>
      <c r="V116" s="213">
        <v>-134</v>
      </c>
      <c r="W116" s="216">
        <v>2546.4626859999998</v>
      </c>
      <c r="X116" s="215">
        <v>-341226</v>
      </c>
      <c r="Y116" s="213">
        <v>0</v>
      </c>
      <c r="Z116" s="216">
        <v>0</v>
      </c>
      <c r="AA116" s="215">
        <v>0</v>
      </c>
      <c r="AB116" s="213">
        <v>97</v>
      </c>
      <c r="AC116" s="216">
        <v>2546.6185559999999</v>
      </c>
      <c r="AD116" s="215">
        <v>247022</v>
      </c>
      <c r="AE116" s="213">
        <v>0</v>
      </c>
      <c r="AF116" s="216">
        <v>0</v>
      </c>
      <c r="AG116" s="215">
        <v>0</v>
      </c>
      <c r="AH116" s="213">
        <v>-37</v>
      </c>
      <c r="AI116" s="214">
        <v>2546.0540540000002</v>
      </c>
      <c r="AJ116" s="215">
        <v>-94204</v>
      </c>
      <c r="AK116" s="218">
        <v>1478</v>
      </c>
      <c r="AL116" s="214">
        <v>2546.5344</v>
      </c>
      <c r="AM116" s="215">
        <v>3763777</v>
      </c>
      <c r="AN116" s="36">
        <f t="shared" si="18"/>
        <v>3.5618172766256091E-4</v>
      </c>
      <c r="AO116" s="37">
        <f t="shared" si="19"/>
        <v>1.025676613462873</v>
      </c>
      <c r="AP116" s="38" t="s">
        <v>3</v>
      </c>
      <c r="AQ116" s="39" t="str">
        <f t="shared" si="28"/>
        <v>제품</v>
      </c>
      <c r="AR116" s="40">
        <f t="shared" si="22"/>
        <v>3763777</v>
      </c>
      <c r="AS116" s="41">
        <f t="shared" si="23"/>
        <v>0</v>
      </c>
      <c r="AT116" s="42">
        <f t="shared" si="24"/>
        <v>0</v>
      </c>
      <c r="AU116" s="43">
        <f t="shared" si="20"/>
        <v>3763777</v>
      </c>
      <c r="AV116" s="95">
        <f t="shared" si="29"/>
        <v>3763777.8432</v>
      </c>
      <c r="AW116" s="61" t="str">
        <f t="shared" si="29"/>
        <v/>
      </c>
      <c r="AX116" s="61" t="str">
        <f t="shared" si="29"/>
        <v/>
      </c>
      <c r="AY116" s="61" t="str">
        <f t="shared" si="29"/>
        <v/>
      </c>
      <c r="AZ116" s="44" t="str">
        <f t="shared" si="29"/>
        <v/>
      </c>
      <c r="BA116" s="45"/>
      <c r="BB116" s="97">
        <v>1478</v>
      </c>
      <c r="BC116" s="98">
        <v>0</v>
      </c>
      <c r="BD116" s="98">
        <v>0</v>
      </c>
      <c r="BE116" s="98">
        <v>0</v>
      </c>
      <c r="BF116" s="98">
        <v>0</v>
      </c>
      <c r="BG116" s="99">
        <f t="shared" si="25"/>
        <v>1478</v>
      </c>
      <c r="BH116" s="52">
        <f t="shared" si="21"/>
        <v>0</v>
      </c>
      <c r="BI116" s="53">
        <f>IFERROR(IF(ROUND(V116/((D116+AK116)/2),1)&lt;0,0,ROUND(V116/((D116+AK116)/2),1)),0)</f>
        <v>0</v>
      </c>
      <c r="BJ116" s="55" t="str">
        <f>IF(AK116=0,"정상",IF(AP116="악성","악성",IF(AND(BL116&gt;3,BI116&lt;0.5),"악성",IF(AND(AP116="정상",BL116&lt;=3),"정상",IF(BI116&gt;1,"정상","부진")))))</f>
        <v>악성</v>
      </c>
      <c r="BK116" s="54">
        <v>45597</v>
      </c>
      <c r="BL116" s="52">
        <f t="shared" si="26"/>
        <v>23</v>
      </c>
    </row>
    <row r="117" spans="1:64" ht="17.100000000000001" customHeight="1">
      <c r="A117" s="58" t="s">
        <v>1</v>
      </c>
      <c r="B117" s="57" t="s">
        <v>4006</v>
      </c>
      <c r="C117" s="56" t="s">
        <v>4007</v>
      </c>
      <c r="D117" s="213">
        <v>1812</v>
      </c>
      <c r="E117" s="214">
        <v>2637.8096999999998</v>
      </c>
      <c r="F117" s="215">
        <v>4779711</v>
      </c>
      <c r="G117" s="213">
        <v>0</v>
      </c>
      <c r="H117" s="216">
        <v>0</v>
      </c>
      <c r="I117" s="215">
        <v>0</v>
      </c>
      <c r="J117" s="213">
        <v>0</v>
      </c>
      <c r="K117" s="216">
        <v>0</v>
      </c>
      <c r="L117" s="215">
        <v>0</v>
      </c>
      <c r="M117" s="213">
        <v>0</v>
      </c>
      <c r="N117" s="216">
        <v>0</v>
      </c>
      <c r="O117" s="215">
        <v>0</v>
      </c>
      <c r="P117" s="213">
        <v>0</v>
      </c>
      <c r="Q117" s="216">
        <v>0</v>
      </c>
      <c r="R117" s="215">
        <v>0</v>
      </c>
      <c r="S117" s="213">
        <v>0</v>
      </c>
      <c r="T117" s="214">
        <v>0</v>
      </c>
      <c r="U117" s="217">
        <v>0</v>
      </c>
      <c r="V117" s="213">
        <v>-411</v>
      </c>
      <c r="W117" s="216">
        <v>2637.7834539999999</v>
      </c>
      <c r="X117" s="215">
        <v>-1084129</v>
      </c>
      <c r="Y117" s="213">
        <v>0</v>
      </c>
      <c r="Z117" s="216">
        <v>0</v>
      </c>
      <c r="AA117" s="215">
        <v>0</v>
      </c>
      <c r="AB117" s="213">
        <v>82</v>
      </c>
      <c r="AC117" s="216">
        <v>2637.8902429999998</v>
      </c>
      <c r="AD117" s="215">
        <v>216307</v>
      </c>
      <c r="AE117" s="213">
        <v>0</v>
      </c>
      <c r="AF117" s="216">
        <v>0</v>
      </c>
      <c r="AG117" s="215">
        <v>0</v>
      </c>
      <c r="AH117" s="213">
        <v>-329</v>
      </c>
      <c r="AI117" s="214">
        <v>2637.7568379999998</v>
      </c>
      <c r="AJ117" s="215">
        <v>-867822</v>
      </c>
      <c r="AK117" s="218">
        <v>2141</v>
      </c>
      <c r="AL117" s="214">
        <v>2637.8022000000001</v>
      </c>
      <c r="AM117" s="215">
        <v>5647533</v>
      </c>
      <c r="AN117" s="36">
        <f t="shared" si="18"/>
        <v>5.3444932071462412E-4</v>
      </c>
      <c r="AO117" s="37">
        <f t="shared" si="19"/>
        <v>1.1815673289183224</v>
      </c>
      <c r="AP117" s="38" t="s">
        <v>3</v>
      </c>
      <c r="AQ117" s="39" t="str">
        <f t="shared" si="28"/>
        <v>제품</v>
      </c>
      <c r="AR117" s="40">
        <f t="shared" si="22"/>
        <v>5647533</v>
      </c>
      <c r="AS117" s="41">
        <f t="shared" si="23"/>
        <v>0</v>
      </c>
      <c r="AT117" s="42">
        <f t="shared" si="24"/>
        <v>0</v>
      </c>
      <c r="AU117" s="43">
        <f t="shared" si="20"/>
        <v>5647533</v>
      </c>
      <c r="AV117" s="95">
        <f t="shared" si="29"/>
        <v>5647534.5102000004</v>
      </c>
      <c r="AW117" s="61" t="str">
        <f t="shared" si="29"/>
        <v/>
      </c>
      <c r="AX117" s="61" t="str">
        <f t="shared" si="29"/>
        <v/>
      </c>
      <c r="AY117" s="61" t="str">
        <f t="shared" si="29"/>
        <v/>
      </c>
      <c r="AZ117" s="44" t="str">
        <f t="shared" si="29"/>
        <v/>
      </c>
      <c r="BA117" s="45"/>
      <c r="BB117" s="97">
        <v>2141</v>
      </c>
      <c r="BC117" s="98">
        <v>0</v>
      </c>
      <c r="BD117" s="98">
        <v>0</v>
      </c>
      <c r="BE117" s="98">
        <v>0</v>
      </c>
      <c r="BF117" s="98">
        <v>0</v>
      </c>
      <c r="BG117" s="99">
        <f t="shared" si="25"/>
        <v>2141</v>
      </c>
      <c r="BH117" s="52">
        <f t="shared" si="21"/>
        <v>0</v>
      </c>
      <c r="BI117" s="53">
        <f>IFERROR(IF(ROUND(V117/((D117+AK117)/2),1)&lt;0,0,ROUND(V117/((D117+AK117)/2),1)),0)</f>
        <v>0</v>
      </c>
      <c r="BJ117" s="55" t="str">
        <f>IF(AK117=0,"정상",IF(AP117="악성","악성",IF(AND(BL117&gt;3,BI117&lt;0.5),"악성",IF(AND(AP117="정상",BL117&lt;=3),"정상",IF(BI117&gt;1,"정상","부진")))))</f>
        <v>악성</v>
      </c>
      <c r="BK117" s="54">
        <v>45597</v>
      </c>
      <c r="BL117" s="52">
        <f t="shared" si="26"/>
        <v>23</v>
      </c>
    </row>
    <row r="118" spans="1:64" ht="17.100000000000001" customHeight="1">
      <c r="A118" s="58" t="s">
        <v>1</v>
      </c>
      <c r="B118" s="57" t="s">
        <v>4127</v>
      </c>
      <c r="C118" s="56" t="s">
        <v>4128</v>
      </c>
      <c r="D118" s="213">
        <v>3708</v>
      </c>
      <c r="E118" s="214">
        <v>2533.4429</v>
      </c>
      <c r="F118" s="215">
        <v>9394006</v>
      </c>
      <c r="G118" s="213">
        <v>0</v>
      </c>
      <c r="H118" s="216">
        <v>0</v>
      </c>
      <c r="I118" s="215">
        <v>0</v>
      </c>
      <c r="J118" s="213">
        <v>0</v>
      </c>
      <c r="K118" s="216">
        <v>0</v>
      </c>
      <c r="L118" s="215">
        <v>0</v>
      </c>
      <c r="M118" s="213">
        <v>0</v>
      </c>
      <c r="N118" s="216">
        <v>0</v>
      </c>
      <c r="O118" s="215">
        <v>0</v>
      </c>
      <c r="P118" s="213">
        <v>0</v>
      </c>
      <c r="Q118" s="216">
        <v>0</v>
      </c>
      <c r="R118" s="215">
        <v>0</v>
      </c>
      <c r="S118" s="213">
        <v>0</v>
      </c>
      <c r="T118" s="214">
        <v>0</v>
      </c>
      <c r="U118" s="217">
        <v>0</v>
      </c>
      <c r="V118" s="213">
        <v>2791</v>
      </c>
      <c r="W118" s="216">
        <v>2533.4435680000001</v>
      </c>
      <c r="X118" s="215">
        <v>7070841</v>
      </c>
      <c r="Y118" s="213">
        <v>0</v>
      </c>
      <c r="Z118" s="216">
        <v>0</v>
      </c>
      <c r="AA118" s="215">
        <v>0</v>
      </c>
      <c r="AB118" s="213">
        <v>27</v>
      </c>
      <c r="AC118" s="216">
        <v>2533.629629</v>
      </c>
      <c r="AD118" s="215">
        <v>68408</v>
      </c>
      <c r="AE118" s="213">
        <v>0</v>
      </c>
      <c r="AF118" s="216">
        <v>0</v>
      </c>
      <c r="AG118" s="215">
        <v>0</v>
      </c>
      <c r="AH118" s="213">
        <v>2818</v>
      </c>
      <c r="AI118" s="214">
        <v>2533.4453509999998</v>
      </c>
      <c r="AJ118" s="215">
        <v>7139249</v>
      </c>
      <c r="AK118" s="218">
        <v>890</v>
      </c>
      <c r="AL118" s="214">
        <v>2533.4355</v>
      </c>
      <c r="AM118" s="215">
        <v>2254757</v>
      </c>
      <c r="AN118" s="36">
        <f t="shared" si="18"/>
        <v>2.1337694654047061E-4</v>
      </c>
      <c r="AO118" s="37">
        <f t="shared" si="19"/>
        <v>0.24002157497303128</v>
      </c>
      <c r="AP118" s="38" t="s">
        <v>4</v>
      </c>
      <c r="AQ118" s="39" t="str">
        <f t="shared" si="28"/>
        <v>제품</v>
      </c>
      <c r="AR118" s="40">
        <f t="shared" si="22"/>
        <v>0</v>
      </c>
      <c r="AS118" s="41">
        <f t="shared" si="23"/>
        <v>2254757</v>
      </c>
      <c r="AT118" s="42">
        <f t="shared" si="24"/>
        <v>0</v>
      </c>
      <c r="AU118" s="43">
        <f t="shared" si="20"/>
        <v>2254757</v>
      </c>
      <c r="AV118" s="95">
        <f t="shared" si="29"/>
        <v>2254757.5950000002</v>
      </c>
      <c r="AW118" s="61" t="str">
        <f t="shared" si="29"/>
        <v/>
      </c>
      <c r="AX118" s="61" t="str">
        <f t="shared" si="29"/>
        <v/>
      </c>
      <c r="AY118" s="61" t="str">
        <f t="shared" si="29"/>
        <v/>
      </c>
      <c r="AZ118" s="44" t="str">
        <f t="shared" si="29"/>
        <v/>
      </c>
      <c r="BA118" s="45"/>
      <c r="BB118" s="97">
        <v>890</v>
      </c>
      <c r="BC118" s="98">
        <v>0</v>
      </c>
      <c r="BD118" s="98">
        <v>0</v>
      </c>
      <c r="BE118" s="98">
        <v>0</v>
      </c>
      <c r="BF118" s="98">
        <v>0</v>
      </c>
      <c r="BG118" s="99">
        <f t="shared" si="25"/>
        <v>890</v>
      </c>
      <c r="BH118" s="52">
        <f t="shared" si="21"/>
        <v>0</v>
      </c>
      <c r="BI118" s="53">
        <f>IFERROR(IF(ROUND(V118/((D118+AK118)/2),1)&lt;0,0,ROUND(V118/((D118+AK118)/2),1)),0)</f>
        <v>1.2</v>
      </c>
      <c r="BJ118" s="55" t="str">
        <f>IF(AK118=0,"정상",IF(AP118="악성","악성",IF(AND(BL118&gt;3,BI118&lt;0.5),"악성",IF(AND(AP118="정상",BL118&lt;=3),"정상",IF(BI118&gt;1,"정상","부진")))))</f>
        <v>정상</v>
      </c>
      <c r="BK118" s="54">
        <v>45627</v>
      </c>
      <c r="BL118" s="52">
        <f t="shared" si="26"/>
        <v>22</v>
      </c>
    </row>
    <row r="119" spans="1:64" ht="17.100000000000001" customHeight="1">
      <c r="A119" s="58" t="s">
        <v>1</v>
      </c>
      <c r="B119" s="57" t="s">
        <v>4581</v>
      </c>
      <c r="C119" s="56" t="s">
        <v>4582</v>
      </c>
      <c r="D119" s="213">
        <v>2111</v>
      </c>
      <c r="E119" s="214">
        <v>2965.2100999999998</v>
      </c>
      <c r="F119" s="215">
        <v>6259557</v>
      </c>
      <c r="G119" s="213">
        <v>0</v>
      </c>
      <c r="H119" s="216">
        <v>0</v>
      </c>
      <c r="I119" s="215">
        <v>0</v>
      </c>
      <c r="J119" s="213">
        <v>0</v>
      </c>
      <c r="K119" s="216">
        <v>0</v>
      </c>
      <c r="L119" s="215">
        <v>0</v>
      </c>
      <c r="M119" s="213">
        <v>0</v>
      </c>
      <c r="N119" s="216">
        <v>0</v>
      </c>
      <c r="O119" s="215">
        <v>0</v>
      </c>
      <c r="P119" s="213">
        <v>0</v>
      </c>
      <c r="Q119" s="216">
        <v>0</v>
      </c>
      <c r="R119" s="215">
        <v>0</v>
      </c>
      <c r="S119" s="213">
        <v>0</v>
      </c>
      <c r="T119" s="214">
        <v>0</v>
      </c>
      <c r="U119" s="217">
        <v>0</v>
      </c>
      <c r="V119" s="213">
        <v>489</v>
      </c>
      <c r="W119" s="216">
        <v>2965.2269930000002</v>
      </c>
      <c r="X119" s="215">
        <v>1449996</v>
      </c>
      <c r="Y119" s="213">
        <v>0</v>
      </c>
      <c r="Z119" s="216">
        <v>0</v>
      </c>
      <c r="AA119" s="215">
        <v>0</v>
      </c>
      <c r="AB119" s="213">
        <v>33</v>
      </c>
      <c r="AC119" s="216">
        <v>2965.363636</v>
      </c>
      <c r="AD119" s="215">
        <v>97857</v>
      </c>
      <c r="AE119" s="213">
        <v>0</v>
      </c>
      <c r="AF119" s="216">
        <v>0</v>
      </c>
      <c r="AG119" s="215">
        <v>0</v>
      </c>
      <c r="AH119" s="213">
        <v>522</v>
      </c>
      <c r="AI119" s="214">
        <v>2965.2356319999999</v>
      </c>
      <c r="AJ119" s="215">
        <v>1547853</v>
      </c>
      <c r="AK119" s="218">
        <v>1589</v>
      </c>
      <c r="AL119" s="214">
        <v>2965.2012</v>
      </c>
      <c r="AM119" s="215">
        <v>4711704</v>
      </c>
      <c r="AN119" s="36">
        <f t="shared" si="18"/>
        <v>4.4588796598592288E-4</v>
      </c>
      <c r="AO119" s="37">
        <f t="shared" si="19"/>
        <v>0.75272382756987211</v>
      </c>
      <c r="AP119" s="38" t="s">
        <v>4</v>
      </c>
      <c r="AQ119" s="39" t="str">
        <f t="shared" si="28"/>
        <v>제품</v>
      </c>
      <c r="AR119" s="40">
        <f t="shared" si="22"/>
        <v>0</v>
      </c>
      <c r="AS119" s="41">
        <f t="shared" si="23"/>
        <v>4711704</v>
      </c>
      <c r="AT119" s="42">
        <f t="shared" si="24"/>
        <v>0</v>
      </c>
      <c r="AU119" s="43">
        <f t="shared" si="20"/>
        <v>4711704</v>
      </c>
      <c r="AV119" s="95">
        <f t="shared" si="29"/>
        <v>4711704.7067999998</v>
      </c>
      <c r="AW119" s="61" t="str">
        <f t="shared" si="29"/>
        <v/>
      </c>
      <c r="AX119" s="61" t="str">
        <f t="shared" si="29"/>
        <v/>
      </c>
      <c r="AY119" s="61" t="str">
        <f t="shared" si="29"/>
        <v/>
      </c>
      <c r="AZ119" s="44" t="str">
        <f t="shared" si="29"/>
        <v/>
      </c>
      <c r="BA119" s="45"/>
      <c r="BB119" s="97">
        <v>1589</v>
      </c>
      <c r="BC119" s="98">
        <v>0</v>
      </c>
      <c r="BD119" s="98">
        <v>0</v>
      </c>
      <c r="BE119" s="98">
        <v>0</v>
      </c>
      <c r="BF119" s="98">
        <v>0</v>
      </c>
      <c r="BG119" s="99">
        <f t="shared" si="25"/>
        <v>1589</v>
      </c>
      <c r="BH119" s="52">
        <f t="shared" si="21"/>
        <v>0</v>
      </c>
      <c r="BI119" s="53">
        <f>IFERROR(IF(ROUND(V119/((D119+AK119)/2),1)&lt;0,0,ROUND(V119/((D119+AK119)/2),1)),0)</f>
        <v>0.3</v>
      </c>
      <c r="BJ119" s="55" t="str">
        <f>IF(AK119=0,"정상",IF(AP119="악성","악성",IF(AND(BL119&gt;3,BI119&lt;0.5),"악성",IF(AND(AP119="정상",BL119&lt;=3),"정상",IF(BI119&gt;1,"정상","부진")))))</f>
        <v>악성</v>
      </c>
      <c r="BK119" s="54">
        <v>45717</v>
      </c>
      <c r="BL119" s="52">
        <f t="shared" si="26"/>
        <v>19</v>
      </c>
    </row>
    <row r="120" spans="1:64" ht="17.100000000000001" customHeight="1">
      <c r="A120" s="58" t="s">
        <v>1</v>
      </c>
      <c r="B120" s="57" t="s">
        <v>4583</v>
      </c>
      <c r="C120" s="56" t="s">
        <v>4584</v>
      </c>
      <c r="D120" s="213">
        <v>1000</v>
      </c>
      <c r="E120" s="214">
        <v>3663.88</v>
      </c>
      <c r="F120" s="215">
        <v>3663880</v>
      </c>
      <c r="G120" s="213">
        <v>0</v>
      </c>
      <c r="H120" s="216">
        <v>0</v>
      </c>
      <c r="I120" s="215">
        <v>0</v>
      </c>
      <c r="J120" s="213">
        <v>0</v>
      </c>
      <c r="K120" s="216">
        <v>0</v>
      </c>
      <c r="L120" s="215">
        <v>0</v>
      </c>
      <c r="M120" s="213">
        <v>0</v>
      </c>
      <c r="N120" s="216">
        <v>0</v>
      </c>
      <c r="O120" s="215">
        <v>0</v>
      </c>
      <c r="P120" s="213">
        <v>0</v>
      </c>
      <c r="Q120" s="216">
        <v>0</v>
      </c>
      <c r="R120" s="215">
        <v>0</v>
      </c>
      <c r="S120" s="213">
        <v>0</v>
      </c>
      <c r="T120" s="214">
        <v>0</v>
      </c>
      <c r="U120" s="217">
        <v>0</v>
      </c>
      <c r="V120" s="213">
        <v>628</v>
      </c>
      <c r="W120" s="216">
        <v>3663.8980889999998</v>
      </c>
      <c r="X120" s="215">
        <v>2300928</v>
      </c>
      <c r="Y120" s="213">
        <v>0</v>
      </c>
      <c r="Z120" s="216">
        <v>0</v>
      </c>
      <c r="AA120" s="215">
        <v>0</v>
      </c>
      <c r="AB120" s="213">
        <v>98</v>
      </c>
      <c r="AC120" s="216">
        <v>3663.9183670000002</v>
      </c>
      <c r="AD120" s="215">
        <v>359064</v>
      </c>
      <c r="AE120" s="213">
        <v>0</v>
      </c>
      <c r="AF120" s="216">
        <v>0</v>
      </c>
      <c r="AG120" s="215">
        <v>0</v>
      </c>
      <c r="AH120" s="213">
        <v>726</v>
      </c>
      <c r="AI120" s="214">
        <v>3663.9008260000001</v>
      </c>
      <c r="AJ120" s="215">
        <v>2659992</v>
      </c>
      <c r="AK120" s="218">
        <v>274</v>
      </c>
      <c r="AL120" s="214">
        <v>3663.8267000000001</v>
      </c>
      <c r="AM120" s="215">
        <v>1003888</v>
      </c>
      <c r="AN120" s="36">
        <f t="shared" si="18"/>
        <v>9.5002058363105184E-5</v>
      </c>
      <c r="AO120" s="37">
        <f t="shared" si="19"/>
        <v>0.27400000000000002</v>
      </c>
      <c r="AP120" s="38" t="s">
        <v>4</v>
      </c>
      <c r="AQ120" s="39" t="str">
        <f t="shared" si="28"/>
        <v>제품</v>
      </c>
      <c r="AR120" s="40">
        <f t="shared" si="22"/>
        <v>0</v>
      </c>
      <c r="AS120" s="41">
        <f t="shared" si="23"/>
        <v>1003888</v>
      </c>
      <c r="AT120" s="42">
        <f t="shared" si="24"/>
        <v>0</v>
      </c>
      <c r="AU120" s="43">
        <f t="shared" si="20"/>
        <v>1003888</v>
      </c>
      <c r="AV120" s="95">
        <f t="shared" si="29"/>
        <v>1003888.5158000001</v>
      </c>
      <c r="AW120" s="61" t="str">
        <f t="shared" si="29"/>
        <v/>
      </c>
      <c r="AX120" s="61" t="str">
        <f t="shared" si="29"/>
        <v/>
      </c>
      <c r="AY120" s="61" t="str">
        <f t="shared" si="29"/>
        <v/>
      </c>
      <c r="AZ120" s="44" t="str">
        <f t="shared" si="29"/>
        <v/>
      </c>
      <c r="BA120" s="45"/>
      <c r="BB120" s="97">
        <v>274</v>
      </c>
      <c r="BC120" s="98">
        <v>0</v>
      </c>
      <c r="BD120" s="98">
        <v>0</v>
      </c>
      <c r="BE120" s="98">
        <v>0</v>
      </c>
      <c r="BF120" s="98">
        <v>0</v>
      </c>
      <c r="BG120" s="99">
        <f t="shared" si="25"/>
        <v>274</v>
      </c>
      <c r="BH120" s="52">
        <f t="shared" si="21"/>
        <v>0</v>
      </c>
      <c r="BI120" s="53">
        <f>IFERROR(IF(ROUND(V120/((D120+AK120)/2),1)&lt;0,0,ROUND(V120/((D120+AK120)/2),1)),0)</f>
        <v>1</v>
      </c>
      <c r="BJ120" s="55" t="str">
        <f>IF(AK120=0,"정상",IF(AP120="악성","악성",IF(AND(BL120&gt;3,BI120&lt;0.5),"악성",IF(AND(AP120="정상",BL120&lt;=3),"정상",IF(BI120&gt;1,"정상","부진")))))</f>
        <v>부진</v>
      </c>
      <c r="BK120" s="54">
        <v>45717</v>
      </c>
      <c r="BL120" s="52">
        <f t="shared" si="26"/>
        <v>19</v>
      </c>
    </row>
    <row r="121" spans="1:64" ht="17.100000000000001" customHeight="1">
      <c r="A121" s="58" t="s">
        <v>1</v>
      </c>
      <c r="B121" s="57" t="s">
        <v>4585</v>
      </c>
      <c r="C121" s="56" t="s">
        <v>4586</v>
      </c>
      <c r="D121" s="213">
        <v>1000</v>
      </c>
      <c r="E121" s="214">
        <v>3547.5</v>
      </c>
      <c r="F121" s="215">
        <v>3547500</v>
      </c>
      <c r="G121" s="213">
        <v>0</v>
      </c>
      <c r="H121" s="216">
        <v>0</v>
      </c>
      <c r="I121" s="215">
        <v>0</v>
      </c>
      <c r="J121" s="213">
        <v>0</v>
      </c>
      <c r="K121" s="216">
        <v>0</v>
      </c>
      <c r="L121" s="215">
        <v>0</v>
      </c>
      <c r="M121" s="213">
        <v>0</v>
      </c>
      <c r="N121" s="216">
        <v>0</v>
      </c>
      <c r="O121" s="215">
        <v>0</v>
      </c>
      <c r="P121" s="213">
        <v>0</v>
      </c>
      <c r="Q121" s="216">
        <v>0</v>
      </c>
      <c r="R121" s="215">
        <v>0</v>
      </c>
      <c r="S121" s="213">
        <v>0</v>
      </c>
      <c r="T121" s="214">
        <v>0</v>
      </c>
      <c r="U121" s="217">
        <v>0</v>
      </c>
      <c r="V121" s="213">
        <v>550</v>
      </c>
      <c r="W121" s="216">
        <v>3547.5163630000002</v>
      </c>
      <c r="X121" s="215">
        <v>1951134</v>
      </c>
      <c r="Y121" s="213">
        <v>0</v>
      </c>
      <c r="Z121" s="216">
        <v>0</v>
      </c>
      <c r="AA121" s="215">
        <v>0</v>
      </c>
      <c r="AB121" s="213">
        <v>77</v>
      </c>
      <c r="AC121" s="216">
        <v>3547.5194799999999</v>
      </c>
      <c r="AD121" s="215">
        <v>273159</v>
      </c>
      <c r="AE121" s="213">
        <v>0</v>
      </c>
      <c r="AF121" s="216">
        <v>0</v>
      </c>
      <c r="AG121" s="215">
        <v>0</v>
      </c>
      <c r="AH121" s="213">
        <v>627</v>
      </c>
      <c r="AI121" s="214">
        <v>3547.5167459999998</v>
      </c>
      <c r="AJ121" s="215">
        <v>2224293</v>
      </c>
      <c r="AK121" s="218">
        <v>373</v>
      </c>
      <c r="AL121" s="214">
        <v>3547.4756000000002</v>
      </c>
      <c r="AM121" s="215">
        <v>1323207</v>
      </c>
      <c r="AN121" s="36">
        <f t="shared" si="18"/>
        <v>1.25220531215105E-4</v>
      </c>
      <c r="AO121" s="37">
        <f t="shared" si="19"/>
        <v>0.373</v>
      </c>
      <c r="AP121" s="38" t="s">
        <v>4</v>
      </c>
      <c r="AQ121" s="39" t="str">
        <f t="shared" si="28"/>
        <v>제품</v>
      </c>
      <c r="AR121" s="40">
        <f t="shared" si="22"/>
        <v>0</v>
      </c>
      <c r="AS121" s="41">
        <f t="shared" si="23"/>
        <v>1323207</v>
      </c>
      <c r="AT121" s="42">
        <f t="shared" si="24"/>
        <v>0</v>
      </c>
      <c r="AU121" s="43">
        <f t="shared" si="20"/>
        <v>1323207</v>
      </c>
      <c r="AV121" s="95">
        <f t="shared" si="29"/>
        <v>1323208.3988000001</v>
      </c>
      <c r="AW121" s="61" t="str">
        <f t="shared" si="29"/>
        <v/>
      </c>
      <c r="AX121" s="61" t="str">
        <f t="shared" si="29"/>
        <v/>
      </c>
      <c r="AY121" s="61" t="str">
        <f t="shared" si="29"/>
        <v/>
      </c>
      <c r="AZ121" s="44" t="str">
        <f t="shared" si="29"/>
        <v/>
      </c>
      <c r="BA121" s="45"/>
      <c r="BB121" s="97">
        <v>373</v>
      </c>
      <c r="BC121" s="98">
        <v>0</v>
      </c>
      <c r="BD121" s="98">
        <v>0</v>
      </c>
      <c r="BE121" s="98">
        <v>0</v>
      </c>
      <c r="BF121" s="98">
        <v>0</v>
      </c>
      <c r="BG121" s="99">
        <f t="shared" si="25"/>
        <v>373</v>
      </c>
      <c r="BH121" s="52">
        <f t="shared" si="21"/>
        <v>0</v>
      </c>
      <c r="BI121" s="53">
        <f>IFERROR(IF(ROUND(V121/((D121+AK121)/2),1)&lt;0,0,ROUND(V121/((D121+AK121)/2),1)),0)</f>
        <v>0.8</v>
      </c>
      <c r="BJ121" s="55" t="str">
        <f>IF(AK121=0,"정상",IF(AP121="악성","악성",IF(AND(BL121&gt;3,BI121&lt;0.5),"악성",IF(AND(AP121="정상",BL121&lt;=3),"정상",IF(BI121&gt;1,"정상","부진")))))</f>
        <v>부진</v>
      </c>
      <c r="BK121" s="54">
        <v>45717</v>
      </c>
      <c r="BL121" s="52">
        <f t="shared" si="26"/>
        <v>19</v>
      </c>
    </row>
    <row r="122" spans="1:64" ht="17.100000000000001" customHeight="1">
      <c r="A122" s="58" t="s">
        <v>1</v>
      </c>
      <c r="B122" s="57" t="s">
        <v>4642</v>
      </c>
      <c r="C122" s="56" t="s">
        <v>4643</v>
      </c>
      <c r="D122" s="213">
        <v>0</v>
      </c>
      <c r="E122" s="214">
        <v>0</v>
      </c>
      <c r="F122" s="215">
        <v>0</v>
      </c>
      <c r="G122" s="213">
        <v>0</v>
      </c>
      <c r="H122" s="216">
        <v>0</v>
      </c>
      <c r="I122" s="215">
        <v>0</v>
      </c>
      <c r="J122" s="213">
        <v>3000</v>
      </c>
      <c r="K122" s="216">
        <v>3509</v>
      </c>
      <c r="L122" s="215">
        <v>10527000</v>
      </c>
      <c r="M122" s="213">
        <v>50</v>
      </c>
      <c r="N122" s="216">
        <v>1</v>
      </c>
      <c r="O122" s="215">
        <v>50</v>
      </c>
      <c r="P122" s="213">
        <v>0</v>
      </c>
      <c r="Q122" s="216">
        <v>0</v>
      </c>
      <c r="R122" s="215">
        <v>0</v>
      </c>
      <c r="S122" s="213">
        <v>3050</v>
      </c>
      <c r="T122" s="214">
        <v>3451.4918029999999</v>
      </c>
      <c r="U122" s="217">
        <v>10527050</v>
      </c>
      <c r="V122" s="213">
        <v>766</v>
      </c>
      <c r="W122" s="216">
        <v>3451.50261</v>
      </c>
      <c r="X122" s="215">
        <v>2643851</v>
      </c>
      <c r="Y122" s="213">
        <v>0</v>
      </c>
      <c r="Z122" s="216">
        <v>0</v>
      </c>
      <c r="AA122" s="215">
        <v>0</v>
      </c>
      <c r="AB122" s="213">
        <v>52</v>
      </c>
      <c r="AC122" s="216">
        <v>3451.5576919999999</v>
      </c>
      <c r="AD122" s="215">
        <v>179481</v>
      </c>
      <c r="AE122" s="213">
        <v>0</v>
      </c>
      <c r="AF122" s="216">
        <v>0</v>
      </c>
      <c r="AG122" s="215">
        <v>0</v>
      </c>
      <c r="AH122" s="213">
        <v>818</v>
      </c>
      <c r="AI122" s="214">
        <v>3451.506112</v>
      </c>
      <c r="AJ122" s="215">
        <v>2823332</v>
      </c>
      <c r="AK122" s="218">
        <v>2232</v>
      </c>
      <c r="AL122" s="214">
        <v>3451.4868000000001</v>
      </c>
      <c r="AM122" s="215">
        <v>7703718</v>
      </c>
      <c r="AN122" s="36">
        <f t="shared" si="18"/>
        <v>7.2903458059953301E-4</v>
      </c>
      <c r="AO122" s="37">
        <f t="shared" si="19"/>
        <v>0.73180327868852457</v>
      </c>
      <c r="AP122" s="38" t="s">
        <v>2</v>
      </c>
      <c r="AQ122" s="39" t="str">
        <f t="shared" si="28"/>
        <v>제품</v>
      </c>
      <c r="AR122" s="40">
        <f t="shared" si="22"/>
        <v>0</v>
      </c>
      <c r="AS122" s="41">
        <f t="shared" si="23"/>
        <v>0</v>
      </c>
      <c r="AT122" s="42">
        <f t="shared" si="24"/>
        <v>7703718</v>
      </c>
      <c r="AU122" s="43">
        <f t="shared" si="20"/>
        <v>7703718</v>
      </c>
      <c r="AV122" s="95">
        <f t="shared" si="29"/>
        <v>7703718.5376000004</v>
      </c>
      <c r="AW122" s="61" t="str">
        <f t="shared" si="29"/>
        <v/>
      </c>
      <c r="AX122" s="61" t="str">
        <f t="shared" si="29"/>
        <v/>
      </c>
      <c r="AY122" s="61" t="str">
        <f t="shared" si="29"/>
        <v/>
      </c>
      <c r="AZ122" s="44" t="str">
        <f t="shared" si="29"/>
        <v/>
      </c>
      <c r="BA122" s="45"/>
      <c r="BB122" s="97">
        <v>2232</v>
      </c>
      <c r="BC122" s="98">
        <v>0</v>
      </c>
      <c r="BD122" s="98">
        <v>0</v>
      </c>
      <c r="BE122" s="98">
        <v>0</v>
      </c>
      <c r="BF122" s="98">
        <v>0</v>
      </c>
      <c r="BG122" s="99">
        <f t="shared" si="25"/>
        <v>2232</v>
      </c>
      <c r="BH122" s="52">
        <f t="shared" si="21"/>
        <v>0</v>
      </c>
      <c r="BI122" s="53">
        <f>IFERROR(IF(ROUND(V122/((D122+AK122)/2),1)&lt;0,0,ROUND(V122/((D122+AK122)/2),1)),0)</f>
        <v>0.7</v>
      </c>
      <c r="BJ122" s="55" t="str">
        <f>IF(AK122=0,"정상",IF(AP122="악성","악성",IF(AND(BL122&gt;3,BI122&lt;0.5),"악성",IF(AND(AP122="정상",BL122&lt;=3),"정상",IF(BI122&gt;1,"정상","부진")))))</f>
        <v>부진</v>
      </c>
      <c r="BK122" s="54">
        <v>45748</v>
      </c>
      <c r="BL122" s="52">
        <f t="shared" si="26"/>
        <v>18</v>
      </c>
    </row>
    <row r="123" spans="1:64" ht="17.100000000000001" customHeight="1">
      <c r="A123" s="58" t="s">
        <v>1</v>
      </c>
      <c r="B123" s="57" t="s">
        <v>4817</v>
      </c>
      <c r="C123" s="56" t="s">
        <v>4818</v>
      </c>
      <c r="D123" s="213">
        <v>0</v>
      </c>
      <c r="E123" s="214">
        <v>0</v>
      </c>
      <c r="F123" s="215">
        <v>0</v>
      </c>
      <c r="G123" s="213">
        <v>0</v>
      </c>
      <c r="H123" s="216">
        <v>0</v>
      </c>
      <c r="I123" s="215">
        <v>0</v>
      </c>
      <c r="J123" s="213">
        <v>5000</v>
      </c>
      <c r="K123" s="216">
        <v>2811.116</v>
      </c>
      <c r="L123" s="215">
        <v>14055580</v>
      </c>
      <c r="M123" s="213">
        <v>181</v>
      </c>
      <c r="N123" s="216">
        <v>1</v>
      </c>
      <c r="O123" s="215">
        <v>181</v>
      </c>
      <c r="P123" s="213">
        <v>0</v>
      </c>
      <c r="Q123" s="216">
        <v>0</v>
      </c>
      <c r="R123" s="215">
        <v>0</v>
      </c>
      <c r="S123" s="213">
        <v>5181</v>
      </c>
      <c r="T123" s="214">
        <v>2712.94364</v>
      </c>
      <c r="U123" s="217">
        <v>14055761</v>
      </c>
      <c r="V123" s="213">
        <v>4448</v>
      </c>
      <c r="W123" s="216">
        <v>2724.0791359999998</v>
      </c>
      <c r="X123" s="215">
        <v>12116704</v>
      </c>
      <c r="Y123" s="213">
        <v>0</v>
      </c>
      <c r="Z123" s="216">
        <v>0</v>
      </c>
      <c r="AA123" s="215">
        <v>0</v>
      </c>
      <c r="AB123" s="213">
        <v>88</v>
      </c>
      <c r="AC123" s="216">
        <v>2923.2045450000001</v>
      </c>
      <c r="AD123" s="215">
        <v>257242</v>
      </c>
      <c r="AE123" s="213">
        <v>0</v>
      </c>
      <c r="AF123" s="216">
        <v>0</v>
      </c>
      <c r="AG123" s="215">
        <v>0</v>
      </c>
      <c r="AH123" s="213">
        <v>4536</v>
      </c>
      <c r="AI123" s="214">
        <v>2727.942239</v>
      </c>
      <c r="AJ123" s="215">
        <v>12373946</v>
      </c>
      <c r="AK123" s="218">
        <v>645</v>
      </c>
      <c r="AL123" s="214">
        <v>2607.4650999999999</v>
      </c>
      <c r="AM123" s="215">
        <v>1681815</v>
      </c>
      <c r="AN123" s="36">
        <f t="shared" si="18"/>
        <v>1.5915708404318584E-4</v>
      </c>
      <c r="AO123" s="37">
        <f t="shared" si="19"/>
        <v>0.12449334105385061</v>
      </c>
      <c r="AP123" s="38" t="s">
        <v>2</v>
      </c>
      <c r="AQ123" s="39" t="str">
        <f t="shared" si="28"/>
        <v>제품</v>
      </c>
      <c r="AR123" s="40">
        <f t="shared" si="22"/>
        <v>0</v>
      </c>
      <c r="AS123" s="41">
        <f t="shared" si="23"/>
        <v>0</v>
      </c>
      <c r="AT123" s="42">
        <f t="shared" si="24"/>
        <v>1681815</v>
      </c>
      <c r="AU123" s="43">
        <f t="shared" si="20"/>
        <v>1681815</v>
      </c>
      <c r="AV123" s="95">
        <f t="shared" si="29"/>
        <v>1681814.9894999999</v>
      </c>
      <c r="AW123" s="61" t="str">
        <f t="shared" si="29"/>
        <v/>
      </c>
      <c r="AX123" s="61" t="str">
        <f t="shared" si="29"/>
        <v/>
      </c>
      <c r="AY123" s="61" t="str">
        <f t="shared" si="29"/>
        <v/>
      </c>
      <c r="AZ123" s="44" t="str">
        <f t="shared" si="29"/>
        <v/>
      </c>
      <c r="BA123" s="45"/>
      <c r="BB123" s="97">
        <v>645</v>
      </c>
      <c r="BC123" s="98">
        <v>0</v>
      </c>
      <c r="BD123" s="98">
        <v>0</v>
      </c>
      <c r="BE123" s="98">
        <v>0</v>
      </c>
      <c r="BF123" s="98">
        <v>0</v>
      </c>
      <c r="BG123" s="99">
        <f t="shared" si="25"/>
        <v>645</v>
      </c>
      <c r="BH123" s="52">
        <f t="shared" si="21"/>
        <v>0</v>
      </c>
      <c r="BI123" s="53">
        <f>IFERROR(IF(ROUND(V123/((D123+AK123)/2),1)&lt;0,0,ROUND(V123/((D123+AK123)/2),1)),0)</f>
        <v>13.8</v>
      </c>
      <c r="BJ123" s="55" t="str">
        <f>IF(AK123=0,"정상",IF(AP123="악성","악성",IF(AND(BL123&gt;3,BI123&lt;0.5),"악성",IF(AND(AP123="정상",BL123&lt;=3),"정상",IF(BI123&gt;1,"정상","부진")))))</f>
        <v>정상</v>
      </c>
      <c r="BK123" s="54">
        <v>45962</v>
      </c>
      <c r="BL123" s="52">
        <f t="shared" si="26"/>
        <v>11</v>
      </c>
    </row>
    <row r="124" spans="1:64" ht="17.100000000000001" customHeight="1">
      <c r="A124" s="58" t="s">
        <v>1</v>
      </c>
      <c r="B124" s="57" t="s">
        <v>4966</v>
      </c>
      <c r="C124" s="56" t="s">
        <v>4967</v>
      </c>
      <c r="D124" s="213">
        <v>0</v>
      </c>
      <c r="E124" s="214">
        <v>0</v>
      </c>
      <c r="F124" s="215">
        <v>0</v>
      </c>
      <c r="G124" s="213">
        <v>0</v>
      </c>
      <c r="H124" s="216">
        <v>0</v>
      </c>
      <c r="I124" s="215">
        <v>0</v>
      </c>
      <c r="J124" s="213">
        <v>2000</v>
      </c>
      <c r="K124" s="216">
        <v>2826.12</v>
      </c>
      <c r="L124" s="215">
        <v>5652240</v>
      </c>
      <c r="M124" s="213">
        <v>10</v>
      </c>
      <c r="N124" s="216">
        <v>1</v>
      </c>
      <c r="O124" s="215">
        <v>10</v>
      </c>
      <c r="P124" s="213">
        <v>0</v>
      </c>
      <c r="Q124" s="216">
        <v>0</v>
      </c>
      <c r="R124" s="215">
        <v>0</v>
      </c>
      <c r="S124" s="213">
        <v>2010</v>
      </c>
      <c r="T124" s="214">
        <v>2812.064676</v>
      </c>
      <c r="U124" s="217">
        <v>5652250</v>
      </c>
      <c r="V124" s="213">
        <v>1304</v>
      </c>
      <c r="W124" s="216">
        <v>2812.0690180000001</v>
      </c>
      <c r="X124" s="215">
        <v>3666938</v>
      </c>
      <c r="Y124" s="213">
        <v>0</v>
      </c>
      <c r="Z124" s="216">
        <v>0</v>
      </c>
      <c r="AA124" s="215">
        <v>0</v>
      </c>
      <c r="AB124" s="213">
        <v>82</v>
      </c>
      <c r="AC124" s="216">
        <v>2812.1341459999999</v>
      </c>
      <c r="AD124" s="215">
        <v>230595</v>
      </c>
      <c r="AE124" s="213">
        <v>0</v>
      </c>
      <c r="AF124" s="216">
        <v>0</v>
      </c>
      <c r="AG124" s="215">
        <v>0</v>
      </c>
      <c r="AH124" s="213">
        <v>1386</v>
      </c>
      <c r="AI124" s="214">
        <v>2812.0728709999999</v>
      </c>
      <c r="AJ124" s="215">
        <v>3897533</v>
      </c>
      <c r="AK124" s="218">
        <v>624</v>
      </c>
      <c r="AL124" s="214">
        <v>2812.0491999999999</v>
      </c>
      <c r="AM124" s="215">
        <v>1754717</v>
      </c>
      <c r="AN124" s="36">
        <f t="shared" si="18"/>
        <v>1.6605610072511362E-4</v>
      </c>
      <c r="AO124" s="37">
        <f t="shared" si="19"/>
        <v>0.31044776119402984</v>
      </c>
      <c r="AP124" s="38" t="s">
        <v>2</v>
      </c>
      <c r="AQ124" s="39" t="str">
        <f t="shared" si="28"/>
        <v>제품</v>
      </c>
      <c r="AR124" s="40">
        <f t="shared" si="22"/>
        <v>0</v>
      </c>
      <c r="AS124" s="41">
        <f t="shared" si="23"/>
        <v>0</v>
      </c>
      <c r="AT124" s="42">
        <f t="shared" si="24"/>
        <v>1754717</v>
      </c>
      <c r="AU124" s="43">
        <f t="shared" si="20"/>
        <v>1754717</v>
      </c>
      <c r="AV124" s="95">
        <f t="shared" si="29"/>
        <v>1754718.7008</v>
      </c>
      <c r="AW124" s="61" t="str">
        <f t="shared" si="29"/>
        <v/>
      </c>
      <c r="AX124" s="61" t="str">
        <f t="shared" si="29"/>
        <v/>
      </c>
      <c r="AY124" s="61" t="str">
        <f t="shared" si="29"/>
        <v/>
      </c>
      <c r="AZ124" s="44" t="str">
        <f t="shared" si="29"/>
        <v/>
      </c>
      <c r="BA124" s="45"/>
      <c r="BB124" s="97">
        <v>624</v>
      </c>
      <c r="BC124" s="98">
        <v>0</v>
      </c>
      <c r="BD124" s="98">
        <v>0</v>
      </c>
      <c r="BE124" s="98">
        <v>0</v>
      </c>
      <c r="BF124" s="98">
        <v>0</v>
      </c>
      <c r="BG124" s="99">
        <f t="shared" si="25"/>
        <v>624</v>
      </c>
      <c r="BH124" s="52">
        <f t="shared" si="21"/>
        <v>0</v>
      </c>
      <c r="BI124" s="53">
        <f>IFERROR(IF(ROUND(V124/((D124+AK124)/2),1)&lt;0,0,ROUND(V124/((D124+AK124)/2),1)),0)</f>
        <v>4.2</v>
      </c>
      <c r="BJ124" s="55" t="str">
        <f>IF(AK124=0,"정상",IF(AP124="악성","악성",IF(AND(BL124&gt;3,BI124&lt;0.5),"악성",IF(AND(AP124="정상",BL124&lt;=3),"정상",IF(BI124&gt;1,"정상","부진")))))</f>
        <v>정상</v>
      </c>
      <c r="BK124" s="54">
        <v>45870</v>
      </c>
      <c r="BL124" s="52">
        <f t="shared" si="26"/>
        <v>14</v>
      </c>
    </row>
    <row r="125" spans="1:64" ht="17.100000000000001" customHeight="1">
      <c r="A125" s="58" t="s">
        <v>1</v>
      </c>
      <c r="B125" s="57" t="s">
        <v>5039</v>
      </c>
      <c r="C125" s="56" t="s">
        <v>5040</v>
      </c>
      <c r="D125" s="213">
        <v>0</v>
      </c>
      <c r="E125" s="214">
        <v>0</v>
      </c>
      <c r="F125" s="215">
        <v>0</v>
      </c>
      <c r="G125" s="213">
        <v>0</v>
      </c>
      <c r="H125" s="216">
        <v>0</v>
      </c>
      <c r="I125" s="215">
        <v>0</v>
      </c>
      <c r="J125" s="213">
        <v>3000</v>
      </c>
      <c r="K125" s="216">
        <v>2723.42</v>
      </c>
      <c r="L125" s="215">
        <v>8170260</v>
      </c>
      <c r="M125" s="213">
        <v>0</v>
      </c>
      <c r="N125" s="216">
        <v>0</v>
      </c>
      <c r="O125" s="215">
        <v>0</v>
      </c>
      <c r="P125" s="213">
        <v>0</v>
      </c>
      <c r="Q125" s="216">
        <v>0</v>
      </c>
      <c r="R125" s="215">
        <v>0</v>
      </c>
      <c r="S125" s="213">
        <v>3000</v>
      </c>
      <c r="T125" s="214">
        <v>2723.42</v>
      </c>
      <c r="U125" s="217">
        <v>8170260</v>
      </c>
      <c r="V125" s="213">
        <v>864</v>
      </c>
      <c r="W125" s="216">
        <v>2723.425925</v>
      </c>
      <c r="X125" s="215">
        <v>2353040</v>
      </c>
      <c r="Y125" s="213">
        <v>0</v>
      </c>
      <c r="Z125" s="216">
        <v>0</v>
      </c>
      <c r="AA125" s="215">
        <v>0</v>
      </c>
      <c r="AB125" s="213">
        <v>79</v>
      </c>
      <c r="AC125" s="216">
        <v>2723.455696</v>
      </c>
      <c r="AD125" s="215">
        <v>215153</v>
      </c>
      <c r="AE125" s="213">
        <v>0</v>
      </c>
      <c r="AF125" s="216">
        <v>0</v>
      </c>
      <c r="AG125" s="215">
        <v>0</v>
      </c>
      <c r="AH125" s="213">
        <v>943</v>
      </c>
      <c r="AI125" s="214">
        <v>2723.4284189999998</v>
      </c>
      <c r="AJ125" s="215">
        <v>2568193</v>
      </c>
      <c r="AK125" s="218">
        <v>2057</v>
      </c>
      <c r="AL125" s="214">
        <v>2723.4167000000002</v>
      </c>
      <c r="AM125" s="215">
        <v>5602067</v>
      </c>
      <c r="AN125" s="36">
        <f t="shared" si="18"/>
        <v>5.3014668577373728E-4</v>
      </c>
      <c r="AO125" s="37">
        <f t="shared" si="19"/>
        <v>0.68566666666666665</v>
      </c>
      <c r="AP125" s="38" t="s">
        <v>2</v>
      </c>
      <c r="AQ125" s="39" t="str">
        <f t="shared" si="28"/>
        <v>제품</v>
      </c>
      <c r="AR125" s="40">
        <f t="shared" si="22"/>
        <v>0</v>
      </c>
      <c r="AS125" s="41">
        <f t="shared" si="23"/>
        <v>0</v>
      </c>
      <c r="AT125" s="42">
        <f t="shared" si="24"/>
        <v>5602067</v>
      </c>
      <c r="AU125" s="43">
        <f t="shared" si="20"/>
        <v>5602067</v>
      </c>
      <c r="AV125" s="95">
        <f t="shared" si="29"/>
        <v>5602068.1519000009</v>
      </c>
      <c r="AW125" s="61" t="str">
        <f t="shared" si="29"/>
        <v/>
      </c>
      <c r="AX125" s="61" t="str">
        <f t="shared" si="29"/>
        <v/>
      </c>
      <c r="AY125" s="61" t="str">
        <f t="shared" si="29"/>
        <v/>
      </c>
      <c r="AZ125" s="44" t="str">
        <f t="shared" si="29"/>
        <v/>
      </c>
      <c r="BA125" s="45"/>
      <c r="BB125" s="97">
        <v>2057</v>
      </c>
      <c r="BC125" s="98">
        <v>0</v>
      </c>
      <c r="BD125" s="98">
        <v>0</v>
      </c>
      <c r="BE125" s="98">
        <v>0</v>
      </c>
      <c r="BF125" s="98">
        <v>0</v>
      </c>
      <c r="BG125" s="99">
        <f t="shared" si="25"/>
        <v>2057</v>
      </c>
      <c r="BH125" s="52">
        <f t="shared" si="21"/>
        <v>0</v>
      </c>
      <c r="BI125" s="53">
        <f>IFERROR(IF(ROUND(V125/((D125+AK125)/2),1)&lt;0,0,ROUND(V125/((D125+AK125)/2),1)),0)</f>
        <v>0.8</v>
      </c>
      <c r="BJ125" s="55" t="str">
        <f>IF(AK125=0,"정상",IF(AP125="악성","악성",IF(AND(BL125&gt;3,BI125&lt;0.5),"악성",IF(AND(AP125="정상",BL125&lt;=3),"정상",IF(BI125&gt;1,"정상","부진")))))</f>
        <v>부진</v>
      </c>
      <c r="BK125" s="54">
        <v>45901</v>
      </c>
      <c r="BL125" s="52">
        <f t="shared" si="26"/>
        <v>13</v>
      </c>
    </row>
    <row r="126" spans="1:64" ht="17.100000000000001" customHeight="1">
      <c r="A126" s="58" t="s">
        <v>1</v>
      </c>
      <c r="B126" s="57" t="s">
        <v>5140</v>
      </c>
      <c r="C126" s="56" t="s">
        <v>5141</v>
      </c>
      <c r="D126" s="213">
        <v>0</v>
      </c>
      <c r="E126" s="214">
        <v>0</v>
      </c>
      <c r="F126" s="215">
        <v>0</v>
      </c>
      <c r="G126" s="213">
        <v>0</v>
      </c>
      <c r="H126" s="216">
        <v>0</v>
      </c>
      <c r="I126" s="215">
        <v>0</v>
      </c>
      <c r="J126" s="213">
        <v>5000</v>
      </c>
      <c r="K126" s="216">
        <v>2753.63</v>
      </c>
      <c r="L126" s="215">
        <v>13768150</v>
      </c>
      <c r="M126" s="213">
        <v>67</v>
      </c>
      <c r="N126" s="216">
        <v>1</v>
      </c>
      <c r="O126" s="215">
        <v>67</v>
      </c>
      <c r="P126" s="213">
        <v>0</v>
      </c>
      <c r="Q126" s="216">
        <v>0</v>
      </c>
      <c r="R126" s="215">
        <v>0</v>
      </c>
      <c r="S126" s="213">
        <v>5067</v>
      </c>
      <c r="T126" s="214">
        <v>2717.2324840000001</v>
      </c>
      <c r="U126" s="217">
        <v>13768217</v>
      </c>
      <c r="V126" s="213">
        <v>4948</v>
      </c>
      <c r="W126" s="216">
        <v>2717.125505</v>
      </c>
      <c r="X126" s="215">
        <v>13444337</v>
      </c>
      <c r="Y126" s="213">
        <v>0</v>
      </c>
      <c r="Z126" s="216">
        <v>0</v>
      </c>
      <c r="AA126" s="215">
        <v>0</v>
      </c>
      <c r="AB126" s="213">
        <v>82</v>
      </c>
      <c r="AC126" s="216">
        <v>2730.52439</v>
      </c>
      <c r="AD126" s="215">
        <v>223903</v>
      </c>
      <c r="AE126" s="213">
        <v>0</v>
      </c>
      <c r="AF126" s="216">
        <v>0</v>
      </c>
      <c r="AG126" s="215">
        <v>0</v>
      </c>
      <c r="AH126" s="213">
        <v>5030</v>
      </c>
      <c r="AI126" s="214">
        <v>2717.3439360000002</v>
      </c>
      <c r="AJ126" s="215">
        <v>13668240</v>
      </c>
      <c r="AK126" s="218">
        <v>37</v>
      </c>
      <c r="AL126" s="214">
        <v>2702.1176</v>
      </c>
      <c r="AM126" s="215">
        <v>99977</v>
      </c>
      <c r="AN126" s="36">
        <f t="shared" si="18"/>
        <v>9.4612355053234705E-6</v>
      </c>
      <c r="AO126" s="37">
        <f t="shared" si="19"/>
        <v>7.3021511742648506E-3</v>
      </c>
      <c r="AP126" s="38" t="s">
        <v>2</v>
      </c>
      <c r="AQ126" s="39" t="str">
        <f t="shared" si="28"/>
        <v>제품</v>
      </c>
      <c r="AR126" s="40">
        <f t="shared" si="22"/>
        <v>0</v>
      </c>
      <c r="AS126" s="41">
        <f t="shared" si="23"/>
        <v>0</v>
      </c>
      <c r="AT126" s="42">
        <f t="shared" si="24"/>
        <v>99977</v>
      </c>
      <c r="AU126" s="43">
        <f t="shared" si="20"/>
        <v>99977</v>
      </c>
      <c r="AV126" s="95">
        <f t="shared" si="29"/>
        <v>99978.351200000005</v>
      </c>
      <c r="AW126" s="61" t="str">
        <f t="shared" si="29"/>
        <v/>
      </c>
      <c r="AX126" s="61" t="str">
        <f t="shared" si="29"/>
        <v/>
      </c>
      <c r="AY126" s="61" t="str">
        <f t="shared" si="29"/>
        <v/>
      </c>
      <c r="AZ126" s="44" t="str">
        <f t="shared" si="29"/>
        <v/>
      </c>
      <c r="BA126" s="45"/>
      <c r="BB126" s="97">
        <v>37</v>
      </c>
      <c r="BC126" s="98">
        <v>0</v>
      </c>
      <c r="BD126" s="98">
        <v>0</v>
      </c>
      <c r="BE126" s="98">
        <v>0</v>
      </c>
      <c r="BF126" s="98">
        <v>0</v>
      </c>
      <c r="BG126" s="99">
        <f t="shared" si="25"/>
        <v>37</v>
      </c>
      <c r="BH126" s="52">
        <f t="shared" si="21"/>
        <v>0</v>
      </c>
      <c r="BI126" s="53">
        <f>IFERROR(IF(ROUND(V126/((D126+AK126)/2),1)&lt;0,0,ROUND(V126/((D126+AK126)/2),1)),0)</f>
        <v>267.5</v>
      </c>
      <c r="BJ126" s="55" t="str">
        <f>IF(AK126=0,"정상",IF(AP126="악성","악성",IF(AND(BL126&gt;3,BI126&lt;0.5),"악성",IF(AND(AP126="정상",BL126&lt;=3),"정상",IF(BI126&gt;1,"정상","부진")))))</f>
        <v>정상</v>
      </c>
      <c r="BK126" s="54">
        <v>45992</v>
      </c>
      <c r="BL126" s="52">
        <f t="shared" si="26"/>
        <v>10</v>
      </c>
    </row>
    <row r="127" spans="1:64" ht="17.100000000000001" customHeight="1">
      <c r="A127" s="58" t="s">
        <v>1</v>
      </c>
      <c r="B127" s="57" t="s">
        <v>5142</v>
      </c>
      <c r="C127" s="56" t="s">
        <v>5143</v>
      </c>
      <c r="D127" s="213">
        <v>0</v>
      </c>
      <c r="E127" s="214">
        <v>0</v>
      </c>
      <c r="F127" s="215">
        <v>0</v>
      </c>
      <c r="G127" s="213">
        <v>0</v>
      </c>
      <c r="H127" s="216">
        <v>0</v>
      </c>
      <c r="I127" s="215">
        <v>0</v>
      </c>
      <c r="J127" s="213">
        <v>3000</v>
      </c>
      <c r="K127" s="216">
        <v>2493.48</v>
      </c>
      <c r="L127" s="215">
        <v>7480440</v>
      </c>
      <c r="M127" s="213">
        <v>7</v>
      </c>
      <c r="N127" s="216">
        <v>1</v>
      </c>
      <c r="O127" s="215">
        <v>7</v>
      </c>
      <c r="P127" s="213">
        <v>0</v>
      </c>
      <c r="Q127" s="216">
        <v>0</v>
      </c>
      <c r="R127" s="215">
        <v>0</v>
      </c>
      <c r="S127" s="213">
        <v>3007</v>
      </c>
      <c r="T127" s="214">
        <v>2487.6777510000002</v>
      </c>
      <c r="U127" s="217">
        <v>7480447</v>
      </c>
      <c r="V127" s="213">
        <v>2088</v>
      </c>
      <c r="W127" s="216">
        <v>2487.679118</v>
      </c>
      <c r="X127" s="215">
        <v>5194274</v>
      </c>
      <c r="Y127" s="213">
        <v>0</v>
      </c>
      <c r="Z127" s="216">
        <v>0</v>
      </c>
      <c r="AA127" s="215">
        <v>0</v>
      </c>
      <c r="AB127" s="213">
        <v>48</v>
      </c>
      <c r="AC127" s="216">
        <v>2487.7291660000001</v>
      </c>
      <c r="AD127" s="215">
        <v>119411</v>
      </c>
      <c r="AE127" s="213">
        <v>0</v>
      </c>
      <c r="AF127" s="216">
        <v>0</v>
      </c>
      <c r="AG127" s="215">
        <v>0</v>
      </c>
      <c r="AH127" s="213">
        <v>2136</v>
      </c>
      <c r="AI127" s="214">
        <v>2487.6802429999998</v>
      </c>
      <c r="AJ127" s="215">
        <v>5313685</v>
      </c>
      <c r="AK127" s="218">
        <v>871</v>
      </c>
      <c r="AL127" s="214">
        <v>2487.6723000000002</v>
      </c>
      <c r="AM127" s="215">
        <v>2166762</v>
      </c>
      <c r="AN127" s="36">
        <f t="shared" si="18"/>
        <v>2.0504961707178344E-4</v>
      </c>
      <c r="AO127" s="37">
        <f t="shared" si="19"/>
        <v>0.28965746591286995</v>
      </c>
      <c r="AP127" s="38" t="s">
        <v>2</v>
      </c>
      <c r="AQ127" s="39" t="str">
        <f t="shared" si="28"/>
        <v>제품</v>
      </c>
      <c r="AR127" s="40">
        <f t="shared" si="22"/>
        <v>0</v>
      </c>
      <c r="AS127" s="41">
        <f t="shared" si="23"/>
        <v>0</v>
      </c>
      <c r="AT127" s="42">
        <f t="shared" si="24"/>
        <v>2166762</v>
      </c>
      <c r="AU127" s="43">
        <f t="shared" si="20"/>
        <v>2166762</v>
      </c>
      <c r="AV127" s="95">
        <f t="shared" si="29"/>
        <v>2166762.5733000003</v>
      </c>
      <c r="AW127" s="61" t="str">
        <f t="shared" si="29"/>
        <v/>
      </c>
      <c r="AX127" s="61" t="str">
        <f t="shared" si="29"/>
        <v/>
      </c>
      <c r="AY127" s="61" t="str">
        <f t="shared" si="29"/>
        <v/>
      </c>
      <c r="AZ127" s="44" t="str">
        <f t="shared" si="29"/>
        <v/>
      </c>
      <c r="BA127" s="45"/>
      <c r="BB127" s="97">
        <v>871</v>
      </c>
      <c r="BC127" s="98">
        <v>0</v>
      </c>
      <c r="BD127" s="98">
        <v>0</v>
      </c>
      <c r="BE127" s="98">
        <v>0</v>
      </c>
      <c r="BF127" s="98">
        <v>0</v>
      </c>
      <c r="BG127" s="99">
        <f t="shared" si="25"/>
        <v>871</v>
      </c>
      <c r="BH127" s="52">
        <f t="shared" si="21"/>
        <v>0</v>
      </c>
      <c r="BI127" s="53">
        <f>IFERROR(IF(ROUND(V127/((D127+AK127)/2),1)&lt;0,0,ROUND(V127/((D127+AK127)/2),1)),0)</f>
        <v>4.8</v>
      </c>
      <c r="BJ127" s="55" t="str">
        <f>IF(AK127=0,"정상",IF(AP127="악성","악성",IF(AND(BL127&gt;3,BI127&lt;0.5),"악성",IF(AND(AP127="정상",BL127&lt;=3),"정상",IF(BI127&gt;1,"정상","부진")))))</f>
        <v>정상</v>
      </c>
      <c r="BK127" s="54">
        <v>45931</v>
      </c>
      <c r="BL127" s="52">
        <f t="shared" si="26"/>
        <v>12</v>
      </c>
    </row>
    <row r="128" spans="1:64" ht="17.100000000000001" customHeight="1">
      <c r="A128" s="58" t="s">
        <v>1</v>
      </c>
      <c r="B128" s="57" t="s">
        <v>5240</v>
      </c>
      <c r="C128" s="56" t="s">
        <v>5241</v>
      </c>
      <c r="D128" s="213">
        <v>0</v>
      </c>
      <c r="E128" s="214">
        <v>0</v>
      </c>
      <c r="F128" s="215">
        <v>0</v>
      </c>
      <c r="G128" s="213">
        <v>0</v>
      </c>
      <c r="H128" s="216">
        <v>0</v>
      </c>
      <c r="I128" s="215">
        <v>0</v>
      </c>
      <c r="J128" s="213">
        <v>1000</v>
      </c>
      <c r="K128" s="216">
        <v>3490.3</v>
      </c>
      <c r="L128" s="215">
        <v>3490300</v>
      </c>
      <c r="M128" s="213">
        <v>83</v>
      </c>
      <c r="N128" s="216">
        <v>1</v>
      </c>
      <c r="O128" s="215">
        <v>83</v>
      </c>
      <c r="P128" s="213">
        <v>0</v>
      </c>
      <c r="Q128" s="216">
        <v>0</v>
      </c>
      <c r="R128" s="215">
        <v>0</v>
      </c>
      <c r="S128" s="213">
        <v>1083</v>
      </c>
      <c r="T128" s="214">
        <v>3222.883656</v>
      </c>
      <c r="U128" s="217">
        <v>3490383</v>
      </c>
      <c r="V128" s="213">
        <v>644</v>
      </c>
      <c r="W128" s="216">
        <v>3222.8881980000001</v>
      </c>
      <c r="X128" s="215">
        <v>2075540</v>
      </c>
      <c r="Y128" s="213">
        <v>0</v>
      </c>
      <c r="Z128" s="216">
        <v>0</v>
      </c>
      <c r="AA128" s="215">
        <v>0</v>
      </c>
      <c r="AB128" s="213">
        <v>61</v>
      </c>
      <c r="AC128" s="216">
        <v>3222.9016390000002</v>
      </c>
      <c r="AD128" s="215">
        <v>196597</v>
      </c>
      <c r="AE128" s="213">
        <v>0</v>
      </c>
      <c r="AF128" s="216">
        <v>0</v>
      </c>
      <c r="AG128" s="215">
        <v>0</v>
      </c>
      <c r="AH128" s="213">
        <v>705</v>
      </c>
      <c r="AI128" s="214">
        <v>3222.889361</v>
      </c>
      <c r="AJ128" s="215">
        <v>2272137</v>
      </c>
      <c r="AK128" s="218">
        <v>378</v>
      </c>
      <c r="AL128" s="214">
        <v>3222.8739999999998</v>
      </c>
      <c r="AM128" s="215">
        <v>1218246</v>
      </c>
      <c r="AN128" s="36">
        <f t="shared" si="18"/>
        <v>1.1528763925121073E-4</v>
      </c>
      <c r="AO128" s="37">
        <f t="shared" si="19"/>
        <v>0.34903047091412742</v>
      </c>
      <c r="AP128" s="38" t="s">
        <v>2</v>
      </c>
      <c r="AQ128" s="39" t="str">
        <f t="shared" si="28"/>
        <v>제품</v>
      </c>
      <c r="AR128" s="40">
        <f t="shared" si="22"/>
        <v>0</v>
      </c>
      <c r="AS128" s="41">
        <f t="shared" si="23"/>
        <v>0</v>
      </c>
      <c r="AT128" s="42">
        <f t="shared" si="24"/>
        <v>1218246</v>
      </c>
      <c r="AU128" s="43">
        <f t="shared" si="20"/>
        <v>1218246</v>
      </c>
      <c r="AV128" s="95">
        <f t="shared" si="29"/>
        <v>1218246.372</v>
      </c>
      <c r="AW128" s="61" t="str">
        <f t="shared" si="29"/>
        <v/>
      </c>
      <c r="AX128" s="61" t="str">
        <f t="shared" si="29"/>
        <v/>
      </c>
      <c r="AY128" s="61" t="str">
        <f t="shared" si="29"/>
        <v/>
      </c>
      <c r="AZ128" s="44" t="str">
        <f t="shared" si="29"/>
        <v/>
      </c>
      <c r="BA128" s="45"/>
      <c r="BB128" s="97">
        <v>378</v>
      </c>
      <c r="BC128" s="98">
        <v>0</v>
      </c>
      <c r="BD128" s="98">
        <v>0</v>
      </c>
      <c r="BE128" s="98">
        <v>0</v>
      </c>
      <c r="BF128" s="98">
        <v>0</v>
      </c>
      <c r="BG128" s="99">
        <f t="shared" si="25"/>
        <v>378</v>
      </c>
      <c r="BH128" s="52">
        <f t="shared" si="21"/>
        <v>0</v>
      </c>
      <c r="BI128" s="53">
        <f>IFERROR(IF(ROUND(V128/((D128+AK128)/2),1)&lt;0,0,ROUND(V128/((D128+AK128)/2),1)),0)</f>
        <v>3.4</v>
      </c>
      <c r="BJ128" s="55" t="str">
        <f>IF(AK128=0,"정상",IF(AP128="악성","악성",IF(AND(BL128&gt;3,BI128&lt;0.5),"악성",IF(AND(AP128="정상",BL128&lt;=3),"정상",IF(BI128&gt;1,"정상","부진")))))</f>
        <v>정상</v>
      </c>
      <c r="BK128" s="54">
        <v>45962</v>
      </c>
      <c r="BL128" s="52">
        <f t="shared" si="26"/>
        <v>11</v>
      </c>
    </row>
    <row r="129" spans="1:64" ht="17.100000000000001" customHeight="1">
      <c r="A129" s="58" t="s">
        <v>1</v>
      </c>
      <c r="B129" s="57" t="s">
        <v>5367</v>
      </c>
      <c r="C129" s="56" t="s">
        <v>5368</v>
      </c>
      <c r="D129" s="213">
        <v>0</v>
      </c>
      <c r="E129" s="214">
        <v>0</v>
      </c>
      <c r="F129" s="215">
        <v>0</v>
      </c>
      <c r="G129" s="213">
        <v>0</v>
      </c>
      <c r="H129" s="216">
        <v>0</v>
      </c>
      <c r="I129" s="215">
        <v>0</v>
      </c>
      <c r="J129" s="213">
        <v>1000</v>
      </c>
      <c r="K129" s="216">
        <v>3328.6</v>
      </c>
      <c r="L129" s="215">
        <v>3328600</v>
      </c>
      <c r="M129" s="213">
        <v>15</v>
      </c>
      <c r="N129" s="216">
        <v>1</v>
      </c>
      <c r="O129" s="215">
        <v>15</v>
      </c>
      <c r="P129" s="213">
        <v>0</v>
      </c>
      <c r="Q129" s="216">
        <v>0</v>
      </c>
      <c r="R129" s="215">
        <v>0</v>
      </c>
      <c r="S129" s="213">
        <v>1015</v>
      </c>
      <c r="T129" s="214">
        <v>3279.4236449999999</v>
      </c>
      <c r="U129" s="217">
        <v>3328615</v>
      </c>
      <c r="V129" s="213">
        <v>603</v>
      </c>
      <c r="W129" s="216">
        <v>3279.4278599999998</v>
      </c>
      <c r="X129" s="215">
        <v>1977495</v>
      </c>
      <c r="Y129" s="213">
        <v>0</v>
      </c>
      <c r="Z129" s="216">
        <v>0</v>
      </c>
      <c r="AA129" s="215">
        <v>0</v>
      </c>
      <c r="AB129" s="213">
        <v>33</v>
      </c>
      <c r="AC129" s="216">
        <v>3279.4848480000001</v>
      </c>
      <c r="AD129" s="215">
        <v>108223</v>
      </c>
      <c r="AE129" s="213">
        <v>0</v>
      </c>
      <c r="AF129" s="216">
        <v>0</v>
      </c>
      <c r="AG129" s="215">
        <v>0</v>
      </c>
      <c r="AH129" s="213">
        <v>636</v>
      </c>
      <c r="AI129" s="214">
        <v>3279.4308169999999</v>
      </c>
      <c r="AJ129" s="215">
        <v>2085718</v>
      </c>
      <c r="AK129" s="218">
        <v>379</v>
      </c>
      <c r="AL129" s="214">
        <v>3279.4135999999999</v>
      </c>
      <c r="AM129" s="215">
        <v>1242897</v>
      </c>
      <c r="AN129" s="36">
        <f t="shared" si="18"/>
        <v>1.1762046496554232E-4</v>
      </c>
      <c r="AO129" s="37">
        <f t="shared" si="19"/>
        <v>0.3733990147783251</v>
      </c>
      <c r="AP129" s="38" t="s">
        <v>2</v>
      </c>
      <c r="AQ129" s="39" t="str">
        <f t="shared" si="28"/>
        <v>제품</v>
      </c>
      <c r="AR129" s="40">
        <f t="shared" si="22"/>
        <v>0</v>
      </c>
      <c r="AS129" s="41">
        <f t="shared" si="23"/>
        <v>0</v>
      </c>
      <c r="AT129" s="42">
        <f t="shared" si="24"/>
        <v>1242897</v>
      </c>
      <c r="AU129" s="43">
        <f t="shared" si="20"/>
        <v>1242897</v>
      </c>
      <c r="AV129" s="95">
        <f t="shared" si="29"/>
        <v>1242897.7544</v>
      </c>
      <c r="AW129" s="61" t="str">
        <f t="shared" si="29"/>
        <v/>
      </c>
      <c r="AX129" s="61" t="str">
        <f t="shared" si="29"/>
        <v/>
      </c>
      <c r="AY129" s="61" t="str">
        <f t="shared" si="29"/>
        <v/>
      </c>
      <c r="AZ129" s="44" t="str">
        <f t="shared" si="29"/>
        <v/>
      </c>
      <c r="BA129" s="45"/>
      <c r="BB129" s="97">
        <v>379</v>
      </c>
      <c r="BC129" s="98">
        <v>0</v>
      </c>
      <c r="BD129" s="98">
        <v>0</v>
      </c>
      <c r="BE129" s="98">
        <v>0</v>
      </c>
      <c r="BF129" s="98">
        <v>0</v>
      </c>
      <c r="BG129" s="99">
        <f t="shared" si="25"/>
        <v>379</v>
      </c>
      <c r="BH129" s="52">
        <f t="shared" si="21"/>
        <v>0</v>
      </c>
      <c r="BI129" s="53">
        <f>IFERROR(IF(ROUND(V129/((D129+AK129)/2),1)&lt;0,0,ROUND(V129/((D129+AK129)/2),1)),0)</f>
        <v>3.2</v>
      </c>
      <c r="BJ129" s="55" t="str">
        <f>IF(AK129=0,"정상",IF(AP129="악성","악성",IF(AND(BL129&gt;3,BI129&lt;0.5),"악성",IF(AND(AP129="정상",BL129&lt;=3),"정상",IF(BI129&gt;1,"정상","부진")))))</f>
        <v>정상</v>
      </c>
      <c r="BK129" s="54">
        <v>45992</v>
      </c>
      <c r="BL129" s="52">
        <f t="shared" si="26"/>
        <v>10</v>
      </c>
    </row>
    <row r="130" spans="1:64" ht="17.100000000000001" customHeight="1">
      <c r="A130" s="58" t="s">
        <v>1</v>
      </c>
      <c r="B130" s="57" t="s">
        <v>5585</v>
      </c>
      <c r="C130" s="56" t="s">
        <v>5586</v>
      </c>
      <c r="D130" s="213">
        <v>0</v>
      </c>
      <c r="E130" s="214">
        <v>0</v>
      </c>
      <c r="F130" s="215">
        <v>0</v>
      </c>
      <c r="G130" s="213">
        <v>0</v>
      </c>
      <c r="H130" s="216">
        <v>0</v>
      </c>
      <c r="I130" s="215">
        <v>0</v>
      </c>
      <c r="J130" s="213">
        <v>1000</v>
      </c>
      <c r="K130" s="216">
        <v>2960</v>
      </c>
      <c r="L130" s="215">
        <v>2960000</v>
      </c>
      <c r="M130" s="213">
        <v>58</v>
      </c>
      <c r="N130" s="216">
        <v>1</v>
      </c>
      <c r="O130" s="215">
        <v>58</v>
      </c>
      <c r="P130" s="213">
        <v>0</v>
      </c>
      <c r="Q130" s="216">
        <v>0</v>
      </c>
      <c r="R130" s="215">
        <v>0</v>
      </c>
      <c r="S130" s="213">
        <v>1058</v>
      </c>
      <c r="T130" s="214">
        <v>2797.7863889999999</v>
      </c>
      <c r="U130" s="217">
        <v>2960058</v>
      </c>
      <c r="V130" s="213">
        <v>839</v>
      </c>
      <c r="W130" s="216">
        <v>2797.7914179999998</v>
      </c>
      <c r="X130" s="215">
        <v>2347347</v>
      </c>
      <c r="Y130" s="213">
        <v>0</v>
      </c>
      <c r="Z130" s="216">
        <v>0</v>
      </c>
      <c r="AA130" s="215">
        <v>0</v>
      </c>
      <c r="AB130" s="213">
        <v>53</v>
      </c>
      <c r="AC130" s="216">
        <v>2797.8113199999998</v>
      </c>
      <c r="AD130" s="215">
        <v>148284</v>
      </c>
      <c r="AE130" s="213">
        <v>0</v>
      </c>
      <c r="AF130" s="216">
        <v>0</v>
      </c>
      <c r="AG130" s="215">
        <v>0</v>
      </c>
      <c r="AH130" s="213">
        <v>892</v>
      </c>
      <c r="AI130" s="214">
        <v>2797.7926000000002</v>
      </c>
      <c r="AJ130" s="215">
        <v>2495631</v>
      </c>
      <c r="AK130" s="218">
        <v>166</v>
      </c>
      <c r="AL130" s="214">
        <v>2797.7566999999999</v>
      </c>
      <c r="AM130" s="215">
        <v>464427</v>
      </c>
      <c r="AN130" s="36">
        <f t="shared" si="18"/>
        <v>4.3950640867708203E-5</v>
      </c>
      <c r="AO130" s="37">
        <f t="shared" si="19"/>
        <v>0.15689981096408318</v>
      </c>
      <c r="AP130" s="38" t="s">
        <v>2</v>
      </c>
      <c r="AQ130" s="39" t="str">
        <f t="shared" si="28"/>
        <v>제품</v>
      </c>
      <c r="AR130" s="40">
        <f t="shared" si="22"/>
        <v>0</v>
      </c>
      <c r="AS130" s="41">
        <f t="shared" si="23"/>
        <v>0</v>
      </c>
      <c r="AT130" s="42">
        <f t="shared" si="24"/>
        <v>464427</v>
      </c>
      <c r="AU130" s="43">
        <f t="shared" si="20"/>
        <v>464427</v>
      </c>
      <c r="AV130" s="95">
        <f t="shared" si="29"/>
        <v>464427.61219999997</v>
      </c>
      <c r="AW130" s="61" t="str">
        <f t="shared" si="29"/>
        <v/>
      </c>
      <c r="AX130" s="61" t="str">
        <f t="shared" si="29"/>
        <v/>
      </c>
      <c r="AY130" s="61" t="str">
        <f t="shared" si="29"/>
        <v/>
      </c>
      <c r="AZ130" s="44" t="str">
        <f t="shared" si="29"/>
        <v/>
      </c>
      <c r="BA130" s="45"/>
      <c r="BB130" s="97">
        <v>166</v>
      </c>
      <c r="BC130" s="98">
        <v>0</v>
      </c>
      <c r="BD130" s="98">
        <v>0</v>
      </c>
      <c r="BE130" s="98">
        <v>0</v>
      </c>
      <c r="BF130" s="98">
        <v>0</v>
      </c>
      <c r="BG130" s="99">
        <f t="shared" si="25"/>
        <v>166</v>
      </c>
      <c r="BH130" s="52">
        <f t="shared" si="21"/>
        <v>0</v>
      </c>
      <c r="BI130" s="53">
        <f>IFERROR(IF(ROUND(V130/((D130+AK130)/2),1)&lt;0,0,ROUND(V130/((D130+AK130)/2),1)),0)</f>
        <v>10.1</v>
      </c>
      <c r="BJ130" s="55" t="str">
        <f>IF(AK130=0,"정상",IF(AP130="악성","악성",IF(AND(BL130&gt;3,BI130&lt;0.5),"악성",IF(AND(AP130="정상",BL130&lt;=3),"정상",IF(BI130&gt;1,"정상","부진")))))</f>
        <v>정상</v>
      </c>
      <c r="BK130" s="54">
        <v>46082</v>
      </c>
      <c r="BL130" s="52">
        <f t="shared" si="26"/>
        <v>7</v>
      </c>
    </row>
    <row r="131" spans="1:64" ht="17.100000000000001" customHeight="1">
      <c r="A131" s="58" t="s">
        <v>1</v>
      </c>
      <c r="B131" s="57" t="s">
        <v>5983</v>
      </c>
      <c r="C131" s="56" t="s">
        <v>5984</v>
      </c>
      <c r="D131" s="213">
        <v>0</v>
      </c>
      <c r="E131" s="214">
        <v>0</v>
      </c>
      <c r="F131" s="215">
        <v>0</v>
      </c>
      <c r="G131" s="213">
        <v>8400</v>
      </c>
      <c r="H131" s="216">
        <v>4207.0083329999998</v>
      </c>
      <c r="I131" s="215">
        <v>35338870</v>
      </c>
      <c r="J131" s="213">
        <v>0</v>
      </c>
      <c r="K131" s="216">
        <v>0</v>
      </c>
      <c r="L131" s="215">
        <v>0</v>
      </c>
      <c r="M131" s="213">
        <v>0</v>
      </c>
      <c r="N131" s="216">
        <v>0</v>
      </c>
      <c r="O131" s="215">
        <v>0</v>
      </c>
      <c r="P131" s="213">
        <v>0</v>
      </c>
      <c r="Q131" s="216">
        <v>0</v>
      </c>
      <c r="R131" s="215">
        <v>0</v>
      </c>
      <c r="S131" s="213">
        <v>8400</v>
      </c>
      <c r="T131" s="214">
        <v>4207.0083329999998</v>
      </c>
      <c r="U131" s="217">
        <v>35338870</v>
      </c>
      <c r="V131" s="213">
        <v>1569</v>
      </c>
      <c r="W131" s="216">
        <v>4207.0095600000004</v>
      </c>
      <c r="X131" s="215">
        <v>6600798</v>
      </c>
      <c r="Y131" s="213">
        <v>0</v>
      </c>
      <c r="Z131" s="216">
        <v>0</v>
      </c>
      <c r="AA131" s="215">
        <v>0</v>
      </c>
      <c r="AB131" s="213">
        <v>83</v>
      </c>
      <c r="AC131" s="216">
        <v>4207.0240960000001</v>
      </c>
      <c r="AD131" s="215">
        <v>349183</v>
      </c>
      <c r="AE131" s="213">
        <v>0</v>
      </c>
      <c r="AF131" s="216">
        <v>0</v>
      </c>
      <c r="AG131" s="215">
        <v>0</v>
      </c>
      <c r="AH131" s="213">
        <v>1652</v>
      </c>
      <c r="AI131" s="214">
        <v>4207.0102900000002</v>
      </c>
      <c r="AJ131" s="215">
        <v>6949981</v>
      </c>
      <c r="AK131" s="218">
        <v>6748</v>
      </c>
      <c r="AL131" s="214">
        <v>4207.0078999999996</v>
      </c>
      <c r="AM131" s="215">
        <v>28388889</v>
      </c>
      <c r="AN131" s="36">
        <f t="shared" si="18"/>
        <v>2.6865575538722597E-3</v>
      </c>
      <c r="AO131" s="37">
        <f t="shared" si="19"/>
        <v>0.80333333333333334</v>
      </c>
      <c r="AP131" s="38" t="s">
        <v>2</v>
      </c>
      <c r="AQ131" s="39" t="str">
        <f t="shared" si="28"/>
        <v>제품</v>
      </c>
      <c r="AR131" s="40">
        <f t="shared" si="22"/>
        <v>0</v>
      </c>
      <c r="AS131" s="41">
        <f t="shared" si="23"/>
        <v>0</v>
      </c>
      <c r="AT131" s="42">
        <f t="shared" si="24"/>
        <v>28388889</v>
      </c>
      <c r="AU131" s="43">
        <f t="shared" si="20"/>
        <v>28388889</v>
      </c>
      <c r="AV131" s="95">
        <f t="shared" si="29"/>
        <v>28388889.309199996</v>
      </c>
      <c r="AW131" s="61" t="str">
        <f t="shared" si="29"/>
        <v/>
      </c>
      <c r="AX131" s="61" t="str">
        <f t="shared" si="29"/>
        <v/>
      </c>
      <c r="AY131" s="61" t="str">
        <f t="shared" si="29"/>
        <v/>
      </c>
      <c r="AZ131" s="44" t="str">
        <f t="shared" si="29"/>
        <v/>
      </c>
      <c r="BA131" s="45"/>
      <c r="BB131" s="97">
        <v>6748</v>
      </c>
      <c r="BC131" s="98">
        <v>0</v>
      </c>
      <c r="BD131" s="98">
        <v>0</v>
      </c>
      <c r="BE131" s="98">
        <v>0</v>
      </c>
      <c r="BF131" s="98">
        <v>0</v>
      </c>
      <c r="BG131" s="99">
        <f t="shared" si="25"/>
        <v>6748</v>
      </c>
      <c r="BH131" s="52">
        <f t="shared" si="21"/>
        <v>0</v>
      </c>
      <c r="BI131" s="53">
        <f>IFERROR(IF(ROUND(V131/((D131+AK131)/2),1)&lt;0,0,ROUND(V131/((D131+AK131)/2),1)),0)</f>
        <v>0.5</v>
      </c>
      <c r="BJ131" s="55" t="str">
        <f>IF(AK131=0,"정상",IF(AP131="악성","악성",IF(AND(BL131&gt;3,BI131&lt;0.5),"악성",IF(AND(AP131="정상",BL131&lt;=3),"정상",IF(BI131&gt;1,"정상","부진")))))</f>
        <v>부진</v>
      </c>
      <c r="BK131" s="54">
        <v>46174</v>
      </c>
      <c r="BL131" s="52">
        <f t="shared" si="26"/>
        <v>4</v>
      </c>
    </row>
    <row r="132" spans="1:64" ht="17.100000000000001" customHeight="1">
      <c r="A132" s="58" t="s">
        <v>1</v>
      </c>
      <c r="B132" s="57" t="s">
        <v>6088</v>
      </c>
      <c r="C132" s="56" t="s">
        <v>6089</v>
      </c>
      <c r="D132" s="213">
        <v>0</v>
      </c>
      <c r="E132" s="214">
        <v>0</v>
      </c>
      <c r="F132" s="215">
        <v>0</v>
      </c>
      <c r="G132" s="213">
        <v>0</v>
      </c>
      <c r="H132" s="216">
        <v>0</v>
      </c>
      <c r="I132" s="215">
        <v>0</v>
      </c>
      <c r="J132" s="213">
        <v>3000</v>
      </c>
      <c r="K132" s="216">
        <v>1964.71</v>
      </c>
      <c r="L132" s="215">
        <v>5894130</v>
      </c>
      <c r="M132" s="213">
        <v>8</v>
      </c>
      <c r="N132" s="216">
        <v>1</v>
      </c>
      <c r="O132" s="215">
        <v>8</v>
      </c>
      <c r="P132" s="213">
        <v>0</v>
      </c>
      <c r="Q132" s="216">
        <v>0</v>
      </c>
      <c r="R132" s="215">
        <v>0</v>
      </c>
      <c r="S132" s="213">
        <v>3008</v>
      </c>
      <c r="T132" s="214">
        <v>1959.4873669999999</v>
      </c>
      <c r="U132" s="217">
        <v>5894138</v>
      </c>
      <c r="V132" s="213">
        <v>1115</v>
      </c>
      <c r="W132" s="216">
        <v>1959.4878920000001</v>
      </c>
      <c r="X132" s="215">
        <v>2184829</v>
      </c>
      <c r="Y132" s="213">
        <v>0</v>
      </c>
      <c r="Z132" s="216">
        <v>0</v>
      </c>
      <c r="AA132" s="215">
        <v>0</v>
      </c>
      <c r="AB132" s="213">
        <v>87</v>
      </c>
      <c r="AC132" s="216">
        <v>1959.5057469999999</v>
      </c>
      <c r="AD132" s="215">
        <v>170477</v>
      </c>
      <c r="AE132" s="213">
        <v>0</v>
      </c>
      <c r="AF132" s="216">
        <v>0</v>
      </c>
      <c r="AG132" s="215">
        <v>0</v>
      </c>
      <c r="AH132" s="213">
        <v>1202</v>
      </c>
      <c r="AI132" s="214">
        <v>1959.489184</v>
      </c>
      <c r="AJ132" s="215">
        <v>2355306</v>
      </c>
      <c r="AK132" s="218">
        <v>1806</v>
      </c>
      <c r="AL132" s="214">
        <v>1959.4871000000001</v>
      </c>
      <c r="AM132" s="215">
        <v>3538832</v>
      </c>
      <c r="AN132" s="36">
        <f t="shared" si="18"/>
        <v>3.3489425533647605E-4</v>
      </c>
      <c r="AO132" s="37">
        <f t="shared" si="19"/>
        <v>0.60039893617021278</v>
      </c>
      <c r="AP132" s="38" t="s">
        <v>2</v>
      </c>
      <c r="AQ132" s="39" t="str">
        <f t="shared" si="28"/>
        <v>제품</v>
      </c>
      <c r="AR132" s="40">
        <f t="shared" si="22"/>
        <v>0</v>
      </c>
      <c r="AS132" s="41">
        <f t="shared" si="23"/>
        <v>0</v>
      </c>
      <c r="AT132" s="42">
        <f t="shared" si="24"/>
        <v>3538832</v>
      </c>
      <c r="AU132" s="43">
        <f t="shared" si="20"/>
        <v>3538832</v>
      </c>
      <c r="AV132" s="95">
        <f t="shared" si="29"/>
        <v>3538833.7026</v>
      </c>
      <c r="AW132" s="61" t="str">
        <f t="shared" si="29"/>
        <v/>
      </c>
      <c r="AX132" s="61" t="str">
        <f t="shared" si="29"/>
        <v/>
      </c>
      <c r="AY132" s="61" t="str">
        <f t="shared" si="29"/>
        <v/>
      </c>
      <c r="AZ132" s="44" t="str">
        <f t="shared" si="29"/>
        <v/>
      </c>
      <c r="BA132" s="45"/>
      <c r="BB132" s="97">
        <v>1806</v>
      </c>
      <c r="BC132" s="98">
        <v>0</v>
      </c>
      <c r="BD132" s="98">
        <v>0</v>
      </c>
      <c r="BE132" s="98">
        <v>0</v>
      </c>
      <c r="BF132" s="98">
        <v>0</v>
      </c>
      <c r="BG132" s="99">
        <f t="shared" si="25"/>
        <v>1806</v>
      </c>
      <c r="BH132" s="52">
        <f t="shared" si="21"/>
        <v>0</v>
      </c>
      <c r="BI132" s="53">
        <f>IFERROR(IF(ROUND(V132/((D132+AK132)/2),1)&lt;0,0,ROUND(V132/((D132+AK132)/2),1)),0)</f>
        <v>1.2</v>
      </c>
      <c r="BJ132" s="55" t="str">
        <f>IF(AK132=0,"정상",IF(AP132="악성","악성",IF(AND(BL132&gt;3,BI132&lt;0.5),"악성",IF(AND(AP132="정상",BL132&lt;=3),"정상",IF(BI132&gt;1,"정상","부진")))))</f>
        <v>정상</v>
      </c>
      <c r="BK132" s="54">
        <v>46235</v>
      </c>
      <c r="BL132" s="52">
        <f t="shared" si="26"/>
        <v>2</v>
      </c>
    </row>
    <row r="133" spans="1:64" ht="17.100000000000001" customHeight="1">
      <c r="A133" s="58" t="s">
        <v>1</v>
      </c>
      <c r="B133" s="57" t="s">
        <v>6090</v>
      </c>
      <c r="C133" s="56" t="s">
        <v>6091</v>
      </c>
      <c r="D133" s="213">
        <v>0</v>
      </c>
      <c r="E133" s="214">
        <v>0</v>
      </c>
      <c r="F133" s="215">
        <v>0</v>
      </c>
      <c r="G133" s="213">
        <v>0</v>
      </c>
      <c r="H133" s="216">
        <v>0</v>
      </c>
      <c r="I133" s="215">
        <v>0</v>
      </c>
      <c r="J133" s="213">
        <v>3000</v>
      </c>
      <c r="K133" s="216">
        <v>1879.9</v>
      </c>
      <c r="L133" s="215">
        <v>5639700</v>
      </c>
      <c r="M133" s="213">
        <v>0</v>
      </c>
      <c r="N133" s="216">
        <v>0</v>
      </c>
      <c r="O133" s="215">
        <v>0</v>
      </c>
      <c r="P133" s="213">
        <v>0</v>
      </c>
      <c r="Q133" s="216">
        <v>0</v>
      </c>
      <c r="R133" s="215">
        <v>0</v>
      </c>
      <c r="S133" s="213">
        <v>3000</v>
      </c>
      <c r="T133" s="214">
        <v>1879.9</v>
      </c>
      <c r="U133" s="217">
        <v>5639700</v>
      </c>
      <c r="V133" s="213">
        <v>802</v>
      </c>
      <c r="W133" s="216">
        <v>1879.901496</v>
      </c>
      <c r="X133" s="215">
        <v>1507681</v>
      </c>
      <c r="Y133" s="213">
        <v>0</v>
      </c>
      <c r="Z133" s="216">
        <v>0</v>
      </c>
      <c r="AA133" s="215">
        <v>0</v>
      </c>
      <c r="AB133" s="213">
        <v>90</v>
      </c>
      <c r="AC133" s="216">
        <v>1879.9111109999999</v>
      </c>
      <c r="AD133" s="215">
        <v>169192</v>
      </c>
      <c r="AE133" s="213">
        <v>0</v>
      </c>
      <c r="AF133" s="216">
        <v>0</v>
      </c>
      <c r="AG133" s="215">
        <v>0</v>
      </c>
      <c r="AH133" s="213">
        <v>892</v>
      </c>
      <c r="AI133" s="214">
        <v>1879.902466</v>
      </c>
      <c r="AJ133" s="215">
        <v>1676873</v>
      </c>
      <c r="AK133" s="218">
        <v>2108</v>
      </c>
      <c r="AL133" s="214">
        <v>1879.8996999999999</v>
      </c>
      <c r="AM133" s="215">
        <v>3962827</v>
      </c>
      <c r="AN133" s="36">
        <f t="shared" si="18"/>
        <v>3.7501864942791332E-4</v>
      </c>
      <c r="AO133" s="37">
        <f t="shared" si="19"/>
        <v>0.70266666666666666</v>
      </c>
      <c r="AP133" s="38" t="s">
        <v>2</v>
      </c>
      <c r="AQ133" s="39" t="str">
        <f t="shared" si="28"/>
        <v>제품</v>
      </c>
      <c r="AR133" s="40">
        <f t="shared" si="22"/>
        <v>0</v>
      </c>
      <c r="AS133" s="41">
        <f t="shared" si="23"/>
        <v>0</v>
      </c>
      <c r="AT133" s="42">
        <f t="shared" si="24"/>
        <v>3962827</v>
      </c>
      <c r="AU133" s="43">
        <f t="shared" si="20"/>
        <v>3962827</v>
      </c>
      <c r="AV133" s="95">
        <f t="shared" si="29"/>
        <v>3962828.5675999997</v>
      </c>
      <c r="AW133" s="61" t="str">
        <f t="shared" si="29"/>
        <v/>
      </c>
      <c r="AX133" s="61" t="str">
        <f t="shared" si="29"/>
        <v/>
      </c>
      <c r="AY133" s="61" t="str">
        <f t="shared" si="29"/>
        <v/>
      </c>
      <c r="AZ133" s="44" t="str">
        <f t="shared" si="29"/>
        <v/>
      </c>
      <c r="BA133" s="45"/>
      <c r="BB133" s="97">
        <v>2108</v>
      </c>
      <c r="BC133" s="98">
        <v>0</v>
      </c>
      <c r="BD133" s="98">
        <v>0</v>
      </c>
      <c r="BE133" s="98">
        <v>0</v>
      </c>
      <c r="BF133" s="98">
        <v>0</v>
      </c>
      <c r="BG133" s="99">
        <f t="shared" si="25"/>
        <v>2108</v>
      </c>
      <c r="BH133" s="52">
        <f t="shared" si="21"/>
        <v>0</v>
      </c>
      <c r="BI133" s="53">
        <f>IFERROR(IF(ROUND(V133/((D133+AK133)/2),1)&lt;0,0,ROUND(V133/((D133+AK133)/2),1)),0)</f>
        <v>0.8</v>
      </c>
      <c r="BJ133" s="55" t="str">
        <f>IF(AK133=0,"정상",IF(AP133="악성","악성",IF(AND(BL133&gt;3,BI133&lt;0.5),"악성",IF(AND(AP133="정상",BL133&lt;=3),"정상",IF(BI133&gt;1,"정상","부진")))))</f>
        <v>정상</v>
      </c>
      <c r="BK133" s="54">
        <v>46235</v>
      </c>
      <c r="BL133" s="52">
        <f t="shared" si="26"/>
        <v>2</v>
      </c>
    </row>
    <row r="134" spans="1:64" ht="17.100000000000001" customHeight="1">
      <c r="A134" s="58" t="s">
        <v>1</v>
      </c>
      <c r="B134" s="57" t="s">
        <v>4819</v>
      </c>
      <c r="C134" s="56" t="s">
        <v>4820</v>
      </c>
      <c r="D134" s="213">
        <v>0</v>
      </c>
      <c r="E134" s="214">
        <v>0</v>
      </c>
      <c r="F134" s="215">
        <v>0</v>
      </c>
      <c r="G134" s="213">
        <v>3000</v>
      </c>
      <c r="H134" s="216">
        <v>1810.8340000000001</v>
      </c>
      <c r="I134" s="215">
        <v>5432502</v>
      </c>
      <c r="J134" s="213">
        <v>0</v>
      </c>
      <c r="K134" s="216">
        <v>0</v>
      </c>
      <c r="L134" s="215">
        <v>0</v>
      </c>
      <c r="M134" s="213">
        <v>0</v>
      </c>
      <c r="N134" s="216">
        <v>0</v>
      </c>
      <c r="O134" s="215">
        <v>0</v>
      </c>
      <c r="P134" s="213">
        <v>0</v>
      </c>
      <c r="Q134" s="216">
        <v>0</v>
      </c>
      <c r="R134" s="215">
        <v>0</v>
      </c>
      <c r="S134" s="213">
        <v>3000</v>
      </c>
      <c r="T134" s="214">
        <v>1810.8340000000001</v>
      </c>
      <c r="U134" s="217">
        <v>5432502</v>
      </c>
      <c r="V134" s="213">
        <v>3000</v>
      </c>
      <c r="W134" s="216">
        <v>1810.8340000000001</v>
      </c>
      <c r="X134" s="215">
        <v>5432502</v>
      </c>
      <c r="Y134" s="213">
        <v>0</v>
      </c>
      <c r="Z134" s="216">
        <v>0</v>
      </c>
      <c r="AA134" s="215">
        <v>0</v>
      </c>
      <c r="AB134" s="213">
        <v>0</v>
      </c>
      <c r="AC134" s="216">
        <v>0</v>
      </c>
      <c r="AD134" s="215">
        <v>0</v>
      </c>
      <c r="AE134" s="213">
        <v>0</v>
      </c>
      <c r="AF134" s="216">
        <v>0</v>
      </c>
      <c r="AG134" s="215">
        <v>0</v>
      </c>
      <c r="AH134" s="213">
        <v>3000</v>
      </c>
      <c r="AI134" s="214">
        <v>1810.8340000000001</v>
      </c>
      <c r="AJ134" s="215">
        <v>5432502</v>
      </c>
      <c r="AK134" s="218">
        <v>0</v>
      </c>
      <c r="AL134" s="214">
        <v>0</v>
      </c>
      <c r="AM134" s="215">
        <v>0</v>
      </c>
      <c r="AN134" s="36">
        <f t="shared" si="18"/>
        <v>0</v>
      </c>
      <c r="AO134" s="37">
        <f t="shared" si="19"/>
        <v>0</v>
      </c>
      <c r="AP134" s="38" t="s">
        <v>2</v>
      </c>
      <c r="AQ134" s="39" t="str">
        <f t="shared" si="28"/>
        <v>제품</v>
      </c>
      <c r="AR134" s="40">
        <f t="shared" si="22"/>
        <v>0</v>
      </c>
      <c r="AS134" s="41">
        <f t="shared" si="23"/>
        <v>0</v>
      </c>
      <c r="AT134" s="42">
        <f t="shared" si="24"/>
        <v>0</v>
      </c>
      <c r="AU134" s="43">
        <f t="shared" si="20"/>
        <v>0</v>
      </c>
      <c r="AV134" s="95" t="str">
        <f t="shared" si="29"/>
        <v/>
      </c>
      <c r="AW134" s="61" t="str">
        <f t="shared" si="29"/>
        <v/>
      </c>
      <c r="AX134" s="61" t="str">
        <f t="shared" si="29"/>
        <v/>
      </c>
      <c r="AY134" s="61" t="str">
        <f t="shared" si="29"/>
        <v/>
      </c>
      <c r="AZ134" s="44" t="str">
        <f t="shared" si="29"/>
        <v/>
      </c>
      <c r="BA134" s="45"/>
      <c r="BB134" s="97">
        <v>0</v>
      </c>
      <c r="BC134" s="98">
        <v>0</v>
      </c>
      <c r="BD134" s="98">
        <v>0</v>
      </c>
      <c r="BE134" s="98">
        <v>0</v>
      </c>
      <c r="BF134" s="98">
        <v>0</v>
      </c>
      <c r="BG134" s="99">
        <f t="shared" si="25"/>
        <v>0</v>
      </c>
      <c r="BH134" s="52">
        <f t="shared" si="21"/>
        <v>0</v>
      </c>
      <c r="BI134" s="53">
        <f>IFERROR(IF(ROUND(V134/((D134+AK134)/2),1)&lt;0,0,ROUND(V134/((D134+AK134)/2),1)),0)</f>
        <v>0</v>
      </c>
      <c r="BJ134" s="55" t="str">
        <f>IF(AK134=0,"정상",IF(AP134="악성","악성",IF(AND(BL134&gt;3,BI134&lt;0.5),"악성",IF(AND(AP134="정상",BL134&lt;=3),"정상",IF(BI134&gt;1,"정상","부진")))))</f>
        <v>정상</v>
      </c>
      <c r="BK134" s="54">
        <v>45809</v>
      </c>
      <c r="BL134" s="52">
        <f t="shared" si="26"/>
        <v>16</v>
      </c>
    </row>
    <row r="135" spans="1:64" ht="17.100000000000001" customHeight="1">
      <c r="A135" s="58" t="s">
        <v>1</v>
      </c>
      <c r="B135" s="57" t="s">
        <v>4821</v>
      </c>
      <c r="C135" s="56" t="s">
        <v>4822</v>
      </c>
      <c r="D135" s="213">
        <v>0</v>
      </c>
      <c r="E135" s="214">
        <v>0</v>
      </c>
      <c r="F135" s="215">
        <v>0</v>
      </c>
      <c r="G135" s="213">
        <v>3000</v>
      </c>
      <c r="H135" s="216">
        <v>1810.8340000000001</v>
      </c>
      <c r="I135" s="215">
        <v>5432502</v>
      </c>
      <c r="J135" s="213">
        <v>0</v>
      </c>
      <c r="K135" s="216">
        <v>0</v>
      </c>
      <c r="L135" s="215">
        <v>0</v>
      </c>
      <c r="M135" s="213">
        <v>0</v>
      </c>
      <c r="N135" s="216">
        <v>0</v>
      </c>
      <c r="O135" s="215">
        <v>0</v>
      </c>
      <c r="P135" s="213">
        <v>0</v>
      </c>
      <c r="Q135" s="216">
        <v>0</v>
      </c>
      <c r="R135" s="215">
        <v>0</v>
      </c>
      <c r="S135" s="213">
        <v>3000</v>
      </c>
      <c r="T135" s="214">
        <v>1810.8340000000001</v>
      </c>
      <c r="U135" s="217">
        <v>5432502</v>
      </c>
      <c r="V135" s="213">
        <v>3000</v>
      </c>
      <c r="W135" s="216">
        <v>1810.8340000000001</v>
      </c>
      <c r="X135" s="215">
        <v>5432502</v>
      </c>
      <c r="Y135" s="213">
        <v>0</v>
      </c>
      <c r="Z135" s="216">
        <v>0</v>
      </c>
      <c r="AA135" s="215">
        <v>0</v>
      </c>
      <c r="AB135" s="213">
        <v>0</v>
      </c>
      <c r="AC135" s="216">
        <v>0</v>
      </c>
      <c r="AD135" s="215">
        <v>0</v>
      </c>
      <c r="AE135" s="213">
        <v>0</v>
      </c>
      <c r="AF135" s="216">
        <v>0</v>
      </c>
      <c r="AG135" s="215">
        <v>0</v>
      </c>
      <c r="AH135" s="213">
        <v>3000</v>
      </c>
      <c r="AI135" s="214">
        <v>1810.8340000000001</v>
      </c>
      <c r="AJ135" s="215">
        <v>5432502</v>
      </c>
      <c r="AK135" s="218">
        <v>0</v>
      </c>
      <c r="AL135" s="214">
        <v>0</v>
      </c>
      <c r="AM135" s="215">
        <v>0</v>
      </c>
      <c r="AN135" s="36">
        <f t="shared" si="18"/>
        <v>0</v>
      </c>
      <c r="AO135" s="37">
        <f t="shared" si="19"/>
        <v>0</v>
      </c>
      <c r="AP135" s="38" t="s">
        <v>2</v>
      </c>
      <c r="AQ135" s="39" t="str">
        <f t="shared" si="28"/>
        <v>제품</v>
      </c>
      <c r="AR135" s="40">
        <f t="shared" si="22"/>
        <v>0</v>
      </c>
      <c r="AS135" s="41">
        <f t="shared" si="23"/>
        <v>0</v>
      </c>
      <c r="AT135" s="42">
        <f t="shared" si="24"/>
        <v>0</v>
      </c>
      <c r="AU135" s="43">
        <f t="shared" si="20"/>
        <v>0</v>
      </c>
      <c r="AV135" s="95" t="str">
        <f t="shared" si="29"/>
        <v/>
      </c>
      <c r="AW135" s="61" t="str">
        <f t="shared" si="29"/>
        <v/>
      </c>
      <c r="AX135" s="61" t="str">
        <f t="shared" si="29"/>
        <v/>
      </c>
      <c r="AY135" s="61" t="str">
        <f t="shared" si="29"/>
        <v/>
      </c>
      <c r="AZ135" s="44" t="str">
        <f t="shared" si="29"/>
        <v/>
      </c>
      <c r="BA135" s="45"/>
      <c r="BB135" s="97">
        <v>0</v>
      </c>
      <c r="BC135" s="98">
        <v>0</v>
      </c>
      <c r="BD135" s="98">
        <v>0</v>
      </c>
      <c r="BE135" s="98">
        <v>0</v>
      </c>
      <c r="BF135" s="98">
        <v>0</v>
      </c>
      <c r="BG135" s="99">
        <f t="shared" si="25"/>
        <v>0</v>
      </c>
      <c r="BH135" s="52">
        <f t="shared" si="21"/>
        <v>0</v>
      </c>
      <c r="BI135" s="53">
        <f>IFERROR(IF(ROUND(V135/((D135+AK135)/2),1)&lt;0,0,ROUND(V135/((D135+AK135)/2),1)),0)</f>
        <v>0</v>
      </c>
      <c r="BJ135" s="55" t="str">
        <f>IF(AK135=0,"정상",IF(AP135="악성","악성",IF(AND(BL135&gt;3,BI135&lt;0.5),"악성",IF(AND(AP135="정상",BL135&lt;=3),"정상",IF(BI135&gt;1,"정상","부진")))))</f>
        <v>정상</v>
      </c>
      <c r="BK135" s="54">
        <v>45809</v>
      </c>
      <c r="BL135" s="52">
        <f t="shared" si="26"/>
        <v>16</v>
      </c>
    </row>
    <row r="136" spans="1:64" ht="17.100000000000001" customHeight="1">
      <c r="A136" s="58" t="s">
        <v>1</v>
      </c>
      <c r="B136" s="57" t="s">
        <v>4823</v>
      </c>
      <c r="C136" s="56" t="s">
        <v>4824</v>
      </c>
      <c r="D136" s="213">
        <v>0</v>
      </c>
      <c r="E136" s="214">
        <v>0</v>
      </c>
      <c r="F136" s="215">
        <v>0</v>
      </c>
      <c r="G136" s="213">
        <v>15000</v>
      </c>
      <c r="H136" s="216">
        <v>1047.576</v>
      </c>
      <c r="I136" s="215">
        <v>15713640</v>
      </c>
      <c r="J136" s="213">
        <v>0</v>
      </c>
      <c r="K136" s="216">
        <v>0</v>
      </c>
      <c r="L136" s="215">
        <v>0</v>
      </c>
      <c r="M136" s="213">
        <v>0</v>
      </c>
      <c r="N136" s="216">
        <v>0</v>
      </c>
      <c r="O136" s="215">
        <v>0</v>
      </c>
      <c r="P136" s="213">
        <v>0</v>
      </c>
      <c r="Q136" s="216">
        <v>0</v>
      </c>
      <c r="R136" s="215">
        <v>0</v>
      </c>
      <c r="S136" s="213">
        <v>15000</v>
      </c>
      <c r="T136" s="214">
        <v>1047.576</v>
      </c>
      <c r="U136" s="217">
        <v>15713640</v>
      </c>
      <c r="V136" s="213">
        <v>15000</v>
      </c>
      <c r="W136" s="216">
        <v>1047.576</v>
      </c>
      <c r="X136" s="215">
        <v>15713640</v>
      </c>
      <c r="Y136" s="213">
        <v>0</v>
      </c>
      <c r="Z136" s="216">
        <v>0</v>
      </c>
      <c r="AA136" s="215">
        <v>0</v>
      </c>
      <c r="AB136" s="213">
        <v>0</v>
      </c>
      <c r="AC136" s="216">
        <v>0</v>
      </c>
      <c r="AD136" s="215">
        <v>0</v>
      </c>
      <c r="AE136" s="213">
        <v>0</v>
      </c>
      <c r="AF136" s="216">
        <v>0</v>
      </c>
      <c r="AG136" s="215">
        <v>0</v>
      </c>
      <c r="AH136" s="213">
        <v>15000</v>
      </c>
      <c r="AI136" s="214">
        <v>1047.576</v>
      </c>
      <c r="AJ136" s="215">
        <v>15713640</v>
      </c>
      <c r="AK136" s="218">
        <v>0</v>
      </c>
      <c r="AL136" s="214">
        <v>0</v>
      </c>
      <c r="AM136" s="215">
        <v>0</v>
      </c>
      <c r="AN136" s="36">
        <f t="shared" si="18"/>
        <v>0</v>
      </c>
      <c r="AO136" s="37">
        <f t="shared" si="19"/>
        <v>0</v>
      </c>
      <c r="AP136" s="38" t="s">
        <v>2</v>
      </c>
      <c r="AQ136" s="39" t="str">
        <f t="shared" si="28"/>
        <v>제품</v>
      </c>
      <c r="AR136" s="40">
        <f t="shared" si="22"/>
        <v>0</v>
      </c>
      <c r="AS136" s="41">
        <f t="shared" si="23"/>
        <v>0</v>
      </c>
      <c r="AT136" s="42">
        <f t="shared" si="24"/>
        <v>0</v>
      </c>
      <c r="AU136" s="43">
        <f t="shared" si="20"/>
        <v>0</v>
      </c>
      <c r="AV136" s="95" t="str">
        <f t="shared" si="29"/>
        <v/>
      </c>
      <c r="AW136" s="61" t="str">
        <f t="shared" si="29"/>
        <v/>
      </c>
      <c r="AX136" s="61" t="str">
        <f t="shared" si="29"/>
        <v/>
      </c>
      <c r="AY136" s="61" t="str">
        <f t="shared" si="29"/>
        <v/>
      </c>
      <c r="AZ136" s="44" t="str">
        <f t="shared" si="29"/>
        <v/>
      </c>
      <c r="BA136" s="45"/>
      <c r="BB136" s="97">
        <v>0</v>
      </c>
      <c r="BC136" s="98">
        <v>0</v>
      </c>
      <c r="BD136" s="98">
        <v>0</v>
      </c>
      <c r="BE136" s="98">
        <v>0</v>
      </c>
      <c r="BF136" s="98">
        <v>0</v>
      </c>
      <c r="BG136" s="99">
        <f t="shared" si="25"/>
        <v>0</v>
      </c>
      <c r="BH136" s="52">
        <f t="shared" si="21"/>
        <v>0</v>
      </c>
      <c r="BI136" s="53">
        <f>IFERROR(IF(ROUND(V136/((D136+AK136)/2),1)&lt;0,0,ROUND(V136/((D136+AK136)/2),1)),0)</f>
        <v>0</v>
      </c>
      <c r="BJ136" s="55" t="str">
        <f>IF(AK136=0,"정상",IF(AP136="악성","악성",IF(AND(BL136&gt;3,BI136&lt;0.5),"악성",IF(AND(AP136="정상",BL136&lt;=3),"정상",IF(BI136&gt;1,"정상","부진")))))</f>
        <v>정상</v>
      </c>
      <c r="BK136" s="54">
        <v>45809</v>
      </c>
      <c r="BL136" s="52">
        <f t="shared" si="26"/>
        <v>16</v>
      </c>
    </row>
    <row r="137" spans="1:64" ht="17.100000000000001" customHeight="1">
      <c r="A137" s="58" t="s">
        <v>1</v>
      </c>
      <c r="B137" s="57" t="s">
        <v>4968</v>
      </c>
      <c r="C137" s="56" t="s">
        <v>4969</v>
      </c>
      <c r="D137" s="213">
        <v>0</v>
      </c>
      <c r="E137" s="214">
        <v>0</v>
      </c>
      <c r="F137" s="215">
        <v>0</v>
      </c>
      <c r="G137" s="213">
        <v>0</v>
      </c>
      <c r="H137" s="216">
        <v>0</v>
      </c>
      <c r="I137" s="215">
        <v>0</v>
      </c>
      <c r="J137" s="213">
        <v>3037</v>
      </c>
      <c r="K137" s="216">
        <v>658</v>
      </c>
      <c r="L137" s="215">
        <v>1998346</v>
      </c>
      <c r="M137" s="213">
        <v>0</v>
      </c>
      <c r="N137" s="216">
        <v>0</v>
      </c>
      <c r="O137" s="215">
        <v>0</v>
      </c>
      <c r="P137" s="213">
        <v>0</v>
      </c>
      <c r="Q137" s="216">
        <v>0</v>
      </c>
      <c r="R137" s="215">
        <v>0</v>
      </c>
      <c r="S137" s="213">
        <v>3037</v>
      </c>
      <c r="T137" s="214">
        <v>658</v>
      </c>
      <c r="U137" s="217">
        <v>1998346</v>
      </c>
      <c r="V137" s="213">
        <v>3037</v>
      </c>
      <c r="W137" s="216">
        <v>658</v>
      </c>
      <c r="X137" s="215">
        <v>1998346</v>
      </c>
      <c r="Y137" s="213">
        <v>0</v>
      </c>
      <c r="Z137" s="216">
        <v>0</v>
      </c>
      <c r="AA137" s="215">
        <v>0</v>
      </c>
      <c r="AB137" s="213">
        <v>0</v>
      </c>
      <c r="AC137" s="216">
        <v>0</v>
      </c>
      <c r="AD137" s="215">
        <v>0</v>
      </c>
      <c r="AE137" s="213">
        <v>0</v>
      </c>
      <c r="AF137" s="216">
        <v>0</v>
      </c>
      <c r="AG137" s="215">
        <v>0</v>
      </c>
      <c r="AH137" s="213">
        <v>3037</v>
      </c>
      <c r="AI137" s="214">
        <v>658</v>
      </c>
      <c r="AJ137" s="215">
        <v>1998346</v>
      </c>
      <c r="AK137" s="218">
        <v>0</v>
      </c>
      <c r="AL137" s="214">
        <v>0</v>
      </c>
      <c r="AM137" s="215">
        <v>0</v>
      </c>
      <c r="AN137" s="36">
        <f t="shared" si="18"/>
        <v>0</v>
      </c>
      <c r="AO137" s="37">
        <f t="shared" si="19"/>
        <v>0</v>
      </c>
      <c r="AP137" s="38" t="s">
        <v>2</v>
      </c>
      <c r="AQ137" s="39" t="str">
        <f t="shared" si="28"/>
        <v>제품</v>
      </c>
      <c r="AR137" s="40">
        <f t="shared" si="22"/>
        <v>0</v>
      </c>
      <c r="AS137" s="41">
        <f t="shared" si="23"/>
        <v>0</v>
      </c>
      <c r="AT137" s="42">
        <f t="shared" si="24"/>
        <v>0</v>
      </c>
      <c r="AU137" s="43">
        <f t="shared" si="20"/>
        <v>0</v>
      </c>
      <c r="AV137" s="95" t="str">
        <f t="shared" si="29"/>
        <v/>
      </c>
      <c r="AW137" s="61" t="str">
        <f t="shared" si="29"/>
        <v/>
      </c>
      <c r="AX137" s="61" t="str">
        <f t="shared" si="29"/>
        <v/>
      </c>
      <c r="AY137" s="61" t="str">
        <f t="shared" si="29"/>
        <v/>
      </c>
      <c r="AZ137" s="44" t="str">
        <f t="shared" si="29"/>
        <v/>
      </c>
      <c r="BA137" s="45"/>
      <c r="BB137" s="97">
        <v>0</v>
      </c>
      <c r="BC137" s="98">
        <v>0</v>
      </c>
      <c r="BD137" s="98">
        <v>0</v>
      </c>
      <c r="BE137" s="98">
        <v>0</v>
      </c>
      <c r="BF137" s="98">
        <v>0</v>
      </c>
      <c r="BG137" s="99">
        <f t="shared" si="25"/>
        <v>0</v>
      </c>
      <c r="BH137" s="52">
        <f t="shared" si="21"/>
        <v>0</v>
      </c>
      <c r="BI137" s="53">
        <f>IFERROR(IF(ROUND(V137/((D137+AK137)/2),1)&lt;0,0,ROUND(V137/((D137+AK137)/2),1)),0)</f>
        <v>0</v>
      </c>
      <c r="BJ137" s="55" t="str">
        <f>IF(AK137=0,"정상",IF(AP137="악성","악성",IF(AND(BL137&gt;3,BI137&lt;0.5),"악성",IF(AND(AP137="정상",BL137&lt;=3),"정상",IF(BI137&gt;1,"정상","부진")))))</f>
        <v>정상</v>
      </c>
      <c r="BK137" s="54">
        <v>45870</v>
      </c>
      <c r="BL137" s="52">
        <f t="shared" si="26"/>
        <v>14</v>
      </c>
    </row>
    <row r="138" spans="1:64" ht="17.100000000000001" customHeight="1">
      <c r="A138" s="58" t="s">
        <v>1</v>
      </c>
      <c r="B138" s="57" t="s">
        <v>5587</v>
      </c>
      <c r="C138" s="56" t="s">
        <v>5588</v>
      </c>
      <c r="D138" s="213">
        <v>0</v>
      </c>
      <c r="E138" s="214">
        <v>0</v>
      </c>
      <c r="F138" s="215">
        <v>0</v>
      </c>
      <c r="G138" s="213">
        <v>0</v>
      </c>
      <c r="H138" s="216">
        <v>0</v>
      </c>
      <c r="I138" s="215">
        <v>0</v>
      </c>
      <c r="J138" s="213">
        <v>500</v>
      </c>
      <c r="K138" s="216">
        <v>1184.5</v>
      </c>
      <c r="L138" s="215">
        <v>592250</v>
      </c>
      <c r="M138" s="213">
        <v>0</v>
      </c>
      <c r="N138" s="216">
        <v>0</v>
      </c>
      <c r="O138" s="215">
        <v>0</v>
      </c>
      <c r="P138" s="213">
        <v>0</v>
      </c>
      <c r="Q138" s="216">
        <v>0</v>
      </c>
      <c r="R138" s="215">
        <v>0</v>
      </c>
      <c r="S138" s="213">
        <v>500</v>
      </c>
      <c r="T138" s="214">
        <v>1184.5</v>
      </c>
      <c r="U138" s="217">
        <v>592250</v>
      </c>
      <c r="V138" s="213">
        <v>500</v>
      </c>
      <c r="W138" s="216">
        <v>1184.5</v>
      </c>
      <c r="X138" s="215">
        <v>592250</v>
      </c>
      <c r="Y138" s="213">
        <v>0</v>
      </c>
      <c r="Z138" s="216">
        <v>0</v>
      </c>
      <c r="AA138" s="215">
        <v>0</v>
      </c>
      <c r="AB138" s="213">
        <v>0</v>
      </c>
      <c r="AC138" s="216">
        <v>0</v>
      </c>
      <c r="AD138" s="215">
        <v>0</v>
      </c>
      <c r="AE138" s="213">
        <v>0</v>
      </c>
      <c r="AF138" s="216">
        <v>0</v>
      </c>
      <c r="AG138" s="215">
        <v>0</v>
      </c>
      <c r="AH138" s="213">
        <v>500</v>
      </c>
      <c r="AI138" s="214">
        <v>1184.5</v>
      </c>
      <c r="AJ138" s="215">
        <v>592250</v>
      </c>
      <c r="AK138" s="218">
        <v>0</v>
      </c>
      <c r="AL138" s="214">
        <v>0</v>
      </c>
      <c r="AM138" s="215">
        <v>0</v>
      </c>
      <c r="AN138" s="36">
        <f t="shared" ref="AN138:AN201" si="30">AM138/$AM$4</f>
        <v>0</v>
      </c>
      <c r="AO138" s="37">
        <f t="shared" ref="AO138:AO201" si="31">IF(ISERROR(AK138/(D138+S138)),,(AK138/(D138+S138)))</f>
        <v>0</v>
      </c>
      <c r="AP138" s="38" t="s">
        <v>2</v>
      </c>
      <c r="AQ138" s="39" t="str">
        <f t="shared" si="28"/>
        <v>제품</v>
      </c>
      <c r="AR138" s="40">
        <f t="shared" si="22"/>
        <v>0</v>
      </c>
      <c r="AS138" s="41">
        <f t="shared" si="23"/>
        <v>0</v>
      </c>
      <c r="AT138" s="42">
        <f t="shared" si="24"/>
        <v>0</v>
      </c>
      <c r="AU138" s="43">
        <f t="shared" ref="AU138:AU201" si="32">SUM(AR138:AT138)</f>
        <v>0</v>
      </c>
      <c r="AV138" s="95" t="str">
        <f t="shared" si="29"/>
        <v/>
      </c>
      <c r="AW138" s="61" t="str">
        <f t="shared" si="29"/>
        <v/>
      </c>
      <c r="AX138" s="61" t="str">
        <f t="shared" si="29"/>
        <v/>
      </c>
      <c r="AY138" s="61" t="str">
        <f t="shared" si="29"/>
        <v/>
      </c>
      <c r="AZ138" s="44" t="str">
        <f t="shared" si="29"/>
        <v/>
      </c>
      <c r="BA138" s="45"/>
      <c r="BB138" s="97">
        <v>0</v>
      </c>
      <c r="BC138" s="98">
        <v>0</v>
      </c>
      <c r="BD138" s="98">
        <v>0</v>
      </c>
      <c r="BE138" s="98">
        <v>0</v>
      </c>
      <c r="BF138" s="98">
        <v>0</v>
      </c>
      <c r="BG138" s="99">
        <f t="shared" si="25"/>
        <v>0</v>
      </c>
      <c r="BH138" s="52">
        <f t="shared" ref="BH138:BH201" si="33">BG138-AK138</f>
        <v>0</v>
      </c>
      <c r="BI138" s="53">
        <f>IFERROR(IF(ROUND(V138/((D138+AK138)/2),1)&lt;0,0,ROUND(V138/((D138+AK138)/2),1)),0)</f>
        <v>0</v>
      </c>
      <c r="BJ138" s="55" t="str">
        <f>IF(AK138=0,"정상",IF(AP138="악성","악성",IF(AND(BL138&gt;3,BI138&lt;0.5),"악성",IF(AND(AP138="정상",BL138&lt;=3),"정상",IF(BI138&gt;1,"정상","부진")))))</f>
        <v>정상</v>
      </c>
      <c r="BK138" s="54">
        <v>46082</v>
      </c>
      <c r="BL138" s="52">
        <f t="shared" si="26"/>
        <v>7</v>
      </c>
    </row>
    <row r="139" spans="1:64" ht="17.100000000000001" customHeight="1">
      <c r="A139" s="58" t="s">
        <v>1</v>
      </c>
      <c r="B139" s="57" t="s">
        <v>5589</v>
      </c>
      <c r="C139" s="56" t="s">
        <v>5590</v>
      </c>
      <c r="D139" s="213">
        <v>0</v>
      </c>
      <c r="E139" s="214">
        <v>0</v>
      </c>
      <c r="F139" s="215">
        <v>0</v>
      </c>
      <c r="G139" s="213">
        <v>2100</v>
      </c>
      <c r="H139" s="216">
        <v>4287.7671419999997</v>
      </c>
      <c r="I139" s="215">
        <v>9004311</v>
      </c>
      <c r="J139" s="213">
        <v>0</v>
      </c>
      <c r="K139" s="216">
        <v>0</v>
      </c>
      <c r="L139" s="215">
        <v>0</v>
      </c>
      <c r="M139" s="213">
        <v>0</v>
      </c>
      <c r="N139" s="216">
        <v>0</v>
      </c>
      <c r="O139" s="215">
        <v>0</v>
      </c>
      <c r="P139" s="213">
        <v>0</v>
      </c>
      <c r="Q139" s="216">
        <v>0</v>
      </c>
      <c r="R139" s="215">
        <v>0</v>
      </c>
      <c r="S139" s="213">
        <v>2100</v>
      </c>
      <c r="T139" s="214">
        <v>4287.7671419999997</v>
      </c>
      <c r="U139" s="217">
        <v>9004311</v>
      </c>
      <c r="V139" s="213">
        <v>2100</v>
      </c>
      <c r="W139" s="216">
        <v>4287.7671419999997</v>
      </c>
      <c r="X139" s="215">
        <v>9004311</v>
      </c>
      <c r="Y139" s="213">
        <v>0</v>
      </c>
      <c r="Z139" s="216">
        <v>0</v>
      </c>
      <c r="AA139" s="215">
        <v>0</v>
      </c>
      <c r="AB139" s="213">
        <v>0</v>
      </c>
      <c r="AC139" s="216">
        <v>0</v>
      </c>
      <c r="AD139" s="215">
        <v>0</v>
      </c>
      <c r="AE139" s="213">
        <v>0</v>
      </c>
      <c r="AF139" s="216">
        <v>0</v>
      </c>
      <c r="AG139" s="215">
        <v>0</v>
      </c>
      <c r="AH139" s="213">
        <v>2100</v>
      </c>
      <c r="AI139" s="214">
        <v>4287.7671419999997</v>
      </c>
      <c r="AJ139" s="215">
        <v>9004311</v>
      </c>
      <c r="AK139" s="218">
        <v>0</v>
      </c>
      <c r="AL139" s="214">
        <v>0</v>
      </c>
      <c r="AM139" s="215">
        <v>0</v>
      </c>
      <c r="AN139" s="36">
        <f t="shared" si="30"/>
        <v>0</v>
      </c>
      <c r="AO139" s="37">
        <f t="shared" si="31"/>
        <v>0</v>
      </c>
      <c r="AP139" s="38" t="s">
        <v>2</v>
      </c>
      <c r="AQ139" s="39" t="str">
        <f t="shared" si="28"/>
        <v>제품</v>
      </c>
      <c r="AR139" s="40">
        <f t="shared" ref="AR139:AR202" si="34">IF($AP139="악성",$AM139,0)</f>
        <v>0</v>
      </c>
      <c r="AS139" s="41">
        <f t="shared" ref="AS139:AS202" si="35">IF($AP139="부진",$AM139,0)</f>
        <v>0</v>
      </c>
      <c r="AT139" s="42">
        <f t="shared" ref="AT139:AT202" si="36">IF($AP139="정상",$AM139,0)</f>
        <v>0</v>
      </c>
      <c r="AU139" s="43">
        <f t="shared" si="32"/>
        <v>0</v>
      </c>
      <c r="AV139" s="95" t="str">
        <f t="shared" si="29"/>
        <v/>
      </c>
      <c r="AW139" s="61" t="str">
        <f t="shared" si="29"/>
        <v/>
      </c>
      <c r="AX139" s="61" t="str">
        <f t="shared" si="29"/>
        <v/>
      </c>
      <c r="AY139" s="61" t="str">
        <f t="shared" si="29"/>
        <v/>
      </c>
      <c r="AZ139" s="44" t="str">
        <f t="shared" si="29"/>
        <v/>
      </c>
      <c r="BA139" s="45"/>
      <c r="BB139" s="97">
        <v>0</v>
      </c>
      <c r="BC139" s="98">
        <v>0</v>
      </c>
      <c r="BD139" s="98">
        <v>0</v>
      </c>
      <c r="BE139" s="98">
        <v>0</v>
      </c>
      <c r="BF139" s="98">
        <v>0</v>
      </c>
      <c r="BG139" s="99">
        <f t="shared" ref="BG139:BG202" si="37">+SUM(BB139:BF139)</f>
        <v>0</v>
      </c>
      <c r="BH139" s="52">
        <f t="shared" si="33"/>
        <v>0</v>
      </c>
      <c r="BI139" s="53">
        <f>IFERROR(IF(ROUND(V139/((D139+AK139)/2),1)&lt;0,0,ROUND(V139/((D139+AK139)/2),1)),0)</f>
        <v>0</v>
      </c>
      <c r="BJ139" s="55" t="str">
        <f>IF(AK139=0,"정상",IF(AP139="악성","악성",IF(AND(BL139&gt;3,BI139&lt;0.5),"악성",IF(AND(AP139="정상",BL139&lt;=3),"정상",IF(BI139&gt;1,"정상","부진")))))</f>
        <v>정상</v>
      </c>
      <c r="BK139" s="54">
        <v>46143</v>
      </c>
      <c r="BL139" s="52">
        <f t="shared" ref="BL139:BL202" si="38">DATEDIF(BK139,$BL$9,"m")+1</f>
        <v>5</v>
      </c>
    </row>
    <row r="140" spans="1:64" ht="17.100000000000001" customHeight="1">
      <c r="A140" s="58" t="s">
        <v>1</v>
      </c>
      <c r="B140" s="57" t="s">
        <v>5591</v>
      </c>
      <c r="C140" s="56" t="s">
        <v>5592</v>
      </c>
      <c r="D140" s="213">
        <v>0</v>
      </c>
      <c r="E140" s="214">
        <v>0</v>
      </c>
      <c r="F140" s="215">
        <v>0</v>
      </c>
      <c r="G140" s="213">
        <v>1900</v>
      </c>
      <c r="H140" s="216">
        <v>4293.1405260000001</v>
      </c>
      <c r="I140" s="215">
        <v>8156967</v>
      </c>
      <c r="J140" s="213">
        <v>0</v>
      </c>
      <c r="K140" s="216">
        <v>0</v>
      </c>
      <c r="L140" s="215">
        <v>0</v>
      </c>
      <c r="M140" s="213">
        <v>0</v>
      </c>
      <c r="N140" s="216">
        <v>0</v>
      </c>
      <c r="O140" s="215">
        <v>0</v>
      </c>
      <c r="P140" s="213">
        <v>0</v>
      </c>
      <c r="Q140" s="216">
        <v>0</v>
      </c>
      <c r="R140" s="215">
        <v>0</v>
      </c>
      <c r="S140" s="213">
        <v>1900</v>
      </c>
      <c r="T140" s="214">
        <v>4293.1405260000001</v>
      </c>
      <c r="U140" s="217">
        <v>8156967</v>
      </c>
      <c r="V140" s="213">
        <v>1900</v>
      </c>
      <c r="W140" s="216">
        <v>4293.1405260000001</v>
      </c>
      <c r="X140" s="215">
        <v>8156967</v>
      </c>
      <c r="Y140" s="213">
        <v>0</v>
      </c>
      <c r="Z140" s="216">
        <v>0</v>
      </c>
      <c r="AA140" s="215">
        <v>0</v>
      </c>
      <c r="AB140" s="213">
        <v>0</v>
      </c>
      <c r="AC140" s="216">
        <v>0</v>
      </c>
      <c r="AD140" s="215">
        <v>0</v>
      </c>
      <c r="AE140" s="213">
        <v>0</v>
      </c>
      <c r="AF140" s="216">
        <v>0</v>
      </c>
      <c r="AG140" s="215">
        <v>0</v>
      </c>
      <c r="AH140" s="213">
        <v>1900</v>
      </c>
      <c r="AI140" s="214">
        <v>4293.1405260000001</v>
      </c>
      <c r="AJ140" s="215">
        <v>8156967</v>
      </c>
      <c r="AK140" s="218">
        <v>0</v>
      </c>
      <c r="AL140" s="214">
        <v>0</v>
      </c>
      <c r="AM140" s="215">
        <v>0</v>
      </c>
      <c r="AN140" s="36">
        <f t="shared" si="30"/>
        <v>0</v>
      </c>
      <c r="AO140" s="37">
        <f t="shared" si="31"/>
        <v>0</v>
      </c>
      <c r="AP140" s="38" t="s">
        <v>2</v>
      </c>
      <c r="AQ140" s="39" t="str">
        <f t="shared" si="28"/>
        <v>제품</v>
      </c>
      <c r="AR140" s="40">
        <f t="shared" si="34"/>
        <v>0</v>
      </c>
      <c r="AS140" s="41">
        <f t="shared" si="35"/>
        <v>0</v>
      </c>
      <c r="AT140" s="42">
        <f t="shared" si="36"/>
        <v>0</v>
      </c>
      <c r="AU140" s="43">
        <f t="shared" si="32"/>
        <v>0</v>
      </c>
      <c r="AV140" s="95" t="str">
        <f t="shared" si="29"/>
        <v/>
      </c>
      <c r="AW140" s="61" t="str">
        <f t="shared" si="29"/>
        <v/>
      </c>
      <c r="AX140" s="61" t="str">
        <f t="shared" si="29"/>
        <v/>
      </c>
      <c r="AY140" s="61" t="str">
        <f t="shared" si="29"/>
        <v/>
      </c>
      <c r="AZ140" s="44" t="str">
        <f t="shared" si="29"/>
        <v/>
      </c>
      <c r="BA140" s="45"/>
      <c r="BB140" s="97">
        <v>0</v>
      </c>
      <c r="BC140" s="98">
        <v>0</v>
      </c>
      <c r="BD140" s="98">
        <v>0</v>
      </c>
      <c r="BE140" s="98">
        <v>0</v>
      </c>
      <c r="BF140" s="98">
        <v>0</v>
      </c>
      <c r="BG140" s="99">
        <f t="shared" si="37"/>
        <v>0</v>
      </c>
      <c r="BH140" s="52">
        <f t="shared" si="33"/>
        <v>0</v>
      </c>
      <c r="BI140" s="53">
        <f>IFERROR(IF(ROUND(V140/((D140+AK140)/2),1)&lt;0,0,ROUND(V140/((D140+AK140)/2),1)),0)</f>
        <v>0</v>
      </c>
      <c r="BJ140" s="55" t="str">
        <f>IF(AK140=0,"정상",IF(AP140="악성","악성",IF(AND(BL140&gt;3,BI140&lt;0.5),"악성",IF(AND(AP140="정상",BL140&lt;=3),"정상",IF(BI140&gt;1,"정상","부진")))))</f>
        <v>정상</v>
      </c>
      <c r="BK140" s="54">
        <v>46143</v>
      </c>
      <c r="BL140" s="52">
        <f t="shared" si="38"/>
        <v>5</v>
      </c>
    </row>
    <row r="141" spans="1:64" ht="17.100000000000001" customHeight="1">
      <c r="A141" s="58" t="s">
        <v>1</v>
      </c>
      <c r="B141" s="57" t="s">
        <v>5593</v>
      </c>
      <c r="C141" s="56" t="s">
        <v>5594</v>
      </c>
      <c r="D141" s="213">
        <v>0</v>
      </c>
      <c r="E141" s="214">
        <v>0</v>
      </c>
      <c r="F141" s="215">
        <v>0</v>
      </c>
      <c r="G141" s="213">
        <v>1650</v>
      </c>
      <c r="H141" s="216">
        <v>4147.8515150000003</v>
      </c>
      <c r="I141" s="215">
        <v>6843955</v>
      </c>
      <c r="J141" s="213">
        <v>0</v>
      </c>
      <c r="K141" s="216">
        <v>0</v>
      </c>
      <c r="L141" s="215">
        <v>0</v>
      </c>
      <c r="M141" s="213">
        <v>0</v>
      </c>
      <c r="N141" s="216">
        <v>0</v>
      </c>
      <c r="O141" s="215">
        <v>0</v>
      </c>
      <c r="P141" s="213">
        <v>0</v>
      </c>
      <c r="Q141" s="216">
        <v>0</v>
      </c>
      <c r="R141" s="215">
        <v>0</v>
      </c>
      <c r="S141" s="213">
        <v>1650</v>
      </c>
      <c r="T141" s="214">
        <v>4147.8515150000003</v>
      </c>
      <c r="U141" s="217">
        <v>6843955</v>
      </c>
      <c r="V141" s="213">
        <v>1650</v>
      </c>
      <c r="W141" s="216">
        <v>4147.8515150000003</v>
      </c>
      <c r="X141" s="215">
        <v>6843955</v>
      </c>
      <c r="Y141" s="213">
        <v>0</v>
      </c>
      <c r="Z141" s="216">
        <v>0</v>
      </c>
      <c r="AA141" s="215">
        <v>0</v>
      </c>
      <c r="AB141" s="213">
        <v>0</v>
      </c>
      <c r="AC141" s="216">
        <v>0</v>
      </c>
      <c r="AD141" s="215">
        <v>0</v>
      </c>
      <c r="AE141" s="213">
        <v>0</v>
      </c>
      <c r="AF141" s="216">
        <v>0</v>
      </c>
      <c r="AG141" s="215">
        <v>0</v>
      </c>
      <c r="AH141" s="213">
        <v>1650</v>
      </c>
      <c r="AI141" s="214">
        <v>4147.8515150000003</v>
      </c>
      <c r="AJ141" s="215">
        <v>6843955</v>
      </c>
      <c r="AK141" s="218">
        <v>0</v>
      </c>
      <c r="AL141" s="214">
        <v>0</v>
      </c>
      <c r="AM141" s="215">
        <v>0</v>
      </c>
      <c r="AN141" s="36">
        <f t="shared" si="30"/>
        <v>0</v>
      </c>
      <c r="AO141" s="37">
        <f t="shared" si="31"/>
        <v>0</v>
      </c>
      <c r="AP141" s="38" t="s">
        <v>2</v>
      </c>
      <c r="AQ141" s="39" t="str">
        <f t="shared" si="28"/>
        <v>제품</v>
      </c>
      <c r="AR141" s="40">
        <f t="shared" si="34"/>
        <v>0</v>
      </c>
      <c r="AS141" s="41">
        <f t="shared" si="35"/>
        <v>0</v>
      </c>
      <c r="AT141" s="42">
        <f t="shared" si="36"/>
        <v>0</v>
      </c>
      <c r="AU141" s="43">
        <f t="shared" si="32"/>
        <v>0</v>
      </c>
      <c r="AV141" s="95" t="str">
        <f t="shared" si="29"/>
        <v/>
      </c>
      <c r="AW141" s="61" t="str">
        <f t="shared" si="29"/>
        <v/>
      </c>
      <c r="AX141" s="61" t="str">
        <f t="shared" si="29"/>
        <v/>
      </c>
      <c r="AY141" s="61" t="str">
        <f t="shared" si="29"/>
        <v/>
      </c>
      <c r="AZ141" s="44" t="str">
        <f t="shared" si="29"/>
        <v/>
      </c>
      <c r="BA141" s="45"/>
      <c r="BB141" s="97">
        <v>0</v>
      </c>
      <c r="BC141" s="98">
        <v>0</v>
      </c>
      <c r="BD141" s="98">
        <v>0</v>
      </c>
      <c r="BE141" s="98">
        <v>0</v>
      </c>
      <c r="BF141" s="98">
        <v>0</v>
      </c>
      <c r="BG141" s="99">
        <f t="shared" si="37"/>
        <v>0</v>
      </c>
      <c r="BH141" s="52">
        <f t="shared" si="33"/>
        <v>0</v>
      </c>
      <c r="BI141" s="53">
        <f>IFERROR(IF(ROUND(V141/((D141+AK141)/2),1)&lt;0,0,ROUND(V141/((D141+AK141)/2),1)),0)</f>
        <v>0</v>
      </c>
      <c r="BJ141" s="55" t="str">
        <f>IF(AK141=0,"정상",IF(AP141="악성","악성",IF(AND(BL141&gt;3,BI141&lt;0.5),"악성",IF(AND(AP141="정상",BL141&lt;=3),"정상",IF(BI141&gt;1,"정상","부진")))))</f>
        <v>정상</v>
      </c>
      <c r="BK141" s="54">
        <v>46143</v>
      </c>
      <c r="BL141" s="52">
        <f t="shared" si="38"/>
        <v>5</v>
      </c>
    </row>
    <row r="142" spans="1:64" ht="17.100000000000001" customHeight="1">
      <c r="A142" s="58" t="s">
        <v>1</v>
      </c>
      <c r="B142" s="57" t="s">
        <v>5595</v>
      </c>
      <c r="C142" s="56" t="s">
        <v>5596</v>
      </c>
      <c r="D142" s="213">
        <v>0</v>
      </c>
      <c r="E142" s="214">
        <v>0</v>
      </c>
      <c r="F142" s="215">
        <v>0</v>
      </c>
      <c r="G142" s="213">
        <v>500</v>
      </c>
      <c r="H142" s="216">
        <v>4451.1400000000003</v>
      </c>
      <c r="I142" s="215">
        <v>2225570</v>
      </c>
      <c r="J142" s="213">
        <v>0</v>
      </c>
      <c r="K142" s="216">
        <v>0</v>
      </c>
      <c r="L142" s="215">
        <v>0</v>
      </c>
      <c r="M142" s="213">
        <v>0</v>
      </c>
      <c r="N142" s="216">
        <v>0</v>
      </c>
      <c r="O142" s="215">
        <v>0</v>
      </c>
      <c r="P142" s="213">
        <v>0</v>
      </c>
      <c r="Q142" s="216">
        <v>0</v>
      </c>
      <c r="R142" s="215">
        <v>0</v>
      </c>
      <c r="S142" s="213">
        <v>500</v>
      </c>
      <c r="T142" s="214">
        <v>4451.1400000000003</v>
      </c>
      <c r="U142" s="217">
        <v>2225570</v>
      </c>
      <c r="V142" s="213">
        <v>500</v>
      </c>
      <c r="W142" s="216">
        <v>4451.1400000000003</v>
      </c>
      <c r="X142" s="215">
        <v>2225570</v>
      </c>
      <c r="Y142" s="213">
        <v>0</v>
      </c>
      <c r="Z142" s="216">
        <v>0</v>
      </c>
      <c r="AA142" s="215">
        <v>0</v>
      </c>
      <c r="AB142" s="213">
        <v>0</v>
      </c>
      <c r="AC142" s="216">
        <v>0</v>
      </c>
      <c r="AD142" s="215">
        <v>0</v>
      </c>
      <c r="AE142" s="213">
        <v>0</v>
      </c>
      <c r="AF142" s="216">
        <v>0</v>
      </c>
      <c r="AG142" s="215">
        <v>0</v>
      </c>
      <c r="AH142" s="213">
        <v>500</v>
      </c>
      <c r="AI142" s="214">
        <v>4451.1400000000003</v>
      </c>
      <c r="AJ142" s="215">
        <v>2225570</v>
      </c>
      <c r="AK142" s="218">
        <v>0</v>
      </c>
      <c r="AL142" s="214">
        <v>0</v>
      </c>
      <c r="AM142" s="215">
        <v>0</v>
      </c>
      <c r="AN142" s="36">
        <f t="shared" si="30"/>
        <v>0</v>
      </c>
      <c r="AO142" s="37">
        <f t="shared" si="31"/>
        <v>0</v>
      </c>
      <c r="AP142" s="38" t="s">
        <v>2</v>
      </c>
      <c r="AQ142" s="39" t="str">
        <f t="shared" si="28"/>
        <v>제품</v>
      </c>
      <c r="AR142" s="40">
        <f t="shared" si="34"/>
        <v>0</v>
      </c>
      <c r="AS142" s="41">
        <f t="shared" si="35"/>
        <v>0</v>
      </c>
      <c r="AT142" s="42">
        <f t="shared" si="36"/>
        <v>0</v>
      </c>
      <c r="AU142" s="43">
        <f t="shared" si="32"/>
        <v>0</v>
      </c>
      <c r="AV142" s="95" t="str">
        <f t="shared" si="29"/>
        <v/>
      </c>
      <c r="AW142" s="61" t="str">
        <f t="shared" si="29"/>
        <v/>
      </c>
      <c r="AX142" s="61" t="str">
        <f t="shared" si="29"/>
        <v/>
      </c>
      <c r="AY142" s="61" t="str">
        <f t="shared" si="29"/>
        <v/>
      </c>
      <c r="AZ142" s="44" t="str">
        <f t="shared" si="29"/>
        <v/>
      </c>
      <c r="BA142" s="45"/>
      <c r="BB142" s="97">
        <v>0</v>
      </c>
      <c r="BC142" s="98">
        <v>0</v>
      </c>
      <c r="BD142" s="98">
        <v>0</v>
      </c>
      <c r="BE142" s="98">
        <v>0</v>
      </c>
      <c r="BF142" s="98">
        <v>0</v>
      </c>
      <c r="BG142" s="99">
        <f t="shared" si="37"/>
        <v>0</v>
      </c>
      <c r="BH142" s="52">
        <f t="shared" si="33"/>
        <v>0</v>
      </c>
      <c r="BI142" s="53">
        <f>IFERROR(IF(ROUND(V142/((D142+AK142)/2),1)&lt;0,0,ROUND(V142/((D142+AK142)/2),1)),0)</f>
        <v>0</v>
      </c>
      <c r="BJ142" s="55" t="str">
        <f>IF(AK142=0,"정상",IF(AP142="악성","악성",IF(AND(BL142&gt;3,BI142&lt;0.5),"악성",IF(AND(AP142="정상",BL142&lt;=3),"정상",IF(BI142&gt;1,"정상","부진")))))</f>
        <v>정상</v>
      </c>
      <c r="BK142" s="54">
        <v>46082</v>
      </c>
      <c r="BL142" s="52">
        <f t="shared" si="38"/>
        <v>7</v>
      </c>
    </row>
    <row r="143" spans="1:64" ht="17.100000000000001" customHeight="1">
      <c r="A143" s="58" t="s">
        <v>1</v>
      </c>
      <c r="B143" s="57" t="s">
        <v>5597</v>
      </c>
      <c r="C143" s="56" t="s">
        <v>5598</v>
      </c>
      <c r="D143" s="213">
        <v>0</v>
      </c>
      <c r="E143" s="214">
        <v>0</v>
      </c>
      <c r="F143" s="215">
        <v>0</v>
      </c>
      <c r="G143" s="213">
        <v>0</v>
      </c>
      <c r="H143" s="216">
        <v>0</v>
      </c>
      <c r="I143" s="215">
        <v>0</v>
      </c>
      <c r="J143" s="213">
        <v>500</v>
      </c>
      <c r="K143" s="216">
        <v>9500</v>
      </c>
      <c r="L143" s="215">
        <v>4750000</v>
      </c>
      <c r="M143" s="213">
        <v>0</v>
      </c>
      <c r="N143" s="216">
        <v>0</v>
      </c>
      <c r="O143" s="215">
        <v>0</v>
      </c>
      <c r="P143" s="213">
        <v>0</v>
      </c>
      <c r="Q143" s="216">
        <v>0</v>
      </c>
      <c r="R143" s="215">
        <v>0</v>
      </c>
      <c r="S143" s="213">
        <v>500</v>
      </c>
      <c r="T143" s="214">
        <v>9500</v>
      </c>
      <c r="U143" s="217">
        <v>4750000</v>
      </c>
      <c r="V143" s="213">
        <v>500</v>
      </c>
      <c r="W143" s="216">
        <v>9500</v>
      </c>
      <c r="X143" s="215">
        <v>4750000</v>
      </c>
      <c r="Y143" s="213">
        <v>0</v>
      </c>
      <c r="Z143" s="216">
        <v>0</v>
      </c>
      <c r="AA143" s="215">
        <v>0</v>
      </c>
      <c r="AB143" s="213">
        <v>0</v>
      </c>
      <c r="AC143" s="216">
        <v>0</v>
      </c>
      <c r="AD143" s="215">
        <v>0</v>
      </c>
      <c r="AE143" s="213">
        <v>0</v>
      </c>
      <c r="AF143" s="216">
        <v>0</v>
      </c>
      <c r="AG143" s="215">
        <v>0</v>
      </c>
      <c r="AH143" s="213">
        <v>500</v>
      </c>
      <c r="AI143" s="214">
        <v>9500</v>
      </c>
      <c r="AJ143" s="215">
        <v>4750000</v>
      </c>
      <c r="AK143" s="218">
        <v>0</v>
      </c>
      <c r="AL143" s="214">
        <v>0</v>
      </c>
      <c r="AM143" s="215">
        <v>0</v>
      </c>
      <c r="AN143" s="36">
        <f t="shared" si="30"/>
        <v>0</v>
      </c>
      <c r="AO143" s="37">
        <f t="shared" si="31"/>
        <v>0</v>
      </c>
      <c r="AP143" s="38" t="s">
        <v>2</v>
      </c>
      <c r="AQ143" s="39" t="str">
        <f t="shared" si="28"/>
        <v>제품</v>
      </c>
      <c r="AR143" s="40">
        <f t="shared" si="34"/>
        <v>0</v>
      </c>
      <c r="AS143" s="41">
        <f t="shared" si="35"/>
        <v>0</v>
      </c>
      <c r="AT143" s="42">
        <f t="shared" si="36"/>
        <v>0</v>
      </c>
      <c r="AU143" s="43">
        <f t="shared" si="32"/>
        <v>0</v>
      </c>
      <c r="AV143" s="95" t="str">
        <f t="shared" si="29"/>
        <v/>
      </c>
      <c r="AW143" s="61" t="str">
        <f t="shared" si="29"/>
        <v/>
      </c>
      <c r="AX143" s="61" t="str">
        <f t="shared" si="29"/>
        <v/>
      </c>
      <c r="AY143" s="61" t="str">
        <f t="shared" si="29"/>
        <v/>
      </c>
      <c r="AZ143" s="44" t="str">
        <f t="shared" si="29"/>
        <v/>
      </c>
      <c r="BA143" s="45"/>
      <c r="BB143" s="97">
        <v>0</v>
      </c>
      <c r="BC143" s="98">
        <v>0</v>
      </c>
      <c r="BD143" s="98">
        <v>0</v>
      </c>
      <c r="BE143" s="98">
        <v>0</v>
      </c>
      <c r="BF143" s="98">
        <v>0</v>
      </c>
      <c r="BG143" s="99">
        <f t="shared" si="37"/>
        <v>0</v>
      </c>
      <c r="BH143" s="52">
        <f t="shared" si="33"/>
        <v>0</v>
      </c>
      <c r="BI143" s="53">
        <f>IFERROR(IF(ROUND(V143/((D143+AK143)/2),1)&lt;0,0,ROUND(V143/((D143+AK143)/2),1)),0)</f>
        <v>0</v>
      </c>
      <c r="BJ143" s="55" t="str">
        <f>IF(AK143=0,"정상",IF(AP143="악성","악성",IF(AND(BL143&gt;3,BI143&lt;0.5),"악성",IF(AND(AP143="정상",BL143&lt;=3),"정상",IF(BI143&gt;1,"정상","부진")))))</f>
        <v>정상</v>
      </c>
      <c r="BK143" s="54">
        <v>46082</v>
      </c>
      <c r="BL143" s="52">
        <f t="shared" si="38"/>
        <v>7</v>
      </c>
    </row>
    <row r="144" spans="1:64" ht="17.100000000000001" customHeight="1">
      <c r="A144" s="58" t="s">
        <v>1</v>
      </c>
      <c r="B144" s="57" t="s">
        <v>4825</v>
      </c>
      <c r="C144" s="56" t="s">
        <v>4826</v>
      </c>
      <c r="D144" s="213">
        <v>0</v>
      </c>
      <c r="E144" s="214">
        <v>0</v>
      </c>
      <c r="F144" s="215">
        <v>0</v>
      </c>
      <c r="G144" s="213">
        <v>25000000</v>
      </c>
      <c r="H144" s="216">
        <v>4.5</v>
      </c>
      <c r="I144" s="215">
        <v>112500000</v>
      </c>
      <c r="J144" s="213">
        <v>0</v>
      </c>
      <c r="K144" s="216">
        <v>0</v>
      </c>
      <c r="L144" s="215">
        <v>0</v>
      </c>
      <c r="M144" s="213">
        <v>0</v>
      </c>
      <c r="N144" s="216">
        <v>0</v>
      </c>
      <c r="O144" s="215">
        <v>0</v>
      </c>
      <c r="P144" s="213">
        <v>0</v>
      </c>
      <c r="Q144" s="216">
        <v>0</v>
      </c>
      <c r="R144" s="215">
        <v>0</v>
      </c>
      <c r="S144" s="213">
        <v>25000000</v>
      </c>
      <c r="T144" s="214">
        <v>4.5</v>
      </c>
      <c r="U144" s="217">
        <v>112500000</v>
      </c>
      <c r="V144" s="213">
        <v>25000000</v>
      </c>
      <c r="W144" s="216">
        <v>4.5</v>
      </c>
      <c r="X144" s="215">
        <v>112500000</v>
      </c>
      <c r="Y144" s="213">
        <v>0</v>
      </c>
      <c r="Z144" s="216">
        <v>0</v>
      </c>
      <c r="AA144" s="215">
        <v>0</v>
      </c>
      <c r="AB144" s="213">
        <v>0</v>
      </c>
      <c r="AC144" s="216">
        <v>0</v>
      </c>
      <c r="AD144" s="215">
        <v>0</v>
      </c>
      <c r="AE144" s="213">
        <v>0</v>
      </c>
      <c r="AF144" s="216">
        <v>0</v>
      </c>
      <c r="AG144" s="215">
        <v>0</v>
      </c>
      <c r="AH144" s="213">
        <v>25000000</v>
      </c>
      <c r="AI144" s="214">
        <v>4.5</v>
      </c>
      <c r="AJ144" s="215">
        <v>112500000</v>
      </c>
      <c r="AK144" s="218">
        <v>0</v>
      </c>
      <c r="AL144" s="214">
        <v>0</v>
      </c>
      <c r="AM144" s="215">
        <v>0</v>
      </c>
      <c r="AN144" s="36">
        <f t="shared" si="30"/>
        <v>0</v>
      </c>
      <c r="AO144" s="37">
        <f t="shared" si="31"/>
        <v>0</v>
      </c>
      <c r="AP144" s="38" t="s">
        <v>2</v>
      </c>
      <c r="AQ144" s="39" t="str">
        <f t="shared" si="28"/>
        <v>제품</v>
      </c>
      <c r="AR144" s="40">
        <f t="shared" si="34"/>
        <v>0</v>
      </c>
      <c r="AS144" s="41">
        <f t="shared" si="35"/>
        <v>0</v>
      </c>
      <c r="AT144" s="42">
        <f t="shared" si="36"/>
        <v>0</v>
      </c>
      <c r="AU144" s="43">
        <f t="shared" si="32"/>
        <v>0</v>
      </c>
      <c r="AV144" s="95" t="str">
        <f t="shared" si="29"/>
        <v/>
      </c>
      <c r="AW144" s="61" t="str">
        <f t="shared" si="29"/>
        <v/>
      </c>
      <c r="AX144" s="61" t="str">
        <f t="shared" si="29"/>
        <v/>
      </c>
      <c r="AY144" s="61" t="str">
        <f t="shared" si="29"/>
        <v/>
      </c>
      <c r="AZ144" s="44" t="str">
        <f t="shared" si="29"/>
        <v/>
      </c>
      <c r="BA144" s="45"/>
      <c r="BB144" s="97">
        <v>0</v>
      </c>
      <c r="BC144" s="98">
        <v>0</v>
      </c>
      <c r="BD144" s="98">
        <v>0</v>
      </c>
      <c r="BE144" s="98">
        <v>0</v>
      </c>
      <c r="BF144" s="98">
        <v>0</v>
      </c>
      <c r="BG144" s="99">
        <f t="shared" si="37"/>
        <v>0</v>
      </c>
      <c r="BH144" s="52">
        <f t="shared" si="33"/>
        <v>0</v>
      </c>
      <c r="BI144" s="53">
        <f>IFERROR(IF(ROUND(V144/((D144+AK144)/2),1)&lt;0,0,ROUND(V144/((D144+AK144)/2),1)),0)</f>
        <v>0</v>
      </c>
      <c r="BJ144" s="55" t="str">
        <f>IF(AK144=0,"정상",IF(AP144="악성","악성",IF(AND(BL144&gt;3,BI144&lt;0.5),"악성",IF(AND(AP144="정상",BL144&lt;=3),"정상",IF(BI144&gt;1,"정상","부진")))))</f>
        <v>정상</v>
      </c>
      <c r="BK144" s="54">
        <v>46266</v>
      </c>
      <c r="BL144" s="52">
        <f t="shared" si="38"/>
        <v>1</v>
      </c>
    </row>
    <row r="145" spans="1:64" ht="17.100000000000001" customHeight="1">
      <c r="A145" s="58" t="s">
        <v>1</v>
      </c>
      <c r="B145" s="57" t="s">
        <v>1252</v>
      </c>
      <c r="C145" s="56" t="s">
        <v>1253</v>
      </c>
      <c r="D145" s="213">
        <v>3360</v>
      </c>
      <c r="E145" s="214">
        <v>2535.9124999999999</v>
      </c>
      <c r="F145" s="215">
        <v>8520666</v>
      </c>
      <c r="G145" s="213">
        <v>0</v>
      </c>
      <c r="H145" s="216">
        <v>0</v>
      </c>
      <c r="I145" s="215">
        <v>0</v>
      </c>
      <c r="J145" s="213">
        <v>0</v>
      </c>
      <c r="K145" s="216">
        <v>0</v>
      </c>
      <c r="L145" s="215">
        <v>0</v>
      </c>
      <c r="M145" s="213">
        <v>0</v>
      </c>
      <c r="N145" s="216">
        <v>0</v>
      </c>
      <c r="O145" s="215">
        <v>0</v>
      </c>
      <c r="P145" s="213">
        <v>0</v>
      </c>
      <c r="Q145" s="216">
        <v>0</v>
      </c>
      <c r="R145" s="215">
        <v>0</v>
      </c>
      <c r="S145" s="213">
        <v>0</v>
      </c>
      <c r="T145" s="214">
        <v>0</v>
      </c>
      <c r="U145" s="217">
        <v>0</v>
      </c>
      <c r="V145" s="213">
        <v>1200</v>
      </c>
      <c r="W145" s="216">
        <v>2535.913333</v>
      </c>
      <c r="X145" s="215">
        <v>3043096</v>
      </c>
      <c r="Y145" s="213">
        <v>0</v>
      </c>
      <c r="Z145" s="216">
        <v>0</v>
      </c>
      <c r="AA145" s="215">
        <v>0</v>
      </c>
      <c r="AB145" s="213">
        <v>0</v>
      </c>
      <c r="AC145" s="216">
        <v>0</v>
      </c>
      <c r="AD145" s="215">
        <v>0</v>
      </c>
      <c r="AE145" s="213">
        <v>0</v>
      </c>
      <c r="AF145" s="216">
        <v>0</v>
      </c>
      <c r="AG145" s="215">
        <v>0</v>
      </c>
      <c r="AH145" s="213">
        <v>1200</v>
      </c>
      <c r="AI145" s="214">
        <v>2535.913333</v>
      </c>
      <c r="AJ145" s="215">
        <v>3043096</v>
      </c>
      <c r="AK145" s="218">
        <v>2160</v>
      </c>
      <c r="AL145" s="214">
        <v>2535.9119999999998</v>
      </c>
      <c r="AM145" s="215">
        <v>5477570</v>
      </c>
      <c r="AN145" s="36">
        <f t="shared" si="30"/>
        <v>5.1836502162392033E-4</v>
      </c>
      <c r="AO145" s="37">
        <f t="shared" si="31"/>
        <v>0.6428571428571429</v>
      </c>
      <c r="AP145" s="38" t="s">
        <v>4</v>
      </c>
      <c r="AQ145" s="39" t="str">
        <f t="shared" si="28"/>
        <v>제품</v>
      </c>
      <c r="AR145" s="40">
        <f t="shared" si="34"/>
        <v>0</v>
      </c>
      <c r="AS145" s="41">
        <f t="shared" si="35"/>
        <v>5477570</v>
      </c>
      <c r="AT145" s="42">
        <f t="shared" si="36"/>
        <v>0</v>
      </c>
      <c r="AU145" s="43">
        <f t="shared" si="32"/>
        <v>5477570</v>
      </c>
      <c r="AV145" s="95" t="str">
        <f t="shared" si="29"/>
        <v/>
      </c>
      <c r="AW145" s="61" t="str">
        <f t="shared" si="29"/>
        <v/>
      </c>
      <c r="AX145" s="61" t="str">
        <f t="shared" si="29"/>
        <v/>
      </c>
      <c r="AY145" s="61">
        <f t="shared" si="29"/>
        <v>5477569.9199999999</v>
      </c>
      <c r="AZ145" s="44" t="str">
        <f t="shared" si="29"/>
        <v/>
      </c>
      <c r="BA145" s="45"/>
      <c r="BB145" s="97">
        <v>0</v>
      </c>
      <c r="BC145" s="98">
        <v>0</v>
      </c>
      <c r="BD145" s="98">
        <v>0</v>
      </c>
      <c r="BE145" s="98">
        <v>2160</v>
      </c>
      <c r="BF145" s="98">
        <v>0</v>
      </c>
      <c r="BG145" s="99">
        <f t="shared" si="37"/>
        <v>2160</v>
      </c>
      <c r="BH145" s="52">
        <f t="shared" si="33"/>
        <v>0</v>
      </c>
      <c r="BI145" s="53">
        <f>IFERROR(IF(ROUND(V145/((D145+AK145)/2),1)&lt;0,0,ROUND(V145/((D145+AK145)/2),1)),0)</f>
        <v>0.4</v>
      </c>
      <c r="BJ145" s="55" t="str">
        <f>IF(AK145=0,"정상",IF(AP145="악성","악성",IF(AND(BL145&gt;3,BI145&lt;0.5),"악성",IF(AND(AP145="정상",BL145&lt;=3),"정상",IF(BI145&gt;1,"정상","부진")))))</f>
        <v>악성</v>
      </c>
      <c r="BK145" s="54">
        <v>43983</v>
      </c>
      <c r="BL145" s="52">
        <f t="shared" si="38"/>
        <v>76</v>
      </c>
    </row>
    <row r="146" spans="1:64" ht="17.100000000000001" customHeight="1">
      <c r="A146" s="58" t="s">
        <v>1</v>
      </c>
      <c r="B146" s="57" t="s">
        <v>1474</v>
      </c>
      <c r="C146" s="56" t="s">
        <v>1475</v>
      </c>
      <c r="D146" s="213">
        <v>850</v>
      </c>
      <c r="E146" s="214">
        <v>7974</v>
      </c>
      <c r="F146" s="215">
        <v>6777900</v>
      </c>
      <c r="G146" s="213">
        <v>0</v>
      </c>
      <c r="H146" s="216">
        <v>0</v>
      </c>
      <c r="I146" s="215">
        <v>0</v>
      </c>
      <c r="J146" s="213">
        <v>0</v>
      </c>
      <c r="K146" s="216">
        <v>0</v>
      </c>
      <c r="L146" s="215">
        <v>0</v>
      </c>
      <c r="M146" s="213">
        <v>0</v>
      </c>
      <c r="N146" s="216">
        <v>0</v>
      </c>
      <c r="O146" s="215">
        <v>0</v>
      </c>
      <c r="P146" s="213">
        <v>0</v>
      </c>
      <c r="Q146" s="216">
        <v>0</v>
      </c>
      <c r="R146" s="215">
        <v>0</v>
      </c>
      <c r="S146" s="213">
        <v>0</v>
      </c>
      <c r="T146" s="214">
        <v>0</v>
      </c>
      <c r="U146" s="217">
        <v>0</v>
      </c>
      <c r="V146" s="213">
        <v>0</v>
      </c>
      <c r="W146" s="216">
        <v>0</v>
      </c>
      <c r="X146" s="215">
        <v>0</v>
      </c>
      <c r="Y146" s="213">
        <v>0</v>
      </c>
      <c r="Z146" s="216">
        <v>0</v>
      </c>
      <c r="AA146" s="215">
        <v>0</v>
      </c>
      <c r="AB146" s="213">
        <v>850</v>
      </c>
      <c r="AC146" s="216">
        <v>7974</v>
      </c>
      <c r="AD146" s="215">
        <v>6777900</v>
      </c>
      <c r="AE146" s="213">
        <v>0</v>
      </c>
      <c r="AF146" s="216">
        <v>0</v>
      </c>
      <c r="AG146" s="215">
        <v>0</v>
      </c>
      <c r="AH146" s="213">
        <v>850</v>
      </c>
      <c r="AI146" s="214">
        <v>7974</v>
      </c>
      <c r="AJ146" s="215">
        <v>6777900</v>
      </c>
      <c r="AK146" s="218">
        <v>0</v>
      </c>
      <c r="AL146" s="214">
        <v>0</v>
      </c>
      <c r="AM146" s="215">
        <v>0</v>
      </c>
      <c r="AN146" s="36">
        <f t="shared" si="30"/>
        <v>0</v>
      </c>
      <c r="AO146" s="37">
        <f t="shared" si="31"/>
        <v>0</v>
      </c>
      <c r="AP146" s="38" t="s">
        <v>3</v>
      </c>
      <c r="AQ146" s="39" t="str">
        <f t="shared" si="28"/>
        <v>제품</v>
      </c>
      <c r="AR146" s="40">
        <f t="shared" si="34"/>
        <v>0</v>
      </c>
      <c r="AS146" s="41">
        <f t="shared" si="35"/>
        <v>0</v>
      </c>
      <c r="AT146" s="42">
        <f t="shared" si="36"/>
        <v>0</v>
      </c>
      <c r="AU146" s="43">
        <f t="shared" si="32"/>
        <v>0</v>
      </c>
      <c r="AV146" s="95" t="str">
        <f t="shared" si="29"/>
        <v/>
      </c>
      <c r="AW146" s="61" t="str">
        <f t="shared" si="29"/>
        <v/>
      </c>
      <c r="AX146" s="61" t="str">
        <f t="shared" si="29"/>
        <v/>
      </c>
      <c r="AY146" s="61" t="str">
        <f t="shared" si="29"/>
        <v/>
      </c>
      <c r="AZ146" s="44" t="str">
        <f t="shared" si="29"/>
        <v/>
      </c>
      <c r="BA146" s="45"/>
      <c r="BB146" s="97">
        <v>0</v>
      </c>
      <c r="BC146" s="98">
        <v>0</v>
      </c>
      <c r="BD146" s="98">
        <v>0</v>
      </c>
      <c r="BE146" s="98">
        <v>0</v>
      </c>
      <c r="BF146" s="98">
        <v>0</v>
      </c>
      <c r="BG146" s="99">
        <f t="shared" si="37"/>
        <v>0</v>
      </c>
      <c r="BH146" s="52">
        <f t="shared" si="33"/>
        <v>0</v>
      </c>
      <c r="BI146" s="53">
        <f>IFERROR(IF(ROUND(V146/((D146+AK146)/2),1)&lt;0,0,ROUND(V146/((D146+AK146)/2),1)),0)</f>
        <v>0</v>
      </c>
      <c r="BJ146" s="55" t="str">
        <f>IF(AK146=0,"정상",IF(AP146="악성","악성",IF(AND(BL146&gt;3,BI146&lt;0.5),"악성",IF(AND(AP146="정상",BL146&lt;=3),"정상",IF(BI146&gt;1,"정상","부진")))))</f>
        <v>정상</v>
      </c>
      <c r="BK146" s="54">
        <v>44256</v>
      </c>
      <c r="BL146" s="52">
        <f t="shared" si="38"/>
        <v>67</v>
      </c>
    </row>
    <row r="147" spans="1:64" ht="17.100000000000001" customHeight="1">
      <c r="A147" s="58" t="s">
        <v>1</v>
      </c>
      <c r="B147" s="57" t="s">
        <v>1476</v>
      </c>
      <c r="C147" s="56" t="s">
        <v>3848</v>
      </c>
      <c r="D147" s="213">
        <v>4953</v>
      </c>
      <c r="E147" s="214">
        <v>5954</v>
      </c>
      <c r="F147" s="215">
        <v>29490162</v>
      </c>
      <c r="G147" s="213">
        <v>0</v>
      </c>
      <c r="H147" s="216">
        <v>0</v>
      </c>
      <c r="I147" s="215">
        <v>0</v>
      </c>
      <c r="J147" s="213">
        <v>0</v>
      </c>
      <c r="K147" s="216">
        <v>0</v>
      </c>
      <c r="L147" s="215">
        <v>0</v>
      </c>
      <c r="M147" s="213">
        <v>0</v>
      </c>
      <c r="N147" s="216">
        <v>0</v>
      </c>
      <c r="O147" s="215">
        <v>0</v>
      </c>
      <c r="P147" s="213">
        <v>0</v>
      </c>
      <c r="Q147" s="216">
        <v>0</v>
      </c>
      <c r="R147" s="215">
        <v>0</v>
      </c>
      <c r="S147" s="213">
        <v>0</v>
      </c>
      <c r="T147" s="214">
        <v>0</v>
      </c>
      <c r="U147" s="217">
        <v>0</v>
      </c>
      <c r="V147" s="213">
        <v>0</v>
      </c>
      <c r="W147" s="216">
        <v>0</v>
      </c>
      <c r="X147" s="215">
        <v>0</v>
      </c>
      <c r="Y147" s="213">
        <v>0</v>
      </c>
      <c r="Z147" s="216">
        <v>0</v>
      </c>
      <c r="AA147" s="215">
        <v>0</v>
      </c>
      <c r="AB147" s="213">
        <v>0</v>
      </c>
      <c r="AC147" s="216">
        <v>0</v>
      </c>
      <c r="AD147" s="215">
        <v>0</v>
      </c>
      <c r="AE147" s="213">
        <v>0</v>
      </c>
      <c r="AF147" s="216">
        <v>0</v>
      </c>
      <c r="AG147" s="215">
        <v>0</v>
      </c>
      <c r="AH147" s="213">
        <v>0</v>
      </c>
      <c r="AI147" s="214">
        <v>0</v>
      </c>
      <c r="AJ147" s="215">
        <v>0</v>
      </c>
      <c r="AK147" s="218">
        <v>4953</v>
      </c>
      <c r="AL147" s="214">
        <v>5954</v>
      </c>
      <c r="AM147" s="215">
        <v>29490162</v>
      </c>
      <c r="AN147" s="36">
        <f t="shared" si="30"/>
        <v>2.7907755560993125E-3</v>
      </c>
      <c r="AO147" s="37">
        <f t="shared" si="31"/>
        <v>1</v>
      </c>
      <c r="AP147" s="38" t="s">
        <v>3</v>
      </c>
      <c r="AQ147" s="39" t="str">
        <f t="shared" si="28"/>
        <v>제품</v>
      </c>
      <c r="AR147" s="40">
        <f t="shared" si="34"/>
        <v>29490162</v>
      </c>
      <c r="AS147" s="41">
        <f t="shared" si="35"/>
        <v>0</v>
      </c>
      <c r="AT147" s="42">
        <f t="shared" si="36"/>
        <v>0</v>
      </c>
      <c r="AU147" s="43">
        <f t="shared" si="32"/>
        <v>29490162</v>
      </c>
      <c r="AV147" s="95" t="str">
        <f t="shared" si="29"/>
        <v/>
      </c>
      <c r="AW147" s="61" t="str">
        <f t="shared" si="29"/>
        <v/>
      </c>
      <c r="AX147" s="61" t="str">
        <f t="shared" si="29"/>
        <v/>
      </c>
      <c r="AY147" s="61">
        <f t="shared" si="29"/>
        <v>29490162</v>
      </c>
      <c r="AZ147" s="44" t="str">
        <f t="shared" si="29"/>
        <v/>
      </c>
      <c r="BA147" s="45"/>
      <c r="BB147" s="97">
        <v>0</v>
      </c>
      <c r="BC147" s="98">
        <v>0</v>
      </c>
      <c r="BD147" s="98">
        <v>0</v>
      </c>
      <c r="BE147" s="98">
        <v>4953</v>
      </c>
      <c r="BF147" s="98">
        <v>0</v>
      </c>
      <c r="BG147" s="99">
        <f t="shared" si="37"/>
        <v>4953</v>
      </c>
      <c r="BH147" s="52">
        <f t="shared" si="33"/>
        <v>0</v>
      </c>
      <c r="BI147" s="53">
        <f>IFERROR(IF(ROUND(V147/((D147+AK147)/2),1)&lt;0,0,ROUND(V147/((D147+AK147)/2),1)),0)</f>
        <v>0</v>
      </c>
      <c r="BJ147" s="55" t="str">
        <f>IF(AK147=0,"정상",IF(AP147="악성","악성",IF(AND(BL147&gt;3,BI147&lt;0.5),"악성",IF(AND(AP147="정상",BL147&lt;=3),"정상",IF(BI147&gt;1,"정상","부진")))))</f>
        <v>악성</v>
      </c>
      <c r="BK147" s="54">
        <v>44256</v>
      </c>
      <c r="BL147" s="52">
        <f t="shared" si="38"/>
        <v>67</v>
      </c>
    </row>
    <row r="148" spans="1:64" ht="17.100000000000001" customHeight="1">
      <c r="A148" s="58" t="s">
        <v>1</v>
      </c>
      <c r="B148" s="57" t="s">
        <v>1605</v>
      </c>
      <c r="C148" s="56" t="s">
        <v>1606</v>
      </c>
      <c r="D148" s="213">
        <v>839</v>
      </c>
      <c r="E148" s="214">
        <v>11800</v>
      </c>
      <c r="F148" s="215">
        <v>9900200</v>
      </c>
      <c r="G148" s="213">
        <v>0</v>
      </c>
      <c r="H148" s="216">
        <v>0</v>
      </c>
      <c r="I148" s="215">
        <v>0</v>
      </c>
      <c r="J148" s="213">
        <v>0</v>
      </c>
      <c r="K148" s="216">
        <v>0</v>
      </c>
      <c r="L148" s="215">
        <v>0</v>
      </c>
      <c r="M148" s="213">
        <v>0</v>
      </c>
      <c r="N148" s="216">
        <v>0</v>
      </c>
      <c r="O148" s="215">
        <v>0</v>
      </c>
      <c r="P148" s="213">
        <v>0</v>
      </c>
      <c r="Q148" s="216">
        <v>0</v>
      </c>
      <c r="R148" s="215">
        <v>0</v>
      </c>
      <c r="S148" s="213">
        <v>0</v>
      </c>
      <c r="T148" s="214">
        <v>0</v>
      </c>
      <c r="U148" s="217">
        <v>0</v>
      </c>
      <c r="V148" s="213">
        <v>0</v>
      </c>
      <c r="W148" s="216">
        <v>0</v>
      </c>
      <c r="X148" s="215">
        <v>0</v>
      </c>
      <c r="Y148" s="213">
        <v>0</v>
      </c>
      <c r="Z148" s="216">
        <v>0</v>
      </c>
      <c r="AA148" s="215">
        <v>0</v>
      </c>
      <c r="AB148" s="213">
        <v>0</v>
      </c>
      <c r="AC148" s="216">
        <v>0</v>
      </c>
      <c r="AD148" s="215">
        <v>0</v>
      </c>
      <c r="AE148" s="213">
        <v>0</v>
      </c>
      <c r="AF148" s="216">
        <v>0</v>
      </c>
      <c r="AG148" s="215">
        <v>0</v>
      </c>
      <c r="AH148" s="213">
        <v>0</v>
      </c>
      <c r="AI148" s="214">
        <v>0</v>
      </c>
      <c r="AJ148" s="215">
        <v>0</v>
      </c>
      <c r="AK148" s="218">
        <v>839</v>
      </c>
      <c r="AL148" s="214">
        <v>11800</v>
      </c>
      <c r="AM148" s="215">
        <v>9900200</v>
      </c>
      <c r="AN148" s="36">
        <f t="shared" si="30"/>
        <v>9.3689672374449543E-4</v>
      </c>
      <c r="AO148" s="37">
        <f t="shared" si="31"/>
        <v>1</v>
      </c>
      <c r="AP148" s="38" t="s">
        <v>3</v>
      </c>
      <c r="AQ148" s="39" t="str">
        <f t="shared" si="28"/>
        <v>제품</v>
      </c>
      <c r="AR148" s="40">
        <f t="shared" si="34"/>
        <v>9900200</v>
      </c>
      <c r="AS148" s="41">
        <f t="shared" si="35"/>
        <v>0</v>
      </c>
      <c r="AT148" s="42">
        <f t="shared" si="36"/>
        <v>0</v>
      </c>
      <c r="AU148" s="43">
        <f t="shared" si="32"/>
        <v>9900200</v>
      </c>
      <c r="AV148" s="95" t="str">
        <f t="shared" si="29"/>
        <v/>
      </c>
      <c r="AW148" s="61" t="str">
        <f t="shared" si="29"/>
        <v/>
      </c>
      <c r="AX148" s="61" t="str">
        <f t="shared" si="29"/>
        <v/>
      </c>
      <c r="AY148" s="61">
        <f t="shared" si="29"/>
        <v>9900200</v>
      </c>
      <c r="AZ148" s="44" t="str">
        <f t="shared" si="29"/>
        <v/>
      </c>
      <c r="BA148" s="45"/>
      <c r="BB148" s="97">
        <v>0</v>
      </c>
      <c r="BC148" s="98">
        <v>0</v>
      </c>
      <c r="BD148" s="98">
        <v>0</v>
      </c>
      <c r="BE148" s="98">
        <v>839</v>
      </c>
      <c r="BF148" s="98">
        <v>0</v>
      </c>
      <c r="BG148" s="99">
        <f t="shared" si="37"/>
        <v>839</v>
      </c>
      <c r="BH148" s="52">
        <f t="shared" si="33"/>
        <v>0</v>
      </c>
      <c r="BI148" s="53">
        <f>IFERROR(IF(ROUND(V148/((D148+AK148)/2),1)&lt;0,0,ROUND(V148/((D148+AK148)/2),1)),0)</f>
        <v>0</v>
      </c>
      <c r="BJ148" s="55" t="str">
        <f>IF(AK148=0,"정상",IF(AP148="악성","악성",IF(AND(BL148&gt;3,BI148&lt;0.5),"악성",IF(AND(AP148="정상",BL148&lt;=3),"정상",IF(BI148&gt;1,"정상","부진")))))</f>
        <v>악성</v>
      </c>
      <c r="BK148" s="54">
        <v>44409</v>
      </c>
      <c r="BL148" s="52">
        <f t="shared" si="38"/>
        <v>62</v>
      </c>
    </row>
    <row r="149" spans="1:64" ht="17.100000000000001" customHeight="1">
      <c r="A149" s="58" t="s">
        <v>1</v>
      </c>
      <c r="B149" s="57" t="s">
        <v>4827</v>
      </c>
      <c r="C149" s="56" t="s">
        <v>4828</v>
      </c>
      <c r="D149" s="213">
        <v>0</v>
      </c>
      <c r="E149" s="214">
        <v>0</v>
      </c>
      <c r="F149" s="215">
        <v>0</v>
      </c>
      <c r="G149" s="213">
        <v>0</v>
      </c>
      <c r="H149" s="216">
        <v>0</v>
      </c>
      <c r="I149" s="215">
        <v>0</v>
      </c>
      <c r="J149" s="213">
        <v>5000</v>
      </c>
      <c r="K149" s="216">
        <v>265</v>
      </c>
      <c r="L149" s="215">
        <v>1325000</v>
      </c>
      <c r="M149" s="213">
        <v>0</v>
      </c>
      <c r="N149" s="216">
        <v>0</v>
      </c>
      <c r="O149" s="215">
        <v>0</v>
      </c>
      <c r="P149" s="213">
        <v>0</v>
      </c>
      <c r="Q149" s="216">
        <v>0</v>
      </c>
      <c r="R149" s="215">
        <v>0</v>
      </c>
      <c r="S149" s="213">
        <v>5000</v>
      </c>
      <c r="T149" s="214">
        <v>265</v>
      </c>
      <c r="U149" s="217">
        <v>1325000</v>
      </c>
      <c r="V149" s="213">
        <v>0</v>
      </c>
      <c r="W149" s="216">
        <v>0</v>
      </c>
      <c r="X149" s="215">
        <v>0</v>
      </c>
      <c r="Y149" s="213">
        <v>0</v>
      </c>
      <c r="Z149" s="216">
        <v>0</v>
      </c>
      <c r="AA149" s="215">
        <v>0</v>
      </c>
      <c r="AB149" s="213">
        <v>5000</v>
      </c>
      <c r="AC149" s="216">
        <v>265</v>
      </c>
      <c r="AD149" s="215">
        <v>1325000</v>
      </c>
      <c r="AE149" s="213">
        <v>0</v>
      </c>
      <c r="AF149" s="216">
        <v>0</v>
      </c>
      <c r="AG149" s="215">
        <v>0</v>
      </c>
      <c r="AH149" s="213">
        <v>5000</v>
      </c>
      <c r="AI149" s="214">
        <v>265</v>
      </c>
      <c r="AJ149" s="215">
        <v>1325000</v>
      </c>
      <c r="AK149" s="218">
        <v>0</v>
      </c>
      <c r="AL149" s="214">
        <v>0</v>
      </c>
      <c r="AM149" s="215">
        <v>0</v>
      </c>
      <c r="AN149" s="36">
        <f t="shared" si="30"/>
        <v>0</v>
      </c>
      <c r="AO149" s="37">
        <f t="shared" si="31"/>
        <v>0</v>
      </c>
      <c r="AP149" s="38" t="s">
        <v>2</v>
      </c>
      <c r="AQ149" s="39" t="str">
        <f t="shared" si="28"/>
        <v>제품</v>
      </c>
      <c r="AR149" s="40">
        <f t="shared" si="34"/>
        <v>0</v>
      </c>
      <c r="AS149" s="41">
        <f t="shared" si="35"/>
        <v>0</v>
      </c>
      <c r="AT149" s="42">
        <f t="shared" si="36"/>
        <v>0</v>
      </c>
      <c r="AU149" s="43">
        <f t="shared" si="32"/>
        <v>0</v>
      </c>
      <c r="AV149" s="95" t="str">
        <f t="shared" si="29"/>
        <v/>
      </c>
      <c r="AW149" s="61" t="str">
        <f t="shared" si="29"/>
        <v/>
      </c>
      <c r="AX149" s="61" t="str">
        <f t="shared" si="29"/>
        <v/>
      </c>
      <c r="AY149" s="61" t="str">
        <f t="shared" si="29"/>
        <v/>
      </c>
      <c r="AZ149" s="44" t="str">
        <f t="shared" si="29"/>
        <v/>
      </c>
      <c r="BA149" s="45"/>
      <c r="BB149" s="97">
        <v>0</v>
      </c>
      <c r="BC149" s="98">
        <v>0</v>
      </c>
      <c r="BD149" s="98">
        <v>0</v>
      </c>
      <c r="BE149" s="98">
        <v>0</v>
      </c>
      <c r="BF149" s="98">
        <v>0</v>
      </c>
      <c r="BG149" s="99">
        <f t="shared" si="37"/>
        <v>0</v>
      </c>
      <c r="BH149" s="52">
        <f t="shared" si="33"/>
        <v>0</v>
      </c>
      <c r="BI149" s="53">
        <f>IFERROR(IF(ROUND(V149/((D149+AK149)/2),1)&lt;0,0,ROUND(V149/((D149+AK149)/2),1)),0)</f>
        <v>0</v>
      </c>
      <c r="BJ149" s="55" t="str">
        <f>IF(AK149=0,"정상",IF(AP149="악성","악성",IF(AND(BL149&gt;3,BI149&lt;0.5),"악성",IF(AND(AP149="정상",BL149&lt;=3),"정상",IF(BI149&gt;1,"정상","부진")))))</f>
        <v>정상</v>
      </c>
      <c r="BK149" s="54">
        <v>45809</v>
      </c>
      <c r="BL149" s="52">
        <f t="shared" si="38"/>
        <v>16</v>
      </c>
    </row>
    <row r="150" spans="1:64" ht="17.100000000000001" customHeight="1">
      <c r="A150" s="58" t="s">
        <v>1</v>
      </c>
      <c r="B150" s="57" t="s">
        <v>5369</v>
      </c>
      <c r="C150" s="56" t="s">
        <v>5370</v>
      </c>
      <c r="D150" s="213">
        <v>0</v>
      </c>
      <c r="E150" s="214">
        <v>0</v>
      </c>
      <c r="F150" s="215">
        <v>0</v>
      </c>
      <c r="G150" s="213">
        <v>0</v>
      </c>
      <c r="H150" s="216">
        <v>0</v>
      </c>
      <c r="I150" s="215">
        <v>0</v>
      </c>
      <c r="J150" s="213">
        <v>100440</v>
      </c>
      <c r="K150" s="216">
        <v>240</v>
      </c>
      <c r="L150" s="215">
        <v>24105600</v>
      </c>
      <c r="M150" s="213">
        <v>0</v>
      </c>
      <c r="N150" s="216">
        <v>0</v>
      </c>
      <c r="O150" s="215">
        <v>0</v>
      </c>
      <c r="P150" s="213">
        <v>0</v>
      </c>
      <c r="Q150" s="216">
        <v>0</v>
      </c>
      <c r="R150" s="215">
        <v>0</v>
      </c>
      <c r="S150" s="213">
        <v>100440</v>
      </c>
      <c r="T150" s="214">
        <v>240</v>
      </c>
      <c r="U150" s="217">
        <v>24105600</v>
      </c>
      <c r="V150" s="213">
        <v>6780</v>
      </c>
      <c r="W150" s="216">
        <v>240</v>
      </c>
      <c r="X150" s="215">
        <v>1627200</v>
      </c>
      <c r="Y150" s="213">
        <v>0</v>
      </c>
      <c r="Z150" s="216">
        <v>0</v>
      </c>
      <c r="AA150" s="215">
        <v>0</v>
      </c>
      <c r="AB150" s="213">
        <v>184</v>
      </c>
      <c r="AC150" s="216">
        <v>240</v>
      </c>
      <c r="AD150" s="215">
        <v>44160</v>
      </c>
      <c r="AE150" s="213">
        <v>0</v>
      </c>
      <c r="AF150" s="216">
        <v>0</v>
      </c>
      <c r="AG150" s="215">
        <v>0</v>
      </c>
      <c r="AH150" s="213">
        <v>6964</v>
      </c>
      <c r="AI150" s="214">
        <v>240</v>
      </c>
      <c r="AJ150" s="215">
        <v>1671360</v>
      </c>
      <c r="AK150" s="218">
        <v>93476</v>
      </c>
      <c r="AL150" s="214">
        <v>240</v>
      </c>
      <c r="AM150" s="215">
        <v>22434240</v>
      </c>
      <c r="AN150" s="36">
        <f t="shared" si="30"/>
        <v>2.1230445804829912E-3</v>
      </c>
      <c r="AO150" s="37">
        <f t="shared" si="31"/>
        <v>0.9306650736758264</v>
      </c>
      <c r="AP150" s="38" t="s">
        <v>2</v>
      </c>
      <c r="AQ150" s="39" t="str">
        <f t="shared" si="28"/>
        <v>제품</v>
      </c>
      <c r="AR150" s="40">
        <f t="shared" si="34"/>
        <v>0</v>
      </c>
      <c r="AS150" s="41">
        <f t="shared" si="35"/>
        <v>0</v>
      </c>
      <c r="AT150" s="42">
        <f t="shared" si="36"/>
        <v>22434240</v>
      </c>
      <c r="AU150" s="43">
        <f t="shared" si="32"/>
        <v>22434240</v>
      </c>
      <c r="AV150" s="95">
        <f t="shared" si="29"/>
        <v>22434240</v>
      </c>
      <c r="AW150" s="61" t="str">
        <f t="shared" si="29"/>
        <v/>
      </c>
      <c r="AX150" s="61" t="str">
        <f t="shared" si="29"/>
        <v/>
      </c>
      <c r="AY150" s="61" t="str">
        <f t="shared" si="29"/>
        <v/>
      </c>
      <c r="AZ150" s="44" t="str">
        <f t="shared" si="29"/>
        <v/>
      </c>
      <c r="BA150" s="45"/>
      <c r="BB150" s="97">
        <v>93476</v>
      </c>
      <c r="BC150" s="98">
        <v>0</v>
      </c>
      <c r="BD150" s="98">
        <v>0</v>
      </c>
      <c r="BE150" s="98">
        <v>0</v>
      </c>
      <c r="BF150" s="98">
        <v>0</v>
      </c>
      <c r="BG150" s="99">
        <f t="shared" si="37"/>
        <v>93476</v>
      </c>
      <c r="BH150" s="52">
        <f t="shared" si="33"/>
        <v>0</v>
      </c>
      <c r="BI150" s="53">
        <f>IFERROR(IF(ROUND(V150/((D150+AK150)/2),1)&lt;0,0,ROUND(V150/((D150+AK150)/2),1)),0)</f>
        <v>0.1</v>
      </c>
      <c r="BJ150" s="55" t="str">
        <f>IF(AK150=0,"정상",IF(AP150="악성","악성",IF(AND(BL150&gt;3,BI150&lt;0.5),"악성",IF(AND(AP150="정상",BL150&lt;=3),"정상",IF(BI150&gt;1,"정상","부진")))))</f>
        <v>악성</v>
      </c>
      <c r="BK150" s="54">
        <v>45992</v>
      </c>
      <c r="BL150" s="52">
        <f t="shared" si="38"/>
        <v>10</v>
      </c>
    </row>
    <row r="151" spans="1:64" ht="17.100000000000001" customHeight="1">
      <c r="A151" s="58" t="s">
        <v>1</v>
      </c>
      <c r="B151" s="57" t="s">
        <v>5599</v>
      </c>
      <c r="C151" s="56" t="s">
        <v>5600</v>
      </c>
      <c r="D151" s="213">
        <v>0</v>
      </c>
      <c r="E151" s="214">
        <v>0</v>
      </c>
      <c r="F151" s="215">
        <v>0</v>
      </c>
      <c r="G151" s="213">
        <v>5000</v>
      </c>
      <c r="H151" s="216">
        <v>1251.5083999999999</v>
      </c>
      <c r="I151" s="215">
        <v>6257542</v>
      </c>
      <c r="J151" s="213">
        <v>0</v>
      </c>
      <c r="K151" s="216">
        <v>0</v>
      </c>
      <c r="L151" s="215">
        <v>0</v>
      </c>
      <c r="M151" s="213">
        <v>2</v>
      </c>
      <c r="N151" s="216">
        <v>1251.5</v>
      </c>
      <c r="O151" s="215">
        <v>2503</v>
      </c>
      <c r="P151" s="213">
        <v>0</v>
      </c>
      <c r="Q151" s="216">
        <v>0</v>
      </c>
      <c r="R151" s="215">
        <v>0</v>
      </c>
      <c r="S151" s="213">
        <v>5002</v>
      </c>
      <c r="T151" s="214">
        <v>1251.5083959999999</v>
      </c>
      <c r="U151" s="217">
        <v>6260045</v>
      </c>
      <c r="V151" s="213">
        <v>581</v>
      </c>
      <c r="W151" s="216">
        <v>1251.5129079999999</v>
      </c>
      <c r="X151" s="215">
        <v>727129</v>
      </c>
      <c r="Y151" s="213">
        <v>0</v>
      </c>
      <c r="Z151" s="216">
        <v>0</v>
      </c>
      <c r="AA151" s="215">
        <v>0</v>
      </c>
      <c r="AB151" s="213">
        <v>84</v>
      </c>
      <c r="AC151" s="216">
        <v>1251.5357140000001</v>
      </c>
      <c r="AD151" s="215">
        <v>105129</v>
      </c>
      <c r="AE151" s="213">
        <v>0</v>
      </c>
      <c r="AF151" s="216">
        <v>0</v>
      </c>
      <c r="AG151" s="215">
        <v>0</v>
      </c>
      <c r="AH151" s="213">
        <v>665</v>
      </c>
      <c r="AI151" s="214">
        <v>1251.515789</v>
      </c>
      <c r="AJ151" s="215">
        <v>832258</v>
      </c>
      <c r="AK151" s="218">
        <v>4337</v>
      </c>
      <c r="AL151" s="214">
        <v>1251.5075999999999</v>
      </c>
      <c r="AM151" s="215">
        <v>5427787</v>
      </c>
      <c r="AN151" s="36">
        <f t="shared" si="30"/>
        <v>5.1365385118310369E-4</v>
      </c>
      <c r="AO151" s="37">
        <f t="shared" si="31"/>
        <v>0.86705317872850862</v>
      </c>
      <c r="AP151" s="38" t="s">
        <v>2</v>
      </c>
      <c r="AQ151" s="39" t="str">
        <f t="shared" si="28"/>
        <v>제품</v>
      </c>
      <c r="AR151" s="40">
        <f t="shared" si="34"/>
        <v>0</v>
      </c>
      <c r="AS151" s="41">
        <f t="shared" si="35"/>
        <v>0</v>
      </c>
      <c r="AT151" s="42">
        <f t="shared" si="36"/>
        <v>5427787</v>
      </c>
      <c r="AU151" s="43">
        <f t="shared" si="32"/>
        <v>5427787</v>
      </c>
      <c r="AV151" s="95">
        <f t="shared" si="29"/>
        <v>5427788.4611999998</v>
      </c>
      <c r="AW151" s="61" t="str">
        <f t="shared" si="29"/>
        <v/>
      </c>
      <c r="AX151" s="61" t="str">
        <f t="shared" si="29"/>
        <v/>
      </c>
      <c r="AY151" s="61" t="str">
        <f t="shared" si="29"/>
        <v/>
      </c>
      <c r="AZ151" s="44" t="str">
        <f t="shared" si="29"/>
        <v/>
      </c>
      <c r="BA151" s="45"/>
      <c r="BB151" s="97">
        <v>4337</v>
      </c>
      <c r="BC151" s="98">
        <v>0</v>
      </c>
      <c r="BD151" s="98">
        <v>0</v>
      </c>
      <c r="BE151" s="98">
        <v>0</v>
      </c>
      <c r="BF151" s="98">
        <v>0</v>
      </c>
      <c r="BG151" s="99">
        <f t="shared" si="37"/>
        <v>4337</v>
      </c>
      <c r="BH151" s="52">
        <f t="shared" si="33"/>
        <v>0</v>
      </c>
      <c r="BI151" s="53">
        <f>IFERROR(IF(ROUND(V151/((D151+AK151)/2),1)&lt;0,0,ROUND(V151/((D151+AK151)/2),1)),0)</f>
        <v>0.3</v>
      </c>
      <c r="BJ151" s="55" t="str">
        <f>IF(AK151=0,"정상",IF(AP151="악성","악성",IF(AND(BL151&gt;3,BI151&lt;0.5),"악성",IF(AND(AP151="정상",BL151&lt;=3),"정상",IF(BI151&gt;1,"정상","부진")))))</f>
        <v>악성</v>
      </c>
      <c r="BK151" s="54">
        <v>46082</v>
      </c>
      <c r="BL151" s="52">
        <f t="shared" si="38"/>
        <v>7</v>
      </c>
    </row>
    <row r="152" spans="1:64" ht="17.100000000000001" customHeight="1">
      <c r="A152" s="58" t="s">
        <v>1</v>
      </c>
      <c r="B152" s="57" t="s">
        <v>5601</v>
      </c>
      <c r="C152" s="56" t="s">
        <v>5602</v>
      </c>
      <c r="D152" s="213">
        <v>0</v>
      </c>
      <c r="E152" s="214">
        <v>0</v>
      </c>
      <c r="F152" s="215">
        <v>0</v>
      </c>
      <c r="G152" s="213">
        <v>5000</v>
      </c>
      <c r="H152" s="216">
        <v>1142.0006000000001</v>
      </c>
      <c r="I152" s="215">
        <v>5710003</v>
      </c>
      <c r="J152" s="213">
        <v>0</v>
      </c>
      <c r="K152" s="216">
        <v>0</v>
      </c>
      <c r="L152" s="215">
        <v>0</v>
      </c>
      <c r="M152" s="213">
        <v>0</v>
      </c>
      <c r="N152" s="216">
        <v>0</v>
      </c>
      <c r="O152" s="215">
        <v>0</v>
      </c>
      <c r="P152" s="213">
        <v>0</v>
      </c>
      <c r="Q152" s="216">
        <v>0</v>
      </c>
      <c r="R152" s="215">
        <v>0</v>
      </c>
      <c r="S152" s="213">
        <v>5000</v>
      </c>
      <c r="T152" s="214">
        <v>1142.0006000000001</v>
      </c>
      <c r="U152" s="217">
        <v>5710003</v>
      </c>
      <c r="V152" s="213">
        <v>571</v>
      </c>
      <c r="W152" s="216">
        <v>1142.003502</v>
      </c>
      <c r="X152" s="215">
        <v>652084</v>
      </c>
      <c r="Y152" s="213">
        <v>0</v>
      </c>
      <c r="Z152" s="216">
        <v>0</v>
      </c>
      <c r="AA152" s="215">
        <v>0</v>
      </c>
      <c r="AB152" s="213">
        <v>70</v>
      </c>
      <c r="AC152" s="216">
        <v>1142.0285710000001</v>
      </c>
      <c r="AD152" s="215">
        <v>79942</v>
      </c>
      <c r="AE152" s="213">
        <v>0</v>
      </c>
      <c r="AF152" s="216">
        <v>0</v>
      </c>
      <c r="AG152" s="215">
        <v>0</v>
      </c>
      <c r="AH152" s="213">
        <v>641</v>
      </c>
      <c r="AI152" s="214">
        <v>1142.0062399999999</v>
      </c>
      <c r="AJ152" s="215">
        <v>732026</v>
      </c>
      <c r="AK152" s="218">
        <v>4359</v>
      </c>
      <c r="AL152" s="214">
        <v>1141.9997000000001</v>
      </c>
      <c r="AM152" s="215">
        <v>4977977</v>
      </c>
      <c r="AN152" s="36">
        <f t="shared" si="30"/>
        <v>4.7108647726060604E-4</v>
      </c>
      <c r="AO152" s="37">
        <f t="shared" si="31"/>
        <v>0.87180000000000002</v>
      </c>
      <c r="AP152" s="38" t="s">
        <v>2</v>
      </c>
      <c r="AQ152" s="39" t="str">
        <f t="shared" si="28"/>
        <v>제품</v>
      </c>
      <c r="AR152" s="40">
        <f t="shared" si="34"/>
        <v>0</v>
      </c>
      <c r="AS152" s="41">
        <f t="shared" si="35"/>
        <v>0</v>
      </c>
      <c r="AT152" s="42">
        <f t="shared" si="36"/>
        <v>4977977</v>
      </c>
      <c r="AU152" s="43">
        <f t="shared" si="32"/>
        <v>4977977</v>
      </c>
      <c r="AV152" s="95">
        <f t="shared" si="29"/>
        <v>4977976.6923000002</v>
      </c>
      <c r="AW152" s="61" t="str">
        <f t="shared" si="29"/>
        <v/>
      </c>
      <c r="AX152" s="61" t="str">
        <f t="shared" si="29"/>
        <v/>
      </c>
      <c r="AY152" s="61" t="str">
        <f t="shared" si="29"/>
        <v/>
      </c>
      <c r="AZ152" s="44" t="str">
        <f t="shared" si="29"/>
        <v/>
      </c>
      <c r="BA152" s="45"/>
      <c r="BB152" s="97">
        <v>4359</v>
      </c>
      <c r="BC152" s="98">
        <v>0</v>
      </c>
      <c r="BD152" s="98">
        <v>0</v>
      </c>
      <c r="BE152" s="98">
        <v>0</v>
      </c>
      <c r="BF152" s="98">
        <v>0</v>
      </c>
      <c r="BG152" s="99">
        <f t="shared" si="37"/>
        <v>4359</v>
      </c>
      <c r="BH152" s="52">
        <f t="shared" si="33"/>
        <v>0</v>
      </c>
      <c r="BI152" s="53">
        <f>IFERROR(IF(ROUND(V152/((D152+AK152)/2),1)&lt;0,0,ROUND(V152/((D152+AK152)/2),1)),0)</f>
        <v>0.3</v>
      </c>
      <c r="BJ152" s="55" t="str">
        <f>IF(AK152=0,"정상",IF(AP152="악성","악성",IF(AND(BL152&gt;3,BI152&lt;0.5),"악성",IF(AND(AP152="정상",BL152&lt;=3),"정상",IF(BI152&gt;1,"정상","부진")))))</f>
        <v>악성</v>
      </c>
      <c r="BK152" s="54">
        <v>46082</v>
      </c>
      <c r="BL152" s="52">
        <f t="shared" si="38"/>
        <v>7</v>
      </c>
    </row>
    <row r="153" spans="1:64" ht="17.100000000000001" customHeight="1">
      <c r="A153" s="58" t="s">
        <v>1</v>
      </c>
      <c r="B153" s="57" t="s">
        <v>5603</v>
      </c>
      <c r="C153" s="56" t="s">
        <v>5604</v>
      </c>
      <c r="D153" s="213">
        <v>0</v>
      </c>
      <c r="E153" s="214">
        <v>0</v>
      </c>
      <c r="F153" s="215">
        <v>0</v>
      </c>
      <c r="G153" s="213">
        <v>5000</v>
      </c>
      <c r="H153" s="216">
        <v>1142.0006000000001</v>
      </c>
      <c r="I153" s="215">
        <v>5710003</v>
      </c>
      <c r="J153" s="213">
        <v>0</v>
      </c>
      <c r="K153" s="216">
        <v>0</v>
      </c>
      <c r="L153" s="215">
        <v>0</v>
      </c>
      <c r="M153" s="213">
        <v>2</v>
      </c>
      <c r="N153" s="216">
        <v>1142</v>
      </c>
      <c r="O153" s="215">
        <v>2284</v>
      </c>
      <c r="P153" s="213">
        <v>0</v>
      </c>
      <c r="Q153" s="216">
        <v>0</v>
      </c>
      <c r="R153" s="215">
        <v>0</v>
      </c>
      <c r="S153" s="213">
        <v>5002</v>
      </c>
      <c r="T153" s="214">
        <v>1142.000599</v>
      </c>
      <c r="U153" s="217">
        <v>5712287</v>
      </c>
      <c r="V153" s="213">
        <v>563</v>
      </c>
      <c r="W153" s="216">
        <v>1142.0035519999999</v>
      </c>
      <c r="X153" s="215">
        <v>642948</v>
      </c>
      <c r="Y153" s="213">
        <v>0</v>
      </c>
      <c r="Z153" s="216">
        <v>0</v>
      </c>
      <c r="AA153" s="215">
        <v>0</v>
      </c>
      <c r="AB153" s="213">
        <v>72</v>
      </c>
      <c r="AC153" s="216">
        <v>1142.027777</v>
      </c>
      <c r="AD153" s="215">
        <v>82226</v>
      </c>
      <c r="AE153" s="213">
        <v>0</v>
      </c>
      <c r="AF153" s="216">
        <v>0</v>
      </c>
      <c r="AG153" s="215">
        <v>0</v>
      </c>
      <c r="AH153" s="213">
        <v>635</v>
      </c>
      <c r="AI153" s="214">
        <v>1142.0062989999999</v>
      </c>
      <c r="AJ153" s="215">
        <v>725174</v>
      </c>
      <c r="AK153" s="218">
        <v>4367</v>
      </c>
      <c r="AL153" s="214">
        <v>1141.9997000000001</v>
      </c>
      <c r="AM153" s="215">
        <v>4987113</v>
      </c>
      <c r="AN153" s="36">
        <f t="shared" si="30"/>
        <v>4.7195105458915798E-4</v>
      </c>
      <c r="AO153" s="37">
        <f t="shared" si="31"/>
        <v>0.87305077968812472</v>
      </c>
      <c r="AP153" s="38" t="s">
        <v>2</v>
      </c>
      <c r="AQ153" s="39" t="str">
        <f t="shared" si="28"/>
        <v>제품</v>
      </c>
      <c r="AR153" s="40">
        <f t="shared" si="34"/>
        <v>0</v>
      </c>
      <c r="AS153" s="41">
        <f t="shared" si="35"/>
        <v>0</v>
      </c>
      <c r="AT153" s="42">
        <f t="shared" si="36"/>
        <v>4987113</v>
      </c>
      <c r="AU153" s="43">
        <f t="shared" si="32"/>
        <v>4987113</v>
      </c>
      <c r="AV153" s="95">
        <f t="shared" si="29"/>
        <v>4987112.6899000006</v>
      </c>
      <c r="AW153" s="61" t="str">
        <f t="shared" si="29"/>
        <v/>
      </c>
      <c r="AX153" s="61" t="str">
        <f t="shared" si="29"/>
        <v/>
      </c>
      <c r="AY153" s="61" t="str">
        <f t="shared" si="29"/>
        <v/>
      </c>
      <c r="AZ153" s="44" t="str">
        <f t="shared" si="29"/>
        <v/>
      </c>
      <c r="BA153" s="45"/>
      <c r="BB153" s="97">
        <v>4367</v>
      </c>
      <c r="BC153" s="98">
        <v>0</v>
      </c>
      <c r="BD153" s="98">
        <v>0</v>
      </c>
      <c r="BE153" s="98">
        <v>0</v>
      </c>
      <c r="BF153" s="98">
        <v>0</v>
      </c>
      <c r="BG153" s="99">
        <f t="shared" si="37"/>
        <v>4367</v>
      </c>
      <c r="BH153" s="52">
        <f t="shared" si="33"/>
        <v>0</v>
      </c>
      <c r="BI153" s="53">
        <f>IFERROR(IF(ROUND(V153/((D153+AK153)/2),1)&lt;0,0,ROUND(V153/((D153+AK153)/2),1)),0)</f>
        <v>0.3</v>
      </c>
      <c r="BJ153" s="55" t="str">
        <f>IF(AK153=0,"정상",IF(AP153="악성","악성",IF(AND(BL153&gt;3,BI153&lt;0.5),"악성",IF(AND(AP153="정상",BL153&lt;=3),"정상",IF(BI153&gt;1,"정상","부진")))))</f>
        <v>악성</v>
      </c>
      <c r="BK153" s="54">
        <v>46082</v>
      </c>
      <c r="BL153" s="52">
        <f t="shared" si="38"/>
        <v>7</v>
      </c>
    </row>
    <row r="154" spans="1:64" ht="17.100000000000001" customHeight="1">
      <c r="A154" s="58" t="s">
        <v>1</v>
      </c>
      <c r="B154" s="57" t="s">
        <v>5605</v>
      </c>
      <c r="C154" s="56" t="s">
        <v>5606</v>
      </c>
      <c r="D154" s="213">
        <v>0</v>
      </c>
      <c r="E154" s="214">
        <v>0</v>
      </c>
      <c r="F154" s="215">
        <v>0</v>
      </c>
      <c r="G154" s="213">
        <v>5000</v>
      </c>
      <c r="H154" s="216">
        <v>1142.0006000000001</v>
      </c>
      <c r="I154" s="215">
        <v>5710003</v>
      </c>
      <c r="J154" s="213">
        <v>0</v>
      </c>
      <c r="K154" s="216">
        <v>0</v>
      </c>
      <c r="L154" s="215">
        <v>0</v>
      </c>
      <c r="M154" s="213">
        <v>0</v>
      </c>
      <c r="N154" s="216">
        <v>0</v>
      </c>
      <c r="O154" s="215">
        <v>0</v>
      </c>
      <c r="P154" s="213">
        <v>0</v>
      </c>
      <c r="Q154" s="216">
        <v>0</v>
      </c>
      <c r="R154" s="215">
        <v>0</v>
      </c>
      <c r="S154" s="213">
        <v>5000</v>
      </c>
      <c r="T154" s="214">
        <v>1142.0006000000001</v>
      </c>
      <c r="U154" s="217">
        <v>5710003</v>
      </c>
      <c r="V154" s="213">
        <v>561</v>
      </c>
      <c r="W154" s="216">
        <v>1142.003565</v>
      </c>
      <c r="X154" s="215">
        <v>640664</v>
      </c>
      <c r="Y154" s="213">
        <v>0</v>
      </c>
      <c r="Z154" s="216">
        <v>0</v>
      </c>
      <c r="AA154" s="215">
        <v>0</v>
      </c>
      <c r="AB154" s="213">
        <v>70</v>
      </c>
      <c r="AC154" s="216">
        <v>1142.0285710000001</v>
      </c>
      <c r="AD154" s="215">
        <v>79942</v>
      </c>
      <c r="AE154" s="213">
        <v>0</v>
      </c>
      <c r="AF154" s="216">
        <v>0</v>
      </c>
      <c r="AG154" s="215">
        <v>0</v>
      </c>
      <c r="AH154" s="213">
        <v>631</v>
      </c>
      <c r="AI154" s="214">
        <v>1142.006339</v>
      </c>
      <c r="AJ154" s="215">
        <v>720606</v>
      </c>
      <c r="AK154" s="218">
        <v>4369</v>
      </c>
      <c r="AL154" s="214">
        <v>1141.9997000000001</v>
      </c>
      <c r="AM154" s="215">
        <v>4989397</v>
      </c>
      <c r="AN154" s="36">
        <f t="shared" si="30"/>
        <v>4.7216719892129595E-4</v>
      </c>
      <c r="AO154" s="37">
        <f t="shared" si="31"/>
        <v>0.87380000000000002</v>
      </c>
      <c r="AP154" s="38" t="s">
        <v>2</v>
      </c>
      <c r="AQ154" s="39" t="str">
        <f t="shared" si="28"/>
        <v>제품</v>
      </c>
      <c r="AR154" s="40">
        <f t="shared" si="34"/>
        <v>0</v>
      </c>
      <c r="AS154" s="41">
        <f t="shared" si="35"/>
        <v>0</v>
      </c>
      <c r="AT154" s="42">
        <f t="shared" si="36"/>
        <v>4989397</v>
      </c>
      <c r="AU154" s="43">
        <f t="shared" si="32"/>
        <v>4989397</v>
      </c>
      <c r="AV154" s="95">
        <f t="shared" si="29"/>
        <v>4989396.6893000007</v>
      </c>
      <c r="AW154" s="61" t="str">
        <f t="shared" si="29"/>
        <v/>
      </c>
      <c r="AX154" s="61" t="str">
        <f t="shared" si="29"/>
        <v/>
      </c>
      <c r="AY154" s="61" t="str">
        <f t="shared" si="29"/>
        <v/>
      </c>
      <c r="AZ154" s="44" t="str">
        <f t="shared" si="29"/>
        <v/>
      </c>
      <c r="BA154" s="45"/>
      <c r="BB154" s="97">
        <v>4369</v>
      </c>
      <c r="BC154" s="98">
        <v>0</v>
      </c>
      <c r="BD154" s="98">
        <v>0</v>
      </c>
      <c r="BE154" s="98">
        <v>0</v>
      </c>
      <c r="BF154" s="98">
        <v>0</v>
      </c>
      <c r="BG154" s="99">
        <f t="shared" si="37"/>
        <v>4369</v>
      </c>
      <c r="BH154" s="52">
        <f t="shared" si="33"/>
        <v>0</v>
      </c>
      <c r="BI154" s="53">
        <f>IFERROR(IF(ROUND(V154/((D154+AK154)/2),1)&lt;0,0,ROUND(V154/((D154+AK154)/2),1)),0)</f>
        <v>0.3</v>
      </c>
      <c r="BJ154" s="55" t="str">
        <f>IF(AK154=0,"정상",IF(AP154="악성","악성",IF(AND(BL154&gt;3,BI154&lt;0.5),"악성",IF(AND(AP154="정상",BL154&lt;=3),"정상",IF(BI154&gt;1,"정상","부진")))))</f>
        <v>악성</v>
      </c>
      <c r="BK154" s="54">
        <v>46082</v>
      </c>
      <c r="BL154" s="52">
        <f t="shared" si="38"/>
        <v>7</v>
      </c>
    </row>
    <row r="155" spans="1:64" ht="17.100000000000001" customHeight="1">
      <c r="A155" s="58" t="s">
        <v>1</v>
      </c>
      <c r="B155" s="57" t="s">
        <v>5607</v>
      </c>
      <c r="C155" s="56" t="s">
        <v>5608</v>
      </c>
      <c r="D155" s="213">
        <v>0</v>
      </c>
      <c r="E155" s="214">
        <v>0</v>
      </c>
      <c r="F155" s="215">
        <v>0</v>
      </c>
      <c r="G155" s="213">
        <v>5000</v>
      </c>
      <c r="H155" s="216">
        <v>1142.0006000000001</v>
      </c>
      <c r="I155" s="215">
        <v>5710003</v>
      </c>
      <c r="J155" s="213">
        <v>0</v>
      </c>
      <c r="K155" s="216">
        <v>0</v>
      </c>
      <c r="L155" s="215">
        <v>0</v>
      </c>
      <c r="M155" s="213">
        <v>0</v>
      </c>
      <c r="N155" s="216">
        <v>0</v>
      </c>
      <c r="O155" s="215">
        <v>0</v>
      </c>
      <c r="P155" s="213">
        <v>0</v>
      </c>
      <c r="Q155" s="216">
        <v>0</v>
      </c>
      <c r="R155" s="215">
        <v>0</v>
      </c>
      <c r="S155" s="213">
        <v>5000</v>
      </c>
      <c r="T155" s="214">
        <v>1142.0006000000001</v>
      </c>
      <c r="U155" s="217">
        <v>5710003</v>
      </c>
      <c r="V155" s="213">
        <v>563</v>
      </c>
      <c r="W155" s="216">
        <v>1142.0035519999999</v>
      </c>
      <c r="X155" s="215">
        <v>642948</v>
      </c>
      <c r="Y155" s="213">
        <v>0</v>
      </c>
      <c r="Z155" s="216">
        <v>0</v>
      </c>
      <c r="AA155" s="215">
        <v>0</v>
      </c>
      <c r="AB155" s="213">
        <v>70</v>
      </c>
      <c r="AC155" s="216">
        <v>1142.0285710000001</v>
      </c>
      <c r="AD155" s="215">
        <v>79942</v>
      </c>
      <c r="AE155" s="213">
        <v>0</v>
      </c>
      <c r="AF155" s="216">
        <v>0</v>
      </c>
      <c r="AG155" s="215">
        <v>0</v>
      </c>
      <c r="AH155" s="213">
        <v>633</v>
      </c>
      <c r="AI155" s="214">
        <v>1142.0063190000001</v>
      </c>
      <c r="AJ155" s="215">
        <v>722890</v>
      </c>
      <c r="AK155" s="218">
        <v>4367</v>
      </c>
      <c r="AL155" s="214">
        <v>1141.9997000000001</v>
      </c>
      <c r="AM155" s="215">
        <v>4987113</v>
      </c>
      <c r="AN155" s="36">
        <f t="shared" si="30"/>
        <v>4.7195105458915798E-4</v>
      </c>
      <c r="AO155" s="37">
        <f t="shared" si="31"/>
        <v>0.87339999999999995</v>
      </c>
      <c r="AP155" s="38" t="s">
        <v>2</v>
      </c>
      <c r="AQ155" s="39" t="str">
        <f t="shared" si="28"/>
        <v>제품</v>
      </c>
      <c r="AR155" s="40">
        <f t="shared" si="34"/>
        <v>0</v>
      </c>
      <c r="AS155" s="41">
        <f t="shared" si="35"/>
        <v>0</v>
      </c>
      <c r="AT155" s="42">
        <f t="shared" si="36"/>
        <v>4987113</v>
      </c>
      <c r="AU155" s="43">
        <f t="shared" si="32"/>
        <v>4987113</v>
      </c>
      <c r="AV155" s="95">
        <f t="shared" si="29"/>
        <v>4987112.6899000006</v>
      </c>
      <c r="AW155" s="61" t="str">
        <f t="shared" si="29"/>
        <v/>
      </c>
      <c r="AX155" s="61" t="str">
        <f t="shared" si="29"/>
        <v/>
      </c>
      <c r="AY155" s="61" t="str">
        <f t="shared" si="29"/>
        <v/>
      </c>
      <c r="AZ155" s="44" t="str">
        <f t="shared" si="29"/>
        <v/>
      </c>
      <c r="BA155" s="45"/>
      <c r="BB155" s="97">
        <v>4367</v>
      </c>
      <c r="BC155" s="98">
        <v>0</v>
      </c>
      <c r="BD155" s="98">
        <v>0</v>
      </c>
      <c r="BE155" s="98">
        <v>0</v>
      </c>
      <c r="BF155" s="98">
        <v>0</v>
      </c>
      <c r="BG155" s="99">
        <f t="shared" si="37"/>
        <v>4367</v>
      </c>
      <c r="BH155" s="52">
        <f t="shared" si="33"/>
        <v>0</v>
      </c>
      <c r="BI155" s="53">
        <f>IFERROR(IF(ROUND(V155/((D155+AK155)/2),1)&lt;0,0,ROUND(V155/((D155+AK155)/2),1)),0)</f>
        <v>0.3</v>
      </c>
      <c r="BJ155" s="55" t="str">
        <f>IF(AK155=0,"정상",IF(AP155="악성","악성",IF(AND(BL155&gt;3,BI155&lt;0.5),"악성",IF(AND(AP155="정상",BL155&lt;=3),"정상",IF(BI155&gt;1,"정상","부진")))))</f>
        <v>악성</v>
      </c>
      <c r="BK155" s="54">
        <v>46082</v>
      </c>
      <c r="BL155" s="52">
        <f t="shared" si="38"/>
        <v>7</v>
      </c>
    </row>
    <row r="156" spans="1:64" ht="17.100000000000001" customHeight="1">
      <c r="A156" s="58" t="s">
        <v>1</v>
      </c>
      <c r="B156" s="57" t="s">
        <v>5609</v>
      </c>
      <c r="C156" s="56" t="s">
        <v>5610</v>
      </c>
      <c r="D156" s="213">
        <v>0</v>
      </c>
      <c r="E156" s="214">
        <v>0</v>
      </c>
      <c r="F156" s="215">
        <v>0</v>
      </c>
      <c r="G156" s="213">
        <v>5000</v>
      </c>
      <c r="H156" s="216">
        <v>1142.0006000000001</v>
      </c>
      <c r="I156" s="215">
        <v>5710003</v>
      </c>
      <c r="J156" s="213">
        <v>0</v>
      </c>
      <c r="K156" s="216">
        <v>0</v>
      </c>
      <c r="L156" s="215">
        <v>0</v>
      </c>
      <c r="M156" s="213">
        <v>0</v>
      </c>
      <c r="N156" s="216">
        <v>0</v>
      </c>
      <c r="O156" s="215">
        <v>0</v>
      </c>
      <c r="P156" s="213">
        <v>0</v>
      </c>
      <c r="Q156" s="216">
        <v>0</v>
      </c>
      <c r="R156" s="215">
        <v>0</v>
      </c>
      <c r="S156" s="213">
        <v>5000</v>
      </c>
      <c r="T156" s="214">
        <v>1142.0006000000001</v>
      </c>
      <c r="U156" s="217">
        <v>5710003</v>
      </c>
      <c r="V156" s="213">
        <v>570</v>
      </c>
      <c r="W156" s="216">
        <v>1142.003508</v>
      </c>
      <c r="X156" s="215">
        <v>650942</v>
      </c>
      <c r="Y156" s="213">
        <v>0</v>
      </c>
      <c r="Z156" s="216">
        <v>0</v>
      </c>
      <c r="AA156" s="215">
        <v>0</v>
      </c>
      <c r="AB156" s="213">
        <v>70</v>
      </c>
      <c r="AC156" s="216">
        <v>1142.0285710000001</v>
      </c>
      <c r="AD156" s="215">
        <v>79942</v>
      </c>
      <c r="AE156" s="213">
        <v>0</v>
      </c>
      <c r="AF156" s="216">
        <v>0</v>
      </c>
      <c r="AG156" s="215">
        <v>0</v>
      </c>
      <c r="AH156" s="213">
        <v>640</v>
      </c>
      <c r="AI156" s="214">
        <v>1142.0062499999999</v>
      </c>
      <c r="AJ156" s="215">
        <v>730884</v>
      </c>
      <c r="AK156" s="218">
        <v>4360</v>
      </c>
      <c r="AL156" s="214">
        <v>1141.9997000000001</v>
      </c>
      <c r="AM156" s="215">
        <v>4979119</v>
      </c>
      <c r="AN156" s="36">
        <f t="shared" si="30"/>
        <v>4.7119454942667503E-4</v>
      </c>
      <c r="AO156" s="37">
        <f t="shared" si="31"/>
        <v>0.872</v>
      </c>
      <c r="AP156" s="38" t="s">
        <v>2</v>
      </c>
      <c r="AQ156" s="39" t="str">
        <f t="shared" si="28"/>
        <v>제품</v>
      </c>
      <c r="AR156" s="40">
        <f t="shared" si="34"/>
        <v>0</v>
      </c>
      <c r="AS156" s="41">
        <f t="shared" si="35"/>
        <v>0</v>
      </c>
      <c r="AT156" s="42">
        <f t="shared" si="36"/>
        <v>4979119</v>
      </c>
      <c r="AU156" s="43">
        <f t="shared" si="32"/>
        <v>4979119</v>
      </c>
      <c r="AV156" s="95">
        <f t="shared" si="29"/>
        <v>4979118.6920000007</v>
      </c>
      <c r="AW156" s="61" t="str">
        <f t="shared" si="29"/>
        <v/>
      </c>
      <c r="AX156" s="61" t="str">
        <f t="shared" si="29"/>
        <v/>
      </c>
      <c r="AY156" s="61" t="str">
        <f t="shared" si="29"/>
        <v/>
      </c>
      <c r="AZ156" s="44" t="str">
        <f t="shared" si="29"/>
        <v/>
      </c>
      <c r="BA156" s="45"/>
      <c r="BB156" s="97">
        <v>4360</v>
      </c>
      <c r="BC156" s="98">
        <v>0</v>
      </c>
      <c r="BD156" s="98">
        <v>0</v>
      </c>
      <c r="BE156" s="98">
        <v>0</v>
      </c>
      <c r="BF156" s="98">
        <v>0</v>
      </c>
      <c r="BG156" s="99">
        <f t="shared" si="37"/>
        <v>4360</v>
      </c>
      <c r="BH156" s="52">
        <f t="shared" si="33"/>
        <v>0</v>
      </c>
      <c r="BI156" s="53">
        <f>IFERROR(IF(ROUND(V156/((D156+AK156)/2),1)&lt;0,0,ROUND(V156/((D156+AK156)/2),1)),0)</f>
        <v>0.3</v>
      </c>
      <c r="BJ156" s="55" t="str">
        <f>IF(AK156=0,"정상",IF(AP156="악성","악성",IF(AND(BL156&gt;3,BI156&lt;0.5),"악성",IF(AND(AP156="정상",BL156&lt;=3),"정상",IF(BI156&gt;1,"정상","부진")))))</f>
        <v>악성</v>
      </c>
      <c r="BK156" s="54">
        <v>46082</v>
      </c>
      <c r="BL156" s="52">
        <f t="shared" si="38"/>
        <v>7</v>
      </c>
    </row>
    <row r="157" spans="1:64" ht="17.100000000000001" customHeight="1">
      <c r="A157" s="58" t="s">
        <v>1</v>
      </c>
      <c r="B157" s="57" t="s">
        <v>5611</v>
      </c>
      <c r="C157" s="56" t="s">
        <v>5612</v>
      </c>
      <c r="D157" s="213">
        <v>0</v>
      </c>
      <c r="E157" s="214">
        <v>0</v>
      </c>
      <c r="F157" s="215">
        <v>0</v>
      </c>
      <c r="G157" s="213">
        <v>6200</v>
      </c>
      <c r="H157" s="216">
        <v>907.34258</v>
      </c>
      <c r="I157" s="215">
        <v>5625524</v>
      </c>
      <c r="J157" s="213">
        <v>0</v>
      </c>
      <c r="K157" s="216">
        <v>0</v>
      </c>
      <c r="L157" s="215">
        <v>0</v>
      </c>
      <c r="M157" s="213">
        <v>0</v>
      </c>
      <c r="N157" s="216">
        <v>0</v>
      </c>
      <c r="O157" s="215">
        <v>0</v>
      </c>
      <c r="P157" s="213">
        <v>0</v>
      </c>
      <c r="Q157" s="216">
        <v>0</v>
      </c>
      <c r="R157" s="215">
        <v>0</v>
      </c>
      <c r="S157" s="213">
        <v>6200</v>
      </c>
      <c r="T157" s="214">
        <v>907.34258</v>
      </c>
      <c r="U157" s="217">
        <v>5625524</v>
      </c>
      <c r="V157" s="213">
        <v>435</v>
      </c>
      <c r="W157" s="216">
        <v>907.35172399999999</v>
      </c>
      <c r="X157" s="215">
        <v>394698</v>
      </c>
      <c r="Y157" s="213">
        <v>0</v>
      </c>
      <c r="Z157" s="216">
        <v>0</v>
      </c>
      <c r="AA157" s="215">
        <v>0</v>
      </c>
      <c r="AB157" s="213">
        <v>30</v>
      </c>
      <c r="AC157" s="216">
        <v>907.36666600000001</v>
      </c>
      <c r="AD157" s="215">
        <v>27221</v>
      </c>
      <c r="AE157" s="213">
        <v>0</v>
      </c>
      <c r="AF157" s="216">
        <v>0</v>
      </c>
      <c r="AG157" s="215">
        <v>0</v>
      </c>
      <c r="AH157" s="213">
        <v>465</v>
      </c>
      <c r="AI157" s="214">
        <v>907.35268799999994</v>
      </c>
      <c r="AJ157" s="215">
        <v>421919</v>
      </c>
      <c r="AK157" s="218">
        <v>5735</v>
      </c>
      <c r="AL157" s="214">
        <v>907.34190000000001</v>
      </c>
      <c r="AM157" s="215">
        <v>5203605</v>
      </c>
      <c r="AN157" s="36">
        <f t="shared" si="30"/>
        <v>4.9243858469126631E-4</v>
      </c>
      <c r="AO157" s="37">
        <f t="shared" si="31"/>
        <v>0.92500000000000004</v>
      </c>
      <c r="AP157" s="38" t="s">
        <v>2</v>
      </c>
      <c r="AQ157" s="39" t="str">
        <f t="shared" si="28"/>
        <v>제품</v>
      </c>
      <c r="AR157" s="40">
        <f t="shared" si="34"/>
        <v>0</v>
      </c>
      <c r="AS157" s="41">
        <f t="shared" si="35"/>
        <v>0</v>
      </c>
      <c r="AT157" s="42">
        <f t="shared" si="36"/>
        <v>5203605</v>
      </c>
      <c r="AU157" s="43">
        <f t="shared" si="32"/>
        <v>5203605</v>
      </c>
      <c r="AV157" s="95">
        <f t="shared" si="29"/>
        <v>5203605.7965000002</v>
      </c>
      <c r="AW157" s="61" t="str">
        <f t="shared" si="29"/>
        <v/>
      </c>
      <c r="AX157" s="61" t="str">
        <f t="shared" si="29"/>
        <v/>
      </c>
      <c r="AY157" s="61" t="str">
        <f t="shared" si="29"/>
        <v/>
      </c>
      <c r="AZ157" s="44" t="str">
        <f t="shared" si="29"/>
        <v/>
      </c>
      <c r="BA157" s="45"/>
      <c r="BB157" s="97">
        <v>5735</v>
      </c>
      <c r="BC157" s="98">
        <v>0</v>
      </c>
      <c r="BD157" s="98">
        <v>0</v>
      </c>
      <c r="BE157" s="98">
        <v>0</v>
      </c>
      <c r="BF157" s="98">
        <v>0</v>
      </c>
      <c r="BG157" s="99">
        <f t="shared" si="37"/>
        <v>5735</v>
      </c>
      <c r="BH157" s="52">
        <f t="shared" si="33"/>
        <v>0</v>
      </c>
      <c r="BI157" s="53">
        <f>IFERROR(IF(ROUND(V157/((D157+AK157)/2),1)&lt;0,0,ROUND(V157/((D157+AK157)/2),1)),0)</f>
        <v>0.2</v>
      </c>
      <c r="BJ157" s="55" t="str">
        <f>IF(AK157=0,"정상",IF(AP157="악성","악성",IF(AND(BL157&gt;3,BI157&lt;0.5),"악성",IF(AND(AP157="정상",BL157&lt;=3),"정상",IF(BI157&gt;1,"정상","부진")))))</f>
        <v>악성</v>
      </c>
      <c r="BK157" s="54">
        <v>46082</v>
      </c>
      <c r="BL157" s="52">
        <f t="shared" si="38"/>
        <v>7</v>
      </c>
    </row>
    <row r="158" spans="1:64" ht="17.100000000000001" customHeight="1">
      <c r="A158" s="58" t="s">
        <v>1</v>
      </c>
      <c r="B158" s="57" t="s">
        <v>5613</v>
      </c>
      <c r="C158" s="56" t="s">
        <v>5614</v>
      </c>
      <c r="D158" s="213">
        <v>0</v>
      </c>
      <c r="E158" s="214">
        <v>0</v>
      </c>
      <c r="F158" s="215">
        <v>0</v>
      </c>
      <c r="G158" s="213">
        <v>6200</v>
      </c>
      <c r="H158" s="216">
        <v>938.63064499999996</v>
      </c>
      <c r="I158" s="215">
        <v>5819510</v>
      </c>
      <c r="J158" s="213">
        <v>0</v>
      </c>
      <c r="K158" s="216">
        <v>0</v>
      </c>
      <c r="L158" s="215">
        <v>0</v>
      </c>
      <c r="M158" s="213">
        <v>0</v>
      </c>
      <c r="N158" s="216">
        <v>0</v>
      </c>
      <c r="O158" s="215">
        <v>0</v>
      </c>
      <c r="P158" s="213">
        <v>0</v>
      </c>
      <c r="Q158" s="216">
        <v>0</v>
      </c>
      <c r="R158" s="215">
        <v>0</v>
      </c>
      <c r="S158" s="213">
        <v>6200</v>
      </c>
      <c r="T158" s="214">
        <v>938.63064499999996</v>
      </c>
      <c r="U158" s="217">
        <v>5819510</v>
      </c>
      <c r="V158" s="213">
        <v>442</v>
      </c>
      <c r="W158" s="216">
        <v>938.63800900000001</v>
      </c>
      <c r="X158" s="215">
        <v>414878</v>
      </c>
      <c r="Y158" s="213">
        <v>0</v>
      </c>
      <c r="Z158" s="216">
        <v>0</v>
      </c>
      <c r="AA158" s="215">
        <v>0</v>
      </c>
      <c r="AB158" s="213">
        <v>30</v>
      </c>
      <c r="AC158" s="216">
        <v>938.66666599999996</v>
      </c>
      <c r="AD158" s="215">
        <v>28160</v>
      </c>
      <c r="AE158" s="213">
        <v>0</v>
      </c>
      <c r="AF158" s="216">
        <v>0</v>
      </c>
      <c r="AG158" s="215">
        <v>0</v>
      </c>
      <c r="AH158" s="213">
        <v>472</v>
      </c>
      <c r="AI158" s="214">
        <v>938.63982999999996</v>
      </c>
      <c r="AJ158" s="215">
        <v>443038</v>
      </c>
      <c r="AK158" s="218">
        <v>5728</v>
      </c>
      <c r="AL158" s="214">
        <v>938.62990000000002</v>
      </c>
      <c r="AM158" s="215">
        <v>5376472</v>
      </c>
      <c r="AN158" s="36">
        <f t="shared" si="30"/>
        <v>5.0879770126906676E-4</v>
      </c>
      <c r="AO158" s="37">
        <f t="shared" si="31"/>
        <v>0.92387096774193544</v>
      </c>
      <c r="AP158" s="38" t="s">
        <v>2</v>
      </c>
      <c r="AQ158" s="39" t="str">
        <f t="shared" si="28"/>
        <v>제품</v>
      </c>
      <c r="AR158" s="40">
        <f t="shared" si="34"/>
        <v>0</v>
      </c>
      <c r="AS158" s="41">
        <f t="shared" si="35"/>
        <v>0</v>
      </c>
      <c r="AT158" s="42">
        <f t="shared" si="36"/>
        <v>5376472</v>
      </c>
      <c r="AU158" s="43">
        <f t="shared" si="32"/>
        <v>5376472</v>
      </c>
      <c r="AV158" s="95">
        <f t="shared" si="29"/>
        <v>5376472.0672000004</v>
      </c>
      <c r="AW158" s="61" t="str">
        <f t="shared" si="29"/>
        <v/>
      </c>
      <c r="AX158" s="61" t="str">
        <f t="shared" si="29"/>
        <v/>
      </c>
      <c r="AY158" s="61" t="str">
        <f t="shared" si="29"/>
        <v/>
      </c>
      <c r="AZ158" s="44" t="str">
        <f t="shared" si="29"/>
        <v/>
      </c>
      <c r="BA158" s="45"/>
      <c r="BB158" s="97">
        <v>5728</v>
      </c>
      <c r="BC158" s="98">
        <v>0</v>
      </c>
      <c r="BD158" s="98">
        <v>0</v>
      </c>
      <c r="BE158" s="98">
        <v>0</v>
      </c>
      <c r="BF158" s="98">
        <v>0</v>
      </c>
      <c r="BG158" s="99">
        <f t="shared" si="37"/>
        <v>5728</v>
      </c>
      <c r="BH158" s="52">
        <f t="shared" si="33"/>
        <v>0</v>
      </c>
      <c r="BI158" s="53">
        <f>IFERROR(IF(ROUND(V158/((D158+AK158)/2),1)&lt;0,0,ROUND(V158/((D158+AK158)/2),1)),0)</f>
        <v>0.2</v>
      </c>
      <c r="BJ158" s="55" t="str">
        <f>IF(AK158=0,"정상",IF(AP158="악성","악성",IF(AND(BL158&gt;3,BI158&lt;0.5),"악성",IF(AND(AP158="정상",BL158&lt;=3),"정상",IF(BI158&gt;1,"정상","부진")))))</f>
        <v>악성</v>
      </c>
      <c r="BK158" s="54">
        <v>46082</v>
      </c>
      <c r="BL158" s="52">
        <f t="shared" si="38"/>
        <v>7</v>
      </c>
    </row>
    <row r="159" spans="1:64" ht="17.100000000000001" customHeight="1">
      <c r="A159" s="58" t="s">
        <v>1</v>
      </c>
      <c r="B159" s="57" t="s">
        <v>5615</v>
      </c>
      <c r="C159" s="56" t="s">
        <v>5616</v>
      </c>
      <c r="D159" s="213">
        <v>0</v>
      </c>
      <c r="E159" s="214">
        <v>0</v>
      </c>
      <c r="F159" s="215">
        <v>0</v>
      </c>
      <c r="G159" s="213">
        <v>6200</v>
      </c>
      <c r="H159" s="216">
        <v>907.34258</v>
      </c>
      <c r="I159" s="215">
        <v>5625524</v>
      </c>
      <c r="J159" s="213">
        <v>0</v>
      </c>
      <c r="K159" s="216">
        <v>0</v>
      </c>
      <c r="L159" s="215">
        <v>0</v>
      </c>
      <c r="M159" s="213">
        <v>0</v>
      </c>
      <c r="N159" s="216">
        <v>0</v>
      </c>
      <c r="O159" s="215">
        <v>0</v>
      </c>
      <c r="P159" s="213">
        <v>0</v>
      </c>
      <c r="Q159" s="216">
        <v>0</v>
      </c>
      <c r="R159" s="215">
        <v>0</v>
      </c>
      <c r="S159" s="213">
        <v>6200</v>
      </c>
      <c r="T159" s="214">
        <v>907.34258</v>
      </c>
      <c r="U159" s="217">
        <v>5625524</v>
      </c>
      <c r="V159" s="213">
        <v>426</v>
      </c>
      <c r="W159" s="216">
        <v>907.34506999999996</v>
      </c>
      <c r="X159" s="215">
        <v>386529</v>
      </c>
      <c r="Y159" s="213">
        <v>0</v>
      </c>
      <c r="Z159" s="216">
        <v>0</v>
      </c>
      <c r="AA159" s="215">
        <v>0</v>
      </c>
      <c r="AB159" s="213">
        <v>30</v>
      </c>
      <c r="AC159" s="216">
        <v>907.36666600000001</v>
      </c>
      <c r="AD159" s="215">
        <v>27221</v>
      </c>
      <c r="AE159" s="213">
        <v>0</v>
      </c>
      <c r="AF159" s="216">
        <v>0</v>
      </c>
      <c r="AG159" s="215">
        <v>0</v>
      </c>
      <c r="AH159" s="213">
        <v>456</v>
      </c>
      <c r="AI159" s="214">
        <v>907.34649100000001</v>
      </c>
      <c r="AJ159" s="215">
        <v>413750</v>
      </c>
      <c r="AK159" s="218">
        <v>5744</v>
      </c>
      <c r="AL159" s="214">
        <v>907.34220000000005</v>
      </c>
      <c r="AM159" s="215">
        <v>5211774</v>
      </c>
      <c r="AN159" s="36">
        <f t="shared" si="30"/>
        <v>4.932116508249069E-4</v>
      </c>
      <c r="AO159" s="37">
        <f t="shared" si="31"/>
        <v>0.92645161290322575</v>
      </c>
      <c r="AP159" s="38" t="s">
        <v>2</v>
      </c>
      <c r="AQ159" s="39" t="str">
        <f t="shared" si="28"/>
        <v>제품</v>
      </c>
      <c r="AR159" s="40">
        <f t="shared" si="34"/>
        <v>0</v>
      </c>
      <c r="AS159" s="41">
        <f t="shared" si="35"/>
        <v>0</v>
      </c>
      <c r="AT159" s="42">
        <f t="shared" si="36"/>
        <v>5211774</v>
      </c>
      <c r="AU159" s="43">
        <f t="shared" si="32"/>
        <v>5211774</v>
      </c>
      <c r="AV159" s="95">
        <f t="shared" si="29"/>
        <v>5211773.5968000004</v>
      </c>
      <c r="AW159" s="61" t="str">
        <f t="shared" si="29"/>
        <v/>
      </c>
      <c r="AX159" s="61" t="str">
        <f t="shared" si="29"/>
        <v/>
      </c>
      <c r="AY159" s="61" t="str">
        <f t="shared" si="29"/>
        <v/>
      </c>
      <c r="AZ159" s="44" t="str">
        <f t="shared" si="29"/>
        <v/>
      </c>
      <c r="BA159" s="45"/>
      <c r="BB159" s="97">
        <v>5744</v>
      </c>
      <c r="BC159" s="98">
        <v>0</v>
      </c>
      <c r="BD159" s="98">
        <v>0</v>
      </c>
      <c r="BE159" s="98">
        <v>0</v>
      </c>
      <c r="BF159" s="98">
        <v>0</v>
      </c>
      <c r="BG159" s="99">
        <f t="shared" si="37"/>
        <v>5744</v>
      </c>
      <c r="BH159" s="52">
        <f t="shared" si="33"/>
        <v>0</v>
      </c>
      <c r="BI159" s="53">
        <f>IFERROR(IF(ROUND(V159/((D159+AK159)/2),1)&lt;0,0,ROUND(V159/((D159+AK159)/2),1)),0)</f>
        <v>0.1</v>
      </c>
      <c r="BJ159" s="55" t="str">
        <f>IF(AK159=0,"정상",IF(AP159="악성","악성",IF(AND(BL159&gt;3,BI159&lt;0.5),"악성",IF(AND(AP159="정상",BL159&lt;=3),"정상",IF(BI159&gt;1,"정상","부진")))))</f>
        <v>악성</v>
      </c>
      <c r="BK159" s="54">
        <v>46082</v>
      </c>
      <c r="BL159" s="52">
        <f t="shared" si="38"/>
        <v>7</v>
      </c>
    </row>
    <row r="160" spans="1:64" ht="17.100000000000001" customHeight="1">
      <c r="A160" s="58" t="s">
        <v>1</v>
      </c>
      <c r="B160" s="57" t="s">
        <v>5617</v>
      </c>
      <c r="C160" s="56" t="s">
        <v>5618</v>
      </c>
      <c r="D160" s="213">
        <v>0</v>
      </c>
      <c r="E160" s="214">
        <v>0</v>
      </c>
      <c r="F160" s="215">
        <v>0</v>
      </c>
      <c r="G160" s="213">
        <v>5400</v>
      </c>
      <c r="H160" s="216">
        <v>766.54796199999998</v>
      </c>
      <c r="I160" s="215">
        <v>4139359</v>
      </c>
      <c r="J160" s="213">
        <v>0</v>
      </c>
      <c r="K160" s="216">
        <v>0</v>
      </c>
      <c r="L160" s="215">
        <v>0</v>
      </c>
      <c r="M160" s="213">
        <v>0</v>
      </c>
      <c r="N160" s="216">
        <v>0</v>
      </c>
      <c r="O160" s="215">
        <v>0</v>
      </c>
      <c r="P160" s="213">
        <v>0</v>
      </c>
      <c r="Q160" s="216">
        <v>0</v>
      </c>
      <c r="R160" s="215">
        <v>0</v>
      </c>
      <c r="S160" s="213">
        <v>5400</v>
      </c>
      <c r="T160" s="214">
        <v>766.54796199999998</v>
      </c>
      <c r="U160" s="217">
        <v>4139359</v>
      </c>
      <c r="V160" s="213">
        <v>631</v>
      </c>
      <c r="W160" s="216">
        <v>766.55150500000002</v>
      </c>
      <c r="X160" s="215">
        <v>483694</v>
      </c>
      <c r="Y160" s="213">
        <v>0</v>
      </c>
      <c r="Z160" s="216">
        <v>0</v>
      </c>
      <c r="AA160" s="215">
        <v>0</v>
      </c>
      <c r="AB160" s="213">
        <v>30</v>
      </c>
      <c r="AC160" s="216">
        <v>766.56666600000005</v>
      </c>
      <c r="AD160" s="215">
        <v>22997</v>
      </c>
      <c r="AE160" s="213">
        <v>0</v>
      </c>
      <c r="AF160" s="216">
        <v>0</v>
      </c>
      <c r="AG160" s="215">
        <v>0</v>
      </c>
      <c r="AH160" s="213">
        <v>661</v>
      </c>
      <c r="AI160" s="214">
        <v>766.55219299999999</v>
      </c>
      <c r="AJ160" s="215">
        <v>506691</v>
      </c>
      <c r="AK160" s="218">
        <v>4739</v>
      </c>
      <c r="AL160" s="214">
        <v>766.54729999999995</v>
      </c>
      <c r="AM160" s="215">
        <v>3632668</v>
      </c>
      <c r="AN160" s="36">
        <f t="shared" si="30"/>
        <v>3.4377434270534623E-4</v>
      </c>
      <c r="AO160" s="37">
        <f t="shared" si="31"/>
        <v>0.87759259259259259</v>
      </c>
      <c r="AP160" s="38" t="s">
        <v>2</v>
      </c>
      <c r="AQ160" s="39" t="str">
        <f t="shared" si="28"/>
        <v>제품</v>
      </c>
      <c r="AR160" s="40">
        <f t="shared" si="34"/>
        <v>0</v>
      </c>
      <c r="AS160" s="41">
        <f t="shared" si="35"/>
        <v>0</v>
      </c>
      <c r="AT160" s="42">
        <f t="shared" si="36"/>
        <v>3632668</v>
      </c>
      <c r="AU160" s="43">
        <f t="shared" si="32"/>
        <v>3632668</v>
      </c>
      <c r="AV160" s="95">
        <f t="shared" si="29"/>
        <v>3632667.6546999998</v>
      </c>
      <c r="AW160" s="61" t="str">
        <f t="shared" si="29"/>
        <v/>
      </c>
      <c r="AX160" s="61" t="str">
        <f t="shared" si="29"/>
        <v/>
      </c>
      <c r="AY160" s="61" t="str">
        <f t="shared" si="29"/>
        <v/>
      </c>
      <c r="AZ160" s="44" t="str">
        <f t="shared" si="29"/>
        <v/>
      </c>
      <c r="BA160" s="45"/>
      <c r="BB160" s="97">
        <v>4739</v>
      </c>
      <c r="BC160" s="98">
        <v>0</v>
      </c>
      <c r="BD160" s="98">
        <v>0</v>
      </c>
      <c r="BE160" s="98">
        <v>0</v>
      </c>
      <c r="BF160" s="98">
        <v>0</v>
      </c>
      <c r="BG160" s="99">
        <f t="shared" si="37"/>
        <v>4739</v>
      </c>
      <c r="BH160" s="52">
        <f t="shared" si="33"/>
        <v>0</v>
      </c>
      <c r="BI160" s="53">
        <f>IFERROR(IF(ROUND(V160/((D160+AK160)/2),1)&lt;0,0,ROUND(V160/((D160+AK160)/2),1)),0)</f>
        <v>0.3</v>
      </c>
      <c r="BJ160" s="55" t="str">
        <f>IF(AK160=0,"정상",IF(AP160="악성","악성",IF(AND(BL160&gt;3,BI160&lt;0.5),"악성",IF(AND(AP160="정상",BL160&lt;=3),"정상",IF(BI160&gt;1,"정상","부진")))))</f>
        <v>악성</v>
      </c>
      <c r="BK160" s="54">
        <v>46082</v>
      </c>
      <c r="BL160" s="52">
        <f t="shared" si="38"/>
        <v>7</v>
      </c>
    </row>
    <row r="161" spans="1:64" ht="17.100000000000001" customHeight="1">
      <c r="A161" s="58" t="s">
        <v>1</v>
      </c>
      <c r="B161" s="57" t="s">
        <v>5619</v>
      </c>
      <c r="C161" s="56" t="s">
        <v>5620</v>
      </c>
      <c r="D161" s="213">
        <v>0</v>
      </c>
      <c r="E161" s="214">
        <v>0</v>
      </c>
      <c r="F161" s="215">
        <v>0</v>
      </c>
      <c r="G161" s="213">
        <v>5400</v>
      </c>
      <c r="H161" s="216">
        <v>766.54796199999998</v>
      </c>
      <c r="I161" s="215">
        <v>4139359</v>
      </c>
      <c r="J161" s="213">
        <v>0</v>
      </c>
      <c r="K161" s="216">
        <v>0</v>
      </c>
      <c r="L161" s="215">
        <v>0</v>
      </c>
      <c r="M161" s="213">
        <v>0</v>
      </c>
      <c r="N161" s="216">
        <v>0</v>
      </c>
      <c r="O161" s="215">
        <v>0</v>
      </c>
      <c r="P161" s="213">
        <v>0</v>
      </c>
      <c r="Q161" s="216">
        <v>0</v>
      </c>
      <c r="R161" s="215">
        <v>0</v>
      </c>
      <c r="S161" s="213">
        <v>5400</v>
      </c>
      <c r="T161" s="214">
        <v>766.54796199999998</v>
      </c>
      <c r="U161" s="217">
        <v>4139359</v>
      </c>
      <c r="V161" s="213">
        <v>641</v>
      </c>
      <c r="W161" s="216">
        <v>766.550702</v>
      </c>
      <c r="X161" s="215">
        <v>491359</v>
      </c>
      <c r="Y161" s="213">
        <v>0</v>
      </c>
      <c r="Z161" s="216">
        <v>0</v>
      </c>
      <c r="AA161" s="215">
        <v>0</v>
      </c>
      <c r="AB161" s="213">
        <v>31</v>
      </c>
      <c r="AC161" s="216">
        <v>766.580645</v>
      </c>
      <c r="AD161" s="215">
        <v>23764</v>
      </c>
      <c r="AE161" s="213">
        <v>0</v>
      </c>
      <c r="AF161" s="216">
        <v>0</v>
      </c>
      <c r="AG161" s="215">
        <v>0</v>
      </c>
      <c r="AH161" s="213">
        <v>672</v>
      </c>
      <c r="AI161" s="214">
        <v>766.55208300000004</v>
      </c>
      <c r="AJ161" s="215">
        <v>515123</v>
      </c>
      <c r="AK161" s="218">
        <v>4728</v>
      </c>
      <c r="AL161" s="214">
        <v>766.54740000000004</v>
      </c>
      <c r="AM161" s="215">
        <v>3624236</v>
      </c>
      <c r="AN161" s="36">
        <f t="shared" si="30"/>
        <v>3.4297638779790863E-4</v>
      </c>
      <c r="AO161" s="37">
        <f t="shared" si="31"/>
        <v>0.87555555555555553</v>
      </c>
      <c r="AP161" s="38" t="s">
        <v>2</v>
      </c>
      <c r="AQ161" s="39" t="str">
        <f t="shared" si="28"/>
        <v>제품</v>
      </c>
      <c r="AR161" s="40">
        <f t="shared" si="34"/>
        <v>0</v>
      </c>
      <c r="AS161" s="41">
        <f t="shared" si="35"/>
        <v>0</v>
      </c>
      <c r="AT161" s="42">
        <f t="shared" si="36"/>
        <v>3624236</v>
      </c>
      <c r="AU161" s="43">
        <f t="shared" si="32"/>
        <v>3624236</v>
      </c>
      <c r="AV161" s="95">
        <f t="shared" si="29"/>
        <v>3624236.1072</v>
      </c>
      <c r="AW161" s="61" t="str">
        <f t="shared" si="29"/>
        <v/>
      </c>
      <c r="AX161" s="61" t="str">
        <f t="shared" si="29"/>
        <v/>
      </c>
      <c r="AY161" s="61" t="str">
        <f t="shared" si="29"/>
        <v/>
      </c>
      <c r="AZ161" s="44" t="str">
        <f t="shared" si="29"/>
        <v/>
      </c>
      <c r="BA161" s="45"/>
      <c r="BB161" s="97">
        <v>4728</v>
      </c>
      <c r="BC161" s="98">
        <v>0</v>
      </c>
      <c r="BD161" s="98">
        <v>0</v>
      </c>
      <c r="BE161" s="98">
        <v>0</v>
      </c>
      <c r="BF161" s="98">
        <v>0</v>
      </c>
      <c r="BG161" s="99">
        <f t="shared" si="37"/>
        <v>4728</v>
      </c>
      <c r="BH161" s="52">
        <f t="shared" si="33"/>
        <v>0</v>
      </c>
      <c r="BI161" s="53">
        <f>IFERROR(IF(ROUND(V161/((D161+AK161)/2),1)&lt;0,0,ROUND(V161/((D161+AK161)/2),1)),0)</f>
        <v>0.3</v>
      </c>
      <c r="BJ161" s="55" t="str">
        <f>IF(AK161=0,"정상",IF(AP161="악성","악성",IF(AND(BL161&gt;3,BI161&lt;0.5),"악성",IF(AND(AP161="정상",BL161&lt;=3),"정상",IF(BI161&gt;1,"정상","부진")))))</f>
        <v>악성</v>
      </c>
      <c r="BK161" s="54">
        <v>46082</v>
      </c>
      <c r="BL161" s="52">
        <f t="shared" si="38"/>
        <v>7</v>
      </c>
    </row>
    <row r="162" spans="1:64" ht="17.100000000000001" customHeight="1">
      <c r="A162" s="58" t="s">
        <v>1</v>
      </c>
      <c r="B162" s="57" t="s">
        <v>5621</v>
      </c>
      <c r="C162" s="56" t="s">
        <v>5622</v>
      </c>
      <c r="D162" s="213">
        <v>0</v>
      </c>
      <c r="E162" s="214">
        <v>0</v>
      </c>
      <c r="F162" s="215">
        <v>0</v>
      </c>
      <c r="G162" s="213">
        <v>5400</v>
      </c>
      <c r="H162" s="216">
        <v>766.54796199999998</v>
      </c>
      <c r="I162" s="215">
        <v>4139359</v>
      </c>
      <c r="J162" s="213">
        <v>0</v>
      </c>
      <c r="K162" s="216">
        <v>0</v>
      </c>
      <c r="L162" s="215">
        <v>0</v>
      </c>
      <c r="M162" s="213">
        <v>0</v>
      </c>
      <c r="N162" s="216">
        <v>0</v>
      </c>
      <c r="O162" s="215">
        <v>0</v>
      </c>
      <c r="P162" s="213">
        <v>0</v>
      </c>
      <c r="Q162" s="216">
        <v>0</v>
      </c>
      <c r="R162" s="215">
        <v>0</v>
      </c>
      <c r="S162" s="213">
        <v>5400</v>
      </c>
      <c r="T162" s="214">
        <v>766.54796199999998</v>
      </c>
      <c r="U162" s="217">
        <v>4139359</v>
      </c>
      <c r="V162" s="213">
        <v>646</v>
      </c>
      <c r="W162" s="216">
        <v>766.55417899999998</v>
      </c>
      <c r="X162" s="215">
        <v>495194</v>
      </c>
      <c r="Y162" s="213">
        <v>0</v>
      </c>
      <c r="Z162" s="216">
        <v>0</v>
      </c>
      <c r="AA162" s="215">
        <v>0</v>
      </c>
      <c r="AB162" s="213">
        <v>30</v>
      </c>
      <c r="AC162" s="216">
        <v>766.56666600000005</v>
      </c>
      <c r="AD162" s="215">
        <v>22997</v>
      </c>
      <c r="AE162" s="213">
        <v>0</v>
      </c>
      <c r="AF162" s="216">
        <v>0</v>
      </c>
      <c r="AG162" s="215">
        <v>0</v>
      </c>
      <c r="AH162" s="213">
        <v>676</v>
      </c>
      <c r="AI162" s="214">
        <v>766.55473300000006</v>
      </c>
      <c r="AJ162" s="215">
        <v>518191</v>
      </c>
      <c r="AK162" s="218">
        <v>4724</v>
      </c>
      <c r="AL162" s="214">
        <v>766.5471</v>
      </c>
      <c r="AM162" s="215">
        <v>3621168</v>
      </c>
      <c r="AN162" s="36">
        <f t="shared" si="30"/>
        <v>3.4268605031498425E-4</v>
      </c>
      <c r="AO162" s="37">
        <f t="shared" si="31"/>
        <v>0.87481481481481482</v>
      </c>
      <c r="AP162" s="38" t="s">
        <v>2</v>
      </c>
      <c r="AQ162" s="39" t="str">
        <f t="shared" si="28"/>
        <v>제품</v>
      </c>
      <c r="AR162" s="40">
        <f t="shared" si="34"/>
        <v>0</v>
      </c>
      <c r="AS162" s="41">
        <f t="shared" si="35"/>
        <v>0</v>
      </c>
      <c r="AT162" s="42">
        <f t="shared" si="36"/>
        <v>3621168</v>
      </c>
      <c r="AU162" s="43">
        <f t="shared" si="32"/>
        <v>3621168</v>
      </c>
      <c r="AV162" s="95">
        <f t="shared" si="29"/>
        <v>3621168.5003999998</v>
      </c>
      <c r="AW162" s="61" t="str">
        <f t="shared" si="29"/>
        <v/>
      </c>
      <c r="AX162" s="61" t="str">
        <f t="shared" si="29"/>
        <v/>
      </c>
      <c r="AY162" s="61" t="str">
        <f t="shared" si="29"/>
        <v/>
      </c>
      <c r="AZ162" s="44" t="str">
        <f t="shared" si="29"/>
        <v/>
      </c>
      <c r="BA162" s="45"/>
      <c r="BB162" s="97">
        <v>4724</v>
      </c>
      <c r="BC162" s="98">
        <v>0</v>
      </c>
      <c r="BD162" s="98">
        <v>0</v>
      </c>
      <c r="BE162" s="98">
        <v>0</v>
      </c>
      <c r="BF162" s="98">
        <v>0</v>
      </c>
      <c r="BG162" s="99">
        <f t="shared" si="37"/>
        <v>4724</v>
      </c>
      <c r="BH162" s="52">
        <f t="shared" si="33"/>
        <v>0</v>
      </c>
      <c r="BI162" s="53">
        <f>IFERROR(IF(ROUND(V162/((D162+AK162)/2),1)&lt;0,0,ROUND(V162/((D162+AK162)/2),1)),0)</f>
        <v>0.3</v>
      </c>
      <c r="BJ162" s="55" t="str">
        <f>IF(AK162=0,"정상",IF(AP162="악성","악성",IF(AND(BL162&gt;3,BI162&lt;0.5),"악성",IF(AND(AP162="정상",BL162&lt;=3),"정상",IF(BI162&gt;1,"정상","부진")))))</f>
        <v>악성</v>
      </c>
      <c r="BK162" s="54">
        <v>46082</v>
      </c>
      <c r="BL162" s="52">
        <f t="shared" si="38"/>
        <v>7</v>
      </c>
    </row>
    <row r="163" spans="1:64" ht="17.100000000000001" customHeight="1">
      <c r="A163" s="58" t="s">
        <v>1</v>
      </c>
      <c r="B163" s="57" t="s">
        <v>6244</v>
      </c>
      <c r="C163" s="56" t="s">
        <v>6245</v>
      </c>
      <c r="D163" s="213">
        <v>0</v>
      </c>
      <c r="E163" s="214">
        <v>0</v>
      </c>
      <c r="F163" s="215">
        <v>0</v>
      </c>
      <c r="G163" s="213">
        <v>3000</v>
      </c>
      <c r="H163" s="216">
        <v>1011.244</v>
      </c>
      <c r="I163" s="215">
        <v>3033732</v>
      </c>
      <c r="J163" s="213">
        <v>0</v>
      </c>
      <c r="K163" s="216">
        <v>0</v>
      </c>
      <c r="L163" s="215">
        <v>0</v>
      </c>
      <c r="M163" s="213">
        <v>0</v>
      </c>
      <c r="N163" s="216">
        <v>0</v>
      </c>
      <c r="O163" s="215">
        <v>0</v>
      </c>
      <c r="P163" s="213">
        <v>0</v>
      </c>
      <c r="Q163" s="216">
        <v>0</v>
      </c>
      <c r="R163" s="215">
        <v>0</v>
      </c>
      <c r="S163" s="213">
        <v>3000</v>
      </c>
      <c r="T163" s="214">
        <v>1011.244</v>
      </c>
      <c r="U163" s="217">
        <v>3033732</v>
      </c>
      <c r="V163" s="213">
        <v>40</v>
      </c>
      <c r="W163" s="216">
        <v>1011.25</v>
      </c>
      <c r="X163" s="215">
        <v>40450</v>
      </c>
      <c r="Y163" s="213">
        <v>0</v>
      </c>
      <c r="Z163" s="216">
        <v>0</v>
      </c>
      <c r="AA163" s="215">
        <v>0</v>
      </c>
      <c r="AB163" s="213">
        <v>0</v>
      </c>
      <c r="AC163" s="216">
        <v>0</v>
      </c>
      <c r="AD163" s="215">
        <v>0</v>
      </c>
      <c r="AE163" s="213">
        <v>0</v>
      </c>
      <c r="AF163" s="216">
        <v>0</v>
      </c>
      <c r="AG163" s="215">
        <v>0</v>
      </c>
      <c r="AH163" s="213">
        <v>40</v>
      </c>
      <c r="AI163" s="214">
        <v>1011.25</v>
      </c>
      <c r="AJ163" s="215">
        <v>40450</v>
      </c>
      <c r="AK163" s="218">
        <v>2960</v>
      </c>
      <c r="AL163" s="214">
        <v>1011.244</v>
      </c>
      <c r="AM163" s="215">
        <v>2993282</v>
      </c>
      <c r="AN163" s="36">
        <f t="shared" si="30"/>
        <v>2.8326661067891261E-4</v>
      </c>
      <c r="AO163" s="37">
        <f t="shared" si="31"/>
        <v>0.98666666666666669</v>
      </c>
      <c r="AP163" s="38" t="s">
        <v>2</v>
      </c>
      <c r="AQ163" s="39" t="str">
        <f t="shared" si="28"/>
        <v>제품</v>
      </c>
      <c r="AR163" s="40">
        <f t="shared" si="34"/>
        <v>0</v>
      </c>
      <c r="AS163" s="41">
        <f t="shared" si="35"/>
        <v>0</v>
      </c>
      <c r="AT163" s="42">
        <f t="shared" si="36"/>
        <v>2993282</v>
      </c>
      <c r="AU163" s="43">
        <f t="shared" si="32"/>
        <v>2993282</v>
      </c>
      <c r="AV163" s="95">
        <f t="shared" ref="AV163:AZ213" si="39">IF(+BB163*$AL163=0,"",+BB163*$AL163)</f>
        <v>2993282.24</v>
      </c>
      <c r="AW163" s="61" t="str">
        <f t="shared" si="39"/>
        <v/>
      </c>
      <c r="AX163" s="61" t="str">
        <f t="shared" si="39"/>
        <v/>
      </c>
      <c r="AY163" s="61" t="str">
        <f t="shared" si="39"/>
        <v/>
      </c>
      <c r="AZ163" s="44" t="str">
        <f t="shared" si="39"/>
        <v/>
      </c>
      <c r="BA163" s="45"/>
      <c r="BB163" s="97">
        <v>2960</v>
      </c>
      <c r="BC163" s="98">
        <v>0</v>
      </c>
      <c r="BD163" s="98">
        <v>0</v>
      </c>
      <c r="BE163" s="98">
        <v>0</v>
      </c>
      <c r="BF163" s="98">
        <v>0</v>
      </c>
      <c r="BG163" s="99">
        <f t="shared" si="37"/>
        <v>2960</v>
      </c>
      <c r="BH163" s="52">
        <f t="shared" si="33"/>
        <v>0</v>
      </c>
      <c r="BI163" s="53">
        <f>IFERROR(IF(ROUND(V163/((D163+AK163)/2),1)&lt;0,0,ROUND(V163/((D163+AK163)/2),1)),0)</f>
        <v>0</v>
      </c>
      <c r="BJ163" s="55" t="str">
        <f>IF(AK163=0,"정상",IF(AP163="악성","악성",IF(AND(BL163&gt;3,BI163&lt;0.5),"악성",IF(AND(AP163="정상",BL163&lt;=3),"정상",IF(BI163&gt;1,"정상","부진")))))</f>
        <v>정상</v>
      </c>
      <c r="BK163" s="54">
        <v>46266</v>
      </c>
      <c r="BL163" s="52">
        <f t="shared" si="38"/>
        <v>1</v>
      </c>
    </row>
    <row r="164" spans="1:64" ht="17.100000000000001" customHeight="1">
      <c r="A164" s="58" t="s">
        <v>1</v>
      </c>
      <c r="B164" s="57" t="s">
        <v>6246</v>
      </c>
      <c r="C164" s="56" t="s">
        <v>6247</v>
      </c>
      <c r="D164" s="213">
        <v>0</v>
      </c>
      <c r="E164" s="214">
        <v>0</v>
      </c>
      <c r="F164" s="215">
        <v>0</v>
      </c>
      <c r="G164" s="213">
        <v>3000</v>
      </c>
      <c r="H164" s="216">
        <v>1011.244</v>
      </c>
      <c r="I164" s="215">
        <v>3033732</v>
      </c>
      <c r="J164" s="213">
        <v>0</v>
      </c>
      <c r="K164" s="216">
        <v>0</v>
      </c>
      <c r="L164" s="215">
        <v>0</v>
      </c>
      <c r="M164" s="213">
        <v>0</v>
      </c>
      <c r="N164" s="216">
        <v>0</v>
      </c>
      <c r="O164" s="215">
        <v>0</v>
      </c>
      <c r="P164" s="213">
        <v>0</v>
      </c>
      <c r="Q164" s="216">
        <v>0</v>
      </c>
      <c r="R164" s="215">
        <v>0</v>
      </c>
      <c r="S164" s="213">
        <v>3000</v>
      </c>
      <c r="T164" s="214">
        <v>1011.244</v>
      </c>
      <c r="U164" s="217">
        <v>3033732</v>
      </c>
      <c r="V164" s="213">
        <v>45</v>
      </c>
      <c r="W164" s="216">
        <v>1011.244444</v>
      </c>
      <c r="X164" s="215">
        <v>45506</v>
      </c>
      <c r="Y164" s="213">
        <v>0</v>
      </c>
      <c r="Z164" s="216">
        <v>0</v>
      </c>
      <c r="AA164" s="215">
        <v>0</v>
      </c>
      <c r="AB164" s="213">
        <v>0</v>
      </c>
      <c r="AC164" s="216">
        <v>0</v>
      </c>
      <c r="AD164" s="215">
        <v>0</v>
      </c>
      <c r="AE164" s="213">
        <v>0</v>
      </c>
      <c r="AF164" s="216">
        <v>0</v>
      </c>
      <c r="AG164" s="215">
        <v>0</v>
      </c>
      <c r="AH164" s="213">
        <v>45</v>
      </c>
      <c r="AI164" s="214">
        <v>1011.244444</v>
      </c>
      <c r="AJ164" s="215">
        <v>45506</v>
      </c>
      <c r="AK164" s="218">
        <v>2955</v>
      </c>
      <c r="AL164" s="214">
        <v>1011.244</v>
      </c>
      <c r="AM164" s="215">
        <v>2988226</v>
      </c>
      <c r="AN164" s="36">
        <f t="shared" si="30"/>
        <v>2.8278814056363692E-4</v>
      </c>
      <c r="AO164" s="37">
        <f t="shared" si="31"/>
        <v>0.98499999999999999</v>
      </c>
      <c r="AP164" s="38" t="s">
        <v>2</v>
      </c>
      <c r="AQ164" s="39" t="str">
        <f t="shared" si="28"/>
        <v>제품</v>
      </c>
      <c r="AR164" s="40">
        <f t="shared" si="34"/>
        <v>0</v>
      </c>
      <c r="AS164" s="41">
        <f t="shared" si="35"/>
        <v>0</v>
      </c>
      <c r="AT164" s="42">
        <f t="shared" si="36"/>
        <v>2988226</v>
      </c>
      <c r="AU164" s="43">
        <f t="shared" si="32"/>
        <v>2988226</v>
      </c>
      <c r="AV164" s="95">
        <f t="shared" si="39"/>
        <v>2988226.02</v>
      </c>
      <c r="AW164" s="61" t="str">
        <f t="shared" si="39"/>
        <v/>
      </c>
      <c r="AX164" s="61" t="str">
        <f t="shared" si="39"/>
        <v/>
      </c>
      <c r="AY164" s="61" t="str">
        <f t="shared" si="39"/>
        <v/>
      </c>
      <c r="AZ164" s="44" t="str">
        <f t="shared" si="39"/>
        <v/>
      </c>
      <c r="BA164" s="45"/>
      <c r="BB164" s="97">
        <v>2955</v>
      </c>
      <c r="BC164" s="98">
        <v>0</v>
      </c>
      <c r="BD164" s="98">
        <v>0</v>
      </c>
      <c r="BE164" s="98">
        <v>0</v>
      </c>
      <c r="BF164" s="98">
        <v>0</v>
      </c>
      <c r="BG164" s="99">
        <f t="shared" si="37"/>
        <v>2955</v>
      </c>
      <c r="BH164" s="52">
        <f t="shared" si="33"/>
        <v>0</v>
      </c>
      <c r="BI164" s="53">
        <f>IFERROR(IF(ROUND(V164/((D164+AK164)/2),1)&lt;0,0,ROUND(V164/((D164+AK164)/2),1)),0)</f>
        <v>0</v>
      </c>
      <c r="BJ164" s="55" t="str">
        <f>IF(AK164=0,"정상",IF(AP164="악성","악성",IF(AND(BL164&gt;3,BI164&lt;0.5),"악성",IF(AND(AP164="정상",BL164&lt;=3),"정상",IF(BI164&gt;1,"정상","부진")))))</f>
        <v>정상</v>
      </c>
      <c r="BK164" s="54">
        <v>46266</v>
      </c>
      <c r="BL164" s="52">
        <f t="shared" si="38"/>
        <v>1</v>
      </c>
    </row>
    <row r="165" spans="1:64" ht="17.100000000000001" customHeight="1">
      <c r="A165" s="58" t="s">
        <v>1</v>
      </c>
      <c r="B165" s="57" t="s">
        <v>6248</v>
      </c>
      <c r="C165" s="56" t="s">
        <v>6249</v>
      </c>
      <c r="D165" s="213">
        <v>0</v>
      </c>
      <c r="E165" s="214">
        <v>0</v>
      </c>
      <c r="F165" s="215">
        <v>0</v>
      </c>
      <c r="G165" s="213">
        <v>3000</v>
      </c>
      <c r="H165" s="216">
        <v>1011.249</v>
      </c>
      <c r="I165" s="215">
        <v>3033747</v>
      </c>
      <c r="J165" s="213">
        <v>0</v>
      </c>
      <c r="K165" s="216">
        <v>0</v>
      </c>
      <c r="L165" s="215">
        <v>0</v>
      </c>
      <c r="M165" s="213">
        <v>0</v>
      </c>
      <c r="N165" s="216">
        <v>0</v>
      </c>
      <c r="O165" s="215">
        <v>0</v>
      </c>
      <c r="P165" s="213">
        <v>0</v>
      </c>
      <c r="Q165" s="216">
        <v>0</v>
      </c>
      <c r="R165" s="215">
        <v>0</v>
      </c>
      <c r="S165" s="213">
        <v>3000</v>
      </c>
      <c r="T165" s="214">
        <v>1011.249</v>
      </c>
      <c r="U165" s="217">
        <v>3033747</v>
      </c>
      <c r="V165" s="213">
        <v>40</v>
      </c>
      <c r="W165" s="216">
        <v>1011.25</v>
      </c>
      <c r="X165" s="215">
        <v>40450</v>
      </c>
      <c r="Y165" s="213">
        <v>0</v>
      </c>
      <c r="Z165" s="216">
        <v>0</v>
      </c>
      <c r="AA165" s="215">
        <v>0</v>
      </c>
      <c r="AB165" s="213">
        <v>0</v>
      </c>
      <c r="AC165" s="216">
        <v>0</v>
      </c>
      <c r="AD165" s="215">
        <v>0</v>
      </c>
      <c r="AE165" s="213">
        <v>0</v>
      </c>
      <c r="AF165" s="216">
        <v>0</v>
      </c>
      <c r="AG165" s="215">
        <v>0</v>
      </c>
      <c r="AH165" s="213">
        <v>40</v>
      </c>
      <c r="AI165" s="214">
        <v>1011.25</v>
      </c>
      <c r="AJ165" s="215">
        <v>40450</v>
      </c>
      <c r="AK165" s="218">
        <v>2960</v>
      </c>
      <c r="AL165" s="214">
        <v>1011.249</v>
      </c>
      <c r="AM165" s="215">
        <v>2993297</v>
      </c>
      <c r="AN165" s="36">
        <f t="shared" si="30"/>
        <v>2.8326803019072615E-4</v>
      </c>
      <c r="AO165" s="37">
        <f t="shared" si="31"/>
        <v>0.98666666666666669</v>
      </c>
      <c r="AP165" s="38" t="s">
        <v>2</v>
      </c>
      <c r="AQ165" s="39" t="str">
        <f t="shared" ref="AQ165:AQ228" si="40">A165</f>
        <v>제품</v>
      </c>
      <c r="AR165" s="40">
        <f t="shared" si="34"/>
        <v>0</v>
      </c>
      <c r="AS165" s="41">
        <f t="shared" si="35"/>
        <v>0</v>
      </c>
      <c r="AT165" s="42">
        <f t="shared" si="36"/>
        <v>2993297</v>
      </c>
      <c r="AU165" s="43">
        <f t="shared" si="32"/>
        <v>2993297</v>
      </c>
      <c r="AV165" s="95">
        <f t="shared" si="39"/>
        <v>2993297.04</v>
      </c>
      <c r="AW165" s="61" t="str">
        <f t="shared" si="39"/>
        <v/>
      </c>
      <c r="AX165" s="61" t="str">
        <f t="shared" si="39"/>
        <v/>
      </c>
      <c r="AY165" s="61" t="str">
        <f t="shared" si="39"/>
        <v/>
      </c>
      <c r="AZ165" s="44" t="str">
        <f t="shared" si="39"/>
        <v/>
      </c>
      <c r="BA165" s="45"/>
      <c r="BB165" s="97">
        <v>2960</v>
      </c>
      <c r="BC165" s="98">
        <v>0</v>
      </c>
      <c r="BD165" s="98">
        <v>0</v>
      </c>
      <c r="BE165" s="98">
        <v>0</v>
      </c>
      <c r="BF165" s="98">
        <v>0</v>
      </c>
      <c r="BG165" s="99">
        <f t="shared" si="37"/>
        <v>2960</v>
      </c>
      <c r="BH165" s="52">
        <f t="shared" si="33"/>
        <v>0</v>
      </c>
      <c r="BI165" s="53">
        <f>IFERROR(IF(ROUND(V165/((D165+AK165)/2),1)&lt;0,0,ROUND(V165/((D165+AK165)/2),1)),0)</f>
        <v>0</v>
      </c>
      <c r="BJ165" s="55" t="str">
        <f>IF(AK165=0,"정상",IF(AP165="악성","악성",IF(AND(BL165&gt;3,BI165&lt;0.5),"악성",IF(AND(AP165="정상",BL165&lt;=3),"정상",IF(BI165&gt;1,"정상","부진")))))</f>
        <v>정상</v>
      </c>
      <c r="BK165" s="54">
        <v>46266</v>
      </c>
      <c r="BL165" s="52">
        <f t="shared" si="38"/>
        <v>1</v>
      </c>
    </row>
    <row r="166" spans="1:64" ht="17.100000000000001" customHeight="1">
      <c r="A166" s="58" t="s">
        <v>1</v>
      </c>
      <c r="B166" s="57" t="s">
        <v>6092</v>
      </c>
      <c r="C166" s="56" t="s">
        <v>6093</v>
      </c>
      <c r="D166" s="213">
        <v>0</v>
      </c>
      <c r="E166" s="214">
        <v>0</v>
      </c>
      <c r="F166" s="215">
        <v>0</v>
      </c>
      <c r="G166" s="213">
        <v>3000</v>
      </c>
      <c r="H166" s="216">
        <v>1888.6780000000001</v>
      </c>
      <c r="I166" s="215">
        <v>5666034</v>
      </c>
      <c r="J166" s="213">
        <v>0</v>
      </c>
      <c r="K166" s="216">
        <v>0</v>
      </c>
      <c r="L166" s="215">
        <v>0</v>
      </c>
      <c r="M166" s="213">
        <v>0</v>
      </c>
      <c r="N166" s="216">
        <v>0</v>
      </c>
      <c r="O166" s="215">
        <v>0</v>
      </c>
      <c r="P166" s="213">
        <v>0</v>
      </c>
      <c r="Q166" s="216">
        <v>0</v>
      </c>
      <c r="R166" s="215">
        <v>0</v>
      </c>
      <c r="S166" s="213">
        <v>3000</v>
      </c>
      <c r="T166" s="214">
        <v>1888.6780000000001</v>
      </c>
      <c r="U166" s="217">
        <v>5666034</v>
      </c>
      <c r="V166" s="213">
        <v>44</v>
      </c>
      <c r="W166" s="216">
        <v>1888.681818</v>
      </c>
      <c r="X166" s="215">
        <v>83102</v>
      </c>
      <c r="Y166" s="213">
        <v>0</v>
      </c>
      <c r="Z166" s="216">
        <v>0</v>
      </c>
      <c r="AA166" s="215">
        <v>0</v>
      </c>
      <c r="AB166" s="213">
        <v>0</v>
      </c>
      <c r="AC166" s="216">
        <v>0</v>
      </c>
      <c r="AD166" s="215">
        <v>0</v>
      </c>
      <c r="AE166" s="213">
        <v>0</v>
      </c>
      <c r="AF166" s="216">
        <v>0</v>
      </c>
      <c r="AG166" s="215">
        <v>0</v>
      </c>
      <c r="AH166" s="213">
        <v>44</v>
      </c>
      <c r="AI166" s="214">
        <v>1888.681818</v>
      </c>
      <c r="AJ166" s="215">
        <v>83102</v>
      </c>
      <c r="AK166" s="218">
        <v>2956</v>
      </c>
      <c r="AL166" s="214">
        <v>1888.6780000000001</v>
      </c>
      <c r="AM166" s="215">
        <v>5582932</v>
      </c>
      <c r="AN166" s="36">
        <f t="shared" si="30"/>
        <v>5.2833586187029584E-4</v>
      </c>
      <c r="AO166" s="37">
        <f t="shared" si="31"/>
        <v>0.98533333333333328</v>
      </c>
      <c r="AP166" s="38" t="s">
        <v>2</v>
      </c>
      <c r="AQ166" s="39" t="str">
        <f t="shared" si="40"/>
        <v>제품</v>
      </c>
      <c r="AR166" s="40">
        <f t="shared" si="34"/>
        <v>0</v>
      </c>
      <c r="AS166" s="41">
        <f t="shared" si="35"/>
        <v>0</v>
      </c>
      <c r="AT166" s="42">
        <f t="shared" si="36"/>
        <v>5582932</v>
      </c>
      <c r="AU166" s="43">
        <f t="shared" si="32"/>
        <v>5582932</v>
      </c>
      <c r="AV166" s="95">
        <f t="shared" si="39"/>
        <v>5582932.1680000005</v>
      </c>
      <c r="AW166" s="61" t="str">
        <f t="shared" si="39"/>
        <v/>
      </c>
      <c r="AX166" s="61" t="str">
        <f t="shared" si="39"/>
        <v/>
      </c>
      <c r="AY166" s="61" t="str">
        <f t="shared" si="39"/>
        <v/>
      </c>
      <c r="AZ166" s="44" t="str">
        <f t="shared" si="39"/>
        <v/>
      </c>
      <c r="BA166" s="45"/>
      <c r="BB166" s="97">
        <v>2956</v>
      </c>
      <c r="BC166" s="98">
        <v>0</v>
      </c>
      <c r="BD166" s="98">
        <v>0</v>
      </c>
      <c r="BE166" s="98">
        <v>0</v>
      </c>
      <c r="BF166" s="98">
        <v>0</v>
      </c>
      <c r="BG166" s="99">
        <f t="shared" si="37"/>
        <v>2956</v>
      </c>
      <c r="BH166" s="52">
        <f t="shared" si="33"/>
        <v>0</v>
      </c>
      <c r="BI166" s="53">
        <f>IFERROR(IF(ROUND(V166/((D166+AK166)/2),1)&lt;0,0,ROUND(V166/((D166+AK166)/2),1)),0)</f>
        <v>0</v>
      </c>
      <c r="BJ166" s="55" t="str">
        <f>IF(AK166=0,"정상",IF(AP166="악성","악성",IF(AND(BL166&gt;3,BI166&lt;0.5),"악성",IF(AND(AP166="정상",BL166&lt;=3),"정상",IF(BI166&gt;1,"정상","부진")))))</f>
        <v>정상</v>
      </c>
      <c r="BK166" s="54">
        <v>46235</v>
      </c>
      <c r="BL166" s="52">
        <f t="shared" si="38"/>
        <v>2</v>
      </c>
    </row>
    <row r="167" spans="1:64" ht="17.100000000000001" customHeight="1">
      <c r="A167" s="58" t="s">
        <v>1</v>
      </c>
      <c r="B167" s="57" t="s">
        <v>6094</v>
      </c>
      <c r="C167" s="56" t="s">
        <v>6095</v>
      </c>
      <c r="D167" s="213">
        <v>0</v>
      </c>
      <c r="E167" s="214">
        <v>0</v>
      </c>
      <c r="F167" s="215">
        <v>0</v>
      </c>
      <c r="G167" s="213">
        <v>3000</v>
      </c>
      <c r="H167" s="216">
        <v>1888.6780000000001</v>
      </c>
      <c r="I167" s="215">
        <v>5666034</v>
      </c>
      <c r="J167" s="213">
        <v>0</v>
      </c>
      <c r="K167" s="216">
        <v>0</v>
      </c>
      <c r="L167" s="215">
        <v>0</v>
      </c>
      <c r="M167" s="213">
        <v>0</v>
      </c>
      <c r="N167" s="216">
        <v>0</v>
      </c>
      <c r="O167" s="215">
        <v>0</v>
      </c>
      <c r="P167" s="213">
        <v>0</v>
      </c>
      <c r="Q167" s="216">
        <v>0</v>
      </c>
      <c r="R167" s="215">
        <v>0</v>
      </c>
      <c r="S167" s="213">
        <v>3000</v>
      </c>
      <c r="T167" s="214">
        <v>1888.6780000000001</v>
      </c>
      <c r="U167" s="217">
        <v>5666034</v>
      </c>
      <c r="V167" s="213">
        <v>42</v>
      </c>
      <c r="W167" s="216">
        <v>1888.690476</v>
      </c>
      <c r="X167" s="215">
        <v>79325</v>
      </c>
      <c r="Y167" s="213">
        <v>0</v>
      </c>
      <c r="Z167" s="216">
        <v>0</v>
      </c>
      <c r="AA167" s="215">
        <v>0</v>
      </c>
      <c r="AB167" s="213">
        <v>0</v>
      </c>
      <c r="AC167" s="216">
        <v>0</v>
      </c>
      <c r="AD167" s="215">
        <v>0</v>
      </c>
      <c r="AE167" s="213">
        <v>0</v>
      </c>
      <c r="AF167" s="216">
        <v>0</v>
      </c>
      <c r="AG167" s="215">
        <v>0</v>
      </c>
      <c r="AH167" s="213">
        <v>42</v>
      </c>
      <c r="AI167" s="214">
        <v>1888.690476</v>
      </c>
      <c r="AJ167" s="215">
        <v>79325</v>
      </c>
      <c r="AK167" s="218">
        <v>2958</v>
      </c>
      <c r="AL167" s="214">
        <v>1888.6780000000001</v>
      </c>
      <c r="AM167" s="215">
        <v>5586709</v>
      </c>
      <c r="AN167" s="36">
        <f t="shared" si="30"/>
        <v>5.2869329494493913E-4</v>
      </c>
      <c r="AO167" s="37">
        <f t="shared" si="31"/>
        <v>0.98599999999999999</v>
      </c>
      <c r="AP167" s="38" t="s">
        <v>2</v>
      </c>
      <c r="AQ167" s="39" t="str">
        <f t="shared" si="40"/>
        <v>제품</v>
      </c>
      <c r="AR167" s="40">
        <f t="shared" si="34"/>
        <v>0</v>
      </c>
      <c r="AS167" s="41">
        <f t="shared" si="35"/>
        <v>0</v>
      </c>
      <c r="AT167" s="42">
        <f t="shared" si="36"/>
        <v>5586709</v>
      </c>
      <c r="AU167" s="43">
        <f t="shared" si="32"/>
        <v>5586709</v>
      </c>
      <c r="AV167" s="95">
        <f t="shared" si="39"/>
        <v>5586709.5240000002</v>
      </c>
      <c r="AW167" s="61" t="str">
        <f t="shared" si="39"/>
        <v/>
      </c>
      <c r="AX167" s="61" t="str">
        <f t="shared" si="39"/>
        <v/>
      </c>
      <c r="AY167" s="61" t="str">
        <f t="shared" si="39"/>
        <v/>
      </c>
      <c r="AZ167" s="44" t="str">
        <f t="shared" si="39"/>
        <v/>
      </c>
      <c r="BA167" s="45"/>
      <c r="BB167" s="97">
        <v>2958</v>
      </c>
      <c r="BC167" s="98">
        <v>0</v>
      </c>
      <c r="BD167" s="98">
        <v>0</v>
      </c>
      <c r="BE167" s="98">
        <v>0</v>
      </c>
      <c r="BF167" s="98">
        <v>0</v>
      </c>
      <c r="BG167" s="99">
        <f t="shared" si="37"/>
        <v>2958</v>
      </c>
      <c r="BH167" s="52">
        <f t="shared" si="33"/>
        <v>0</v>
      </c>
      <c r="BI167" s="53">
        <f>IFERROR(IF(ROUND(V167/((D167+AK167)/2),1)&lt;0,0,ROUND(V167/((D167+AK167)/2),1)),0)</f>
        <v>0</v>
      </c>
      <c r="BJ167" s="55" t="str">
        <f>IF(AK167=0,"정상",IF(AP167="악성","악성",IF(AND(BL167&gt;3,BI167&lt;0.5),"악성",IF(AND(AP167="정상",BL167&lt;=3),"정상",IF(BI167&gt;1,"정상","부진")))))</f>
        <v>정상</v>
      </c>
      <c r="BK167" s="54">
        <v>46235</v>
      </c>
      <c r="BL167" s="52">
        <f t="shared" si="38"/>
        <v>2</v>
      </c>
    </row>
    <row r="168" spans="1:64" ht="17.100000000000001" customHeight="1">
      <c r="A168" s="58" t="s">
        <v>1</v>
      </c>
      <c r="B168" s="57" t="s">
        <v>6250</v>
      </c>
      <c r="C168" s="56" t="s">
        <v>6251</v>
      </c>
      <c r="D168" s="213">
        <v>0</v>
      </c>
      <c r="E168" s="214">
        <v>0</v>
      </c>
      <c r="F168" s="215">
        <v>0</v>
      </c>
      <c r="G168" s="213">
        <v>3000</v>
      </c>
      <c r="H168" s="216">
        <v>897.301333</v>
      </c>
      <c r="I168" s="215">
        <v>2691904</v>
      </c>
      <c r="J168" s="213">
        <v>0</v>
      </c>
      <c r="K168" s="216">
        <v>0</v>
      </c>
      <c r="L168" s="215">
        <v>0</v>
      </c>
      <c r="M168" s="213">
        <v>0</v>
      </c>
      <c r="N168" s="216">
        <v>0</v>
      </c>
      <c r="O168" s="215">
        <v>0</v>
      </c>
      <c r="P168" s="213">
        <v>0</v>
      </c>
      <c r="Q168" s="216">
        <v>0</v>
      </c>
      <c r="R168" s="215">
        <v>0</v>
      </c>
      <c r="S168" s="213">
        <v>3000</v>
      </c>
      <c r="T168" s="214">
        <v>897.301333</v>
      </c>
      <c r="U168" s="217">
        <v>2691904</v>
      </c>
      <c r="V168" s="213">
        <v>5</v>
      </c>
      <c r="W168" s="216">
        <v>897.4</v>
      </c>
      <c r="X168" s="215">
        <v>4487</v>
      </c>
      <c r="Y168" s="213">
        <v>0</v>
      </c>
      <c r="Z168" s="216">
        <v>0</v>
      </c>
      <c r="AA168" s="215">
        <v>0</v>
      </c>
      <c r="AB168" s="213">
        <v>20</v>
      </c>
      <c r="AC168" s="216">
        <v>897.35</v>
      </c>
      <c r="AD168" s="215">
        <v>17947</v>
      </c>
      <c r="AE168" s="213">
        <v>0</v>
      </c>
      <c r="AF168" s="216">
        <v>0</v>
      </c>
      <c r="AG168" s="215">
        <v>0</v>
      </c>
      <c r="AH168" s="213">
        <v>25</v>
      </c>
      <c r="AI168" s="214">
        <v>897.36</v>
      </c>
      <c r="AJ168" s="215">
        <v>22434</v>
      </c>
      <c r="AK168" s="218">
        <v>2975</v>
      </c>
      <c r="AL168" s="214">
        <v>897.30129999999997</v>
      </c>
      <c r="AM168" s="215">
        <v>2669470</v>
      </c>
      <c r="AN168" s="36">
        <f t="shared" si="30"/>
        <v>2.5262294672170443E-4</v>
      </c>
      <c r="AO168" s="37">
        <f t="shared" si="31"/>
        <v>0.9916666666666667</v>
      </c>
      <c r="AP168" s="38" t="s">
        <v>2</v>
      </c>
      <c r="AQ168" s="39" t="str">
        <f t="shared" si="40"/>
        <v>제품</v>
      </c>
      <c r="AR168" s="40">
        <f t="shared" si="34"/>
        <v>0</v>
      </c>
      <c r="AS168" s="41">
        <f t="shared" si="35"/>
        <v>0</v>
      </c>
      <c r="AT168" s="42">
        <f t="shared" si="36"/>
        <v>2669470</v>
      </c>
      <c r="AU168" s="43">
        <f t="shared" si="32"/>
        <v>2669470</v>
      </c>
      <c r="AV168" s="95">
        <f t="shared" si="39"/>
        <v>2669471.3674999997</v>
      </c>
      <c r="AW168" s="61" t="str">
        <f t="shared" si="39"/>
        <v/>
      </c>
      <c r="AX168" s="61" t="str">
        <f t="shared" si="39"/>
        <v/>
      </c>
      <c r="AY168" s="61" t="str">
        <f t="shared" si="39"/>
        <v/>
      </c>
      <c r="AZ168" s="44" t="str">
        <f t="shared" si="39"/>
        <v/>
      </c>
      <c r="BA168" s="45"/>
      <c r="BB168" s="97">
        <v>2975</v>
      </c>
      <c r="BC168" s="98">
        <v>0</v>
      </c>
      <c r="BD168" s="98">
        <v>0</v>
      </c>
      <c r="BE168" s="98">
        <v>0</v>
      </c>
      <c r="BF168" s="98">
        <v>0</v>
      </c>
      <c r="BG168" s="99">
        <f t="shared" si="37"/>
        <v>2975</v>
      </c>
      <c r="BH168" s="52">
        <f t="shared" si="33"/>
        <v>0</v>
      </c>
      <c r="BI168" s="53">
        <f>IFERROR(IF(ROUND(V168/((D168+AK168)/2),1)&lt;0,0,ROUND(V168/((D168+AK168)/2),1)),0)</f>
        <v>0</v>
      </c>
      <c r="BJ168" s="55" t="str">
        <f>IF(AK168=0,"정상",IF(AP168="악성","악성",IF(AND(BL168&gt;3,BI168&lt;0.5),"악성",IF(AND(AP168="정상",BL168&lt;=3),"정상",IF(BI168&gt;1,"정상","부진")))))</f>
        <v>정상</v>
      </c>
      <c r="BK168" s="54">
        <v>46266</v>
      </c>
      <c r="BL168" s="52">
        <f t="shared" si="38"/>
        <v>1</v>
      </c>
    </row>
    <row r="169" spans="1:64" ht="17.100000000000001" customHeight="1">
      <c r="A169" s="58" t="s">
        <v>1</v>
      </c>
      <c r="B169" s="57" t="s">
        <v>4705</v>
      </c>
      <c r="C169" s="56" t="s">
        <v>4706</v>
      </c>
      <c r="D169" s="213">
        <v>0</v>
      </c>
      <c r="E169" s="214">
        <v>0</v>
      </c>
      <c r="F169" s="215">
        <v>0</v>
      </c>
      <c r="G169" s="213">
        <v>0</v>
      </c>
      <c r="H169" s="216">
        <v>0</v>
      </c>
      <c r="I169" s="215">
        <v>0</v>
      </c>
      <c r="J169" s="213">
        <v>1000</v>
      </c>
      <c r="K169" s="216">
        <v>8500</v>
      </c>
      <c r="L169" s="215">
        <v>8500000</v>
      </c>
      <c r="M169" s="213">
        <v>3</v>
      </c>
      <c r="N169" s="216">
        <v>8500</v>
      </c>
      <c r="O169" s="215">
        <v>25500</v>
      </c>
      <c r="P169" s="213">
        <v>0</v>
      </c>
      <c r="Q169" s="216">
        <v>0</v>
      </c>
      <c r="R169" s="215">
        <v>0</v>
      </c>
      <c r="S169" s="213">
        <v>1003</v>
      </c>
      <c r="T169" s="214">
        <v>8500</v>
      </c>
      <c r="U169" s="217">
        <v>8525500</v>
      </c>
      <c r="V169" s="213">
        <v>180</v>
      </c>
      <c r="W169" s="216">
        <v>8500</v>
      </c>
      <c r="X169" s="215">
        <v>1530000</v>
      </c>
      <c r="Y169" s="213">
        <v>0</v>
      </c>
      <c r="Z169" s="216">
        <v>0</v>
      </c>
      <c r="AA169" s="215">
        <v>0</v>
      </c>
      <c r="AB169" s="213">
        <v>22</v>
      </c>
      <c r="AC169" s="216">
        <v>8500</v>
      </c>
      <c r="AD169" s="215">
        <v>187000</v>
      </c>
      <c r="AE169" s="213">
        <v>0</v>
      </c>
      <c r="AF169" s="216">
        <v>0</v>
      </c>
      <c r="AG169" s="215">
        <v>0</v>
      </c>
      <c r="AH169" s="213">
        <v>202</v>
      </c>
      <c r="AI169" s="214">
        <v>8500</v>
      </c>
      <c r="AJ169" s="215">
        <v>1717000</v>
      </c>
      <c r="AK169" s="218">
        <v>801</v>
      </c>
      <c r="AL169" s="214">
        <v>8500</v>
      </c>
      <c r="AM169" s="215">
        <v>6808500</v>
      </c>
      <c r="AN169" s="36">
        <f t="shared" si="30"/>
        <v>6.4431641215474407E-4</v>
      </c>
      <c r="AO169" s="37">
        <f t="shared" si="31"/>
        <v>0.79860418743768691</v>
      </c>
      <c r="AP169" s="38" t="s">
        <v>2</v>
      </c>
      <c r="AQ169" s="39" t="str">
        <f t="shared" si="40"/>
        <v>제품</v>
      </c>
      <c r="AR169" s="40">
        <f t="shared" si="34"/>
        <v>0</v>
      </c>
      <c r="AS169" s="41">
        <f t="shared" si="35"/>
        <v>0</v>
      </c>
      <c r="AT169" s="42">
        <f t="shared" si="36"/>
        <v>6808500</v>
      </c>
      <c r="AU169" s="43">
        <f t="shared" si="32"/>
        <v>6808500</v>
      </c>
      <c r="AV169" s="95">
        <f t="shared" si="39"/>
        <v>6808500</v>
      </c>
      <c r="AW169" s="61" t="str">
        <f t="shared" si="39"/>
        <v/>
      </c>
      <c r="AX169" s="61" t="str">
        <f t="shared" si="39"/>
        <v/>
      </c>
      <c r="AY169" s="61" t="str">
        <f t="shared" si="39"/>
        <v/>
      </c>
      <c r="AZ169" s="44" t="str">
        <f t="shared" si="39"/>
        <v/>
      </c>
      <c r="BA169" s="45"/>
      <c r="BB169" s="97">
        <v>801</v>
      </c>
      <c r="BC169" s="98">
        <v>0</v>
      </c>
      <c r="BD169" s="98">
        <v>0</v>
      </c>
      <c r="BE169" s="98">
        <v>0</v>
      </c>
      <c r="BF169" s="98">
        <v>0</v>
      </c>
      <c r="BG169" s="99">
        <f t="shared" si="37"/>
        <v>801</v>
      </c>
      <c r="BH169" s="52">
        <f t="shared" si="33"/>
        <v>0</v>
      </c>
      <c r="BI169" s="53">
        <f>IFERROR(IF(ROUND(V169/((D169+AK169)/2),1)&lt;0,0,ROUND(V169/((D169+AK169)/2),1)),0)</f>
        <v>0.4</v>
      </c>
      <c r="BJ169" s="55" t="str">
        <f>IF(AK169=0,"정상",IF(AP169="악성","악성",IF(AND(BL169&gt;3,BI169&lt;0.5),"악성",IF(AND(AP169="정상",BL169&lt;=3),"정상",IF(BI169&gt;1,"정상","부진")))))</f>
        <v>악성</v>
      </c>
      <c r="BK169" s="54">
        <v>45778</v>
      </c>
      <c r="BL169" s="52">
        <f t="shared" si="38"/>
        <v>17</v>
      </c>
    </row>
    <row r="170" spans="1:64" ht="17.100000000000001" customHeight="1">
      <c r="A170" s="58" t="s">
        <v>1</v>
      </c>
      <c r="B170" s="57" t="s">
        <v>4707</v>
      </c>
      <c r="C170" s="56" t="s">
        <v>4708</v>
      </c>
      <c r="D170" s="213">
        <v>0</v>
      </c>
      <c r="E170" s="214">
        <v>0</v>
      </c>
      <c r="F170" s="215">
        <v>0</v>
      </c>
      <c r="G170" s="213">
        <v>0</v>
      </c>
      <c r="H170" s="216">
        <v>0</v>
      </c>
      <c r="I170" s="215">
        <v>0</v>
      </c>
      <c r="J170" s="213">
        <v>1000</v>
      </c>
      <c r="K170" s="216">
        <v>8500</v>
      </c>
      <c r="L170" s="215">
        <v>8500000</v>
      </c>
      <c r="M170" s="213">
        <v>3</v>
      </c>
      <c r="N170" s="216">
        <v>8500</v>
      </c>
      <c r="O170" s="215">
        <v>25500</v>
      </c>
      <c r="P170" s="213">
        <v>0</v>
      </c>
      <c r="Q170" s="216">
        <v>0</v>
      </c>
      <c r="R170" s="215">
        <v>0</v>
      </c>
      <c r="S170" s="213">
        <v>1003</v>
      </c>
      <c r="T170" s="214">
        <v>8500</v>
      </c>
      <c r="U170" s="217">
        <v>8525500</v>
      </c>
      <c r="V170" s="213">
        <v>112</v>
      </c>
      <c r="W170" s="216">
        <v>8500</v>
      </c>
      <c r="X170" s="215">
        <v>952000</v>
      </c>
      <c r="Y170" s="213">
        <v>0</v>
      </c>
      <c r="Z170" s="216">
        <v>0</v>
      </c>
      <c r="AA170" s="215">
        <v>0</v>
      </c>
      <c r="AB170" s="213">
        <v>21</v>
      </c>
      <c r="AC170" s="216">
        <v>8500</v>
      </c>
      <c r="AD170" s="215">
        <v>178500</v>
      </c>
      <c r="AE170" s="213">
        <v>0</v>
      </c>
      <c r="AF170" s="216">
        <v>0</v>
      </c>
      <c r="AG170" s="215">
        <v>0</v>
      </c>
      <c r="AH170" s="213">
        <v>133</v>
      </c>
      <c r="AI170" s="214">
        <v>8500</v>
      </c>
      <c r="AJ170" s="215">
        <v>1130500</v>
      </c>
      <c r="AK170" s="218">
        <v>870</v>
      </c>
      <c r="AL170" s="214">
        <v>8500</v>
      </c>
      <c r="AM170" s="215">
        <v>7395000</v>
      </c>
      <c r="AN170" s="36">
        <f t="shared" si="30"/>
        <v>6.9981932406320516E-4</v>
      </c>
      <c r="AO170" s="37">
        <f t="shared" si="31"/>
        <v>0.86739780658025922</v>
      </c>
      <c r="AP170" s="38" t="s">
        <v>2</v>
      </c>
      <c r="AQ170" s="39" t="str">
        <f t="shared" si="40"/>
        <v>제품</v>
      </c>
      <c r="AR170" s="40">
        <f t="shared" si="34"/>
        <v>0</v>
      </c>
      <c r="AS170" s="41">
        <f t="shared" si="35"/>
        <v>0</v>
      </c>
      <c r="AT170" s="42">
        <f t="shared" si="36"/>
        <v>7395000</v>
      </c>
      <c r="AU170" s="43">
        <f t="shared" si="32"/>
        <v>7395000</v>
      </c>
      <c r="AV170" s="95">
        <f t="shared" si="39"/>
        <v>7395000</v>
      </c>
      <c r="AW170" s="61" t="str">
        <f t="shared" si="39"/>
        <v/>
      </c>
      <c r="AX170" s="61" t="str">
        <f t="shared" si="39"/>
        <v/>
      </c>
      <c r="AY170" s="61" t="str">
        <f t="shared" si="39"/>
        <v/>
      </c>
      <c r="AZ170" s="44" t="str">
        <f t="shared" si="39"/>
        <v/>
      </c>
      <c r="BA170" s="45"/>
      <c r="BB170" s="97">
        <v>870</v>
      </c>
      <c r="BC170" s="98">
        <v>0</v>
      </c>
      <c r="BD170" s="98">
        <v>0</v>
      </c>
      <c r="BE170" s="98">
        <v>0</v>
      </c>
      <c r="BF170" s="98">
        <v>0</v>
      </c>
      <c r="BG170" s="99">
        <f t="shared" si="37"/>
        <v>870</v>
      </c>
      <c r="BH170" s="52">
        <f t="shared" si="33"/>
        <v>0</v>
      </c>
      <c r="BI170" s="53">
        <f>IFERROR(IF(ROUND(V170/((D170+AK170)/2),1)&lt;0,0,ROUND(V170/((D170+AK170)/2),1)),0)</f>
        <v>0.3</v>
      </c>
      <c r="BJ170" s="55" t="str">
        <f>IF(AK170=0,"정상",IF(AP170="악성","악성",IF(AND(BL170&gt;3,BI170&lt;0.5),"악성",IF(AND(AP170="정상",BL170&lt;=3),"정상",IF(BI170&gt;1,"정상","부진")))))</f>
        <v>악성</v>
      </c>
      <c r="BK170" s="54">
        <v>45778</v>
      </c>
      <c r="BL170" s="52">
        <f t="shared" si="38"/>
        <v>17</v>
      </c>
    </row>
    <row r="171" spans="1:64" ht="17.100000000000001" customHeight="1">
      <c r="A171" s="58" t="s">
        <v>1</v>
      </c>
      <c r="B171" s="57" t="s">
        <v>4709</v>
      </c>
      <c r="C171" s="56" t="s">
        <v>4710</v>
      </c>
      <c r="D171" s="213">
        <v>0</v>
      </c>
      <c r="E171" s="214">
        <v>0</v>
      </c>
      <c r="F171" s="215">
        <v>0</v>
      </c>
      <c r="G171" s="213">
        <v>-920</v>
      </c>
      <c r="H171" s="216">
        <v>10200</v>
      </c>
      <c r="I171" s="215">
        <v>-9384000</v>
      </c>
      <c r="J171" s="213">
        <v>1100</v>
      </c>
      <c r="K171" s="216">
        <v>9736.363636</v>
      </c>
      <c r="L171" s="215">
        <v>10710000</v>
      </c>
      <c r="M171" s="213">
        <v>2</v>
      </c>
      <c r="N171" s="216">
        <v>10200</v>
      </c>
      <c r="O171" s="215">
        <v>20400</v>
      </c>
      <c r="P171" s="213">
        <v>0</v>
      </c>
      <c r="Q171" s="216">
        <v>0</v>
      </c>
      <c r="R171" s="215">
        <v>0</v>
      </c>
      <c r="S171" s="213">
        <v>182</v>
      </c>
      <c r="T171" s="214">
        <v>7397.802197</v>
      </c>
      <c r="U171" s="217">
        <v>1346400</v>
      </c>
      <c r="V171" s="213">
        <v>170</v>
      </c>
      <c r="W171" s="216">
        <v>7200</v>
      </c>
      <c r="X171" s="215">
        <v>1224000</v>
      </c>
      <c r="Y171" s="213">
        <v>0</v>
      </c>
      <c r="Z171" s="216">
        <v>0</v>
      </c>
      <c r="AA171" s="215">
        <v>0</v>
      </c>
      <c r="AB171" s="213">
        <v>12</v>
      </c>
      <c r="AC171" s="216">
        <v>10200</v>
      </c>
      <c r="AD171" s="215">
        <v>122400</v>
      </c>
      <c r="AE171" s="213">
        <v>0</v>
      </c>
      <c r="AF171" s="216">
        <v>0</v>
      </c>
      <c r="AG171" s="215">
        <v>0</v>
      </c>
      <c r="AH171" s="213">
        <v>182</v>
      </c>
      <c r="AI171" s="214">
        <v>7397.802197</v>
      </c>
      <c r="AJ171" s="215">
        <v>1346400</v>
      </c>
      <c r="AK171" s="218">
        <v>0</v>
      </c>
      <c r="AL171" s="214">
        <v>0</v>
      </c>
      <c r="AM171" s="215">
        <v>0</v>
      </c>
      <c r="AN171" s="36">
        <f t="shared" si="30"/>
        <v>0</v>
      </c>
      <c r="AO171" s="37">
        <f t="shared" si="31"/>
        <v>0</v>
      </c>
      <c r="AP171" s="38" t="s">
        <v>2</v>
      </c>
      <c r="AQ171" s="39" t="str">
        <f t="shared" si="40"/>
        <v>제품</v>
      </c>
      <c r="AR171" s="40">
        <f t="shared" si="34"/>
        <v>0</v>
      </c>
      <c r="AS171" s="41">
        <f t="shared" si="35"/>
        <v>0</v>
      </c>
      <c r="AT171" s="42">
        <f t="shared" si="36"/>
        <v>0</v>
      </c>
      <c r="AU171" s="43">
        <f t="shared" si="32"/>
        <v>0</v>
      </c>
      <c r="AV171" s="95" t="str">
        <f t="shared" si="39"/>
        <v/>
      </c>
      <c r="AW171" s="61" t="str">
        <f t="shared" si="39"/>
        <v/>
      </c>
      <c r="AX171" s="61" t="str">
        <f t="shared" si="39"/>
        <v/>
      </c>
      <c r="AY171" s="61" t="str">
        <f t="shared" si="39"/>
        <v/>
      </c>
      <c r="AZ171" s="44" t="str">
        <f t="shared" si="39"/>
        <v/>
      </c>
      <c r="BA171" s="45"/>
      <c r="BB171" s="97">
        <v>0</v>
      </c>
      <c r="BC171" s="98">
        <v>0</v>
      </c>
      <c r="BD171" s="98">
        <v>0</v>
      </c>
      <c r="BE171" s="98">
        <v>0</v>
      </c>
      <c r="BF171" s="98">
        <v>0</v>
      </c>
      <c r="BG171" s="99">
        <f t="shared" si="37"/>
        <v>0</v>
      </c>
      <c r="BH171" s="52">
        <f t="shared" si="33"/>
        <v>0</v>
      </c>
      <c r="BI171" s="53">
        <f>IFERROR(IF(ROUND(V171/((D171+AK171)/2),1)&lt;0,0,ROUND(V171/((D171+AK171)/2),1)),0)</f>
        <v>0</v>
      </c>
      <c r="BJ171" s="55" t="str">
        <f>IF(AK171=0,"정상",IF(AP171="악성","악성",IF(AND(BL171&gt;3,BI171&lt;0.5),"악성",IF(AND(AP171="정상",BL171&lt;=3),"정상",IF(BI171&gt;1,"정상","부진")))))</f>
        <v>정상</v>
      </c>
      <c r="BK171" s="54">
        <v>45839</v>
      </c>
      <c r="BL171" s="52">
        <f t="shared" si="38"/>
        <v>15</v>
      </c>
    </row>
    <row r="172" spans="1:64" ht="17.100000000000001" customHeight="1">
      <c r="A172" s="58" t="s">
        <v>1</v>
      </c>
      <c r="B172" s="57" t="s">
        <v>4711</v>
      </c>
      <c r="C172" s="56" t="s">
        <v>4712</v>
      </c>
      <c r="D172" s="213">
        <v>0</v>
      </c>
      <c r="E172" s="214">
        <v>0</v>
      </c>
      <c r="F172" s="215">
        <v>0</v>
      </c>
      <c r="G172" s="213">
        <v>-920</v>
      </c>
      <c r="H172" s="216">
        <v>10200</v>
      </c>
      <c r="I172" s="215">
        <v>-9384000</v>
      </c>
      <c r="J172" s="213">
        <v>1100</v>
      </c>
      <c r="K172" s="216">
        <v>9736.363636</v>
      </c>
      <c r="L172" s="215">
        <v>10710000</v>
      </c>
      <c r="M172" s="213">
        <v>1</v>
      </c>
      <c r="N172" s="216">
        <v>10200</v>
      </c>
      <c r="O172" s="215">
        <v>10200</v>
      </c>
      <c r="P172" s="213">
        <v>0</v>
      </c>
      <c r="Q172" s="216">
        <v>0</v>
      </c>
      <c r="R172" s="215">
        <v>0</v>
      </c>
      <c r="S172" s="213">
        <v>181</v>
      </c>
      <c r="T172" s="214">
        <v>7382.3204409999998</v>
      </c>
      <c r="U172" s="217">
        <v>1336200</v>
      </c>
      <c r="V172" s="213">
        <v>160</v>
      </c>
      <c r="W172" s="216">
        <v>7280.15</v>
      </c>
      <c r="X172" s="215">
        <v>1164824</v>
      </c>
      <c r="Y172" s="213">
        <v>0</v>
      </c>
      <c r="Z172" s="216">
        <v>0</v>
      </c>
      <c r="AA172" s="215">
        <v>0</v>
      </c>
      <c r="AB172" s="213">
        <v>21</v>
      </c>
      <c r="AC172" s="216">
        <v>8160.761904</v>
      </c>
      <c r="AD172" s="215">
        <v>171376</v>
      </c>
      <c r="AE172" s="213">
        <v>0</v>
      </c>
      <c r="AF172" s="216">
        <v>0</v>
      </c>
      <c r="AG172" s="215">
        <v>0</v>
      </c>
      <c r="AH172" s="213">
        <v>181</v>
      </c>
      <c r="AI172" s="214">
        <v>7382.3204409999998</v>
      </c>
      <c r="AJ172" s="215">
        <v>1336200</v>
      </c>
      <c r="AK172" s="218">
        <v>0</v>
      </c>
      <c r="AL172" s="214">
        <v>0</v>
      </c>
      <c r="AM172" s="215">
        <v>0</v>
      </c>
      <c r="AN172" s="36">
        <f t="shared" si="30"/>
        <v>0</v>
      </c>
      <c r="AO172" s="37">
        <f t="shared" si="31"/>
        <v>0</v>
      </c>
      <c r="AP172" s="38" t="s">
        <v>2</v>
      </c>
      <c r="AQ172" s="39" t="str">
        <f t="shared" si="40"/>
        <v>제품</v>
      </c>
      <c r="AR172" s="40">
        <f t="shared" si="34"/>
        <v>0</v>
      </c>
      <c r="AS172" s="41">
        <f t="shared" si="35"/>
        <v>0</v>
      </c>
      <c r="AT172" s="42">
        <f t="shared" si="36"/>
        <v>0</v>
      </c>
      <c r="AU172" s="43">
        <f t="shared" si="32"/>
        <v>0</v>
      </c>
      <c r="AV172" s="95" t="str">
        <f t="shared" si="39"/>
        <v/>
      </c>
      <c r="AW172" s="61" t="str">
        <f t="shared" si="39"/>
        <v/>
      </c>
      <c r="AX172" s="61" t="str">
        <f t="shared" si="39"/>
        <v/>
      </c>
      <c r="AY172" s="61" t="str">
        <f t="shared" si="39"/>
        <v/>
      </c>
      <c r="AZ172" s="44" t="str">
        <f t="shared" si="39"/>
        <v/>
      </c>
      <c r="BA172" s="45"/>
      <c r="BB172" s="97">
        <v>0</v>
      </c>
      <c r="BC172" s="98">
        <v>0</v>
      </c>
      <c r="BD172" s="98">
        <v>0</v>
      </c>
      <c r="BE172" s="98">
        <v>0</v>
      </c>
      <c r="BF172" s="98">
        <v>0</v>
      </c>
      <c r="BG172" s="99">
        <f t="shared" si="37"/>
        <v>0</v>
      </c>
      <c r="BH172" s="52">
        <f t="shared" si="33"/>
        <v>0</v>
      </c>
      <c r="BI172" s="53">
        <f>IFERROR(IF(ROUND(V172/((D172+AK172)/2),1)&lt;0,0,ROUND(V172/((D172+AK172)/2),1)),0)</f>
        <v>0</v>
      </c>
      <c r="BJ172" s="55" t="str">
        <f>IF(AK172=0,"정상",IF(AP172="악성","악성",IF(AND(BL172&gt;3,BI172&lt;0.5),"악성",IF(AND(AP172="정상",BL172&lt;=3),"정상",IF(BI172&gt;1,"정상","부진")))))</f>
        <v>정상</v>
      </c>
      <c r="BK172" s="54">
        <v>45839</v>
      </c>
      <c r="BL172" s="52">
        <f t="shared" si="38"/>
        <v>15</v>
      </c>
    </row>
    <row r="173" spans="1:64" ht="17.100000000000001" customHeight="1">
      <c r="A173" s="58" t="s">
        <v>1</v>
      </c>
      <c r="B173" s="57" t="s">
        <v>4713</v>
      </c>
      <c r="C173" s="56" t="s">
        <v>4714</v>
      </c>
      <c r="D173" s="213">
        <v>0</v>
      </c>
      <c r="E173" s="214">
        <v>0</v>
      </c>
      <c r="F173" s="215">
        <v>0</v>
      </c>
      <c r="G173" s="213">
        <v>0</v>
      </c>
      <c r="H173" s="216">
        <v>0</v>
      </c>
      <c r="I173" s="215">
        <v>0</v>
      </c>
      <c r="J173" s="213">
        <v>1000</v>
      </c>
      <c r="K173" s="216">
        <v>8500</v>
      </c>
      <c r="L173" s="215">
        <v>8500000</v>
      </c>
      <c r="M173" s="213">
        <v>5</v>
      </c>
      <c r="N173" s="216">
        <v>8500</v>
      </c>
      <c r="O173" s="215">
        <v>42500</v>
      </c>
      <c r="P173" s="213">
        <v>0</v>
      </c>
      <c r="Q173" s="216">
        <v>0</v>
      </c>
      <c r="R173" s="215">
        <v>0</v>
      </c>
      <c r="S173" s="213">
        <v>1005</v>
      </c>
      <c r="T173" s="214">
        <v>8500</v>
      </c>
      <c r="U173" s="217">
        <v>8542500</v>
      </c>
      <c r="V173" s="213">
        <v>297</v>
      </c>
      <c r="W173" s="216">
        <v>8500</v>
      </c>
      <c r="X173" s="215">
        <v>2524500</v>
      </c>
      <c r="Y173" s="213">
        <v>0</v>
      </c>
      <c r="Z173" s="216">
        <v>0</v>
      </c>
      <c r="AA173" s="215">
        <v>0</v>
      </c>
      <c r="AB173" s="213">
        <v>27</v>
      </c>
      <c r="AC173" s="216">
        <v>8500</v>
      </c>
      <c r="AD173" s="215">
        <v>229500</v>
      </c>
      <c r="AE173" s="213">
        <v>0</v>
      </c>
      <c r="AF173" s="216">
        <v>0</v>
      </c>
      <c r="AG173" s="215">
        <v>0</v>
      </c>
      <c r="AH173" s="213">
        <v>324</v>
      </c>
      <c r="AI173" s="214">
        <v>8500</v>
      </c>
      <c r="AJ173" s="215">
        <v>2754000</v>
      </c>
      <c r="AK173" s="218">
        <v>681</v>
      </c>
      <c r="AL173" s="214">
        <v>8500</v>
      </c>
      <c r="AM173" s="215">
        <v>5788500</v>
      </c>
      <c r="AN173" s="36">
        <f t="shared" si="30"/>
        <v>5.4778960883568122E-4</v>
      </c>
      <c r="AO173" s="37">
        <f t="shared" si="31"/>
        <v>0.67761194029850746</v>
      </c>
      <c r="AP173" s="38" t="s">
        <v>2</v>
      </c>
      <c r="AQ173" s="39" t="str">
        <f t="shared" si="40"/>
        <v>제품</v>
      </c>
      <c r="AR173" s="40">
        <f t="shared" si="34"/>
        <v>0</v>
      </c>
      <c r="AS173" s="41">
        <f t="shared" si="35"/>
        <v>0</v>
      </c>
      <c r="AT173" s="42">
        <f t="shared" si="36"/>
        <v>5788500</v>
      </c>
      <c r="AU173" s="43">
        <f t="shared" si="32"/>
        <v>5788500</v>
      </c>
      <c r="AV173" s="95">
        <f t="shared" si="39"/>
        <v>5788500</v>
      </c>
      <c r="AW173" s="61" t="str">
        <f t="shared" si="39"/>
        <v/>
      </c>
      <c r="AX173" s="61" t="str">
        <f t="shared" si="39"/>
        <v/>
      </c>
      <c r="AY173" s="61" t="str">
        <f t="shared" si="39"/>
        <v/>
      </c>
      <c r="AZ173" s="44" t="str">
        <f t="shared" si="39"/>
        <v/>
      </c>
      <c r="BA173" s="45"/>
      <c r="BB173" s="97">
        <v>681</v>
      </c>
      <c r="BC173" s="98">
        <v>0</v>
      </c>
      <c r="BD173" s="98">
        <v>0</v>
      </c>
      <c r="BE173" s="98">
        <v>0</v>
      </c>
      <c r="BF173" s="98">
        <v>0</v>
      </c>
      <c r="BG173" s="99">
        <f t="shared" si="37"/>
        <v>681</v>
      </c>
      <c r="BH173" s="52">
        <f t="shared" si="33"/>
        <v>0</v>
      </c>
      <c r="BI173" s="53">
        <f>IFERROR(IF(ROUND(V173/((D173+AK173)/2),1)&lt;0,0,ROUND(V173/((D173+AK173)/2),1)),0)</f>
        <v>0.9</v>
      </c>
      <c r="BJ173" s="55" t="str">
        <f>IF(AK173=0,"정상",IF(AP173="악성","악성",IF(AND(BL173&gt;3,BI173&lt;0.5),"악성",IF(AND(AP173="정상",BL173&lt;=3),"정상",IF(BI173&gt;1,"정상","부진")))))</f>
        <v>부진</v>
      </c>
      <c r="BK173" s="54">
        <v>45778</v>
      </c>
      <c r="BL173" s="52">
        <f t="shared" si="38"/>
        <v>17</v>
      </c>
    </row>
    <row r="174" spans="1:64" ht="17.100000000000001" customHeight="1">
      <c r="A174" s="58" t="s">
        <v>1</v>
      </c>
      <c r="B174" s="57" t="s">
        <v>4715</v>
      </c>
      <c r="C174" s="56" t="s">
        <v>4716</v>
      </c>
      <c r="D174" s="213">
        <v>0</v>
      </c>
      <c r="E174" s="214">
        <v>0</v>
      </c>
      <c r="F174" s="215">
        <v>0</v>
      </c>
      <c r="G174" s="213">
        <v>0</v>
      </c>
      <c r="H174" s="216">
        <v>0</v>
      </c>
      <c r="I174" s="215">
        <v>0</v>
      </c>
      <c r="J174" s="213">
        <v>970</v>
      </c>
      <c r="K174" s="216">
        <v>8500</v>
      </c>
      <c r="L174" s="215">
        <v>8245000</v>
      </c>
      <c r="M174" s="213">
        <v>3</v>
      </c>
      <c r="N174" s="216">
        <v>8500</v>
      </c>
      <c r="O174" s="215">
        <v>25500</v>
      </c>
      <c r="P174" s="213">
        <v>0</v>
      </c>
      <c r="Q174" s="216">
        <v>0</v>
      </c>
      <c r="R174" s="215">
        <v>0</v>
      </c>
      <c r="S174" s="213">
        <v>973</v>
      </c>
      <c r="T174" s="214">
        <v>8500</v>
      </c>
      <c r="U174" s="217">
        <v>8270500</v>
      </c>
      <c r="V174" s="213">
        <v>140</v>
      </c>
      <c r="W174" s="216">
        <v>8500</v>
      </c>
      <c r="X174" s="215">
        <v>1190000</v>
      </c>
      <c r="Y174" s="213">
        <v>0</v>
      </c>
      <c r="Z174" s="216">
        <v>0</v>
      </c>
      <c r="AA174" s="215">
        <v>0</v>
      </c>
      <c r="AB174" s="213">
        <v>14</v>
      </c>
      <c r="AC174" s="216">
        <v>8500</v>
      </c>
      <c r="AD174" s="215">
        <v>119000</v>
      </c>
      <c r="AE174" s="213">
        <v>0</v>
      </c>
      <c r="AF174" s="216">
        <v>0</v>
      </c>
      <c r="AG174" s="215">
        <v>0</v>
      </c>
      <c r="AH174" s="213">
        <v>154</v>
      </c>
      <c r="AI174" s="214">
        <v>8500</v>
      </c>
      <c r="AJ174" s="215">
        <v>1309000</v>
      </c>
      <c r="AK174" s="218">
        <v>819</v>
      </c>
      <c r="AL174" s="214">
        <v>8500</v>
      </c>
      <c r="AM174" s="215">
        <v>6961500</v>
      </c>
      <c r="AN174" s="36">
        <f t="shared" si="30"/>
        <v>6.5879543265260341E-4</v>
      </c>
      <c r="AO174" s="37">
        <f t="shared" si="31"/>
        <v>0.84172661870503596</v>
      </c>
      <c r="AP174" s="38" t="s">
        <v>2</v>
      </c>
      <c r="AQ174" s="39" t="str">
        <f t="shared" si="40"/>
        <v>제품</v>
      </c>
      <c r="AR174" s="40">
        <f t="shared" si="34"/>
        <v>0</v>
      </c>
      <c r="AS174" s="41">
        <f t="shared" si="35"/>
        <v>0</v>
      </c>
      <c r="AT174" s="42">
        <f t="shared" si="36"/>
        <v>6961500</v>
      </c>
      <c r="AU174" s="43">
        <f t="shared" si="32"/>
        <v>6961500</v>
      </c>
      <c r="AV174" s="95">
        <f t="shared" si="39"/>
        <v>6961500</v>
      </c>
      <c r="AW174" s="61" t="str">
        <f t="shared" si="39"/>
        <v/>
      </c>
      <c r="AX174" s="61" t="str">
        <f t="shared" si="39"/>
        <v/>
      </c>
      <c r="AY174" s="61" t="str">
        <f t="shared" si="39"/>
        <v/>
      </c>
      <c r="AZ174" s="44" t="str">
        <f t="shared" si="39"/>
        <v/>
      </c>
      <c r="BA174" s="45"/>
      <c r="BB174" s="97">
        <v>819</v>
      </c>
      <c r="BC174" s="98">
        <v>0</v>
      </c>
      <c r="BD174" s="98">
        <v>0</v>
      </c>
      <c r="BE174" s="98">
        <v>0</v>
      </c>
      <c r="BF174" s="98">
        <v>0</v>
      </c>
      <c r="BG174" s="99">
        <f t="shared" si="37"/>
        <v>819</v>
      </c>
      <c r="BH174" s="52">
        <f t="shared" si="33"/>
        <v>0</v>
      </c>
      <c r="BI174" s="53">
        <f>IFERROR(IF(ROUND(V174/((D174+AK174)/2),1)&lt;0,0,ROUND(V174/((D174+AK174)/2),1)),0)</f>
        <v>0.3</v>
      </c>
      <c r="BJ174" s="55" t="str">
        <f>IF(AK174=0,"정상",IF(AP174="악성","악성",IF(AND(BL174&gt;3,BI174&lt;0.5),"악성",IF(AND(AP174="정상",BL174&lt;=3),"정상",IF(BI174&gt;1,"정상","부진")))))</f>
        <v>악성</v>
      </c>
      <c r="BK174" s="54">
        <v>45778</v>
      </c>
      <c r="BL174" s="52">
        <f t="shared" si="38"/>
        <v>17</v>
      </c>
    </row>
    <row r="175" spans="1:64" ht="17.100000000000001" customHeight="1">
      <c r="A175" s="58" t="s">
        <v>1</v>
      </c>
      <c r="B175" s="57" t="s">
        <v>4717</v>
      </c>
      <c r="C175" s="56" t="s">
        <v>4718</v>
      </c>
      <c r="D175" s="213">
        <v>0</v>
      </c>
      <c r="E175" s="214">
        <v>0</v>
      </c>
      <c r="F175" s="215">
        <v>0</v>
      </c>
      <c r="G175" s="213">
        <v>0</v>
      </c>
      <c r="H175" s="216">
        <v>0</v>
      </c>
      <c r="I175" s="215">
        <v>0</v>
      </c>
      <c r="J175" s="213">
        <v>1000</v>
      </c>
      <c r="K175" s="216">
        <v>8500</v>
      </c>
      <c r="L175" s="215">
        <v>8500000</v>
      </c>
      <c r="M175" s="213">
        <v>1</v>
      </c>
      <c r="N175" s="216">
        <v>8500</v>
      </c>
      <c r="O175" s="215">
        <v>8500</v>
      </c>
      <c r="P175" s="213">
        <v>0</v>
      </c>
      <c r="Q175" s="216">
        <v>0</v>
      </c>
      <c r="R175" s="215">
        <v>0</v>
      </c>
      <c r="S175" s="213">
        <v>1001</v>
      </c>
      <c r="T175" s="214">
        <v>8500</v>
      </c>
      <c r="U175" s="217">
        <v>8508500</v>
      </c>
      <c r="V175" s="213">
        <v>112</v>
      </c>
      <c r="W175" s="216">
        <v>8500</v>
      </c>
      <c r="X175" s="215">
        <v>952000</v>
      </c>
      <c r="Y175" s="213">
        <v>0</v>
      </c>
      <c r="Z175" s="216">
        <v>0</v>
      </c>
      <c r="AA175" s="215">
        <v>0</v>
      </c>
      <c r="AB175" s="213">
        <v>13</v>
      </c>
      <c r="AC175" s="216">
        <v>8500</v>
      </c>
      <c r="AD175" s="215">
        <v>110500</v>
      </c>
      <c r="AE175" s="213">
        <v>0</v>
      </c>
      <c r="AF175" s="216">
        <v>0</v>
      </c>
      <c r="AG175" s="215">
        <v>0</v>
      </c>
      <c r="AH175" s="213">
        <v>125</v>
      </c>
      <c r="AI175" s="214">
        <v>8500</v>
      </c>
      <c r="AJ175" s="215">
        <v>1062500</v>
      </c>
      <c r="AK175" s="218">
        <v>876</v>
      </c>
      <c r="AL175" s="214">
        <v>8500</v>
      </c>
      <c r="AM175" s="215">
        <v>7446000</v>
      </c>
      <c r="AN175" s="36">
        <f t="shared" si="30"/>
        <v>7.0464566422915828E-4</v>
      </c>
      <c r="AO175" s="37">
        <f t="shared" si="31"/>
        <v>0.87512487512487513</v>
      </c>
      <c r="AP175" s="38" t="s">
        <v>2</v>
      </c>
      <c r="AQ175" s="39" t="str">
        <f t="shared" si="40"/>
        <v>제품</v>
      </c>
      <c r="AR175" s="40">
        <f t="shared" si="34"/>
        <v>0</v>
      </c>
      <c r="AS175" s="41">
        <f t="shared" si="35"/>
        <v>0</v>
      </c>
      <c r="AT175" s="42">
        <f t="shared" si="36"/>
        <v>7446000</v>
      </c>
      <c r="AU175" s="43">
        <f t="shared" si="32"/>
        <v>7446000</v>
      </c>
      <c r="AV175" s="95">
        <f t="shared" si="39"/>
        <v>7446000</v>
      </c>
      <c r="AW175" s="61" t="str">
        <f t="shared" si="39"/>
        <v/>
      </c>
      <c r="AX175" s="61" t="str">
        <f t="shared" si="39"/>
        <v/>
      </c>
      <c r="AY175" s="61" t="str">
        <f t="shared" si="39"/>
        <v/>
      </c>
      <c r="AZ175" s="44" t="str">
        <f t="shared" si="39"/>
        <v/>
      </c>
      <c r="BA175" s="45"/>
      <c r="BB175" s="97">
        <v>876</v>
      </c>
      <c r="BC175" s="98">
        <v>0</v>
      </c>
      <c r="BD175" s="98">
        <v>0</v>
      </c>
      <c r="BE175" s="98">
        <v>0</v>
      </c>
      <c r="BF175" s="98">
        <v>0</v>
      </c>
      <c r="BG175" s="99">
        <f t="shared" si="37"/>
        <v>876</v>
      </c>
      <c r="BH175" s="52">
        <f t="shared" si="33"/>
        <v>0</v>
      </c>
      <c r="BI175" s="53">
        <f>IFERROR(IF(ROUND(V175/((D175+AK175)/2),1)&lt;0,0,ROUND(V175/((D175+AK175)/2),1)),0)</f>
        <v>0.3</v>
      </c>
      <c r="BJ175" s="55" t="str">
        <f>IF(AK175=0,"정상",IF(AP175="악성","악성",IF(AND(BL175&gt;3,BI175&lt;0.5),"악성",IF(AND(AP175="정상",BL175&lt;=3),"정상",IF(BI175&gt;1,"정상","부진")))))</f>
        <v>악성</v>
      </c>
      <c r="BK175" s="54">
        <v>45778</v>
      </c>
      <c r="BL175" s="52">
        <f t="shared" si="38"/>
        <v>17</v>
      </c>
    </row>
    <row r="176" spans="1:64" ht="17.100000000000001" customHeight="1">
      <c r="A176" s="58" t="s">
        <v>1</v>
      </c>
      <c r="B176" s="57" t="s">
        <v>4719</v>
      </c>
      <c r="C176" s="56" t="s">
        <v>4720</v>
      </c>
      <c r="D176" s="213">
        <v>0</v>
      </c>
      <c r="E176" s="214">
        <v>0</v>
      </c>
      <c r="F176" s="215">
        <v>0</v>
      </c>
      <c r="G176" s="213">
        <v>0</v>
      </c>
      <c r="H176" s="216">
        <v>0</v>
      </c>
      <c r="I176" s="215">
        <v>0</v>
      </c>
      <c r="J176" s="213">
        <v>962</v>
      </c>
      <c r="K176" s="216">
        <v>8500</v>
      </c>
      <c r="L176" s="215">
        <v>8177000</v>
      </c>
      <c r="M176" s="213">
        <v>1</v>
      </c>
      <c r="N176" s="216">
        <v>8500</v>
      </c>
      <c r="O176" s="215">
        <v>8500</v>
      </c>
      <c r="P176" s="213">
        <v>0</v>
      </c>
      <c r="Q176" s="216">
        <v>0</v>
      </c>
      <c r="R176" s="215">
        <v>0</v>
      </c>
      <c r="S176" s="213">
        <v>963</v>
      </c>
      <c r="T176" s="214">
        <v>8500</v>
      </c>
      <c r="U176" s="217">
        <v>8185500</v>
      </c>
      <c r="V176" s="213">
        <v>97</v>
      </c>
      <c r="W176" s="216">
        <v>8500</v>
      </c>
      <c r="X176" s="215">
        <v>824500</v>
      </c>
      <c r="Y176" s="213">
        <v>0</v>
      </c>
      <c r="Z176" s="216">
        <v>0</v>
      </c>
      <c r="AA176" s="215">
        <v>0</v>
      </c>
      <c r="AB176" s="213">
        <v>12</v>
      </c>
      <c r="AC176" s="216">
        <v>8500</v>
      </c>
      <c r="AD176" s="215">
        <v>102000</v>
      </c>
      <c r="AE176" s="213">
        <v>0</v>
      </c>
      <c r="AF176" s="216">
        <v>0</v>
      </c>
      <c r="AG176" s="215">
        <v>0</v>
      </c>
      <c r="AH176" s="213">
        <v>109</v>
      </c>
      <c r="AI176" s="214">
        <v>8500</v>
      </c>
      <c r="AJ176" s="215">
        <v>926500</v>
      </c>
      <c r="AK176" s="218">
        <v>854</v>
      </c>
      <c r="AL176" s="214">
        <v>8500</v>
      </c>
      <c r="AM176" s="215">
        <v>7259000</v>
      </c>
      <c r="AN176" s="36">
        <f t="shared" si="30"/>
        <v>6.8694908362066341E-4</v>
      </c>
      <c r="AO176" s="37">
        <f t="shared" si="31"/>
        <v>0.88681204569055039</v>
      </c>
      <c r="AP176" s="38" t="s">
        <v>2</v>
      </c>
      <c r="AQ176" s="39" t="str">
        <f t="shared" si="40"/>
        <v>제품</v>
      </c>
      <c r="AR176" s="40">
        <f t="shared" si="34"/>
        <v>0</v>
      </c>
      <c r="AS176" s="41">
        <f t="shared" si="35"/>
        <v>0</v>
      </c>
      <c r="AT176" s="42">
        <f t="shared" si="36"/>
        <v>7259000</v>
      </c>
      <c r="AU176" s="43">
        <f t="shared" si="32"/>
        <v>7259000</v>
      </c>
      <c r="AV176" s="95">
        <f t="shared" si="39"/>
        <v>7259000</v>
      </c>
      <c r="AW176" s="61" t="str">
        <f t="shared" si="39"/>
        <v/>
      </c>
      <c r="AX176" s="61" t="str">
        <f t="shared" si="39"/>
        <v/>
      </c>
      <c r="AY176" s="61" t="str">
        <f t="shared" si="39"/>
        <v/>
      </c>
      <c r="AZ176" s="44" t="str">
        <f t="shared" si="39"/>
        <v/>
      </c>
      <c r="BA176" s="45"/>
      <c r="BB176" s="97">
        <v>854</v>
      </c>
      <c r="BC176" s="98">
        <v>0</v>
      </c>
      <c r="BD176" s="98">
        <v>0</v>
      </c>
      <c r="BE176" s="98">
        <v>0</v>
      </c>
      <c r="BF176" s="98">
        <v>0</v>
      </c>
      <c r="BG176" s="99">
        <f t="shared" si="37"/>
        <v>854</v>
      </c>
      <c r="BH176" s="52">
        <f t="shared" si="33"/>
        <v>0</v>
      </c>
      <c r="BI176" s="53">
        <f>IFERROR(IF(ROUND(V176/((D176+AK176)/2),1)&lt;0,0,ROUND(V176/((D176+AK176)/2),1)),0)</f>
        <v>0.2</v>
      </c>
      <c r="BJ176" s="55" t="str">
        <f>IF(AK176=0,"정상",IF(AP176="악성","악성",IF(AND(BL176&gt;3,BI176&lt;0.5),"악성",IF(AND(AP176="정상",BL176&lt;=3),"정상",IF(BI176&gt;1,"정상","부진")))))</f>
        <v>악성</v>
      </c>
      <c r="BK176" s="54">
        <v>45778</v>
      </c>
      <c r="BL176" s="52">
        <f t="shared" si="38"/>
        <v>17</v>
      </c>
    </row>
    <row r="177" spans="1:64" ht="17.100000000000001" customHeight="1">
      <c r="A177" s="58" t="s">
        <v>1</v>
      </c>
      <c r="B177" s="57" t="s">
        <v>4721</v>
      </c>
      <c r="C177" s="56" t="s">
        <v>4722</v>
      </c>
      <c r="D177" s="213">
        <v>0</v>
      </c>
      <c r="E177" s="214">
        <v>0</v>
      </c>
      <c r="F177" s="215">
        <v>0</v>
      </c>
      <c r="G177" s="213">
        <v>0</v>
      </c>
      <c r="H177" s="216">
        <v>0</v>
      </c>
      <c r="I177" s="215">
        <v>0</v>
      </c>
      <c r="J177" s="213">
        <v>1000</v>
      </c>
      <c r="K177" s="216">
        <v>3460</v>
      </c>
      <c r="L177" s="215">
        <v>3460000</v>
      </c>
      <c r="M177" s="213">
        <v>4</v>
      </c>
      <c r="N177" s="216">
        <v>3460</v>
      </c>
      <c r="O177" s="215">
        <v>13840</v>
      </c>
      <c r="P177" s="213">
        <v>0</v>
      </c>
      <c r="Q177" s="216">
        <v>0</v>
      </c>
      <c r="R177" s="215">
        <v>0</v>
      </c>
      <c r="S177" s="213">
        <v>1004</v>
      </c>
      <c r="T177" s="214">
        <v>3460</v>
      </c>
      <c r="U177" s="217">
        <v>3473840</v>
      </c>
      <c r="V177" s="213">
        <v>90</v>
      </c>
      <c r="W177" s="216">
        <v>3460</v>
      </c>
      <c r="X177" s="215">
        <v>311400</v>
      </c>
      <c r="Y177" s="213">
        <v>0</v>
      </c>
      <c r="Z177" s="216">
        <v>0</v>
      </c>
      <c r="AA177" s="215">
        <v>0</v>
      </c>
      <c r="AB177" s="213">
        <v>33</v>
      </c>
      <c r="AC177" s="216">
        <v>3460</v>
      </c>
      <c r="AD177" s="215">
        <v>114180</v>
      </c>
      <c r="AE177" s="213">
        <v>0</v>
      </c>
      <c r="AF177" s="216">
        <v>0</v>
      </c>
      <c r="AG177" s="215">
        <v>0</v>
      </c>
      <c r="AH177" s="213">
        <v>123</v>
      </c>
      <c r="AI177" s="214">
        <v>3460</v>
      </c>
      <c r="AJ177" s="215">
        <v>425580</v>
      </c>
      <c r="AK177" s="218">
        <v>881</v>
      </c>
      <c r="AL177" s="214">
        <v>3460</v>
      </c>
      <c r="AM177" s="215">
        <v>3048260</v>
      </c>
      <c r="AN177" s="36">
        <f t="shared" si="30"/>
        <v>2.8846940537781012E-4</v>
      </c>
      <c r="AO177" s="37">
        <f t="shared" si="31"/>
        <v>0.87749003984063745</v>
      </c>
      <c r="AP177" s="38" t="s">
        <v>2</v>
      </c>
      <c r="AQ177" s="39" t="str">
        <f t="shared" si="40"/>
        <v>제품</v>
      </c>
      <c r="AR177" s="40">
        <f t="shared" si="34"/>
        <v>0</v>
      </c>
      <c r="AS177" s="41">
        <f t="shared" si="35"/>
        <v>0</v>
      </c>
      <c r="AT177" s="42">
        <f t="shared" si="36"/>
        <v>3048260</v>
      </c>
      <c r="AU177" s="43">
        <f t="shared" si="32"/>
        <v>3048260</v>
      </c>
      <c r="AV177" s="95">
        <f t="shared" si="39"/>
        <v>3048260</v>
      </c>
      <c r="AW177" s="61" t="str">
        <f t="shared" si="39"/>
        <v/>
      </c>
      <c r="AX177" s="61" t="str">
        <f t="shared" si="39"/>
        <v/>
      </c>
      <c r="AY177" s="61" t="str">
        <f t="shared" si="39"/>
        <v/>
      </c>
      <c r="AZ177" s="44" t="str">
        <f t="shared" si="39"/>
        <v/>
      </c>
      <c r="BA177" s="45"/>
      <c r="BB177" s="97">
        <v>881</v>
      </c>
      <c r="BC177" s="98">
        <v>0</v>
      </c>
      <c r="BD177" s="98">
        <v>0</v>
      </c>
      <c r="BE177" s="98">
        <v>0</v>
      </c>
      <c r="BF177" s="98">
        <v>0</v>
      </c>
      <c r="BG177" s="99">
        <f t="shared" si="37"/>
        <v>881</v>
      </c>
      <c r="BH177" s="52">
        <f t="shared" si="33"/>
        <v>0</v>
      </c>
      <c r="BI177" s="53">
        <f>IFERROR(IF(ROUND(V177/((D177+AK177)/2),1)&lt;0,0,ROUND(V177/((D177+AK177)/2),1)),0)</f>
        <v>0.2</v>
      </c>
      <c r="BJ177" s="55" t="str">
        <f>IF(AK177=0,"정상",IF(AP177="악성","악성",IF(AND(BL177&gt;3,BI177&lt;0.5),"악성",IF(AND(AP177="정상",BL177&lt;=3),"정상",IF(BI177&gt;1,"정상","부진")))))</f>
        <v>악성</v>
      </c>
      <c r="BK177" s="54">
        <v>45778</v>
      </c>
      <c r="BL177" s="52">
        <f t="shared" si="38"/>
        <v>17</v>
      </c>
    </row>
    <row r="178" spans="1:64" ht="17.100000000000001" customHeight="1">
      <c r="A178" s="58" t="s">
        <v>1</v>
      </c>
      <c r="B178" s="57" t="s">
        <v>4723</v>
      </c>
      <c r="C178" s="56" t="s">
        <v>4724</v>
      </c>
      <c r="D178" s="213">
        <v>0</v>
      </c>
      <c r="E178" s="214">
        <v>0</v>
      </c>
      <c r="F178" s="215">
        <v>0</v>
      </c>
      <c r="G178" s="213">
        <v>0</v>
      </c>
      <c r="H178" s="216">
        <v>0</v>
      </c>
      <c r="I178" s="215">
        <v>0</v>
      </c>
      <c r="J178" s="213">
        <v>1000</v>
      </c>
      <c r="K178" s="216">
        <v>3460</v>
      </c>
      <c r="L178" s="215">
        <v>3460000</v>
      </c>
      <c r="M178" s="213">
        <v>3</v>
      </c>
      <c r="N178" s="216">
        <v>3460</v>
      </c>
      <c r="O178" s="215">
        <v>10380</v>
      </c>
      <c r="P178" s="213">
        <v>0</v>
      </c>
      <c r="Q178" s="216">
        <v>0</v>
      </c>
      <c r="R178" s="215">
        <v>0</v>
      </c>
      <c r="S178" s="213">
        <v>1003</v>
      </c>
      <c r="T178" s="214">
        <v>3460</v>
      </c>
      <c r="U178" s="217">
        <v>3470380</v>
      </c>
      <c r="V178" s="213">
        <v>135</v>
      </c>
      <c r="W178" s="216">
        <v>3460</v>
      </c>
      <c r="X178" s="215">
        <v>467100</v>
      </c>
      <c r="Y178" s="213">
        <v>0</v>
      </c>
      <c r="Z178" s="216">
        <v>0</v>
      </c>
      <c r="AA178" s="215">
        <v>0</v>
      </c>
      <c r="AB178" s="213">
        <v>24</v>
      </c>
      <c r="AC178" s="216">
        <v>3460</v>
      </c>
      <c r="AD178" s="215">
        <v>83040</v>
      </c>
      <c r="AE178" s="213">
        <v>0</v>
      </c>
      <c r="AF178" s="216">
        <v>0</v>
      </c>
      <c r="AG178" s="215">
        <v>0</v>
      </c>
      <c r="AH178" s="213">
        <v>159</v>
      </c>
      <c r="AI178" s="214">
        <v>3460</v>
      </c>
      <c r="AJ178" s="215">
        <v>550140</v>
      </c>
      <c r="AK178" s="218">
        <v>844</v>
      </c>
      <c r="AL178" s="214">
        <v>3460</v>
      </c>
      <c r="AM178" s="215">
        <v>2920240</v>
      </c>
      <c r="AN178" s="36">
        <f t="shared" si="30"/>
        <v>2.7635434522005873E-4</v>
      </c>
      <c r="AO178" s="37">
        <f t="shared" si="31"/>
        <v>0.84147557328015954</v>
      </c>
      <c r="AP178" s="38" t="s">
        <v>2</v>
      </c>
      <c r="AQ178" s="39" t="str">
        <f t="shared" si="40"/>
        <v>제품</v>
      </c>
      <c r="AR178" s="40">
        <f t="shared" si="34"/>
        <v>0</v>
      </c>
      <c r="AS178" s="41">
        <f t="shared" si="35"/>
        <v>0</v>
      </c>
      <c r="AT178" s="42">
        <f t="shared" si="36"/>
        <v>2920240</v>
      </c>
      <c r="AU178" s="43">
        <f t="shared" si="32"/>
        <v>2920240</v>
      </c>
      <c r="AV178" s="95">
        <f t="shared" si="39"/>
        <v>2920240</v>
      </c>
      <c r="AW178" s="61" t="str">
        <f t="shared" si="39"/>
        <v/>
      </c>
      <c r="AX178" s="61" t="str">
        <f t="shared" si="39"/>
        <v/>
      </c>
      <c r="AY178" s="61" t="str">
        <f t="shared" si="39"/>
        <v/>
      </c>
      <c r="AZ178" s="44" t="str">
        <f t="shared" si="39"/>
        <v/>
      </c>
      <c r="BA178" s="45"/>
      <c r="BB178" s="97">
        <v>844</v>
      </c>
      <c r="BC178" s="98">
        <v>0</v>
      </c>
      <c r="BD178" s="98">
        <v>0</v>
      </c>
      <c r="BE178" s="98">
        <v>0</v>
      </c>
      <c r="BF178" s="98">
        <v>0</v>
      </c>
      <c r="BG178" s="99">
        <f t="shared" si="37"/>
        <v>844</v>
      </c>
      <c r="BH178" s="52">
        <f t="shared" si="33"/>
        <v>0</v>
      </c>
      <c r="BI178" s="53">
        <f>IFERROR(IF(ROUND(V178/((D178+AK178)/2),1)&lt;0,0,ROUND(V178/((D178+AK178)/2),1)),0)</f>
        <v>0.3</v>
      </c>
      <c r="BJ178" s="55" t="str">
        <f>IF(AK178=0,"정상",IF(AP178="악성","악성",IF(AND(BL178&gt;3,BI178&lt;0.5),"악성",IF(AND(AP178="정상",BL178&lt;=3),"정상",IF(BI178&gt;1,"정상","부진")))))</f>
        <v>악성</v>
      </c>
      <c r="BK178" s="54">
        <v>45778</v>
      </c>
      <c r="BL178" s="52">
        <f t="shared" si="38"/>
        <v>17</v>
      </c>
    </row>
    <row r="179" spans="1:64" ht="17.100000000000001" customHeight="1">
      <c r="A179" s="58" t="s">
        <v>1</v>
      </c>
      <c r="B179" s="57" t="s">
        <v>4725</v>
      </c>
      <c r="C179" s="56" t="s">
        <v>4726</v>
      </c>
      <c r="D179" s="213">
        <v>0</v>
      </c>
      <c r="E179" s="214">
        <v>0</v>
      </c>
      <c r="F179" s="215">
        <v>0</v>
      </c>
      <c r="G179" s="213">
        <v>0</v>
      </c>
      <c r="H179" s="216">
        <v>0</v>
      </c>
      <c r="I179" s="215">
        <v>0</v>
      </c>
      <c r="J179" s="213">
        <v>1000</v>
      </c>
      <c r="K179" s="216">
        <v>3460</v>
      </c>
      <c r="L179" s="215">
        <v>3460000</v>
      </c>
      <c r="M179" s="213">
        <v>3</v>
      </c>
      <c r="N179" s="216">
        <v>3460</v>
      </c>
      <c r="O179" s="215">
        <v>10380</v>
      </c>
      <c r="P179" s="213">
        <v>0</v>
      </c>
      <c r="Q179" s="216">
        <v>0</v>
      </c>
      <c r="R179" s="215">
        <v>0</v>
      </c>
      <c r="S179" s="213">
        <v>1003</v>
      </c>
      <c r="T179" s="214">
        <v>3460</v>
      </c>
      <c r="U179" s="217">
        <v>3470380</v>
      </c>
      <c r="V179" s="213">
        <v>239</v>
      </c>
      <c r="W179" s="216">
        <v>3460</v>
      </c>
      <c r="X179" s="215">
        <v>826940</v>
      </c>
      <c r="Y179" s="213">
        <v>0</v>
      </c>
      <c r="Z179" s="216">
        <v>0</v>
      </c>
      <c r="AA179" s="215">
        <v>0</v>
      </c>
      <c r="AB179" s="213">
        <v>24</v>
      </c>
      <c r="AC179" s="216">
        <v>3460</v>
      </c>
      <c r="AD179" s="215">
        <v>83040</v>
      </c>
      <c r="AE179" s="213">
        <v>0</v>
      </c>
      <c r="AF179" s="216">
        <v>0</v>
      </c>
      <c r="AG179" s="215">
        <v>0</v>
      </c>
      <c r="AH179" s="213">
        <v>263</v>
      </c>
      <c r="AI179" s="214">
        <v>3460</v>
      </c>
      <c r="AJ179" s="215">
        <v>909980</v>
      </c>
      <c r="AK179" s="218">
        <v>740</v>
      </c>
      <c r="AL179" s="214">
        <v>3460</v>
      </c>
      <c r="AM179" s="215">
        <v>2560400</v>
      </c>
      <c r="AN179" s="36">
        <f t="shared" si="30"/>
        <v>2.4230120315502776E-4</v>
      </c>
      <c r="AO179" s="37">
        <f t="shared" si="31"/>
        <v>0.73778664007976069</v>
      </c>
      <c r="AP179" s="38" t="s">
        <v>2</v>
      </c>
      <c r="AQ179" s="39" t="str">
        <f t="shared" si="40"/>
        <v>제품</v>
      </c>
      <c r="AR179" s="40">
        <f t="shared" si="34"/>
        <v>0</v>
      </c>
      <c r="AS179" s="41">
        <f t="shared" si="35"/>
        <v>0</v>
      </c>
      <c r="AT179" s="42">
        <f t="shared" si="36"/>
        <v>2560400</v>
      </c>
      <c r="AU179" s="43">
        <f t="shared" si="32"/>
        <v>2560400</v>
      </c>
      <c r="AV179" s="95">
        <f t="shared" si="39"/>
        <v>2560400</v>
      </c>
      <c r="AW179" s="61" t="str">
        <f t="shared" si="39"/>
        <v/>
      </c>
      <c r="AX179" s="61" t="str">
        <f t="shared" si="39"/>
        <v/>
      </c>
      <c r="AY179" s="61" t="str">
        <f t="shared" si="39"/>
        <v/>
      </c>
      <c r="AZ179" s="44" t="str">
        <f t="shared" si="39"/>
        <v/>
      </c>
      <c r="BA179" s="45"/>
      <c r="BB179" s="97">
        <v>740</v>
      </c>
      <c r="BC179" s="98">
        <v>0</v>
      </c>
      <c r="BD179" s="98">
        <v>0</v>
      </c>
      <c r="BE179" s="98">
        <v>0</v>
      </c>
      <c r="BF179" s="98">
        <v>0</v>
      </c>
      <c r="BG179" s="99">
        <f t="shared" si="37"/>
        <v>740</v>
      </c>
      <c r="BH179" s="52">
        <f t="shared" si="33"/>
        <v>0</v>
      </c>
      <c r="BI179" s="53">
        <f>IFERROR(IF(ROUND(V179/((D179+AK179)/2),1)&lt;0,0,ROUND(V179/((D179+AK179)/2),1)),0)</f>
        <v>0.6</v>
      </c>
      <c r="BJ179" s="55" t="str">
        <f>IF(AK179=0,"정상",IF(AP179="악성","악성",IF(AND(BL179&gt;3,BI179&lt;0.5),"악성",IF(AND(AP179="정상",BL179&lt;=3),"정상",IF(BI179&gt;1,"정상","부진")))))</f>
        <v>부진</v>
      </c>
      <c r="BK179" s="54">
        <v>45778</v>
      </c>
      <c r="BL179" s="52">
        <f t="shared" si="38"/>
        <v>17</v>
      </c>
    </row>
    <row r="180" spans="1:64" ht="17.100000000000001" customHeight="1">
      <c r="A180" s="58" t="s">
        <v>1</v>
      </c>
      <c r="B180" s="57" t="s">
        <v>4829</v>
      </c>
      <c r="C180" s="56" t="s">
        <v>4830</v>
      </c>
      <c r="D180" s="213">
        <v>0</v>
      </c>
      <c r="E180" s="214">
        <v>0</v>
      </c>
      <c r="F180" s="215">
        <v>0</v>
      </c>
      <c r="G180" s="213">
        <v>0</v>
      </c>
      <c r="H180" s="216">
        <v>0</v>
      </c>
      <c r="I180" s="215">
        <v>0</v>
      </c>
      <c r="J180" s="213">
        <v>3000</v>
      </c>
      <c r="K180" s="216">
        <v>1095</v>
      </c>
      <c r="L180" s="215">
        <v>3285000</v>
      </c>
      <c r="M180" s="213">
        <v>11</v>
      </c>
      <c r="N180" s="216">
        <v>1095</v>
      </c>
      <c r="O180" s="215">
        <v>12045</v>
      </c>
      <c r="P180" s="213">
        <v>0</v>
      </c>
      <c r="Q180" s="216">
        <v>0</v>
      </c>
      <c r="R180" s="215">
        <v>0</v>
      </c>
      <c r="S180" s="213">
        <v>3011</v>
      </c>
      <c r="T180" s="214">
        <v>1095</v>
      </c>
      <c r="U180" s="217">
        <v>3297045</v>
      </c>
      <c r="V180" s="213">
        <v>32</v>
      </c>
      <c r="W180" s="216">
        <v>1095</v>
      </c>
      <c r="X180" s="215">
        <v>35040</v>
      </c>
      <c r="Y180" s="213">
        <v>0</v>
      </c>
      <c r="Z180" s="216">
        <v>0</v>
      </c>
      <c r="AA180" s="215">
        <v>0</v>
      </c>
      <c r="AB180" s="213">
        <v>518</v>
      </c>
      <c r="AC180" s="216">
        <v>1095</v>
      </c>
      <c r="AD180" s="215">
        <v>567210</v>
      </c>
      <c r="AE180" s="213">
        <v>0</v>
      </c>
      <c r="AF180" s="216">
        <v>0</v>
      </c>
      <c r="AG180" s="215">
        <v>0</v>
      </c>
      <c r="AH180" s="213">
        <v>550</v>
      </c>
      <c r="AI180" s="214">
        <v>1095</v>
      </c>
      <c r="AJ180" s="215">
        <v>602250</v>
      </c>
      <c r="AK180" s="218">
        <v>2461</v>
      </c>
      <c r="AL180" s="214">
        <v>1095</v>
      </c>
      <c r="AM180" s="215">
        <v>2694795</v>
      </c>
      <c r="AN180" s="36">
        <f t="shared" si="30"/>
        <v>2.550195558335233E-4</v>
      </c>
      <c r="AO180" s="37">
        <f t="shared" si="31"/>
        <v>0.8173364330787114</v>
      </c>
      <c r="AP180" s="38" t="s">
        <v>2</v>
      </c>
      <c r="AQ180" s="39" t="str">
        <f t="shared" si="40"/>
        <v>제품</v>
      </c>
      <c r="AR180" s="40">
        <f t="shared" si="34"/>
        <v>0</v>
      </c>
      <c r="AS180" s="41">
        <f t="shared" si="35"/>
        <v>0</v>
      </c>
      <c r="AT180" s="42">
        <f t="shared" si="36"/>
        <v>2694795</v>
      </c>
      <c r="AU180" s="43">
        <f t="shared" si="32"/>
        <v>2694795</v>
      </c>
      <c r="AV180" s="95">
        <f t="shared" si="39"/>
        <v>2694795</v>
      </c>
      <c r="AW180" s="61" t="str">
        <f t="shared" si="39"/>
        <v/>
      </c>
      <c r="AX180" s="61" t="str">
        <f t="shared" si="39"/>
        <v/>
      </c>
      <c r="AY180" s="61" t="str">
        <f t="shared" si="39"/>
        <v/>
      </c>
      <c r="AZ180" s="44" t="str">
        <f t="shared" si="39"/>
        <v/>
      </c>
      <c r="BA180" s="45"/>
      <c r="BB180" s="97">
        <v>2461</v>
      </c>
      <c r="BC180" s="98">
        <v>0</v>
      </c>
      <c r="BD180" s="98">
        <v>0</v>
      </c>
      <c r="BE180" s="98">
        <v>0</v>
      </c>
      <c r="BF180" s="98">
        <v>0</v>
      </c>
      <c r="BG180" s="99">
        <f t="shared" si="37"/>
        <v>2461</v>
      </c>
      <c r="BH180" s="52">
        <f t="shared" si="33"/>
        <v>0</v>
      </c>
      <c r="BI180" s="53">
        <f>IFERROR(IF(ROUND(V180/((D180+AK180)/2),1)&lt;0,0,ROUND(V180/((D180+AK180)/2),1)),0)</f>
        <v>0</v>
      </c>
      <c r="BJ180" s="55" t="str">
        <f>IF(AK180=0,"정상",IF(AP180="악성","악성",IF(AND(BL180&gt;3,BI180&lt;0.5),"악성",IF(AND(AP180="정상",BL180&lt;=3),"정상",IF(BI180&gt;1,"정상","부진")))))</f>
        <v>악성</v>
      </c>
      <c r="BK180" s="54">
        <v>45809</v>
      </c>
      <c r="BL180" s="52">
        <f t="shared" si="38"/>
        <v>16</v>
      </c>
    </row>
    <row r="181" spans="1:64" ht="17.100000000000001" customHeight="1">
      <c r="A181" s="58" t="s">
        <v>1</v>
      </c>
      <c r="B181" s="57" t="s">
        <v>5876</v>
      </c>
      <c r="C181" s="56" t="s">
        <v>5877</v>
      </c>
      <c r="D181" s="213">
        <v>0</v>
      </c>
      <c r="E181" s="214">
        <v>0</v>
      </c>
      <c r="F181" s="215">
        <v>0</v>
      </c>
      <c r="G181" s="213">
        <v>100400</v>
      </c>
      <c r="H181" s="216">
        <v>284.97289799999999</v>
      </c>
      <c r="I181" s="215">
        <v>28611279</v>
      </c>
      <c r="J181" s="213">
        <v>0</v>
      </c>
      <c r="K181" s="216">
        <v>0</v>
      </c>
      <c r="L181" s="215">
        <v>0</v>
      </c>
      <c r="M181" s="213">
        <v>0</v>
      </c>
      <c r="N181" s="216">
        <v>0</v>
      </c>
      <c r="O181" s="215">
        <v>0</v>
      </c>
      <c r="P181" s="213">
        <v>0</v>
      </c>
      <c r="Q181" s="216">
        <v>0</v>
      </c>
      <c r="R181" s="215">
        <v>0</v>
      </c>
      <c r="S181" s="213">
        <v>100400</v>
      </c>
      <c r="T181" s="214">
        <v>284.97289799999999</v>
      </c>
      <c r="U181" s="217">
        <v>28611279</v>
      </c>
      <c r="V181" s="213">
        <v>100400</v>
      </c>
      <c r="W181" s="216">
        <v>284.97289799999999</v>
      </c>
      <c r="X181" s="215">
        <v>28611279</v>
      </c>
      <c r="Y181" s="213">
        <v>0</v>
      </c>
      <c r="Z181" s="216">
        <v>0</v>
      </c>
      <c r="AA181" s="215">
        <v>0</v>
      </c>
      <c r="AB181" s="213">
        <v>0</v>
      </c>
      <c r="AC181" s="216">
        <v>0</v>
      </c>
      <c r="AD181" s="215">
        <v>0</v>
      </c>
      <c r="AE181" s="213">
        <v>0</v>
      </c>
      <c r="AF181" s="216">
        <v>0</v>
      </c>
      <c r="AG181" s="215">
        <v>0</v>
      </c>
      <c r="AH181" s="213">
        <v>100400</v>
      </c>
      <c r="AI181" s="214">
        <v>284.97289799999999</v>
      </c>
      <c r="AJ181" s="215">
        <v>28611279</v>
      </c>
      <c r="AK181" s="218">
        <v>0</v>
      </c>
      <c r="AL181" s="214">
        <v>0</v>
      </c>
      <c r="AM181" s="215">
        <v>0</v>
      </c>
      <c r="AN181" s="36">
        <f t="shared" si="30"/>
        <v>0</v>
      </c>
      <c r="AO181" s="37">
        <f t="shared" si="31"/>
        <v>0</v>
      </c>
      <c r="AP181" s="38" t="s">
        <v>2</v>
      </c>
      <c r="AQ181" s="39" t="str">
        <f t="shared" si="40"/>
        <v>제품</v>
      </c>
      <c r="AR181" s="40">
        <f t="shared" si="34"/>
        <v>0</v>
      </c>
      <c r="AS181" s="41">
        <f t="shared" si="35"/>
        <v>0</v>
      </c>
      <c r="AT181" s="42">
        <f t="shared" si="36"/>
        <v>0</v>
      </c>
      <c r="AU181" s="43">
        <f t="shared" si="32"/>
        <v>0</v>
      </c>
      <c r="AV181" s="95" t="str">
        <f t="shared" si="39"/>
        <v/>
      </c>
      <c r="AW181" s="61" t="str">
        <f t="shared" si="39"/>
        <v/>
      </c>
      <c r="AX181" s="61" t="str">
        <f t="shared" si="39"/>
        <v/>
      </c>
      <c r="AY181" s="61" t="str">
        <f t="shared" si="39"/>
        <v/>
      </c>
      <c r="AZ181" s="44" t="str">
        <f t="shared" si="39"/>
        <v/>
      </c>
      <c r="BA181" s="45"/>
      <c r="BB181" s="97">
        <v>0</v>
      </c>
      <c r="BC181" s="98">
        <v>0</v>
      </c>
      <c r="BD181" s="98">
        <v>0</v>
      </c>
      <c r="BE181" s="98">
        <v>0</v>
      </c>
      <c r="BF181" s="98">
        <v>0</v>
      </c>
      <c r="BG181" s="99">
        <f t="shared" si="37"/>
        <v>0</v>
      </c>
      <c r="BH181" s="52">
        <f t="shared" si="33"/>
        <v>0</v>
      </c>
      <c r="BI181" s="53">
        <f>IFERROR(IF(ROUND(V181/((D181+AK181)/2),1)&lt;0,0,ROUND(V181/((D181+AK181)/2),1)),0)</f>
        <v>0</v>
      </c>
      <c r="BJ181" s="55" t="str">
        <f>IF(AK181=0,"정상",IF(AP181="악성","악성",IF(AND(BL181&gt;3,BI181&lt;0.5),"악성",IF(AND(AP181="정상",BL181&lt;=3),"정상",IF(BI181&gt;1,"정상","부진")))))</f>
        <v>정상</v>
      </c>
      <c r="BK181" s="54">
        <v>46143</v>
      </c>
      <c r="BL181" s="52">
        <f t="shared" si="38"/>
        <v>5</v>
      </c>
    </row>
    <row r="182" spans="1:64" ht="17.100000000000001" customHeight="1">
      <c r="A182" s="58" t="s">
        <v>1</v>
      </c>
      <c r="B182" s="57" t="s">
        <v>5878</v>
      </c>
      <c r="C182" s="56" t="s">
        <v>5879</v>
      </c>
      <c r="D182" s="213">
        <v>0</v>
      </c>
      <c r="E182" s="214">
        <v>0</v>
      </c>
      <c r="F182" s="215">
        <v>0</v>
      </c>
      <c r="G182" s="213">
        <v>45400</v>
      </c>
      <c r="H182" s="216">
        <v>297.49929500000002</v>
      </c>
      <c r="I182" s="215">
        <v>13506468</v>
      </c>
      <c r="J182" s="213">
        <v>0</v>
      </c>
      <c r="K182" s="216">
        <v>0</v>
      </c>
      <c r="L182" s="215">
        <v>0</v>
      </c>
      <c r="M182" s="213">
        <v>0</v>
      </c>
      <c r="N182" s="216">
        <v>0</v>
      </c>
      <c r="O182" s="215">
        <v>0</v>
      </c>
      <c r="P182" s="213">
        <v>0</v>
      </c>
      <c r="Q182" s="216">
        <v>0</v>
      </c>
      <c r="R182" s="215">
        <v>0</v>
      </c>
      <c r="S182" s="213">
        <v>45400</v>
      </c>
      <c r="T182" s="214">
        <v>297.49929500000002</v>
      </c>
      <c r="U182" s="217">
        <v>13506468</v>
      </c>
      <c r="V182" s="213">
        <v>45400</v>
      </c>
      <c r="W182" s="216">
        <v>297.49929500000002</v>
      </c>
      <c r="X182" s="215">
        <v>13506468</v>
      </c>
      <c r="Y182" s="213">
        <v>0</v>
      </c>
      <c r="Z182" s="216">
        <v>0</v>
      </c>
      <c r="AA182" s="215">
        <v>0</v>
      </c>
      <c r="AB182" s="213">
        <v>0</v>
      </c>
      <c r="AC182" s="216">
        <v>0</v>
      </c>
      <c r="AD182" s="215">
        <v>0</v>
      </c>
      <c r="AE182" s="213">
        <v>0</v>
      </c>
      <c r="AF182" s="216">
        <v>0</v>
      </c>
      <c r="AG182" s="215">
        <v>0</v>
      </c>
      <c r="AH182" s="213">
        <v>45400</v>
      </c>
      <c r="AI182" s="214">
        <v>297.49929500000002</v>
      </c>
      <c r="AJ182" s="215">
        <v>13506468</v>
      </c>
      <c r="AK182" s="218">
        <v>0</v>
      </c>
      <c r="AL182" s="214">
        <v>0</v>
      </c>
      <c r="AM182" s="215">
        <v>0</v>
      </c>
      <c r="AN182" s="36">
        <f t="shared" si="30"/>
        <v>0</v>
      </c>
      <c r="AO182" s="37">
        <f t="shared" si="31"/>
        <v>0</v>
      </c>
      <c r="AP182" s="38" t="s">
        <v>2</v>
      </c>
      <c r="AQ182" s="39" t="str">
        <f t="shared" si="40"/>
        <v>제품</v>
      </c>
      <c r="AR182" s="40">
        <f t="shared" si="34"/>
        <v>0</v>
      </c>
      <c r="AS182" s="41">
        <f t="shared" si="35"/>
        <v>0</v>
      </c>
      <c r="AT182" s="42">
        <f t="shared" si="36"/>
        <v>0</v>
      </c>
      <c r="AU182" s="43">
        <f t="shared" si="32"/>
        <v>0</v>
      </c>
      <c r="AV182" s="95" t="str">
        <f t="shared" si="39"/>
        <v/>
      </c>
      <c r="AW182" s="61" t="str">
        <f t="shared" si="39"/>
        <v/>
      </c>
      <c r="AX182" s="61" t="str">
        <f t="shared" si="39"/>
        <v/>
      </c>
      <c r="AY182" s="61" t="str">
        <f t="shared" si="39"/>
        <v/>
      </c>
      <c r="AZ182" s="44" t="str">
        <f t="shared" si="39"/>
        <v/>
      </c>
      <c r="BA182" s="45"/>
      <c r="BB182" s="97">
        <v>0</v>
      </c>
      <c r="BC182" s="98">
        <v>0</v>
      </c>
      <c r="BD182" s="98">
        <v>0</v>
      </c>
      <c r="BE182" s="98">
        <v>0</v>
      </c>
      <c r="BF182" s="98">
        <v>0</v>
      </c>
      <c r="BG182" s="99">
        <f t="shared" si="37"/>
        <v>0</v>
      </c>
      <c r="BH182" s="52">
        <f t="shared" si="33"/>
        <v>0</v>
      </c>
      <c r="BI182" s="53">
        <f>IFERROR(IF(ROUND(V182/((D182+AK182)/2),1)&lt;0,0,ROUND(V182/((D182+AK182)/2),1)),0)</f>
        <v>0</v>
      </c>
      <c r="BJ182" s="55" t="str">
        <f>IF(AK182=0,"정상",IF(AP182="악성","악성",IF(AND(BL182&gt;3,BI182&lt;0.5),"악성",IF(AND(AP182="정상",BL182&lt;=3),"정상",IF(BI182&gt;1,"정상","부진")))))</f>
        <v>정상</v>
      </c>
      <c r="BK182" s="54">
        <v>46143</v>
      </c>
      <c r="BL182" s="52">
        <f t="shared" si="38"/>
        <v>5</v>
      </c>
    </row>
    <row r="183" spans="1:64" ht="17.100000000000001" customHeight="1">
      <c r="A183" s="58" t="s">
        <v>1</v>
      </c>
      <c r="B183" s="57" t="s">
        <v>5880</v>
      </c>
      <c r="C183" s="56" t="s">
        <v>5881</v>
      </c>
      <c r="D183" s="213">
        <v>0</v>
      </c>
      <c r="E183" s="214">
        <v>0</v>
      </c>
      <c r="F183" s="215">
        <v>0</v>
      </c>
      <c r="G183" s="213">
        <v>35400</v>
      </c>
      <c r="H183" s="216">
        <v>1357.771299</v>
      </c>
      <c r="I183" s="215">
        <v>48065104</v>
      </c>
      <c r="J183" s="213">
        <v>0</v>
      </c>
      <c r="K183" s="216">
        <v>0</v>
      </c>
      <c r="L183" s="215">
        <v>0</v>
      </c>
      <c r="M183" s="213">
        <v>0</v>
      </c>
      <c r="N183" s="216">
        <v>0</v>
      </c>
      <c r="O183" s="215">
        <v>0</v>
      </c>
      <c r="P183" s="213">
        <v>0</v>
      </c>
      <c r="Q183" s="216">
        <v>0</v>
      </c>
      <c r="R183" s="215">
        <v>0</v>
      </c>
      <c r="S183" s="213">
        <v>35400</v>
      </c>
      <c r="T183" s="214">
        <v>1357.771299</v>
      </c>
      <c r="U183" s="217">
        <v>48065104</v>
      </c>
      <c r="V183" s="213">
        <v>35400</v>
      </c>
      <c r="W183" s="216">
        <v>1357.771299</v>
      </c>
      <c r="X183" s="215">
        <v>48065104</v>
      </c>
      <c r="Y183" s="213">
        <v>0</v>
      </c>
      <c r="Z183" s="216">
        <v>0</v>
      </c>
      <c r="AA183" s="215">
        <v>0</v>
      </c>
      <c r="AB183" s="213">
        <v>0</v>
      </c>
      <c r="AC183" s="216">
        <v>0</v>
      </c>
      <c r="AD183" s="215">
        <v>0</v>
      </c>
      <c r="AE183" s="213">
        <v>0</v>
      </c>
      <c r="AF183" s="216">
        <v>0</v>
      </c>
      <c r="AG183" s="215">
        <v>0</v>
      </c>
      <c r="AH183" s="213">
        <v>35400</v>
      </c>
      <c r="AI183" s="214">
        <v>1357.771299</v>
      </c>
      <c r="AJ183" s="215">
        <v>48065104</v>
      </c>
      <c r="AK183" s="218">
        <v>0</v>
      </c>
      <c r="AL183" s="214">
        <v>0</v>
      </c>
      <c r="AM183" s="215">
        <v>0</v>
      </c>
      <c r="AN183" s="36">
        <f t="shared" si="30"/>
        <v>0</v>
      </c>
      <c r="AO183" s="37">
        <f t="shared" si="31"/>
        <v>0</v>
      </c>
      <c r="AP183" s="38" t="s">
        <v>2</v>
      </c>
      <c r="AQ183" s="39" t="str">
        <f t="shared" si="40"/>
        <v>제품</v>
      </c>
      <c r="AR183" s="40">
        <f t="shared" si="34"/>
        <v>0</v>
      </c>
      <c r="AS183" s="41">
        <f t="shared" si="35"/>
        <v>0</v>
      </c>
      <c r="AT183" s="42">
        <f t="shared" si="36"/>
        <v>0</v>
      </c>
      <c r="AU183" s="43">
        <f t="shared" si="32"/>
        <v>0</v>
      </c>
      <c r="AV183" s="95" t="str">
        <f t="shared" si="39"/>
        <v/>
      </c>
      <c r="AW183" s="61" t="str">
        <f t="shared" si="39"/>
        <v/>
      </c>
      <c r="AX183" s="61" t="str">
        <f t="shared" si="39"/>
        <v/>
      </c>
      <c r="AY183" s="61" t="str">
        <f t="shared" si="39"/>
        <v/>
      </c>
      <c r="AZ183" s="44" t="str">
        <f t="shared" si="39"/>
        <v/>
      </c>
      <c r="BA183" s="45"/>
      <c r="BB183" s="97">
        <v>0</v>
      </c>
      <c r="BC183" s="98">
        <v>0</v>
      </c>
      <c r="BD183" s="98">
        <v>0</v>
      </c>
      <c r="BE183" s="98">
        <v>0</v>
      </c>
      <c r="BF183" s="98">
        <v>0</v>
      </c>
      <c r="BG183" s="99">
        <f t="shared" si="37"/>
        <v>0</v>
      </c>
      <c r="BH183" s="52">
        <f t="shared" si="33"/>
        <v>0</v>
      </c>
      <c r="BI183" s="53">
        <f>IFERROR(IF(ROUND(V183/((D183+AK183)/2),1)&lt;0,0,ROUND(V183/((D183+AK183)/2),1)),0)</f>
        <v>0</v>
      </c>
      <c r="BJ183" s="55" t="str">
        <f>IF(AK183=0,"정상",IF(AP183="악성","악성",IF(AND(BL183&gt;3,BI183&lt;0.5),"악성",IF(AND(AP183="정상",BL183&lt;=3),"정상",IF(BI183&gt;1,"정상","부진")))))</f>
        <v>정상</v>
      </c>
      <c r="BK183" s="54">
        <v>46143</v>
      </c>
      <c r="BL183" s="52">
        <f t="shared" si="38"/>
        <v>5</v>
      </c>
    </row>
    <row r="184" spans="1:64" ht="17.100000000000001" customHeight="1">
      <c r="A184" s="58" t="s">
        <v>1</v>
      </c>
      <c r="B184" s="57" t="s">
        <v>5985</v>
      </c>
      <c r="C184" s="56" t="s">
        <v>5986</v>
      </c>
      <c r="D184" s="213">
        <v>0</v>
      </c>
      <c r="E184" s="214">
        <v>0</v>
      </c>
      <c r="F184" s="215">
        <v>0</v>
      </c>
      <c r="G184" s="213">
        <v>0</v>
      </c>
      <c r="H184" s="216">
        <v>0</v>
      </c>
      <c r="I184" s="215">
        <v>0</v>
      </c>
      <c r="J184" s="213">
        <v>28400</v>
      </c>
      <c r="K184" s="216">
        <v>3840</v>
      </c>
      <c r="L184" s="215">
        <v>109056000</v>
      </c>
      <c r="M184" s="213">
        <v>0</v>
      </c>
      <c r="N184" s="216">
        <v>0</v>
      </c>
      <c r="O184" s="215">
        <v>0</v>
      </c>
      <c r="P184" s="213">
        <v>0</v>
      </c>
      <c r="Q184" s="216">
        <v>0</v>
      </c>
      <c r="R184" s="215">
        <v>0</v>
      </c>
      <c r="S184" s="213">
        <v>28400</v>
      </c>
      <c r="T184" s="214">
        <v>3840</v>
      </c>
      <c r="U184" s="217">
        <v>109056000</v>
      </c>
      <c r="V184" s="213">
        <v>28400</v>
      </c>
      <c r="W184" s="216">
        <v>3840</v>
      </c>
      <c r="X184" s="215">
        <v>109056000</v>
      </c>
      <c r="Y184" s="213">
        <v>0</v>
      </c>
      <c r="Z184" s="216">
        <v>0</v>
      </c>
      <c r="AA184" s="215">
        <v>0</v>
      </c>
      <c r="AB184" s="213">
        <v>0</v>
      </c>
      <c r="AC184" s="216">
        <v>0</v>
      </c>
      <c r="AD184" s="215">
        <v>0</v>
      </c>
      <c r="AE184" s="213">
        <v>0</v>
      </c>
      <c r="AF184" s="216">
        <v>0</v>
      </c>
      <c r="AG184" s="215">
        <v>0</v>
      </c>
      <c r="AH184" s="213">
        <v>28400</v>
      </c>
      <c r="AI184" s="214">
        <v>3840</v>
      </c>
      <c r="AJ184" s="215">
        <v>109056000</v>
      </c>
      <c r="AK184" s="218">
        <v>0</v>
      </c>
      <c r="AL184" s="214">
        <v>0</v>
      </c>
      <c r="AM184" s="215">
        <v>0</v>
      </c>
      <c r="AN184" s="36">
        <f t="shared" si="30"/>
        <v>0</v>
      </c>
      <c r="AO184" s="37">
        <f t="shared" si="31"/>
        <v>0</v>
      </c>
      <c r="AP184" s="38" t="s">
        <v>2</v>
      </c>
      <c r="AQ184" s="39" t="str">
        <f t="shared" si="40"/>
        <v>제품</v>
      </c>
      <c r="AR184" s="40">
        <f t="shared" si="34"/>
        <v>0</v>
      </c>
      <c r="AS184" s="41">
        <f t="shared" si="35"/>
        <v>0</v>
      </c>
      <c r="AT184" s="42">
        <f t="shared" si="36"/>
        <v>0</v>
      </c>
      <c r="AU184" s="43">
        <f t="shared" si="32"/>
        <v>0</v>
      </c>
      <c r="AV184" s="95" t="str">
        <f t="shared" si="39"/>
        <v/>
      </c>
      <c r="AW184" s="61" t="str">
        <f t="shared" si="39"/>
        <v/>
      </c>
      <c r="AX184" s="61" t="str">
        <f t="shared" si="39"/>
        <v/>
      </c>
      <c r="AY184" s="61" t="str">
        <f t="shared" si="39"/>
        <v/>
      </c>
      <c r="AZ184" s="44" t="str">
        <f t="shared" si="39"/>
        <v/>
      </c>
      <c r="BA184" s="45"/>
      <c r="BB184" s="97">
        <v>0</v>
      </c>
      <c r="BC184" s="98">
        <v>0</v>
      </c>
      <c r="BD184" s="98">
        <v>0</v>
      </c>
      <c r="BE184" s="98">
        <v>0</v>
      </c>
      <c r="BF184" s="98">
        <v>0</v>
      </c>
      <c r="BG184" s="99">
        <f t="shared" si="37"/>
        <v>0</v>
      </c>
      <c r="BH184" s="52">
        <f t="shared" si="33"/>
        <v>0</v>
      </c>
      <c r="BI184" s="53">
        <f>IFERROR(IF(ROUND(V184/((D184+AK184)/2),1)&lt;0,0,ROUND(V184/((D184+AK184)/2),1)),0)</f>
        <v>0</v>
      </c>
      <c r="BJ184" s="55" t="str">
        <f>IF(AK184=0,"정상",IF(AP184="악성","악성",IF(AND(BL184&gt;3,BI184&lt;0.5),"악성",IF(AND(AP184="정상",BL184&lt;=3),"정상",IF(BI184&gt;1,"정상","부진")))))</f>
        <v>정상</v>
      </c>
      <c r="BK184" s="54">
        <v>46174</v>
      </c>
      <c r="BL184" s="52">
        <f t="shared" si="38"/>
        <v>4</v>
      </c>
    </row>
    <row r="185" spans="1:64" ht="17.100000000000001" customHeight="1">
      <c r="A185" s="58" t="s">
        <v>1</v>
      </c>
      <c r="B185" s="57" t="s">
        <v>5987</v>
      </c>
      <c r="C185" s="56" t="s">
        <v>5988</v>
      </c>
      <c r="D185" s="213">
        <v>0</v>
      </c>
      <c r="E185" s="214">
        <v>0</v>
      </c>
      <c r="F185" s="215">
        <v>0</v>
      </c>
      <c r="G185" s="213">
        <v>0</v>
      </c>
      <c r="H185" s="216">
        <v>0</v>
      </c>
      <c r="I185" s="215">
        <v>0</v>
      </c>
      <c r="J185" s="213">
        <v>5400</v>
      </c>
      <c r="K185" s="216">
        <v>4680</v>
      </c>
      <c r="L185" s="215">
        <v>25272000</v>
      </c>
      <c r="M185" s="213">
        <v>0</v>
      </c>
      <c r="N185" s="216">
        <v>0</v>
      </c>
      <c r="O185" s="215">
        <v>0</v>
      </c>
      <c r="P185" s="213">
        <v>0</v>
      </c>
      <c r="Q185" s="216">
        <v>0</v>
      </c>
      <c r="R185" s="215">
        <v>0</v>
      </c>
      <c r="S185" s="213">
        <v>5400</v>
      </c>
      <c r="T185" s="214">
        <v>4680</v>
      </c>
      <c r="U185" s="217">
        <v>25272000</v>
      </c>
      <c r="V185" s="213">
        <v>5400</v>
      </c>
      <c r="W185" s="216">
        <v>4680</v>
      </c>
      <c r="X185" s="215">
        <v>25272000</v>
      </c>
      <c r="Y185" s="213">
        <v>0</v>
      </c>
      <c r="Z185" s="216">
        <v>0</v>
      </c>
      <c r="AA185" s="215">
        <v>0</v>
      </c>
      <c r="AB185" s="213">
        <v>0</v>
      </c>
      <c r="AC185" s="216">
        <v>0</v>
      </c>
      <c r="AD185" s="215">
        <v>0</v>
      </c>
      <c r="AE185" s="213">
        <v>0</v>
      </c>
      <c r="AF185" s="216">
        <v>0</v>
      </c>
      <c r="AG185" s="215">
        <v>0</v>
      </c>
      <c r="AH185" s="213">
        <v>5400</v>
      </c>
      <c r="AI185" s="214">
        <v>4680</v>
      </c>
      <c r="AJ185" s="215">
        <v>25272000</v>
      </c>
      <c r="AK185" s="218">
        <v>0</v>
      </c>
      <c r="AL185" s="214">
        <v>0</v>
      </c>
      <c r="AM185" s="215">
        <v>0</v>
      </c>
      <c r="AN185" s="36">
        <f t="shared" si="30"/>
        <v>0</v>
      </c>
      <c r="AO185" s="37">
        <f t="shared" si="31"/>
        <v>0</v>
      </c>
      <c r="AP185" s="38" t="s">
        <v>2</v>
      </c>
      <c r="AQ185" s="39" t="str">
        <f t="shared" si="40"/>
        <v>제품</v>
      </c>
      <c r="AR185" s="40">
        <f t="shared" si="34"/>
        <v>0</v>
      </c>
      <c r="AS185" s="41">
        <f t="shared" si="35"/>
        <v>0</v>
      </c>
      <c r="AT185" s="42">
        <f t="shared" si="36"/>
        <v>0</v>
      </c>
      <c r="AU185" s="43">
        <f t="shared" si="32"/>
        <v>0</v>
      </c>
      <c r="AV185" s="95" t="str">
        <f t="shared" si="39"/>
        <v/>
      </c>
      <c r="AW185" s="61" t="str">
        <f t="shared" si="39"/>
        <v/>
      </c>
      <c r="AX185" s="61" t="str">
        <f t="shared" si="39"/>
        <v/>
      </c>
      <c r="AY185" s="61" t="str">
        <f t="shared" si="39"/>
        <v/>
      </c>
      <c r="AZ185" s="44" t="str">
        <f t="shared" si="39"/>
        <v/>
      </c>
      <c r="BA185" s="45"/>
      <c r="BB185" s="97">
        <v>0</v>
      </c>
      <c r="BC185" s="98">
        <v>0</v>
      </c>
      <c r="BD185" s="98">
        <v>0</v>
      </c>
      <c r="BE185" s="98">
        <v>0</v>
      </c>
      <c r="BF185" s="98">
        <v>0</v>
      </c>
      <c r="BG185" s="99">
        <f t="shared" si="37"/>
        <v>0</v>
      </c>
      <c r="BH185" s="52">
        <f t="shared" si="33"/>
        <v>0</v>
      </c>
      <c r="BI185" s="53">
        <f>IFERROR(IF(ROUND(V185/((D185+AK185)/2),1)&lt;0,0,ROUND(V185/((D185+AK185)/2),1)),0)</f>
        <v>0</v>
      </c>
      <c r="BJ185" s="55" t="str">
        <f>IF(AK185=0,"정상",IF(AP185="악성","악성",IF(AND(BL185&gt;3,BI185&lt;0.5),"악성",IF(AND(AP185="정상",BL185&lt;=3),"정상",IF(BI185&gt;1,"정상","부진")))))</f>
        <v>정상</v>
      </c>
      <c r="BK185" s="54">
        <v>46174</v>
      </c>
      <c r="BL185" s="52">
        <f t="shared" si="38"/>
        <v>4</v>
      </c>
    </row>
    <row r="186" spans="1:64" ht="17.100000000000001" customHeight="1">
      <c r="A186" s="58" t="s">
        <v>1</v>
      </c>
      <c r="B186" s="57" t="s">
        <v>5882</v>
      </c>
      <c r="C186" s="56" t="s">
        <v>5883</v>
      </c>
      <c r="D186" s="213">
        <v>0</v>
      </c>
      <c r="E186" s="214">
        <v>0</v>
      </c>
      <c r="F186" s="215">
        <v>0</v>
      </c>
      <c r="G186" s="213">
        <v>33500</v>
      </c>
      <c r="H186" s="216">
        <v>653.45859700000005</v>
      </c>
      <c r="I186" s="215">
        <v>21890863</v>
      </c>
      <c r="J186" s="213">
        <v>0</v>
      </c>
      <c r="K186" s="216">
        <v>0</v>
      </c>
      <c r="L186" s="215">
        <v>0</v>
      </c>
      <c r="M186" s="213">
        <v>0</v>
      </c>
      <c r="N186" s="216">
        <v>0</v>
      </c>
      <c r="O186" s="215">
        <v>0</v>
      </c>
      <c r="P186" s="213">
        <v>0</v>
      </c>
      <c r="Q186" s="216">
        <v>0</v>
      </c>
      <c r="R186" s="215">
        <v>0</v>
      </c>
      <c r="S186" s="213">
        <v>33500</v>
      </c>
      <c r="T186" s="214">
        <v>653.45859700000005</v>
      </c>
      <c r="U186" s="217">
        <v>21890863</v>
      </c>
      <c r="V186" s="213">
        <v>33500</v>
      </c>
      <c r="W186" s="216">
        <v>653.45859700000005</v>
      </c>
      <c r="X186" s="215">
        <v>21890863</v>
      </c>
      <c r="Y186" s="213">
        <v>0</v>
      </c>
      <c r="Z186" s="216">
        <v>0</v>
      </c>
      <c r="AA186" s="215">
        <v>0</v>
      </c>
      <c r="AB186" s="213">
        <v>0</v>
      </c>
      <c r="AC186" s="216">
        <v>0</v>
      </c>
      <c r="AD186" s="215">
        <v>0</v>
      </c>
      <c r="AE186" s="213">
        <v>0</v>
      </c>
      <c r="AF186" s="216">
        <v>0</v>
      </c>
      <c r="AG186" s="215">
        <v>0</v>
      </c>
      <c r="AH186" s="213">
        <v>33500</v>
      </c>
      <c r="AI186" s="214">
        <v>653.45859700000005</v>
      </c>
      <c r="AJ186" s="215">
        <v>21890863</v>
      </c>
      <c r="AK186" s="218">
        <v>0</v>
      </c>
      <c r="AL186" s="214">
        <v>0</v>
      </c>
      <c r="AM186" s="215">
        <v>0</v>
      </c>
      <c r="AN186" s="36">
        <f t="shared" si="30"/>
        <v>0</v>
      </c>
      <c r="AO186" s="37">
        <f t="shared" si="31"/>
        <v>0</v>
      </c>
      <c r="AP186" s="38" t="s">
        <v>2</v>
      </c>
      <c r="AQ186" s="39" t="str">
        <f t="shared" si="40"/>
        <v>제품</v>
      </c>
      <c r="AR186" s="40">
        <f t="shared" si="34"/>
        <v>0</v>
      </c>
      <c r="AS186" s="41">
        <f t="shared" si="35"/>
        <v>0</v>
      </c>
      <c r="AT186" s="42">
        <f t="shared" si="36"/>
        <v>0</v>
      </c>
      <c r="AU186" s="43">
        <f t="shared" si="32"/>
        <v>0</v>
      </c>
      <c r="AV186" s="95" t="str">
        <f t="shared" si="39"/>
        <v/>
      </c>
      <c r="AW186" s="61" t="str">
        <f t="shared" si="39"/>
        <v/>
      </c>
      <c r="AX186" s="61" t="str">
        <f t="shared" si="39"/>
        <v/>
      </c>
      <c r="AY186" s="61" t="str">
        <f t="shared" si="39"/>
        <v/>
      </c>
      <c r="AZ186" s="44" t="str">
        <f t="shared" si="39"/>
        <v/>
      </c>
      <c r="BA186" s="45"/>
      <c r="BB186" s="97">
        <v>0</v>
      </c>
      <c r="BC186" s="98">
        <v>0</v>
      </c>
      <c r="BD186" s="98">
        <v>0</v>
      </c>
      <c r="BE186" s="98">
        <v>0</v>
      </c>
      <c r="BF186" s="98">
        <v>0</v>
      </c>
      <c r="BG186" s="99">
        <f t="shared" si="37"/>
        <v>0</v>
      </c>
      <c r="BH186" s="52">
        <f t="shared" si="33"/>
        <v>0</v>
      </c>
      <c r="BI186" s="53">
        <f>IFERROR(IF(ROUND(V186/((D186+AK186)/2),1)&lt;0,0,ROUND(V186/((D186+AK186)/2),1)),0)</f>
        <v>0</v>
      </c>
      <c r="BJ186" s="55" t="str">
        <f>IF(AK186=0,"정상",IF(AP186="악성","악성",IF(AND(BL186&gt;3,BI186&lt;0.5),"악성",IF(AND(AP186="정상",BL186&lt;=3),"정상",IF(BI186&gt;1,"정상","부진")))))</f>
        <v>정상</v>
      </c>
      <c r="BK186" s="54">
        <v>46143</v>
      </c>
      <c r="BL186" s="52">
        <f t="shared" si="38"/>
        <v>5</v>
      </c>
    </row>
    <row r="187" spans="1:64" ht="17.100000000000001" customHeight="1">
      <c r="A187" s="58" t="s">
        <v>1</v>
      </c>
      <c r="B187" s="57" t="s">
        <v>5884</v>
      </c>
      <c r="C187" s="56" t="s">
        <v>5885</v>
      </c>
      <c r="D187" s="213">
        <v>0</v>
      </c>
      <c r="E187" s="214">
        <v>0</v>
      </c>
      <c r="F187" s="215">
        <v>0</v>
      </c>
      <c r="G187" s="213">
        <v>16500</v>
      </c>
      <c r="H187" s="216">
        <v>653.45854499999996</v>
      </c>
      <c r="I187" s="215">
        <v>10782066</v>
      </c>
      <c r="J187" s="213">
        <v>0</v>
      </c>
      <c r="K187" s="216">
        <v>0</v>
      </c>
      <c r="L187" s="215">
        <v>0</v>
      </c>
      <c r="M187" s="213">
        <v>0</v>
      </c>
      <c r="N187" s="216">
        <v>0</v>
      </c>
      <c r="O187" s="215">
        <v>0</v>
      </c>
      <c r="P187" s="213">
        <v>0</v>
      </c>
      <c r="Q187" s="216">
        <v>0</v>
      </c>
      <c r="R187" s="215">
        <v>0</v>
      </c>
      <c r="S187" s="213">
        <v>16500</v>
      </c>
      <c r="T187" s="214">
        <v>653.45854499999996</v>
      </c>
      <c r="U187" s="217">
        <v>10782066</v>
      </c>
      <c r="V187" s="213">
        <v>16500</v>
      </c>
      <c r="W187" s="216">
        <v>653.45854499999996</v>
      </c>
      <c r="X187" s="215">
        <v>10782066</v>
      </c>
      <c r="Y187" s="213">
        <v>0</v>
      </c>
      <c r="Z187" s="216">
        <v>0</v>
      </c>
      <c r="AA187" s="215">
        <v>0</v>
      </c>
      <c r="AB187" s="213">
        <v>0</v>
      </c>
      <c r="AC187" s="216">
        <v>0</v>
      </c>
      <c r="AD187" s="215">
        <v>0</v>
      </c>
      <c r="AE187" s="213">
        <v>0</v>
      </c>
      <c r="AF187" s="216">
        <v>0</v>
      </c>
      <c r="AG187" s="215">
        <v>0</v>
      </c>
      <c r="AH187" s="213">
        <v>16500</v>
      </c>
      <c r="AI187" s="214">
        <v>653.45854499999996</v>
      </c>
      <c r="AJ187" s="215">
        <v>10782066</v>
      </c>
      <c r="AK187" s="218">
        <v>0</v>
      </c>
      <c r="AL187" s="214">
        <v>0</v>
      </c>
      <c r="AM187" s="215">
        <v>0</v>
      </c>
      <c r="AN187" s="36">
        <f t="shared" si="30"/>
        <v>0</v>
      </c>
      <c r="AO187" s="37">
        <f t="shared" si="31"/>
        <v>0</v>
      </c>
      <c r="AP187" s="38" t="s">
        <v>2</v>
      </c>
      <c r="AQ187" s="39" t="str">
        <f t="shared" si="40"/>
        <v>제품</v>
      </c>
      <c r="AR187" s="40">
        <f t="shared" si="34"/>
        <v>0</v>
      </c>
      <c r="AS187" s="41">
        <f t="shared" si="35"/>
        <v>0</v>
      </c>
      <c r="AT187" s="42">
        <f t="shared" si="36"/>
        <v>0</v>
      </c>
      <c r="AU187" s="43">
        <f t="shared" si="32"/>
        <v>0</v>
      </c>
      <c r="AV187" s="95" t="str">
        <f t="shared" si="39"/>
        <v/>
      </c>
      <c r="AW187" s="61" t="str">
        <f t="shared" si="39"/>
        <v/>
      </c>
      <c r="AX187" s="61" t="str">
        <f t="shared" si="39"/>
        <v/>
      </c>
      <c r="AY187" s="61" t="str">
        <f t="shared" si="39"/>
        <v/>
      </c>
      <c r="AZ187" s="44" t="str">
        <f t="shared" si="39"/>
        <v/>
      </c>
      <c r="BA187" s="45"/>
      <c r="BB187" s="97">
        <v>0</v>
      </c>
      <c r="BC187" s="98">
        <v>0</v>
      </c>
      <c r="BD187" s="98">
        <v>0</v>
      </c>
      <c r="BE187" s="98">
        <v>0</v>
      </c>
      <c r="BF187" s="98">
        <v>0</v>
      </c>
      <c r="BG187" s="99">
        <f t="shared" si="37"/>
        <v>0</v>
      </c>
      <c r="BH187" s="52">
        <f t="shared" si="33"/>
        <v>0</v>
      </c>
      <c r="BI187" s="53">
        <f>IFERROR(IF(ROUND(V187/((D187+AK187)/2),1)&lt;0,0,ROUND(V187/((D187+AK187)/2),1)),0)</f>
        <v>0</v>
      </c>
      <c r="BJ187" s="55" t="str">
        <f>IF(AK187=0,"정상",IF(AP187="악성","악성",IF(AND(BL187&gt;3,BI187&lt;0.5),"악성",IF(AND(AP187="정상",BL187&lt;=3),"정상",IF(BI187&gt;1,"정상","부진")))))</f>
        <v>정상</v>
      </c>
      <c r="BK187" s="54">
        <v>46143</v>
      </c>
      <c r="BL187" s="52">
        <f t="shared" si="38"/>
        <v>5</v>
      </c>
    </row>
    <row r="188" spans="1:64" ht="17.100000000000001" customHeight="1">
      <c r="A188" s="58" t="s">
        <v>1</v>
      </c>
      <c r="B188" s="57" t="s">
        <v>6252</v>
      </c>
      <c r="C188" s="56" t="s">
        <v>6253</v>
      </c>
      <c r="D188" s="213">
        <v>0</v>
      </c>
      <c r="E188" s="214">
        <v>0</v>
      </c>
      <c r="F188" s="215">
        <v>0</v>
      </c>
      <c r="G188" s="213">
        <v>0</v>
      </c>
      <c r="H188" s="216">
        <v>0</v>
      </c>
      <c r="I188" s="215">
        <v>0</v>
      </c>
      <c r="J188" s="213">
        <v>15000</v>
      </c>
      <c r="K188" s="216">
        <v>4063.322866</v>
      </c>
      <c r="L188" s="215">
        <v>60949843</v>
      </c>
      <c r="M188" s="213">
        <v>0</v>
      </c>
      <c r="N188" s="216">
        <v>0</v>
      </c>
      <c r="O188" s="215">
        <v>0</v>
      </c>
      <c r="P188" s="213">
        <v>0</v>
      </c>
      <c r="Q188" s="216">
        <v>0</v>
      </c>
      <c r="R188" s="215">
        <v>0</v>
      </c>
      <c r="S188" s="213">
        <v>15000</v>
      </c>
      <c r="T188" s="214">
        <v>4063.322866</v>
      </c>
      <c r="U188" s="217">
        <v>60949843</v>
      </c>
      <c r="V188" s="213">
        <v>15000</v>
      </c>
      <c r="W188" s="216">
        <v>4063.322866</v>
      </c>
      <c r="X188" s="215">
        <v>60949843</v>
      </c>
      <c r="Y188" s="213">
        <v>0</v>
      </c>
      <c r="Z188" s="216">
        <v>0</v>
      </c>
      <c r="AA188" s="215">
        <v>0</v>
      </c>
      <c r="AB188" s="213">
        <v>0</v>
      </c>
      <c r="AC188" s="216">
        <v>0</v>
      </c>
      <c r="AD188" s="215">
        <v>0</v>
      </c>
      <c r="AE188" s="213">
        <v>0</v>
      </c>
      <c r="AF188" s="216">
        <v>0</v>
      </c>
      <c r="AG188" s="215">
        <v>0</v>
      </c>
      <c r="AH188" s="213">
        <v>15000</v>
      </c>
      <c r="AI188" s="214">
        <v>4063.322866</v>
      </c>
      <c r="AJ188" s="215">
        <v>60949843</v>
      </c>
      <c r="AK188" s="218">
        <v>0</v>
      </c>
      <c r="AL188" s="214">
        <v>0</v>
      </c>
      <c r="AM188" s="215">
        <v>0</v>
      </c>
      <c r="AN188" s="36">
        <f t="shared" si="30"/>
        <v>0</v>
      </c>
      <c r="AO188" s="37">
        <f t="shared" si="31"/>
        <v>0</v>
      </c>
      <c r="AP188" s="38" t="s">
        <v>2</v>
      </c>
      <c r="AQ188" s="39" t="str">
        <f t="shared" si="40"/>
        <v>제품</v>
      </c>
      <c r="AR188" s="40">
        <f t="shared" si="34"/>
        <v>0</v>
      </c>
      <c r="AS188" s="41">
        <f t="shared" si="35"/>
        <v>0</v>
      </c>
      <c r="AT188" s="42">
        <f t="shared" si="36"/>
        <v>0</v>
      </c>
      <c r="AU188" s="43">
        <f t="shared" si="32"/>
        <v>0</v>
      </c>
      <c r="AV188" s="95" t="str">
        <f t="shared" si="39"/>
        <v/>
      </c>
      <c r="AW188" s="61" t="str">
        <f t="shared" si="39"/>
        <v/>
      </c>
      <c r="AX188" s="61" t="str">
        <f t="shared" si="39"/>
        <v/>
      </c>
      <c r="AY188" s="61" t="str">
        <f t="shared" si="39"/>
        <v/>
      </c>
      <c r="AZ188" s="44" t="str">
        <f t="shared" si="39"/>
        <v/>
      </c>
      <c r="BA188" s="45"/>
      <c r="BB188" s="97">
        <v>0</v>
      </c>
      <c r="BC188" s="98">
        <v>0</v>
      </c>
      <c r="BD188" s="98">
        <v>0</v>
      </c>
      <c r="BE188" s="98">
        <v>0</v>
      </c>
      <c r="BF188" s="98">
        <v>0</v>
      </c>
      <c r="BG188" s="99">
        <f t="shared" si="37"/>
        <v>0</v>
      </c>
      <c r="BH188" s="52">
        <f t="shared" si="33"/>
        <v>0</v>
      </c>
      <c r="BI188" s="53">
        <f>IFERROR(IF(ROUND(V188/((D188+AK188)/2),1)&lt;0,0,ROUND(V188/((D188+AK188)/2),1)),0)</f>
        <v>0</v>
      </c>
      <c r="BJ188" s="55" t="str">
        <f>IF(AK188=0,"정상",IF(AP188="악성","악성",IF(AND(BL188&gt;3,BI188&lt;0.5),"악성",IF(AND(AP188="정상",BL188&lt;=3),"정상",IF(BI188&gt;1,"정상","부진")))))</f>
        <v>정상</v>
      </c>
      <c r="BK188" s="54">
        <v>46266</v>
      </c>
      <c r="BL188" s="52">
        <f t="shared" si="38"/>
        <v>1</v>
      </c>
    </row>
    <row r="189" spans="1:64" ht="17.100000000000001" customHeight="1">
      <c r="A189" s="58" t="s">
        <v>1</v>
      </c>
      <c r="B189" s="57" t="s">
        <v>20</v>
      </c>
      <c r="C189" s="56" t="s">
        <v>639</v>
      </c>
      <c r="D189" s="213">
        <v>8</v>
      </c>
      <c r="E189" s="214">
        <v>1560</v>
      </c>
      <c r="F189" s="215">
        <v>12480</v>
      </c>
      <c r="G189" s="213">
        <v>0</v>
      </c>
      <c r="H189" s="216">
        <v>0</v>
      </c>
      <c r="I189" s="215">
        <v>0</v>
      </c>
      <c r="J189" s="213">
        <v>0</v>
      </c>
      <c r="K189" s="216">
        <v>0</v>
      </c>
      <c r="L189" s="215">
        <v>0</v>
      </c>
      <c r="M189" s="213">
        <v>0</v>
      </c>
      <c r="N189" s="216">
        <v>0</v>
      </c>
      <c r="O189" s="215">
        <v>0</v>
      </c>
      <c r="P189" s="213">
        <v>0</v>
      </c>
      <c r="Q189" s="216">
        <v>0</v>
      </c>
      <c r="R189" s="215">
        <v>0</v>
      </c>
      <c r="S189" s="213">
        <v>0</v>
      </c>
      <c r="T189" s="214">
        <v>0</v>
      </c>
      <c r="U189" s="217">
        <v>0</v>
      </c>
      <c r="V189" s="213">
        <v>1</v>
      </c>
      <c r="W189" s="216">
        <v>1560</v>
      </c>
      <c r="X189" s="215">
        <v>1560</v>
      </c>
      <c r="Y189" s="213">
        <v>0</v>
      </c>
      <c r="Z189" s="216">
        <v>0</v>
      </c>
      <c r="AA189" s="215">
        <v>0</v>
      </c>
      <c r="AB189" s="213">
        <v>2</v>
      </c>
      <c r="AC189" s="216">
        <v>1560</v>
      </c>
      <c r="AD189" s="215">
        <v>3120</v>
      </c>
      <c r="AE189" s="213">
        <v>0</v>
      </c>
      <c r="AF189" s="216">
        <v>0</v>
      </c>
      <c r="AG189" s="215">
        <v>0</v>
      </c>
      <c r="AH189" s="213">
        <v>3</v>
      </c>
      <c r="AI189" s="214">
        <v>1560</v>
      </c>
      <c r="AJ189" s="215">
        <v>4680</v>
      </c>
      <c r="AK189" s="218">
        <v>5</v>
      </c>
      <c r="AL189" s="214">
        <v>1560</v>
      </c>
      <c r="AM189" s="215">
        <v>7800</v>
      </c>
      <c r="AN189" s="36">
        <f t="shared" si="30"/>
        <v>7.3814614302812707E-7</v>
      </c>
      <c r="AO189" s="37">
        <f t="shared" si="31"/>
        <v>0.625</v>
      </c>
      <c r="AP189" s="38" t="s">
        <v>4</v>
      </c>
      <c r="AQ189" s="39" t="str">
        <f t="shared" si="40"/>
        <v>제품</v>
      </c>
      <c r="AR189" s="40">
        <f t="shared" si="34"/>
        <v>0</v>
      </c>
      <c r="AS189" s="41">
        <f t="shared" si="35"/>
        <v>7800</v>
      </c>
      <c r="AT189" s="42">
        <f t="shared" si="36"/>
        <v>0</v>
      </c>
      <c r="AU189" s="43">
        <f t="shared" si="32"/>
        <v>7800</v>
      </c>
      <c r="AV189" s="95">
        <f t="shared" si="39"/>
        <v>7800</v>
      </c>
      <c r="AW189" s="61" t="str">
        <f t="shared" si="39"/>
        <v/>
      </c>
      <c r="AX189" s="61" t="str">
        <f t="shared" si="39"/>
        <v/>
      </c>
      <c r="AY189" s="61" t="str">
        <f t="shared" si="39"/>
        <v/>
      </c>
      <c r="AZ189" s="44" t="str">
        <f t="shared" si="39"/>
        <v/>
      </c>
      <c r="BA189" s="45"/>
      <c r="BB189" s="97">
        <v>5</v>
      </c>
      <c r="BC189" s="98">
        <v>0</v>
      </c>
      <c r="BD189" s="98">
        <v>0</v>
      </c>
      <c r="BE189" s="98">
        <v>0</v>
      </c>
      <c r="BF189" s="98">
        <v>0</v>
      </c>
      <c r="BG189" s="99">
        <f t="shared" si="37"/>
        <v>5</v>
      </c>
      <c r="BH189" s="52">
        <f t="shared" si="33"/>
        <v>0</v>
      </c>
      <c r="BI189" s="53">
        <f>IFERROR(IF(ROUND(V189/((D189+AK189)/2),1)&lt;0,0,ROUND(V189/((D189+AK189)/2),1)),0)</f>
        <v>0.2</v>
      </c>
      <c r="BJ189" s="55" t="str">
        <f>IF(AK189=0,"정상",IF(AP189="악성","악성",IF(AND(BL189&gt;3,BI189&lt;0.5),"악성",IF(AND(AP189="정상",BL189&lt;=3),"정상",IF(BI189&gt;1,"정상","부진")))))</f>
        <v>악성</v>
      </c>
      <c r="BK189" s="54">
        <v>42430</v>
      </c>
      <c r="BL189" s="52">
        <f t="shared" si="38"/>
        <v>127</v>
      </c>
    </row>
    <row r="190" spans="1:64" ht="17.100000000000001" customHeight="1">
      <c r="A190" s="58" t="s">
        <v>1</v>
      </c>
      <c r="B190" s="57" t="s">
        <v>21</v>
      </c>
      <c r="C190" s="56" t="s">
        <v>22</v>
      </c>
      <c r="D190" s="213">
        <v>7</v>
      </c>
      <c r="E190" s="214">
        <v>1798</v>
      </c>
      <c r="F190" s="215">
        <v>12586</v>
      </c>
      <c r="G190" s="213">
        <v>0</v>
      </c>
      <c r="H190" s="216">
        <v>0</v>
      </c>
      <c r="I190" s="215">
        <v>0</v>
      </c>
      <c r="J190" s="213">
        <v>0</v>
      </c>
      <c r="K190" s="216">
        <v>0</v>
      </c>
      <c r="L190" s="215">
        <v>0</v>
      </c>
      <c r="M190" s="213">
        <v>0</v>
      </c>
      <c r="N190" s="216">
        <v>0</v>
      </c>
      <c r="O190" s="215">
        <v>0</v>
      </c>
      <c r="P190" s="213">
        <v>0</v>
      </c>
      <c r="Q190" s="216">
        <v>0</v>
      </c>
      <c r="R190" s="215">
        <v>0</v>
      </c>
      <c r="S190" s="213">
        <v>0</v>
      </c>
      <c r="T190" s="214">
        <v>0</v>
      </c>
      <c r="U190" s="217">
        <v>0</v>
      </c>
      <c r="V190" s="213">
        <v>-3</v>
      </c>
      <c r="W190" s="216">
        <v>1839.333333</v>
      </c>
      <c r="X190" s="215">
        <v>-5518</v>
      </c>
      <c r="Y190" s="213">
        <v>0</v>
      </c>
      <c r="Z190" s="216">
        <v>0</v>
      </c>
      <c r="AA190" s="215">
        <v>0</v>
      </c>
      <c r="AB190" s="213">
        <v>10</v>
      </c>
      <c r="AC190" s="216">
        <v>1810.4</v>
      </c>
      <c r="AD190" s="215">
        <v>18104</v>
      </c>
      <c r="AE190" s="213">
        <v>0</v>
      </c>
      <c r="AF190" s="216">
        <v>0</v>
      </c>
      <c r="AG190" s="215">
        <v>0</v>
      </c>
      <c r="AH190" s="213">
        <v>7</v>
      </c>
      <c r="AI190" s="214">
        <v>1798</v>
      </c>
      <c r="AJ190" s="215">
        <v>12586</v>
      </c>
      <c r="AK190" s="218">
        <v>0</v>
      </c>
      <c r="AL190" s="214">
        <v>0</v>
      </c>
      <c r="AM190" s="215">
        <v>0</v>
      </c>
      <c r="AN190" s="36">
        <f t="shared" si="30"/>
        <v>0</v>
      </c>
      <c r="AO190" s="37">
        <f t="shared" si="31"/>
        <v>0</v>
      </c>
      <c r="AP190" s="38" t="s">
        <v>3</v>
      </c>
      <c r="AQ190" s="39" t="str">
        <f t="shared" si="40"/>
        <v>제품</v>
      </c>
      <c r="AR190" s="40">
        <f t="shared" si="34"/>
        <v>0</v>
      </c>
      <c r="AS190" s="41">
        <f t="shared" si="35"/>
        <v>0</v>
      </c>
      <c r="AT190" s="42">
        <f t="shared" si="36"/>
        <v>0</v>
      </c>
      <c r="AU190" s="43">
        <f t="shared" si="32"/>
        <v>0</v>
      </c>
      <c r="AV190" s="95" t="str">
        <f t="shared" si="39"/>
        <v/>
      </c>
      <c r="AW190" s="61" t="str">
        <f t="shared" si="39"/>
        <v/>
      </c>
      <c r="AX190" s="61" t="str">
        <f t="shared" si="39"/>
        <v/>
      </c>
      <c r="AY190" s="61" t="str">
        <f t="shared" si="39"/>
        <v/>
      </c>
      <c r="AZ190" s="44" t="str">
        <f t="shared" si="39"/>
        <v/>
      </c>
      <c r="BA190" s="45"/>
      <c r="BB190" s="97">
        <v>0</v>
      </c>
      <c r="BC190" s="98">
        <v>0</v>
      </c>
      <c r="BD190" s="98">
        <v>0</v>
      </c>
      <c r="BE190" s="98">
        <v>0</v>
      </c>
      <c r="BF190" s="98">
        <v>0</v>
      </c>
      <c r="BG190" s="99">
        <f t="shared" si="37"/>
        <v>0</v>
      </c>
      <c r="BH190" s="52">
        <f t="shared" si="33"/>
        <v>0</v>
      </c>
      <c r="BI190" s="53">
        <f>IFERROR(IF(ROUND(V190/((D190+AK190)/2),1)&lt;0,0,ROUND(V190/((D190+AK190)/2),1)),0)</f>
        <v>0</v>
      </c>
      <c r="BJ190" s="55" t="str">
        <f>IF(AK190=0,"정상",IF(AP190="악성","악성",IF(AND(BL190&gt;3,BI190&lt;0.5),"악성",IF(AND(AP190="정상",BL190&lt;=3),"정상",IF(BI190&gt;1,"정상","부진")))))</f>
        <v>정상</v>
      </c>
      <c r="BK190" s="54">
        <v>42522</v>
      </c>
      <c r="BL190" s="52">
        <f t="shared" si="38"/>
        <v>124</v>
      </c>
    </row>
    <row r="191" spans="1:64" ht="17.100000000000001" customHeight="1">
      <c r="A191" s="58" t="s">
        <v>1</v>
      </c>
      <c r="B191" s="57" t="s">
        <v>23</v>
      </c>
      <c r="C191" s="56" t="s">
        <v>24</v>
      </c>
      <c r="D191" s="213">
        <v>3</v>
      </c>
      <c r="E191" s="214">
        <v>1801.1333</v>
      </c>
      <c r="F191" s="215">
        <v>5402</v>
      </c>
      <c r="G191" s="213">
        <v>0</v>
      </c>
      <c r="H191" s="216">
        <v>0</v>
      </c>
      <c r="I191" s="215">
        <v>0</v>
      </c>
      <c r="J191" s="213">
        <v>0</v>
      </c>
      <c r="K191" s="216">
        <v>0</v>
      </c>
      <c r="L191" s="215">
        <v>0</v>
      </c>
      <c r="M191" s="213">
        <v>0</v>
      </c>
      <c r="N191" s="216">
        <v>0</v>
      </c>
      <c r="O191" s="215">
        <v>0</v>
      </c>
      <c r="P191" s="213">
        <v>0</v>
      </c>
      <c r="Q191" s="216">
        <v>0</v>
      </c>
      <c r="R191" s="215">
        <v>0</v>
      </c>
      <c r="S191" s="213">
        <v>0</v>
      </c>
      <c r="T191" s="214">
        <v>0</v>
      </c>
      <c r="U191" s="217">
        <v>0</v>
      </c>
      <c r="V191" s="213">
        <v>-17</v>
      </c>
      <c r="W191" s="216">
        <v>1810.3529410000001</v>
      </c>
      <c r="X191" s="215">
        <v>-30776</v>
      </c>
      <c r="Y191" s="213">
        <v>0</v>
      </c>
      <c r="Z191" s="216">
        <v>0</v>
      </c>
      <c r="AA191" s="215">
        <v>0</v>
      </c>
      <c r="AB191" s="213">
        <v>19</v>
      </c>
      <c r="AC191" s="216">
        <v>1808.6842099999999</v>
      </c>
      <c r="AD191" s="215">
        <v>34365</v>
      </c>
      <c r="AE191" s="213">
        <v>0</v>
      </c>
      <c r="AF191" s="216">
        <v>0</v>
      </c>
      <c r="AG191" s="215">
        <v>0</v>
      </c>
      <c r="AH191" s="213">
        <v>2</v>
      </c>
      <c r="AI191" s="214">
        <v>1794.5</v>
      </c>
      <c r="AJ191" s="215">
        <v>3589</v>
      </c>
      <c r="AK191" s="218">
        <v>1</v>
      </c>
      <c r="AL191" s="214">
        <v>1813</v>
      </c>
      <c r="AM191" s="215">
        <v>1813</v>
      </c>
      <c r="AN191" s="36">
        <f t="shared" si="30"/>
        <v>1.7157166119358902E-7</v>
      </c>
      <c r="AO191" s="37">
        <f t="shared" si="31"/>
        <v>0.33333333333333331</v>
      </c>
      <c r="AP191" s="38" t="s">
        <v>3</v>
      </c>
      <c r="AQ191" s="39" t="str">
        <f t="shared" si="40"/>
        <v>제품</v>
      </c>
      <c r="AR191" s="40">
        <f t="shared" si="34"/>
        <v>1813</v>
      </c>
      <c r="AS191" s="41">
        <f t="shared" si="35"/>
        <v>0</v>
      </c>
      <c r="AT191" s="42">
        <f t="shared" si="36"/>
        <v>0</v>
      </c>
      <c r="AU191" s="43">
        <f t="shared" si="32"/>
        <v>1813</v>
      </c>
      <c r="AV191" s="95">
        <f t="shared" si="39"/>
        <v>1813</v>
      </c>
      <c r="AW191" s="61" t="str">
        <f t="shared" si="39"/>
        <v/>
      </c>
      <c r="AX191" s="61" t="str">
        <f t="shared" si="39"/>
        <v/>
      </c>
      <c r="AY191" s="61" t="str">
        <f t="shared" si="39"/>
        <v/>
      </c>
      <c r="AZ191" s="44" t="str">
        <f t="shared" si="39"/>
        <v/>
      </c>
      <c r="BA191" s="45"/>
      <c r="BB191" s="97">
        <v>1</v>
      </c>
      <c r="BC191" s="98">
        <v>0</v>
      </c>
      <c r="BD191" s="98">
        <v>0</v>
      </c>
      <c r="BE191" s="98">
        <v>0</v>
      </c>
      <c r="BF191" s="98">
        <v>0</v>
      </c>
      <c r="BG191" s="99">
        <f t="shared" si="37"/>
        <v>1</v>
      </c>
      <c r="BH191" s="52">
        <f t="shared" si="33"/>
        <v>0</v>
      </c>
      <c r="BI191" s="53">
        <f>IFERROR(IF(ROUND(V191/((D191+AK191)/2),1)&lt;0,0,ROUND(V191/((D191+AK191)/2),1)),0)</f>
        <v>0</v>
      </c>
      <c r="BJ191" s="55" t="str">
        <f>IF(AK191=0,"정상",IF(AP191="악성","악성",IF(AND(BL191&gt;3,BI191&lt;0.5),"악성",IF(AND(AP191="정상",BL191&lt;=3),"정상",IF(BI191&gt;1,"정상","부진")))))</f>
        <v>악성</v>
      </c>
      <c r="BK191" s="54">
        <v>42522</v>
      </c>
      <c r="BL191" s="52">
        <f t="shared" si="38"/>
        <v>124</v>
      </c>
    </row>
    <row r="192" spans="1:64" ht="17.100000000000001" customHeight="1">
      <c r="A192" s="58" t="s">
        <v>1</v>
      </c>
      <c r="B192" s="57" t="s">
        <v>25</v>
      </c>
      <c r="C192" s="56" t="s">
        <v>26</v>
      </c>
      <c r="D192" s="213">
        <v>6</v>
      </c>
      <c r="E192" s="214">
        <v>1357</v>
      </c>
      <c r="F192" s="215">
        <v>8142</v>
      </c>
      <c r="G192" s="213">
        <v>0</v>
      </c>
      <c r="H192" s="216">
        <v>0</v>
      </c>
      <c r="I192" s="215">
        <v>0</v>
      </c>
      <c r="J192" s="213">
        <v>0</v>
      </c>
      <c r="K192" s="216">
        <v>0</v>
      </c>
      <c r="L192" s="215">
        <v>0</v>
      </c>
      <c r="M192" s="213">
        <v>0</v>
      </c>
      <c r="N192" s="216">
        <v>0</v>
      </c>
      <c r="O192" s="215">
        <v>0</v>
      </c>
      <c r="P192" s="213">
        <v>0</v>
      </c>
      <c r="Q192" s="216">
        <v>0</v>
      </c>
      <c r="R192" s="215">
        <v>0</v>
      </c>
      <c r="S192" s="213">
        <v>0</v>
      </c>
      <c r="T192" s="214">
        <v>0</v>
      </c>
      <c r="U192" s="217">
        <v>0</v>
      </c>
      <c r="V192" s="213">
        <v>-7</v>
      </c>
      <c r="W192" s="216">
        <v>1357</v>
      </c>
      <c r="X192" s="215">
        <v>-9499</v>
      </c>
      <c r="Y192" s="213">
        <v>0</v>
      </c>
      <c r="Z192" s="216">
        <v>0</v>
      </c>
      <c r="AA192" s="215">
        <v>0</v>
      </c>
      <c r="AB192" s="213">
        <v>7</v>
      </c>
      <c r="AC192" s="216">
        <v>1357</v>
      </c>
      <c r="AD192" s="215">
        <v>9499</v>
      </c>
      <c r="AE192" s="213">
        <v>0</v>
      </c>
      <c r="AF192" s="216">
        <v>0</v>
      </c>
      <c r="AG192" s="215">
        <v>0</v>
      </c>
      <c r="AH192" s="213">
        <v>0</v>
      </c>
      <c r="AI192" s="214">
        <v>0</v>
      </c>
      <c r="AJ192" s="215">
        <v>0</v>
      </c>
      <c r="AK192" s="218">
        <v>6</v>
      </c>
      <c r="AL192" s="214">
        <v>1357</v>
      </c>
      <c r="AM192" s="215">
        <v>8142</v>
      </c>
      <c r="AN192" s="36">
        <f t="shared" si="30"/>
        <v>7.7051101237628348E-7</v>
      </c>
      <c r="AO192" s="37">
        <f t="shared" si="31"/>
        <v>1</v>
      </c>
      <c r="AP192" s="38" t="s">
        <v>3</v>
      </c>
      <c r="AQ192" s="39" t="str">
        <f t="shared" si="40"/>
        <v>제품</v>
      </c>
      <c r="AR192" s="40">
        <f t="shared" si="34"/>
        <v>8142</v>
      </c>
      <c r="AS192" s="41">
        <f t="shared" si="35"/>
        <v>0</v>
      </c>
      <c r="AT192" s="42">
        <f t="shared" si="36"/>
        <v>0</v>
      </c>
      <c r="AU192" s="43">
        <f t="shared" si="32"/>
        <v>8142</v>
      </c>
      <c r="AV192" s="95">
        <f t="shared" si="39"/>
        <v>8142</v>
      </c>
      <c r="AW192" s="61" t="str">
        <f t="shared" si="39"/>
        <v/>
      </c>
      <c r="AX192" s="61" t="str">
        <f t="shared" si="39"/>
        <v/>
      </c>
      <c r="AY192" s="61" t="str">
        <f t="shared" si="39"/>
        <v/>
      </c>
      <c r="AZ192" s="44" t="str">
        <f t="shared" si="39"/>
        <v/>
      </c>
      <c r="BA192" s="45"/>
      <c r="BB192" s="97">
        <v>6</v>
      </c>
      <c r="BC192" s="98">
        <v>0</v>
      </c>
      <c r="BD192" s="98">
        <v>0</v>
      </c>
      <c r="BE192" s="98">
        <v>0</v>
      </c>
      <c r="BF192" s="98">
        <v>0</v>
      </c>
      <c r="BG192" s="99">
        <f t="shared" si="37"/>
        <v>6</v>
      </c>
      <c r="BH192" s="52">
        <f t="shared" si="33"/>
        <v>0</v>
      </c>
      <c r="BI192" s="53">
        <f>IFERROR(IF(ROUND(V192/((D192+AK192)/2),1)&lt;0,0,ROUND(V192/((D192+AK192)/2),1)),0)</f>
        <v>0</v>
      </c>
      <c r="BJ192" s="55" t="str">
        <f>IF(AK192=0,"정상",IF(AP192="악성","악성",IF(AND(BL192&gt;3,BI192&lt;0.5),"악성",IF(AND(AP192="정상",BL192&lt;=3),"정상",IF(BI192&gt;1,"정상","부진")))))</f>
        <v>악성</v>
      </c>
      <c r="BK192" s="54">
        <v>42522</v>
      </c>
      <c r="BL192" s="52">
        <f t="shared" si="38"/>
        <v>124</v>
      </c>
    </row>
    <row r="193" spans="1:64" ht="17.100000000000001" customHeight="1">
      <c r="A193" s="58" t="s">
        <v>1</v>
      </c>
      <c r="B193" s="57" t="s">
        <v>27</v>
      </c>
      <c r="C193" s="56" t="s">
        <v>28</v>
      </c>
      <c r="D193" s="213">
        <v>1</v>
      </c>
      <c r="E193" s="214">
        <v>1039</v>
      </c>
      <c r="F193" s="215">
        <v>1039</v>
      </c>
      <c r="G193" s="213">
        <v>0</v>
      </c>
      <c r="H193" s="216">
        <v>0</v>
      </c>
      <c r="I193" s="215">
        <v>0</v>
      </c>
      <c r="J193" s="213">
        <v>0</v>
      </c>
      <c r="K193" s="216">
        <v>0</v>
      </c>
      <c r="L193" s="215">
        <v>0</v>
      </c>
      <c r="M193" s="213">
        <v>0</v>
      </c>
      <c r="N193" s="216">
        <v>0</v>
      </c>
      <c r="O193" s="215">
        <v>0</v>
      </c>
      <c r="P193" s="213">
        <v>0</v>
      </c>
      <c r="Q193" s="216">
        <v>0</v>
      </c>
      <c r="R193" s="215">
        <v>0</v>
      </c>
      <c r="S193" s="213">
        <v>0</v>
      </c>
      <c r="T193" s="214">
        <v>0</v>
      </c>
      <c r="U193" s="217">
        <v>0</v>
      </c>
      <c r="V193" s="213">
        <v>0</v>
      </c>
      <c r="W193" s="216">
        <v>0</v>
      </c>
      <c r="X193" s="215">
        <v>0</v>
      </c>
      <c r="Y193" s="213">
        <v>0</v>
      </c>
      <c r="Z193" s="216">
        <v>0</v>
      </c>
      <c r="AA193" s="215">
        <v>0</v>
      </c>
      <c r="AB193" s="213">
        <v>1</v>
      </c>
      <c r="AC193" s="216">
        <v>1039</v>
      </c>
      <c r="AD193" s="215">
        <v>1039</v>
      </c>
      <c r="AE193" s="213">
        <v>0</v>
      </c>
      <c r="AF193" s="216">
        <v>0</v>
      </c>
      <c r="AG193" s="215">
        <v>0</v>
      </c>
      <c r="AH193" s="213">
        <v>1</v>
      </c>
      <c r="AI193" s="214">
        <v>1039</v>
      </c>
      <c r="AJ193" s="215">
        <v>1039</v>
      </c>
      <c r="AK193" s="218">
        <v>0</v>
      </c>
      <c r="AL193" s="214">
        <v>0</v>
      </c>
      <c r="AM193" s="215">
        <v>0</v>
      </c>
      <c r="AN193" s="36">
        <f t="shared" si="30"/>
        <v>0</v>
      </c>
      <c r="AO193" s="37">
        <f t="shared" si="31"/>
        <v>0</v>
      </c>
      <c r="AP193" s="38" t="s">
        <v>3</v>
      </c>
      <c r="AQ193" s="39" t="str">
        <f t="shared" si="40"/>
        <v>제품</v>
      </c>
      <c r="AR193" s="40">
        <f t="shared" si="34"/>
        <v>0</v>
      </c>
      <c r="AS193" s="41">
        <f t="shared" si="35"/>
        <v>0</v>
      </c>
      <c r="AT193" s="42">
        <f t="shared" si="36"/>
        <v>0</v>
      </c>
      <c r="AU193" s="43">
        <f t="shared" si="32"/>
        <v>0</v>
      </c>
      <c r="AV193" s="95" t="str">
        <f t="shared" si="39"/>
        <v/>
      </c>
      <c r="AW193" s="61" t="str">
        <f t="shared" si="39"/>
        <v/>
      </c>
      <c r="AX193" s="61" t="str">
        <f t="shared" si="39"/>
        <v/>
      </c>
      <c r="AY193" s="61" t="str">
        <f t="shared" si="39"/>
        <v/>
      </c>
      <c r="AZ193" s="44" t="str">
        <f t="shared" si="39"/>
        <v/>
      </c>
      <c r="BA193" s="45"/>
      <c r="BB193" s="97">
        <v>0</v>
      </c>
      <c r="BC193" s="98">
        <v>0</v>
      </c>
      <c r="BD193" s="98">
        <v>0</v>
      </c>
      <c r="BE193" s="98">
        <v>0</v>
      </c>
      <c r="BF193" s="98">
        <v>0</v>
      </c>
      <c r="BG193" s="99">
        <f t="shared" si="37"/>
        <v>0</v>
      </c>
      <c r="BH193" s="52">
        <f t="shared" si="33"/>
        <v>0</v>
      </c>
      <c r="BI193" s="53">
        <f>IFERROR(IF(ROUND(V193/((D193+AK193)/2),1)&lt;0,0,ROUND(V193/((D193+AK193)/2),1)),0)</f>
        <v>0</v>
      </c>
      <c r="BJ193" s="55" t="str">
        <f>IF(AK193=0,"정상",IF(AP193="악성","악성",IF(AND(BL193&gt;3,BI193&lt;0.5),"악성",IF(AND(AP193="정상",BL193&lt;=3),"정상",IF(BI193&gt;1,"정상","부진")))))</f>
        <v>정상</v>
      </c>
      <c r="BK193" s="54">
        <v>42430</v>
      </c>
      <c r="BL193" s="52">
        <f t="shared" si="38"/>
        <v>127</v>
      </c>
    </row>
    <row r="194" spans="1:64" ht="17.100000000000001" customHeight="1">
      <c r="A194" s="58" t="s">
        <v>1</v>
      </c>
      <c r="B194" s="57" t="s">
        <v>29</v>
      </c>
      <c r="C194" s="56" t="s">
        <v>30</v>
      </c>
      <c r="D194" s="213">
        <v>60</v>
      </c>
      <c r="E194" s="214">
        <v>3999</v>
      </c>
      <c r="F194" s="215">
        <v>239940</v>
      </c>
      <c r="G194" s="213">
        <v>0</v>
      </c>
      <c r="H194" s="216">
        <v>0</v>
      </c>
      <c r="I194" s="215">
        <v>0</v>
      </c>
      <c r="J194" s="213">
        <v>0</v>
      </c>
      <c r="K194" s="216">
        <v>0</v>
      </c>
      <c r="L194" s="215">
        <v>0</v>
      </c>
      <c r="M194" s="213">
        <v>4</v>
      </c>
      <c r="N194" s="216">
        <v>3999</v>
      </c>
      <c r="O194" s="215">
        <v>15996</v>
      </c>
      <c r="P194" s="213">
        <v>0</v>
      </c>
      <c r="Q194" s="216">
        <v>0</v>
      </c>
      <c r="R194" s="215">
        <v>0</v>
      </c>
      <c r="S194" s="213">
        <v>4</v>
      </c>
      <c r="T194" s="214">
        <v>3999</v>
      </c>
      <c r="U194" s="217">
        <v>15996</v>
      </c>
      <c r="V194" s="213">
        <v>24</v>
      </c>
      <c r="W194" s="216">
        <v>3999</v>
      </c>
      <c r="X194" s="215">
        <v>95976</v>
      </c>
      <c r="Y194" s="213">
        <v>0</v>
      </c>
      <c r="Z194" s="216">
        <v>0</v>
      </c>
      <c r="AA194" s="215">
        <v>0</v>
      </c>
      <c r="AB194" s="213">
        <v>40</v>
      </c>
      <c r="AC194" s="216">
        <v>3999</v>
      </c>
      <c r="AD194" s="215">
        <v>159960</v>
      </c>
      <c r="AE194" s="213">
        <v>0</v>
      </c>
      <c r="AF194" s="216">
        <v>0</v>
      </c>
      <c r="AG194" s="215">
        <v>0</v>
      </c>
      <c r="AH194" s="213">
        <v>64</v>
      </c>
      <c r="AI194" s="214">
        <v>3999</v>
      </c>
      <c r="AJ194" s="215">
        <v>255936</v>
      </c>
      <c r="AK194" s="218">
        <v>0</v>
      </c>
      <c r="AL194" s="214">
        <v>0</v>
      </c>
      <c r="AM194" s="215">
        <v>0</v>
      </c>
      <c r="AN194" s="36">
        <f t="shared" si="30"/>
        <v>0</v>
      </c>
      <c r="AO194" s="37">
        <f t="shared" si="31"/>
        <v>0</v>
      </c>
      <c r="AP194" s="38" t="s">
        <v>4</v>
      </c>
      <c r="AQ194" s="39" t="str">
        <f t="shared" si="40"/>
        <v>제품</v>
      </c>
      <c r="AR194" s="40">
        <f t="shared" si="34"/>
        <v>0</v>
      </c>
      <c r="AS194" s="41">
        <f t="shared" si="35"/>
        <v>0</v>
      </c>
      <c r="AT194" s="42">
        <f t="shared" si="36"/>
        <v>0</v>
      </c>
      <c r="AU194" s="43">
        <f t="shared" si="32"/>
        <v>0</v>
      </c>
      <c r="AV194" s="95" t="str">
        <f t="shared" si="39"/>
        <v/>
      </c>
      <c r="AW194" s="61" t="str">
        <f t="shared" si="39"/>
        <v/>
      </c>
      <c r="AX194" s="61" t="str">
        <f t="shared" si="39"/>
        <v/>
      </c>
      <c r="AY194" s="61" t="str">
        <f t="shared" si="39"/>
        <v/>
      </c>
      <c r="AZ194" s="44" t="str">
        <f t="shared" si="39"/>
        <v/>
      </c>
      <c r="BA194" s="45"/>
      <c r="BB194" s="97">
        <v>0</v>
      </c>
      <c r="BC194" s="98">
        <v>0</v>
      </c>
      <c r="BD194" s="98">
        <v>0</v>
      </c>
      <c r="BE194" s="98">
        <v>0</v>
      </c>
      <c r="BF194" s="98">
        <v>0</v>
      </c>
      <c r="BG194" s="99">
        <f t="shared" si="37"/>
        <v>0</v>
      </c>
      <c r="BH194" s="52">
        <f t="shared" si="33"/>
        <v>0</v>
      </c>
      <c r="BI194" s="53">
        <f>IFERROR(IF(ROUND(V194/((D194+AK194)/2),1)&lt;0,0,ROUND(V194/((D194+AK194)/2),1)),0)</f>
        <v>0.8</v>
      </c>
      <c r="BJ194" s="55" t="str">
        <f>IF(AK194=0,"정상",IF(AP194="악성","악성",IF(AND(BL194&gt;3,BI194&lt;0.5),"악성",IF(AND(AP194="정상",BL194&lt;=3),"정상",IF(BI194&gt;1,"정상","부진")))))</f>
        <v>정상</v>
      </c>
      <c r="BK194" s="54">
        <v>42491</v>
      </c>
      <c r="BL194" s="52">
        <f t="shared" si="38"/>
        <v>125</v>
      </c>
    </row>
    <row r="195" spans="1:64" ht="17.100000000000001" customHeight="1">
      <c r="A195" s="58" t="s">
        <v>1</v>
      </c>
      <c r="B195" s="57" t="s">
        <v>31</v>
      </c>
      <c r="C195" s="56" t="s">
        <v>640</v>
      </c>
      <c r="D195" s="213">
        <v>2</v>
      </c>
      <c r="E195" s="214">
        <v>1668</v>
      </c>
      <c r="F195" s="215">
        <v>3336</v>
      </c>
      <c r="G195" s="213">
        <v>0</v>
      </c>
      <c r="H195" s="216">
        <v>0</v>
      </c>
      <c r="I195" s="215">
        <v>0</v>
      </c>
      <c r="J195" s="213">
        <v>0</v>
      </c>
      <c r="K195" s="216">
        <v>0</v>
      </c>
      <c r="L195" s="215">
        <v>0</v>
      </c>
      <c r="M195" s="213">
        <v>0</v>
      </c>
      <c r="N195" s="216">
        <v>0</v>
      </c>
      <c r="O195" s="215">
        <v>0</v>
      </c>
      <c r="P195" s="213">
        <v>0</v>
      </c>
      <c r="Q195" s="216">
        <v>0</v>
      </c>
      <c r="R195" s="215">
        <v>0</v>
      </c>
      <c r="S195" s="213">
        <v>0</v>
      </c>
      <c r="T195" s="214">
        <v>0</v>
      </c>
      <c r="U195" s="217">
        <v>0</v>
      </c>
      <c r="V195" s="213">
        <v>0</v>
      </c>
      <c r="W195" s="216">
        <v>0</v>
      </c>
      <c r="X195" s="215">
        <v>0</v>
      </c>
      <c r="Y195" s="213">
        <v>0</v>
      </c>
      <c r="Z195" s="216">
        <v>0</v>
      </c>
      <c r="AA195" s="215">
        <v>0</v>
      </c>
      <c r="AB195" s="213">
        <v>0</v>
      </c>
      <c r="AC195" s="216">
        <v>0</v>
      </c>
      <c r="AD195" s="215">
        <v>0</v>
      </c>
      <c r="AE195" s="213">
        <v>0</v>
      </c>
      <c r="AF195" s="216">
        <v>0</v>
      </c>
      <c r="AG195" s="215">
        <v>0</v>
      </c>
      <c r="AH195" s="213">
        <v>0</v>
      </c>
      <c r="AI195" s="214">
        <v>0</v>
      </c>
      <c r="AJ195" s="215">
        <v>0</v>
      </c>
      <c r="AK195" s="218">
        <v>2</v>
      </c>
      <c r="AL195" s="214">
        <v>1668</v>
      </c>
      <c r="AM195" s="215">
        <v>3336</v>
      </c>
      <c r="AN195" s="36">
        <f t="shared" si="30"/>
        <v>3.156994273258759E-7</v>
      </c>
      <c r="AO195" s="37">
        <f t="shared" si="31"/>
        <v>1</v>
      </c>
      <c r="AP195" s="38" t="s">
        <v>3</v>
      </c>
      <c r="AQ195" s="39" t="str">
        <f t="shared" si="40"/>
        <v>제품</v>
      </c>
      <c r="AR195" s="40">
        <f t="shared" si="34"/>
        <v>3336</v>
      </c>
      <c r="AS195" s="41">
        <f t="shared" si="35"/>
        <v>0</v>
      </c>
      <c r="AT195" s="42">
        <f t="shared" si="36"/>
        <v>0</v>
      </c>
      <c r="AU195" s="43">
        <f t="shared" si="32"/>
        <v>3336</v>
      </c>
      <c r="AV195" s="95">
        <f t="shared" si="39"/>
        <v>3336</v>
      </c>
      <c r="AW195" s="61" t="str">
        <f t="shared" si="39"/>
        <v/>
      </c>
      <c r="AX195" s="61" t="str">
        <f t="shared" si="39"/>
        <v/>
      </c>
      <c r="AY195" s="61" t="str">
        <f t="shared" si="39"/>
        <v/>
      </c>
      <c r="AZ195" s="44" t="str">
        <f t="shared" si="39"/>
        <v/>
      </c>
      <c r="BA195" s="45"/>
      <c r="BB195" s="97">
        <v>2</v>
      </c>
      <c r="BC195" s="98">
        <v>0</v>
      </c>
      <c r="BD195" s="98">
        <v>0</v>
      </c>
      <c r="BE195" s="98">
        <v>0</v>
      </c>
      <c r="BF195" s="98">
        <v>0</v>
      </c>
      <c r="BG195" s="99">
        <f t="shared" si="37"/>
        <v>2</v>
      </c>
      <c r="BH195" s="52">
        <f t="shared" si="33"/>
        <v>0</v>
      </c>
      <c r="BI195" s="53">
        <f>IFERROR(IF(ROUND(V195/((D195+AK195)/2),1)&lt;0,0,ROUND(V195/((D195+AK195)/2),1)),0)</f>
        <v>0</v>
      </c>
      <c r="BJ195" s="55" t="str">
        <f>IF(AK195=0,"정상",IF(AP195="악성","악성",IF(AND(BL195&gt;3,BI195&lt;0.5),"악성",IF(AND(AP195="정상",BL195&lt;=3),"정상",IF(BI195&gt;1,"정상","부진")))))</f>
        <v>악성</v>
      </c>
      <c r="BK195" s="54">
        <v>42461</v>
      </c>
      <c r="BL195" s="52">
        <f t="shared" si="38"/>
        <v>126</v>
      </c>
    </row>
    <row r="196" spans="1:64" ht="17.100000000000001" customHeight="1">
      <c r="A196" s="58" t="s">
        <v>1</v>
      </c>
      <c r="B196" s="57" t="s">
        <v>32</v>
      </c>
      <c r="C196" s="56" t="s">
        <v>641</v>
      </c>
      <c r="D196" s="213">
        <v>1</v>
      </c>
      <c r="E196" s="214">
        <v>2996</v>
      </c>
      <c r="F196" s="215">
        <v>2996</v>
      </c>
      <c r="G196" s="213">
        <v>0</v>
      </c>
      <c r="H196" s="216">
        <v>0</v>
      </c>
      <c r="I196" s="215">
        <v>0</v>
      </c>
      <c r="J196" s="213">
        <v>0</v>
      </c>
      <c r="K196" s="216">
        <v>0</v>
      </c>
      <c r="L196" s="215">
        <v>0</v>
      </c>
      <c r="M196" s="213">
        <v>0</v>
      </c>
      <c r="N196" s="216">
        <v>0</v>
      </c>
      <c r="O196" s="215">
        <v>0</v>
      </c>
      <c r="P196" s="213">
        <v>0</v>
      </c>
      <c r="Q196" s="216">
        <v>0</v>
      </c>
      <c r="R196" s="215">
        <v>0</v>
      </c>
      <c r="S196" s="213">
        <v>0</v>
      </c>
      <c r="T196" s="214">
        <v>0</v>
      </c>
      <c r="U196" s="217">
        <v>0</v>
      </c>
      <c r="V196" s="213">
        <v>-4</v>
      </c>
      <c r="W196" s="216">
        <v>2996</v>
      </c>
      <c r="X196" s="215">
        <v>-11984</v>
      </c>
      <c r="Y196" s="213">
        <v>0</v>
      </c>
      <c r="Z196" s="216">
        <v>0</v>
      </c>
      <c r="AA196" s="215">
        <v>0</v>
      </c>
      <c r="AB196" s="213">
        <v>3</v>
      </c>
      <c r="AC196" s="216">
        <v>2996</v>
      </c>
      <c r="AD196" s="215">
        <v>8988</v>
      </c>
      <c r="AE196" s="213">
        <v>0</v>
      </c>
      <c r="AF196" s="216">
        <v>0</v>
      </c>
      <c r="AG196" s="215">
        <v>0</v>
      </c>
      <c r="AH196" s="213">
        <v>-1</v>
      </c>
      <c r="AI196" s="214">
        <v>2996</v>
      </c>
      <c r="AJ196" s="215">
        <v>-2996</v>
      </c>
      <c r="AK196" s="218">
        <v>2</v>
      </c>
      <c r="AL196" s="214">
        <v>2996</v>
      </c>
      <c r="AM196" s="215">
        <v>5992</v>
      </c>
      <c r="AN196" s="36">
        <f t="shared" si="30"/>
        <v>5.6704765243904332E-7</v>
      </c>
      <c r="AO196" s="37">
        <f t="shared" si="31"/>
        <v>2</v>
      </c>
      <c r="AP196" s="38" t="s">
        <v>3</v>
      </c>
      <c r="AQ196" s="39" t="str">
        <f t="shared" si="40"/>
        <v>제품</v>
      </c>
      <c r="AR196" s="40">
        <f t="shared" si="34"/>
        <v>5992</v>
      </c>
      <c r="AS196" s="41">
        <f t="shared" si="35"/>
        <v>0</v>
      </c>
      <c r="AT196" s="42">
        <f t="shared" si="36"/>
        <v>0</v>
      </c>
      <c r="AU196" s="43">
        <f t="shared" si="32"/>
        <v>5992</v>
      </c>
      <c r="AV196" s="95">
        <f t="shared" si="39"/>
        <v>5992</v>
      </c>
      <c r="AW196" s="61" t="str">
        <f t="shared" si="39"/>
        <v/>
      </c>
      <c r="AX196" s="61" t="str">
        <f t="shared" si="39"/>
        <v/>
      </c>
      <c r="AY196" s="61" t="str">
        <f t="shared" si="39"/>
        <v/>
      </c>
      <c r="AZ196" s="44" t="str">
        <f t="shared" si="39"/>
        <v/>
      </c>
      <c r="BA196" s="45"/>
      <c r="BB196" s="97">
        <v>2</v>
      </c>
      <c r="BC196" s="98">
        <v>0</v>
      </c>
      <c r="BD196" s="98">
        <v>0</v>
      </c>
      <c r="BE196" s="98">
        <v>0</v>
      </c>
      <c r="BF196" s="98">
        <v>0</v>
      </c>
      <c r="BG196" s="99">
        <f t="shared" si="37"/>
        <v>2</v>
      </c>
      <c r="BH196" s="52">
        <f t="shared" si="33"/>
        <v>0</v>
      </c>
      <c r="BI196" s="53">
        <f>IFERROR(IF(ROUND(V196/((D196+AK196)/2),1)&lt;0,0,ROUND(V196/((D196+AK196)/2),1)),0)</f>
        <v>0</v>
      </c>
      <c r="BJ196" s="55" t="str">
        <f>IF(AK196=0,"정상",IF(AP196="악성","악성",IF(AND(BL196&gt;3,BI196&lt;0.5),"악성",IF(AND(AP196="정상",BL196&lt;=3),"정상",IF(BI196&gt;1,"정상","부진")))))</f>
        <v>악성</v>
      </c>
      <c r="BK196" s="54">
        <v>42522</v>
      </c>
      <c r="BL196" s="52">
        <f t="shared" si="38"/>
        <v>124</v>
      </c>
    </row>
    <row r="197" spans="1:64" ht="17.100000000000001" customHeight="1">
      <c r="A197" s="58" t="s">
        <v>1</v>
      </c>
      <c r="B197" s="57" t="s">
        <v>6254</v>
      </c>
      <c r="C197" s="56" t="s">
        <v>6255</v>
      </c>
      <c r="D197" s="213">
        <v>0</v>
      </c>
      <c r="E197" s="214">
        <v>0</v>
      </c>
      <c r="F197" s="215">
        <v>0</v>
      </c>
      <c r="G197" s="213">
        <v>0</v>
      </c>
      <c r="H197" s="216">
        <v>0</v>
      </c>
      <c r="I197" s="215">
        <v>0</v>
      </c>
      <c r="J197" s="213">
        <v>0</v>
      </c>
      <c r="K197" s="216">
        <v>0</v>
      </c>
      <c r="L197" s="215">
        <v>0</v>
      </c>
      <c r="M197" s="213">
        <v>0</v>
      </c>
      <c r="N197" s="216">
        <v>0</v>
      </c>
      <c r="O197" s="215">
        <v>0</v>
      </c>
      <c r="P197" s="213">
        <v>0</v>
      </c>
      <c r="Q197" s="216">
        <v>0</v>
      </c>
      <c r="R197" s="215">
        <v>0</v>
      </c>
      <c r="S197" s="213">
        <v>0</v>
      </c>
      <c r="T197" s="214">
        <v>0</v>
      </c>
      <c r="U197" s="217">
        <v>0</v>
      </c>
      <c r="V197" s="213">
        <v>-12</v>
      </c>
      <c r="W197" s="216">
        <v>484.33333299999998</v>
      </c>
      <c r="X197" s="215">
        <v>-5812</v>
      </c>
      <c r="Y197" s="213">
        <v>0</v>
      </c>
      <c r="Z197" s="216">
        <v>0</v>
      </c>
      <c r="AA197" s="215">
        <v>0</v>
      </c>
      <c r="AB197" s="213">
        <v>0</v>
      </c>
      <c r="AC197" s="216">
        <v>0</v>
      </c>
      <c r="AD197" s="215">
        <v>0</v>
      </c>
      <c r="AE197" s="213">
        <v>0</v>
      </c>
      <c r="AF197" s="216">
        <v>0</v>
      </c>
      <c r="AG197" s="215">
        <v>0</v>
      </c>
      <c r="AH197" s="213">
        <v>-12</v>
      </c>
      <c r="AI197" s="214">
        <v>484.33333299999998</v>
      </c>
      <c r="AJ197" s="215">
        <v>-5812</v>
      </c>
      <c r="AK197" s="218">
        <v>12</v>
      </c>
      <c r="AL197" s="214">
        <v>484.33330000000001</v>
      </c>
      <c r="AM197" s="215">
        <v>5812</v>
      </c>
      <c r="AN197" s="36">
        <f t="shared" si="30"/>
        <v>5.5001351067685578E-7</v>
      </c>
      <c r="AO197" s="37">
        <f t="shared" si="31"/>
        <v>0</v>
      </c>
      <c r="AP197" s="38" t="s">
        <v>3</v>
      </c>
      <c r="AQ197" s="39" t="str">
        <f t="shared" si="40"/>
        <v>제품</v>
      </c>
      <c r="AR197" s="40">
        <f t="shared" si="34"/>
        <v>5812</v>
      </c>
      <c r="AS197" s="41">
        <f t="shared" si="35"/>
        <v>0</v>
      </c>
      <c r="AT197" s="42">
        <f t="shared" si="36"/>
        <v>0</v>
      </c>
      <c r="AU197" s="43">
        <f t="shared" si="32"/>
        <v>5812</v>
      </c>
      <c r="AV197" s="95">
        <f t="shared" si="39"/>
        <v>5811.9996000000001</v>
      </c>
      <c r="AW197" s="61" t="str">
        <f t="shared" si="39"/>
        <v/>
      </c>
      <c r="AX197" s="61" t="str">
        <f t="shared" si="39"/>
        <v/>
      </c>
      <c r="AY197" s="61" t="str">
        <f t="shared" si="39"/>
        <v/>
      </c>
      <c r="AZ197" s="44" t="str">
        <f t="shared" si="39"/>
        <v/>
      </c>
      <c r="BA197" s="45"/>
      <c r="BB197" s="97">
        <v>12</v>
      </c>
      <c r="BC197" s="98">
        <v>0</v>
      </c>
      <c r="BD197" s="98">
        <v>0</v>
      </c>
      <c r="BE197" s="98">
        <v>0</v>
      </c>
      <c r="BF197" s="98">
        <v>0</v>
      </c>
      <c r="BG197" s="99">
        <f t="shared" si="37"/>
        <v>12</v>
      </c>
      <c r="BH197" s="52">
        <f t="shared" si="33"/>
        <v>0</v>
      </c>
      <c r="BI197" s="53">
        <f>IFERROR(IF(ROUND(V197/((D197+AK197)/2),1)&lt;0,0,ROUND(V197/((D197+AK197)/2),1)),0)</f>
        <v>0</v>
      </c>
      <c r="BJ197" s="55" t="str">
        <f>IF(AK197=0,"정상",IF(AP197="악성","악성",IF(AND(BL197&gt;3,BI197&lt;0.5),"악성",IF(AND(AP197="정상",BL197&lt;=3),"정상",IF(BI197&gt;1,"정상","부진")))))</f>
        <v>악성</v>
      </c>
      <c r="BK197" s="54">
        <v>43435</v>
      </c>
      <c r="BL197" s="52">
        <f t="shared" si="38"/>
        <v>94</v>
      </c>
    </row>
    <row r="198" spans="1:64" ht="17.100000000000001" customHeight="1">
      <c r="A198" s="58" t="s">
        <v>1</v>
      </c>
      <c r="B198" s="57" t="s">
        <v>33</v>
      </c>
      <c r="C198" s="56" t="s">
        <v>642</v>
      </c>
      <c r="D198" s="213">
        <v>1</v>
      </c>
      <c r="E198" s="214">
        <v>484</v>
      </c>
      <c r="F198" s="215">
        <v>484</v>
      </c>
      <c r="G198" s="213">
        <v>0</v>
      </c>
      <c r="H198" s="216">
        <v>0</v>
      </c>
      <c r="I198" s="215">
        <v>0</v>
      </c>
      <c r="J198" s="213">
        <v>0</v>
      </c>
      <c r="K198" s="216">
        <v>0</v>
      </c>
      <c r="L198" s="215">
        <v>0</v>
      </c>
      <c r="M198" s="213">
        <v>0</v>
      </c>
      <c r="N198" s="216">
        <v>0</v>
      </c>
      <c r="O198" s="215">
        <v>0</v>
      </c>
      <c r="P198" s="213">
        <v>0</v>
      </c>
      <c r="Q198" s="216">
        <v>0</v>
      </c>
      <c r="R198" s="215">
        <v>0</v>
      </c>
      <c r="S198" s="213">
        <v>0</v>
      </c>
      <c r="T198" s="214">
        <v>0</v>
      </c>
      <c r="U198" s="217">
        <v>0</v>
      </c>
      <c r="V198" s="213">
        <v>-28</v>
      </c>
      <c r="W198" s="216">
        <v>484</v>
      </c>
      <c r="X198" s="215">
        <v>-13552</v>
      </c>
      <c r="Y198" s="213">
        <v>0</v>
      </c>
      <c r="Z198" s="216">
        <v>0</v>
      </c>
      <c r="AA198" s="215">
        <v>0</v>
      </c>
      <c r="AB198" s="213">
        <v>0</v>
      </c>
      <c r="AC198" s="216">
        <v>0</v>
      </c>
      <c r="AD198" s="215">
        <v>0</v>
      </c>
      <c r="AE198" s="213">
        <v>0</v>
      </c>
      <c r="AF198" s="216">
        <v>0</v>
      </c>
      <c r="AG198" s="215">
        <v>0</v>
      </c>
      <c r="AH198" s="213">
        <v>-28</v>
      </c>
      <c r="AI198" s="214">
        <v>484</v>
      </c>
      <c r="AJ198" s="215">
        <v>-13552</v>
      </c>
      <c r="AK198" s="218">
        <v>29</v>
      </c>
      <c r="AL198" s="214">
        <v>484</v>
      </c>
      <c r="AM198" s="215">
        <v>14036</v>
      </c>
      <c r="AN198" s="36">
        <f t="shared" si="30"/>
        <v>1.3282845209670247E-6</v>
      </c>
      <c r="AO198" s="37">
        <f t="shared" si="31"/>
        <v>29</v>
      </c>
      <c r="AP198" s="38" t="s">
        <v>3</v>
      </c>
      <c r="AQ198" s="39" t="str">
        <f t="shared" si="40"/>
        <v>제품</v>
      </c>
      <c r="AR198" s="40">
        <f t="shared" si="34"/>
        <v>14036</v>
      </c>
      <c r="AS198" s="41">
        <f t="shared" si="35"/>
        <v>0</v>
      </c>
      <c r="AT198" s="42">
        <f t="shared" si="36"/>
        <v>0</v>
      </c>
      <c r="AU198" s="43">
        <f t="shared" si="32"/>
        <v>14036</v>
      </c>
      <c r="AV198" s="95">
        <f t="shared" si="39"/>
        <v>14036</v>
      </c>
      <c r="AW198" s="61" t="str">
        <f t="shared" si="39"/>
        <v/>
      </c>
      <c r="AX198" s="61" t="str">
        <f t="shared" si="39"/>
        <v/>
      </c>
      <c r="AY198" s="61" t="str">
        <f t="shared" si="39"/>
        <v/>
      </c>
      <c r="AZ198" s="44" t="str">
        <f t="shared" si="39"/>
        <v/>
      </c>
      <c r="BA198" s="45"/>
      <c r="BB198" s="97">
        <v>29</v>
      </c>
      <c r="BC198" s="98">
        <v>0</v>
      </c>
      <c r="BD198" s="98">
        <v>0</v>
      </c>
      <c r="BE198" s="98">
        <v>0</v>
      </c>
      <c r="BF198" s="98">
        <v>0</v>
      </c>
      <c r="BG198" s="99">
        <f t="shared" si="37"/>
        <v>29</v>
      </c>
      <c r="BH198" s="52">
        <f t="shared" si="33"/>
        <v>0</v>
      </c>
      <c r="BI198" s="53">
        <f>IFERROR(IF(ROUND(V198/((D198+AK198)/2),1)&lt;0,0,ROUND(V198/((D198+AK198)/2),1)),0)</f>
        <v>0</v>
      </c>
      <c r="BJ198" s="55" t="str">
        <f>IF(AK198=0,"정상",IF(AP198="악성","악성",IF(AND(BL198&gt;3,BI198&lt;0.5),"악성",IF(AND(AP198="정상",BL198&lt;=3),"정상",IF(BI198&gt;1,"정상","부진")))))</f>
        <v>악성</v>
      </c>
      <c r="BK198" s="54">
        <v>42522</v>
      </c>
      <c r="BL198" s="52">
        <f t="shared" si="38"/>
        <v>124</v>
      </c>
    </row>
    <row r="199" spans="1:64" ht="17.100000000000001" customHeight="1">
      <c r="A199" s="58" t="s">
        <v>1</v>
      </c>
      <c r="B199" s="57" t="s">
        <v>34</v>
      </c>
      <c r="C199" s="56" t="s">
        <v>643</v>
      </c>
      <c r="D199" s="213">
        <v>3</v>
      </c>
      <c r="E199" s="214">
        <v>728.66660000000002</v>
      </c>
      <c r="F199" s="215">
        <v>2186</v>
      </c>
      <c r="G199" s="213">
        <v>0</v>
      </c>
      <c r="H199" s="216">
        <v>0</v>
      </c>
      <c r="I199" s="215">
        <v>0</v>
      </c>
      <c r="J199" s="213">
        <v>0</v>
      </c>
      <c r="K199" s="216">
        <v>0</v>
      </c>
      <c r="L199" s="215">
        <v>0</v>
      </c>
      <c r="M199" s="213">
        <v>0</v>
      </c>
      <c r="N199" s="216">
        <v>0</v>
      </c>
      <c r="O199" s="215">
        <v>0</v>
      </c>
      <c r="P199" s="213">
        <v>0</v>
      </c>
      <c r="Q199" s="216">
        <v>0</v>
      </c>
      <c r="R199" s="215">
        <v>0</v>
      </c>
      <c r="S199" s="213">
        <v>0</v>
      </c>
      <c r="T199" s="214">
        <v>0</v>
      </c>
      <c r="U199" s="217">
        <v>0</v>
      </c>
      <c r="V199" s="213">
        <v>-1</v>
      </c>
      <c r="W199" s="216">
        <v>728</v>
      </c>
      <c r="X199" s="215">
        <v>-728</v>
      </c>
      <c r="Y199" s="213">
        <v>0</v>
      </c>
      <c r="Z199" s="216">
        <v>0</v>
      </c>
      <c r="AA199" s="215">
        <v>0</v>
      </c>
      <c r="AB199" s="213">
        <v>1</v>
      </c>
      <c r="AC199" s="216">
        <v>729</v>
      </c>
      <c r="AD199" s="215">
        <v>729</v>
      </c>
      <c r="AE199" s="213">
        <v>0</v>
      </c>
      <c r="AF199" s="216">
        <v>0</v>
      </c>
      <c r="AG199" s="215">
        <v>0</v>
      </c>
      <c r="AH199" s="213">
        <v>0</v>
      </c>
      <c r="AI199" s="214">
        <v>0</v>
      </c>
      <c r="AJ199" s="215">
        <v>1</v>
      </c>
      <c r="AK199" s="218">
        <v>3</v>
      </c>
      <c r="AL199" s="214">
        <v>728.33330000000001</v>
      </c>
      <c r="AM199" s="215">
        <v>2185</v>
      </c>
      <c r="AN199" s="36">
        <f t="shared" si="30"/>
        <v>2.0677555416877663E-7</v>
      </c>
      <c r="AO199" s="37">
        <f t="shared" si="31"/>
        <v>1</v>
      </c>
      <c r="AP199" s="38" t="s">
        <v>3</v>
      </c>
      <c r="AQ199" s="39" t="str">
        <f t="shared" si="40"/>
        <v>제품</v>
      </c>
      <c r="AR199" s="40">
        <f t="shared" si="34"/>
        <v>2185</v>
      </c>
      <c r="AS199" s="41">
        <f t="shared" si="35"/>
        <v>0</v>
      </c>
      <c r="AT199" s="42">
        <f t="shared" si="36"/>
        <v>0</v>
      </c>
      <c r="AU199" s="43">
        <f t="shared" si="32"/>
        <v>2185</v>
      </c>
      <c r="AV199" s="95">
        <f t="shared" si="39"/>
        <v>2184.9998999999998</v>
      </c>
      <c r="AW199" s="61" t="str">
        <f t="shared" si="39"/>
        <v/>
      </c>
      <c r="AX199" s="61" t="str">
        <f t="shared" si="39"/>
        <v/>
      </c>
      <c r="AY199" s="61" t="str">
        <f t="shared" si="39"/>
        <v/>
      </c>
      <c r="AZ199" s="44" t="str">
        <f t="shared" si="39"/>
        <v/>
      </c>
      <c r="BA199" s="45"/>
      <c r="BB199" s="97">
        <v>3</v>
      </c>
      <c r="BC199" s="98">
        <v>0</v>
      </c>
      <c r="BD199" s="98">
        <v>0</v>
      </c>
      <c r="BE199" s="98">
        <v>0</v>
      </c>
      <c r="BF199" s="98">
        <v>0</v>
      </c>
      <c r="BG199" s="99">
        <f t="shared" si="37"/>
        <v>3</v>
      </c>
      <c r="BH199" s="52">
        <f t="shared" si="33"/>
        <v>0</v>
      </c>
      <c r="BI199" s="53">
        <f>IFERROR(IF(ROUND(V199/((D199+AK199)/2),1)&lt;0,0,ROUND(V199/((D199+AK199)/2),1)),0)</f>
        <v>0</v>
      </c>
      <c r="BJ199" s="55" t="str">
        <f>IF(AK199=0,"정상",IF(AP199="악성","악성",IF(AND(BL199&gt;3,BI199&lt;0.5),"악성",IF(AND(AP199="정상",BL199&lt;=3),"정상",IF(BI199&gt;1,"정상","부진")))))</f>
        <v>악성</v>
      </c>
      <c r="BK199" s="54">
        <v>42522</v>
      </c>
      <c r="BL199" s="52">
        <f t="shared" si="38"/>
        <v>124</v>
      </c>
    </row>
    <row r="200" spans="1:64" ht="17.100000000000001" customHeight="1">
      <c r="A200" s="58" t="s">
        <v>1</v>
      </c>
      <c r="B200" s="57" t="s">
        <v>35</v>
      </c>
      <c r="C200" s="56" t="s">
        <v>644</v>
      </c>
      <c r="D200" s="213">
        <v>4</v>
      </c>
      <c r="E200" s="214">
        <v>721</v>
      </c>
      <c r="F200" s="215">
        <v>2884</v>
      </c>
      <c r="G200" s="213">
        <v>0</v>
      </c>
      <c r="H200" s="216">
        <v>0</v>
      </c>
      <c r="I200" s="215">
        <v>0</v>
      </c>
      <c r="J200" s="213">
        <v>0</v>
      </c>
      <c r="K200" s="216">
        <v>0</v>
      </c>
      <c r="L200" s="215">
        <v>0</v>
      </c>
      <c r="M200" s="213">
        <v>0</v>
      </c>
      <c r="N200" s="216">
        <v>0</v>
      </c>
      <c r="O200" s="215">
        <v>0</v>
      </c>
      <c r="P200" s="213">
        <v>0</v>
      </c>
      <c r="Q200" s="216">
        <v>0</v>
      </c>
      <c r="R200" s="215">
        <v>0</v>
      </c>
      <c r="S200" s="213">
        <v>0</v>
      </c>
      <c r="T200" s="214">
        <v>0</v>
      </c>
      <c r="U200" s="217">
        <v>0</v>
      </c>
      <c r="V200" s="213">
        <v>0</v>
      </c>
      <c r="W200" s="216">
        <v>0</v>
      </c>
      <c r="X200" s="215">
        <v>0</v>
      </c>
      <c r="Y200" s="213">
        <v>0</v>
      </c>
      <c r="Z200" s="216">
        <v>0</v>
      </c>
      <c r="AA200" s="215">
        <v>0</v>
      </c>
      <c r="AB200" s="213">
        <v>3</v>
      </c>
      <c r="AC200" s="216">
        <v>721</v>
      </c>
      <c r="AD200" s="215">
        <v>2163</v>
      </c>
      <c r="AE200" s="213">
        <v>0</v>
      </c>
      <c r="AF200" s="216">
        <v>0</v>
      </c>
      <c r="AG200" s="215">
        <v>0</v>
      </c>
      <c r="AH200" s="213">
        <v>3</v>
      </c>
      <c r="AI200" s="214">
        <v>721</v>
      </c>
      <c r="AJ200" s="215">
        <v>2163</v>
      </c>
      <c r="AK200" s="218">
        <v>1</v>
      </c>
      <c r="AL200" s="214">
        <v>721</v>
      </c>
      <c r="AM200" s="215">
        <v>721</v>
      </c>
      <c r="AN200" s="36">
        <f t="shared" si="30"/>
        <v>6.8231201169651235E-8</v>
      </c>
      <c r="AO200" s="37">
        <f t="shared" si="31"/>
        <v>0.25</v>
      </c>
      <c r="AP200" s="38" t="s">
        <v>3</v>
      </c>
      <c r="AQ200" s="39" t="str">
        <f t="shared" si="40"/>
        <v>제품</v>
      </c>
      <c r="AR200" s="40">
        <f t="shared" si="34"/>
        <v>721</v>
      </c>
      <c r="AS200" s="41">
        <f t="shared" si="35"/>
        <v>0</v>
      </c>
      <c r="AT200" s="42">
        <f t="shared" si="36"/>
        <v>0</v>
      </c>
      <c r="AU200" s="43">
        <f t="shared" si="32"/>
        <v>721</v>
      </c>
      <c r="AV200" s="95">
        <f t="shared" si="39"/>
        <v>721</v>
      </c>
      <c r="AW200" s="61" t="str">
        <f t="shared" si="39"/>
        <v/>
      </c>
      <c r="AX200" s="61" t="str">
        <f t="shared" si="39"/>
        <v/>
      </c>
      <c r="AY200" s="61" t="str">
        <f t="shared" si="39"/>
        <v/>
      </c>
      <c r="AZ200" s="44" t="str">
        <f t="shared" si="39"/>
        <v/>
      </c>
      <c r="BA200" s="45"/>
      <c r="BB200" s="97">
        <v>1</v>
      </c>
      <c r="BC200" s="98">
        <v>0</v>
      </c>
      <c r="BD200" s="98">
        <v>0</v>
      </c>
      <c r="BE200" s="98">
        <v>0</v>
      </c>
      <c r="BF200" s="98">
        <v>0</v>
      </c>
      <c r="BG200" s="99">
        <f t="shared" si="37"/>
        <v>1</v>
      </c>
      <c r="BH200" s="52">
        <f t="shared" si="33"/>
        <v>0</v>
      </c>
      <c r="BI200" s="53">
        <f>IFERROR(IF(ROUND(V200/((D200+AK200)/2),1)&lt;0,0,ROUND(V200/((D200+AK200)/2),1)),0)</f>
        <v>0</v>
      </c>
      <c r="BJ200" s="55" t="str">
        <f>IF(AK200=0,"정상",IF(AP200="악성","악성",IF(AND(BL200&gt;3,BI200&lt;0.5),"악성",IF(AND(AP200="정상",BL200&lt;=3),"정상",IF(BI200&gt;1,"정상","부진")))))</f>
        <v>악성</v>
      </c>
      <c r="BK200" s="54">
        <v>42522</v>
      </c>
      <c r="BL200" s="52">
        <f t="shared" si="38"/>
        <v>124</v>
      </c>
    </row>
    <row r="201" spans="1:64" ht="17.100000000000001" customHeight="1">
      <c r="A201" s="58" t="s">
        <v>1</v>
      </c>
      <c r="B201" s="57" t="s">
        <v>36</v>
      </c>
      <c r="C201" s="56" t="s">
        <v>37</v>
      </c>
      <c r="D201" s="213">
        <v>3</v>
      </c>
      <c r="E201" s="214">
        <v>3251</v>
      </c>
      <c r="F201" s="215">
        <v>9753</v>
      </c>
      <c r="G201" s="213">
        <v>0</v>
      </c>
      <c r="H201" s="216">
        <v>0</v>
      </c>
      <c r="I201" s="215">
        <v>0</v>
      </c>
      <c r="J201" s="213">
        <v>0</v>
      </c>
      <c r="K201" s="216">
        <v>0</v>
      </c>
      <c r="L201" s="215">
        <v>0</v>
      </c>
      <c r="M201" s="213">
        <v>0</v>
      </c>
      <c r="N201" s="216">
        <v>0</v>
      </c>
      <c r="O201" s="215">
        <v>0</v>
      </c>
      <c r="P201" s="213">
        <v>0</v>
      </c>
      <c r="Q201" s="216">
        <v>0</v>
      </c>
      <c r="R201" s="215">
        <v>0</v>
      </c>
      <c r="S201" s="213">
        <v>0</v>
      </c>
      <c r="T201" s="214">
        <v>0</v>
      </c>
      <c r="U201" s="217">
        <v>0</v>
      </c>
      <c r="V201" s="213">
        <v>-1</v>
      </c>
      <c r="W201" s="216">
        <v>3251</v>
      </c>
      <c r="X201" s="215">
        <v>-3251</v>
      </c>
      <c r="Y201" s="213">
        <v>0</v>
      </c>
      <c r="Z201" s="216">
        <v>0</v>
      </c>
      <c r="AA201" s="215">
        <v>0</v>
      </c>
      <c r="AB201" s="213">
        <v>0</v>
      </c>
      <c r="AC201" s="216">
        <v>0</v>
      </c>
      <c r="AD201" s="215">
        <v>0</v>
      </c>
      <c r="AE201" s="213">
        <v>0</v>
      </c>
      <c r="AF201" s="216">
        <v>0</v>
      </c>
      <c r="AG201" s="215">
        <v>0</v>
      </c>
      <c r="AH201" s="213">
        <v>-1</v>
      </c>
      <c r="AI201" s="214">
        <v>3251</v>
      </c>
      <c r="AJ201" s="215">
        <v>-3251</v>
      </c>
      <c r="AK201" s="218">
        <v>4</v>
      </c>
      <c r="AL201" s="214">
        <v>3251</v>
      </c>
      <c r="AM201" s="215">
        <v>13004</v>
      </c>
      <c r="AN201" s="36">
        <f t="shared" si="30"/>
        <v>1.2306221081971493E-6</v>
      </c>
      <c r="AO201" s="37">
        <f t="shared" si="31"/>
        <v>1.3333333333333333</v>
      </c>
      <c r="AP201" s="38" t="s">
        <v>3</v>
      </c>
      <c r="AQ201" s="39" t="str">
        <f t="shared" si="40"/>
        <v>제품</v>
      </c>
      <c r="AR201" s="40">
        <f t="shared" si="34"/>
        <v>13004</v>
      </c>
      <c r="AS201" s="41">
        <f t="shared" si="35"/>
        <v>0</v>
      </c>
      <c r="AT201" s="42">
        <f t="shared" si="36"/>
        <v>0</v>
      </c>
      <c r="AU201" s="43">
        <f t="shared" si="32"/>
        <v>13004</v>
      </c>
      <c r="AV201" s="95">
        <f t="shared" si="39"/>
        <v>13004</v>
      </c>
      <c r="AW201" s="61" t="str">
        <f t="shared" si="39"/>
        <v/>
      </c>
      <c r="AX201" s="61" t="str">
        <f t="shared" si="39"/>
        <v/>
      </c>
      <c r="AY201" s="61" t="str">
        <f t="shared" si="39"/>
        <v/>
      </c>
      <c r="AZ201" s="44" t="str">
        <f t="shared" si="39"/>
        <v/>
      </c>
      <c r="BA201" s="45"/>
      <c r="BB201" s="97">
        <v>4</v>
      </c>
      <c r="BC201" s="98">
        <v>0</v>
      </c>
      <c r="BD201" s="98">
        <v>0</v>
      </c>
      <c r="BE201" s="98">
        <v>0</v>
      </c>
      <c r="BF201" s="98">
        <v>0</v>
      </c>
      <c r="BG201" s="99">
        <f t="shared" si="37"/>
        <v>4</v>
      </c>
      <c r="BH201" s="52">
        <f t="shared" si="33"/>
        <v>0</v>
      </c>
      <c r="BI201" s="53">
        <f>IFERROR(IF(ROUND(V201/((D201+AK201)/2),1)&lt;0,0,ROUND(V201/((D201+AK201)/2),1)),0)</f>
        <v>0</v>
      </c>
      <c r="BJ201" s="55" t="str">
        <f>IF(AK201=0,"정상",IF(AP201="악성","악성",IF(AND(BL201&gt;3,BI201&lt;0.5),"악성",IF(AND(AP201="정상",BL201&lt;=3),"정상",IF(BI201&gt;1,"정상","부진")))))</f>
        <v>악성</v>
      </c>
      <c r="BK201" s="54">
        <v>42552</v>
      </c>
      <c r="BL201" s="52">
        <f t="shared" si="38"/>
        <v>123</v>
      </c>
    </row>
    <row r="202" spans="1:64" ht="17.100000000000001" customHeight="1">
      <c r="A202" s="58" t="s">
        <v>1</v>
      </c>
      <c r="B202" s="57" t="s">
        <v>38</v>
      </c>
      <c r="C202" s="56" t="s">
        <v>39</v>
      </c>
      <c r="D202" s="213">
        <v>1</v>
      </c>
      <c r="E202" s="214">
        <v>3273</v>
      </c>
      <c r="F202" s="215">
        <v>3273</v>
      </c>
      <c r="G202" s="213">
        <v>0</v>
      </c>
      <c r="H202" s="216">
        <v>0</v>
      </c>
      <c r="I202" s="215">
        <v>0</v>
      </c>
      <c r="J202" s="213">
        <v>0</v>
      </c>
      <c r="K202" s="216">
        <v>0</v>
      </c>
      <c r="L202" s="215">
        <v>0</v>
      </c>
      <c r="M202" s="213">
        <v>0</v>
      </c>
      <c r="N202" s="216">
        <v>0</v>
      </c>
      <c r="O202" s="215">
        <v>0</v>
      </c>
      <c r="P202" s="213">
        <v>0</v>
      </c>
      <c r="Q202" s="216">
        <v>0</v>
      </c>
      <c r="R202" s="215">
        <v>0</v>
      </c>
      <c r="S202" s="213">
        <v>0</v>
      </c>
      <c r="T202" s="214">
        <v>0</v>
      </c>
      <c r="U202" s="217">
        <v>0</v>
      </c>
      <c r="V202" s="213">
        <v>-1</v>
      </c>
      <c r="W202" s="216">
        <v>3273</v>
      </c>
      <c r="X202" s="215">
        <v>-3273</v>
      </c>
      <c r="Y202" s="213">
        <v>0</v>
      </c>
      <c r="Z202" s="216">
        <v>0</v>
      </c>
      <c r="AA202" s="215">
        <v>0</v>
      </c>
      <c r="AB202" s="213">
        <v>1</v>
      </c>
      <c r="AC202" s="216">
        <v>3273</v>
      </c>
      <c r="AD202" s="215">
        <v>3273</v>
      </c>
      <c r="AE202" s="213">
        <v>0</v>
      </c>
      <c r="AF202" s="216">
        <v>0</v>
      </c>
      <c r="AG202" s="215">
        <v>0</v>
      </c>
      <c r="AH202" s="213">
        <v>0</v>
      </c>
      <c r="AI202" s="214">
        <v>0</v>
      </c>
      <c r="AJ202" s="215">
        <v>0</v>
      </c>
      <c r="AK202" s="218">
        <v>1</v>
      </c>
      <c r="AL202" s="214">
        <v>3273</v>
      </c>
      <c r="AM202" s="215">
        <v>3273</v>
      </c>
      <c r="AN202" s="36">
        <f t="shared" ref="AN202:AN265" si="41">AM202/$AM$4</f>
        <v>3.0973747770911028E-7</v>
      </c>
      <c r="AO202" s="37">
        <f t="shared" ref="AO202:AO265" si="42">IF(ISERROR(AK202/(D202+S202)),,(AK202/(D202+S202)))</f>
        <v>1</v>
      </c>
      <c r="AP202" s="38" t="s">
        <v>3</v>
      </c>
      <c r="AQ202" s="39" t="str">
        <f t="shared" si="40"/>
        <v>제품</v>
      </c>
      <c r="AR202" s="40">
        <f t="shared" si="34"/>
        <v>3273</v>
      </c>
      <c r="AS202" s="41">
        <f t="shared" si="35"/>
        <v>0</v>
      </c>
      <c r="AT202" s="42">
        <f t="shared" si="36"/>
        <v>0</v>
      </c>
      <c r="AU202" s="43">
        <f t="shared" ref="AU202:AU265" si="43">SUM(AR202:AT202)</f>
        <v>3273</v>
      </c>
      <c r="AV202" s="95">
        <f t="shared" si="39"/>
        <v>3273</v>
      </c>
      <c r="AW202" s="61" t="str">
        <f t="shared" si="39"/>
        <v/>
      </c>
      <c r="AX202" s="61" t="str">
        <f t="shared" si="39"/>
        <v/>
      </c>
      <c r="AY202" s="61" t="str">
        <f t="shared" si="39"/>
        <v/>
      </c>
      <c r="AZ202" s="44" t="str">
        <f t="shared" si="39"/>
        <v/>
      </c>
      <c r="BA202" s="45"/>
      <c r="BB202" s="97">
        <v>1</v>
      </c>
      <c r="BC202" s="98">
        <v>0</v>
      </c>
      <c r="BD202" s="98">
        <v>0</v>
      </c>
      <c r="BE202" s="98">
        <v>0</v>
      </c>
      <c r="BF202" s="98">
        <v>0</v>
      </c>
      <c r="BG202" s="99">
        <f t="shared" si="37"/>
        <v>1</v>
      </c>
      <c r="BH202" s="52">
        <f t="shared" ref="BH202:BH265" si="44">BG202-AK202</f>
        <v>0</v>
      </c>
      <c r="BI202" s="53">
        <f>IFERROR(IF(ROUND(V202/((D202+AK202)/2),1)&lt;0,0,ROUND(V202/((D202+AK202)/2),1)),0)</f>
        <v>0</v>
      </c>
      <c r="BJ202" s="55" t="str">
        <f>IF(AK202=0,"정상",IF(AP202="악성","악성",IF(AND(BL202&gt;3,BI202&lt;0.5),"악성",IF(AND(AP202="정상",BL202&lt;=3),"정상",IF(BI202&gt;1,"정상","부진")))))</f>
        <v>악성</v>
      </c>
      <c r="BK202" s="54">
        <v>42552</v>
      </c>
      <c r="BL202" s="52">
        <f t="shared" si="38"/>
        <v>123</v>
      </c>
    </row>
    <row r="203" spans="1:64" ht="17.100000000000001" customHeight="1">
      <c r="A203" s="58" t="s">
        <v>1</v>
      </c>
      <c r="B203" s="57" t="s">
        <v>616</v>
      </c>
      <c r="C203" s="56" t="s">
        <v>645</v>
      </c>
      <c r="D203" s="213">
        <v>1</v>
      </c>
      <c r="E203" s="214">
        <v>2440</v>
      </c>
      <c r="F203" s="215">
        <v>2440</v>
      </c>
      <c r="G203" s="213">
        <v>0</v>
      </c>
      <c r="H203" s="216">
        <v>0</v>
      </c>
      <c r="I203" s="215">
        <v>0</v>
      </c>
      <c r="J203" s="213">
        <v>0</v>
      </c>
      <c r="K203" s="216">
        <v>0</v>
      </c>
      <c r="L203" s="215">
        <v>0</v>
      </c>
      <c r="M203" s="213">
        <v>0</v>
      </c>
      <c r="N203" s="216">
        <v>0</v>
      </c>
      <c r="O203" s="215">
        <v>0</v>
      </c>
      <c r="P203" s="213">
        <v>0</v>
      </c>
      <c r="Q203" s="216">
        <v>0</v>
      </c>
      <c r="R203" s="215">
        <v>0</v>
      </c>
      <c r="S203" s="213">
        <v>0</v>
      </c>
      <c r="T203" s="214">
        <v>0</v>
      </c>
      <c r="U203" s="217">
        <v>0</v>
      </c>
      <c r="V203" s="213">
        <v>-5</v>
      </c>
      <c r="W203" s="216">
        <v>2440.6</v>
      </c>
      <c r="X203" s="215">
        <v>-12203</v>
      </c>
      <c r="Y203" s="213">
        <v>0</v>
      </c>
      <c r="Z203" s="216">
        <v>0</v>
      </c>
      <c r="AA203" s="215">
        <v>0</v>
      </c>
      <c r="AB203" s="213">
        <v>6</v>
      </c>
      <c r="AC203" s="216">
        <v>2440.5</v>
      </c>
      <c r="AD203" s="215">
        <v>14643</v>
      </c>
      <c r="AE203" s="213">
        <v>0</v>
      </c>
      <c r="AF203" s="216">
        <v>0</v>
      </c>
      <c r="AG203" s="215">
        <v>0</v>
      </c>
      <c r="AH203" s="213">
        <v>1</v>
      </c>
      <c r="AI203" s="214">
        <v>2440</v>
      </c>
      <c r="AJ203" s="215">
        <v>2440</v>
      </c>
      <c r="AK203" s="218">
        <v>0</v>
      </c>
      <c r="AL203" s="214">
        <v>0</v>
      </c>
      <c r="AM203" s="215">
        <v>0</v>
      </c>
      <c r="AN203" s="36">
        <f t="shared" si="41"/>
        <v>0</v>
      </c>
      <c r="AO203" s="37">
        <f t="shared" si="42"/>
        <v>0</v>
      </c>
      <c r="AP203" s="38" t="s">
        <v>3</v>
      </c>
      <c r="AQ203" s="39" t="str">
        <f t="shared" si="40"/>
        <v>제품</v>
      </c>
      <c r="AR203" s="40">
        <f t="shared" ref="AR203:AR266" si="45">IF($AP203="악성",$AM203,0)</f>
        <v>0</v>
      </c>
      <c r="AS203" s="41">
        <f t="shared" ref="AS203:AS266" si="46">IF($AP203="부진",$AM203,0)</f>
        <v>0</v>
      </c>
      <c r="AT203" s="42">
        <f t="shared" ref="AT203:AT266" si="47">IF($AP203="정상",$AM203,0)</f>
        <v>0</v>
      </c>
      <c r="AU203" s="43">
        <f t="shared" si="43"/>
        <v>0</v>
      </c>
      <c r="AV203" s="95" t="str">
        <f t="shared" si="39"/>
        <v/>
      </c>
      <c r="AW203" s="61" t="str">
        <f t="shared" si="39"/>
        <v/>
      </c>
      <c r="AX203" s="61" t="str">
        <f t="shared" si="39"/>
        <v/>
      </c>
      <c r="AY203" s="61" t="str">
        <f t="shared" si="39"/>
        <v/>
      </c>
      <c r="AZ203" s="44" t="str">
        <f t="shared" si="39"/>
        <v/>
      </c>
      <c r="BA203" s="45"/>
      <c r="BB203" s="97">
        <v>0</v>
      </c>
      <c r="BC203" s="98">
        <v>0</v>
      </c>
      <c r="BD203" s="98">
        <v>0</v>
      </c>
      <c r="BE203" s="98">
        <v>0</v>
      </c>
      <c r="BF203" s="98">
        <v>0</v>
      </c>
      <c r="BG203" s="99">
        <f t="shared" ref="BG203:BG266" si="48">+SUM(BB203:BF203)</f>
        <v>0</v>
      </c>
      <c r="BH203" s="52">
        <f t="shared" si="44"/>
        <v>0</v>
      </c>
      <c r="BI203" s="53">
        <f>IFERROR(IF(ROUND(V203/((D203+AK203)/2),1)&lt;0,0,ROUND(V203/((D203+AK203)/2),1)),0)</f>
        <v>0</v>
      </c>
      <c r="BJ203" s="55" t="str">
        <f>IF(AK203=0,"정상",IF(AP203="악성","악성",IF(AND(BL203&gt;3,BI203&lt;0.5),"악성",IF(AND(AP203="정상",BL203&lt;=3),"정상",IF(BI203&gt;1,"정상","부진")))))</f>
        <v>정상</v>
      </c>
      <c r="BK203" s="54">
        <v>42644</v>
      </c>
      <c r="BL203" s="52">
        <f t="shared" ref="BL203:BL266" si="49">DATEDIF(BK203,$BL$9,"m")+1</f>
        <v>120</v>
      </c>
    </row>
    <row r="204" spans="1:64" ht="17.100000000000001" customHeight="1">
      <c r="A204" s="58" t="s">
        <v>1</v>
      </c>
      <c r="B204" s="57" t="s">
        <v>626</v>
      </c>
      <c r="C204" s="56" t="s">
        <v>627</v>
      </c>
      <c r="D204" s="213">
        <v>0</v>
      </c>
      <c r="E204" s="214">
        <v>0</v>
      </c>
      <c r="F204" s="215">
        <v>0</v>
      </c>
      <c r="G204" s="213">
        <v>0</v>
      </c>
      <c r="H204" s="216">
        <v>0</v>
      </c>
      <c r="I204" s="215">
        <v>0</v>
      </c>
      <c r="J204" s="213">
        <v>0</v>
      </c>
      <c r="K204" s="216">
        <v>0</v>
      </c>
      <c r="L204" s="215">
        <v>0</v>
      </c>
      <c r="M204" s="213">
        <v>0</v>
      </c>
      <c r="N204" s="216">
        <v>0</v>
      </c>
      <c r="O204" s="215">
        <v>0</v>
      </c>
      <c r="P204" s="213">
        <v>0</v>
      </c>
      <c r="Q204" s="216">
        <v>0</v>
      </c>
      <c r="R204" s="215">
        <v>0</v>
      </c>
      <c r="S204" s="213">
        <v>0</v>
      </c>
      <c r="T204" s="214">
        <v>0</v>
      </c>
      <c r="U204" s="217">
        <v>0</v>
      </c>
      <c r="V204" s="213">
        <v>-2</v>
      </c>
      <c r="W204" s="216">
        <v>2814.5</v>
      </c>
      <c r="X204" s="215">
        <v>-5629</v>
      </c>
      <c r="Y204" s="213">
        <v>0</v>
      </c>
      <c r="Z204" s="216">
        <v>0</v>
      </c>
      <c r="AA204" s="215">
        <v>0</v>
      </c>
      <c r="AB204" s="213">
        <v>2</v>
      </c>
      <c r="AC204" s="216">
        <v>2814.5</v>
      </c>
      <c r="AD204" s="215">
        <v>5629</v>
      </c>
      <c r="AE204" s="213">
        <v>0</v>
      </c>
      <c r="AF204" s="216">
        <v>0</v>
      </c>
      <c r="AG204" s="215">
        <v>0</v>
      </c>
      <c r="AH204" s="213">
        <v>0</v>
      </c>
      <c r="AI204" s="214">
        <v>0</v>
      </c>
      <c r="AJ204" s="215">
        <v>0</v>
      </c>
      <c r="AK204" s="218">
        <v>0</v>
      </c>
      <c r="AL204" s="214">
        <v>0</v>
      </c>
      <c r="AM204" s="215">
        <v>0</v>
      </c>
      <c r="AN204" s="36">
        <f t="shared" si="41"/>
        <v>0</v>
      </c>
      <c r="AO204" s="37">
        <f t="shared" si="42"/>
        <v>0</v>
      </c>
      <c r="AP204" s="38" t="s">
        <v>3</v>
      </c>
      <c r="AQ204" s="39" t="str">
        <f t="shared" si="40"/>
        <v>제품</v>
      </c>
      <c r="AR204" s="40">
        <f t="shared" si="45"/>
        <v>0</v>
      </c>
      <c r="AS204" s="41">
        <f t="shared" si="46"/>
        <v>0</v>
      </c>
      <c r="AT204" s="42">
        <f t="shared" si="47"/>
        <v>0</v>
      </c>
      <c r="AU204" s="43">
        <f t="shared" si="43"/>
        <v>0</v>
      </c>
      <c r="AV204" s="95" t="str">
        <f t="shared" si="39"/>
        <v/>
      </c>
      <c r="AW204" s="61" t="str">
        <f t="shared" si="39"/>
        <v/>
      </c>
      <c r="AX204" s="61" t="str">
        <f t="shared" si="39"/>
        <v/>
      </c>
      <c r="AY204" s="61" t="str">
        <f t="shared" si="39"/>
        <v/>
      </c>
      <c r="AZ204" s="44" t="str">
        <f t="shared" si="39"/>
        <v/>
      </c>
      <c r="BA204" s="45"/>
      <c r="BB204" s="97">
        <v>0</v>
      </c>
      <c r="BC204" s="98">
        <v>0</v>
      </c>
      <c r="BD204" s="98">
        <v>0</v>
      </c>
      <c r="BE204" s="98">
        <v>0</v>
      </c>
      <c r="BF204" s="98">
        <v>0</v>
      </c>
      <c r="BG204" s="99">
        <f t="shared" si="48"/>
        <v>0</v>
      </c>
      <c r="BH204" s="52">
        <f t="shared" si="44"/>
        <v>0</v>
      </c>
      <c r="BI204" s="53">
        <f>IFERROR(IF(ROUND(V204/((D204+AK204)/2),1)&lt;0,0,ROUND(V204/((D204+AK204)/2),1)),0)</f>
        <v>0</v>
      </c>
      <c r="BJ204" s="55" t="str">
        <f>IF(AK204=0,"정상",IF(AP204="악성","악성",IF(AND(BL204&gt;3,BI204&lt;0.5),"악성",IF(AND(AP204="정상",BL204&lt;=3),"정상",IF(BI204&gt;1,"정상","부진")))))</f>
        <v>정상</v>
      </c>
      <c r="BK204" s="54">
        <v>42675</v>
      </c>
      <c r="BL204" s="52">
        <f t="shared" si="49"/>
        <v>119</v>
      </c>
    </row>
    <row r="205" spans="1:64" ht="17.100000000000001" customHeight="1">
      <c r="A205" s="58" t="s">
        <v>1</v>
      </c>
      <c r="B205" s="57" t="s">
        <v>646</v>
      </c>
      <c r="C205" s="56" t="s">
        <v>1032</v>
      </c>
      <c r="D205" s="213">
        <v>5</v>
      </c>
      <c r="E205" s="214">
        <v>1483</v>
      </c>
      <c r="F205" s="215">
        <v>7415</v>
      </c>
      <c r="G205" s="213">
        <v>0</v>
      </c>
      <c r="H205" s="216">
        <v>0</v>
      </c>
      <c r="I205" s="215">
        <v>0</v>
      </c>
      <c r="J205" s="213">
        <v>0</v>
      </c>
      <c r="K205" s="216">
        <v>0</v>
      </c>
      <c r="L205" s="215">
        <v>0</v>
      </c>
      <c r="M205" s="213">
        <v>0</v>
      </c>
      <c r="N205" s="216">
        <v>0</v>
      </c>
      <c r="O205" s="215">
        <v>0</v>
      </c>
      <c r="P205" s="213">
        <v>0</v>
      </c>
      <c r="Q205" s="216">
        <v>0</v>
      </c>
      <c r="R205" s="215">
        <v>0</v>
      </c>
      <c r="S205" s="213">
        <v>0</v>
      </c>
      <c r="T205" s="214">
        <v>0</v>
      </c>
      <c r="U205" s="217">
        <v>0</v>
      </c>
      <c r="V205" s="213">
        <v>-5</v>
      </c>
      <c r="W205" s="216">
        <v>1483</v>
      </c>
      <c r="X205" s="215">
        <v>-7415</v>
      </c>
      <c r="Y205" s="213">
        <v>0</v>
      </c>
      <c r="Z205" s="216">
        <v>0</v>
      </c>
      <c r="AA205" s="215">
        <v>0</v>
      </c>
      <c r="AB205" s="213">
        <v>9</v>
      </c>
      <c r="AC205" s="216">
        <v>1483</v>
      </c>
      <c r="AD205" s="215">
        <v>13347</v>
      </c>
      <c r="AE205" s="213">
        <v>0</v>
      </c>
      <c r="AF205" s="216">
        <v>0</v>
      </c>
      <c r="AG205" s="215">
        <v>0</v>
      </c>
      <c r="AH205" s="213">
        <v>4</v>
      </c>
      <c r="AI205" s="214">
        <v>1483</v>
      </c>
      <c r="AJ205" s="215">
        <v>5932</v>
      </c>
      <c r="AK205" s="218">
        <v>1</v>
      </c>
      <c r="AL205" s="214">
        <v>1483</v>
      </c>
      <c r="AM205" s="215">
        <v>1483</v>
      </c>
      <c r="AN205" s="36">
        <f t="shared" si="41"/>
        <v>1.4034240129624519E-7</v>
      </c>
      <c r="AO205" s="37">
        <f t="shared" si="42"/>
        <v>0.2</v>
      </c>
      <c r="AP205" s="38" t="s">
        <v>3</v>
      </c>
      <c r="AQ205" s="39" t="str">
        <f t="shared" si="40"/>
        <v>제품</v>
      </c>
      <c r="AR205" s="40">
        <f t="shared" si="45"/>
        <v>1483</v>
      </c>
      <c r="AS205" s="41">
        <f t="shared" si="46"/>
        <v>0</v>
      </c>
      <c r="AT205" s="42">
        <f t="shared" si="47"/>
        <v>0</v>
      </c>
      <c r="AU205" s="43">
        <f t="shared" si="43"/>
        <v>1483</v>
      </c>
      <c r="AV205" s="95">
        <f t="shared" si="39"/>
        <v>1483</v>
      </c>
      <c r="AW205" s="61" t="str">
        <f t="shared" si="39"/>
        <v/>
      </c>
      <c r="AX205" s="61" t="str">
        <f t="shared" si="39"/>
        <v/>
      </c>
      <c r="AY205" s="61" t="str">
        <f t="shared" si="39"/>
        <v/>
      </c>
      <c r="AZ205" s="44" t="str">
        <f t="shared" si="39"/>
        <v/>
      </c>
      <c r="BA205" s="45"/>
      <c r="BB205" s="97">
        <v>1</v>
      </c>
      <c r="BC205" s="98">
        <v>0</v>
      </c>
      <c r="BD205" s="98">
        <v>0</v>
      </c>
      <c r="BE205" s="98">
        <v>0</v>
      </c>
      <c r="BF205" s="98">
        <v>0</v>
      </c>
      <c r="BG205" s="99">
        <f t="shared" si="48"/>
        <v>1</v>
      </c>
      <c r="BH205" s="52">
        <f t="shared" si="44"/>
        <v>0</v>
      </c>
      <c r="BI205" s="53">
        <f>IFERROR(IF(ROUND(V205/((D205+AK205)/2),1)&lt;0,0,ROUND(V205/((D205+AK205)/2),1)),0)</f>
        <v>0</v>
      </c>
      <c r="BJ205" s="55" t="str">
        <f>IF(AK205=0,"정상",IF(AP205="악성","악성",IF(AND(BL205&gt;3,BI205&lt;0.5),"악성",IF(AND(AP205="정상",BL205&lt;=3),"정상",IF(BI205&gt;1,"정상","부진")))))</f>
        <v>악성</v>
      </c>
      <c r="BK205" s="54">
        <v>42795</v>
      </c>
      <c r="BL205" s="52">
        <f t="shared" si="49"/>
        <v>115</v>
      </c>
    </row>
    <row r="206" spans="1:64" ht="17.100000000000001" customHeight="1">
      <c r="A206" s="58" t="s">
        <v>1</v>
      </c>
      <c r="B206" s="57" t="s">
        <v>647</v>
      </c>
      <c r="C206" s="56" t="s">
        <v>1033</v>
      </c>
      <c r="D206" s="213">
        <v>75</v>
      </c>
      <c r="E206" s="214">
        <v>4046</v>
      </c>
      <c r="F206" s="215">
        <v>303450</v>
      </c>
      <c r="G206" s="213">
        <v>0</v>
      </c>
      <c r="H206" s="216">
        <v>0</v>
      </c>
      <c r="I206" s="215">
        <v>0</v>
      </c>
      <c r="J206" s="213">
        <v>0</v>
      </c>
      <c r="K206" s="216">
        <v>0</v>
      </c>
      <c r="L206" s="215">
        <v>0</v>
      </c>
      <c r="M206" s="213">
        <v>0</v>
      </c>
      <c r="N206" s="216">
        <v>0</v>
      </c>
      <c r="O206" s="215">
        <v>0</v>
      </c>
      <c r="P206" s="213">
        <v>0</v>
      </c>
      <c r="Q206" s="216">
        <v>0</v>
      </c>
      <c r="R206" s="215">
        <v>0</v>
      </c>
      <c r="S206" s="213">
        <v>0</v>
      </c>
      <c r="T206" s="214">
        <v>0</v>
      </c>
      <c r="U206" s="217">
        <v>0</v>
      </c>
      <c r="V206" s="213">
        <v>9</v>
      </c>
      <c r="W206" s="216">
        <v>4046</v>
      </c>
      <c r="X206" s="215">
        <v>36414</v>
      </c>
      <c r="Y206" s="213">
        <v>0</v>
      </c>
      <c r="Z206" s="216">
        <v>0</v>
      </c>
      <c r="AA206" s="215">
        <v>0</v>
      </c>
      <c r="AB206" s="213">
        <v>63</v>
      </c>
      <c r="AC206" s="216">
        <v>4046</v>
      </c>
      <c r="AD206" s="215">
        <v>254898</v>
      </c>
      <c r="AE206" s="213">
        <v>0</v>
      </c>
      <c r="AF206" s="216">
        <v>0</v>
      </c>
      <c r="AG206" s="215">
        <v>0</v>
      </c>
      <c r="AH206" s="213">
        <v>72</v>
      </c>
      <c r="AI206" s="214">
        <v>4046</v>
      </c>
      <c r="AJ206" s="215">
        <v>291312</v>
      </c>
      <c r="AK206" s="218">
        <v>3</v>
      </c>
      <c r="AL206" s="214">
        <v>4046</v>
      </c>
      <c r="AM206" s="215">
        <v>12138</v>
      </c>
      <c r="AN206" s="36">
        <f t="shared" si="41"/>
        <v>1.1486689594968469E-6</v>
      </c>
      <c r="AO206" s="37">
        <f t="shared" si="42"/>
        <v>0.04</v>
      </c>
      <c r="AP206" s="38" t="s">
        <v>4</v>
      </c>
      <c r="AQ206" s="39" t="str">
        <f t="shared" si="40"/>
        <v>제품</v>
      </c>
      <c r="AR206" s="40">
        <f t="shared" si="45"/>
        <v>0</v>
      </c>
      <c r="AS206" s="41">
        <f t="shared" si="46"/>
        <v>12138</v>
      </c>
      <c r="AT206" s="42">
        <f t="shared" si="47"/>
        <v>0</v>
      </c>
      <c r="AU206" s="43">
        <f t="shared" si="43"/>
        <v>12138</v>
      </c>
      <c r="AV206" s="95">
        <f t="shared" si="39"/>
        <v>12138</v>
      </c>
      <c r="AW206" s="61" t="str">
        <f t="shared" si="39"/>
        <v/>
      </c>
      <c r="AX206" s="61" t="str">
        <f t="shared" si="39"/>
        <v/>
      </c>
      <c r="AY206" s="61" t="str">
        <f t="shared" si="39"/>
        <v/>
      </c>
      <c r="AZ206" s="44" t="str">
        <f t="shared" si="39"/>
        <v/>
      </c>
      <c r="BA206" s="45"/>
      <c r="BB206" s="97">
        <v>3</v>
      </c>
      <c r="BC206" s="98">
        <v>0</v>
      </c>
      <c r="BD206" s="98">
        <v>0</v>
      </c>
      <c r="BE206" s="98">
        <v>0</v>
      </c>
      <c r="BF206" s="98">
        <v>0</v>
      </c>
      <c r="BG206" s="99">
        <f t="shared" si="48"/>
        <v>3</v>
      </c>
      <c r="BH206" s="52">
        <f t="shared" si="44"/>
        <v>0</v>
      </c>
      <c r="BI206" s="53">
        <f>IFERROR(IF(ROUND(V206/((D206+AK206)/2),1)&lt;0,0,ROUND(V206/((D206+AK206)/2),1)),0)</f>
        <v>0.2</v>
      </c>
      <c r="BJ206" s="55" t="str">
        <f>IF(AK206=0,"정상",IF(AP206="악성","악성",IF(AND(BL206&gt;3,BI206&lt;0.5),"악성",IF(AND(AP206="정상",BL206&lt;=3),"정상",IF(BI206&gt;1,"정상","부진")))))</f>
        <v>악성</v>
      </c>
      <c r="BK206" s="54">
        <v>42826</v>
      </c>
      <c r="BL206" s="52">
        <f t="shared" si="49"/>
        <v>114</v>
      </c>
    </row>
    <row r="207" spans="1:64" ht="17.100000000000001" customHeight="1">
      <c r="A207" s="58" t="s">
        <v>1</v>
      </c>
      <c r="B207" s="57" t="s">
        <v>648</v>
      </c>
      <c r="C207" s="56" t="s">
        <v>1034</v>
      </c>
      <c r="D207" s="213">
        <v>2511</v>
      </c>
      <c r="E207" s="214">
        <v>1987.9503</v>
      </c>
      <c r="F207" s="215">
        <v>4991743</v>
      </c>
      <c r="G207" s="213">
        <v>0</v>
      </c>
      <c r="H207" s="216">
        <v>0</v>
      </c>
      <c r="I207" s="215">
        <v>0</v>
      </c>
      <c r="J207" s="213">
        <v>0</v>
      </c>
      <c r="K207" s="216">
        <v>0</v>
      </c>
      <c r="L207" s="215">
        <v>0</v>
      </c>
      <c r="M207" s="213">
        <v>32</v>
      </c>
      <c r="N207" s="216">
        <v>1987.9375</v>
      </c>
      <c r="O207" s="215">
        <v>63614</v>
      </c>
      <c r="P207" s="213">
        <v>0</v>
      </c>
      <c r="Q207" s="216">
        <v>0</v>
      </c>
      <c r="R207" s="215">
        <v>0</v>
      </c>
      <c r="S207" s="213">
        <v>32</v>
      </c>
      <c r="T207" s="214">
        <v>1987.9375</v>
      </c>
      <c r="U207" s="217">
        <v>63614</v>
      </c>
      <c r="V207" s="213">
        <v>1029</v>
      </c>
      <c r="W207" s="216">
        <v>1987.9552960000001</v>
      </c>
      <c r="X207" s="215">
        <v>2045606</v>
      </c>
      <c r="Y207" s="213">
        <v>0</v>
      </c>
      <c r="Z207" s="216">
        <v>0</v>
      </c>
      <c r="AA207" s="215">
        <v>0</v>
      </c>
      <c r="AB207" s="213">
        <v>48</v>
      </c>
      <c r="AC207" s="216">
        <v>1988.020833</v>
      </c>
      <c r="AD207" s="215">
        <v>95425</v>
      </c>
      <c r="AE207" s="213">
        <v>0</v>
      </c>
      <c r="AF207" s="216">
        <v>0</v>
      </c>
      <c r="AG207" s="215">
        <v>0</v>
      </c>
      <c r="AH207" s="213">
        <v>1077</v>
      </c>
      <c r="AI207" s="214">
        <v>1987.9582170000001</v>
      </c>
      <c r="AJ207" s="215">
        <v>2141031</v>
      </c>
      <c r="AK207" s="218">
        <v>1466</v>
      </c>
      <c r="AL207" s="214">
        <v>1987.9447</v>
      </c>
      <c r="AM207" s="215">
        <v>2914326</v>
      </c>
      <c r="AN207" s="36">
        <f t="shared" si="41"/>
        <v>2.7579467902904994E-4</v>
      </c>
      <c r="AO207" s="37">
        <f t="shared" si="42"/>
        <v>0.57648446716476598</v>
      </c>
      <c r="AP207" s="38" t="s">
        <v>4</v>
      </c>
      <c r="AQ207" s="39" t="str">
        <f t="shared" si="40"/>
        <v>제품</v>
      </c>
      <c r="AR207" s="40">
        <f t="shared" si="45"/>
        <v>0</v>
      </c>
      <c r="AS207" s="41">
        <f t="shared" si="46"/>
        <v>2914326</v>
      </c>
      <c r="AT207" s="42">
        <f t="shared" si="47"/>
        <v>0</v>
      </c>
      <c r="AU207" s="43">
        <f t="shared" si="43"/>
        <v>2914326</v>
      </c>
      <c r="AV207" s="95">
        <f t="shared" si="39"/>
        <v>2914326.9301999998</v>
      </c>
      <c r="AW207" s="61" t="str">
        <f t="shared" si="39"/>
        <v/>
      </c>
      <c r="AX207" s="61" t="str">
        <f t="shared" si="39"/>
        <v/>
      </c>
      <c r="AY207" s="61" t="str">
        <f t="shared" si="39"/>
        <v/>
      </c>
      <c r="AZ207" s="44" t="str">
        <f t="shared" si="39"/>
        <v/>
      </c>
      <c r="BA207" s="45"/>
      <c r="BB207" s="97">
        <v>1466</v>
      </c>
      <c r="BC207" s="98">
        <v>0</v>
      </c>
      <c r="BD207" s="98">
        <v>0</v>
      </c>
      <c r="BE207" s="98">
        <v>0</v>
      </c>
      <c r="BF207" s="98">
        <v>0</v>
      </c>
      <c r="BG207" s="99">
        <f t="shared" si="48"/>
        <v>1466</v>
      </c>
      <c r="BH207" s="52">
        <f t="shared" si="44"/>
        <v>0</v>
      </c>
      <c r="BI207" s="53">
        <f>IFERROR(IF(ROUND(V207/((D207+AK207)/2),1)&lt;0,0,ROUND(V207/((D207+AK207)/2),1)),0)</f>
        <v>0.5</v>
      </c>
      <c r="BJ207" s="55" t="str">
        <f>IF(AK207=0,"정상",IF(AP207="악성","악성",IF(AND(BL207&gt;3,BI207&lt;0.5),"악성",IF(AND(AP207="정상",BL207&lt;=3),"정상",IF(BI207&gt;1,"정상","부진")))))</f>
        <v>부진</v>
      </c>
      <c r="BK207" s="54">
        <v>42856</v>
      </c>
      <c r="BL207" s="52">
        <f t="shared" si="49"/>
        <v>113</v>
      </c>
    </row>
    <row r="208" spans="1:64" ht="17.100000000000001" customHeight="1">
      <c r="A208" s="58" t="s">
        <v>1</v>
      </c>
      <c r="B208" s="57" t="s">
        <v>649</v>
      </c>
      <c r="C208" s="56" t="s">
        <v>1035</v>
      </c>
      <c r="D208" s="213">
        <v>0</v>
      </c>
      <c r="E208" s="214">
        <v>0</v>
      </c>
      <c r="F208" s="215">
        <v>0</v>
      </c>
      <c r="G208" s="213">
        <v>0</v>
      </c>
      <c r="H208" s="216">
        <v>0</v>
      </c>
      <c r="I208" s="215">
        <v>0</v>
      </c>
      <c r="J208" s="213">
        <v>0</v>
      </c>
      <c r="K208" s="216">
        <v>0</v>
      </c>
      <c r="L208" s="215">
        <v>0</v>
      </c>
      <c r="M208" s="213">
        <v>0</v>
      </c>
      <c r="N208" s="216">
        <v>0</v>
      </c>
      <c r="O208" s="215">
        <v>0</v>
      </c>
      <c r="P208" s="213">
        <v>0</v>
      </c>
      <c r="Q208" s="216">
        <v>0</v>
      </c>
      <c r="R208" s="215">
        <v>0</v>
      </c>
      <c r="S208" s="213">
        <v>0</v>
      </c>
      <c r="T208" s="214">
        <v>0</v>
      </c>
      <c r="U208" s="217">
        <v>0</v>
      </c>
      <c r="V208" s="213">
        <v>-2</v>
      </c>
      <c r="W208" s="216">
        <v>3181</v>
      </c>
      <c r="X208" s="215">
        <v>-6362</v>
      </c>
      <c r="Y208" s="213">
        <v>0</v>
      </c>
      <c r="Z208" s="216">
        <v>0</v>
      </c>
      <c r="AA208" s="215">
        <v>0</v>
      </c>
      <c r="AB208" s="213">
        <v>2</v>
      </c>
      <c r="AC208" s="216">
        <v>3181</v>
      </c>
      <c r="AD208" s="215">
        <v>6362</v>
      </c>
      <c r="AE208" s="213">
        <v>0</v>
      </c>
      <c r="AF208" s="216">
        <v>0</v>
      </c>
      <c r="AG208" s="215">
        <v>0</v>
      </c>
      <c r="AH208" s="213">
        <v>0</v>
      </c>
      <c r="AI208" s="214">
        <v>0</v>
      </c>
      <c r="AJ208" s="215">
        <v>0</v>
      </c>
      <c r="AK208" s="218">
        <v>0</v>
      </c>
      <c r="AL208" s="214">
        <v>0</v>
      </c>
      <c r="AM208" s="215">
        <v>0</v>
      </c>
      <c r="AN208" s="36">
        <f t="shared" si="41"/>
        <v>0</v>
      </c>
      <c r="AO208" s="37">
        <f t="shared" si="42"/>
        <v>0</v>
      </c>
      <c r="AP208" s="38" t="s">
        <v>3</v>
      </c>
      <c r="AQ208" s="39" t="str">
        <f t="shared" si="40"/>
        <v>제품</v>
      </c>
      <c r="AR208" s="40">
        <f t="shared" si="45"/>
        <v>0</v>
      </c>
      <c r="AS208" s="41">
        <f t="shared" si="46"/>
        <v>0</v>
      </c>
      <c r="AT208" s="42">
        <f t="shared" si="47"/>
        <v>0</v>
      </c>
      <c r="AU208" s="43">
        <f t="shared" si="43"/>
        <v>0</v>
      </c>
      <c r="AV208" s="95" t="str">
        <f t="shared" si="39"/>
        <v/>
      </c>
      <c r="AW208" s="61" t="str">
        <f t="shared" si="39"/>
        <v/>
      </c>
      <c r="AX208" s="61" t="str">
        <f t="shared" si="39"/>
        <v/>
      </c>
      <c r="AY208" s="61" t="str">
        <f t="shared" si="39"/>
        <v/>
      </c>
      <c r="AZ208" s="44" t="str">
        <f t="shared" si="39"/>
        <v/>
      </c>
      <c r="BA208" s="45"/>
      <c r="BB208" s="97">
        <v>0</v>
      </c>
      <c r="BC208" s="98">
        <v>0</v>
      </c>
      <c r="BD208" s="98">
        <v>0</v>
      </c>
      <c r="BE208" s="98">
        <v>0</v>
      </c>
      <c r="BF208" s="98">
        <v>0</v>
      </c>
      <c r="BG208" s="99">
        <f t="shared" si="48"/>
        <v>0</v>
      </c>
      <c r="BH208" s="52">
        <f t="shared" si="44"/>
        <v>0</v>
      </c>
      <c r="BI208" s="53">
        <f>IFERROR(IF(ROUND(V208/((D208+AK208)/2),1)&lt;0,0,ROUND(V208/((D208+AK208)/2),1)),0)</f>
        <v>0</v>
      </c>
      <c r="BJ208" s="55" t="str">
        <f>IF(AK208=0,"정상",IF(AP208="악성","악성",IF(AND(BL208&gt;3,BI208&lt;0.5),"악성",IF(AND(AP208="정상",BL208&lt;=3),"정상",IF(BI208&gt;1,"정상","부진")))))</f>
        <v>정상</v>
      </c>
      <c r="BK208" s="54">
        <v>42979</v>
      </c>
      <c r="BL208" s="52">
        <f t="shared" si="49"/>
        <v>109</v>
      </c>
    </row>
    <row r="209" spans="1:64" ht="17.100000000000001" customHeight="1">
      <c r="A209" s="58" t="s">
        <v>1</v>
      </c>
      <c r="B209" s="57" t="s">
        <v>850</v>
      </c>
      <c r="C209" s="56" t="s">
        <v>2208</v>
      </c>
      <c r="D209" s="213">
        <v>0</v>
      </c>
      <c r="E209" s="214">
        <v>0</v>
      </c>
      <c r="F209" s="215">
        <v>0</v>
      </c>
      <c r="G209" s="213">
        <v>0</v>
      </c>
      <c r="H209" s="216">
        <v>0</v>
      </c>
      <c r="I209" s="215">
        <v>0</v>
      </c>
      <c r="J209" s="213">
        <v>0</v>
      </c>
      <c r="K209" s="216">
        <v>0</v>
      </c>
      <c r="L209" s="215">
        <v>0</v>
      </c>
      <c r="M209" s="213">
        <v>0</v>
      </c>
      <c r="N209" s="216">
        <v>0</v>
      </c>
      <c r="O209" s="215">
        <v>0</v>
      </c>
      <c r="P209" s="213">
        <v>0</v>
      </c>
      <c r="Q209" s="216">
        <v>0</v>
      </c>
      <c r="R209" s="215">
        <v>0</v>
      </c>
      <c r="S209" s="213">
        <v>0</v>
      </c>
      <c r="T209" s="214">
        <v>0</v>
      </c>
      <c r="U209" s="217">
        <v>0</v>
      </c>
      <c r="V209" s="213">
        <v>-1</v>
      </c>
      <c r="W209" s="216">
        <v>7320</v>
      </c>
      <c r="X209" s="215">
        <v>-7320</v>
      </c>
      <c r="Y209" s="213">
        <v>0</v>
      </c>
      <c r="Z209" s="216">
        <v>0</v>
      </c>
      <c r="AA209" s="215">
        <v>0</v>
      </c>
      <c r="AB209" s="213">
        <v>1</v>
      </c>
      <c r="AC209" s="216">
        <v>7320</v>
      </c>
      <c r="AD209" s="215">
        <v>7320</v>
      </c>
      <c r="AE209" s="213">
        <v>0</v>
      </c>
      <c r="AF209" s="216">
        <v>0</v>
      </c>
      <c r="AG209" s="215">
        <v>0</v>
      </c>
      <c r="AH209" s="213">
        <v>0</v>
      </c>
      <c r="AI209" s="214">
        <v>0</v>
      </c>
      <c r="AJ209" s="215">
        <v>0</v>
      </c>
      <c r="AK209" s="218">
        <v>0</v>
      </c>
      <c r="AL209" s="214">
        <v>0</v>
      </c>
      <c r="AM209" s="215">
        <v>0</v>
      </c>
      <c r="AN209" s="36">
        <f t="shared" si="41"/>
        <v>0</v>
      </c>
      <c r="AO209" s="37">
        <f t="shared" si="42"/>
        <v>0</v>
      </c>
      <c r="AP209" s="38" t="s">
        <v>3</v>
      </c>
      <c r="AQ209" s="39" t="str">
        <f t="shared" si="40"/>
        <v>제품</v>
      </c>
      <c r="AR209" s="40">
        <f t="shared" si="45"/>
        <v>0</v>
      </c>
      <c r="AS209" s="41">
        <f t="shared" si="46"/>
        <v>0</v>
      </c>
      <c r="AT209" s="42">
        <f t="shared" si="47"/>
        <v>0</v>
      </c>
      <c r="AU209" s="43">
        <f t="shared" si="43"/>
        <v>0</v>
      </c>
      <c r="AV209" s="95" t="str">
        <f t="shared" si="39"/>
        <v/>
      </c>
      <c r="AW209" s="61" t="str">
        <f t="shared" si="39"/>
        <v/>
      </c>
      <c r="AX209" s="61" t="str">
        <f t="shared" si="39"/>
        <v/>
      </c>
      <c r="AY209" s="61" t="str">
        <f t="shared" si="39"/>
        <v/>
      </c>
      <c r="AZ209" s="44" t="str">
        <f t="shared" si="39"/>
        <v/>
      </c>
      <c r="BA209" s="45"/>
      <c r="BB209" s="97">
        <v>0</v>
      </c>
      <c r="BC209" s="98">
        <v>0</v>
      </c>
      <c r="BD209" s="98">
        <v>0</v>
      </c>
      <c r="BE209" s="98">
        <v>0</v>
      </c>
      <c r="BF209" s="98">
        <v>0</v>
      </c>
      <c r="BG209" s="99">
        <f t="shared" si="48"/>
        <v>0</v>
      </c>
      <c r="BH209" s="52">
        <f t="shared" si="44"/>
        <v>0</v>
      </c>
      <c r="BI209" s="53">
        <f>IFERROR(IF(ROUND(V209/((D209+AK209)/2),1)&lt;0,0,ROUND(V209/((D209+AK209)/2),1)),0)</f>
        <v>0</v>
      </c>
      <c r="BJ209" s="55" t="str">
        <f>IF(AK209=0,"정상",IF(AP209="악성","악성",IF(AND(BL209&gt;3,BI209&lt;0.5),"악성",IF(AND(AP209="정상",BL209&lt;=3),"정상",IF(BI209&gt;1,"정상","부진")))))</f>
        <v>정상</v>
      </c>
      <c r="BK209" s="54">
        <v>43191</v>
      </c>
      <c r="BL209" s="52">
        <f t="shared" si="49"/>
        <v>102</v>
      </c>
    </row>
    <row r="210" spans="1:64" ht="17.100000000000001" customHeight="1">
      <c r="A210" s="58" t="s">
        <v>1</v>
      </c>
      <c r="B210" s="57" t="s">
        <v>993</v>
      </c>
      <c r="C210" s="56" t="s">
        <v>2209</v>
      </c>
      <c r="D210" s="213">
        <v>0</v>
      </c>
      <c r="E210" s="214">
        <v>0</v>
      </c>
      <c r="F210" s="215">
        <v>0</v>
      </c>
      <c r="G210" s="213">
        <v>0</v>
      </c>
      <c r="H210" s="216">
        <v>0</v>
      </c>
      <c r="I210" s="215">
        <v>0</v>
      </c>
      <c r="J210" s="213">
        <v>0</v>
      </c>
      <c r="K210" s="216">
        <v>0</v>
      </c>
      <c r="L210" s="215">
        <v>0</v>
      </c>
      <c r="M210" s="213">
        <v>0</v>
      </c>
      <c r="N210" s="216">
        <v>0</v>
      </c>
      <c r="O210" s="215">
        <v>0</v>
      </c>
      <c r="P210" s="213">
        <v>0</v>
      </c>
      <c r="Q210" s="216">
        <v>0</v>
      </c>
      <c r="R210" s="215">
        <v>0</v>
      </c>
      <c r="S210" s="213">
        <v>0</v>
      </c>
      <c r="T210" s="214">
        <v>0</v>
      </c>
      <c r="U210" s="217">
        <v>0</v>
      </c>
      <c r="V210" s="213">
        <v>-1</v>
      </c>
      <c r="W210" s="216">
        <v>6009</v>
      </c>
      <c r="X210" s="215">
        <v>-6009</v>
      </c>
      <c r="Y210" s="213">
        <v>0</v>
      </c>
      <c r="Z210" s="216">
        <v>0</v>
      </c>
      <c r="AA210" s="215">
        <v>0</v>
      </c>
      <c r="AB210" s="213">
        <v>1</v>
      </c>
      <c r="AC210" s="216">
        <v>6009</v>
      </c>
      <c r="AD210" s="215">
        <v>6009</v>
      </c>
      <c r="AE210" s="213">
        <v>0</v>
      </c>
      <c r="AF210" s="216">
        <v>0</v>
      </c>
      <c r="AG210" s="215">
        <v>0</v>
      </c>
      <c r="AH210" s="213">
        <v>0</v>
      </c>
      <c r="AI210" s="214">
        <v>0</v>
      </c>
      <c r="AJ210" s="215">
        <v>0</v>
      </c>
      <c r="AK210" s="218">
        <v>0</v>
      </c>
      <c r="AL210" s="214">
        <v>0</v>
      </c>
      <c r="AM210" s="215">
        <v>0</v>
      </c>
      <c r="AN210" s="36">
        <f t="shared" si="41"/>
        <v>0</v>
      </c>
      <c r="AO210" s="37">
        <f t="shared" si="42"/>
        <v>0</v>
      </c>
      <c r="AP210" s="38" t="s">
        <v>3</v>
      </c>
      <c r="AQ210" s="39" t="str">
        <f t="shared" si="40"/>
        <v>제품</v>
      </c>
      <c r="AR210" s="40">
        <f t="shared" si="45"/>
        <v>0</v>
      </c>
      <c r="AS210" s="41">
        <f t="shared" si="46"/>
        <v>0</v>
      </c>
      <c r="AT210" s="42">
        <f t="shared" si="47"/>
        <v>0</v>
      </c>
      <c r="AU210" s="43">
        <f t="shared" si="43"/>
        <v>0</v>
      </c>
      <c r="AV210" s="95" t="str">
        <f t="shared" si="39"/>
        <v/>
      </c>
      <c r="AW210" s="61" t="str">
        <f t="shared" si="39"/>
        <v/>
      </c>
      <c r="AX210" s="61" t="str">
        <f t="shared" si="39"/>
        <v/>
      </c>
      <c r="AY210" s="61" t="str">
        <f t="shared" si="39"/>
        <v/>
      </c>
      <c r="AZ210" s="44" t="str">
        <f t="shared" si="39"/>
        <v/>
      </c>
      <c r="BA210" s="45"/>
      <c r="BB210" s="97">
        <v>0</v>
      </c>
      <c r="BC210" s="98">
        <v>0</v>
      </c>
      <c r="BD210" s="98">
        <v>0</v>
      </c>
      <c r="BE210" s="98">
        <v>0</v>
      </c>
      <c r="BF210" s="98">
        <v>0</v>
      </c>
      <c r="BG210" s="99">
        <f t="shared" si="48"/>
        <v>0</v>
      </c>
      <c r="BH210" s="52">
        <f t="shared" si="44"/>
        <v>0</v>
      </c>
      <c r="BI210" s="53">
        <f>IFERROR(IF(ROUND(V210/((D210+AK210)/2),1)&lt;0,0,ROUND(V210/((D210+AK210)/2),1)),0)</f>
        <v>0</v>
      </c>
      <c r="BJ210" s="55" t="str">
        <f>IF(AK210=0,"정상",IF(AP210="악성","악성",IF(AND(BL210&gt;3,BI210&lt;0.5),"악성",IF(AND(AP210="정상",BL210&lt;=3),"정상",IF(BI210&gt;1,"정상","부진")))))</f>
        <v>정상</v>
      </c>
      <c r="BK210" s="54">
        <v>43556</v>
      </c>
      <c r="BL210" s="52">
        <f t="shared" si="49"/>
        <v>90</v>
      </c>
    </row>
    <row r="211" spans="1:64" ht="17.100000000000001" customHeight="1">
      <c r="A211" s="58" t="s">
        <v>1</v>
      </c>
      <c r="B211" s="57" t="s">
        <v>3276</v>
      </c>
      <c r="C211" s="56" t="s">
        <v>3277</v>
      </c>
      <c r="D211" s="213">
        <v>31</v>
      </c>
      <c r="E211" s="214">
        <v>5493.223</v>
      </c>
      <c r="F211" s="215">
        <v>170289</v>
      </c>
      <c r="G211" s="213">
        <v>0</v>
      </c>
      <c r="H211" s="216">
        <v>0</v>
      </c>
      <c r="I211" s="215">
        <v>0</v>
      </c>
      <c r="J211" s="213">
        <v>0</v>
      </c>
      <c r="K211" s="216">
        <v>0</v>
      </c>
      <c r="L211" s="215">
        <v>0</v>
      </c>
      <c r="M211" s="213">
        <v>0</v>
      </c>
      <c r="N211" s="216">
        <v>0</v>
      </c>
      <c r="O211" s="215">
        <v>0</v>
      </c>
      <c r="P211" s="213">
        <v>0</v>
      </c>
      <c r="Q211" s="216">
        <v>0</v>
      </c>
      <c r="R211" s="215">
        <v>0</v>
      </c>
      <c r="S211" s="213">
        <v>0</v>
      </c>
      <c r="T211" s="214">
        <v>0</v>
      </c>
      <c r="U211" s="217">
        <v>0</v>
      </c>
      <c r="V211" s="213">
        <v>-11</v>
      </c>
      <c r="W211" s="216">
        <v>5492.7272720000001</v>
      </c>
      <c r="X211" s="215">
        <v>-60420</v>
      </c>
      <c r="Y211" s="213">
        <v>0</v>
      </c>
      <c r="Z211" s="216">
        <v>0</v>
      </c>
      <c r="AA211" s="215">
        <v>0</v>
      </c>
      <c r="AB211" s="213">
        <v>38</v>
      </c>
      <c r="AC211" s="216">
        <v>5493.078947</v>
      </c>
      <c r="AD211" s="215">
        <v>208737</v>
      </c>
      <c r="AE211" s="213">
        <v>0</v>
      </c>
      <c r="AF211" s="216">
        <v>0</v>
      </c>
      <c r="AG211" s="215">
        <v>0</v>
      </c>
      <c r="AH211" s="213">
        <v>27</v>
      </c>
      <c r="AI211" s="214">
        <v>5493.2222220000003</v>
      </c>
      <c r="AJ211" s="215">
        <v>148317</v>
      </c>
      <c r="AK211" s="218">
        <v>4</v>
      </c>
      <c r="AL211" s="214">
        <v>5493</v>
      </c>
      <c r="AM211" s="215">
        <v>21972</v>
      </c>
      <c r="AN211" s="36">
        <f t="shared" si="41"/>
        <v>2.0793009044376933E-6</v>
      </c>
      <c r="AO211" s="37">
        <f t="shared" si="42"/>
        <v>0.12903225806451613</v>
      </c>
      <c r="AP211" s="38" t="s">
        <v>3</v>
      </c>
      <c r="AQ211" s="39" t="str">
        <f t="shared" si="40"/>
        <v>제품</v>
      </c>
      <c r="AR211" s="40">
        <f t="shared" si="45"/>
        <v>21972</v>
      </c>
      <c r="AS211" s="41">
        <f t="shared" si="46"/>
        <v>0</v>
      </c>
      <c r="AT211" s="42">
        <f t="shared" si="47"/>
        <v>0</v>
      </c>
      <c r="AU211" s="43">
        <f t="shared" si="43"/>
        <v>21972</v>
      </c>
      <c r="AV211" s="95">
        <f t="shared" si="39"/>
        <v>21972</v>
      </c>
      <c r="AW211" s="61" t="str">
        <f t="shared" si="39"/>
        <v/>
      </c>
      <c r="AX211" s="61" t="str">
        <f t="shared" si="39"/>
        <v/>
      </c>
      <c r="AY211" s="61" t="str">
        <f t="shared" si="39"/>
        <v/>
      </c>
      <c r="AZ211" s="44" t="str">
        <f t="shared" si="39"/>
        <v/>
      </c>
      <c r="BA211" s="45"/>
      <c r="BB211" s="97">
        <v>4</v>
      </c>
      <c r="BC211" s="98">
        <v>0</v>
      </c>
      <c r="BD211" s="98">
        <v>0</v>
      </c>
      <c r="BE211" s="98">
        <v>0</v>
      </c>
      <c r="BF211" s="98">
        <v>0</v>
      </c>
      <c r="BG211" s="99">
        <f t="shared" si="48"/>
        <v>4</v>
      </c>
      <c r="BH211" s="52">
        <f t="shared" si="44"/>
        <v>0</v>
      </c>
      <c r="BI211" s="53">
        <f>IFERROR(IF(ROUND(V211/((D211+AK211)/2),1)&lt;0,0,ROUND(V211/((D211+AK211)/2),1)),0)</f>
        <v>0</v>
      </c>
      <c r="BJ211" s="55" t="str">
        <f>IF(AK211=0,"정상",IF(AP211="악성","악성",IF(AND(BL211&gt;3,BI211&lt;0.5),"악성",IF(AND(AP211="정상",BL211&lt;=3),"정상",IF(BI211&gt;1,"정상","부진")))))</f>
        <v>악성</v>
      </c>
      <c r="BK211" s="54">
        <v>45383</v>
      </c>
      <c r="BL211" s="52">
        <f t="shared" si="49"/>
        <v>30</v>
      </c>
    </row>
    <row r="212" spans="1:64" ht="17.100000000000001" customHeight="1">
      <c r="A212" s="58" t="s">
        <v>1</v>
      </c>
      <c r="B212" s="57" t="s">
        <v>2936</v>
      </c>
      <c r="C212" s="56" t="s">
        <v>2937</v>
      </c>
      <c r="D212" s="213">
        <v>2664</v>
      </c>
      <c r="E212" s="214">
        <v>1600</v>
      </c>
      <c r="F212" s="215">
        <v>4262400</v>
      </c>
      <c r="G212" s="213">
        <v>0</v>
      </c>
      <c r="H212" s="216">
        <v>0</v>
      </c>
      <c r="I212" s="215">
        <v>0</v>
      </c>
      <c r="J212" s="213">
        <v>0</v>
      </c>
      <c r="K212" s="216">
        <v>0</v>
      </c>
      <c r="L212" s="215">
        <v>0</v>
      </c>
      <c r="M212" s="213">
        <v>11</v>
      </c>
      <c r="N212" s="216">
        <v>1600</v>
      </c>
      <c r="O212" s="215">
        <v>17600</v>
      </c>
      <c r="P212" s="213">
        <v>0</v>
      </c>
      <c r="Q212" s="216">
        <v>0</v>
      </c>
      <c r="R212" s="215">
        <v>0</v>
      </c>
      <c r="S212" s="213">
        <v>11</v>
      </c>
      <c r="T212" s="214">
        <v>1600</v>
      </c>
      <c r="U212" s="217">
        <v>17600</v>
      </c>
      <c r="V212" s="213">
        <v>18</v>
      </c>
      <c r="W212" s="216">
        <v>1600</v>
      </c>
      <c r="X212" s="215">
        <v>28800</v>
      </c>
      <c r="Y212" s="213">
        <v>0</v>
      </c>
      <c r="Z212" s="216">
        <v>0</v>
      </c>
      <c r="AA212" s="215">
        <v>0</v>
      </c>
      <c r="AB212" s="213">
        <v>14</v>
      </c>
      <c r="AC212" s="216">
        <v>1600</v>
      </c>
      <c r="AD212" s="215">
        <v>22400</v>
      </c>
      <c r="AE212" s="213">
        <v>0</v>
      </c>
      <c r="AF212" s="216">
        <v>0</v>
      </c>
      <c r="AG212" s="215">
        <v>0</v>
      </c>
      <c r="AH212" s="213">
        <v>32</v>
      </c>
      <c r="AI212" s="214">
        <v>1600</v>
      </c>
      <c r="AJ212" s="215">
        <v>51200</v>
      </c>
      <c r="AK212" s="218">
        <v>2643</v>
      </c>
      <c r="AL212" s="214">
        <v>1600</v>
      </c>
      <c r="AM212" s="215">
        <v>4228800</v>
      </c>
      <c r="AN212" s="36">
        <f t="shared" si="41"/>
        <v>4.0018877046632615E-4</v>
      </c>
      <c r="AO212" s="37">
        <f t="shared" si="42"/>
        <v>0.98803738317757006</v>
      </c>
      <c r="AP212" s="38" t="s">
        <v>4</v>
      </c>
      <c r="AQ212" s="39" t="str">
        <f t="shared" si="40"/>
        <v>제품</v>
      </c>
      <c r="AR212" s="40">
        <f t="shared" si="45"/>
        <v>0</v>
      </c>
      <c r="AS212" s="41">
        <f t="shared" si="46"/>
        <v>4228800</v>
      </c>
      <c r="AT212" s="42">
        <f t="shared" si="47"/>
        <v>0</v>
      </c>
      <c r="AU212" s="43">
        <f t="shared" si="43"/>
        <v>4228800</v>
      </c>
      <c r="AV212" s="95">
        <f t="shared" si="39"/>
        <v>4228800</v>
      </c>
      <c r="AW212" s="61" t="str">
        <f t="shared" si="39"/>
        <v/>
      </c>
      <c r="AX212" s="61" t="str">
        <f t="shared" si="39"/>
        <v/>
      </c>
      <c r="AY212" s="61" t="str">
        <f t="shared" si="39"/>
        <v/>
      </c>
      <c r="AZ212" s="44" t="str">
        <f t="shared" si="39"/>
        <v/>
      </c>
      <c r="BA212" s="45"/>
      <c r="BB212" s="97">
        <v>2643</v>
      </c>
      <c r="BC212" s="98">
        <v>0</v>
      </c>
      <c r="BD212" s="98">
        <v>0</v>
      </c>
      <c r="BE212" s="98">
        <v>0</v>
      </c>
      <c r="BF212" s="98">
        <v>0</v>
      </c>
      <c r="BG212" s="99">
        <f t="shared" si="48"/>
        <v>2643</v>
      </c>
      <c r="BH212" s="52">
        <f t="shared" si="44"/>
        <v>0</v>
      </c>
      <c r="BI212" s="53">
        <f>IFERROR(IF(ROUND(V212/((D212+AK212)/2),1)&lt;0,0,ROUND(V212/((D212+AK212)/2),1)),0)</f>
        <v>0</v>
      </c>
      <c r="BJ212" s="55" t="str">
        <f>IF(AK212=0,"정상",IF(AP212="악성","악성",IF(AND(BL212&gt;3,BI212&lt;0.5),"악성",IF(AND(AP212="정상",BL212&lt;=3),"정상",IF(BI212&gt;1,"정상","부진")))))</f>
        <v>악성</v>
      </c>
      <c r="BK212" s="54">
        <v>45261</v>
      </c>
      <c r="BL212" s="52">
        <f t="shared" si="49"/>
        <v>34</v>
      </c>
    </row>
    <row r="213" spans="1:64" ht="17.100000000000001" customHeight="1">
      <c r="A213" s="58" t="s">
        <v>1</v>
      </c>
      <c r="B213" s="57" t="s">
        <v>2938</v>
      </c>
      <c r="C213" s="56" t="s">
        <v>2939</v>
      </c>
      <c r="D213" s="213">
        <v>2662</v>
      </c>
      <c r="E213" s="214">
        <v>1600</v>
      </c>
      <c r="F213" s="215">
        <v>4259200</v>
      </c>
      <c r="G213" s="213">
        <v>0</v>
      </c>
      <c r="H213" s="216">
        <v>0</v>
      </c>
      <c r="I213" s="215">
        <v>0</v>
      </c>
      <c r="J213" s="213">
        <v>0</v>
      </c>
      <c r="K213" s="216">
        <v>0</v>
      </c>
      <c r="L213" s="215">
        <v>0</v>
      </c>
      <c r="M213" s="213">
        <v>0</v>
      </c>
      <c r="N213" s="216">
        <v>0</v>
      </c>
      <c r="O213" s="215">
        <v>0</v>
      </c>
      <c r="P213" s="213">
        <v>0</v>
      </c>
      <c r="Q213" s="216">
        <v>0</v>
      </c>
      <c r="R213" s="215">
        <v>0</v>
      </c>
      <c r="S213" s="213">
        <v>0</v>
      </c>
      <c r="T213" s="214">
        <v>0</v>
      </c>
      <c r="U213" s="217">
        <v>0</v>
      </c>
      <c r="V213" s="213">
        <v>31</v>
      </c>
      <c r="W213" s="216">
        <v>1600</v>
      </c>
      <c r="X213" s="215">
        <v>49600</v>
      </c>
      <c r="Y213" s="213">
        <v>0</v>
      </c>
      <c r="Z213" s="216">
        <v>0</v>
      </c>
      <c r="AA213" s="215">
        <v>0</v>
      </c>
      <c r="AB213" s="213">
        <v>3</v>
      </c>
      <c r="AC213" s="216">
        <v>1600</v>
      </c>
      <c r="AD213" s="215">
        <v>4800</v>
      </c>
      <c r="AE213" s="213">
        <v>0</v>
      </c>
      <c r="AF213" s="216">
        <v>0</v>
      </c>
      <c r="AG213" s="215">
        <v>0</v>
      </c>
      <c r="AH213" s="213">
        <v>34</v>
      </c>
      <c r="AI213" s="214">
        <v>1600</v>
      </c>
      <c r="AJ213" s="215">
        <v>54400</v>
      </c>
      <c r="AK213" s="218">
        <v>2628</v>
      </c>
      <c r="AL213" s="214">
        <v>1600</v>
      </c>
      <c r="AM213" s="215">
        <v>4204800</v>
      </c>
      <c r="AN213" s="36">
        <f t="shared" si="41"/>
        <v>3.9791755156470116E-4</v>
      </c>
      <c r="AO213" s="37">
        <f t="shared" si="42"/>
        <v>0.98722764838467314</v>
      </c>
      <c r="AP213" s="38" t="s">
        <v>4</v>
      </c>
      <c r="AQ213" s="39" t="str">
        <f t="shared" si="40"/>
        <v>제품</v>
      </c>
      <c r="AR213" s="40">
        <f t="shared" si="45"/>
        <v>0</v>
      </c>
      <c r="AS213" s="41">
        <f t="shared" si="46"/>
        <v>4204800</v>
      </c>
      <c r="AT213" s="42">
        <f t="shared" si="47"/>
        <v>0</v>
      </c>
      <c r="AU213" s="43">
        <f t="shared" si="43"/>
        <v>4204800</v>
      </c>
      <c r="AV213" s="95">
        <f t="shared" si="39"/>
        <v>4204800</v>
      </c>
      <c r="AW213" s="61" t="str">
        <f t="shared" si="39"/>
        <v/>
      </c>
      <c r="AX213" s="61" t="str">
        <f t="shared" si="39"/>
        <v/>
      </c>
      <c r="AY213" s="61" t="str">
        <f t="shared" si="39"/>
        <v/>
      </c>
      <c r="AZ213" s="44" t="str">
        <f t="shared" si="39"/>
        <v/>
      </c>
      <c r="BA213" s="45"/>
      <c r="BB213" s="97">
        <v>2628</v>
      </c>
      <c r="BC213" s="98">
        <v>0</v>
      </c>
      <c r="BD213" s="98">
        <v>0</v>
      </c>
      <c r="BE213" s="98">
        <v>0</v>
      </c>
      <c r="BF213" s="98">
        <v>0</v>
      </c>
      <c r="BG213" s="99">
        <f t="shared" si="48"/>
        <v>2628</v>
      </c>
      <c r="BH213" s="52">
        <f t="shared" si="44"/>
        <v>0</v>
      </c>
      <c r="BI213" s="53">
        <f>IFERROR(IF(ROUND(V213/((D213+AK213)/2),1)&lt;0,0,ROUND(V213/((D213+AK213)/2),1)),0)</f>
        <v>0</v>
      </c>
      <c r="BJ213" s="55" t="str">
        <f>IF(AK213=0,"정상",IF(AP213="악성","악성",IF(AND(BL213&gt;3,BI213&lt;0.5),"악성",IF(AND(AP213="정상",BL213&lt;=3),"정상",IF(BI213&gt;1,"정상","부진")))))</f>
        <v>악성</v>
      </c>
      <c r="BK213" s="54">
        <v>45261</v>
      </c>
      <c r="BL213" s="52">
        <f t="shared" si="49"/>
        <v>34</v>
      </c>
    </row>
    <row r="214" spans="1:64" ht="17.100000000000001" customHeight="1">
      <c r="A214" s="58" t="s">
        <v>1</v>
      </c>
      <c r="B214" s="57" t="s">
        <v>5242</v>
      </c>
      <c r="C214" s="56" t="s">
        <v>5243</v>
      </c>
      <c r="D214" s="213">
        <v>0</v>
      </c>
      <c r="E214" s="214">
        <v>0</v>
      </c>
      <c r="F214" s="215">
        <v>0</v>
      </c>
      <c r="G214" s="213">
        <v>0</v>
      </c>
      <c r="H214" s="216">
        <v>0</v>
      </c>
      <c r="I214" s="215">
        <v>0</v>
      </c>
      <c r="J214" s="213">
        <v>2000</v>
      </c>
      <c r="K214" s="216">
        <v>3900</v>
      </c>
      <c r="L214" s="215">
        <v>7800000</v>
      </c>
      <c r="M214" s="213">
        <v>0</v>
      </c>
      <c r="N214" s="216">
        <v>0</v>
      </c>
      <c r="O214" s="215">
        <v>0</v>
      </c>
      <c r="P214" s="213">
        <v>0</v>
      </c>
      <c r="Q214" s="216">
        <v>0</v>
      </c>
      <c r="R214" s="215">
        <v>0</v>
      </c>
      <c r="S214" s="213">
        <v>2000</v>
      </c>
      <c r="T214" s="214">
        <v>3900</v>
      </c>
      <c r="U214" s="217">
        <v>7800000</v>
      </c>
      <c r="V214" s="213">
        <v>1954</v>
      </c>
      <c r="W214" s="216">
        <v>3900</v>
      </c>
      <c r="X214" s="215">
        <v>7620600</v>
      </c>
      <c r="Y214" s="213">
        <v>0</v>
      </c>
      <c r="Z214" s="216">
        <v>0</v>
      </c>
      <c r="AA214" s="215">
        <v>0</v>
      </c>
      <c r="AB214" s="213">
        <v>33</v>
      </c>
      <c r="AC214" s="216">
        <v>3900</v>
      </c>
      <c r="AD214" s="215">
        <v>128700</v>
      </c>
      <c r="AE214" s="213">
        <v>0</v>
      </c>
      <c r="AF214" s="216">
        <v>0</v>
      </c>
      <c r="AG214" s="215">
        <v>0</v>
      </c>
      <c r="AH214" s="213">
        <v>1987</v>
      </c>
      <c r="AI214" s="214">
        <v>3900</v>
      </c>
      <c r="AJ214" s="215">
        <v>7749300</v>
      </c>
      <c r="AK214" s="218">
        <v>13</v>
      </c>
      <c r="AL214" s="214">
        <v>3900</v>
      </c>
      <c r="AM214" s="215">
        <v>50700</v>
      </c>
      <c r="AN214" s="36">
        <f t="shared" si="41"/>
        <v>4.7979499296828259E-6</v>
      </c>
      <c r="AO214" s="37">
        <f t="shared" si="42"/>
        <v>6.4999999999999997E-3</v>
      </c>
      <c r="AP214" s="38" t="s">
        <v>2</v>
      </c>
      <c r="AQ214" s="39" t="str">
        <f t="shared" si="40"/>
        <v>제품</v>
      </c>
      <c r="AR214" s="40">
        <f t="shared" si="45"/>
        <v>0</v>
      </c>
      <c r="AS214" s="41">
        <f t="shared" si="46"/>
        <v>0</v>
      </c>
      <c r="AT214" s="42">
        <f t="shared" si="47"/>
        <v>50700</v>
      </c>
      <c r="AU214" s="43">
        <f t="shared" si="43"/>
        <v>50700</v>
      </c>
      <c r="AV214" s="95">
        <f t="shared" ref="AV214:AZ264" si="50">IF(+BB214*$AL214=0,"",+BB214*$AL214)</f>
        <v>50700</v>
      </c>
      <c r="AW214" s="61" t="str">
        <f t="shared" si="50"/>
        <v/>
      </c>
      <c r="AX214" s="61" t="str">
        <f t="shared" si="50"/>
        <v/>
      </c>
      <c r="AY214" s="61" t="str">
        <f t="shared" si="50"/>
        <v/>
      </c>
      <c r="AZ214" s="44" t="str">
        <f t="shared" si="50"/>
        <v/>
      </c>
      <c r="BA214" s="45"/>
      <c r="BB214" s="97">
        <v>13</v>
      </c>
      <c r="BC214" s="98">
        <v>0</v>
      </c>
      <c r="BD214" s="98">
        <v>0</v>
      </c>
      <c r="BE214" s="98">
        <v>0</v>
      </c>
      <c r="BF214" s="98">
        <v>0</v>
      </c>
      <c r="BG214" s="99">
        <f t="shared" si="48"/>
        <v>13</v>
      </c>
      <c r="BH214" s="52">
        <f t="shared" si="44"/>
        <v>0</v>
      </c>
      <c r="BI214" s="53">
        <f>IFERROR(IF(ROUND(V214/((D214+AK214)/2),1)&lt;0,0,ROUND(V214/((D214+AK214)/2),1)),0)</f>
        <v>300.60000000000002</v>
      </c>
      <c r="BJ214" s="55" t="str">
        <f>IF(AK214=0,"정상",IF(AP214="악성","악성",IF(AND(BL214&gt;3,BI214&lt;0.5),"악성",IF(AND(AP214="정상",BL214&lt;=3),"정상",IF(BI214&gt;1,"정상","부진")))))</f>
        <v>정상</v>
      </c>
      <c r="BK214" s="54">
        <v>45962</v>
      </c>
      <c r="BL214" s="52">
        <f t="shared" si="49"/>
        <v>11</v>
      </c>
    </row>
    <row r="215" spans="1:64" ht="17.100000000000001" customHeight="1">
      <c r="A215" s="58" t="s">
        <v>1</v>
      </c>
      <c r="B215" s="57" t="s">
        <v>5244</v>
      </c>
      <c r="C215" s="56" t="s">
        <v>5245</v>
      </c>
      <c r="D215" s="213">
        <v>0</v>
      </c>
      <c r="E215" s="214">
        <v>0</v>
      </c>
      <c r="F215" s="215">
        <v>0</v>
      </c>
      <c r="G215" s="213">
        <v>0</v>
      </c>
      <c r="H215" s="216">
        <v>0</v>
      </c>
      <c r="I215" s="215">
        <v>0</v>
      </c>
      <c r="J215" s="213">
        <v>1500</v>
      </c>
      <c r="K215" s="216">
        <v>2445</v>
      </c>
      <c r="L215" s="215">
        <v>3667500</v>
      </c>
      <c r="M215" s="213">
        <v>0</v>
      </c>
      <c r="N215" s="216">
        <v>0</v>
      </c>
      <c r="O215" s="215">
        <v>0</v>
      </c>
      <c r="P215" s="213">
        <v>0</v>
      </c>
      <c r="Q215" s="216">
        <v>0</v>
      </c>
      <c r="R215" s="215">
        <v>0</v>
      </c>
      <c r="S215" s="213">
        <v>1500</v>
      </c>
      <c r="T215" s="214">
        <v>2445</v>
      </c>
      <c r="U215" s="217">
        <v>3667500</v>
      </c>
      <c r="V215" s="213">
        <v>549</v>
      </c>
      <c r="W215" s="216">
        <v>2445</v>
      </c>
      <c r="X215" s="215">
        <v>1342305</v>
      </c>
      <c r="Y215" s="213">
        <v>0</v>
      </c>
      <c r="Z215" s="216">
        <v>0</v>
      </c>
      <c r="AA215" s="215">
        <v>0</v>
      </c>
      <c r="AB215" s="213">
        <v>13</v>
      </c>
      <c r="AC215" s="216">
        <v>2445</v>
      </c>
      <c r="AD215" s="215">
        <v>31785</v>
      </c>
      <c r="AE215" s="213">
        <v>0</v>
      </c>
      <c r="AF215" s="216">
        <v>0</v>
      </c>
      <c r="AG215" s="215">
        <v>0</v>
      </c>
      <c r="AH215" s="213">
        <v>562</v>
      </c>
      <c r="AI215" s="214">
        <v>2445</v>
      </c>
      <c r="AJ215" s="215">
        <v>1374090</v>
      </c>
      <c r="AK215" s="218">
        <v>938</v>
      </c>
      <c r="AL215" s="214">
        <v>2445</v>
      </c>
      <c r="AM215" s="215">
        <v>2293410</v>
      </c>
      <c r="AN215" s="36">
        <f t="shared" si="41"/>
        <v>2.1703483921565859E-4</v>
      </c>
      <c r="AO215" s="37">
        <f t="shared" si="42"/>
        <v>0.6253333333333333</v>
      </c>
      <c r="AP215" s="38" t="s">
        <v>2</v>
      </c>
      <c r="AQ215" s="39" t="str">
        <f t="shared" si="40"/>
        <v>제품</v>
      </c>
      <c r="AR215" s="40">
        <f t="shared" si="45"/>
        <v>0</v>
      </c>
      <c r="AS215" s="41">
        <f t="shared" si="46"/>
        <v>0</v>
      </c>
      <c r="AT215" s="42">
        <f t="shared" si="47"/>
        <v>2293410</v>
      </c>
      <c r="AU215" s="43">
        <f t="shared" si="43"/>
        <v>2293410</v>
      </c>
      <c r="AV215" s="95">
        <f t="shared" si="50"/>
        <v>2293410</v>
      </c>
      <c r="AW215" s="61" t="str">
        <f t="shared" si="50"/>
        <v/>
      </c>
      <c r="AX215" s="61" t="str">
        <f t="shared" si="50"/>
        <v/>
      </c>
      <c r="AY215" s="61" t="str">
        <f t="shared" si="50"/>
        <v/>
      </c>
      <c r="AZ215" s="44" t="str">
        <f t="shared" si="50"/>
        <v/>
      </c>
      <c r="BA215" s="45"/>
      <c r="BB215" s="97">
        <v>938</v>
      </c>
      <c r="BC215" s="98">
        <v>0</v>
      </c>
      <c r="BD215" s="98">
        <v>0</v>
      </c>
      <c r="BE215" s="98">
        <v>0</v>
      </c>
      <c r="BF215" s="98">
        <v>0</v>
      </c>
      <c r="BG215" s="99">
        <f t="shared" si="48"/>
        <v>938</v>
      </c>
      <c r="BH215" s="52">
        <f t="shared" si="44"/>
        <v>0</v>
      </c>
      <c r="BI215" s="53">
        <f>IFERROR(IF(ROUND(V215/((D215+AK215)/2),1)&lt;0,0,ROUND(V215/((D215+AK215)/2),1)),0)</f>
        <v>1.2</v>
      </c>
      <c r="BJ215" s="55" t="str">
        <f>IF(AK215=0,"정상",IF(AP215="악성","악성",IF(AND(BL215&gt;3,BI215&lt;0.5),"악성",IF(AND(AP215="정상",BL215&lt;=3),"정상",IF(BI215&gt;1,"정상","부진")))))</f>
        <v>정상</v>
      </c>
      <c r="BK215" s="54">
        <v>45962</v>
      </c>
      <c r="BL215" s="52">
        <f t="shared" si="49"/>
        <v>11</v>
      </c>
    </row>
    <row r="216" spans="1:64" ht="17.100000000000001" customHeight="1">
      <c r="A216" s="58" t="s">
        <v>1</v>
      </c>
      <c r="B216" s="57" t="s">
        <v>5246</v>
      </c>
      <c r="C216" s="56" t="s">
        <v>5247</v>
      </c>
      <c r="D216" s="213">
        <v>0</v>
      </c>
      <c r="E216" s="214">
        <v>0</v>
      </c>
      <c r="F216" s="215">
        <v>0</v>
      </c>
      <c r="G216" s="213">
        <v>0</v>
      </c>
      <c r="H216" s="216">
        <v>0</v>
      </c>
      <c r="I216" s="215">
        <v>0</v>
      </c>
      <c r="J216" s="213">
        <v>1500</v>
      </c>
      <c r="K216" s="216">
        <v>2445</v>
      </c>
      <c r="L216" s="215">
        <v>3667500</v>
      </c>
      <c r="M216" s="213">
        <v>0</v>
      </c>
      <c r="N216" s="216">
        <v>0</v>
      </c>
      <c r="O216" s="215">
        <v>0</v>
      </c>
      <c r="P216" s="213">
        <v>0</v>
      </c>
      <c r="Q216" s="216">
        <v>0</v>
      </c>
      <c r="R216" s="215">
        <v>0</v>
      </c>
      <c r="S216" s="213">
        <v>1500</v>
      </c>
      <c r="T216" s="214">
        <v>2445</v>
      </c>
      <c r="U216" s="217">
        <v>3667500</v>
      </c>
      <c r="V216" s="213">
        <v>610</v>
      </c>
      <c r="W216" s="216">
        <v>2445</v>
      </c>
      <c r="X216" s="215">
        <v>1491450</v>
      </c>
      <c r="Y216" s="213">
        <v>0</v>
      </c>
      <c r="Z216" s="216">
        <v>0</v>
      </c>
      <c r="AA216" s="215">
        <v>0</v>
      </c>
      <c r="AB216" s="213">
        <v>12</v>
      </c>
      <c r="AC216" s="216">
        <v>2445</v>
      </c>
      <c r="AD216" s="215">
        <v>29340</v>
      </c>
      <c r="AE216" s="213">
        <v>0</v>
      </c>
      <c r="AF216" s="216">
        <v>0</v>
      </c>
      <c r="AG216" s="215">
        <v>0</v>
      </c>
      <c r="AH216" s="213">
        <v>622</v>
      </c>
      <c r="AI216" s="214">
        <v>2445</v>
      </c>
      <c r="AJ216" s="215">
        <v>1520790</v>
      </c>
      <c r="AK216" s="218">
        <v>878</v>
      </c>
      <c r="AL216" s="214">
        <v>2445</v>
      </c>
      <c r="AM216" s="215">
        <v>2146710</v>
      </c>
      <c r="AN216" s="36">
        <f t="shared" si="41"/>
        <v>2.0315201367947575E-4</v>
      </c>
      <c r="AO216" s="37">
        <f t="shared" si="42"/>
        <v>0.58533333333333337</v>
      </c>
      <c r="AP216" s="38" t="s">
        <v>2</v>
      </c>
      <c r="AQ216" s="39" t="str">
        <f t="shared" si="40"/>
        <v>제품</v>
      </c>
      <c r="AR216" s="40">
        <f t="shared" si="45"/>
        <v>0</v>
      </c>
      <c r="AS216" s="41">
        <f t="shared" si="46"/>
        <v>0</v>
      </c>
      <c r="AT216" s="42">
        <f t="shared" si="47"/>
        <v>2146710</v>
      </c>
      <c r="AU216" s="43">
        <f t="shared" si="43"/>
        <v>2146710</v>
      </c>
      <c r="AV216" s="95">
        <f t="shared" si="50"/>
        <v>2146710</v>
      </c>
      <c r="AW216" s="61" t="str">
        <f t="shared" si="50"/>
        <v/>
      </c>
      <c r="AX216" s="61" t="str">
        <f t="shared" si="50"/>
        <v/>
      </c>
      <c r="AY216" s="61" t="str">
        <f t="shared" si="50"/>
        <v/>
      </c>
      <c r="AZ216" s="44" t="str">
        <f t="shared" si="50"/>
        <v/>
      </c>
      <c r="BA216" s="45"/>
      <c r="BB216" s="97">
        <v>878</v>
      </c>
      <c r="BC216" s="98">
        <v>0</v>
      </c>
      <c r="BD216" s="98">
        <v>0</v>
      </c>
      <c r="BE216" s="98">
        <v>0</v>
      </c>
      <c r="BF216" s="98">
        <v>0</v>
      </c>
      <c r="BG216" s="99">
        <f t="shared" si="48"/>
        <v>878</v>
      </c>
      <c r="BH216" s="52">
        <f t="shared" si="44"/>
        <v>0</v>
      </c>
      <c r="BI216" s="53">
        <f>IFERROR(IF(ROUND(V216/((D216+AK216)/2),1)&lt;0,0,ROUND(V216/((D216+AK216)/2),1)),0)</f>
        <v>1.4</v>
      </c>
      <c r="BJ216" s="55" t="str">
        <f>IF(AK216=0,"정상",IF(AP216="악성","악성",IF(AND(BL216&gt;3,BI216&lt;0.5),"악성",IF(AND(AP216="정상",BL216&lt;=3),"정상",IF(BI216&gt;1,"정상","부진")))))</f>
        <v>정상</v>
      </c>
      <c r="BK216" s="54">
        <v>45962</v>
      </c>
      <c r="BL216" s="52">
        <f t="shared" si="49"/>
        <v>11</v>
      </c>
    </row>
    <row r="217" spans="1:64" ht="17.100000000000001" customHeight="1">
      <c r="A217" s="58" t="s">
        <v>1</v>
      </c>
      <c r="B217" s="57" t="s">
        <v>5248</v>
      </c>
      <c r="C217" s="56" t="s">
        <v>5249</v>
      </c>
      <c r="D217" s="213">
        <v>0</v>
      </c>
      <c r="E217" s="214">
        <v>0</v>
      </c>
      <c r="F217" s="215">
        <v>0</v>
      </c>
      <c r="G217" s="213">
        <v>0</v>
      </c>
      <c r="H217" s="216">
        <v>0</v>
      </c>
      <c r="I217" s="215">
        <v>0</v>
      </c>
      <c r="J217" s="213">
        <v>1500</v>
      </c>
      <c r="K217" s="216">
        <v>2445</v>
      </c>
      <c r="L217" s="215">
        <v>3667500</v>
      </c>
      <c r="M217" s="213">
        <v>0</v>
      </c>
      <c r="N217" s="216">
        <v>0</v>
      </c>
      <c r="O217" s="215">
        <v>0</v>
      </c>
      <c r="P217" s="213">
        <v>0</v>
      </c>
      <c r="Q217" s="216">
        <v>0</v>
      </c>
      <c r="R217" s="215">
        <v>0</v>
      </c>
      <c r="S217" s="213">
        <v>1500</v>
      </c>
      <c r="T217" s="214">
        <v>2445</v>
      </c>
      <c r="U217" s="217">
        <v>3667500</v>
      </c>
      <c r="V217" s="213">
        <v>531</v>
      </c>
      <c r="W217" s="216">
        <v>2445</v>
      </c>
      <c r="X217" s="215">
        <v>1298295</v>
      </c>
      <c r="Y217" s="213">
        <v>0</v>
      </c>
      <c r="Z217" s="216">
        <v>0</v>
      </c>
      <c r="AA217" s="215">
        <v>0</v>
      </c>
      <c r="AB217" s="213">
        <v>12</v>
      </c>
      <c r="AC217" s="216">
        <v>2445</v>
      </c>
      <c r="AD217" s="215">
        <v>29340</v>
      </c>
      <c r="AE217" s="213">
        <v>0</v>
      </c>
      <c r="AF217" s="216">
        <v>0</v>
      </c>
      <c r="AG217" s="215">
        <v>0</v>
      </c>
      <c r="AH217" s="213">
        <v>543</v>
      </c>
      <c r="AI217" s="214">
        <v>2445</v>
      </c>
      <c r="AJ217" s="215">
        <v>1327635</v>
      </c>
      <c r="AK217" s="218">
        <v>957</v>
      </c>
      <c r="AL217" s="214">
        <v>2445</v>
      </c>
      <c r="AM217" s="215">
        <v>2339865</v>
      </c>
      <c r="AN217" s="36">
        <f t="shared" si="41"/>
        <v>2.214310673021165E-4</v>
      </c>
      <c r="AO217" s="37">
        <f t="shared" si="42"/>
        <v>0.63800000000000001</v>
      </c>
      <c r="AP217" s="38" t="s">
        <v>2</v>
      </c>
      <c r="AQ217" s="39" t="str">
        <f t="shared" si="40"/>
        <v>제품</v>
      </c>
      <c r="AR217" s="40">
        <f t="shared" si="45"/>
        <v>0</v>
      </c>
      <c r="AS217" s="41">
        <f t="shared" si="46"/>
        <v>0</v>
      </c>
      <c r="AT217" s="42">
        <f t="shared" si="47"/>
        <v>2339865</v>
      </c>
      <c r="AU217" s="43">
        <f t="shared" si="43"/>
        <v>2339865</v>
      </c>
      <c r="AV217" s="95">
        <f t="shared" si="50"/>
        <v>2339865</v>
      </c>
      <c r="AW217" s="61" t="str">
        <f t="shared" si="50"/>
        <v/>
      </c>
      <c r="AX217" s="61" t="str">
        <f t="shared" si="50"/>
        <v/>
      </c>
      <c r="AY217" s="61" t="str">
        <f t="shared" si="50"/>
        <v/>
      </c>
      <c r="AZ217" s="44" t="str">
        <f t="shared" si="50"/>
        <v/>
      </c>
      <c r="BA217" s="45"/>
      <c r="BB217" s="97">
        <v>957</v>
      </c>
      <c r="BC217" s="98">
        <v>0</v>
      </c>
      <c r="BD217" s="98">
        <v>0</v>
      </c>
      <c r="BE217" s="98">
        <v>0</v>
      </c>
      <c r="BF217" s="98">
        <v>0</v>
      </c>
      <c r="BG217" s="99">
        <f t="shared" si="48"/>
        <v>957</v>
      </c>
      <c r="BH217" s="52">
        <f t="shared" si="44"/>
        <v>0</v>
      </c>
      <c r="BI217" s="53">
        <f>IFERROR(IF(ROUND(V217/((D217+AK217)/2),1)&lt;0,0,ROUND(V217/((D217+AK217)/2),1)),0)</f>
        <v>1.1000000000000001</v>
      </c>
      <c r="BJ217" s="55" t="str">
        <f>IF(AK217=0,"정상",IF(AP217="악성","악성",IF(AND(BL217&gt;3,BI217&lt;0.5),"악성",IF(AND(AP217="정상",BL217&lt;=3),"정상",IF(BI217&gt;1,"정상","부진")))))</f>
        <v>정상</v>
      </c>
      <c r="BK217" s="54">
        <v>45962</v>
      </c>
      <c r="BL217" s="52">
        <f t="shared" si="49"/>
        <v>11</v>
      </c>
    </row>
    <row r="218" spans="1:64" ht="17.100000000000001" customHeight="1">
      <c r="A218" s="58" t="s">
        <v>1</v>
      </c>
      <c r="B218" s="57" t="s">
        <v>5371</v>
      </c>
      <c r="C218" s="56" t="s">
        <v>5372</v>
      </c>
      <c r="D218" s="213">
        <v>0</v>
      </c>
      <c r="E218" s="214">
        <v>0</v>
      </c>
      <c r="F218" s="215">
        <v>0</v>
      </c>
      <c r="G218" s="213">
        <v>1000</v>
      </c>
      <c r="H218" s="216">
        <v>2390.6660000000002</v>
      </c>
      <c r="I218" s="215">
        <v>2390666</v>
      </c>
      <c r="J218" s="213">
        <v>0</v>
      </c>
      <c r="K218" s="216">
        <v>0</v>
      </c>
      <c r="L218" s="215">
        <v>0</v>
      </c>
      <c r="M218" s="213">
        <v>0</v>
      </c>
      <c r="N218" s="216">
        <v>0</v>
      </c>
      <c r="O218" s="215">
        <v>0</v>
      </c>
      <c r="P218" s="213">
        <v>0</v>
      </c>
      <c r="Q218" s="216">
        <v>0</v>
      </c>
      <c r="R218" s="215">
        <v>0</v>
      </c>
      <c r="S218" s="213">
        <v>1000</v>
      </c>
      <c r="T218" s="214">
        <v>2390.6660000000002</v>
      </c>
      <c r="U218" s="217">
        <v>2390666</v>
      </c>
      <c r="V218" s="213">
        <v>991</v>
      </c>
      <c r="W218" s="216">
        <v>2390.6659930000001</v>
      </c>
      <c r="X218" s="215">
        <v>2369150</v>
      </c>
      <c r="Y218" s="213">
        <v>0</v>
      </c>
      <c r="Z218" s="216">
        <v>0</v>
      </c>
      <c r="AA218" s="215">
        <v>0</v>
      </c>
      <c r="AB218" s="213">
        <v>9</v>
      </c>
      <c r="AC218" s="216">
        <v>2390.6666660000001</v>
      </c>
      <c r="AD218" s="215">
        <v>21516</v>
      </c>
      <c r="AE218" s="213">
        <v>0</v>
      </c>
      <c r="AF218" s="216">
        <v>0</v>
      </c>
      <c r="AG218" s="215">
        <v>0</v>
      </c>
      <c r="AH218" s="213">
        <v>1000</v>
      </c>
      <c r="AI218" s="214">
        <v>2390.6660000000002</v>
      </c>
      <c r="AJ218" s="215">
        <v>2390666</v>
      </c>
      <c r="AK218" s="218">
        <v>0</v>
      </c>
      <c r="AL218" s="214">
        <v>0</v>
      </c>
      <c r="AM218" s="215">
        <v>0</v>
      </c>
      <c r="AN218" s="36">
        <f t="shared" si="41"/>
        <v>0</v>
      </c>
      <c r="AO218" s="37">
        <f t="shared" si="42"/>
        <v>0</v>
      </c>
      <c r="AP218" s="38" t="s">
        <v>2</v>
      </c>
      <c r="AQ218" s="39" t="str">
        <f t="shared" si="40"/>
        <v>제품</v>
      </c>
      <c r="AR218" s="40">
        <f t="shared" si="45"/>
        <v>0</v>
      </c>
      <c r="AS218" s="41">
        <f t="shared" si="46"/>
        <v>0</v>
      </c>
      <c r="AT218" s="42">
        <f t="shared" si="47"/>
        <v>0</v>
      </c>
      <c r="AU218" s="43">
        <f t="shared" si="43"/>
        <v>0</v>
      </c>
      <c r="AV218" s="95" t="str">
        <f t="shared" si="50"/>
        <v/>
      </c>
      <c r="AW218" s="61" t="str">
        <f t="shared" si="50"/>
        <v/>
      </c>
      <c r="AX218" s="61" t="str">
        <f t="shared" si="50"/>
        <v/>
      </c>
      <c r="AY218" s="61" t="str">
        <f t="shared" si="50"/>
        <v/>
      </c>
      <c r="AZ218" s="44" t="str">
        <f t="shared" si="50"/>
        <v/>
      </c>
      <c r="BA218" s="45"/>
      <c r="BB218" s="97">
        <v>0</v>
      </c>
      <c r="BC218" s="98">
        <v>0</v>
      </c>
      <c r="BD218" s="98">
        <v>0</v>
      </c>
      <c r="BE218" s="98">
        <v>0</v>
      </c>
      <c r="BF218" s="98">
        <v>0</v>
      </c>
      <c r="BG218" s="99">
        <f t="shared" si="48"/>
        <v>0</v>
      </c>
      <c r="BH218" s="52">
        <f t="shared" si="44"/>
        <v>0</v>
      </c>
      <c r="BI218" s="53">
        <f>IFERROR(IF(ROUND(V218/((D218+AK218)/2),1)&lt;0,0,ROUND(V218/((D218+AK218)/2),1)),0)</f>
        <v>0</v>
      </c>
      <c r="BJ218" s="55" t="str">
        <f>IF(AK218=0,"정상",IF(AP218="악성","악성",IF(AND(BL218&gt;3,BI218&lt;0.5),"악성",IF(AND(AP218="정상",BL218&lt;=3),"정상",IF(BI218&gt;1,"정상","부진")))))</f>
        <v>정상</v>
      </c>
      <c r="BK218" s="54">
        <v>45992</v>
      </c>
      <c r="BL218" s="52">
        <f t="shared" si="49"/>
        <v>10</v>
      </c>
    </row>
    <row r="219" spans="1:64" ht="17.100000000000001" customHeight="1">
      <c r="A219" s="58" t="s">
        <v>1</v>
      </c>
      <c r="B219" s="57" t="s">
        <v>5373</v>
      </c>
      <c r="C219" s="56" t="s">
        <v>5374</v>
      </c>
      <c r="D219" s="213">
        <v>0</v>
      </c>
      <c r="E219" s="214">
        <v>0</v>
      </c>
      <c r="F219" s="215">
        <v>0</v>
      </c>
      <c r="G219" s="213">
        <v>1000</v>
      </c>
      <c r="H219" s="216">
        <v>2390.6660000000002</v>
      </c>
      <c r="I219" s="215">
        <v>2390666</v>
      </c>
      <c r="J219" s="213">
        <v>0</v>
      </c>
      <c r="K219" s="216">
        <v>0</v>
      </c>
      <c r="L219" s="215">
        <v>0</v>
      </c>
      <c r="M219" s="213">
        <v>0</v>
      </c>
      <c r="N219" s="216">
        <v>0</v>
      </c>
      <c r="O219" s="215">
        <v>0</v>
      </c>
      <c r="P219" s="213">
        <v>0</v>
      </c>
      <c r="Q219" s="216">
        <v>0</v>
      </c>
      <c r="R219" s="215">
        <v>0</v>
      </c>
      <c r="S219" s="213">
        <v>1000</v>
      </c>
      <c r="T219" s="214">
        <v>2390.6660000000002</v>
      </c>
      <c r="U219" s="217">
        <v>2390666</v>
      </c>
      <c r="V219" s="213">
        <v>984</v>
      </c>
      <c r="W219" s="216">
        <v>2390.6666660000001</v>
      </c>
      <c r="X219" s="215">
        <v>2352416</v>
      </c>
      <c r="Y219" s="213">
        <v>0</v>
      </c>
      <c r="Z219" s="216">
        <v>0</v>
      </c>
      <c r="AA219" s="215">
        <v>0</v>
      </c>
      <c r="AB219" s="213">
        <v>9</v>
      </c>
      <c r="AC219" s="216">
        <v>2390.6666660000001</v>
      </c>
      <c r="AD219" s="215">
        <v>21516</v>
      </c>
      <c r="AE219" s="213">
        <v>0</v>
      </c>
      <c r="AF219" s="216">
        <v>0</v>
      </c>
      <c r="AG219" s="215">
        <v>0</v>
      </c>
      <c r="AH219" s="213">
        <v>993</v>
      </c>
      <c r="AI219" s="214">
        <v>2390.6666660000001</v>
      </c>
      <c r="AJ219" s="215">
        <v>2373932</v>
      </c>
      <c r="AK219" s="218">
        <v>7</v>
      </c>
      <c r="AL219" s="214">
        <v>2390.6388000000002</v>
      </c>
      <c r="AM219" s="215">
        <v>16734</v>
      </c>
      <c r="AN219" s="36">
        <f t="shared" si="41"/>
        <v>1.5836073791580358E-6</v>
      </c>
      <c r="AO219" s="37">
        <f t="shared" si="42"/>
        <v>7.0000000000000001E-3</v>
      </c>
      <c r="AP219" s="38" t="s">
        <v>2</v>
      </c>
      <c r="AQ219" s="39" t="str">
        <f t="shared" si="40"/>
        <v>제품</v>
      </c>
      <c r="AR219" s="40">
        <f t="shared" si="45"/>
        <v>0</v>
      </c>
      <c r="AS219" s="41">
        <f t="shared" si="46"/>
        <v>0</v>
      </c>
      <c r="AT219" s="42">
        <f t="shared" si="47"/>
        <v>16734</v>
      </c>
      <c r="AU219" s="43">
        <f t="shared" si="43"/>
        <v>16734</v>
      </c>
      <c r="AV219" s="95">
        <f t="shared" si="50"/>
        <v>16734.471600000001</v>
      </c>
      <c r="AW219" s="61" t="str">
        <f t="shared" si="50"/>
        <v/>
      </c>
      <c r="AX219" s="61" t="str">
        <f t="shared" si="50"/>
        <v/>
      </c>
      <c r="AY219" s="61" t="str">
        <f t="shared" si="50"/>
        <v/>
      </c>
      <c r="AZ219" s="44" t="str">
        <f t="shared" si="50"/>
        <v/>
      </c>
      <c r="BA219" s="45"/>
      <c r="BB219" s="97">
        <v>7</v>
      </c>
      <c r="BC219" s="98">
        <v>0</v>
      </c>
      <c r="BD219" s="98">
        <v>0</v>
      </c>
      <c r="BE219" s="98">
        <v>0</v>
      </c>
      <c r="BF219" s="98">
        <v>0</v>
      </c>
      <c r="BG219" s="99">
        <f t="shared" si="48"/>
        <v>7</v>
      </c>
      <c r="BH219" s="52">
        <f t="shared" si="44"/>
        <v>0</v>
      </c>
      <c r="BI219" s="53">
        <f>IFERROR(IF(ROUND(V219/((D219+AK219)/2),1)&lt;0,0,ROUND(V219/((D219+AK219)/2),1)),0)</f>
        <v>281.10000000000002</v>
      </c>
      <c r="BJ219" s="55" t="str">
        <f>IF(AK219=0,"정상",IF(AP219="악성","악성",IF(AND(BL219&gt;3,BI219&lt;0.5),"악성",IF(AND(AP219="정상",BL219&lt;=3),"정상",IF(BI219&gt;1,"정상","부진")))))</f>
        <v>정상</v>
      </c>
      <c r="BK219" s="54">
        <v>45992</v>
      </c>
      <c r="BL219" s="52">
        <f t="shared" si="49"/>
        <v>10</v>
      </c>
    </row>
    <row r="220" spans="1:64" ht="17.100000000000001" customHeight="1">
      <c r="A220" s="58" t="s">
        <v>1</v>
      </c>
      <c r="B220" s="57" t="s">
        <v>5250</v>
      </c>
      <c r="C220" s="56" t="s">
        <v>5251</v>
      </c>
      <c r="D220" s="213">
        <v>0</v>
      </c>
      <c r="E220" s="214">
        <v>0</v>
      </c>
      <c r="F220" s="215">
        <v>0</v>
      </c>
      <c r="G220" s="213">
        <v>2500</v>
      </c>
      <c r="H220" s="216">
        <v>1170.164</v>
      </c>
      <c r="I220" s="215">
        <v>2925410</v>
      </c>
      <c r="J220" s="213">
        <v>0</v>
      </c>
      <c r="K220" s="216">
        <v>0</v>
      </c>
      <c r="L220" s="215">
        <v>0</v>
      </c>
      <c r="M220" s="213">
        <v>0</v>
      </c>
      <c r="N220" s="216">
        <v>0</v>
      </c>
      <c r="O220" s="215">
        <v>0</v>
      </c>
      <c r="P220" s="213">
        <v>0</v>
      </c>
      <c r="Q220" s="216">
        <v>0</v>
      </c>
      <c r="R220" s="215">
        <v>0</v>
      </c>
      <c r="S220" s="213">
        <v>2500</v>
      </c>
      <c r="T220" s="214">
        <v>1170.164</v>
      </c>
      <c r="U220" s="217">
        <v>2925410</v>
      </c>
      <c r="V220" s="213">
        <v>1534</v>
      </c>
      <c r="W220" s="216">
        <v>1170.1655800000001</v>
      </c>
      <c r="X220" s="215">
        <v>1795034</v>
      </c>
      <c r="Y220" s="213">
        <v>0</v>
      </c>
      <c r="Z220" s="216">
        <v>0</v>
      </c>
      <c r="AA220" s="215">
        <v>0</v>
      </c>
      <c r="AB220" s="213">
        <v>10</v>
      </c>
      <c r="AC220" s="216">
        <v>1170.3</v>
      </c>
      <c r="AD220" s="215">
        <v>11703</v>
      </c>
      <c r="AE220" s="213">
        <v>0</v>
      </c>
      <c r="AF220" s="216">
        <v>0</v>
      </c>
      <c r="AG220" s="215">
        <v>0</v>
      </c>
      <c r="AH220" s="213">
        <v>1544</v>
      </c>
      <c r="AI220" s="214">
        <v>1170.1664499999999</v>
      </c>
      <c r="AJ220" s="215">
        <v>1806737</v>
      </c>
      <c r="AK220" s="218">
        <v>956</v>
      </c>
      <c r="AL220" s="214">
        <v>1170.1600000000001</v>
      </c>
      <c r="AM220" s="215">
        <v>1118673</v>
      </c>
      <c r="AN220" s="36">
        <f t="shared" si="41"/>
        <v>1.0586463593073129E-4</v>
      </c>
      <c r="AO220" s="37">
        <f t="shared" si="42"/>
        <v>0.38240000000000002</v>
      </c>
      <c r="AP220" s="38" t="s">
        <v>2</v>
      </c>
      <c r="AQ220" s="39" t="str">
        <f t="shared" si="40"/>
        <v>제품</v>
      </c>
      <c r="AR220" s="40">
        <f t="shared" si="45"/>
        <v>0</v>
      </c>
      <c r="AS220" s="41">
        <f t="shared" si="46"/>
        <v>0</v>
      </c>
      <c r="AT220" s="42">
        <f t="shared" si="47"/>
        <v>1118673</v>
      </c>
      <c r="AU220" s="43">
        <f t="shared" si="43"/>
        <v>1118673</v>
      </c>
      <c r="AV220" s="95">
        <f t="shared" si="50"/>
        <v>1118672.96</v>
      </c>
      <c r="AW220" s="61" t="str">
        <f t="shared" si="50"/>
        <v/>
      </c>
      <c r="AX220" s="61" t="str">
        <f t="shared" si="50"/>
        <v/>
      </c>
      <c r="AY220" s="61" t="str">
        <f t="shared" si="50"/>
        <v/>
      </c>
      <c r="AZ220" s="44" t="str">
        <f t="shared" si="50"/>
        <v/>
      </c>
      <c r="BA220" s="45"/>
      <c r="BB220" s="97">
        <v>956</v>
      </c>
      <c r="BC220" s="98">
        <v>0</v>
      </c>
      <c r="BD220" s="98">
        <v>0</v>
      </c>
      <c r="BE220" s="98">
        <v>0</v>
      </c>
      <c r="BF220" s="98">
        <v>0</v>
      </c>
      <c r="BG220" s="99">
        <f t="shared" si="48"/>
        <v>956</v>
      </c>
      <c r="BH220" s="52">
        <f t="shared" si="44"/>
        <v>0</v>
      </c>
      <c r="BI220" s="53">
        <f>IFERROR(IF(ROUND(V220/((D220+AK220)/2),1)&lt;0,0,ROUND(V220/((D220+AK220)/2),1)),0)</f>
        <v>3.2</v>
      </c>
      <c r="BJ220" s="55" t="str">
        <f>IF(AK220=0,"정상",IF(AP220="악성","악성",IF(AND(BL220&gt;3,BI220&lt;0.5),"악성",IF(AND(AP220="정상",BL220&lt;=3),"정상",IF(BI220&gt;1,"정상","부진")))))</f>
        <v>정상</v>
      </c>
      <c r="BK220" s="54">
        <v>45962</v>
      </c>
      <c r="BL220" s="52">
        <f t="shared" si="49"/>
        <v>11</v>
      </c>
    </row>
    <row r="221" spans="1:64" ht="17.100000000000001" customHeight="1">
      <c r="A221" s="58" t="s">
        <v>1</v>
      </c>
      <c r="B221" s="57" t="s">
        <v>5252</v>
      </c>
      <c r="C221" s="56" t="s">
        <v>5253</v>
      </c>
      <c r="D221" s="213">
        <v>0</v>
      </c>
      <c r="E221" s="214">
        <v>0</v>
      </c>
      <c r="F221" s="215">
        <v>0</v>
      </c>
      <c r="G221" s="213">
        <v>2500</v>
      </c>
      <c r="H221" s="216">
        <v>1170.164</v>
      </c>
      <c r="I221" s="215">
        <v>2925410</v>
      </c>
      <c r="J221" s="213">
        <v>0</v>
      </c>
      <c r="K221" s="216">
        <v>0</v>
      </c>
      <c r="L221" s="215">
        <v>0</v>
      </c>
      <c r="M221" s="213">
        <v>10</v>
      </c>
      <c r="N221" s="216">
        <v>1170.2</v>
      </c>
      <c r="O221" s="215">
        <v>11702</v>
      </c>
      <c r="P221" s="213">
        <v>0</v>
      </c>
      <c r="Q221" s="216">
        <v>0</v>
      </c>
      <c r="R221" s="215">
        <v>0</v>
      </c>
      <c r="S221" s="213">
        <v>2510</v>
      </c>
      <c r="T221" s="214">
        <v>1170.164143</v>
      </c>
      <c r="U221" s="217">
        <v>2937112</v>
      </c>
      <c r="V221" s="213">
        <v>1250</v>
      </c>
      <c r="W221" s="216">
        <v>1170.1672000000001</v>
      </c>
      <c r="X221" s="215">
        <v>1462709</v>
      </c>
      <c r="Y221" s="213">
        <v>0</v>
      </c>
      <c r="Z221" s="216">
        <v>0</v>
      </c>
      <c r="AA221" s="215">
        <v>0</v>
      </c>
      <c r="AB221" s="213">
        <v>10</v>
      </c>
      <c r="AC221" s="216">
        <v>1170.3</v>
      </c>
      <c r="AD221" s="215">
        <v>11703</v>
      </c>
      <c r="AE221" s="213">
        <v>0</v>
      </c>
      <c r="AF221" s="216">
        <v>0</v>
      </c>
      <c r="AG221" s="215">
        <v>0</v>
      </c>
      <c r="AH221" s="213">
        <v>1260</v>
      </c>
      <c r="AI221" s="214">
        <v>1170.168253</v>
      </c>
      <c r="AJ221" s="215">
        <v>1474412</v>
      </c>
      <c r="AK221" s="218">
        <v>1250</v>
      </c>
      <c r="AL221" s="214">
        <v>1170.1605999999999</v>
      </c>
      <c r="AM221" s="215">
        <v>1462700</v>
      </c>
      <c r="AN221" s="36">
        <f t="shared" si="41"/>
        <v>1.3842132864195405E-4</v>
      </c>
      <c r="AO221" s="37">
        <f t="shared" si="42"/>
        <v>0.49800796812749004</v>
      </c>
      <c r="AP221" s="38" t="s">
        <v>2</v>
      </c>
      <c r="AQ221" s="39" t="str">
        <f t="shared" si="40"/>
        <v>제품</v>
      </c>
      <c r="AR221" s="40">
        <f t="shared" si="45"/>
        <v>0</v>
      </c>
      <c r="AS221" s="41">
        <f t="shared" si="46"/>
        <v>0</v>
      </c>
      <c r="AT221" s="42">
        <f t="shared" si="47"/>
        <v>1462700</v>
      </c>
      <c r="AU221" s="43">
        <f t="shared" si="43"/>
        <v>1462700</v>
      </c>
      <c r="AV221" s="95">
        <f t="shared" si="50"/>
        <v>1462700.75</v>
      </c>
      <c r="AW221" s="61" t="str">
        <f t="shared" si="50"/>
        <v/>
      </c>
      <c r="AX221" s="61" t="str">
        <f t="shared" si="50"/>
        <v/>
      </c>
      <c r="AY221" s="61" t="str">
        <f t="shared" si="50"/>
        <v/>
      </c>
      <c r="AZ221" s="44" t="str">
        <f t="shared" si="50"/>
        <v/>
      </c>
      <c r="BA221" s="45"/>
      <c r="BB221" s="97">
        <v>1250</v>
      </c>
      <c r="BC221" s="98">
        <v>0</v>
      </c>
      <c r="BD221" s="98">
        <v>0</v>
      </c>
      <c r="BE221" s="98">
        <v>0</v>
      </c>
      <c r="BF221" s="98">
        <v>0</v>
      </c>
      <c r="BG221" s="99">
        <f t="shared" si="48"/>
        <v>1250</v>
      </c>
      <c r="BH221" s="52">
        <f t="shared" si="44"/>
        <v>0</v>
      </c>
      <c r="BI221" s="53">
        <f>IFERROR(IF(ROUND(V221/((D221+AK221)/2),1)&lt;0,0,ROUND(V221/((D221+AK221)/2),1)),0)</f>
        <v>2</v>
      </c>
      <c r="BJ221" s="55" t="str">
        <f>IF(AK221=0,"정상",IF(AP221="악성","악성",IF(AND(BL221&gt;3,BI221&lt;0.5),"악성",IF(AND(AP221="정상",BL221&lt;=3),"정상",IF(BI221&gt;1,"정상","부진")))))</f>
        <v>정상</v>
      </c>
      <c r="BK221" s="54">
        <v>45962</v>
      </c>
      <c r="BL221" s="52">
        <f t="shared" si="49"/>
        <v>11</v>
      </c>
    </row>
    <row r="222" spans="1:64" ht="17.100000000000001" customHeight="1">
      <c r="A222" s="58" t="s">
        <v>1</v>
      </c>
      <c r="B222" s="57" t="s">
        <v>5254</v>
      </c>
      <c r="C222" s="56" t="s">
        <v>5255</v>
      </c>
      <c r="D222" s="213">
        <v>0</v>
      </c>
      <c r="E222" s="214">
        <v>0</v>
      </c>
      <c r="F222" s="215">
        <v>0</v>
      </c>
      <c r="G222" s="213">
        <v>0</v>
      </c>
      <c r="H222" s="216">
        <v>0</v>
      </c>
      <c r="I222" s="215">
        <v>0</v>
      </c>
      <c r="J222" s="213">
        <v>2500</v>
      </c>
      <c r="K222" s="216">
        <v>480</v>
      </c>
      <c r="L222" s="215">
        <v>1200000</v>
      </c>
      <c r="M222" s="213">
        <v>0</v>
      </c>
      <c r="N222" s="216">
        <v>0</v>
      </c>
      <c r="O222" s="215">
        <v>0</v>
      </c>
      <c r="P222" s="213">
        <v>0</v>
      </c>
      <c r="Q222" s="216">
        <v>0</v>
      </c>
      <c r="R222" s="215">
        <v>0</v>
      </c>
      <c r="S222" s="213">
        <v>2500</v>
      </c>
      <c r="T222" s="214">
        <v>480</v>
      </c>
      <c r="U222" s="217">
        <v>1200000</v>
      </c>
      <c r="V222" s="213">
        <v>679</v>
      </c>
      <c r="W222" s="216">
        <v>480</v>
      </c>
      <c r="X222" s="215">
        <v>325920</v>
      </c>
      <c r="Y222" s="213">
        <v>0</v>
      </c>
      <c r="Z222" s="216">
        <v>0</v>
      </c>
      <c r="AA222" s="215">
        <v>0</v>
      </c>
      <c r="AB222" s="213">
        <v>13</v>
      </c>
      <c r="AC222" s="216">
        <v>480</v>
      </c>
      <c r="AD222" s="215">
        <v>6240</v>
      </c>
      <c r="AE222" s="213">
        <v>0</v>
      </c>
      <c r="AF222" s="216">
        <v>0</v>
      </c>
      <c r="AG222" s="215">
        <v>0</v>
      </c>
      <c r="AH222" s="213">
        <v>692</v>
      </c>
      <c r="AI222" s="214">
        <v>480</v>
      </c>
      <c r="AJ222" s="215">
        <v>332160</v>
      </c>
      <c r="AK222" s="218">
        <v>1808</v>
      </c>
      <c r="AL222" s="214">
        <v>480</v>
      </c>
      <c r="AM222" s="215">
        <v>867840</v>
      </c>
      <c r="AN222" s="36">
        <f t="shared" si="41"/>
        <v>8.2127275482760229E-5</v>
      </c>
      <c r="AO222" s="37">
        <f t="shared" si="42"/>
        <v>0.72319999999999995</v>
      </c>
      <c r="AP222" s="38" t="s">
        <v>2</v>
      </c>
      <c r="AQ222" s="39" t="str">
        <f t="shared" si="40"/>
        <v>제품</v>
      </c>
      <c r="AR222" s="40">
        <f t="shared" si="45"/>
        <v>0</v>
      </c>
      <c r="AS222" s="41">
        <f t="shared" si="46"/>
        <v>0</v>
      </c>
      <c r="AT222" s="42">
        <f t="shared" si="47"/>
        <v>867840</v>
      </c>
      <c r="AU222" s="43">
        <f t="shared" si="43"/>
        <v>867840</v>
      </c>
      <c r="AV222" s="95">
        <f t="shared" si="50"/>
        <v>867840</v>
      </c>
      <c r="AW222" s="61" t="str">
        <f t="shared" si="50"/>
        <v/>
      </c>
      <c r="AX222" s="61" t="str">
        <f t="shared" si="50"/>
        <v/>
      </c>
      <c r="AY222" s="61" t="str">
        <f t="shared" si="50"/>
        <v/>
      </c>
      <c r="AZ222" s="44" t="str">
        <f t="shared" si="50"/>
        <v/>
      </c>
      <c r="BA222" s="45"/>
      <c r="BB222" s="97">
        <v>1808</v>
      </c>
      <c r="BC222" s="98">
        <v>0</v>
      </c>
      <c r="BD222" s="98">
        <v>0</v>
      </c>
      <c r="BE222" s="98">
        <v>0</v>
      </c>
      <c r="BF222" s="98">
        <v>0</v>
      </c>
      <c r="BG222" s="99">
        <f t="shared" si="48"/>
        <v>1808</v>
      </c>
      <c r="BH222" s="52">
        <f t="shared" si="44"/>
        <v>0</v>
      </c>
      <c r="BI222" s="53">
        <f>IFERROR(IF(ROUND(V222/((D222+AK222)/2),1)&lt;0,0,ROUND(V222/((D222+AK222)/2),1)),0)</f>
        <v>0.8</v>
      </c>
      <c r="BJ222" s="55" t="str">
        <f>IF(AK222=0,"정상",IF(AP222="악성","악성",IF(AND(BL222&gt;3,BI222&lt;0.5),"악성",IF(AND(AP222="정상",BL222&lt;=3),"정상",IF(BI222&gt;1,"정상","부진")))))</f>
        <v>부진</v>
      </c>
      <c r="BK222" s="54">
        <v>45962</v>
      </c>
      <c r="BL222" s="52">
        <f t="shared" si="49"/>
        <v>11</v>
      </c>
    </row>
    <row r="223" spans="1:64" ht="17.100000000000001" customHeight="1">
      <c r="A223" s="58" t="s">
        <v>1</v>
      </c>
      <c r="B223" s="57" t="s">
        <v>5256</v>
      </c>
      <c r="C223" s="56" t="s">
        <v>5257</v>
      </c>
      <c r="D223" s="213">
        <v>0</v>
      </c>
      <c r="E223" s="214">
        <v>0</v>
      </c>
      <c r="F223" s="215">
        <v>0</v>
      </c>
      <c r="G223" s="213">
        <v>0</v>
      </c>
      <c r="H223" s="216">
        <v>0</v>
      </c>
      <c r="I223" s="215">
        <v>0</v>
      </c>
      <c r="J223" s="213">
        <v>2500</v>
      </c>
      <c r="K223" s="216">
        <v>480</v>
      </c>
      <c r="L223" s="215">
        <v>1200000</v>
      </c>
      <c r="M223" s="213">
        <v>0</v>
      </c>
      <c r="N223" s="216">
        <v>0</v>
      </c>
      <c r="O223" s="215">
        <v>0</v>
      </c>
      <c r="P223" s="213">
        <v>0</v>
      </c>
      <c r="Q223" s="216">
        <v>0</v>
      </c>
      <c r="R223" s="215">
        <v>0</v>
      </c>
      <c r="S223" s="213">
        <v>2500</v>
      </c>
      <c r="T223" s="214">
        <v>480</v>
      </c>
      <c r="U223" s="217">
        <v>1200000</v>
      </c>
      <c r="V223" s="213">
        <v>812</v>
      </c>
      <c r="W223" s="216">
        <v>480</v>
      </c>
      <c r="X223" s="215">
        <v>389760</v>
      </c>
      <c r="Y223" s="213">
        <v>0</v>
      </c>
      <c r="Z223" s="216">
        <v>0</v>
      </c>
      <c r="AA223" s="215">
        <v>0</v>
      </c>
      <c r="AB223" s="213">
        <v>12</v>
      </c>
      <c r="AC223" s="216">
        <v>480</v>
      </c>
      <c r="AD223" s="215">
        <v>5760</v>
      </c>
      <c r="AE223" s="213">
        <v>0</v>
      </c>
      <c r="AF223" s="216">
        <v>0</v>
      </c>
      <c r="AG223" s="215">
        <v>0</v>
      </c>
      <c r="AH223" s="213">
        <v>824</v>
      </c>
      <c r="AI223" s="214">
        <v>480</v>
      </c>
      <c r="AJ223" s="215">
        <v>395520</v>
      </c>
      <c r="AK223" s="218">
        <v>1676</v>
      </c>
      <c r="AL223" s="214">
        <v>480</v>
      </c>
      <c r="AM223" s="215">
        <v>804480</v>
      </c>
      <c r="AN223" s="36">
        <f t="shared" si="41"/>
        <v>7.6131257582470212E-5</v>
      </c>
      <c r="AO223" s="37">
        <f t="shared" si="42"/>
        <v>0.6704</v>
      </c>
      <c r="AP223" s="38" t="s">
        <v>2</v>
      </c>
      <c r="AQ223" s="39" t="str">
        <f t="shared" si="40"/>
        <v>제품</v>
      </c>
      <c r="AR223" s="40">
        <f t="shared" si="45"/>
        <v>0</v>
      </c>
      <c r="AS223" s="41">
        <f t="shared" si="46"/>
        <v>0</v>
      </c>
      <c r="AT223" s="42">
        <f t="shared" si="47"/>
        <v>804480</v>
      </c>
      <c r="AU223" s="43">
        <f t="shared" si="43"/>
        <v>804480</v>
      </c>
      <c r="AV223" s="95">
        <f t="shared" si="50"/>
        <v>804480</v>
      </c>
      <c r="AW223" s="61" t="str">
        <f t="shared" si="50"/>
        <v/>
      </c>
      <c r="AX223" s="61" t="str">
        <f t="shared" si="50"/>
        <v/>
      </c>
      <c r="AY223" s="61" t="str">
        <f t="shared" si="50"/>
        <v/>
      </c>
      <c r="AZ223" s="44" t="str">
        <f t="shared" si="50"/>
        <v/>
      </c>
      <c r="BA223" s="45"/>
      <c r="BB223" s="97">
        <v>1676</v>
      </c>
      <c r="BC223" s="98">
        <v>0</v>
      </c>
      <c r="BD223" s="98">
        <v>0</v>
      </c>
      <c r="BE223" s="98">
        <v>0</v>
      </c>
      <c r="BF223" s="98">
        <v>0</v>
      </c>
      <c r="BG223" s="99">
        <f t="shared" si="48"/>
        <v>1676</v>
      </c>
      <c r="BH223" s="52">
        <f t="shared" si="44"/>
        <v>0</v>
      </c>
      <c r="BI223" s="53">
        <f>IFERROR(IF(ROUND(V223/((D223+AK223)/2),1)&lt;0,0,ROUND(V223/((D223+AK223)/2),1)),0)</f>
        <v>1</v>
      </c>
      <c r="BJ223" s="55" t="str">
        <f>IF(AK223=0,"정상",IF(AP223="악성","악성",IF(AND(BL223&gt;3,BI223&lt;0.5),"악성",IF(AND(AP223="정상",BL223&lt;=3),"정상",IF(BI223&gt;1,"정상","부진")))))</f>
        <v>부진</v>
      </c>
      <c r="BK223" s="54">
        <v>45962</v>
      </c>
      <c r="BL223" s="52">
        <f t="shared" si="49"/>
        <v>11</v>
      </c>
    </row>
    <row r="224" spans="1:64" ht="17.100000000000001" customHeight="1">
      <c r="A224" s="58" t="s">
        <v>1</v>
      </c>
      <c r="B224" s="57" t="s">
        <v>5144</v>
      </c>
      <c r="C224" s="56" t="s">
        <v>5145</v>
      </c>
      <c r="D224" s="213">
        <v>0</v>
      </c>
      <c r="E224" s="214">
        <v>0</v>
      </c>
      <c r="F224" s="215">
        <v>0</v>
      </c>
      <c r="G224" s="213">
        <v>0</v>
      </c>
      <c r="H224" s="216">
        <v>0</v>
      </c>
      <c r="I224" s="215">
        <v>0</v>
      </c>
      <c r="J224" s="213">
        <v>4200</v>
      </c>
      <c r="K224" s="216">
        <v>610</v>
      </c>
      <c r="L224" s="215">
        <v>2562000</v>
      </c>
      <c r="M224" s="213">
        <v>11</v>
      </c>
      <c r="N224" s="216">
        <v>610</v>
      </c>
      <c r="O224" s="215">
        <v>6710</v>
      </c>
      <c r="P224" s="213">
        <v>0</v>
      </c>
      <c r="Q224" s="216">
        <v>0</v>
      </c>
      <c r="R224" s="215">
        <v>0</v>
      </c>
      <c r="S224" s="213">
        <v>4211</v>
      </c>
      <c r="T224" s="214">
        <v>610</v>
      </c>
      <c r="U224" s="217">
        <v>2568710</v>
      </c>
      <c r="V224" s="213">
        <v>1788</v>
      </c>
      <c r="W224" s="216">
        <v>610</v>
      </c>
      <c r="X224" s="215">
        <v>1090680</v>
      </c>
      <c r="Y224" s="213">
        <v>0</v>
      </c>
      <c r="Z224" s="216">
        <v>0</v>
      </c>
      <c r="AA224" s="215">
        <v>0</v>
      </c>
      <c r="AB224" s="213">
        <v>161</v>
      </c>
      <c r="AC224" s="216">
        <v>610</v>
      </c>
      <c r="AD224" s="215">
        <v>98210</v>
      </c>
      <c r="AE224" s="213">
        <v>0</v>
      </c>
      <c r="AF224" s="216">
        <v>0</v>
      </c>
      <c r="AG224" s="215">
        <v>0</v>
      </c>
      <c r="AH224" s="213">
        <v>1949</v>
      </c>
      <c r="AI224" s="214">
        <v>610</v>
      </c>
      <c r="AJ224" s="215">
        <v>1188890</v>
      </c>
      <c r="AK224" s="218">
        <v>2262</v>
      </c>
      <c r="AL224" s="214">
        <v>610</v>
      </c>
      <c r="AM224" s="215">
        <v>1379820</v>
      </c>
      <c r="AN224" s="36">
        <f t="shared" si="41"/>
        <v>1.3057805270167569E-4</v>
      </c>
      <c r="AO224" s="37">
        <f t="shared" si="42"/>
        <v>0.53716456898598908</v>
      </c>
      <c r="AP224" s="38" t="s">
        <v>2</v>
      </c>
      <c r="AQ224" s="39" t="str">
        <f t="shared" si="40"/>
        <v>제품</v>
      </c>
      <c r="AR224" s="40">
        <f t="shared" si="45"/>
        <v>0</v>
      </c>
      <c r="AS224" s="41">
        <f t="shared" si="46"/>
        <v>0</v>
      </c>
      <c r="AT224" s="42">
        <f t="shared" si="47"/>
        <v>1379820</v>
      </c>
      <c r="AU224" s="43">
        <f t="shared" si="43"/>
        <v>1379820</v>
      </c>
      <c r="AV224" s="95">
        <f t="shared" si="50"/>
        <v>1379820</v>
      </c>
      <c r="AW224" s="61" t="str">
        <f t="shared" si="50"/>
        <v/>
      </c>
      <c r="AX224" s="61" t="str">
        <f t="shared" si="50"/>
        <v/>
      </c>
      <c r="AY224" s="61" t="str">
        <f t="shared" si="50"/>
        <v/>
      </c>
      <c r="AZ224" s="44" t="str">
        <f t="shared" si="50"/>
        <v/>
      </c>
      <c r="BA224" s="45"/>
      <c r="BB224" s="97">
        <v>2262</v>
      </c>
      <c r="BC224" s="98">
        <v>0</v>
      </c>
      <c r="BD224" s="98">
        <v>0</v>
      </c>
      <c r="BE224" s="98">
        <v>0</v>
      </c>
      <c r="BF224" s="98">
        <v>0</v>
      </c>
      <c r="BG224" s="99">
        <f t="shared" si="48"/>
        <v>2262</v>
      </c>
      <c r="BH224" s="52">
        <f t="shared" si="44"/>
        <v>0</v>
      </c>
      <c r="BI224" s="53">
        <f>IFERROR(IF(ROUND(V224/((D224+AK224)/2),1)&lt;0,0,ROUND(V224/((D224+AK224)/2),1)),0)</f>
        <v>1.6</v>
      </c>
      <c r="BJ224" s="55" t="str">
        <f>IF(AK224=0,"정상",IF(AP224="악성","악성",IF(AND(BL224&gt;3,BI224&lt;0.5),"악성",IF(AND(AP224="정상",BL224&lt;=3),"정상",IF(BI224&gt;1,"정상","부진")))))</f>
        <v>정상</v>
      </c>
      <c r="BK224" s="54">
        <v>46143</v>
      </c>
      <c r="BL224" s="52">
        <f t="shared" si="49"/>
        <v>5</v>
      </c>
    </row>
    <row r="225" spans="1:64" ht="17.100000000000001" customHeight="1">
      <c r="A225" s="58" t="s">
        <v>1</v>
      </c>
      <c r="B225" s="57" t="s">
        <v>5146</v>
      </c>
      <c r="C225" s="56" t="s">
        <v>5147</v>
      </c>
      <c r="D225" s="213">
        <v>0</v>
      </c>
      <c r="E225" s="214">
        <v>0</v>
      </c>
      <c r="F225" s="215">
        <v>0</v>
      </c>
      <c r="G225" s="213">
        <v>0</v>
      </c>
      <c r="H225" s="216">
        <v>0</v>
      </c>
      <c r="I225" s="215">
        <v>0</v>
      </c>
      <c r="J225" s="213">
        <v>4200</v>
      </c>
      <c r="K225" s="216">
        <v>630</v>
      </c>
      <c r="L225" s="215">
        <v>2646000</v>
      </c>
      <c r="M225" s="213">
        <v>8</v>
      </c>
      <c r="N225" s="216">
        <v>630</v>
      </c>
      <c r="O225" s="215">
        <v>5040</v>
      </c>
      <c r="P225" s="213">
        <v>0</v>
      </c>
      <c r="Q225" s="216">
        <v>0</v>
      </c>
      <c r="R225" s="215">
        <v>0</v>
      </c>
      <c r="S225" s="213">
        <v>4208</v>
      </c>
      <c r="T225" s="214">
        <v>630</v>
      </c>
      <c r="U225" s="217">
        <v>2651040</v>
      </c>
      <c r="V225" s="213">
        <v>2722</v>
      </c>
      <c r="W225" s="216">
        <v>630</v>
      </c>
      <c r="X225" s="215">
        <v>1714860</v>
      </c>
      <c r="Y225" s="213">
        <v>0</v>
      </c>
      <c r="Z225" s="216">
        <v>0</v>
      </c>
      <c r="AA225" s="215">
        <v>0</v>
      </c>
      <c r="AB225" s="213">
        <v>77</v>
      </c>
      <c r="AC225" s="216">
        <v>630</v>
      </c>
      <c r="AD225" s="215">
        <v>48510</v>
      </c>
      <c r="AE225" s="213">
        <v>0</v>
      </c>
      <c r="AF225" s="216">
        <v>0</v>
      </c>
      <c r="AG225" s="215">
        <v>0</v>
      </c>
      <c r="AH225" s="213">
        <v>2799</v>
      </c>
      <c r="AI225" s="214">
        <v>630</v>
      </c>
      <c r="AJ225" s="215">
        <v>1763370</v>
      </c>
      <c r="AK225" s="218">
        <v>1409</v>
      </c>
      <c r="AL225" s="214">
        <v>630</v>
      </c>
      <c r="AM225" s="215">
        <v>887670</v>
      </c>
      <c r="AN225" s="36">
        <f t="shared" si="41"/>
        <v>8.4003870100227899E-5</v>
      </c>
      <c r="AO225" s="37">
        <f t="shared" si="42"/>
        <v>0.33483840304182511</v>
      </c>
      <c r="AP225" s="38" t="s">
        <v>2</v>
      </c>
      <c r="AQ225" s="39" t="str">
        <f t="shared" si="40"/>
        <v>제품</v>
      </c>
      <c r="AR225" s="40">
        <f t="shared" si="45"/>
        <v>0</v>
      </c>
      <c r="AS225" s="41">
        <f t="shared" si="46"/>
        <v>0</v>
      </c>
      <c r="AT225" s="42">
        <f t="shared" si="47"/>
        <v>887670</v>
      </c>
      <c r="AU225" s="43">
        <f t="shared" si="43"/>
        <v>887670</v>
      </c>
      <c r="AV225" s="95">
        <f t="shared" si="50"/>
        <v>887670</v>
      </c>
      <c r="AW225" s="61" t="str">
        <f t="shared" si="50"/>
        <v/>
      </c>
      <c r="AX225" s="61" t="str">
        <f t="shared" si="50"/>
        <v/>
      </c>
      <c r="AY225" s="61" t="str">
        <f t="shared" si="50"/>
        <v/>
      </c>
      <c r="AZ225" s="44" t="str">
        <f t="shared" si="50"/>
        <v/>
      </c>
      <c r="BA225" s="45"/>
      <c r="BB225" s="97">
        <v>1409</v>
      </c>
      <c r="BC225" s="98">
        <v>0</v>
      </c>
      <c r="BD225" s="98">
        <v>0</v>
      </c>
      <c r="BE225" s="98">
        <v>0</v>
      </c>
      <c r="BF225" s="98">
        <v>0</v>
      </c>
      <c r="BG225" s="99">
        <f t="shared" si="48"/>
        <v>1409</v>
      </c>
      <c r="BH225" s="52">
        <f t="shared" si="44"/>
        <v>0</v>
      </c>
      <c r="BI225" s="53">
        <f>IFERROR(IF(ROUND(V225/((D225+AK225)/2),1)&lt;0,0,ROUND(V225/((D225+AK225)/2),1)),0)</f>
        <v>3.9</v>
      </c>
      <c r="BJ225" s="55" t="str">
        <f>IF(AK225=0,"정상",IF(AP225="악성","악성",IF(AND(BL225&gt;3,BI225&lt;0.5),"악성",IF(AND(AP225="정상",BL225&lt;=3),"정상",IF(BI225&gt;1,"정상","부진")))))</f>
        <v>정상</v>
      </c>
      <c r="BK225" s="54">
        <v>46143</v>
      </c>
      <c r="BL225" s="52">
        <f t="shared" si="49"/>
        <v>5</v>
      </c>
    </row>
    <row r="226" spans="1:64" ht="17.100000000000001" customHeight="1">
      <c r="A226" s="58" t="s">
        <v>1</v>
      </c>
      <c r="B226" s="57" t="s">
        <v>5148</v>
      </c>
      <c r="C226" s="56" t="s">
        <v>5149</v>
      </c>
      <c r="D226" s="213">
        <v>0</v>
      </c>
      <c r="E226" s="214">
        <v>0</v>
      </c>
      <c r="F226" s="215">
        <v>0</v>
      </c>
      <c r="G226" s="213">
        <v>0</v>
      </c>
      <c r="H226" s="216">
        <v>0</v>
      </c>
      <c r="I226" s="215">
        <v>0</v>
      </c>
      <c r="J226" s="213">
        <v>4200</v>
      </c>
      <c r="K226" s="216">
        <v>920</v>
      </c>
      <c r="L226" s="215">
        <v>3864000</v>
      </c>
      <c r="M226" s="213">
        <v>32</v>
      </c>
      <c r="N226" s="216">
        <v>920</v>
      </c>
      <c r="O226" s="215">
        <v>29440</v>
      </c>
      <c r="P226" s="213">
        <v>0</v>
      </c>
      <c r="Q226" s="216">
        <v>0</v>
      </c>
      <c r="R226" s="215">
        <v>0</v>
      </c>
      <c r="S226" s="213">
        <v>4232</v>
      </c>
      <c r="T226" s="214">
        <v>920</v>
      </c>
      <c r="U226" s="217">
        <v>3893440</v>
      </c>
      <c r="V226" s="213">
        <v>1659</v>
      </c>
      <c r="W226" s="216">
        <v>920</v>
      </c>
      <c r="X226" s="215">
        <v>1526280</v>
      </c>
      <c r="Y226" s="213">
        <v>0</v>
      </c>
      <c r="Z226" s="216">
        <v>0</v>
      </c>
      <c r="AA226" s="215">
        <v>0</v>
      </c>
      <c r="AB226" s="213">
        <v>98</v>
      </c>
      <c r="AC226" s="216">
        <v>920</v>
      </c>
      <c r="AD226" s="215">
        <v>90160</v>
      </c>
      <c r="AE226" s="213">
        <v>0</v>
      </c>
      <c r="AF226" s="216">
        <v>0</v>
      </c>
      <c r="AG226" s="215">
        <v>0</v>
      </c>
      <c r="AH226" s="213">
        <v>1757</v>
      </c>
      <c r="AI226" s="214">
        <v>920</v>
      </c>
      <c r="AJ226" s="215">
        <v>1616440</v>
      </c>
      <c r="AK226" s="218">
        <v>2475</v>
      </c>
      <c r="AL226" s="214">
        <v>920</v>
      </c>
      <c r="AM226" s="215">
        <v>2277000</v>
      </c>
      <c r="AN226" s="36">
        <f t="shared" si="41"/>
        <v>2.1548189329167249E-4</v>
      </c>
      <c r="AO226" s="37">
        <f t="shared" si="42"/>
        <v>0.58482986767485823</v>
      </c>
      <c r="AP226" s="38" t="s">
        <v>2</v>
      </c>
      <c r="AQ226" s="39" t="str">
        <f t="shared" si="40"/>
        <v>제품</v>
      </c>
      <c r="AR226" s="40">
        <f t="shared" si="45"/>
        <v>0</v>
      </c>
      <c r="AS226" s="41">
        <f t="shared" si="46"/>
        <v>0</v>
      </c>
      <c r="AT226" s="42">
        <f t="shared" si="47"/>
        <v>2277000</v>
      </c>
      <c r="AU226" s="43">
        <f t="shared" si="43"/>
        <v>2277000</v>
      </c>
      <c r="AV226" s="95">
        <f t="shared" si="50"/>
        <v>2277000</v>
      </c>
      <c r="AW226" s="61" t="str">
        <f t="shared" si="50"/>
        <v/>
      </c>
      <c r="AX226" s="61" t="str">
        <f t="shared" si="50"/>
        <v/>
      </c>
      <c r="AY226" s="61" t="str">
        <f t="shared" si="50"/>
        <v/>
      </c>
      <c r="AZ226" s="44" t="str">
        <f t="shared" si="50"/>
        <v/>
      </c>
      <c r="BA226" s="45"/>
      <c r="BB226" s="97">
        <v>2475</v>
      </c>
      <c r="BC226" s="98">
        <v>0</v>
      </c>
      <c r="BD226" s="98">
        <v>0</v>
      </c>
      <c r="BE226" s="98">
        <v>0</v>
      </c>
      <c r="BF226" s="98">
        <v>0</v>
      </c>
      <c r="BG226" s="99">
        <f t="shared" si="48"/>
        <v>2475</v>
      </c>
      <c r="BH226" s="52">
        <f t="shared" si="44"/>
        <v>0</v>
      </c>
      <c r="BI226" s="53">
        <f>IFERROR(IF(ROUND(V226/((D226+AK226)/2),1)&lt;0,0,ROUND(V226/((D226+AK226)/2),1)),0)</f>
        <v>1.3</v>
      </c>
      <c r="BJ226" s="55" t="str">
        <f>IF(AK226=0,"정상",IF(AP226="악성","악성",IF(AND(BL226&gt;3,BI226&lt;0.5),"악성",IF(AND(AP226="정상",BL226&lt;=3),"정상",IF(BI226&gt;1,"정상","부진")))))</f>
        <v>정상</v>
      </c>
      <c r="BK226" s="54">
        <v>46143</v>
      </c>
      <c r="BL226" s="52">
        <f t="shared" si="49"/>
        <v>5</v>
      </c>
    </row>
    <row r="227" spans="1:64" ht="17.100000000000001" customHeight="1">
      <c r="A227" s="58" t="s">
        <v>1</v>
      </c>
      <c r="B227" s="57" t="s">
        <v>5150</v>
      </c>
      <c r="C227" s="56" t="s">
        <v>5151</v>
      </c>
      <c r="D227" s="213">
        <v>0</v>
      </c>
      <c r="E227" s="214">
        <v>0</v>
      </c>
      <c r="F227" s="215">
        <v>0</v>
      </c>
      <c r="G227" s="213">
        <v>0</v>
      </c>
      <c r="H227" s="216">
        <v>0</v>
      </c>
      <c r="I227" s="215">
        <v>0</v>
      </c>
      <c r="J227" s="213">
        <v>4200</v>
      </c>
      <c r="K227" s="216">
        <v>741</v>
      </c>
      <c r="L227" s="215">
        <v>3112200</v>
      </c>
      <c r="M227" s="213">
        <v>37</v>
      </c>
      <c r="N227" s="216">
        <v>741</v>
      </c>
      <c r="O227" s="215">
        <v>27417</v>
      </c>
      <c r="P227" s="213">
        <v>0</v>
      </c>
      <c r="Q227" s="216">
        <v>0</v>
      </c>
      <c r="R227" s="215">
        <v>0</v>
      </c>
      <c r="S227" s="213">
        <v>4237</v>
      </c>
      <c r="T227" s="214">
        <v>741</v>
      </c>
      <c r="U227" s="217">
        <v>3139617</v>
      </c>
      <c r="V227" s="213">
        <v>2968</v>
      </c>
      <c r="W227" s="216">
        <v>741</v>
      </c>
      <c r="X227" s="215">
        <v>2199288</v>
      </c>
      <c r="Y227" s="213">
        <v>0</v>
      </c>
      <c r="Z227" s="216">
        <v>0</v>
      </c>
      <c r="AA227" s="215">
        <v>0</v>
      </c>
      <c r="AB227" s="213">
        <v>139</v>
      </c>
      <c r="AC227" s="216">
        <v>741</v>
      </c>
      <c r="AD227" s="215">
        <v>102999</v>
      </c>
      <c r="AE227" s="213">
        <v>0</v>
      </c>
      <c r="AF227" s="216">
        <v>0</v>
      </c>
      <c r="AG227" s="215">
        <v>0</v>
      </c>
      <c r="AH227" s="213">
        <v>3107</v>
      </c>
      <c r="AI227" s="214">
        <v>741</v>
      </c>
      <c r="AJ227" s="215">
        <v>2302287</v>
      </c>
      <c r="AK227" s="218">
        <v>1130</v>
      </c>
      <c r="AL227" s="214">
        <v>741</v>
      </c>
      <c r="AM227" s="215">
        <v>837330</v>
      </c>
      <c r="AN227" s="36">
        <f t="shared" si="41"/>
        <v>7.9239988454069441E-5</v>
      </c>
      <c r="AO227" s="37">
        <f t="shared" si="42"/>
        <v>0.26669813547321219</v>
      </c>
      <c r="AP227" s="38" t="s">
        <v>2</v>
      </c>
      <c r="AQ227" s="39" t="str">
        <f t="shared" si="40"/>
        <v>제품</v>
      </c>
      <c r="AR227" s="40">
        <f t="shared" si="45"/>
        <v>0</v>
      </c>
      <c r="AS227" s="41">
        <f t="shared" si="46"/>
        <v>0</v>
      </c>
      <c r="AT227" s="42">
        <f t="shared" si="47"/>
        <v>837330</v>
      </c>
      <c r="AU227" s="43">
        <f t="shared" si="43"/>
        <v>837330</v>
      </c>
      <c r="AV227" s="95">
        <f t="shared" si="50"/>
        <v>837330</v>
      </c>
      <c r="AW227" s="61" t="str">
        <f t="shared" si="50"/>
        <v/>
      </c>
      <c r="AX227" s="61" t="str">
        <f t="shared" si="50"/>
        <v/>
      </c>
      <c r="AY227" s="61" t="str">
        <f t="shared" si="50"/>
        <v/>
      </c>
      <c r="AZ227" s="44" t="str">
        <f t="shared" si="50"/>
        <v/>
      </c>
      <c r="BA227" s="45"/>
      <c r="BB227" s="97">
        <v>1130</v>
      </c>
      <c r="BC227" s="98">
        <v>0</v>
      </c>
      <c r="BD227" s="98">
        <v>0</v>
      </c>
      <c r="BE227" s="98">
        <v>0</v>
      </c>
      <c r="BF227" s="98">
        <v>0</v>
      </c>
      <c r="BG227" s="99">
        <f t="shared" si="48"/>
        <v>1130</v>
      </c>
      <c r="BH227" s="52">
        <f t="shared" si="44"/>
        <v>0</v>
      </c>
      <c r="BI227" s="53">
        <f>IFERROR(IF(ROUND(V227/((D227+AK227)/2),1)&lt;0,0,ROUND(V227/((D227+AK227)/2),1)),0)</f>
        <v>5.3</v>
      </c>
      <c r="BJ227" s="55" t="str">
        <f>IF(AK227=0,"정상",IF(AP227="악성","악성",IF(AND(BL227&gt;3,BI227&lt;0.5),"악성",IF(AND(AP227="정상",BL227&lt;=3),"정상",IF(BI227&gt;1,"정상","부진")))))</f>
        <v>정상</v>
      </c>
      <c r="BK227" s="54">
        <v>46143</v>
      </c>
      <c r="BL227" s="52">
        <f t="shared" si="49"/>
        <v>5</v>
      </c>
    </row>
    <row r="228" spans="1:64" ht="17.100000000000001" customHeight="1">
      <c r="A228" s="58" t="s">
        <v>1</v>
      </c>
      <c r="B228" s="57" t="s">
        <v>5152</v>
      </c>
      <c r="C228" s="56" t="s">
        <v>5153</v>
      </c>
      <c r="D228" s="213">
        <v>0</v>
      </c>
      <c r="E228" s="214">
        <v>0</v>
      </c>
      <c r="F228" s="215">
        <v>0</v>
      </c>
      <c r="G228" s="213">
        <v>4100</v>
      </c>
      <c r="H228" s="216">
        <v>943.81439</v>
      </c>
      <c r="I228" s="215">
        <v>3869639</v>
      </c>
      <c r="J228" s="213">
        <v>0</v>
      </c>
      <c r="K228" s="216">
        <v>0</v>
      </c>
      <c r="L228" s="215">
        <v>0</v>
      </c>
      <c r="M228" s="213">
        <v>0</v>
      </c>
      <c r="N228" s="216">
        <v>0</v>
      </c>
      <c r="O228" s="215">
        <v>0</v>
      </c>
      <c r="P228" s="213">
        <v>0</v>
      </c>
      <c r="Q228" s="216">
        <v>0</v>
      </c>
      <c r="R228" s="215">
        <v>0</v>
      </c>
      <c r="S228" s="213">
        <v>4100</v>
      </c>
      <c r="T228" s="214">
        <v>943.81439</v>
      </c>
      <c r="U228" s="217">
        <v>3869639</v>
      </c>
      <c r="V228" s="213">
        <v>1823</v>
      </c>
      <c r="W228" s="216">
        <v>934.48107500000003</v>
      </c>
      <c r="X228" s="215">
        <v>1703559</v>
      </c>
      <c r="Y228" s="213">
        <v>0</v>
      </c>
      <c r="Z228" s="216">
        <v>0</v>
      </c>
      <c r="AA228" s="215">
        <v>0</v>
      </c>
      <c r="AB228" s="213">
        <v>133</v>
      </c>
      <c r="AC228" s="216">
        <v>936.04511200000002</v>
      </c>
      <c r="AD228" s="215">
        <v>124494</v>
      </c>
      <c r="AE228" s="213">
        <v>0</v>
      </c>
      <c r="AF228" s="216">
        <v>0</v>
      </c>
      <c r="AG228" s="215">
        <v>0</v>
      </c>
      <c r="AH228" s="213">
        <v>1956</v>
      </c>
      <c r="AI228" s="214">
        <v>934.58742299999994</v>
      </c>
      <c r="AJ228" s="215">
        <v>1828053</v>
      </c>
      <c r="AK228" s="218">
        <v>2144</v>
      </c>
      <c r="AL228" s="214">
        <v>952.23249999999996</v>
      </c>
      <c r="AM228" s="215">
        <v>2041586</v>
      </c>
      <c r="AN228" s="36">
        <f t="shared" si="41"/>
        <v>1.932036963538746E-4</v>
      </c>
      <c r="AO228" s="37">
        <f t="shared" si="42"/>
        <v>0.5229268292682927</v>
      </c>
      <c r="AP228" s="38" t="s">
        <v>2</v>
      </c>
      <c r="AQ228" s="39" t="str">
        <f t="shared" si="40"/>
        <v>제품</v>
      </c>
      <c r="AR228" s="40">
        <f t="shared" si="45"/>
        <v>0</v>
      </c>
      <c r="AS228" s="41">
        <f t="shared" si="46"/>
        <v>0</v>
      </c>
      <c r="AT228" s="42">
        <f t="shared" si="47"/>
        <v>2041586</v>
      </c>
      <c r="AU228" s="43">
        <f t="shared" si="43"/>
        <v>2041586</v>
      </c>
      <c r="AV228" s="95">
        <f t="shared" si="50"/>
        <v>2041586.48</v>
      </c>
      <c r="AW228" s="61" t="str">
        <f t="shared" si="50"/>
        <v/>
      </c>
      <c r="AX228" s="61" t="str">
        <f t="shared" si="50"/>
        <v/>
      </c>
      <c r="AY228" s="61" t="str">
        <f t="shared" si="50"/>
        <v/>
      </c>
      <c r="AZ228" s="44" t="str">
        <f t="shared" si="50"/>
        <v/>
      </c>
      <c r="BA228" s="45"/>
      <c r="BB228" s="97">
        <v>2144</v>
      </c>
      <c r="BC228" s="98">
        <v>0</v>
      </c>
      <c r="BD228" s="98">
        <v>0</v>
      </c>
      <c r="BE228" s="98">
        <v>0</v>
      </c>
      <c r="BF228" s="98">
        <v>0</v>
      </c>
      <c r="BG228" s="99">
        <f t="shared" si="48"/>
        <v>2144</v>
      </c>
      <c r="BH228" s="52">
        <f t="shared" si="44"/>
        <v>0</v>
      </c>
      <c r="BI228" s="53">
        <f>IFERROR(IF(ROUND(V228/((D228+AK228)/2),1)&lt;0,0,ROUND(V228/((D228+AK228)/2),1)),0)</f>
        <v>1.7</v>
      </c>
      <c r="BJ228" s="55" t="str">
        <f>IF(AK228=0,"정상",IF(AP228="악성","악성",IF(AND(BL228&gt;3,BI228&lt;0.5),"악성",IF(AND(AP228="정상",BL228&lt;=3),"정상",IF(BI228&gt;1,"정상","부진")))))</f>
        <v>정상</v>
      </c>
      <c r="BK228" s="54">
        <v>46174</v>
      </c>
      <c r="BL228" s="52">
        <f t="shared" si="49"/>
        <v>4</v>
      </c>
    </row>
    <row r="229" spans="1:64" ht="17.100000000000001" customHeight="1">
      <c r="A229" s="58" t="s">
        <v>1</v>
      </c>
      <c r="B229" s="57" t="s">
        <v>5154</v>
      </c>
      <c r="C229" s="56" t="s">
        <v>5155</v>
      </c>
      <c r="D229" s="213">
        <v>0</v>
      </c>
      <c r="E229" s="214">
        <v>0</v>
      </c>
      <c r="F229" s="215">
        <v>0</v>
      </c>
      <c r="G229" s="213">
        <v>2000</v>
      </c>
      <c r="H229" s="216">
        <v>999.59500000000003</v>
      </c>
      <c r="I229" s="215">
        <v>1999190</v>
      </c>
      <c r="J229" s="213">
        <v>0</v>
      </c>
      <c r="K229" s="216">
        <v>0</v>
      </c>
      <c r="L229" s="215">
        <v>0</v>
      </c>
      <c r="M229" s="213">
        <v>1</v>
      </c>
      <c r="N229" s="216">
        <v>999</v>
      </c>
      <c r="O229" s="215">
        <v>999</v>
      </c>
      <c r="P229" s="213">
        <v>0</v>
      </c>
      <c r="Q229" s="216">
        <v>0</v>
      </c>
      <c r="R229" s="215">
        <v>0</v>
      </c>
      <c r="S229" s="213">
        <v>2001</v>
      </c>
      <c r="T229" s="214">
        <v>999.59470199999998</v>
      </c>
      <c r="U229" s="217">
        <v>2000189</v>
      </c>
      <c r="V229" s="213">
        <v>724</v>
      </c>
      <c r="W229" s="216">
        <v>999.60082799999998</v>
      </c>
      <c r="X229" s="215">
        <v>723711</v>
      </c>
      <c r="Y229" s="213">
        <v>0</v>
      </c>
      <c r="Z229" s="216">
        <v>0</v>
      </c>
      <c r="AA229" s="215">
        <v>0</v>
      </c>
      <c r="AB229" s="213">
        <v>73</v>
      </c>
      <c r="AC229" s="216">
        <v>999.61643800000002</v>
      </c>
      <c r="AD229" s="215">
        <v>72972</v>
      </c>
      <c r="AE229" s="213">
        <v>0</v>
      </c>
      <c r="AF229" s="216">
        <v>0</v>
      </c>
      <c r="AG229" s="215">
        <v>0</v>
      </c>
      <c r="AH229" s="213">
        <v>797</v>
      </c>
      <c r="AI229" s="214">
        <v>999.60225800000001</v>
      </c>
      <c r="AJ229" s="215">
        <v>796683</v>
      </c>
      <c r="AK229" s="218">
        <v>1204</v>
      </c>
      <c r="AL229" s="214">
        <v>999.59029999999996</v>
      </c>
      <c r="AM229" s="215">
        <v>1203506</v>
      </c>
      <c r="AN229" s="36">
        <f t="shared" si="41"/>
        <v>1.1389273230912938E-4</v>
      </c>
      <c r="AO229" s="37">
        <f t="shared" si="42"/>
        <v>0.60169915042478761</v>
      </c>
      <c r="AP229" s="38" t="s">
        <v>2</v>
      </c>
      <c r="AQ229" s="39" t="str">
        <f t="shared" ref="AQ229:AQ291" si="51">A229</f>
        <v>제품</v>
      </c>
      <c r="AR229" s="40">
        <f t="shared" si="45"/>
        <v>0</v>
      </c>
      <c r="AS229" s="41">
        <f t="shared" si="46"/>
        <v>0</v>
      </c>
      <c r="AT229" s="42">
        <f t="shared" si="47"/>
        <v>1203506</v>
      </c>
      <c r="AU229" s="43">
        <f t="shared" si="43"/>
        <v>1203506</v>
      </c>
      <c r="AV229" s="95">
        <f t="shared" si="50"/>
        <v>1203506.7212</v>
      </c>
      <c r="AW229" s="61" t="str">
        <f t="shared" si="50"/>
        <v/>
      </c>
      <c r="AX229" s="61" t="str">
        <f t="shared" si="50"/>
        <v/>
      </c>
      <c r="AY229" s="61" t="str">
        <f t="shared" si="50"/>
        <v/>
      </c>
      <c r="AZ229" s="44" t="str">
        <f t="shared" si="50"/>
        <v/>
      </c>
      <c r="BA229" s="45"/>
      <c r="BB229" s="97">
        <v>1204</v>
      </c>
      <c r="BC229" s="98">
        <v>0</v>
      </c>
      <c r="BD229" s="98">
        <v>0</v>
      </c>
      <c r="BE229" s="98">
        <v>0</v>
      </c>
      <c r="BF229" s="98">
        <v>0</v>
      </c>
      <c r="BG229" s="99">
        <f t="shared" si="48"/>
        <v>1204</v>
      </c>
      <c r="BH229" s="52">
        <f t="shared" si="44"/>
        <v>0</v>
      </c>
      <c r="BI229" s="53">
        <f>IFERROR(IF(ROUND(V229/((D229+AK229)/2),1)&lt;0,0,ROUND(V229/((D229+AK229)/2),1)),0)</f>
        <v>1.2</v>
      </c>
      <c r="BJ229" s="55" t="str">
        <f>IF(AK229=0,"정상",IF(AP229="악성","악성",IF(AND(BL229&gt;3,BI229&lt;0.5),"악성",IF(AND(AP229="정상",BL229&lt;=3),"정상",IF(BI229&gt;1,"정상","부진")))))</f>
        <v>정상</v>
      </c>
      <c r="BK229" s="54">
        <v>45931</v>
      </c>
      <c r="BL229" s="52">
        <f t="shared" si="49"/>
        <v>12</v>
      </c>
    </row>
    <row r="230" spans="1:64" ht="17.100000000000001" customHeight="1">
      <c r="A230" s="58" t="s">
        <v>1</v>
      </c>
      <c r="B230" s="57" t="s">
        <v>5156</v>
      </c>
      <c r="C230" s="56" t="s">
        <v>5157</v>
      </c>
      <c r="D230" s="213">
        <v>0</v>
      </c>
      <c r="E230" s="214">
        <v>0</v>
      </c>
      <c r="F230" s="215">
        <v>0</v>
      </c>
      <c r="G230" s="213">
        <v>4000</v>
      </c>
      <c r="H230" s="216">
        <v>1069.086</v>
      </c>
      <c r="I230" s="215">
        <v>4276344</v>
      </c>
      <c r="J230" s="213">
        <v>0</v>
      </c>
      <c r="K230" s="216">
        <v>0</v>
      </c>
      <c r="L230" s="215">
        <v>0</v>
      </c>
      <c r="M230" s="213">
        <v>0</v>
      </c>
      <c r="N230" s="216">
        <v>0</v>
      </c>
      <c r="O230" s="215">
        <v>0</v>
      </c>
      <c r="P230" s="213">
        <v>0</v>
      </c>
      <c r="Q230" s="216">
        <v>0</v>
      </c>
      <c r="R230" s="215">
        <v>0</v>
      </c>
      <c r="S230" s="213">
        <v>4000</v>
      </c>
      <c r="T230" s="214">
        <v>1069.086</v>
      </c>
      <c r="U230" s="217">
        <v>4276344</v>
      </c>
      <c r="V230" s="213">
        <v>1908</v>
      </c>
      <c r="W230" s="216">
        <v>1057.2248420000001</v>
      </c>
      <c r="X230" s="215">
        <v>2017185</v>
      </c>
      <c r="Y230" s="213">
        <v>0</v>
      </c>
      <c r="Z230" s="216">
        <v>0</v>
      </c>
      <c r="AA230" s="215">
        <v>0</v>
      </c>
      <c r="AB230" s="213">
        <v>78</v>
      </c>
      <c r="AC230" s="216">
        <v>1047.589743</v>
      </c>
      <c r="AD230" s="215">
        <v>81712</v>
      </c>
      <c r="AE230" s="213">
        <v>0</v>
      </c>
      <c r="AF230" s="216">
        <v>0</v>
      </c>
      <c r="AG230" s="215">
        <v>0</v>
      </c>
      <c r="AH230" s="213">
        <v>1986</v>
      </c>
      <c r="AI230" s="214">
        <v>1056.8464240000001</v>
      </c>
      <c r="AJ230" s="215">
        <v>2098897</v>
      </c>
      <c r="AK230" s="218">
        <v>2014</v>
      </c>
      <c r="AL230" s="214">
        <v>1081.1558</v>
      </c>
      <c r="AM230" s="215">
        <v>2177447</v>
      </c>
      <c r="AN230" s="36">
        <f t="shared" si="41"/>
        <v>2.0606078265361107E-4</v>
      </c>
      <c r="AO230" s="37">
        <f t="shared" si="42"/>
        <v>0.50349999999999995</v>
      </c>
      <c r="AP230" s="38" t="s">
        <v>2</v>
      </c>
      <c r="AQ230" s="39" t="str">
        <f t="shared" si="51"/>
        <v>제품</v>
      </c>
      <c r="AR230" s="40">
        <f t="shared" si="45"/>
        <v>0</v>
      </c>
      <c r="AS230" s="41">
        <f t="shared" si="46"/>
        <v>0</v>
      </c>
      <c r="AT230" s="42">
        <f t="shared" si="47"/>
        <v>2177447</v>
      </c>
      <c r="AU230" s="43">
        <f t="shared" si="43"/>
        <v>2177447</v>
      </c>
      <c r="AV230" s="95">
        <f t="shared" si="50"/>
        <v>2177447.7812000001</v>
      </c>
      <c r="AW230" s="61" t="str">
        <f t="shared" si="50"/>
        <v/>
      </c>
      <c r="AX230" s="61" t="str">
        <f t="shared" si="50"/>
        <v/>
      </c>
      <c r="AY230" s="61" t="str">
        <f t="shared" si="50"/>
        <v/>
      </c>
      <c r="AZ230" s="44" t="str">
        <f t="shared" si="50"/>
        <v/>
      </c>
      <c r="BA230" s="45"/>
      <c r="BB230" s="97">
        <v>2014</v>
      </c>
      <c r="BC230" s="98">
        <v>0</v>
      </c>
      <c r="BD230" s="98">
        <v>0</v>
      </c>
      <c r="BE230" s="98">
        <v>0</v>
      </c>
      <c r="BF230" s="98">
        <v>0</v>
      </c>
      <c r="BG230" s="99">
        <f t="shared" si="48"/>
        <v>2014</v>
      </c>
      <c r="BH230" s="52">
        <f t="shared" si="44"/>
        <v>0</v>
      </c>
      <c r="BI230" s="53">
        <f>IFERROR(IF(ROUND(V230/((D230+AK230)/2),1)&lt;0,0,ROUND(V230/((D230+AK230)/2),1)),0)</f>
        <v>1.9</v>
      </c>
      <c r="BJ230" s="55" t="str">
        <f>IF(AK230=0,"정상",IF(AP230="악성","악성",IF(AND(BL230&gt;3,BI230&lt;0.5),"악성",IF(AND(AP230="정상",BL230&lt;=3),"정상",IF(BI230&gt;1,"정상","부진")))))</f>
        <v>정상</v>
      </c>
      <c r="BK230" s="54">
        <v>46174</v>
      </c>
      <c r="BL230" s="52">
        <f t="shared" si="49"/>
        <v>4</v>
      </c>
    </row>
    <row r="231" spans="1:64" ht="17.100000000000001" customHeight="1">
      <c r="A231" s="58" t="s">
        <v>1</v>
      </c>
      <c r="B231" s="57" t="s">
        <v>5258</v>
      </c>
      <c r="C231" s="56" t="s">
        <v>5259</v>
      </c>
      <c r="D231" s="213">
        <v>0</v>
      </c>
      <c r="E231" s="214">
        <v>0</v>
      </c>
      <c r="F231" s="215">
        <v>0</v>
      </c>
      <c r="G231" s="213">
        <v>4008</v>
      </c>
      <c r="H231" s="216">
        <v>1018.488273</v>
      </c>
      <c r="I231" s="215">
        <v>4082101</v>
      </c>
      <c r="J231" s="213">
        <v>0</v>
      </c>
      <c r="K231" s="216">
        <v>0</v>
      </c>
      <c r="L231" s="215">
        <v>0</v>
      </c>
      <c r="M231" s="213">
        <v>18</v>
      </c>
      <c r="N231" s="216">
        <v>1040.888888</v>
      </c>
      <c r="O231" s="215">
        <v>18736</v>
      </c>
      <c r="P231" s="213">
        <v>0</v>
      </c>
      <c r="Q231" s="216">
        <v>0</v>
      </c>
      <c r="R231" s="215">
        <v>0</v>
      </c>
      <c r="S231" s="213">
        <v>4026</v>
      </c>
      <c r="T231" s="214">
        <v>1018.588425</v>
      </c>
      <c r="U231" s="217">
        <v>4100837</v>
      </c>
      <c r="V231" s="213">
        <v>1870</v>
      </c>
      <c r="W231" s="216">
        <v>1027.502673</v>
      </c>
      <c r="X231" s="215">
        <v>1921430</v>
      </c>
      <c r="Y231" s="213">
        <v>0</v>
      </c>
      <c r="Z231" s="216">
        <v>0</v>
      </c>
      <c r="AA231" s="215">
        <v>0</v>
      </c>
      <c r="AB231" s="213">
        <v>111</v>
      </c>
      <c r="AC231" s="216">
        <v>1040.9459449999999</v>
      </c>
      <c r="AD231" s="215">
        <v>115545</v>
      </c>
      <c r="AE231" s="213">
        <v>0</v>
      </c>
      <c r="AF231" s="216">
        <v>0</v>
      </c>
      <c r="AG231" s="215">
        <v>0</v>
      </c>
      <c r="AH231" s="213">
        <v>1981</v>
      </c>
      <c r="AI231" s="214">
        <v>1028.2559309999999</v>
      </c>
      <c r="AJ231" s="215">
        <v>2036975</v>
      </c>
      <c r="AK231" s="218">
        <v>2045</v>
      </c>
      <c r="AL231" s="214">
        <v>1009.2238</v>
      </c>
      <c r="AM231" s="215">
        <v>2063862</v>
      </c>
      <c r="AN231" s="36">
        <f t="shared" si="41"/>
        <v>1.953117660310662E-4</v>
      </c>
      <c r="AO231" s="37">
        <f t="shared" si="42"/>
        <v>0.50794833581718823</v>
      </c>
      <c r="AP231" s="38" t="s">
        <v>2</v>
      </c>
      <c r="AQ231" s="39" t="str">
        <f t="shared" si="51"/>
        <v>제품</v>
      </c>
      <c r="AR231" s="40">
        <f t="shared" si="45"/>
        <v>0</v>
      </c>
      <c r="AS231" s="41">
        <f t="shared" si="46"/>
        <v>0</v>
      </c>
      <c r="AT231" s="42">
        <f t="shared" si="47"/>
        <v>2063862</v>
      </c>
      <c r="AU231" s="43">
        <f t="shared" si="43"/>
        <v>2063862</v>
      </c>
      <c r="AV231" s="95">
        <f t="shared" si="50"/>
        <v>2063862.6709999999</v>
      </c>
      <c r="AW231" s="61" t="str">
        <f t="shared" si="50"/>
        <v/>
      </c>
      <c r="AX231" s="61" t="str">
        <f t="shared" si="50"/>
        <v/>
      </c>
      <c r="AY231" s="61" t="str">
        <f t="shared" si="50"/>
        <v/>
      </c>
      <c r="AZ231" s="44" t="str">
        <f t="shared" si="50"/>
        <v/>
      </c>
      <c r="BA231" s="45"/>
      <c r="BB231" s="97">
        <v>2045</v>
      </c>
      <c r="BC231" s="98">
        <v>0</v>
      </c>
      <c r="BD231" s="98">
        <v>0</v>
      </c>
      <c r="BE231" s="98">
        <v>0</v>
      </c>
      <c r="BF231" s="98">
        <v>0</v>
      </c>
      <c r="BG231" s="99">
        <f t="shared" si="48"/>
        <v>2045</v>
      </c>
      <c r="BH231" s="52">
        <f t="shared" si="44"/>
        <v>0</v>
      </c>
      <c r="BI231" s="53">
        <f>IFERROR(IF(ROUND(V231/((D231+AK231)/2),1)&lt;0,0,ROUND(V231/((D231+AK231)/2),1)),0)</f>
        <v>1.8</v>
      </c>
      <c r="BJ231" s="55" t="str">
        <f>IF(AK231=0,"정상",IF(AP231="악성","악성",IF(AND(BL231&gt;3,BI231&lt;0.5),"악성",IF(AND(AP231="정상",BL231&lt;=3),"정상",IF(BI231&gt;1,"정상","부진")))))</f>
        <v>정상</v>
      </c>
      <c r="BK231" s="54">
        <v>46174</v>
      </c>
      <c r="BL231" s="52">
        <f t="shared" si="49"/>
        <v>4</v>
      </c>
    </row>
    <row r="232" spans="1:64" ht="17.100000000000001" customHeight="1">
      <c r="A232" s="58" t="s">
        <v>1</v>
      </c>
      <c r="B232" s="57" t="s">
        <v>5667</v>
      </c>
      <c r="C232" s="56" t="s">
        <v>5668</v>
      </c>
      <c r="D232" s="213">
        <v>0</v>
      </c>
      <c r="E232" s="214">
        <v>0</v>
      </c>
      <c r="F232" s="215">
        <v>0</v>
      </c>
      <c r="G232" s="213">
        <v>3000</v>
      </c>
      <c r="H232" s="216">
        <v>1376.439666</v>
      </c>
      <c r="I232" s="215">
        <v>4129319</v>
      </c>
      <c r="J232" s="213">
        <v>0</v>
      </c>
      <c r="K232" s="216">
        <v>0</v>
      </c>
      <c r="L232" s="215">
        <v>0</v>
      </c>
      <c r="M232" s="213">
        <v>0</v>
      </c>
      <c r="N232" s="216">
        <v>0</v>
      </c>
      <c r="O232" s="215">
        <v>0</v>
      </c>
      <c r="P232" s="213">
        <v>0</v>
      </c>
      <c r="Q232" s="216">
        <v>0</v>
      </c>
      <c r="R232" s="215">
        <v>0</v>
      </c>
      <c r="S232" s="213">
        <v>3000</v>
      </c>
      <c r="T232" s="214">
        <v>1376.439666</v>
      </c>
      <c r="U232" s="217">
        <v>4129319</v>
      </c>
      <c r="V232" s="213">
        <v>1220</v>
      </c>
      <c r="W232" s="216">
        <v>1376.440983</v>
      </c>
      <c r="X232" s="215">
        <v>1679258</v>
      </c>
      <c r="Y232" s="213">
        <v>0</v>
      </c>
      <c r="Z232" s="216">
        <v>0</v>
      </c>
      <c r="AA232" s="215">
        <v>0</v>
      </c>
      <c r="AB232" s="213">
        <v>14</v>
      </c>
      <c r="AC232" s="216">
        <v>1376.5</v>
      </c>
      <c r="AD232" s="215">
        <v>19271</v>
      </c>
      <c r="AE232" s="213">
        <v>0</v>
      </c>
      <c r="AF232" s="216">
        <v>0</v>
      </c>
      <c r="AG232" s="215">
        <v>0</v>
      </c>
      <c r="AH232" s="213">
        <v>1234</v>
      </c>
      <c r="AI232" s="214">
        <v>1376.4416530000001</v>
      </c>
      <c r="AJ232" s="215">
        <v>1698529</v>
      </c>
      <c r="AK232" s="218">
        <v>1766</v>
      </c>
      <c r="AL232" s="214">
        <v>1376.4382000000001</v>
      </c>
      <c r="AM232" s="215">
        <v>2430790</v>
      </c>
      <c r="AN232" s="36">
        <f t="shared" si="41"/>
        <v>2.3003567474504374E-4</v>
      </c>
      <c r="AO232" s="37">
        <f t="shared" si="42"/>
        <v>0.58866666666666667</v>
      </c>
      <c r="AP232" s="38" t="s">
        <v>2</v>
      </c>
      <c r="AQ232" s="39" t="str">
        <f t="shared" si="51"/>
        <v>제품</v>
      </c>
      <c r="AR232" s="40">
        <f t="shared" si="45"/>
        <v>0</v>
      </c>
      <c r="AS232" s="41">
        <f t="shared" si="46"/>
        <v>0</v>
      </c>
      <c r="AT232" s="42">
        <f t="shared" si="47"/>
        <v>2430790</v>
      </c>
      <c r="AU232" s="43">
        <f t="shared" si="43"/>
        <v>2430790</v>
      </c>
      <c r="AV232" s="95">
        <f t="shared" si="50"/>
        <v>2430789.8612000002</v>
      </c>
      <c r="AW232" s="61" t="str">
        <f t="shared" si="50"/>
        <v/>
      </c>
      <c r="AX232" s="61" t="str">
        <f t="shared" si="50"/>
        <v/>
      </c>
      <c r="AY232" s="61" t="str">
        <f t="shared" si="50"/>
        <v/>
      </c>
      <c r="AZ232" s="44" t="str">
        <f t="shared" si="50"/>
        <v/>
      </c>
      <c r="BA232" s="45"/>
      <c r="BB232" s="97">
        <v>1766</v>
      </c>
      <c r="BC232" s="98">
        <v>0</v>
      </c>
      <c r="BD232" s="98">
        <v>0</v>
      </c>
      <c r="BE232" s="98">
        <v>0</v>
      </c>
      <c r="BF232" s="98">
        <v>0</v>
      </c>
      <c r="BG232" s="99">
        <f t="shared" si="48"/>
        <v>1766</v>
      </c>
      <c r="BH232" s="52">
        <f t="shared" si="44"/>
        <v>0</v>
      </c>
      <c r="BI232" s="53">
        <f>IFERROR(IF(ROUND(V232/((D232+AK232)/2),1)&lt;0,0,ROUND(V232/((D232+AK232)/2),1)),0)</f>
        <v>1.4</v>
      </c>
      <c r="BJ232" s="55" t="str">
        <f>IF(AK232=0,"정상",IF(AP232="악성","악성",IF(AND(BL232&gt;3,BI232&lt;0.5),"악성",IF(AND(AP232="정상",BL232&lt;=3),"정상",IF(BI232&gt;1,"정상","부진")))))</f>
        <v>정상</v>
      </c>
      <c r="BK232" s="54">
        <v>46113</v>
      </c>
      <c r="BL232" s="52">
        <f t="shared" si="49"/>
        <v>6</v>
      </c>
    </row>
    <row r="233" spans="1:64" ht="17.100000000000001" customHeight="1">
      <c r="A233" s="58" t="s">
        <v>1</v>
      </c>
      <c r="B233" s="57" t="s">
        <v>5989</v>
      </c>
      <c r="C233" s="56" t="s">
        <v>5990</v>
      </c>
      <c r="D233" s="213">
        <v>0</v>
      </c>
      <c r="E233" s="214">
        <v>0</v>
      </c>
      <c r="F233" s="215">
        <v>0</v>
      </c>
      <c r="G233" s="213">
        <v>0</v>
      </c>
      <c r="H233" s="216">
        <v>0</v>
      </c>
      <c r="I233" s="215">
        <v>0</v>
      </c>
      <c r="J233" s="213">
        <v>1000</v>
      </c>
      <c r="K233" s="216">
        <v>3168</v>
      </c>
      <c r="L233" s="215">
        <v>3168000</v>
      </c>
      <c r="M233" s="213">
        <v>60</v>
      </c>
      <c r="N233" s="216">
        <v>1</v>
      </c>
      <c r="O233" s="215">
        <v>60</v>
      </c>
      <c r="P233" s="213">
        <v>0</v>
      </c>
      <c r="Q233" s="216">
        <v>0</v>
      </c>
      <c r="R233" s="215">
        <v>0</v>
      </c>
      <c r="S233" s="213">
        <v>1060</v>
      </c>
      <c r="T233" s="214">
        <v>2988.7358490000001</v>
      </c>
      <c r="U233" s="217">
        <v>3168060</v>
      </c>
      <c r="V233" s="213">
        <v>719</v>
      </c>
      <c r="W233" s="216">
        <v>2988.737134</v>
      </c>
      <c r="X233" s="215">
        <v>2148902</v>
      </c>
      <c r="Y233" s="213">
        <v>0</v>
      </c>
      <c r="Z233" s="216">
        <v>0</v>
      </c>
      <c r="AA233" s="215">
        <v>0</v>
      </c>
      <c r="AB233" s="213">
        <v>18</v>
      </c>
      <c r="AC233" s="216">
        <v>2988.7777769999998</v>
      </c>
      <c r="AD233" s="215">
        <v>53798</v>
      </c>
      <c r="AE233" s="213">
        <v>0</v>
      </c>
      <c r="AF233" s="216">
        <v>0</v>
      </c>
      <c r="AG233" s="215">
        <v>0</v>
      </c>
      <c r="AH233" s="213">
        <v>737</v>
      </c>
      <c r="AI233" s="214">
        <v>2988.7381270000001</v>
      </c>
      <c r="AJ233" s="215">
        <v>2202700</v>
      </c>
      <c r="AK233" s="218">
        <v>323</v>
      </c>
      <c r="AL233" s="214">
        <v>2988.7319000000002</v>
      </c>
      <c r="AM233" s="215">
        <v>965360</v>
      </c>
      <c r="AN233" s="36">
        <f t="shared" si="41"/>
        <v>9.1355994953029845E-5</v>
      </c>
      <c r="AO233" s="37">
        <f t="shared" si="42"/>
        <v>0.30471698113207546</v>
      </c>
      <c r="AP233" s="38" t="s">
        <v>2</v>
      </c>
      <c r="AQ233" s="39" t="str">
        <f t="shared" si="51"/>
        <v>제품</v>
      </c>
      <c r="AR233" s="40">
        <f t="shared" si="45"/>
        <v>0</v>
      </c>
      <c r="AS233" s="41">
        <f t="shared" si="46"/>
        <v>0</v>
      </c>
      <c r="AT233" s="42">
        <f t="shared" si="47"/>
        <v>965360</v>
      </c>
      <c r="AU233" s="43">
        <f t="shared" si="43"/>
        <v>965360</v>
      </c>
      <c r="AV233" s="95">
        <f t="shared" si="50"/>
        <v>965360.40370000002</v>
      </c>
      <c r="AW233" s="61" t="str">
        <f t="shared" si="50"/>
        <v/>
      </c>
      <c r="AX233" s="61" t="str">
        <f t="shared" si="50"/>
        <v/>
      </c>
      <c r="AY233" s="61" t="str">
        <f t="shared" si="50"/>
        <v/>
      </c>
      <c r="AZ233" s="44" t="str">
        <f t="shared" si="50"/>
        <v/>
      </c>
      <c r="BA233" s="45"/>
      <c r="BB233" s="97">
        <v>323</v>
      </c>
      <c r="BC233" s="98">
        <v>0</v>
      </c>
      <c r="BD233" s="98">
        <v>0</v>
      </c>
      <c r="BE233" s="98">
        <v>0</v>
      </c>
      <c r="BF233" s="98">
        <v>0</v>
      </c>
      <c r="BG233" s="99">
        <f t="shared" si="48"/>
        <v>323</v>
      </c>
      <c r="BH233" s="52">
        <f t="shared" si="44"/>
        <v>0</v>
      </c>
      <c r="BI233" s="53">
        <f>IFERROR(IF(ROUND(V233/((D233+AK233)/2),1)&lt;0,0,ROUND(V233/((D233+AK233)/2),1)),0)</f>
        <v>4.5</v>
      </c>
      <c r="BJ233" s="55" t="str">
        <f>IF(AK233=0,"정상",IF(AP233="악성","악성",IF(AND(BL233&gt;3,BI233&lt;0.5),"악성",IF(AND(AP233="정상",BL233&lt;=3),"정상",IF(BI233&gt;1,"정상","부진")))))</f>
        <v>정상</v>
      </c>
      <c r="BK233" s="54">
        <v>46174</v>
      </c>
      <c r="BL233" s="52">
        <f t="shared" si="49"/>
        <v>4</v>
      </c>
    </row>
    <row r="234" spans="1:64" ht="17.100000000000001" customHeight="1">
      <c r="A234" s="58" t="s">
        <v>1</v>
      </c>
      <c r="B234" s="57" t="s">
        <v>6096</v>
      </c>
      <c r="C234" s="56" t="s">
        <v>6097</v>
      </c>
      <c r="D234" s="213">
        <v>0</v>
      </c>
      <c r="E234" s="214">
        <v>0</v>
      </c>
      <c r="F234" s="215">
        <v>0</v>
      </c>
      <c r="G234" s="213">
        <v>0</v>
      </c>
      <c r="H234" s="216">
        <v>0</v>
      </c>
      <c r="I234" s="215">
        <v>0</v>
      </c>
      <c r="J234" s="213">
        <v>2000</v>
      </c>
      <c r="K234" s="216">
        <v>2253.9</v>
      </c>
      <c r="L234" s="215">
        <v>4507800</v>
      </c>
      <c r="M234" s="213">
        <v>27</v>
      </c>
      <c r="N234" s="216">
        <v>1</v>
      </c>
      <c r="O234" s="215">
        <v>27</v>
      </c>
      <c r="P234" s="213">
        <v>0</v>
      </c>
      <c r="Q234" s="216">
        <v>0</v>
      </c>
      <c r="R234" s="215">
        <v>0</v>
      </c>
      <c r="S234" s="213">
        <v>2027</v>
      </c>
      <c r="T234" s="214">
        <v>2223.8909709999998</v>
      </c>
      <c r="U234" s="217">
        <v>4507827</v>
      </c>
      <c r="V234" s="213">
        <v>837</v>
      </c>
      <c r="W234" s="216">
        <v>2223.8924729999999</v>
      </c>
      <c r="X234" s="215">
        <v>1861398</v>
      </c>
      <c r="Y234" s="213">
        <v>0</v>
      </c>
      <c r="Z234" s="216">
        <v>0</v>
      </c>
      <c r="AA234" s="215">
        <v>0</v>
      </c>
      <c r="AB234" s="213">
        <v>40</v>
      </c>
      <c r="AC234" s="216">
        <v>2223.9</v>
      </c>
      <c r="AD234" s="215">
        <v>88956</v>
      </c>
      <c r="AE234" s="213">
        <v>0</v>
      </c>
      <c r="AF234" s="216">
        <v>0</v>
      </c>
      <c r="AG234" s="215">
        <v>0</v>
      </c>
      <c r="AH234" s="213">
        <v>877</v>
      </c>
      <c r="AI234" s="214">
        <v>2223.892816</v>
      </c>
      <c r="AJ234" s="215">
        <v>1950354</v>
      </c>
      <c r="AK234" s="218">
        <v>1150</v>
      </c>
      <c r="AL234" s="214">
        <v>2223.8903</v>
      </c>
      <c r="AM234" s="215">
        <v>2557473</v>
      </c>
      <c r="AN234" s="36">
        <f t="shared" si="41"/>
        <v>2.4202420908315042E-4</v>
      </c>
      <c r="AO234" s="37">
        <f t="shared" si="42"/>
        <v>0.56734089787863839</v>
      </c>
      <c r="AP234" s="38" t="s">
        <v>2</v>
      </c>
      <c r="AQ234" s="39" t="str">
        <f t="shared" si="51"/>
        <v>제품</v>
      </c>
      <c r="AR234" s="40">
        <f t="shared" si="45"/>
        <v>0</v>
      </c>
      <c r="AS234" s="41">
        <f t="shared" si="46"/>
        <v>0</v>
      </c>
      <c r="AT234" s="42">
        <f t="shared" si="47"/>
        <v>2557473</v>
      </c>
      <c r="AU234" s="43">
        <f t="shared" si="43"/>
        <v>2557473</v>
      </c>
      <c r="AV234" s="95">
        <f t="shared" si="50"/>
        <v>2557473.8450000002</v>
      </c>
      <c r="AW234" s="61" t="str">
        <f t="shared" si="50"/>
        <v/>
      </c>
      <c r="AX234" s="61" t="str">
        <f t="shared" si="50"/>
        <v/>
      </c>
      <c r="AY234" s="61" t="str">
        <f t="shared" si="50"/>
        <v/>
      </c>
      <c r="AZ234" s="44" t="str">
        <f t="shared" si="50"/>
        <v/>
      </c>
      <c r="BA234" s="45"/>
      <c r="BB234" s="97">
        <v>1150</v>
      </c>
      <c r="BC234" s="98">
        <v>0</v>
      </c>
      <c r="BD234" s="98">
        <v>0</v>
      </c>
      <c r="BE234" s="98">
        <v>0</v>
      </c>
      <c r="BF234" s="98">
        <v>0</v>
      </c>
      <c r="BG234" s="99">
        <f t="shared" si="48"/>
        <v>1150</v>
      </c>
      <c r="BH234" s="52">
        <f t="shared" si="44"/>
        <v>0</v>
      </c>
      <c r="BI234" s="53">
        <f>IFERROR(IF(ROUND(V234/((D234+AK234)/2),1)&lt;0,0,ROUND(V234/((D234+AK234)/2),1)),0)</f>
        <v>1.5</v>
      </c>
      <c r="BJ234" s="55" t="str">
        <f>IF(AK234=0,"정상",IF(AP234="악성","악성",IF(AND(BL234&gt;3,BI234&lt;0.5),"악성",IF(AND(AP234="정상",BL234&lt;=3),"정상",IF(BI234&gt;1,"정상","부진")))))</f>
        <v>정상</v>
      </c>
      <c r="BK234" s="54">
        <v>46235</v>
      </c>
      <c r="BL234" s="52">
        <f t="shared" si="49"/>
        <v>2</v>
      </c>
    </row>
    <row r="235" spans="1:64" ht="17.100000000000001" customHeight="1">
      <c r="A235" s="58" t="s">
        <v>1</v>
      </c>
      <c r="B235" s="57" t="s">
        <v>4727</v>
      </c>
      <c r="C235" s="56" t="s">
        <v>4728</v>
      </c>
      <c r="D235" s="213">
        <v>0</v>
      </c>
      <c r="E235" s="214">
        <v>0</v>
      </c>
      <c r="F235" s="215">
        <v>0</v>
      </c>
      <c r="G235" s="213">
        <v>0</v>
      </c>
      <c r="H235" s="216">
        <v>0</v>
      </c>
      <c r="I235" s="215">
        <v>0</v>
      </c>
      <c r="J235" s="213">
        <v>1400</v>
      </c>
      <c r="K235" s="216">
        <v>4350</v>
      </c>
      <c r="L235" s="215">
        <v>6090000</v>
      </c>
      <c r="M235" s="213">
        <v>0</v>
      </c>
      <c r="N235" s="216">
        <v>0</v>
      </c>
      <c r="O235" s="215">
        <v>0</v>
      </c>
      <c r="P235" s="213">
        <v>0</v>
      </c>
      <c r="Q235" s="216">
        <v>0</v>
      </c>
      <c r="R235" s="215">
        <v>0</v>
      </c>
      <c r="S235" s="213">
        <v>1400</v>
      </c>
      <c r="T235" s="214">
        <v>4350</v>
      </c>
      <c r="U235" s="217">
        <v>6090000</v>
      </c>
      <c r="V235" s="213">
        <v>1400</v>
      </c>
      <c r="W235" s="216">
        <v>4350</v>
      </c>
      <c r="X235" s="215">
        <v>6090000</v>
      </c>
      <c r="Y235" s="213">
        <v>0</v>
      </c>
      <c r="Z235" s="216">
        <v>0</v>
      </c>
      <c r="AA235" s="215">
        <v>0</v>
      </c>
      <c r="AB235" s="213">
        <v>0</v>
      </c>
      <c r="AC235" s="216">
        <v>0</v>
      </c>
      <c r="AD235" s="215">
        <v>0</v>
      </c>
      <c r="AE235" s="213">
        <v>0</v>
      </c>
      <c r="AF235" s="216">
        <v>0</v>
      </c>
      <c r="AG235" s="215">
        <v>0</v>
      </c>
      <c r="AH235" s="213">
        <v>1400</v>
      </c>
      <c r="AI235" s="214">
        <v>4350</v>
      </c>
      <c r="AJ235" s="215">
        <v>6090000</v>
      </c>
      <c r="AK235" s="218">
        <v>0</v>
      </c>
      <c r="AL235" s="214">
        <v>0</v>
      </c>
      <c r="AM235" s="215">
        <v>0</v>
      </c>
      <c r="AN235" s="36">
        <f t="shared" si="41"/>
        <v>0</v>
      </c>
      <c r="AO235" s="37">
        <f t="shared" si="42"/>
        <v>0</v>
      </c>
      <c r="AP235" s="38" t="s">
        <v>2</v>
      </c>
      <c r="AQ235" s="39" t="str">
        <f t="shared" si="51"/>
        <v>제품</v>
      </c>
      <c r="AR235" s="40">
        <f t="shared" si="45"/>
        <v>0</v>
      </c>
      <c r="AS235" s="41">
        <f t="shared" si="46"/>
        <v>0</v>
      </c>
      <c r="AT235" s="42">
        <f t="shared" si="47"/>
        <v>0</v>
      </c>
      <c r="AU235" s="43">
        <f t="shared" si="43"/>
        <v>0</v>
      </c>
      <c r="AV235" s="95" t="str">
        <f t="shared" si="50"/>
        <v/>
      </c>
      <c r="AW235" s="61" t="str">
        <f t="shared" si="50"/>
        <v/>
      </c>
      <c r="AX235" s="61" t="str">
        <f t="shared" si="50"/>
        <v/>
      </c>
      <c r="AY235" s="61" t="str">
        <f t="shared" si="50"/>
        <v/>
      </c>
      <c r="AZ235" s="44" t="str">
        <f t="shared" si="50"/>
        <v/>
      </c>
      <c r="BA235" s="45"/>
      <c r="BB235" s="97">
        <v>0</v>
      </c>
      <c r="BC235" s="98">
        <v>0</v>
      </c>
      <c r="BD235" s="98">
        <v>0</v>
      </c>
      <c r="BE235" s="98">
        <v>0</v>
      </c>
      <c r="BF235" s="98">
        <v>0</v>
      </c>
      <c r="BG235" s="99">
        <f t="shared" si="48"/>
        <v>0</v>
      </c>
      <c r="BH235" s="52">
        <f t="shared" si="44"/>
        <v>0</v>
      </c>
      <c r="BI235" s="53">
        <f>IFERROR(IF(ROUND(V235/((D235+AK235)/2),1)&lt;0,0,ROUND(V235/((D235+AK235)/2),1)),0)</f>
        <v>0</v>
      </c>
      <c r="BJ235" s="55" t="str">
        <f>IF(AK235=0,"정상",IF(AP235="악성","악성",IF(AND(BL235&gt;3,BI235&lt;0.5),"악성",IF(AND(AP235="정상",BL235&lt;=3),"정상",IF(BI235&gt;1,"정상","부진")))))</f>
        <v>정상</v>
      </c>
      <c r="BK235" s="54">
        <v>45870</v>
      </c>
      <c r="BL235" s="52">
        <f t="shared" si="49"/>
        <v>14</v>
      </c>
    </row>
    <row r="236" spans="1:64" ht="17.100000000000001" customHeight="1">
      <c r="A236" s="58" t="s">
        <v>1</v>
      </c>
      <c r="B236" s="57" t="s">
        <v>6098</v>
      </c>
      <c r="C236" s="56" t="s">
        <v>6099</v>
      </c>
      <c r="D236" s="213">
        <v>0</v>
      </c>
      <c r="E236" s="214">
        <v>0</v>
      </c>
      <c r="F236" s="215">
        <v>0</v>
      </c>
      <c r="G236" s="213">
        <v>15000</v>
      </c>
      <c r="H236" s="216">
        <v>2081.5895329999998</v>
      </c>
      <c r="I236" s="215">
        <v>31223843</v>
      </c>
      <c r="J236" s="213">
        <v>0</v>
      </c>
      <c r="K236" s="216">
        <v>0</v>
      </c>
      <c r="L236" s="215">
        <v>0</v>
      </c>
      <c r="M236" s="213">
        <v>0</v>
      </c>
      <c r="N236" s="216">
        <v>0</v>
      </c>
      <c r="O236" s="215">
        <v>0</v>
      </c>
      <c r="P236" s="213">
        <v>0</v>
      </c>
      <c r="Q236" s="216">
        <v>0</v>
      </c>
      <c r="R236" s="215">
        <v>0</v>
      </c>
      <c r="S236" s="213">
        <v>15000</v>
      </c>
      <c r="T236" s="214">
        <v>2081.5895329999998</v>
      </c>
      <c r="U236" s="217">
        <v>31223843</v>
      </c>
      <c r="V236" s="213">
        <v>15000</v>
      </c>
      <c r="W236" s="216">
        <v>2081.5895329999998</v>
      </c>
      <c r="X236" s="215">
        <v>31223843</v>
      </c>
      <c r="Y236" s="213">
        <v>0</v>
      </c>
      <c r="Z236" s="216">
        <v>0</v>
      </c>
      <c r="AA236" s="215">
        <v>0</v>
      </c>
      <c r="AB236" s="213">
        <v>0</v>
      </c>
      <c r="AC236" s="216">
        <v>0</v>
      </c>
      <c r="AD236" s="215">
        <v>0</v>
      </c>
      <c r="AE236" s="213">
        <v>0</v>
      </c>
      <c r="AF236" s="216">
        <v>0</v>
      </c>
      <c r="AG236" s="215">
        <v>0</v>
      </c>
      <c r="AH236" s="213">
        <v>15000</v>
      </c>
      <c r="AI236" s="214">
        <v>2081.5895329999998</v>
      </c>
      <c r="AJ236" s="215">
        <v>31223843</v>
      </c>
      <c r="AK236" s="218">
        <v>0</v>
      </c>
      <c r="AL236" s="214">
        <v>0</v>
      </c>
      <c r="AM236" s="215">
        <v>0</v>
      </c>
      <c r="AN236" s="36">
        <f t="shared" si="41"/>
        <v>0</v>
      </c>
      <c r="AO236" s="37">
        <f t="shared" si="42"/>
        <v>0</v>
      </c>
      <c r="AP236" s="38" t="s">
        <v>2</v>
      </c>
      <c r="AQ236" s="39" t="str">
        <f t="shared" si="51"/>
        <v>제품</v>
      </c>
      <c r="AR236" s="40">
        <f t="shared" si="45"/>
        <v>0</v>
      </c>
      <c r="AS236" s="41">
        <f t="shared" si="46"/>
        <v>0</v>
      </c>
      <c r="AT236" s="42">
        <f t="shared" si="47"/>
        <v>0</v>
      </c>
      <c r="AU236" s="43">
        <f t="shared" si="43"/>
        <v>0</v>
      </c>
      <c r="AV236" s="95" t="str">
        <f t="shared" si="50"/>
        <v/>
      </c>
      <c r="AW236" s="61" t="str">
        <f t="shared" si="50"/>
        <v/>
      </c>
      <c r="AX236" s="61" t="str">
        <f t="shared" si="50"/>
        <v/>
      </c>
      <c r="AY236" s="61" t="str">
        <f t="shared" si="50"/>
        <v/>
      </c>
      <c r="AZ236" s="44" t="str">
        <f t="shared" si="50"/>
        <v/>
      </c>
      <c r="BA236" s="45"/>
      <c r="BB236" s="97">
        <v>0</v>
      </c>
      <c r="BC236" s="98">
        <v>0</v>
      </c>
      <c r="BD236" s="98">
        <v>0</v>
      </c>
      <c r="BE236" s="98">
        <v>0</v>
      </c>
      <c r="BF236" s="98">
        <v>0</v>
      </c>
      <c r="BG236" s="99">
        <f t="shared" si="48"/>
        <v>0</v>
      </c>
      <c r="BH236" s="52">
        <f t="shared" si="44"/>
        <v>0</v>
      </c>
      <c r="BI236" s="53">
        <f>IFERROR(IF(ROUND(V236/((D236+AK236)/2),1)&lt;0,0,ROUND(V236/((D236+AK236)/2),1)),0)</f>
        <v>0</v>
      </c>
      <c r="BJ236" s="55" t="str">
        <f>IF(AK236=0,"정상",IF(AP236="악성","악성",IF(AND(BL236&gt;3,BI236&lt;0.5),"악성",IF(AND(AP236="정상",BL236&lt;=3),"정상",IF(BI236&gt;1,"정상","부진")))))</f>
        <v>정상</v>
      </c>
      <c r="BK236" s="54">
        <v>46235</v>
      </c>
      <c r="BL236" s="52">
        <f t="shared" si="49"/>
        <v>2</v>
      </c>
    </row>
    <row r="237" spans="1:64" ht="17.100000000000001" customHeight="1">
      <c r="A237" s="58" t="s">
        <v>1</v>
      </c>
      <c r="B237" s="57" t="s">
        <v>5669</v>
      </c>
      <c r="C237" s="56" t="s">
        <v>5670</v>
      </c>
      <c r="D237" s="213">
        <v>0</v>
      </c>
      <c r="E237" s="214">
        <v>0</v>
      </c>
      <c r="F237" s="215">
        <v>0</v>
      </c>
      <c r="G237" s="213">
        <v>0</v>
      </c>
      <c r="H237" s="216">
        <v>0</v>
      </c>
      <c r="I237" s="215">
        <v>0</v>
      </c>
      <c r="J237" s="213">
        <v>1000</v>
      </c>
      <c r="K237" s="216">
        <v>28.282</v>
      </c>
      <c r="L237" s="215">
        <v>28282</v>
      </c>
      <c r="M237" s="213">
        <v>0</v>
      </c>
      <c r="N237" s="216">
        <v>0</v>
      </c>
      <c r="O237" s="215">
        <v>0</v>
      </c>
      <c r="P237" s="213">
        <v>0</v>
      </c>
      <c r="Q237" s="216">
        <v>0</v>
      </c>
      <c r="R237" s="215">
        <v>0</v>
      </c>
      <c r="S237" s="213">
        <v>1000</v>
      </c>
      <c r="T237" s="214">
        <v>28.282</v>
      </c>
      <c r="U237" s="217">
        <v>28282</v>
      </c>
      <c r="V237" s="213">
        <v>1000</v>
      </c>
      <c r="W237" s="216">
        <v>28.282</v>
      </c>
      <c r="X237" s="215">
        <v>28282</v>
      </c>
      <c r="Y237" s="213">
        <v>0</v>
      </c>
      <c r="Z237" s="216">
        <v>0</v>
      </c>
      <c r="AA237" s="215">
        <v>0</v>
      </c>
      <c r="AB237" s="213">
        <v>0</v>
      </c>
      <c r="AC237" s="216">
        <v>0</v>
      </c>
      <c r="AD237" s="215">
        <v>0</v>
      </c>
      <c r="AE237" s="213">
        <v>0</v>
      </c>
      <c r="AF237" s="216">
        <v>0</v>
      </c>
      <c r="AG237" s="215">
        <v>0</v>
      </c>
      <c r="AH237" s="213">
        <v>1000</v>
      </c>
      <c r="AI237" s="214">
        <v>28.282</v>
      </c>
      <c r="AJ237" s="215">
        <v>28282</v>
      </c>
      <c r="AK237" s="218">
        <v>0</v>
      </c>
      <c r="AL237" s="214">
        <v>0</v>
      </c>
      <c r="AM237" s="215">
        <v>0</v>
      </c>
      <c r="AN237" s="36">
        <f t="shared" si="41"/>
        <v>0</v>
      </c>
      <c r="AO237" s="37">
        <f t="shared" si="42"/>
        <v>0</v>
      </c>
      <c r="AP237" s="38" t="s">
        <v>2</v>
      </c>
      <c r="AQ237" s="39" t="str">
        <f t="shared" si="51"/>
        <v>제품</v>
      </c>
      <c r="AR237" s="40">
        <f t="shared" si="45"/>
        <v>0</v>
      </c>
      <c r="AS237" s="41">
        <f t="shared" si="46"/>
        <v>0</v>
      </c>
      <c r="AT237" s="42">
        <f t="shared" si="47"/>
        <v>0</v>
      </c>
      <c r="AU237" s="43">
        <f t="shared" si="43"/>
        <v>0</v>
      </c>
      <c r="AV237" s="95" t="str">
        <f t="shared" si="50"/>
        <v/>
      </c>
      <c r="AW237" s="61" t="str">
        <f t="shared" si="50"/>
        <v/>
      </c>
      <c r="AX237" s="61" t="str">
        <f t="shared" si="50"/>
        <v/>
      </c>
      <c r="AY237" s="61" t="str">
        <f t="shared" si="50"/>
        <v/>
      </c>
      <c r="AZ237" s="44" t="str">
        <f t="shared" si="50"/>
        <v/>
      </c>
      <c r="BA237" s="45"/>
      <c r="BB237" s="97">
        <v>0</v>
      </c>
      <c r="BC237" s="98">
        <v>0</v>
      </c>
      <c r="BD237" s="98">
        <v>0</v>
      </c>
      <c r="BE237" s="98">
        <v>0</v>
      </c>
      <c r="BF237" s="98">
        <v>0</v>
      </c>
      <c r="BG237" s="99">
        <f t="shared" si="48"/>
        <v>0</v>
      </c>
      <c r="BH237" s="52">
        <f t="shared" si="44"/>
        <v>0</v>
      </c>
      <c r="BI237" s="53">
        <f>IFERROR(IF(ROUND(V237/((D237+AK237)/2),1)&lt;0,0,ROUND(V237/((D237+AK237)/2),1)),0)</f>
        <v>0</v>
      </c>
      <c r="BJ237" s="55" t="str">
        <f>IF(AK237=0,"정상",IF(AP237="악성","악성",IF(AND(BL237&gt;3,BI237&lt;0.5),"악성",IF(AND(AP237="정상",BL237&lt;=3),"정상",IF(BI237&gt;1,"정상","부진")))))</f>
        <v>정상</v>
      </c>
      <c r="BK237" s="54">
        <v>46113</v>
      </c>
      <c r="BL237" s="52">
        <f t="shared" si="49"/>
        <v>6</v>
      </c>
    </row>
    <row r="238" spans="1:64" ht="17.100000000000001" customHeight="1">
      <c r="A238" s="58" t="s">
        <v>1</v>
      </c>
      <c r="B238" s="57" t="s">
        <v>5886</v>
      </c>
      <c r="C238" s="56" t="s">
        <v>5887</v>
      </c>
      <c r="D238" s="213">
        <v>0</v>
      </c>
      <c r="E238" s="214">
        <v>0</v>
      </c>
      <c r="F238" s="215">
        <v>0</v>
      </c>
      <c r="G238" s="213">
        <v>0</v>
      </c>
      <c r="H238" s="216">
        <v>0</v>
      </c>
      <c r="I238" s="215">
        <v>0</v>
      </c>
      <c r="J238" s="213">
        <v>35000</v>
      </c>
      <c r="K238" s="216">
        <v>121.2</v>
      </c>
      <c r="L238" s="215">
        <v>4242000</v>
      </c>
      <c r="M238" s="213">
        <v>0</v>
      </c>
      <c r="N238" s="216">
        <v>0</v>
      </c>
      <c r="O238" s="215">
        <v>0</v>
      </c>
      <c r="P238" s="213">
        <v>0</v>
      </c>
      <c r="Q238" s="216">
        <v>0</v>
      </c>
      <c r="R238" s="215">
        <v>0</v>
      </c>
      <c r="S238" s="213">
        <v>35000</v>
      </c>
      <c r="T238" s="214">
        <v>121.2</v>
      </c>
      <c r="U238" s="217">
        <v>4242000</v>
      </c>
      <c r="V238" s="213">
        <v>35000</v>
      </c>
      <c r="W238" s="216">
        <v>121.2</v>
      </c>
      <c r="X238" s="215">
        <v>4242000</v>
      </c>
      <c r="Y238" s="213">
        <v>0</v>
      </c>
      <c r="Z238" s="216">
        <v>0</v>
      </c>
      <c r="AA238" s="215">
        <v>0</v>
      </c>
      <c r="AB238" s="213">
        <v>0</v>
      </c>
      <c r="AC238" s="216">
        <v>0</v>
      </c>
      <c r="AD238" s="215">
        <v>0</v>
      </c>
      <c r="AE238" s="213">
        <v>0</v>
      </c>
      <c r="AF238" s="216">
        <v>0</v>
      </c>
      <c r="AG238" s="215">
        <v>0</v>
      </c>
      <c r="AH238" s="213">
        <v>35000</v>
      </c>
      <c r="AI238" s="214">
        <v>121.2</v>
      </c>
      <c r="AJ238" s="215">
        <v>4242000</v>
      </c>
      <c r="AK238" s="218">
        <v>0</v>
      </c>
      <c r="AL238" s="214">
        <v>0</v>
      </c>
      <c r="AM238" s="215">
        <v>0</v>
      </c>
      <c r="AN238" s="36">
        <f t="shared" si="41"/>
        <v>0</v>
      </c>
      <c r="AO238" s="37">
        <f t="shared" si="42"/>
        <v>0</v>
      </c>
      <c r="AP238" s="38" t="s">
        <v>2</v>
      </c>
      <c r="AQ238" s="39" t="str">
        <f t="shared" si="51"/>
        <v>제품</v>
      </c>
      <c r="AR238" s="40">
        <f t="shared" si="45"/>
        <v>0</v>
      </c>
      <c r="AS238" s="41">
        <f t="shared" si="46"/>
        <v>0</v>
      </c>
      <c r="AT238" s="42">
        <f t="shared" si="47"/>
        <v>0</v>
      </c>
      <c r="AU238" s="43">
        <f t="shared" si="43"/>
        <v>0</v>
      </c>
      <c r="AV238" s="95" t="str">
        <f t="shared" si="50"/>
        <v/>
      </c>
      <c r="AW238" s="61" t="str">
        <f t="shared" si="50"/>
        <v/>
      </c>
      <c r="AX238" s="61" t="str">
        <f t="shared" si="50"/>
        <v/>
      </c>
      <c r="AY238" s="61" t="str">
        <f t="shared" si="50"/>
        <v/>
      </c>
      <c r="AZ238" s="44" t="str">
        <f t="shared" si="50"/>
        <v/>
      </c>
      <c r="BA238" s="45"/>
      <c r="BB238" s="97">
        <v>0</v>
      </c>
      <c r="BC238" s="98">
        <v>0</v>
      </c>
      <c r="BD238" s="98">
        <v>0</v>
      </c>
      <c r="BE238" s="98">
        <v>0</v>
      </c>
      <c r="BF238" s="98">
        <v>0</v>
      </c>
      <c r="BG238" s="99">
        <f t="shared" si="48"/>
        <v>0</v>
      </c>
      <c r="BH238" s="52">
        <f t="shared" si="44"/>
        <v>0</v>
      </c>
      <c r="BI238" s="53">
        <f>IFERROR(IF(ROUND(V238/((D238+AK238)/2),1)&lt;0,0,ROUND(V238/((D238+AK238)/2),1)),0)</f>
        <v>0</v>
      </c>
      <c r="BJ238" s="55" t="str">
        <f>IF(AK238=0,"정상",IF(AP238="악성","악성",IF(AND(BL238&gt;3,BI238&lt;0.5),"악성",IF(AND(AP238="정상",BL238&lt;=3),"정상",IF(BI238&gt;1,"정상","부진")))))</f>
        <v>정상</v>
      </c>
      <c r="BK238" s="54">
        <v>46143</v>
      </c>
      <c r="BL238" s="52">
        <f t="shared" si="49"/>
        <v>5</v>
      </c>
    </row>
    <row r="239" spans="1:64" ht="17.100000000000001" customHeight="1">
      <c r="A239" s="58" t="s">
        <v>1</v>
      </c>
      <c r="B239" s="57" t="s">
        <v>5260</v>
      </c>
      <c r="C239" s="56" t="s">
        <v>5261</v>
      </c>
      <c r="D239" s="213">
        <v>0</v>
      </c>
      <c r="E239" s="214">
        <v>0</v>
      </c>
      <c r="F239" s="215">
        <v>0</v>
      </c>
      <c r="G239" s="213">
        <v>0</v>
      </c>
      <c r="H239" s="216">
        <v>0</v>
      </c>
      <c r="I239" s="215">
        <v>0</v>
      </c>
      <c r="J239" s="213">
        <v>4000</v>
      </c>
      <c r="K239" s="216">
        <v>7450</v>
      </c>
      <c r="L239" s="215">
        <v>29800000</v>
      </c>
      <c r="M239" s="213">
        <v>0</v>
      </c>
      <c r="N239" s="216">
        <v>0</v>
      </c>
      <c r="O239" s="215">
        <v>0</v>
      </c>
      <c r="P239" s="213">
        <v>0</v>
      </c>
      <c r="Q239" s="216">
        <v>0</v>
      </c>
      <c r="R239" s="215">
        <v>0</v>
      </c>
      <c r="S239" s="213">
        <v>4000</v>
      </c>
      <c r="T239" s="214">
        <v>7450</v>
      </c>
      <c r="U239" s="217">
        <v>29800000</v>
      </c>
      <c r="V239" s="213">
        <v>2695</v>
      </c>
      <c r="W239" s="216">
        <v>7396.9354350000003</v>
      </c>
      <c r="X239" s="215">
        <v>19934741</v>
      </c>
      <c r="Y239" s="213">
        <v>0</v>
      </c>
      <c r="Z239" s="216">
        <v>0</v>
      </c>
      <c r="AA239" s="215">
        <v>0</v>
      </c>
      <c r="AB239" s="213">
        <v>157</v>
      </c>
      <c r="AC239" s="216">
        <v>7381.3949039999998</v>
      </c>
      <c r="AD239" s="215">
        <v>1158879</v>
      </c>
      <c r="AE239" s="213">
        <v>0</v>
      </c>
      <c r="AF239" s="216">
        <v>0</v>
      </c>
      <c r="AG239" s="215">
        <v>0</v>
      </c>
      <c r="AH239" s="213">
        <v>2852</v>
      </c>
      <c r="AI239" s="214">
        <v>7396.0799429999997</v>
      </c>
      <c r="AJ239" s="215">
        <v>21093620</v>
      </c>
      <c r="AK239" s="218">
        <v>1148</v>
      </c>
      <c r="AL239" s="214">
        <v>7583.9551000000001</v>
      </c>
      <c r="AM239" s="215">
        <v>8706380</v>
      </c>
      <c r="AN239" s="36">
        <f t="shared" si="41"/>
        <v>8.2392061753041354E-4</v>
      </c>
      <c r="AO239" s="37">
        <f t="shared" si="42"/>
        <v>0.28699999999999998</v>
      </c>
      <c r="AP239" s="38" t="s">
        <v>2</v>
      </c>
      <c r="AQ239" s="39" t="str">
        <f t="shared" si="51"/>
        <v>제품</v>
      </c>
      <c r="AR239" s="40">
        <f t="shared" si="45"/>
        <v>0</v>
      </c>
      <c r="AS239" s="41">
        <f t="shared" si="46"/>
        <v>0</v>
      </c>
      <c r="AT239" s="42">
        <f t="shared" si="47"/>
        <v>8706380</v>
      </c>
      <c r="AU239" s="43">
        <f t="shared" si="43"/>
        <v>8706380</v>
      </c>
      <c r="AV239" s="95">
        <f t="shared" si="50"/>
        <v>8706380.4548000004</v>
      </c>
      <c r="AW239" s="61" t="str">
        <f t="shared" si="50"/>
        <v/>
      </c>
      <c r="AX239" s="61" t="str">
        <f t="shared" si="50"/>
        <v/>
      </c>
      <c r="AY239" s="61" t="str">
        <f t="shared" si="50"/>
        <v/>
      </c>
      <c r="AZ239" s="44" t="str">
        <f t="shared" si="50"/>
        <v/>
      </c>
      <c r="BA239" s="45"/>
      <c r="BB239" s="97">
        <v>1148</v>
      </c>
      <c r="BC239" s="98">
        <v>0</v>
      </c>
      <c r="BD239" s="98">
        <v>0</v>
      </c>
      <c r="BE239" s="98">
        <v>0</v>
      </c>
      <c r="BF239" s="98">
        <v>0</v>
      </c>
      <c r="BG239" s="99">
        <f t="shared" si="48"/>
        <v>1148</v>
      </c>
      <c r="BH239" s="52">
        <f t="shared" si="44"/>
        <v>0</v>
      </c>
      <c r="BI239" s="53">
        <f>IFERROR(IF(ROUND(V239/((D239+AK239)/2),1)&lt;0,0,ROUND(V239/((D239+AK239)/2),1)),0)</f>
        <v>4.7</v>
      </c>
      <c r="BJ239" s="55" t="str">
        <f>IF(AK239=0,"정상",IF(AP239="악성","악성",IF(AND(BL239&gt;3,BI239&lt;0.5),"악성",IF(AND(AP239="정상",BL239&lt;=3),"정상",IF(BI239&gt;1,"정상","부진")))))</f>
        <v>정상</v>
      </c>
      <c r="BK239" s="54">
        <v>46204</v>
      </c>
      <c r="BL239" s="52">
        <f t="shared" si="49"/>
        <v>3</v>
      </c>
    </row>
    <row r="240" spans="1:64" ht="17.100000000000001" customHeight="1">
      <c r="A240" s="58" t="s">
        <v>1</v>
      </c>
      <c r="B240" s="57" t="s">
        <v>5262</v>
      </c>
      <c r="C240" s="56" t="s">
        <v>5263</v>
      </c>
      <c r="D240" s="213">
        <v>0</v>
      </c>
      <c r="E240" s="214">
        <v>0</v>
      </c>
      <c r="F240" s="215">
        <v>0</v>
      </c>
      <c r="G240" s="213">
        <v>0</v>
      </c>
      <c r="H240" s="216">
        <v>0</v>
      </c>
      <c r="I240" s="215">
        <v>0</v>
      </c>
      <c r="J240" s="213">
        <v>4000</v>
      </c>
      <c r="K240" s="216">
        <v>3220</v>
      </c>
      <c r="L240" s="215">
        <v>12880000</v>
      </c>
      <c r="M240" s="213">
        <v>19</v>
      </c>
      <c r="N240" s="216">
        <v>3140</v>
      </c>
      <c r="O240" s="215">
        <v>59660</v>
      </c>
      <c r="P240" s="213">
        <v>0</v>
      </c>
      <c r="Q240" s="216">
        <v>0</v>
      </c>
      <c r="R240" s="215">
        <v>0</v>
      </c>
      <c r="S240" s="213">
        <v>4019</v>
      </c>
      <c r="T240" s="214">
        <v>3219.6217959999999</v>
      </c>
      <c r="U240" s="217">
        <v>12939660</v>
      </c>
      <c r="V240" s="213">
        <v>3172</v>
      </c>
      <c r="W240" s="216">
        <v>3202.0135559999999</v>
      </c>
      <c r="X240" s="215">
        <v>10156787</v>
      </c>
      <c r="Y240" s="213">
        <v>0</v>
      </c>
      <c r="Z240" s="216">
        <v>0</v>
      </c>
      <c r="AA240" s="215">
        <v>0</v>
      </c>
      <c r="AB240" s="213">
        <v>161</v>
      </c>
      <c r="AC240" s="216">
        <v>3237.4347819999998</v>
      </c>
      <c r="AD240" s="215">
        <v>521227</v>
      </c>
      <c r="AE240" s="213">
        <v>0</v>
      </c>
      <c r="AF240" s="216">
        <v>0</v>
      </c>
      <c r="AG240" s="215">
        <v>0</v>
      </c>
      <c r="AH240" s="213">
        <v>3333</v>
      </c>
      <c r="AI240" s="214">
        <v>3203.7245720000001</v>
      </c>
      <c r="AJ240" s="215">
        <v>10678014</v>
      </c>
      <c r="AK240" s="218">
        <v>686</v>
      </c>
      <c r="AL240" s="214">
        <v>3296.8611000000001</v>
      </c>
      <c r="AM240" s="215">
        <v>2261646</v>
      </c>
      <c r="AN240" s="36">
        <f t="shared" si="41"/>
        <v>2.1402888099935789E-4</v>
      </c>
      <c r="AO240" s="37">
        <f t="shared" si="42"/>
        <v>0.17068922617566559</v>
      </c>
      <c r="AP240" s="38" t="s">
        <v>2</v>
      </c>
      <c r="AQ240" s="39" t="str">
        <f t="shared" si="51"/>
        <v>제품</v>
      </c>
      <c r="AR240" s="40">
        <f t="shared" si="45"/>
        <v>0</v>
      </c>
      <c r="AS240" s="41">
        <f t="shared" si="46"/>
        <v>0</v>
      </c>
      <c r="AT240" s="42">
        <f t="shared" si="47"/>
        <v>2261646</v>
      </c>
      <c r="AU240" s="43">
        <f t="shared" si="43"/>
        <v>2261646</v>
      </c>
      <c r="AV240" s="95">
        <f t="shared" si="50"/>
        <v>2261646.7146000001</v>
      </c>
      <c r="AW240" s="61" t="str">
        <f t="shared" si="50"/>
        <v/>
      </c>
      <c r="AX240" s="61" t="str">
        <f t="shared" si="50"/>
        <v/>
      </c>
      <c r="AY240" s="61" t="str">
        <f t="shared" si="50"/>
        <v/>
      </c>
      <c r="AZ240" s="44" t="str">
        <f t="shared" si="50"/>
        <v/>
      </c>
      <c r="BA240" s="45"/>
      <c r="BB240" s="97">
        <v>686</v>
      </c>
      <c r="BC240" s="98">
        <v>0</v>
      </c>
      <c r="BD240" s="98">
        <v>0</v>
      </c>
      <c r="BE240" s="98">
        <v>0</v>
      </c>
      <c r="BF240" s="98">
        <v>0</v>
      </c>
      <c r="BG240" s="99">
        <f t="shared" si="48"/>
        <v>686</v>
      </c>
      <c r="BH240" s="52">
        <f t="shared" si="44"/>
        <v>0</v>
      </c>
      <c r="BI240" s="53">
        <f>IFERROR(IF(ROUND(V240/((D240+AK240)/2),1)&lt;0,0,ROUND(V240/((D240+AK240)/2),1)),0)</f>
        <v>9.1999999999999993</v>
      </c>
      <c r="BJ240" s="55" t="str">
        <f>IF(AK240=0,"정상",IF(AP240="악성","악성",IF(AND(BL240&gt;3,BI240&lt;0.5),"악성",IF(AND(AP240="정상",BL240&lt;=3),"정상",IF(BI240&gt;1,"정상","부진")))))</f>
        <v>정상</v>
      </c>
      <c r="BK240" s="54">
        <v>46204</v>
      </c>
      <c r="BL240" s="52">
        <f t="shared" si="49"/>
        <v>3</v>
      </c>
    </row>
    <row r="241" spans="1:64" ht="17.100000000000001" customHeight="1">
      <c r="A241" s="58" t="s">
        <v>1</v>
      </c>
      <c r="B241" s="57" t="s">
        <v>5158</v>
      </c>
      <c r="C241" s="56" t="s">
        <v>5159</v>
      </c>
      <c r="D241" s="213">
        <v>0</v>
      </c>
      <c r="E241" s="214">
        <v>0</v>
      </c>
      <c r="F241" s="215">
        <v>0</v>
      </c>
      <c r="G241" s="213">
        <v>0</v>
      </c>
      <c r="H241" s="216">
        <v>0</v>
      </c>
      <c r="I241" s="215">
        <v>0</v>
      </c>
      <c r="J241" s="213">
        <v>4000</v>
      </c>
      <c r="K241" s="216">
        <v>3325</v>
      </c>
      <c r="L241" s="215">
        <v>13300000</v>
      </c>
      <c r="M241" s="213">
        <v>0</v>
      </c>
      <c r="N241" s="216">
        <v>0</v>
      </c>
      <c r="O241" s="215">
        <v>0</v>
      </c>
      <c r="P241" s="213">
        <v>0</v>
      </c>
      <c r="Q241" s="216">
        <v>0</v>
      </c>
      <c r="R241" s="215">
        <v>0</v>
      </c>
      <c r="S241" s="213">
        <v>4000</v>
      </c>
      <c r="T241" s="214">
        <v>3325</v>
      </c>
      <c r="U241" s="217">
        <v>13300000</v>
      </c>
      <c r="V241" s="213">
        <v>1288</v>
      </c>
      <c r="W241" s="216">
        <v>3270.2166139999999</v>
      </c>
      <c r="X241" s="215">
        <v>4212039</v>
      </c>
      <c r="Y241" s="213">
        <v>0</v>
      </c>
      <c r="Z241" s="216">
        <v>0</v>
      </c>
      <c r="AA241" s="215">
        <v>0</v>
      </c>
      <c r="AB241" s="213">
        <v>72</v>
      </c>
      <c r="AC241" s="216">
        <v>3251.4444440000002</v>
      </c>
      <c r="AD241" s="215">
        <v>234104</v>
      </c>
      <c r="AE241" s="213">
        <v>0</v>
      </c>
      <c r="AF241" s="216">
        <v>0</v>
      </c>
      <c r="AG241" s="215">
        <v>0</v>
      </c>
      <c r="AH241" s="213">
        <v>1360</v>
      </c>
      <c r="AI241" s="214">
        <v>3269.2227939999998</v>
      </c>
      <c r="AJ241" s="215">
        <v>4446143</v>
      </c>
      <c r="AK241" s="218">
        <v>2640</v>
      </c>
      <c r="AL241" s="214">
        <v>3353.7338</v>
      </c>
      <c r="AM241" s="215">
        <v>8853857</v>
      </c>
      <c r="AN241" s="36">
        <f t="shared" si="41"/>
        <v>8.3787697377853642E-4</v>
      </c>
      <c r="AO241" s="37">
        <f t="shared" si="42"/>
        <v>0.66</v>
      </c>
      <c r="AP241" s="38" t="s">
        <v>2</v>
      </c>
      <c r="AQ241" s="39" t="str">
        <f t="shared" si="51"/>
        <v>제품</v>
      </c>
      <c r="AR241" s="40">
        <f t="shared" si="45"/>
        <v>0</v>
      </c>
      <c r="AS241" s="41">
        <f t="shared" si="46"/>
        <v>0</v>
      </c>
      <c r="AT241" s="42">
        <f t="shared" si="47"/>
        <v>8853857</v>
      </c>
      <c r="AU241" s="43">
        <f t="shared" si="43"/>
        <v>8853857</v>
      </c>
      <c r="AV241" s="95">
        <f t="shared" si="50"/>
        <v>8853857.2320000008</v>
      </c>
      <c r="AW241" s="61" t="str">
        <f t="shared" si="50"/>
        <v/>
      </c>
      <c r="AX241" s="61" t="str">
        <f t="shared" si="50"/>
        <v/>
      </c>
      <c r="AY241" s="61" t="str">
        <f t="shared" si="50"/>
        <v/>
      </c>
      <c r="AZ241" s="44" t="str">
        <f t="shared" si="50"/>
        <v/>
      </c>
      <c r="BA241" s="45"/>
      <c r="BB241" s="97">
        <v>2640</v>
      </c>
      <c r="BC241" s="98">
        <v>0</v>
      </c>
      <c r="BD241" s="98">
        <v>0</v>
      </c>
      <c r="BE241" s="98">
        <v>0</v>
      </c>
      <c r="BF241" s="98">
        <v>0</v>
      </c>
      <c r="BG241" s="99">
        <f t="shared" si="48"/>
        <v>2640</v>
      </c>
      <c r="BH241" s="52">
        <f t="shared" si="44"/>
        <v>0</v>
      </c>
      <c r="BI241" s="53">
        <f>IFERROR(IF(ROUND(V241/((D241+AK241)/2),1)&lt;0,0,ROUND(V241/((D241+AK241)/2),1)),0)</f>
        <v>1</v>
      </c>
      <c r="BJ241" s="55" t="str">
        <f>IF(AK241=0,"정상",IF(AP241="악성","악성",IF(AND(BL241&gt;3,BI241&lt;0.5),"악성",IF(AND(AP241="정상",BL241&lt;=3),"정상",IF(BI241&gt;1,"정상","부진")))))</f>
        <v>정상</v>
      </c>
      <c r="BK241" s="54">
        <v>46204</v>
      </c>
      <c r="BL241" s="52">
        <f t="shared" si="49"/>
        <v>3</v>
      </c>
    </row>
    <row r="242" spans="1:64" ht="17.100000000000001" customHeight="1">
      <c r="A242" s="58" t="s">
        <v>1</v>
      </c>
      <c r="B242" s="57" t="s">
        <v>5543</v>
      </c>
      <c r="C242" s="56" t="s">
        <v>5544</v>
      </c>
      <c r="D242" s="213">
        <v>0</v>
      </c>
      <c r="E242" s="214">
        <v>0</v>
      </c>
      <c r="F242" s="215">
        <v>0</v>
      </c>
      <c r="G242" s="213">
        <v>2004</v>
      </c>
      <c r="H242" s="216">
        <v>2795.1995999999999</v>
      </c>
      <c r="I242" s="215">
        <v>5601580</v>
      </c>
      <c r="J242" s="213">
        <v>0</v>
      </c>
      <c r="K242" s="216">
        <v>0</v>
      </c>
      <c r="L242" s="215">
        <v>0</v>
      </c>
      <c r="M242" s="213">
        <v>0</v>
      </c>
      <c r="N242" s="216">
        <v>0</v>
      </c>
      <c r="O242" s="215">
        <v>0</v>
      </c>
      <c r="P242" s="213">
        <v>0</v>
      </c>
      <c r="Q242" s="216">
        <v>0</v>
      </c>
      <c r="R242" s="215">
        <v>0</v>
      </c>
      <c r="S242" s="213">
        <v>2004</v>
      </c>
      <c r="T242" s="214">
        <v>2795.1995999999999</v>
      </c>
      <c r="U242" s="217">
        <v>5601580</v>
      </c>
      <c r="V242" s="213">
        <v>1968</v>
      </c>
      <c r="W242" s="216">
        <v>2795.1981700000001</v>
      </c>
      <c r="X242" s="215">
        <v>5500950</v>
      </c>
      <c r="Y242" s="213">
        <v>0</v>
      </c>
      <c r="Z242" s="216">
        <v>0</v>
      </c>
      <c r="AA242" s="215">
        <v>0</v>
      </c>
      <c r="AB242" s="213">
        <v>28</v>
      </c>
      <c r="AC242" s="216">
        <v>2795.3214280000002</v>
      </c>
      <c r="AD242" s="215">
        <v>78269</v>
      </c>
      <c r="AE242" s="213">
        <v>0</v>
      </c>
      <c r="AF242" s="216">
        <v>0</v>
      </c>
      <c r="AG242" s="215">
        <v>0</v>
      </c>
      <c r="AH242" s="213">
        <v>1996</v>
      </c>
      <c r="AI242" s="214">
        <v>2795.1998990000002</v>
      </c>
      <c r="AJ242" s="215">
        <v>5579219</v>
      </c>
      <c r="AK242" s="218">
        <v>8</v>
      </c>
      <c r="AL242" s="214">
        <v>2795.1738999999998</v>
      </c>
      <c r="AM242" s="215">
        <v>22361</v>
      </c>
      <c r="AN242" s="36">
        <f t="shared" si="41"/>
        <v>2.1161135774681987E-6</v>
      </c>
      <c r="AO242" s="37">
        <f t="shared" si="42"/>
        <v>3.9920159680638719E-3</v>
      </c>
      <c r="AP242" s="38" t="s">
        <v>2</v>
      </c>
      <c r="AQ242" s="39" t="str">
        <f t="shared" si="51"/>
        <v>제품</v>
      </c>
      <c r="AR242" s="40">
        <f t="shared" si="45"/>
        <v>0</v>
      </c>
      <c r="AS242" s="41">
        <f t="shared" si="46"/>
        <v>0</v>
      </c>
      <c r="AT242" s="42">
        <f t="shared" si="47"/>
        <v>22361</v>
      </c>
      <c r="AU242" s="43">
        <f t="shared" si="43"/>
        <v>22361</v>
      </c>
      <c r="AV242" s="95">
        <f t="shared" si="50"/>
        <v>22361.391199999998</v>
      </c>
      <c r="AW242" s="61" t="str">
        <f t="shared" si="50"/>
        <v/>
      </c>
      <c r="AX242" s="61" t="str">
        <f t="shared" si="50"/>
        <v/>
      </c>
      <c r="AY242" s="61" t="str">
        <f t="shared" si="50"/>
        <v/>
      </c>
      <c r="AZ242" s="44" t="str">
        <f t="shared" si="50"/>
        <v/>
      </c>
      <c r="BA242" s="45"/>
      <c r="BB242" s="97">
        <v>8</v>
      </c>
      <c r="BC242" s="98">
        <v>0</v>
      </c>
      <c r="BD242" s="98">
        <v>0</v>
      </c>
      <c r="BE242" s="98">
        <v>0</v>
      </c>
      <c r="BF242" s="98">
        <v>0</v>
      </c>
      <c r="BG242" s="99">
        <f t="shared" si="48"/>
        <v>8</v>
      </c>
      <c r="BH242" s="52">
        <f t="shared" si="44"/>
        <v>0</v>
      </c>
      <c r="BI242" s="53">
        <f>IFERROR(IF(ROUND(V242/((D242+AK242)/2),1)&lt;0,0,ROUND(V242/((D242+AK242)/2),1)),0)</f>
        <v>492</v>
      </c>
      <c r="BJ242" s="55" t="str">
        <f>IF(AK242=0,"정상",IF(AP242="악성","악성",IF(AND(BL242&gt;3,BI242&lt;0.5),"악성",IF(AND(AP242="정상",BL242&lt;=3),"정상",IF(BI242&gt;1,"정상","부진")))))</f>
        <v>정상</v>
      </c>
      <c r="BK242" s="54">
        <v>46054</v>
      </c>
      <c r="BL242" s="52">
        <f t="shared" si="49"/>
        <v>8</v>
      </c>
    </row>
    <row r="243" spans="1:64" ht="17.100000000000001" customHeight="1">
      <c r="A243" s="58" t="s">
        <v>1</v>
      </c>
      <c r="B243" s="57" t="s">
        <v>5545</v>
      </c>
      <c r="C243" s="56" t="s">
        <v>5546</v>
      </c>
      <c r="D243" s="213">
        <v>0</v>
      </c>
      <c r="E243" s="214">
        <v>0</v>
      </c>
      <c r="F243" s="215">
        <v>0</v>
      </c>
      <c r="G243" s="213">
        <v>2000</v>
      </c>
      <c r="H243" s="216">
        <v>829.95500000000004</v>
      </c>
      <c r="I243" s="215">
        <v>1659910</v>
      </c>
      <c r="J243" s="213">
        <v>0</v>
      </c>
      <c r="K243" s="216">
        <v>0</v>
      </c>
      <c r="L243" s="215">
        <v>0</v>
      </c>
      <c r="M243" s="213">
        <v>0</v>
      </c>
      <c r="N243" s="216">
        <v>0</v>
      </c>
      <c r="O243" s="215">
        <v>0</v>
      </c>
      <c r="P243" s="213">
        <v>0</v>
      </c>
      <c r="Q243" s="216">
        <v>0</v>
      </c>
      <c r="R243" s="215">
        <v>0</v>
      </c>
      <c r="S243" s="213">
        <v>2000</v>
      </c>
      <c r="T243" s="214">
        <v>829.95500000000004</v>
      </c>
      <c r="U243" s="217">
        <v>1659910</v>
      </c>
      <c r="V243" s="213">
        <v>823</v>
      </c>
      <c r="W243" s="216">
        <v>829.95747200000005</v>
      </c>
      <c r="X243" s="215">
        <v>683055</v>
      </c>
      <c r="Y243" s="213">
        <v>0</v>
      </c>
      <c r="Z243" s="216">
        <v>0</v>
      </c>
      <c r="AA243" s="215">
        <v>0</v>
      </c>
      <c r="AB243" s="213">
        <v>39</v>
      </c>
      <c r="AC243" s="216">
        <v>830.02564099999995</v>
      </c>
      <c r="AD243" s="215">
        <v>32371</v>
      </c>
      <c r="AE243" s="213">
        <v>0</v>
      </c>
      <c r="AF243" s="216">
        <v>0</v>
      </c>
      <c r="AG243" s="215">
        <v>0</v>
      </c>
      <c r="AH243" s="213">
        <v>862</v>
      </c>
      <c r="AI243" s="214">
        <v>829.960556</v>
      </c>
      <c r="AJ243" s="215">
        <v>715426</v>
      </c>
      <c r="AK243" s="218">
        <v>1138</v>
      </c>
      <c r="AL243" s="214">
        <v>829.95129999999995</v>
      </c>
      <c r="AM243" s="215">
        <v>944484</v>
      </c>
      <c r="AN243" s="36">
        <f t="shared" si="41"/>
        <v>8.9380413045099698E-5</v>
      </c>
      <c r="AO243" s="37">
        <f t="shared" si="42"/>
        <v>0.56899999999999995</v>
      </c>
      <c r="AP243" s="38" t="s">
        <v>2</v>
      </c>
      <c r="AQ243" s="39" t="str">
        <f t="shared" si="51"/>
        <v>제품</v>
      </c>
      <c r="AR243" s="40">
        <f t="shared" si="45"/>
        <v>0</v>
      </c>
      <c r="AS243" s="41">
        <f t="shared" si="46"/>
        <v>0</v>
      </c>
      <c r="AT243" s="42">
        <f t="shared" si="47"/>
        <v>944484</v>
      </c>
      <c r="AU243" s="43">
        <f t="shared" si="43"/>
        <v>944484</v>
      </c>
      <c r="AV243" s="95">
        <f t="shared" si="50"/>
        <v>944484.57939999993</v>
      </c>
      <c r="AW243" s="61" t="str">
        <f t="shared" si="50"/>
        <v/>
      </c>
      <c r="AX243" s="61" t="str">
        <f t="shared" si="50"/>
        <v/>
      </c>
      <c r="AY243" s="61" t="str">
        <f t="shared" si="50"/>
        <v/>
      </c>
      <c r="AZ243" s="44" t="str">
        <f t="shared" si="50"/>
        <v/>
      </c>
      <c r="BA243" s="45"/>
      <c r="BB243" s="97">
        <v>1138</v>
      </c>
      <c r="BC243" s="98">
        <v>0</v>
      </c>
      <c r="BD243" s="98">
        <v>0</v>
      </c>
      <c r="BE243" s="98">
        <v>0</v>
      </c>
      <c r="BF243" s="98">
        <v>0</v>
      </c>
      <c r="BG243" s="99">
        <f t="shared" si="48"/>
        <v>1138</v>
      </c>
      <c r="BH243" s="52">
        <f t="shared" si="44"/>
        <v>0</v>
      </c>
      <c r="BI243" s="53">
        <f>IFERROR(IF(ROUND(V243/((D243+AK243)/2),1)&lt;0,0,ROUND(V243/((D243+AK243)/2),1)),0)</f>
        <v>1.4</v>
      </c>
      <c r="BJ243" s="55" t="str">
        <f>IF(AK243=0,"정상",IF(AP243="악성","악성",IF(AND(BL243&gt;3,BI243&lt;0.5),"악성",IF(AND(AP243="정상",BL243&lt;=3),"정상",IF(BI243&gt;1,"정상","부진")))))</f>
        <v>정상</v>
      </c>
      <c r="BK243" s="54">
        <v>46054</v>
      </c>
      <c r="BL243" s="52">
        <f t="shared" si="49"/>
        <v>8</v>
      </c>
    </row>
    <row r="244" spans="1:64" ht="17.100000000000001" customHeight="1">
      <c r="A244" s="58" t="s">
        <v>1</v>
      </c>
      <c r="B244" s="57" t="s">
        <v>5429</v>
      </c>
      <c r="C244" s="56" t="s">
        <v>5430</v>
      </c>
      <c r="D244" s="213">
        <v>0</v>
      </c>
      <c r="E244" s="214">
        <v>0</v>
      </c>
      <c r="F244" s="215">
        <v>0</v>
      </c>
      <c r="G244" s="213">
        <v>4000</v>
      </c>
      <c r="H244" s="216">
        <v>1340.1702499999999</v>
      </c>
      <c r="I244" s="215">
        <v>5360681</v>
      </c>
      <c r="J244" s="213">
        <v>0</v>
      </c>
      <c r="K244" s="216">
        <v>0</v>
      </c>
      <c r="L244" s="215">
        <v>0</v>
      </c>
      <c r="M244" s="213">
        <v>19</v>
      </c>
      <c r="N244" s="216">
        <v>1320</v>
      </c>
      <c r="O244" s="215">
        <v>25080</v>
      </c>
      <c r="P244" s="213">
        <v>0</v>
      </c>
      <c r="Q244" s="216">
        <v>0</v>
      </c>
      <c r="R244" s="215">
        <v>0</v>
      </c>
      <c r="S244" s="213">
        <v>4019</v>
      </c>
      <c r="T244" s="214">
        <v>1340.0748940000001</v>
      </c>
      <c r="U244" s="217">
        <v>5385761</v>
      </c>
      <c r="V244" s="213">
        <v>2804</v>
      </c>
      <c r="W244" s="216">
        <v>1335.159058</v>
      </c>
      <c r="X244" s="215">
        <v>3743786</v>
      </c>
      <c r="Y244" s="213">
        <v>0</v>
      </c>
      <c r="Z244" s="216">
        <v>0</v>
      </c>
      <c r="AA244" s="215">
        <v>0</v>
      </c>
      <c r="AB244" s="213">
        <v>75</v>
      </c>
      <c r="AC244" s="216">
        <v>1336.0533330000001</v>
      </c>
      <c r="AD244" s="215">
        <v>100204</v>
      </c>
      <c r="AE244" s="213">
        <v>0</v>
      </c>
      <c r="AF244" s="216">
        <v>0</v>
      </c>
      <c r="AG244" s="215">
        <v>0</v>
      </c>
      <c r="AH244" s="213">
        <v>2879</v>
      </c>
      <c r="AI244" s="214">
        <v>1335.182354</v>
      </c>
      <c r="AJ244" s="215">
        <v>3843990</v>
      </c>
      <c r="AK244" s="218">
        <v>1140</v>
      </c>
      <c r="AL244" s="214">
        <v>1352.4313</v>
      </c>
      <c r="AM244" s="215">
        <v>1541771</v>
      </c>
      <c r="AN244" s="36">
        <f t="shared" si="41"/>
        <v>1.4590414321572032E-4</v>
      </c>
      <c r="AO244" s="37">
        <f t="shared" si="42"/>
        <v>0.28365264991291367</v>
      </c>
      <c r="AP244" s="38" t="s">
        <v>2</v>
      </c>
      <c r="AQ244" s="39" t="str">
        <f t="shared" si="51"/>
        <v>제품</v>
      </c>
      <c r="AR244" s="40">
        <f t="shared" si="45"/>
        <v>0</v>
      </c>
      <c r="AS244" s="41">
        <f t="shared" si="46"/>
        <v>0</v>
      </c>
      <c r="AT244" s="42">
        <f t="shared" si="47"/>
        <v>1541771</v>
      </c>
      <c r="AU244" s="43">
        <f t="shared" si="43"/>
        <v>1541771</v>
      </c>
      <c r="AV244" s="95">
        <f t="shared" si="50"/>
        <v>1541771.682</v>
      </c>
      <c r="AW244" s="61" t="str">
        <f t="shared" si="50"/>
        <v/>
      </c>
      <c r="AX244" s="61" t="str">
        <f t="shared" si="50"/>
        <v/>
      </c>
      <c r="AY244" s="61" t="str">
        <f t="shared" si="50"/>
        <v/>
      </c>
      <c r="AZ244" s="44" t="str">
        <f t="shared" si="50"/>
        <v/>
      </c>
      <c r="BA244" s="45"/>
      <c r="BB244" s="97">
        <v>1140</v>
      </c>
      <c r="BC244" s="98">
        <v>0</v>
      </c>
      <c r="BD244" s="98">
        <v>0</v>
      </c>
      <c r="BE244" s="98">
        <v>0</v>
      </c>
      <c r="BF244" s="98">
        <v>0</v>
      </c>
      <c r="BG244" s="99">
        <f t="shared" si="48"/>
        <v>1140</v>
      </c>
      <c r="BH244" s="52">
        <f t="shared" si="44"/>
        <v>0</v>
      </c>
      <c r="BI244" s="53">
        <f>IFERROR(IF(ROUND(V244/((D244+AK244)/2),1)&lt;0,0,ROUND(V244/((D244+AK244)/2),1)),0)</f>
        <v>4.9000000000000004</v>
      </c>
      <c r="BJ244" s="55" t="str">
        <f>IF(AK244=0,"정상",IF(AP244="악성","악성",IF(AND(BL244&gt;3,BI244&lt;0.5),"악성",IF(AND(AP244="정상",BL244&lt;=3),"정상",IF(BI244&gt;1,"정상","부진")))))</f>
        <v>정상</v>
      </c>
      <c r="BK244" s="54">
        <v>46174</v>
      </c>
      <c r="BL244" s="52">
        <f t="shared" si="49"/>
        <v>4</v>
      </c>
    </row>
    <row r="245" spans="1:64" ht="17.100000000000001" customHeight="1">
      <c r="A245" s="58" t="s">
        <v>1</v>
      </c>
      <c r="B245" s="57" t="s">
        <v>5431</v>
      </c>
      <c r="C245" s="56" t="s">
        <v>5432</v>
      </c>
      <c r="D245" s="213">
        <v>0</v>
      </c>
      <c r="E245" s="214">
        <v>0</v>
      </c>
      <c r="F245" s="215">
        <v>0</v>
      </c>
      <c r="G245" s="213">
        <v>2000</v>
      </c>
      <c r="H245" s="216">
        <v>843.68799999999999</v>
      </c>
      <c r="I245" s="215">
        <v>1687376</v>
      </c>
      <c r="J245" s="213">
        <v>0</v>
      </c>
      <c r="K245" s="216">
        <v>0</v>
      </c>
      <c r="L245" s="215">
        <v>0</v>
      </c>
      <c r="M245" s="213">
        <v>0</v>
      </c>
      <c r="N245" s="216">
        <v>0</v>
      </c>
      <c r="O245" s="215">
        <v>0</v>
      </c>
      <c r="P245" s="213">
        <v>0</v>
      </c>
      <c r="Q245" s="216">
        <v>0</v>
      </c>
      <c r="R245" s="215">
        <v>0</v>
      </c>
      <c r="S245" s="213">
        <v>2000</v>
      </c>
      <c r="T245" s="214">
        <v>843.68799999999999</v>
      </c>
      <c r="U245" s="217">
        <v>1687376</v>
      </c>
      <c r="V245" s="213">
        <v>1928</v>
      </c>
      <c r="W245" s="216">
        <v>843.68723999999997</v>
      </c>
      <c r="X245" s="215">
        <v>1626629</v>
      </c>
      <c r="Y245" s="213">
        <v>0</v>
      </c>
      <c r="Z245" s="216">
        <v>0</v>
      </c>
      <c r="AA245" s="215">
        <v>0</v>
      </c>
      <c r="AB245" s="213">
        <v>24</v>
      </c>
      <c r="AC245" s="216">
        <v>843.79166599999996</v>
      </c>
      <c r="AD245" s="215">
        <v>20251</v>
      </c>
      <c r="AE245" s="213">
        <v>0</v>
      </c>
      <c r="AF245" s="216">
        <v>0</v>
      </c>
      <c r="AG245" s="215">
        <v>0</v>
      </c>
      <c r="AH245" s="213">
        <v>1952</v>
      </c>
      <c r="AI245" s="214">
        <v>843.68852400000003</v>
      </c>
      <c r="AJ245" s="215">
        <v>1646880</v>
      </c>
      <c r="AK245" s="218">
        <v>48</v>
      </c>
      <c r="AL245" s="214">
        <v>843.67759999999998</v>
      </c>
      <c r="AM245" s="215">
        <v>40496</v>
      </c>
      <c r="AN245" s="36">
        <f t="shared" si="41"/>
        <v>3.832303360008594E-6</v>
      </c>
      <c r="AO245" s="37">
        <f t="shared" si="42"/>
        <v>2.4E-2</v>
      </c>
      <c r="AP245" s="38" t="s">
        <v>2</v>
      </c>
      <c r="AQ245" s="39" t="str">
        <f t="shared" si="51"/>
        <v>제품</v>
      </c>
      <c r="AR245" s="40">
        <f t="shared" si="45"/>
        <v>0</v>
      </c>
      <c r="AS245" s="41">
        <f t="shared" si="46"/>
        <v>0</v>
      </c>
      <c r="AT245" s="42">
        <f t="shared" si="47"/>
        <v>40496</v>
      </c>
      <c r="AU245" s="43">
        <f t="shared" si="43"/>
        <v>40496</v>
      </c>
      <c r="AV245" s="95">
        <f t="shared" si="50"/>
        <v>40496.524799999999</v>
      </c>
      <c r="AW245" s="61" t="str">
        <f t="shared" si="50"/>
        <v/>
      </c>
      <c r="AX245" s="61" t="str">
        <f t="shared" si="50"/>
        <v/>
      </c>
      <c r="AY245" s="61" t="str">
        <f t="shared" si="50"/>
        <v/>
      </c>
      <c r="AZ245" s="44" t="str">
        <f t="shared" si="50"/>
        <v/>
      </c>
      <c r="BA245" s="45"/>
      <c r="BB245" s="97">
        <v>48</v>
      </c>
      <c r="BC245" s="98">
        <v>0</v>
      </c>
      <c r="BD245" s="98">
        <v>0</v>
      </c>
      <c r="BE245" s="98">
        <v>0</v>
      </c>
      <c r="BF245" s="98">
        <v>0</v>
      </c>
      <c r="BG245" s="99">
        <f t="shared" si="48"/>
        <v>48</v>
      </c>
      <c r="BH245" s="52">
        <f t="shared" si="44"/>
        <v>0</v>
      </c>
      <c r="BI245" s="53">
        <f>IFERROR(IF(ROUND(V245/((D245+AK245)/2),1)&lt;0,0,ROUND(V245/((D245+AK245)/2),1)),0)</f>
        <v>80.3</v>
      </c>
      <c r="BJ245" s="55" t="str">
        <f>IF(AK245=0,"정상",IF(AP245="악성","악성",IF(AND(BL245&gt;3,BI245&lt;0.5),"악성",IF(AND(AP245="정상",BL245&lt;=3),"정상",IF(BI245&gt;1,"정상","부진")))))</f>
        <v>정상</v>
      </c>
      <c r="BK245" s="54">
        <v>46023</v>
      </c>
      <c r="BL245" s="52">
        <f t="shared" si="49"/>
        <v>9</v>
      </c>
    </row>
    <row r="246" spans="1:64" ht="17.100000000000001" customHeight="1">
      <c r="A246" s="58" t="s">
        <v>1</v>
      </c>
      <c r="B246" s="57" t="s">
        <v>5433</v>
      </c>
      <c r="C246" s="56" t="s">
        <v>5434</v>
      </c>
      <c r="D246" s="213">
        <v>0</v>
      </c>
      <c r="E246" s="214">
        <v>0</v>
      </c>
      <c r="F246" s="215">
        <v>0</v>
      </c>
      <c r="G246" s="213">
        <v>2000</v>
      </c>
      <c r="H246" s="216">
        <v>843.68799999999999</v>
      </c>
      <c r="I246" s="215">
        <v>1687376</v>
      </c>
      <c r="J246" s="213">
        <v>0</v>
      </c>
      <c r="K246" s="216">
        <v>0</v>
      </c>
      <c r="L246" s="215">
        <v>0</v>
      </c>
      <c r="M246" s="213">
        <v>0</v>
      </c>
      <c r="N246" s="216">
        <v>0</v>
      </c>
      <c r="O246" s="215">
        <v>0</v>
      </c>
      <c r="P246" s="213">
        <v>0</v>
      </c>
      <c r="Q246" s="216">
        <v>0</v>
      </c>
      <c r="R246" s="215">
        <v>0</v>
      </c>
      <c r="S246" s="213">
        <v>2000</v>
      </c>
      <c r="T246" s="214">
        <v>843.68799999999999</v>
      </c>
      <c r="U246" s="217">
        <v>1687376</v>
      </c>
      <c r="V246" s="213">
        <v>1847</v>
      </c>
      <c r="W246" s="216">
        <v>843.68705999999997</v>
      </c>
      <c r="X246" s="215">
        <v>1558290</v>
      </c>
      <c r="Y246" s="213">
        <v>0</v>
      </c>
      <c r="Z246" s="216">
        <v>0</v>
      </c>
      <c r="AA246" s="215">
        <v>0</v>
      </c>
      <c r="AB246" s="213">
        <v>19</v>
      </c>
      <c r="AC246" s="216">
        <v>843.84210499999995</v>
      </c>
      <c r="AD246" s="215">
        <v>16033</v>
      </c>
      <c r="AE246" s="213">
        <v>0</v>
      </c>
      <c r="AF246" s="216">
        <v>0</v>
      </c>
      <c r="AG246" s="215">
        <v>0</v>
      </c>
      <c r="AH246" s="213">
        <v>1866</v>
      </c>
      <c r="AI246" s="214">
        <v>843.68863799999997</v>
      </c>
      <c r="AJ246" s="215">
        <v>1574323</v>
      </c>
      <c r="AK246" s="218">
        <v>134</v>
      </c>
      <c r="AL246" s="214">
        <v>843.68029999999999</v>
      </c>
      <c r="AM246" s="215">
        <v>113053</v>
      </c>
      <c r="AN246" s="36">
        <f t="shared" si="41"/>
        <v>1.0698671270225494E-5</v>
      </c>
      <c r="AO246" s="37">
        <f t="shared" si="42"/>
        <v>6.7000000000000004E-2</v>
      </c>
      <c r="AP246" s="38" t="s">
        <v>2</v>
      </c>
      <c r="AQ246" s="39" t="str">
        <f t="shared" si="51"/>
        <v>제품</v>
      </c>
      <c r="AR246" s="40">
        <f t="shared" si="45"/>
        <v>0</v>
      </c>
      <c r="AS246" s="41">
        <f t="shared" si="46"/>
        <v>0</v>
      </c>
      <c r="AT246" s="42">
        <f t="shared" si="47"/>
        <v>113053</v>
      </c>
      <c r="AU246" s="43">
        <f t="shared" si="43"/>
        <v>113053</v>
      </c>
      <c r="AV246" s="95">
        <f t="shared" si="50"/>
        <v>113053.1602</v>
      </c>
      <c r="AW246" s="61" t="str">
        <f t="shared" si="50"/>
        <v/>
      </c>
      <c r="AX246" s="61" t="str">
        <f t="shared" si="50"/>
        <v/>
      </c>
      <c r="AY246" s="61" t="str">
        <f t="shared" si="50"/>
        <v/>
      </c>
      <c r="AZ246" s="44" t="str">
        <f t="shared" si="50"/>
        <v/>
      </c>
      <c r="BA246" s="45"/>
      <c r="BB246" s="97">
        <v>134</v>
      </c>
      <c r="BC246" s="98">
        <v>0</v>
      </c>
      <c r="BD246" s="98">
        <v>0</v>
      </c>
      <c r="BE246" s="98">
        <v>0</v>
      </c>
      <c r="BF246" s="98">
        <v>0</v>
      </c>
      <c r="BG246" s="99">
        <f t="shared" si="48"/>
        <v>134</v>
      </c>
      <c r="BH246" s="52">
        <f t="shared" si="44"/>
        <v>0</v>
      </c>
      <c r="BI246" s="53">
        <f>IFERROR(IF(ROUND(V246/((D246+AK246)/2),1)&lt;0,0,ROUND(V246/((D246+AK246)/2),1)),0)</f>
        <v>27.6</v>
      </c>
      <c r="BJ246" s="55" t="str">
        <f>IF(AK246=0,"정상",IF(AP246="악성","악성",IF(AND(BL246&gt;3,BI246&lt;0.5),"악성",IF(AND(AP246="정상",BL246&lt;=3),"정상",IF(BI246&gt;1,"정상","부진")))))</f>
        <v>정상</v>
      </c>
      <c r="BK246" s="54">
        <v>46023</v>
      </c>
      <c r="BL246" s="52">
        <f t="shared" si="49"/>
        <v>9</v>
      </c>
    </row>
    <row r="247" spans="1:64" ht="17.100000000000001" customHeight="1">
      <c r="A247" s="58" t="s">
        <v>1</v>
      </c>
      <c r="B247" s="57" t="s">
        <v>5888</v>
      </c>
      <c r="C247" s="56" t="s">
        <v>5889</v>
      </c>
      <c r="D247" s="213">
        <v>0</v>
      </c>
      <c r="E247" s="214">
        <v>0</v>
      </c>
      <c r="F247" s="215">
        <v>0</v>
      </c>
      <c r="G247" s="213">
        <v>19992</v>
      </c>
      <c r="H247" s="216">
        <v>2588.168917</v>
      </c>
      <c r="I247" s="215">
        <v>51742673</v>
      </c>
      <c r="J247" s="213">
        <v>0</v>
      </c>
      <c r="K247" s="216">
        <v>0</v>
      </c>
      <c r="L247" s="215">
        <v>0</v>
      </c>
      <c r="M247" s="213">
        <v>0</v>
      </c>
      <c r="N247" s="216">
        <v>0</v>
      </c>
      <c r="O247" s="215">
        <v>0</v>
      </c>
      <c r="P247" s="213">
        <v>0</v>
      </c>
      <c r="Q247" s="216">
        <v>0</v>
      </c>
      <c r="R247" s="215">
        <v>0</v>
      </c>
      <c r="S247" s="213">
        <v>19992</v>
      </c>
      <c r="T247" s="214">
        <v>2588.168917</v>
      </c>
      <c r="U247" s="217">
        <v>51742673</v>
      </c>
      <c r="V247" s="213">
        <v>1982</v>
      </c>
      <c r="W247" s="216">
        <v>2588.1695249999998</v>
      </c>
      <c r="X247" s="215">
        <v>5129752</v>
      </c>
      <c r="Y247" s="213">
        <v>0</v>
      </c>
      <c r="Z247" s="216">
        <v>0</v>
      </c>
      <c r="AA247" s="215">
        <v>0</v>
      </c>
      <c r="AB247" s="213">
        <v>223</v>
      </c>
      <c r="AC247" s="216">
        <v>2588.1748870000001</v>
      </c>
      <c r="AD247" s="215">
        <v>577163</v>
      </c>
      <c r="AE247" s="213">
        <v>0</v>
      </c>
      <c r="AF247" s="216">
        <v>0</v>
      </c>
      <c r="AG247" s="215">
        <v>0</v>
      </c>
      <c r="AH247" s="213">
        <v>2205</v>
      </c>
      <c r="AI247" s="214">
        <v>2588.1700679999999</v>
      </c>
      <c r="AJ247" s="215">
        <v>5706915</v>
      </c>
      <c r="AK247" s="218">
        <v>17787</v>
      </c>
      <c r="AL247" s="214">
        <v>2588.1687999999999</v>
      </c>
      <c r="AM247" s="215">
        <v>46035758</v>
      </c>
      <c r="AN247" s="36">
        <f t="shared" si="41"/>
        <v>4.356553488343109E-3</v>
      </c>
      <c r="AO247" s="37">
        <f t="shared" si="42"/>
        <v>0.88970588235294112</v>
      </c>
      <c r="AP247" s="38" t="s">
        <v>2</v>
      </c>
      <c r="AQ247" s="39" t="str">
        <f t="shared" si="51"/>
        <v>제품</v>
      </c>
      <c r="AR247" s="40">
        <f t="shared" si="45"/>
        <v>0</v>
      </c>
      <c r="AS247" s="41">
        <f t="shared" si="46"/>
        <v>0</v>
      </c>
      <c r="AT247" s="42">
        <f t="shared" si="47"/>
        <v>46035758</v>
      </c>
      <c r="AU247" s="43">
        <f t="shared" si="43"/>
        <v>46035758</v>
      </c>
      <c r="AV247" s="95">
        <f t="shared" si="50"/>
        <v>46035758.445599996</v>
      </c>
      <c r="AW247" s="61" t="str">
        <f t="shared" si="50"/>
        <v/>
      </c>
      <c r="AX247" s="61" t="str">
        <f t="shared" si="50"/>
        <v/>
      </c>
      <c r="AY247" s="61" t="str">
        <f t="shared" si="50"/>
        <v/>
      </c>
      <c r="AZ247" s="44" t="str">
        <f t="shared" si="50"/>
        <v/>
      </c>
      <c r="BA247" s="45"/>
      <c r="BB247" s="97">
        <v>17787</v>
      </c>
      <c r="BC247" s="98">
        <v>0</v>
      </c>
      <c r="BD247" s="98">
        <v>0</v>
      </c>
      <c r="BE247" s="98">
        <v>0</v>
      </c>
      <c r="BF247" s="98">
        <v>0</v>
      </c>
      <c r="BG247" s="99">
        <f t="shared" si="48"/>
        <v>17787</v>
      </c>
      <c r="BH247" s="52">
        <f t="shared" si="44"/>
        <v>0</v>
      </c>
      <c r="BI247" s="53">
        <f>IFERROR(IF(ROUND(V247/((D247+AK247)/2),1)&lt;0,0,ROUND(V247/((D247+AK247)/2),1)),0)</f>
        <v>0.2</v>
      </c>
      <c r="BJ247" s="55" t="str">
        <f>IF(AK247=0,"정상",IF(AP247="악성","악성",IF(AND(BL247&gt;3,BI247&lt;0.5),"악성",IF(AND(AP247="정상",BL247&lt;=3),"정상",IF(BI247&gt;1,"정상","부진")))))</f>
        <v>악성</v>
      </c>
      <c r="BK247" s="54">
        <v>46143</v>
      </c>
      <c r="BL247" s="52">
        <f t="shared" si="49"/>
        <v>5</v>
      </c>
    </row>
    <row r="248" spans="1:64" ht="17.100000000000001" customHeight="1">
      <c r="A248" s="58" t="s">
        <v>1</v>
      </c>
      <c r="B248" s="57" t="s">
        <v>6100</v>
      </c>
      <c r="C248" s="56" t="s">
        <v>6101</v>
      </c>
      <c r="D248" s="213">
        <v>0</v>
      </c>
      <c r="E248" s="214">
        <v>0</v>
      </c>
      <c r="F248" s="215">
        <v>0</v>
      </c>
      <c r="G248" s="213">
        <v>18000</v>
      </c>
      <c r="H248" s="216">
        <v>1100.2345</v>
      </c>
      <c r="I248" s="215">
        <v>19804221</v>
      </c>
      <c r="J248" s="213">
        <v>0</v>
      </c>
      <c r="K248" s="216">
        <v>0</v>
      </c>
      <c r="L248" s="215">
        <v>0</v>
      </c>
      <c r="M248" s="213">
        <v>0</v>
      </c>
      <c r="N248" s="216">
        <v>0</v>
      </c>
      <c r="O248" s="215">
        <v>0</v>
      </c>
      <c r="P248" s="213">
        <v>0</v>
      </c>
      <c r="Q248" s="216">
        <v>0</v>
      </c>
      <c r="R248" s="215">
        <v>0</v>
      </c>
      <c r="S248" s="213">
        <v>18000</v>
      </c>
      <c r="T248" s="214">
        <v>1100.2345</v>
      </c>
      <c r="U248" s="217">
        <v>19804221</v>
      </c>
      <c r="V248" s="213">
        <v>1772</v>
      </c>
      <c r="W248" s="216">
        <v>1105.1704279999999</v>
      </c>
      <c r="X248" s="215">
        <v>1958362</v>
      </c>
      <c r="Y248" s="213">
        <v>0</v>
      </c>
      <c r="Z248" s="216">
        <v>0</v>
      </c>
      <c r="AA248" s="215">
        <v>0</v>
      </c>
      <c r="AB248" s="213">
        <v>274</v>
      </c>
      <c r="AC248" s="216">
        <v>1107.120437</v>
      </c>
      <c r="AD248" s="215">
        <v>303351</v>
      </c>
      <c r="AE248" s="213">
        <v>0</v>
      </c>
      <c r="AF248" s="216">
        <v>0</v>
      </c>
      <c r="AG248" s="215">
        <v>0</v>
      </c>
      <c r="AH248" s="213">
        <v>2046</v>
      </c>
      <c r="AI248" s="214">
        <v>1105.4315730000001</v>
      </c>
      <c r="AJ248" s="215">
        <v>2261713</v>
      </c>
      <c r="AK248" s="218">
        <v>15954</v>
      </c>
      <c r="AL248" s="214">
        <v>1099.5681</v>
      </c>
      <c r="AM248" s="215">
        <v>17542508</v>
      </c>
      <c r="AN248" s="36">
        <f t="shared" si="41"/>
        <v>1.6601198229794954E-3</v>
      </c>
      <c r="AO248" s="37">
        <f t="shared" si="42"/>
        <v>0.88633333333333331</v>
      </c>
      <c r="AP248" s="38" t="s">
        <v>2</v>
      </c>
      <c r="AQ248" s="39" t="str">
        <f t="shared" si="51"/>
        <v>제품</v>
      </c>
      <c r="AR248" s="40">
        <f t="shared" si="45"/>
        <v>0</v>
      </c>
      <c r="AS248" s="41">
        <f t="shared" si="46"/>
        <v>0</v>
      </c>
      <c r="AT248" s="42">
        <f t="shared" si="47"/>
        <v>17542508</v>
      </c>
      <c r="AU248" s="43">
        <f t="shared" si="43"/>
        <v>17542508</v>
      </c>
      <c r="AV248" s="95">
        <f t="shared" si="50"/>
        <v>17542509.467399999</v>
      </c>
      <c r="AW248" s="61" t="str">
        <f t="shared" si="50"/>
        <v/>
      </c>
      <c r="AX248" s="61" t="str">
        <f t="shared" si="50"/>
        <v/>
      </c>
      <c r="AY248" s="61" t="str">
        <f t="shared" si="50"/>
        <v/>
      </c>
      <c r="AZ248" s="44" t="str">
        <f t="shared" si="50"/>
        <v/>
      </c>
      <c r="BA248" s="45"/>
      <c r="BB248" s="97">
        <v>15954</v>
      </c>
      <c r="BC248" s="98">
        <v>0</v>
      </c>
      <c r="BD248" s="98">
        <v>0</v>
      </c>
      <c r="BE248" s="98">
        <v>0</v>
      </c>
      <c r="BF248" s="98">
        <v>0</v>
      </c>
      <c r="BG248" s="99">
        <f t="shared" si="48"/>
        <v>15954</v>
      </c>
      <c r="BH248" s="52">
        <f t="shared" si="44"/>
        <v>0</v>
      </c>
      <c r="BI248" s="53">
        <f>IFERROR(IF(ROUND(V248/((D248+AK248)/2),1)&lt;0,0,ROUND(V248/((D248+AK248)/2),1)),0)</f>
        <v>0.2</v>
      </c>
      <c r="BJ248" s="55" t="str">
        <f>IF(AK248=0,"정상",IF(AP248="악성","악성",IF(AND(BL248&gt;3,BI248&lt;0.5),"악성",IF(AND(AP248="정상",BL248&lt;=3),"정상",IF(BI248&gt;1,"정상","부진")))))</f>
        <v>정상</v>
      </c>
      <c r="BK248" s="54">
        <v>46266</v>
      </c>
      <c r="BL248" s="52">
        <f t="shared" si="49"/>
        <v>1</v>
      </c>
    </row>
    <row r="249" spans="1:64" ht="17.100000000000001" customHeight="1">
      <c r="A249" s="58" t="s">
        <v>1</v>
      </c>
      <c r="B249" s="57" t="s">
        <v>6256</v>
      </c>
      <c r="C249" s="56" t="s">
        <v>6257</v>
      </c>
      <c r="D249" s="213">
        <v>0</v>
      </c>
      <c r="E249" s="214">
        <v>0</v>
      </c>
      <c r="F249" s="215">
        <v>0</v>
      </c>
      <c r="G249" s="213">
        <v>3000</v>
      </c>
      <c r="H249" s="216">
        <v>4661.9769999999999</v>
      </c>
      <c r="I249" s="215">
        <v>13985931</v>
      </c>
      <c r="J249" s="213">
        <v>0</v>
      </c>
      <c r="K249" s="216">
        <v>0</v>
      </c>
      <c r="L249" s="215">
        <v>0</v>
      </c>
      <c r="M249" s="213">
        <v>0</v>
      </c>
      <c r="N249" s="216">
        <v>0</v>
      </c>
      <c r="O249" s="215">
        <v>0</v>
      </c>
      <c r="P249" s="213">
        <v>0</v>
      </c>
      <c r="Q249" s="216">
        <v>0</v>
      </c>
      <c r="R249" s="215">
        <v>0</v>
      </c>
      <c r="S249" s="213">
        <v>3000</v>
      </c>
      <c r="T249" s="214">
        <v>4661.9769999999999</v>
      </c>
      <c r="U249" s="217">
        <v>13985931</v>
      </c>
      <c r="V249" s="213">
        <v>49</v>
      </c>
      <c r="W249" s="216">
        <v>4661.9795910000003</v>
      </c>
      <c r="X249" s="215">
        <v>228437</v>
      </c>
      <c r="Y249" s="213">
        <v>0</v>
      </c>
      <c r="Z249" s="216">
        <v>0</v>
      </c>
      <c r="AA249" s="215">
        <v>0</v>
      </c>
      <c r="AB249" s="213">
        <v>2</v>
      </c>
      <c r="AC249" s="216">
        <v>4662</v>
      </c>
      <c r="AD249" s="215">
        <v>9324</v>
      </c>
      <c r="AE249" s="213">
        <v>0</v>
      </c>
      <c r="AF249" s="216">
        <v>0</v>
      </c>
      <c r="AG249" s="215">
        <v>0</v>
      </c>
      <c r="AH249" s="213">
        <v>51</v>
      </c>
      <c r="AI249" s="214">
        <v>4661.9803920000004</v>
      </c>
      <c r="AJ249" s="215">
        <v>237761</v>
      </c>
      <c r="AK249" s="218">
        <v>2949</v>
      </c>
      <c r="AL249" s="214">
        <v>4661.9769999999999</v>
      </c>
      <c r="AM249" s="215">
        <v>13748170</v>
      </c>
      <c r="AN249" s="36">
        <f t="shared" si="41"/>
        <v>1.3010459819480778E-3</v>
      </c>
      <c r="AO249" s="37">
        <f t="shared" si="42"/>
        <v>0.98299999999999998</v>
      </c>
      <c r="AP249" s="38" t="s">
        <v>2</v>
      </c>
      <c r="AQ249" s="39" t="str">
        <f t="shared" si="51"/>
        <v>제품</v>
      </c>
      <c r="AR249" s="40">
        <f t="shared" si="45"/>
        <v>0</v>
      </c>
      <c r="AS249" s="41">
        <f t="shared" si="46"/>
        <v>0</v>
      </c>
      <c r="AT249" s="42">
        <f t="shared" si="47"/>
        <v>13748170</v>
      </c>
      <c r="AU249" s="43">
        <f t="shared" si="43"/>
        <v>13748170</v>
      </c>
      <c r="AV249" s="95">
        <f t="shared" si="50"/>
        <v>13748170.173</v>
      </c>
      <c r="AW249" s="61" t="str">
        <f t="shared" si="50"/>
        <v/>
      </c>
      <c r="AX249" s="61" t="str">
        <f t="shared" si="50"/>
        <v/>
      </c>
      <c r="AY249" s="61" t="str">
        <f t="shared" si="50"/>
        <v/>
      </c>
      <c r="AZ249" s="44" t="str">
        <f t="shared" si="50"/>
        <v/>
      </c>
      <c r="BA249" s="45"/>
      <c r="BB249" s="97">
        <v>2949</v>
      </c>
      <c r="BC249" s="98">
        <v>0</v>
      </c>
      <c r="BD249" s="98">
        <v>0</v>
      </c>
      <c r="BE249" s="98">
        <v>0</v>
      </c>
      <c r="BF249" s="98">
        <v>0</v>
      </c>
      <c r="BG249" s="99">
        <f t="shared" si="48"/>
        <v>2949</v>
      </c>
      <c r="BH249" s="52">
        <f t="shared" si="44"/>
        <v>0</v>
      </c>
      <c r="BI249" s="53">
        <f>IFERROR(IF(ROUND(V249/((D249+AK249)/2),1)&lt;0,0,ROUND(V249/((D249+AK249)/2),1)),0)</f>
        <v>0</v>
      </c>
      <c r="BJ249" s="55" t="str">
        <f>IF(AK249=0,"정상",IF(AP249="악성","악성",IF(AND(BL249&gt;3,BI249&lt;0.5),"악성",IF(AND(AP249="정상",BL249&lt;=3),"정상",IF(BI249&gt;1,"정상","부진")))))</f>
        <v>정상</v>
      </c>
      <c r="BK249" s="54">
        <v>46266</v>
      </c>
      <c r="BL249" s="52">
        <f t="shared" si="49"/>
        <v>1</v>
      </c>
    </row>
    <row r="250" spans="1:64" ht="17.100000000000001" customHeight="1">
      <c r="A250" s="58" t="s">
        <v>1</v>
      </c>
      <c r="B250" s="57" t="s">
        <v>6258</v>
      </c>
      <c r="C250" s="56" t="s">
        <v>6259</v>
      </c>
      <c r="D250" s="213">
        <v>0</v>
      </c>
      <c r="E250" s="214">
        <v>0</v>
      </c>
      <c r="F250" s="215">
        <v>0</v>
      </c>
      <c r="G250" s="213">
        <v>3000</v>
      </c>
      <c r="H250" s="216">
        <v>4661.9769999999999</v>
      </c>
      <c r="I250" s="215">
        <v>13985931</v>
      </c>
      <c r="J250" s="213">
        <v>0</v>
      </c>
      <c r="K250" s="216">
        <v>0</v>
      </c>
      <c r="L250" s="215">
        <v>0</v>
      </c>
      <c r="M250" s="213">
        <v>0</v>
      </c>
      <c r="N250" s="216">
        <v>0</v>
      </c>
      <c r="O250" s="215">
        <v>0</v>
      </c>
      <c r="P250" s="213">
        <v>0</v>
      </c>
      <c r="Q250" s="216">
        <v>0</v>
      </c>
      <c r="R250" s="215">
        <v>0</v>
      </c>
      <c r="S250" s="213">
        <v>3000</v>
      </c>
      <c r="T250" s="214">
        <v>4661.9769999999999</v>
      </c>
      <c r="U250" s="217">
        <v>13985931</v>
      </c>
      <c r="V250" s="213">
        <v>39</v>
      </c>
      <c r="W250" s="216">
        <v>4662</v>
      </c>
      <c r="X250" s="215">
        <v>181818</v>
      </c>
      <c r="Y250" s="213">
        <v>0</v>
      </c>
      <c r="Z250" s="216">
        <v>0</v>
      </c>
      <c r="AA250" s="215">
        <v>0</v>
      </c>
      <c r="AB250" s="213">
        <v>2</v>
      </c>
      <c r="AC250" s="216">
        <v>4662</v>
      </c>
      <c r="AD250" s="215">
        <v>9324</v>
      </c>
      <c r="AE250" s="213">
        <v>0</v>
      </c>
      <c r="AF250" s="216">
        <v>0</v>
      </c>
      <c r="AG250" s="215">
        <v>0</v>
      </c>
      <c r="AH250" s="213">
        <v>41</v>
      </c>
      <c r="AI250" s="214">
        <v>4662</v>
      </c>
      <c r="AJ250" s="215">
        <v>191142</v>
      </c>
      <c r="AK250" s="218">
        <v>2959</v>
      </c>
      <c r="AL250" s="214">
        <v>4661.9769999999999</v>
      </c>
      <c r="AM250" s="215">
        <v>13794789</v>
      </c>
      <c r="AN250" s="36">
        <f t="shared" si="41"/>
        <v>1.3054577300303633E-3</v>
      </c>
      <c r="AO250" s="37">
        <f t="shared" si="42"/>
        <v>0.98633333333333328</v>
      </c>
      <c r="AP250" s="38" t="s">
        <v>2</v>
      </c>
      <c r="AQ250" s="39" t="str">
        <f t="shared" si="51"/>
        <v>제품</v>
      </c>
      <c r="AR250" s="40">
        <f t="shared" si="45"/>
        <v>0</v>
      </c>
      <c r="AS250" s="41">
        <f t="shared" si="46"/>
        <v>0</v>
      </c>
      <c r="AT250" s="42">
        <f t="shared" si="47"/>
        <v>13794789</v>
      </c>
      <c r="AU250" s="43">
        <f t="shared" si="43"/>
        <v>13794789</v>
      </c>
      <c r="AV250" s="95">
        <f t="shared" si="50"/>
        <v>13794789.943</v>
      </c>
      <c r="AW250" s="61" t="str">
        <f t="shared" si="50"/>
        <v/>
      </c>
      <c r="AX250" s="61" t="str">
        <f t="shared" si="50"/>
        <v/>
      </c>
      <c r="AY250" s="61" t="str">
        <f t="shared" si="50"/>
        <v/>
      </c>
      <c r="AZ250" s="44" t="str">
        <f t="shared" si="50"/>
        <v/>
      </c>
      <c r="BA250" s="45"/>
      <c r="BB250" s="97">
        <v>2959</v>
      </c>
      <c r="BC250" s="98">
        <v>0</v>
      </c>
      <c r="BD250" s="98">
        <v>0</v>
      </c>
      <c r="BE250" s="98">
        <v>0</v>
      </c>
      <c r="BF250" s="98">
        <v>0</v>
      </c>
      <c r="BG250" s="99">
        <f t="shared" si="48"/>
        <v>2959</v>
      </c>
      <c r="BH250" s="52">
        <f t="shared" si="44"/>
        <v>0</v>
      </c>
      <c r="BI250" s="53">
        <f>IFERROR(IF(ROUND(V250/((D250+AK250)/2),1)&lt;0,0,ROUND(V250/((D250+AK250)/2),1)),0)</f>
        <v>0</v>
      </c>
      <c r="BJ250" s="55" t="str">
        <f>IF(AK250=0,"정상",IF(AP250="악성","악성",IF(AND(BL250&gt;3,BI250&lt;0.5),"악성",IF(AND(AP250="정상",BL250&lt;=3),"정상",IF(BI250&gt;1,"정상","부진")))))</f>
        <v>정상</v>
      </c>
      <c r="BK250" s="54">
        <v>46266</v>
      </c>
      <c r="BL250" s="52">
        <f t="shared" si="49"/>
        <v>1</v>
      </c>
    </row>
    <row r="251" spans="1:64" ht="17.100000000000001" customHeight="1">
      <c r="A251" s="58" t="s">
        <v>1</v>
      </c>
      <c r="B251" s="57" t="s">
        <v>5435</v>
      </c>
      <c r="C251" s="56" t="s">
        <v>5436</v>
      </c>
      <c r="D251" s="213">
        <v>0</v>
      </c>
      <c r="E251" s="214">
        <v>0</v>
      </c>
      <c r="F251" s="215">
        <v>0</v>
      </c>
      <c r="G251" s="213">
        <v>2000</v>
      </c>
      <c r="H251" s="216">
        <v>1994.173</v>
      </c>
      <c r="I251" s="215">
        <v>3988346</v>
      </c>
      <c r="J251" s="213">
        <v>0</v>
      </c>
      <c r="K251" s="216">
        <v>0</v>
      </c>
      <c r="L251" s="215">
        <v>0</v>
      </c>
      <c r="M251" s="213">
        <v>0</v>
      </c>
      <c r="N251" s="216">
        <v>0</v>
      </c>
      <c r="O251" s="215">
        <v>0</v>
      </c>
      <c r="P251" s="213">
        <v>0</v>
      </c>
      <c r="Q251" s="216">
        <v>0</v>
      </c>
      <c r="R251" s="215">
        <v>0</v>
      </c>
      <c r="S251" s="213">
        <v>2000</v>
      </c>
      <c r="T251" s="214">
        <v>1994.173</v>
      </c>
      <c r="U251" s="217">
        <v>3988346</v>
      </c>
      <c r="V251" s="213">
        <v>1201</v>
      </c>
      <c r="W251" s="216">
        <v>1994.1748540000001</v>
      </c>
      <c r="X251" s="215">
        <v>2395004</v>
      </c>
      <c r="Y251" s="213">
        <v>0</v>
      </c>
      <c r="Z251" s="216">
        <v>0</v>
      </c>
      <c r="AA251" s="215">
        <v>0</v>
      </c>
      <c r="AB251" s="213">
        <v>44</v>
      </c>
      <c r="AC251" s="216">
        <v>1994.25</v>
      </c>
      <c r="AD251" s="215">
        <v>87747</v>
      </c>
      <c r="AE251" s="213">
        <v>0</v>
      </c>
      <c r="AF251" s="216">
        <v>0</v>
      </c>
      <c r="AG251" s="215">
        <v>0</v>
      </c>
      <c r="AH251" s="213">
        <v>1245</v>
      </c>
      <c r="AI251" s="214">
        <v>1994.17751</v>
      </c>
      <c r="AJ251" s="215">
        <v>2482751</v>
      </c>
      <c r="AK251" s="218">
        <v>755</v>
      </c>
      <c r="AL251" s="214">
        <v>1994.1666</v>
      </c>
      <c r="AM251" s="215">
        <v>1505595</v>
      </c>
      <c r="AN251" s="36">
        <f t="shared" si="41"/>
        <v>1.4248065925800423E-4</v>
      </c>
      <c r="AO251" s="37">
        <f t="shared" si="42"/>
        <v>0.3775</v>
      </c>
      <c r="AP251" s="38" t="s">
        <v>2</v>
      </c>
      <c r="AQ251" s="39" t="str">
        <f t="shared" si="51"/>
        <v>제품</v>
      </c>
      <c r="AR251" s="40">
        <f t="shared" si="45"/>
        <v>0</v>
      </c>
      <c r="AS251" s="41">
        <f t="shared" si="46"/>
        <v>0</v>
      </c>
      <c r="AT251" s="42">
        <f t="shared" si="47"/>
        <v>1505595</v>
      </c>
      <c r="AU251" s="43">
        <f t="shared" si="43"/>
        <v>1505595</v>
      </c>
      <c r="AV251" s="95">
        <f t="shared" si="50"/>
        <v>1505595.7830000001</v>
      </c>
      <c r="AW251" s="61" t="str">
        <f t="shared" si="50"/>
        <v/>
      </c>
      <c r="AX251" s="61" t="str">
        <f t="shared" si="50"/>
        <v/>
      </c>
      <c r="AY251" s="61" t="str">
        <f t="shared" si="50"/>
        <v/>
      </c>
      <c r="AZ251" s="44" t="str">
        <f t="shared" si="50"/>
        <v/>
      </c>
      <c r="BA251" s="45"/>
      <c r="BB251" s="97">
        <v>755</v>
      </c>
      <c r="BC251" s="98">
        <v>0</v>
      </c>
      <c r="BD251" s="98">
        <v>0</v>
      </c>
      <c r="BE251" s="98">
        <v>0</v>
      </c>
      <c r="BF251" s="98">
        <v>0</v>
      </c>
      <c r="BG251" s="99">
        <f t="shared" si="48"/>
        <v>755</v>
      </c>
      <c r="BH251" s="52">
        <f t="shared" si="44"/>
        <v>0</v>
      </c>
      <c r="BI251" s="53">
        <f>IFERROR(IF(ROUND(V251/((D251+AK251)/2),1)&lt;0,0,ROUND(V251/((D251+AK251)/2),1)),0)</f>
        <v>3.2</v>
      </c>
      <c r="BJ251" s="55" t="str">
        <f>IF(AK251=0,"정상",IF(AP251="악성","악성",IF(AND(BL251&gt;3,BI251&lt;0.5),"악성",IF(AND(AP251="정상",BL251&lt;=3),"정상",IF(BI251&gt;1,"정상","부진")))))</f>
        <v>정상</v>
      </c>
      <c r="BK251" s="54">
        <v>46023</v>
      </c>
      <c r="BL251" s="52">
        <f t="shared" si="49"/>
        <v>9</v>
      </c>
    </row>
    <row r="252" spans="1:64" ht="17.100000000000001" customHeight="1">
      <c r="A252" s="58" t="s">
        <v>1</v>
      </c>
      <c r="B252" s="57" t="s">
        <v>6260</v>
      </c>
      <c r="C252" s="56" t="s">
        <v>6261</v>
      </c>
      <c r="D252" s="213">
        <v>0</v>
      </c>
      <c r="E252" s="214">
        <v>0</v>
      </c>
      <c r="F252" s="215">
        <v>0</v>
      </c>
      <c r="G252" s="213">
        <v>3000</v>
      </c>
      <c r="H252" s="216">
        <v>4661.9769999999999</v>
      </c>
      <c r="I252" s="215">
        <v>13985931</v>
      </c>
      <c r="J252" s="213">
        <v>0</v>
      </c>
      <c r="K252" s="216">
        <v>0</v>
      </c>
      <c r="L252" s="215">
        <v>0</v>
      </c>
      <c r="M252" s="213">
        <v>0</v>
      </c>
      <c r="N252" s="216">
        <v>0</v>
      </c>
      <c r="O252" s="215">
        <v>0</v>
      </c>
      <c r="P252" s="213">
        <v>0</v>
      </c>
      <c r="Q252" s="216">
        <v>0</v>
      </c>
      <c r="R252" s="215">
        <v>0</v>
      </c>
      <c r="S252" s="213">
        <v>3000</v>
      </c>
      <c r="T252" s="214">
        <v>4661.9769999999999</v>
      </c>
      <c r="U252" s="217">
        <v>13985931</v>
      </c>
      <c r="V252" s="213">
        <v>23</v>
      </c>
      <c r="W252" s="216">
        <v>4662</v>
      </c>
      <c r="X252" s="215">
        <v>107226</v>
      </c>
      <c r="Y252" s="213">
        <v>0</v>
      </c>
      <c r="Z252" s="216">
        <v>0</v>
      </c>
      <c r="AA252" s="215">
        <v>0</v>
      </c>
      <c r="AB252" s="213">
        <v>2</v>
      </c>
      <c r="AC252" s="216">
        <v>4662</v>
      </c>
      <c r="AD252" s="215">
        <v>9324</v>
      </c>
      <c r="AE252" s="213">
        <v>0</v>
      </c>
      <c r="AF252" s="216">
        <v>0</v>
      </c>
      <c r="AG252" s="215">
        <v>0</v>
      </c>
      <c r="AH252" s="213">
        <v>25</v>
      </c>
      <c r="AI252" s="214">
        <v>4662</v>
      </c>
      <c r="AJ252" s="215">
        <v>116550</v>
      </c>
      <c r="AK252" s="218">
        <v>2975</v>
      </c>
      <c r="AL252" s="214">
        <v>4661.9769999999999</v>
      </c>
      <c r="AM252" s="215">
        <v>13869381</v>
      </c>
      <c r="AN252" s="36">
        <f t="shared" si="41"/>
        <v>1.3125166783766139E-3</v>
      </c>
      <c r="AO252" s="37">
        <f t="shared" si="42"/>
        <v>0.9916666666666667</v>
      </c>
      <c r="AP252" s="38" t="s">
        <v>2</v>
      </c>
      <c r="AQ252" s="39" t="str">
        <f t="shared" si="51"/>
        <v>제품</v>
      </c>
      <c r="AR252" s="40">
        <f t="shared" si="45"/>
        <v>0</v>
      </c>
      <c r="AS252" s="41">
        <f t="shared" si="46"/>
        <v>0</v>
      </c>
      <c r="AT252" s="42">
        <f t="shared" si="47"/>
        <v>13869381</v>
      </c>
      <c r="AU252" s="43">
        <f t="shared" si="43"/>
        <v>13869381</v>
      </c>
      <c r="AV252" s="95">
        <f t="shared" si="50"/>
        <v>13869381.574999999</v>
      </c>
      <c r="AW252" s="61" t="str">
        <f t="shared" si="50"/>
        <v/>
      </c>
      <c r="AX252" s="61" t="str">
        <f t="shared" si="50"/>
        <v/>
      </c>
      <c r="AY252" s="61" t="str">
        <f t="shared" si="50"/>
        <v/>
      </c>
      <c r="AZ252" s="44" t="str">
        <f t="shared" si="50"/>
        <v/>
      </c>
      <c r="BA252" s="45"/>
      <c r="BB252" s="97">
        <v>2975</v>
      </c>
      <c r="BC252" s="98">
        <v>0</v>
      </c>
      <c r="BD252" s="98">
        <v>0</v>
      </c>
      <c r="BE252" s="98">
        <v>0</v>
      </c>
      <c r="BF252" s="98">
        <v>0</v>
      </c>
      <c r="BG252" s="99">
        <f t="shared" si="48"/>
        <v>2975</v>
      </c>
      <c r="BH252" s="52">
        <f t="shared" si="44"/>
        <v>0</v>
      </c>
      <c r="BI252" s="53">
        <f>IFERROR(IF(ROUND(V252/((D252+AK252)/2),1)&lt;0,0,ROUND(V252/((D252+AK252)/2),1)),0)</f>
        <v>0</v>
      </c>
      <c r="BJ252" s="55" t="str">
        <f>IF(AK252=0,"정상",IF(AP252="악성","악성",IF(AND(BL252&gt;3,BI252&lt;0.5),"악성",IF(AND(AP252="정상",BL252&lt;=3),"정상",IF(BI252&gt;1,"정상","부진")))))</f>
        <v>정상</v>
      </c>
      <c r="BK252" s="54">
        <v>46266</v>
      </c>
      <c r="BL252" s="52">
        <f t="shared" si="49"/>
        <v>1</v>
      </c>
    </row>
    <row r="253" spans="1:64" ht="17.100000000000001" customHeight="1">
      <c r="A253" s="58" t="s">
        <v>1</v>
      </c>
      <c r="B253" s="57" t="s">
        <v>6262</v>
      </c>
      <c r="C253" s="56" t="s">
        <v>6263</v>
      </c>
      <c r="D253" s="213">
        <v>0</v>
      </c>
      <c r="E253" s="214">
        <v>0</v>
      </c>
      <c r="F253" s="215">
        <v>0</v>
      </c>
      <c r="G253" s="213">
        <v>3000</v>
      </c>
      <c r="H253" s="216">
        <v>4661.9830000000002</v>
      </c>
      <c r="I253" s="215">
        <v>13985949</v>
      </c>
      <c r="J253" s="213">
        <v>0</v>
      </c>
      <c r="K253" s="216">
        <v>0</v>
      </c>
      <c r="L253" s="215">
        <v>0</v>
      </c>
      <c r="M253" s="213">
        <v>0</v>
      </c>
      <c r="N253" s="216">
        <v>0</v>
      </c>
      <c r="O253" s="215">
        <v>0</v>
      </c>
      <c r="P253" s="213">
        <v>0</v>
      </c>
      <c r="Q253" s="216">
        <v>0</v>
      </c>
      <c r="R253" s="215">
        <v>0</v>
      </c>
      <c r="S253" s="213">
        <v>3000</v>
      </c>
      <c r="T253" s="214">
        <v>4661.9830000000002</v>
      </c>
      <c r="U253" s="217">
        <v>13985949</v>
      </c>
      <c r="V253" s="213">
        <v>27</v>
      </c>
      <c r="W253" s="216">
        <v>4662</v>
      </c>
      <c r="X253" s="215">
        <v>125874</v>
      </c>
      <c r="Y253" s="213">
        <v>0</v>
      </c>
      <c r="Z253" s="216">
        <v>0</v>
      </c>
      <c r="AA253" s="215">
        <v>0</v>
      </c>
      <c r="AB253" s="213">
        <v>2</v>
      </c>
      <c r="AC253" s="216">
        <v>4662</v>
      </c>
      <c r="AD253" s="215">
        <v>9324</v>
      </c>
      <c r="AE253" s="213">
        <v>0</v>
      </c>
      <c r="AF253" s="216">
        <v>0</v>
      </c>
      <c r="AG253" s="215">
        <v>0</v>
      </c>
      <c r="AH253" s="213">
        <v>29</v>
      </c>
      <c r="AI253" s="214">
        <v>4662</v>
      </c>
      <c r="AJ253" s="215">
        <v>135198</v>
      </c>
      <c r="AK253" s="218">
        <v>2971</v>
      </c>
      <c r="AL253" s="214">
        <v>4661.9830000000002</v>
      </c>
      <c r="AM253" s="215">
        <v>13850751</v>
      </c>
      <c r="AN253" s="36">
        <f t="shared" si="41"/>
        <v>1.3107536447042275E-3</v>
      </c>
      <c r="AO253" s="37">
        <f t="shared" si="42"/>
        <v>0.99033333333333329</v>
      </c>
      <c r="AP253" s="38" t="s">
        <v>2</v>
      </c>
      <c r="AQ253" s="39" t="str">
        <f t="shared" si="51"/>
        <v>제품</v>
      </c>
      <c r="AR253" s="40">
        <f t="shared" si="45"/>
        <v>0</v>
      </c>
      <c r="AS253" s="41">
        <f t="shared" si="46"/>
        <v>0</v>
      </c>
      <c r="AT253" s="42">
        <f t="shared" si="47"/>
        <v>13850751</v>
      </c>
      <c r="AU253" s="43">
        <f t="shared" si="43"/>
        <v>13850751</v>
      </c>
      <c r="AV253" s="95">
        <f t="shared" si="50"/>
        <v>13850751.493000001</v>
      </c>
      <c r="AW253" s="61" t="str">
        <f t="shared" si="50"/>
        <v/>
      </c>
      <c r="AX253" s="61" t="str">
        <f t="shared" si="50"/>
        <v/>
      </c>
      <c r="AY253" s="61" t="str">
        <f t="shared" si="50"/>
        <v/>
      </c>
      <c r="AZ253" s="44" t="str">
        <f t="shared" si="50"/>
        <v/>
      </c>
      <c r="BA253" s="45"/>
      <c r="BB253" s="97">
        <v>2971</v>
      </c>
      <c r="BC253" s="98">
        <v>0</v>
      </c>
      <c r="BD253" s="98">
        <v>0</v>
      </c>
      <c r="BE253" s="98">
        <v>0</v>
      </c>
      <c r="BF253" s="98">
        <v>0</v>
      </c>
      <c r="BG253" s="99">
        <f t="shared" si="48"/>
        <v>2971</v>
      </c>
      <c r="BH253" s="52">
        <f t="shared" si="44"/>
        <v>0</v>
      </c>
      <c r="BI253" s="53">
        <f>IFERROR(IF(ROUND(V253/((D253+AK253)/2),1)&lt;0,0,ROUND(V253/((D253+AK253)/2),1)),0)</f>
        <v>0</v>
      </c>
      <c r="BJ253" s="55" t="str">
        <f>IF(AK253=0,"정상",IF(AP253="악성","악성",IF(AND(BL253&gt;3,BI253&lt;0.5),"악성",IF(AND(AP253="정상",BL253&lt;=3),"정상",IF(BI253&gt;1,"정상","부진")))))</f>
        <v>정상</v>
      </c>
      <c r="BK253" s="54">
        <v>46266</v>
      </c>
      <c r="BL253" s="52">
        <f t="shared" si="49"/>
        <v>1</v>
      </c>
    </row>
    <row r="254" spans="1:64" ht="17.100000000000001" customHeight="1">
      <c r="A254" s="58" t="s">
        <v>1</v>
      </c>
      <c r="B254" s="57" t="s">
        <v>2940</v>
      </c>
      <c r="C254" s="56" t="s">
        <v>2941</v>
      </c>
      <c r="D254" s="213">
        <v>2197</v>
      </c>
      <c r="E254" s="214">
        <v>1600</v>
      </c>
      <c r="F254" s="215">
        <v>3515200</v>
      </c>
      <c r="G254" s="213">
        <v>0</v>
      </c>
      <c r="H254" s="216">
        <v>0</v>
      </c>
      <c r="I254" s="215">
        <v>0</v>
      </c>
      <c r="J254" s="213">
        <v>0</v>
      </c>
      <c r="K254" s="216">
        <v>0</v>
      </c>
      <c r="L254" s="215">
        <v>0</v>
      </c>
      <c r="M254" s="213">
        <v>1</v>
      </c>
      <c r="N254" s="216">
        <v>1600</v>
      </c>
      <c r="O254" s="215">
        <v>1600</v>
      </c>
      <c r="P254" s="213">
        <v>0</v>
      </c>
      <c r="Q254" s="216">
        <v>0</v>
      </c>
      <c r="R254" s="215">
        <v>0</v>
      </c>
      <c r="S254" s="213">
        <v>1</v>
      </c>
      <c r="T254" s="214">
        <v>1600</v>
      </c>
      <c r="U254" s="217">
        <v>1600</v>
      </c>
      <c r="V254" s="213">
        <v>198</v>
      </c>
      <c r="W254" s="216">
        <v>1600</v>
      </c>
      <c r="X254" s="215">
        <v>316800</v>
      </c>
      <c r="Y254" s="213">
        <v>0</v>
      </c>
      <c r="Z254" s="216">
        <v>0</v>
      </c>
      <c r="AA254" s="215">
        <v>0</v>
      </c>
      <c r="AB254" s="213">
        <v>62</v>
      </c>
      <c r="AC254" s="216">
        <v>1600</v>
      </c>
      <c r="AD254" s="215">
        <v>99200</v>
      </c>
      <c r="AE254" s="213">
        <v>0</v>
      </c>
      <c r="AF254" s="216">
        <v>0</v>
      </c>
      <c r="AG254" s="215">
        <v>0</v>
      </c>
      <c r="AH254" s="213">
        <v>260</v>
      </c>
      <c r="AI254" s="214">
        <v>1600</v>
      </c>
      <c r="AJ254" s="215">
        <v>416000</v>
      </c>
      <c r="AK254" s="218">
        <v>1938</v>
      </c>
      <c r="AL254" s="214">
        <v>1600</v>
      </c>
      <c r="AM254" s="215">
        <v>3100800</v>
      </c>
      <c r="AN254" s="36">
        <f t="shared" si="41"/>
        <v>2.9344148208995083E-4</v>
      </c>
      <c r="AO254" s="37">
        <f t="shared" si="42"/>
        <v>0.88171064604185623</v>
      </c>
      <c r="AP254" s="38" t="s">
        <v>4</v>
      </c>
      <c r="AQ254" s="39" t="str">
        <f t="shared" si="51"/>
        <v>제품</v>
      </c>
      <c r="AR254" s="40">
        <f t="shared" si="45"/>
        <v>0</v>
      </c>
      <c r="AS254" s="41">
        <f t="shared" si="46"/>
        <v>3100800</v>
      </c>
      <c r="AT254" s="42">
        <f t="shared" si="47"/>
        <v>0</v>
      </c>
      <c r="AU254" s="43">
        <f t="shared" si="43"/>
        <v>3100800</v>
      </c>
      <c r="AV254" s="95">
        <f t="shared" si="50"/>
        <v>3100800</v>
      </c>
      <c r="AW254" s="61" t="str">
        <f t="shared" si="50"/>
        <v/>
      </c>
      <c r="AX254" s="61" t="str">
        <f t="shared" si="50"/>
        <v/>
      </c>
      <c r="AY254" s="61" t="str">
        <f t="shared" si="50"/>
        <v/>
      </c>
      <c r="AZ254" s="44" t="str">
        <f t="shared" si="50"/>
        <v/>
      </c>
      <c r="BA254" s="45"/>
      <c r="BB254" s="97">
        <v>1938</v>
      </c>
      <c r="BC254" s="98">
        <v>0</v>
      </c>
      <c r="BD254" s="98">
        <v>0</v>
      </c>
      <c r="BE254" s="98">
        <v>0</v>
      </c>
      <c r="BF254" s="98">
        <v>0</v>
      </c>
      <c r="BG254" s="99">
        <f t="shared" si="48"/>
        <v>1938</v>
      </c>
      <c r="BH254" s="52">
        <f t="shared" si="44"/>
        <v>0</v>
      </c>
      <c r="BI254" s="53">
        <f>IFERROR(IF(ROUND(V254/((D254+AK254)/2),1)&lt;0,0,ROUND(V254/((D254+AK254)/2),1)),0)</f>
        <v>0.1</v>
      </c>
      <c r="BJ254" s="55" t="str">
        <f>IF(AK254=0,"정상",IF(AP254="악성","악성",IF(AND(BL254&gt;3,BI254&lt;0.5),"악성",IF(AND(AP254="정상",BL254&lt;=3),"정상",IF(BI254&gt;1,"정상","부진")))))</f>
        <v>악성</v>
      </c>
      <c r="BK254" s="54">
        <v>45261</v>
      </c>
      <c r="BL254" s="52">
        <f t="shared" si="49"/>
        <v>34</v>
      </c>
    </row>
    <row r="255" spans="1:64" ht="17.100000000000001" customHeight="1">
      <c r="A255" s="58" t="s">
        <v>1</v>
      </c>
      <c r="B255" s="57" t="s">
        <v>2942</v>
      </c>
      <c r="C255" s="56" t="s">
        <v>2943</v>
      </c>
      <c r="D255" s="213">
        <v>2244</v>
      </c>
      <c r="E255" s="214">
        <v>1600</v>
      </c>
      <c r="F255" s="215">
        <v>3590400</v>
      </c>
      <c r="G255" s="213">
        <v>0</v>
      </c>
      <c r="H255" s="216">
        <v>0</v>
      </c>
      <c r="I255" s="215">
        <v>0</v>
      </c>
      <c r="J255" s="213">
        <v>0</v>
      </c>
      <c r="K255" s="216">
        <v>0</v>
      </c>
      <c r="L255" s="215">
        <v>0</v>
      </c>
      <c r="M255" s="213">
        <v>2</v>
      </c>
      <c r="N255" s="216">
        <v>1600</v>
      </c>
      <c r="O255" s="215">
        <v>3200</v>
      </c>
      <c r="P255" s="213">
        <v>0</v>
      </c>
      <c r="Q255" s="216">
        <v>0</v>
      </c>
      <c r="R255" s="215">
        <v>0</v>
      </c>
      <c r="S255" s="213">
        <v>2</v>
      </c>
      <c r="T255" s="214">
        <v>1600</v>
      </c>
      <c r="U255" s="217">
        <v>3200</v>
      </c>
      <c r="V255" s="213">
        <v>233</v>
      </c>
      <c r="W255" s="216">
        <v>1600</v>
      </c>
      <c r="X255" s="215">
        <v>372800</v>
      </c>
      <c r="Y255" s="213">
        <v>0</v>
      </c>
      <c r="Z255" s="216">
        <v>0</v>
      </c>
      <c r="AA255" s="215">
        <v>0</v>
      </c>
      <c r="AB255" s="213">
        <v>3</v>
      </c>
      <c r="AC255" s="216">
        <v>1600</v>
      </c>
      <c r="AD255" s="215">
        <v>4800</v>
      </c>
      <c r="AE255" s="213">
        <v>0</v>
      </c>
      <c r="AF255" s="216">
        <v>0</v>
      </c>
      <c r="AG255" s="215">
        <v>0</v>
      </c>
      <c r="AH255" s="213">
        <v>236</v>
      </c>
      <c r="AI255" s="214">
        <v>1600</v>
      </c>
      <c r="AJ255" s="215">
        <v>377600</v>
      </c>
      <c r="AK255" s="218">
        <v>2010</v>
      </c>
      <c r="AL255" s="214">
        <v>1600</v>
      </c>
      <c r="AM255" s="215">
        <v>3216000</v>
      </c>
      <c r="AN255" s="36">
        <f t="shared" si="41"/>
        <v>3.0434333281775089E-4</v>
      </c>
      <c r="AO255" s="37">
        <f t="shared" si="42"/>
        <v>0.89492430988423866</v>
      </c>
      <c r="AP255" s="38" t="s">
        <v>4</v>
      </c>
      <c r="AQ255" s="39" t="str">
        <f t="shared" si="51"/>
        <v>제품</v>
      </c>
      <c r="AR255" s="40">
        <f t="shared" si="45"/>
        <v>0</v>
      </c>
      <c r="AS255" s="41">
        <f t="shared" si="46"/>
        <v>3216000</v>
      </c>
      <c r="AT255" s="42">
        <f t="shared" si="47"/>
        <v>0</v>
      </c>
      <c r="AU255" s="43">
        <f t="shared" si="43"/>
        <v>3216000</v>
      </c>
      <c r="AV255" s="95">
        <f t="shared" si="50"/>
        <v>3216000</v>
      </c>
      <c r="AW255" s="61" t="str">
        <f t="shared" si="50"/>
        <v/>
      </c>
      <c r="AX255" s="61" t="str">
        <f t="shared" si="50"/>
        <v/>
      </c>
      <c r="AY255" s="61" t="str">
        <f t="shared" si="50"/>
        <v/>
      </c>
      <c r="AZ255" s="44" t="str">
        <f t="shared" si="50"/>
        <v/>
      </c>
      <c r="BA255" s="45"/>
      <c r="BB255" s="97">
        <v>2010</v>
      </c>
      <c r="BC255" s="98">
        <v>0</v>
      </c>
      <c r="BD255" s="98">
        <v>0</v>
      </c>
      <c r="BE255" s="98">
        <v>0</v>
      </c>
      <c r="BF255" s="98">
        <v>0</v>
      </c>
      <c r="BG255" s="99">
        <f t="shared" si="48"/>
        <v>2010</v>
      </c>
      <c r="BH255" s="52">
        <f t="shared" si="44"/>
        <v>0</v>
      </c>
      <c r="BI255" s="53">
        <f>IFERROR(IF(ROUND(V255/((D255+AK255)/2),1)&lt;0,0,ROUND(V255/((D255+AK255)/2),1)),0)</f>
        <v>0.1</v>
      </c>
      <c r="BJ255" s="55" t="str">
        <f>IF(AK255=0,"정상",IF(AP255="악성","악성",IF(AND(BL255&gt;3,BI255&lt;0.5),"악성",IF(AND(AP255="정상",BL255&lt;=3),"정상",IF(BI255&gt;1,"정상","부진")))))</f>
        <v>악성</v>
      </c>
      <c r="BK255" s="54">
        <v>45261</v>
      </c>
      <c r="BL255" s="52">
        <f t="shared" si="49"/>
        <v>34</v>
      </c>
    </row>
    <row r="256" spans="1:64" ht="17.100000000000001" customHeight="1">
      <c r="A256" s="58" t="s">
        <v>1</v>
      </c>
      <c r="B256" s="57" t="s">
        <v>2944</v>
      </c>
      <c r="C256" s="56" t="s">
        <v>2945</v>
      </c>
      <c r="D256" s="213">
        <v>2438</v>
      </c>
      <c r="E256" s="214">
        <v>1600</v>
      </c>
      <c r="F256" s="215">
        <v>3900800</v>
      </c>
      <c r="G256" s="213">
        <v>0</v>
      </c>
      <c r="H256" s="216">
        <v>0</v>
      </c>
      <c r="I256" s="215">
        <v>0</v>
      </c>
      <c r="J256" s="213">
        <v>0</v>
      </c>
      <c r="K256" s="216">
        <v>0</v>
      </c>
      <c r="L256" s="215">
        <v>0</v>
      </c>
      <c r="M256" s="213">
        <v>1</v>
      </c>
      <c r="N256" s="216">
        <v>1600</v>
      </c>
      <c r="O256" s="215">
        <v>1600</v>
      </c>
      <c r="P256" s="213">
        <v>0</v>
      </c>
      <c r="Q256" s="216">
        <v>0</v>
      </c>
      <c r="R256" s="215">
        <v>0</v>
      </c>
      <c r="S256" s="213">
        <v>1</v>
      </c>
      <c r="T256" s="214">
        <v>1600</v>
      </c>
      <c r="U256" s="217">
        <v>1600</v>
      </c>
      <c r="V256" s="213">
        <v>163</v>
      </c>
      <c r="W256" s="216">
        <v>1600</v>
      </c>
      <c r="X256" s="215">
        <v>260800</v>
      </c>
      <c r="Y256" s="213">
        <v>0</v>
      </c>
      <c r="Z256" s="216">
        <v>0</v>
      </c>
      <c r="AA256" s="215">
        <v>0</v>
      </c>
      <c r="AB256" s="213">
        <v>6</v>
      </c>
      <c r="AC256" s="216">
        <v>1600</v>
      </c>
      <c r="AD256" s="215">
        <v>9600</v>
      </c>
      <c r="AE256" s="213">
        <v>0</v>
      </c>
      <c r="AF256" s="216">
        <v>0</v>
      </c>
      <c r="AG256" s="215">
        <v>0</v>
      </c>
      <c r="AH256" s="213">
        <v>169</v>
      </c>
      <c r="AI256" s="214">
        <v>1600</v>
      </c>
      <c r="AJ256" s="215">
        <v>270400</v>
      </c>
      <c r="AK256" s="218">
        <v>2270</v>
      </c>
      <c r="AL256" s="214">
        <v>1600</v>
      </c>
      <c r="AM256" s="215">
        <v>3632000</v>
      </c>
      <c r="AN256" s="36">
        <f t="shared" si="41"/>
        <v>3.4371112711258431E-4</v>
      </c>
      <c r="AO256" s="37">
        <f t="shared" si="42"/>
        <v>0.93070930709307098</v>
      </c>
      <c r="AP256" s="38" t="s">
        <v>4</v>
      </c>
      <c r="AQ256" s="39" t="str">
        <f t="shared" si="51"/>
        <v>제품</v>
      </c>
      <c r="AR256" s="40">
        <f t="shared" si="45"/>
        <v>0</v>
      </c>
      <c r="AS256" s="41">
        <f t="shared" si="46"/>
        <v>3632000</v>
      </c>
      <c r="AT256" s="42">
        <f t="shared" si="47"/>
        <v>0</v>
      </c>
      <c r="AU256" s="43">
        <f t="shared" si="43"/>
        <v>3632000</v>
      </c>
      <c r="AV256" s="95">
        <f t="shared" si="50"/>
        <v>3632000</v>
      </c>
      <c r="AW256" s="61" t="str">
        <f t="shared" si="50"/>
        <v/>
      </c>
      <c r="AX256" s="61" t="str">
        <f t="shared" si="50"/>
        <v/>
      </c>
      <c r="AY256" s="61" t="str">
        <f t="shared" si="50"/>
        <v/>
      </c>
      <c r="AZ256" s="44" t="str">
        <f t="shared" si="50"/>
        <v/>
      </c>
      <c r="BA256" s="45"/>
      <c r="BB256" s="97">
        <v>2270</v>
      </c>
      <c r="BC256" s="98">
        <v>0</v>
      </c>
      <c r="BD256" s="98">
        <v>0</v>
      </c>
      <c r="BE256" s="98">
        <v>0</v>
      </c>
      <c r="BF256" s="98">
        <v>0</v>
      </c>
      <c r="BG256" s="99">
        <f t="shared" si="48"/>
        <v>2270</v>
      </c>
      <c r="BH256" s="52">
        <f t="shared" si="44"/>
        <v>0</v>
      </c>
      <c r="BI256" s="53">
        <f>IFERROR(IF(ROUND(V256/((D256+AK256)/2),1)&lt;0,0,ROUND(V256/((D256+AK256)/2),1)),0)</f>
        <v>0.1</v>
      </c>
      <c r="BJ256" s="55" t="str">
        <f>IF(AK256=0,"정상",IF(AP256="악성","악성",IF(AND(BL256&gt;3,BI256&lt;0.5),"악성",IF(AND(AP256="정상",BL256&lt;=3),"정상",IF(BI256&gt;1,"정상","부진")))))</f>
        <v>악성</v>
      </c>
      <c r="BK256" s="54">
        <v>45261</v>
      </c>
      <c r="BL256" s="52">
        <f t="shared" si="49"/>
        <v>34</v>
      </c>
    </row>
    <row r="257" spans="1:64" ht="17.100000000000001" customHeight="1">
      <c r="A257" s="58" t="s">
        <v>1</v>
      </c>
      <c r="B257" s="57" t="s">
        <v>2946</v>
      </c>
      <c r="C257" s="56" t="s">
        <v>2947</v>
      </c>
      <c r="D257" s="213">
        <v>2565</v>
      </c>
      <c r="E257" s="214">
        <v>1600</v>
      </c>
      <c r="F257" s="215">
        <v>4104000</v>
      </c>
      <c r="G257" s="213">
        <v>0</v>
      </c>
      <c r="H257" s="216">
        <v>0</v>
      </c>
      <c r="I257" s="215">
        <v>0</v>
      </c>
      <c r="J257" s="213">
        <v>0</v>
      </c>
      <c r="K257" s="216">
        <v>0</v>
      </c>
      <c r="L257" s="215">
        <v>0</v>
      </c>
      <c r="M257" s="213">
        <v>1</v>
      </c>
      <c r="N257" s="216">
        <v>1600</v>
      </c>
      <c r="O257" s="215">
        <v>1600</v>
      </c>
      <c r="P257" s="213">
        <v>0</v>
      </c>
      <c r="Q257" s="216">
        <v>0</v>
      </c>
      <c r="R257" s="215">
        <v>0</v>
      </c>
      <c r="S257" s="213">
        <v>1</v>
      </c>
      <c r="T257" s="214">
        <v>1600</v>
      </c>
      <c r="U257" s="217">
        <v>1600</v>
      </c>
      <c r="V257" s="213">
        <v>164</v>
      </c>
      <c r="W257" s="216">
        <v>1600</v>
      </c>
      <c r="X257" s="215">
        <v>262400</v>
      </c>
      <c r="Y257" s="213">
        <v>0</v>
      </c>
      <c r="Z257" s="216">
        <v>0</v>
      </c>
      <c r="AA257" s="215">
        <v>0</v>
      </c>
      <c r="AB257" s="213">
        <v>5</v>
      </c>
      <c r="AC257" s="216">
        <v>1600</v>
      </c>
      <c r="AD257" s="215">
        <v>8000</v>
      </c>
      <c r="AE257" s="213">
        <v>0</v>
      </c>
      <c r="AF257" s="216">
        <v>0</v>
      </c>
      <c r="AG257" s="215">
        <v>0</v>
      </c>
      <c r="AH257" s="213">
        <v>169</v>
      </c>
      <c r="AI257" s="214">
        <v>1600</v>
      </c>
      <c r="AJ257" s="215">
        <v>270400</v>
      </c>
      <c r="AK257" s="218">
        <v>2397</v>
      </c>
      <c r="AL257" s="214">
        <v>1600</v>
      </c>
      <c r="AM257" s="215">
        <v>3835200</v>
      </c>
      <c r="AN257" s="36">
        <f t="shared" si="41"/>
        <v>3.6294078047967602E-4</v>
      </c>
      <c r="AO257" s="37">
        <f t="shared" si="42"/>
        <v>0.93413873733437258</v>
      </c>
      <c r="AP257" s="38" t="s">
        <v>4</v>
      </c>
      <c r="AQ257" s="39" t="str">
        <f t="shared" si="51"/>
        <v>제품</v>
      </c>
      <c r="AR257" s="40">
        <f t="shared" si="45"/>
        <v>0</v>
      </c>
      <c r="AS257" s="41">
        <f t="shared" si="46"/>
        <v>3835200</v>
      </c>
      <c r="AT257" s="42">
        <f t="shared" si="47"/>
        <v>0</v>
      </c>
      <c r="AU257" s="43">
        <f t="shared" si="43"/>
        <v>3835200</v>
      </c>
      <c r="AV257" s="95">
        <f t="shared" si="50"/>
        <v>3835200</v>
      </c>
      <c r="AW257" s="61" t="str">
        <f t="shared" si="50"/>
        <v/>
      </c>
      <c r="AX257" s="61" t="str">
        <f t="shared" si="50"/>
        <v/>
      </c>
      <c r="AY257" s="61" t="str">
        <f t="shared" si="50"/>
        <v/>
      </c>
      <c r="AZ257" s="44" t="str">
        <f t="shared" si="50"/>
        <v/>
      </c>
      <c r="BA257" s="45"/>
      <c r="BB257" s="97">
        <v>2397</v>
      </c>
      <c r="BC257" s="98">
        <v>0</v>
      </c>
      <c r="BD257" s="98">
        <v>0</v>
      </c>
      <c r="BE257" s="98">
        <v>0</v>
      </c>
      <c r="BF257" s="98">
        <v>0</v>
      </c>
      <c r="BG257" s="99">
        <f t="shared" si="48"/>
        <v>2397</v>
      </c>
      <c r="BH257" s="52">
        <f t="shared" si="44"/>
        <v>0</v>
      </c>
      <c r="BI257" s="53">
        <f>IFERROR(IF(ROUND(V257/((D257+AK257)/2),1)&lt;0,0,ROUND(V257/((D257+AK257)/2),1)),0)</f>
        <v>0.1</v>
      </c>
      <c r="BJ257" s="55" t="str">
        <f>IF(AK257=0,"정상",IF(AP257="악성","악성",IF(AND(BL257&gt;3,BI257&lt;0.5),"악성",IF(AND(AP257="정상",BL257&lt;=3),"정상",IF(BI257&gt;1,"정상","부진")))))</f>
        <v>악성</v>
      </c>
      <c r="BK257" s="54">
        <v>45261</v>
      </c>
      <c r="BL257" s="52">
        <f t="shared" si="49"/>
        <v>34</v>
      </c>
    </row>
    <row r="258" spans="1:64" ht="17.100000000000001" customHeight="1">
      <c r="A258" s="58" t="s">
        <v>1</v>
      </c>
      <c r="B258" s="57" t="s">
        <v>4476</v>
      </c>
      <c r="C258" s="56" t="s">
        <v>4477</v>
      </c>
      <c r="D258" s="213">
        <v>670</v>
      </c>
      <c r="E258" s="214">
        <v>2307.9656</v>
      </c>
      <c r="F258" s="215">
        <v>1546337</v>
      </c>
      <c r="G258" s="213">
        <v>0</v>
      </c>
      <c r="H258" s="216">
        <v>0</v>
      </c>
      <c r="I258" s="215">
        <v>0</v>
      </c>
      <c r="J258" s="213">
        <v>0</v>
      </c>
      <c r="K258" s="216">
        <v>0</v>
      </c>
      <c r="L258" s="215">
        <v>0</v>
      </c>
      <c r="M258" s="213">
        <v>0</v>
      </c>
      <c r="N258" s="216">
        <v>0</v>
      </c>
      <c r="O258" s="215">
        <v>0</v>
      </c>
      <c r="P258" s="213">
        <v>0</v>
      </c>
      <c r="Q258" s="216">
        <v>0</v>
      </c>
      <c r="R258" s="215">
        <v>0</v>
      </c>
      <c r="S258" s="213">
        <v>0</v>
      </c>
      <c r="T258" s="214">
        <v>0</v>
      </c>
      <c r="U258" s="217">
        <v>0</v>
      </c>
      <c r="V258" s="213">
        <v>329</v>
      </c>
      <c r="W258" s="216">
        <v>2307.9726439999999</v>
      </c>
      <c r="X258" s="215">
        <v>759323</v>
      </c>
      <c r="Y258" s="213">
        <v>0</v>
      </c>
      <c r="Z258" s="216">
        <v>0</v>
      </c>
      <c r="AA258" s="215">
        <v>0</v>
      </c>
      <c r="AB258" s="213">
        <v>11</v>
      </c>
      <c r="AC258" s="216">
        <v>2308</v>
      </c>
      <c r="AD258" s="215">
        <v>25388</v>
      </c>
      <c r="AE258" s="213">
        <v>0</v>
      </c>
      <c r="AF258" s="216">
        <v>0</v>
      </c>
      <c r="AG258" s="215">
        <v>0</v>
      </c>
      <c r="AH258" s="213">
        <v>340</v>
      </c>
      <c r="AI258" s="214">
        <v>2307.9735289999999</v>
      </c>
      <c r="AJ258" s="215">
        <v>784711</v>
      </c>
      <c r="AK258" s="218">
        <v>330</v>
      </c>
      <c r="AL258" s="214">
        <v>2307.9575</v>
      </c>
      <c r="AM258" s="215">
        <v>761626</v>
      </c>
      <c r="AN258" s="36">
        <f t="shared" si="41"/>
        <v>7.207580696537697E-5</v>
      </c>
      <c r="AO258" s="37">
        <f t="shared" si="42"/>
        <v>0.4925373134328358</v>
      </c>
      <c r="AP258" s="38" t="s">
        <v>4</v>
      </c>
      <c r="AQ258" s="39" t="str">
        <f t="shared" si="51"/>
        <v>제품</v>
      </c>
      <c r="AR258" s="40">
        <f t="shared" si="45"/>
        <v>0</v>
      </c>
      <c r="AS258" s="41">
        <f t="shared" si="46"/>
        <v>761626</v>
      </c>
      <c r="AT258" s="42">
        <f t="shared" si="47"/>
        <v>0</v>
      </c>
      <c r="AU258" s="43">
        <f t="shared" si="43"/>
        <v>761626</v>
      </c>
      <c r="AV258" s="95">
        <f t="shared" si="50"/>
        <v>761625.97499999998</v>
      </c>
      <c r="AW258" s="61" t="str">
        <f t="shared" si="50"/>
        <v/>
      </c>
      <c r="AX258" s="61" t="str">
        <f t="shared" si="50"/>
        <v/>
      </c>
      <c r="AY258" s="61" t="str">
        <f t="shared" si="50"/>
        <v/>
      </c>
      <c r="AZ258" s="44" t="str">
        <f t="shared" si="50"/>
        <v/>
      </c>
      <c r="BA258" s="45"/>
      <c r="BB258" s="97">
        <v>330</v>
      </c>
      <c r="BC258" s="98">
        <v>0</v>
      </c>
      <c r="BD258" s="98">
        <v>0</v>
      </c>
      <c r="BE258" s="98">
        <v>0</v>
      </c>
      <c r="BF258" s="98">
        <v>0</v>
      </c>
      <c r="BG258" s="99">
        <f t="shared" si="48"/>
        <v>330</v>
      </c>
      <c r="BH258" s="52">
        <f t="shared" si="44"/>
        <v>0</v>
      </c>
      <c r="BI258" s="53">
        <f>IFERROR(IF(ROUND(V258/((D258+AK258)/2),1)&lt;0,0,ROUND(V258/((D258+AK258)/2),1)),0)</f>
        <v>0.7</v>
      </c>
      <c r="BJ258" s="55" t="str">
        <f>IF(AK258=0,"정상",IF(AP258="악성","악성",IF(AND(BL258&gt;3,BI258&lt;0.5),"악성",IF(AND(AP258="정상",BL258&lt;=3),"정상",IF(BI258&gt;1,"정상","부진")))))</f>
        <v>부진</v>
      </c>
      <c r="BK258" s="54">
        <v>45689</v>
      </c>
      <c r="BL258" s="52">
        <f t="shared" si="49"/>
        <v>20</v>
      </c>
    </row>
    <row r="259" spans="1:64" ht="17.100000000000001" customHeight="1">
      <c r="A259" s="58" t="s">
        <v>1</v>
      </c>
      <c r="B259" s="57" t="s">
        <v>4478</v>
      </c>
      <c r="C259" s="56" t="s">
        <v>4479</v>
      </c>
      <c r="D259" s="213">
        <v>528</v>
      </c>
      <c r="E259" s="214">
        <v>3340.4829</v>
      </c>
      <c r="F259" s="215">
        <v>1763774</v>
      </c>
      <c r="G259" s="213">
        <v>0</v>
      </c>
      <c r="H259" s="216">
        <v>0</v>
      </c>
      <c r="I259" s="215">
        <v>0</v>
      </c>
      <c r="J259" s="213">
        <v>0</v>
      </c>
      <c r="K259" s="216">
        <v>0</v>
      </c>
      <c r="L259" s="215">
        <v>0</v>
      </c>
      <c r="M259" s="213">
        <v>2</v>
      </c>
      <c r="N259" s="216">
        <v>3340</v>
      </c>
      <c r="O259" s="215">
        <v>6680</v>
      </c>
      <c r="P259" s="213">
        <v>0</v>
      </c>
      <c r="Q259" s="216">
        <v>0</v>
      </c>
      <c r="R259" s="215">
        <v>0</v>
      </c>
      <c r="S259" s="213">
        <v>2</v>
      </c>
      <c r="T259" s="214">
        <v>3340</v>
      </c>
      <c r="U259" s="217">
        <v>6680</v>
      </c>
      <c r="V259" s="213">
        <v>309</v>
      </c>
      <c r="W259" s="216">
        <v>3340.4854359999999</v>
      </c>
      <c r="X259" s="215">
        <v>1032210</v>
      </c>
      <c r="Y259" s="213">
        <v>0</v>
      </c>
      <c r="Z259" s="216">
        <v>0</v>
      </c>
      <c r="AA259" s="215">
        <v>0</v>
      </c>
      <c r="AB259" s="213">
        <v>7</v>
      </c>
      <c r="AC259" s="216">
        <v>3340.714285</v>
      </c>
      <c r="AD259" s="215">
        <v>23385</v>
      </c>
      <c r="AE259" s="213">
        <v>0</v>
      </c>
      <c r="AF259" s="216">
        <v>0</v>
      </c>
      <c r="AG259" s="215">
        <v>0</v>
      </c>
      <c r="AH259" s="213">
        <v>316</v>
      </c>
      <c r="AI259" s="214">
        <v>3340.4905060000001</v>
      </c>
      <c r="AJ259" s="215">
        <v>1055595</v>
      </c>
      <c r="AK259" s="218">
        <v>214</v>
      </c>
      <c r="AL259" s="214">
        <v>3340.4625999999998</v>
      </c>
      <c r="AM259" s="215">
        <v>714859</v>
      </c>
      <c r="AN259" s="36">
        <f t="shared" si="41"/>
        <v>6.7650053033197941E-5</v>
      </c>
      <c r="AO259" s="37">
        <f t="shared" si="42"/>
        <v>0.4037735849056604</v>
      </c>
      <c r="AP259" s="38" t="s">
        <v>4</v>
      </c>
      <c r="AQ259" s="39" t="str">
        <f t="shared" si="51"/>
        <v>제품</v>
      </c>
      <c r="AR259" s="40">
        <f t="shared" si="45"/>
        <v>0</v>
      </c>
      <c r="AS259" s="41">
        <f t="shared" si="46"/>
        <v>714859</v>
      </c>
      <c r="AT259" s="42">
        <f t="shared" si="47"/>
        <v>0</v>
      </c>
      <c r="AU259" s="43">
        <f t="shared" si="43"/>
        <v>714859</v>
      </c>
      <c r="AV259" s="95">
        <f t="shared" si="50"/>
        <v>714858.99639999995</v>
      </c>
      <c r="AW259" s="61" t="str">
        <f t="shared" si="50"/>
        <v/>
      </c>
      <c r="AX259" s="61" t="str">
        <f t="shared" si="50"/>
        <v/>
      </c>
      <c r="AY259" s="61" t="str">
        <f t="shared" si="50"/>
        <v/>
      </c>
      <c r="AZ259" s="44" t="str">
        <f t="shared" si="50"/>
        <v/>
      </c>
      <c r="BA259" s="45"/>
      <c r="BB259" s="97">
        <v>214</v>
      </c>
      <c r="BC259" s="98">
        <v>0</v>
      </c>
      <c r="BD259" s="98">
        <v>0</v>
      </c>
      <c r="BE259" s="98">
        <v>0</v>
      </c>
      <c r="BF259" s="98">
        <v>0</v>
      </c>
      <c r="BG259" s="99">
        <f t="shared" si="48"/>
        <v>214</v>
      </c>
      <c r="BH259" s="52">
        <f t="shared" si="44"/>
        <v>0</v>
      </c>
      <c r="BI259" s="53">
        <f>IFERROR(IF(ROUND(V259/((D259+AK259)/2),1)&lt;0,0,ROUND(V259/((D259+AK259)/2),1)),0)</f>
        <v>0.8</v>
      </c>
      <c r="BJ259" s="55" t="str">
        <f>IF(AK259=0,"정상",IF(AP259="악성","악성",IF(AND(BL259&gt;3,BI259&lt;0.5),"악성",IF(AND(AP259="정상",BL259&lt;=3),"정상",IF(BI259&gt;1,"정상","부진")))))</f>
        <v>부진</v>
      </c>
      <c r="BK259" s="54">
        <v>45689</v>
      </c>
      <c r="BL259" s="52">
        <f t="shared" si="49"/>
        <v>20</v>
      </c>
    </row>
    <row r="260" spans="1:64" ht="17.100000000000001" customHeight="1">
      <c r="A260" s="58" t="s">
        <v>1</v>
      </c>
      <c r="B260" s="57" t="s">
        <v>4644</v>
      </c>
      <c r="C260" s="56" t="s">
        <v>4645</v>
      </c>
      <c r="D260" s="213">
        <v>0</v>
      </c>
      <c r="E260" s="214">
        <v>0</v>
      </c>
      <c r="F260" s="215">
        <v>0</v>
      </c>
      <c r="G260" s="213">
        <v>0</v>
      </c>
      <c r="H260" s="216">
        <v>0</v>
      </c>
      <c r="I260" s="215">
        <v>0</v>
      </c>
      <c r="J260" s="213">
        <v>10000</v>
      </c>
      <c r="K260" s="216">
        <v>240</v>
      </c>
      <c r="L260" s="215">
        <v>2400000</v>
      </c>
      <c r="M260" s="213">
        <v>0</v>
      </c>
      <c r="N260" s="216">
        <v>0</v>
      </c>
      <c r="O260" s="215">
        <v>0</v>
      </c>
      <c r="P260" s="213">
        <v>0</v>
      </c>
      <c r="Q260" s="216">
        <v>0</v>
      </c>
      <c r="R260" s="215">
        <v>0</v>
      </c>
      <c r="S260" s="213">
        <v>10000</v>
      </c>
      <c r="T260" s="214">
        <v>240</v>
      </c>
      <c r="U260" s="217">
        <v>2400000</v>
      </c>
      <c r="V260" s="213">
        <v>0</v>
      </c>
      <c r="W260" s="216">
        <v>0</v>
      </c>
      <c r="X260" s="215">
        <v>0</v>
      </c>
      <c r="Y260" s="213">
        <v>0</v>
      </c>
      <c r="Z260" s="216">
        <v>0</v>
      </c>
      <c r="AA260" s="215">
        <v>0</v>
      </c>
      <c r="AB260" s="213">
        <v>10000</v>
      </c>
      <c r="AC260" s="216">
        <v>240</v>
      </c>
      <c r="AD260" s="215">
        <v>2400000</v>
      </c>
      <c r="AE260" s="213">
        <v>0</v>
      </c>
      <c r="AF260" s="216">
        <v>0</v>
      </c>
      <c r="AG260" s="215">
        <v>0</v>
      </c>
      <c r="AH260" s="213">
        <v>10000</v>
      </c>
      <c r="AI260" s="214">
        <v>240</v>
      </c>
      <c r="AJ260" s="215">
        <v>2400000</v>
      </c>
      <c r="AK260" s="218">
        <v>0</v>
      </c>
      <c r="AL260" s="214">
        <v>0</v>
      </c>
      <c r="AM260" s="215">
        <v>0</v>
      </c>
      <c r="AN260" s="36">
        <f t="shared" si="41"/>
        <v>0</v>
      </c>
      <c r="AO260" s="37">
        <f t="shared" si="42"/>
        <v>0</v>
      </c>
      <c r="AP260" s="38" t="s">
        <v>2</v>
      </c>
      <c r="AQ260" s="39" t="str">
        <f t="shared" si="51"/>
        <v>제품</v>
      </c>
      <c r="AR260" s="40">
        <f t="shared" si="45"/>
        <v>0</v>
      </c>
      <c r="AS260" s="41">
        <f t="shared" si="46"/>
        <v>0</v>
      </c>
      <c r="AT260" s="42">
        <f t="shared" si="47"/>
        <v>0</v>
      </c>
      <c r="AU260" s="43">
        <f t="shared" si="43"/>
        <v>0</v>
      </c>
      <c r="AV260" s="95" t="str">
        <f t="shared" si="50"/>
        <v/>
      </c>
      <c r="AW260" s="61" t="str">
        <f t="shared" si="50"/>
        <v/>
      </c>
      <c r="AX260" s="61" t="str">
        <f t="shared" si="50"/>
        <v/>
      </c>
      <c r="AY260" s="61" t="str">
        <f t="shared" si="50"/>
        <v/>
      </c>
      <c r="AZ260" s="44" t="str">
        <f t="shared" si="50"/>
        <v/>
      </c>
      <c r="BA260" s="45"/>
      <c r="BB260" s="97">
        <v>0</v>
      </c>
      <c r="BC260" s="98">
        <v>0</v>
      </c>
      <c r="BD260" s="98">
        <v>0</v>
      </c>
      <c r="BE260" s="98">
        <v>0</v>
      </c>
      <c r="BF260" s="98">
        <v>0</v>
      </c>
      <c r="BG260" s="99">
        <f t="shared" si="48"/>
        <v>0</v>
      </c>
      <c r="BH260" s="52">
        <f t="shared" si="44"/>
        <v>0</v>
      </c>
      <c r="BI260" s="53">
        <f>IFERROR(IF(ROUND(V260/((D260+AK260)/2),1)&lt;0,0,ROUND(V260/((D260+AK260)/2),1)),0)</f>
        <v>0</v>
      </c>
      <c r="BJ260" s="55" t="str">
        <f>IF(AK260=0,"정상",IF(AP260="악성","악성",IF(AND(BL260&gt;3,BI260&lt;0.5),"악성",IF(AND(AP260="정상",BL260&lt;=3),"정상",IF(BI260&gt;1,"정상","부진")))))</f>
        <v>정상</v>
      </c>
      <c r="BK260" s="54">
        <v>45748</v>
      </c>
      <c r="BL260" s="52">
        <f t="shared" si="49"/>
        <v>18</v>
      </c>
    </row>
    <row r="261" spans="1:64" ht="17.100000000000001" customHeight="1">
      <c r="A261" s="58" t="s">
        <v>1</v>
      </c>
      <c r="B261" s="57" t="s">
        <v>6264</v>
      </c>
      <c r="C261" s="56" t="s">
        <v>6265</v>
      </c>
      <c r="D261" s="213">
        <v>0</v>
      </c>
      <c r="E261" s="214">
        <v>0</v>
      </c>
      <c r="F261" s="215">
        <v>0</v>
      </c>
      <c r="G261" s="213">
        <v>2008</v>
      </c>
      <c r="H261" s="216">
        <v>41487.736055000001</v>
      </c>
      <c r="I261" s="215">
        <v>83307374</v>
      </c>
      <c r="J261" s="213">
        <v>0</v>
      </c>
      <c r="K261" s="216">
        <v>0</v>
      </c>
      <c r="L261" s="215">
        <v>0</v>
      </c>
      <c r="M261" s="213">
        <v>0</v>
      </c>
      <c r="N261" s="216">
        <v>0</v>
      </c>
      <c r="O261" s="215">
        <v>0</v>
      </c>
      <c r="P261" s="213">
        <v>0</v>
      </c>
      <c r="Q261" s="216">
        <v>0</v>
      </c>
      <c r="R261" s="215">
        <v>0</v>
      </c>
      <c r="S261" s="213">
        <v>2008</v>
      </c>
      <c r="T261" s="214">
        <v>41487.736055000001</v>
      </c>
      <c r="U261" s="217">
        <v>83307374</v>
      </c>
      <c r="V261" s="213">
        <v>2008</v>
      </c>
      <c r="W261" s="216">
        <v>41487.736055000001</v>
      </c>
      <c r="X261" s="215">
        <v>83307374</v>
      </c>
      <c r="Y261" s="213">
        <v>0</v>
      </c>
      <c r="Z261" s="216">
        <v>0</v>
      </c>
      <c r="AA261" s="215">
        <v>0</v>
      </c>
      <c r="AB261" s="213">
        <v>0</v>
      </c>
      <c r="AC261" s="216">
        <v>0</v>
      </c>
      <c r="AD261" s="215">
        <v>0</v>
      </c>
      <c r="AE261" s="213">
        <v>0</v>
      </c>
      <c r="AF261" s="216">
        <v>0</v>
      </c>
      <c r="AG261" s="215">
        <v>0</v>
      </c>
      <c r="AH261" s="213">
        <v>2008</v>
      </c>
      <c r="AI261" s="214">
        <v>41487.736055000001</v>
      </c>
      <c r="AJ261" s="215">
        <v>83307374</v>
      </c>
      <c r="AK261" s="218">
        <v>0</v>
      </c>
      <c r="AL261" s="214">
        <v>0</v>
      </c>
      <c r="AM261" s="215">
        <v>0</v>
      </c>
      <c r="AN261" s="36">
        <f t="shared" si="41"/>
        <v>0</v>
      </c>
      <c r="AO261" s="37">
        <f t="shared" si="42"/>
        <v>0</v>
      </c>
      <c r="AP261" s="38" t="s">
        <v>2</v>
      </c>
      <c r="AQ261" s="39" t="str">
        <f t="shared" si="51"/>
        <v>제품</v>
      </c>
      <c r="AR261" s="40">
        <f t="shared" si="45"/>
        <v>0</v>
      </c>
      <c r="AS261" s="41">
        <f t="shared" si="46"/>
        <v>0</v>
      </c>
      <c r="AT261" s="42">
        <f t="shared" si="47"/>
        <v>0</v>
      </c>
      <c r="AU261" s="43">
        <f t="shared" si="43"/>
        <v>0</v>
      </c>
      <c r="AV261" s="95" t="str">
        <f t="shared" si="50"/>
        <v/>
      </c>
      <c r="AW261" s="61" t="str">
        <f t="shared" si="50"/>
        <v/>
      </c>
      <c r="AX261" s="61" t="str">
        <f t="shared" si="50"/>
        <v/>
      </c>
      <c r="AY261" s="61" t="str">
        <f t="shared" si="50"/>
        <v/>
      </c>
      <c r="AZ261" s="44" t="str">
        <f t="shared" si="50"/>
        <v/>
      </c>
      <c r="BA261" s="45"/>
      <c r="BB261" s="97">
        <v>0</v>
      </c>
      <c r="BC261" s="98">
        <v>0</v>
      </c>
      <c r="BD261" s="98">
        <v>0</v>
      </c>
      <c r="BE261" s="98">
        <v>0</v>
      </c>
      <c r="BF261" s="98">
        <v>0</v>
      </c>
      <c r="BG261" s="99">
        <f t="shared" si="48"/>
        <v>0</v>
      </c>
      <c r="BH261" s="52">
        <f t="shared" si="44"/>
        <v>0</v>
      </c>
      <c r="BI261" s="53">
        <f>IFERROR(IF(ROUND(V261/((D261+AK261)/2),1)&lt;0,0,ROUND(V261/((D261+AK261)/2),1)),0)</f>
        <v>0</v>
      </c>
      <c r="BJ261" s="55" t="str">
        <f>IF(AK261=0,"정상",IF(AP261="악성","악성",IF(AND(BL261&gt;3,BI261&lt;0.5),"악성",IF(AND(AP261="정상",BL261&lt;=3),"정상",IF(BI261&gt;1,"정상","부진")))))</f>
        <v>정상</v>
      </c>
      <c r="BK261" s="54">
        <v>46266</v>
      </c>
      <c r="BL261" s="52">
        <f t="shared" si="49"/>
        <v>1</v>
      </c>
    </row>
    <row r="262" spans="1:64" ht="17.100000000000001" customHeight="1">
      <c r="A262" s="58" t="s">
        <v>1</v>
      </c>
      <c r="B262" s="57" t="s">
        <v>6266</v>
      </c>
      <c r="C262" s="56" t="s">
        <v>6267</v>
      </c>
      <c r="D262" s="213">
        <v>0</v>
      </c>
      <c r="E262" s="214">
        <v>0</v>
      </c>
      <c r="F262" s="215">
        <v>0</v>
      </c>
      <c r="G262" s="213">
        <v>700</v>
      </c>
      <c r="H262" s="216">
        <v>4948.5228569999999</v>
      </c>
      <c r="I262" s="215">
        <v>3463966</v>
      </c>
      <c r="J262" s="213">
        <v>0</v>
      </c>
      <c r="K262" s="216">
        <v>0</v>
      </c>
      <c r="L262" s="215">
        <v>0</v>
      </c>
      <c r="M262" s="213">
        <v>0</v>
      </c>
      <c r="N262" s="216">
        <v>0</v>
      </c>
      <c r="O262" s="215">
        <v>0</v>
      </c>
      <c r="P262" s="213">
        <v>0</v>
      </c>
      <c r="Q262" s="216">
        <v>0</v>
      </c>
      <c r="R262" s="215">
        <v>0</v>
      </c>
      <c r="S262" s="213">
        <v>700</v>
      </c>
      <c r="T262" s="214">
        <v>4948.5228569999999</v>
      </c>
      <c r="U262" s="217">
        <v>3463966</v>
      </c>
      <c r="V262" s="213">
        <v>700</v>
      </c>
      <c r="W262" s="216">
        <v>4948.5228569999999</v>
      </c>
      <c r="X262" s="215">
        <v>3463966</v>
      </c>
      <c r="Y262" s="213">
        <v>0</v>
      </c>
      <c r="Z262" s="216">
        <v>0</v>
      </c>
      <c r="AA262" s="215">
        <v>0</v>
      </c>
      <c r="AB262" s="213">
        <v>0</v>
      </c>
      <c r="AC262" s="216">
        <v>0</v>
      </c>
      <c r="AD262" s="215">
        <v>0</v>
      </c>
      <c r="AE262" s="213">
        <v>0</v>
      </c>
      <c r="AF262" s="216">
        <v>0</v>
      </c>
      <c r="AG262" s="215">
        <v>0</v>
      </c>
      <c r="AH262" s="213">
        <v>700</v>
      </c>
      <c r="AI262" s="214">
        <v>4948.5228569999999</v>
      </c>
      <c r="AJ262" s="215">
        <v>3463966</v>
      </c>
      <c r="AK262" s="218">
        <v>0</v>
      </c>
      <c r="AL262" s="214">
        <v>0</v>
      </c>
      <c r="AM262" s="215">
        <v>0</v>
      </c>
      <c r="AN262" s="36">
        <f t="shared" si="41"/>
        <v>0</v>
      </c>
      <c r="AO262" s="37">
        <f t="shared" si="42"/>
        <v>0</v>
      </c>
      <c r="AP262" s="38" t="s">
        <v>2</v>
      </c>
      <c r="AQ262" s="39" t="str">
        <f t="shared" si="51"/>
        <v>제품</v>
      </c>
      <c r="AR262" s="40">
        <f t="shared" si="45"/>
        <v>0</v>
      </c>
      <c r="AS262" s="41">
        <f t="shared" si="46"/>
        <v>0</v>
      </c>
      <c r="AT262" s="42">
        <f t="shared" si="47"/>
        <v>0</v>
      </c>
      <c r="AU262" s="43">
        <f t="shared" si="43"/>
        <v>0</v>
      </c>
      <c r="AV262" s="95" t="str">
        <f t="shared" si="50"/>
        <v/>
      </c>
      <c r="AW262" s="61" t="str">
        <f t="shared" si="50"/>
        <v/>
      </c>
      <c r="AX262" s="61" t="str">
        <f t="shared" si="50"/>
        <v/>
      </c>
      <c r="AY262" s="61" t="str">
        <f t="shared" si="50"/>
        <v/>
      </c>
      <c r="AZ262" s="44" t="str">
        <f t="shared" si="50"/>
        <v/>
      </c>
      <c r="BA262" s="45"/>
      <c r="BB262" s="97">
        <v>0</v>
      </c>
      <c r="BC262" s="98">
        <v>0</v>
      </c>
      <c r="BD262" s="98">
        <v>0</v>
      </c>
      <c r="BE262" s="98">
        <v>0</v>
      </c>
      <c r="BF262" s="98">
        <v>0</v>
      </c>
      <c r="BG262" s="99">
        <f t="shared" si="48"/>
        <v>0</v>
      </c>
      <c r="BH262" s="52">
        <f t="shared" si="44"/>
        <v>0</v>
      </c>
      <c r="BI262" s="53">
        <f>IFERROR(IF(ROUND(V262/((D262+AK262)/2),1)&lt;0,0,ROUND(V262/((D262+AK262)/2),1)),0)</f>
        <v>0</v>
      </c>
      <c r="BJ262" s="55" t="str">
        <f>IF(AK262=0,"정상",IF(AP262="악성","악성",IF(AND(BL262&gt;3,BI262&lt;0.5),"악성",IF(AND(AP262="정상",BL262&lt;=3),"정상",IF(BI262&gt;1,"정상","부진")))))</f>
        <v>정상</v>
      </c>
      <c r="BK262" s="54">
        <v>46266</v>
      </c>
      <c r="BL262" s="52">
        <f t="shared" si="49"/>
        <v>1</v>
      </c>
    </row>
    <row r="263" spans="1:64" ht="17.100000000000001" customHeight="1">
      <c r="A263" s="58" t="s">
        <v>1</v>
      </c>
      <c r="B263" s="57" t="s">
        <v>6268</v>
      </c>
      <c r="C263" s="56" t="s">
        <v>6269</v>
      </c>
      <c r="D263" s="213">
        <v>0</v>
      </c>
      <c r="E263" s="214">
        <v>0</v>
      </c>
      <c r="F263" s="215">
        <v>0</v>
      </c>
      <c r="G263" s="213">
        <v>540</v>
      </c>
      <c r="H263" s="216">
        <v>5001.7351849999995</v>
      </c>
      <c r="I263" s="215">
        <v>2700937</v>
      </c>
      <c r="J263" s="213">
        <v>0</v>
      </c>
      <c r="K263" s="216">
        <v>0</v>
      </c>
      <c r="L263" s="215">
        <v>0</v>
      </c>
      <c r="M263" s="213">
        <v>0</v>
      </c>
      <c r="N263" s="216">
        <v>0</v>
      </c>
      <c r="O263" s="215">
        <v>0</v>
      </c>
      <c r="P263" s="213">
        <v>0</v>
      </c>
      <c r="Q263" s="216">
        <v>0</v>
      </c>
      <c r="R263" s="215">
        <v>0</v>
      </c>
      <c r="S263" s="213">
        <v>540</v>
      </c>
      <c r="T263" s="214">
        <v>5001.7351849999995</v>
      </c>
      <c r="U263" s="217">
        <v>2700937</v>
      </c>
      <c r="V263" s="213">
        <v>540</v>
      </c>
      <c r="W263" s="216">
        <v>5001.7351849999995</v>
      </c>
      <c r="X263" s="215">
        <v>2700937</v>
      </c>
      <c r="Y263" s="213">
        <v>0</v>
      </c>
      <c r="Z263" s="216">
        <v>0</v>
      </c>
      <c r="AA263" s="215">
        <v>0</v>
      </c>
      <c r="AB263" s="213">
        <v>0</v>
      </c>
      <c r="AC263" s="216">
        <v>0</v>
      </c>
      <c r="AD263" s="215">
        <v>0</v>
      </c>
      <c r="AE263" s="213">
        <v>0</v>
      </c>
      <c r="AF263" s="216">
        <v>0</v>
      </c>
      <c r="AG263" s="215">
        <v>0</v>
      </c>
      <c r="AH263" s="213">
        <v>540</v>
      </c>
      <c r="AI263" s="214">
        <v>5001.7351849999995</v>
      </c>
      <c r="AJ263" s="215">
        <v>2700937</v>
      </c>
      <c r="AK263" s="218">
        <v>0</v>
      </c>
      <c r="AL263" s="214">
        <v>0</v>
      </c>
      <c r="AM263" s="215">
        <v>0</v>
      </c>
      <c r="AN263" s="36">
        <f t="shared" si="41"/>
        <v>0</v>
      </c>
      <c r="AO263" s="37">
        <f t="shared" si="42"/>
        <v>0</v>
      </c>
      <c r="AP263" s="38" t="s">
        <v>2</v>
      </c>
      <c r="AQ263" s="39" t="str">
        <f t="shared" si="51"/>
        <v>제품</v>
      </c>
      <c r="AR263" s="40">
        <f t="shared" si="45"/>
        <v>0</v>
      </c>
      <c r="AS263" s="41">
        <f t="shared" si="46"/>
        <v>0</v>
      </c>
      <c r="AT263" s="42">
        <f t="shared" si="47"/>
        <v>0</v>
      </c>
      <c r="AU263" s="43">
        <f t="shared" si="43"/>
        <v>0</v>
      </c>
      <c r="AV263" s="95" t="str">
        <f t="shared" si="50"/>
        <v/>
      </c>
      <c r="AW263" s="61" t="str">
        <f t="shared" si="50"/>
        <v/>
      </c>
      <c r="AX263" s="61" t="str">
        <f t="shared" si="50"/>
        <v/>
      </c>
      <c r="AY263" s="61" t="str">
        <f t="shared" si="50"/>
        <v/>
      </c>
      <c r="AZ263" s="44" t="str">
        <f t="shared" si="50"/>
        <v/>
      </c>
      <c r="BA263" s="45"/>
      <c r="BB263" s="97">
        <v>0</v>
      </c>
      <c r="BC263" s="98">
        <v>0</v>
      </c>
      <c r="BD263" s="98">
        <v>0</v>
      </c>
      <c r="BE263" s="98">
        <v>0</v>
      </c>
      <c r="BF263" s="98">
        <v>0</v>
      </c>
      <c r="BG263" s="99">
        <f t="shared" si="48"/>
        <v>0</v>
      </c>
      <c r="BH263" s="52">
        <f t="shared" si="44"/>
        <v>0</v>
      </c>
      <c r="BI263" s="53">
        <f>IFERROR(IF(ROUND(V263/((D263+AK263)/2),1)&lt;0,0,ROUND(V263/((D263+AK263)/2),1)),0)</f>
        <v>0</v>
      </c>
      <c r="BJ263" s="55" t="str">
        <f>IF(AK263=0,"정상",IF(AP263="악성","악성",IF(AND(BL263&gt;3,BI263&lt;0.5),"악성",IF(AND(AP263="정상",BL263&lt;=3),"정상",IF(BI263&gt;1,"정상","부진")))))</f>
        <v>정상</v>
      </c>
      <c r="BK263" s="54">
        <v>46266</v>
      </c>
      <c r="BL263" s="52">
        <f t="shared" si="49"/>
        <v>1</v>
      </c>
    </row>
    <row r="264" spans="1:64" ht="17.100000000000001" customHeight="1">
      <c r="A264" s="58" t="s">
        <v>1</v>
      </c>
      <c r="B264" s="57" t="s">
        <v>6102</v>
      </c>
      <c r="C264" s="56" t="s">
        <v>6103</v>
      </c>
      <c r="D264" s="213">
        <v>0</v>
      </c>
      <c r="E264" s="214">
        <v>0</v>
      </c>
      <c r="F264" s="215">
        <v>0</v>
      </c>
      <c r="G264" s="213">
        <v>1130</v>
      </c>
      <c r="H264" s="216">
        <v>1553.9761060000001</v>
      </c>
      <c r="I264" s="215">
        <v>1755993</v>
      </c>
      <c r="J264" s="213">
        <v>0</v>
      </c>
      <c r="K264" s="216">
        <v>0</v>
      </c>
      <c r="L264" s="215">
        <v>0</v>
      </c>
      <c r="M264" s="213">
        <v>0</v>
      </c>
      <c r="N264" s="216">
        <v>0</v>
      </c>
      <c r="O264" s="215">
        <v>0</v>
      </c>
      <c r="P264" s="213">
        <v>0</v>
      </c>
      <c r="Q264" s="216">
        <v>0</v>
      </c>
      <c r="R264" s="215">
        <v>0</v>
      </c>
      <c r="S264" s="213">
        <v>1130</v>
      </c>
      <c r="T264" s="214">
        <v>1553.9761060000001</v>
      </c>
      <c r="U264" s="217">
        <v>1755993</v>
      </c>
      <c r="V264" s="213">
        <v>1130</v>
      </c>
      <c r="W264" s="216">
        <v>1553.9761060000001</v>
      </c>
      <c r="X264" s="215">
        <v>1755993</v>
      </c>
      <c r="Y264" s="213">
        <v>0</v>
      </c>
      <c r="Z264" s="216">
        <v>0</v>
      </c>
      <c r="AA264" s="215">
        <v>0</v>
      </c>
      <c r="AB264" s="213">
        <v>0</v>
      </c>
      <c r="AC264" s="216">
        <v>0</v>
      </c>
      <c r="AD264" s="215">
        <v>0</v>
      </c>
      <c r="AE264" s="213">
        <v>0</v>
      </c>
      <c r="AF264" s="216">
        <v>0</v>
      </c>
      <c r="AG264" s="215">
        <v>0</v>
      </c>
      <c r="AH264" s="213">
        <v>1130</v>
      </c>
      <c r="AI264" s="214">
        <v>1553.9761060000001</v>
      </c>
      <c r="AJ264" s="215">
        <v>1755993</v>
      </c>
      <c r="AK264" s="218">
        <v>0</v>
      </c>
      <c r="AL264" s="214">
        <v>0</v>
      </c>
      <c r="AM264" s="215">
        <v>0</v>
      </c>
      <c r="AN264" s="36">
        <f t="shared" si="41"/>
        <v>0</v>
      </c>
      <c r="AO264" s="37">
        <f t="shared" si="42"/>
        <v>0</v>
      </c>
      <c r="AP264" s="38" t="s">
        <v>2</v>
      </c>
      <c r="AQ264" s="39" t="str">
        <f t="shared" si="51"/>
        <v>제품</v>
      </c>
      <c r="AR264" s="40">
        <f t="shared" si="45"/>
        <v>0</v>
      </c>
      <c r="AS264" s="41">
        <f t="shared" si="46"/>
        <v>0</v>
      </c>
      <c r="AT264" s="42">
        <f t="shared" si="47"/>
        <v>0</v>
      </c>
      <c r="AU264" s="43">
        <f t="shared" si="43"/>
        <v>0</v>
      </c>
      <c r="AV264" s="95" t="str">
        <f t="shared" si="50"/>
        <v/>
      </c>
      <c r="AW264" s="61" t="str">
        <f t="shared" si="50"/>
        <v/>
      </c>
      <c r="AX264" s="61" t="str">
        <f t="shared" si="50"/>
        <v/>
      </c>
      <c r="AY264" s="61" t="str">
        <f t="shared" si="50"/>
        <v/>
      </c>
      <c r="AZ264" s="44" t="str">
        <f t="shared" si="50"/>
        <v/>
      </c>
      <c r="BA264" s="45"/>
      <c r="BB264" s="97">
        <v>0</v>
      </c>
      <c r="BC264" s="98">
        <v>0</v>
      </c>
      <c r="BD264" s="98">
        <v>0</v>
      </c>
      <c r="BE264" s="98">
        <v>0</v>
      </c>
      <c r="BF264" s="98">
        <v>0</v>
      </c>
      <c r="BG264" s="99">
        <f t="shared" si="48"/>
        <v>0</v>
      </c>
      <c r="BH264" s="52">
        <f t="shared" si="44"/>
        <v>0</v>
      </c>
      <c r="BI264" s="53">
        <f>IFERROR(IF(ROUND(V264/((D264+AK264)/2),1)&lt;0,0,ROUND(V264/((D264+AK264)/2),1)),0)</f>
        <v>0</v>
      </c>
      <c r="BJ264" s="55" t="str">
        <f>IF(AK264=0,"정상",IF(AP264="악성","악성",IF(AND(BL264&gt;3,BI264&lt;0.5),"악성",IF(AND(AP264="정상",BL264&lt;=3),"정상",IF(BI264&gt;1,"정상","부진")))))</f>
        <v>정상</v>
      </c>
      <c r="BK264" s="54">
        <v>46235</v>
      </c>
      <c r="BL264" s="52">
        <f t="shared" si="49"/>
        <v>2</v>
      </c>
    </row>
    <row r="265" spans="1:64" ht="17.100000000000001" customHeight="1">
      <c r="A265" s="58" t="s">
        <v>1</v>
      </c>
      <c r="B265" s="57" t="s">
        <v>6270</v>
      </c>
      <c r="C265" s="56" t="s">
        <v>6271</v>
      </c>
      <c r="D265" s="213">
        <v>0</v>
      </c>
      <c r="E265" s="214">
        <v>0</v>
      </c>
      <c r="F265" s="215">
        <v>0</v>
      </c>
      <c r="G265" s="213">
        <v>1000</v>
      </c>
      <c r="H265" s="216">
        <v>5981.3469999999998</v>
      </c>
      <c r="I265" s="215">
        <v>5981347</v>
      </c>
      <c r="J265" s="213">
        <v>0</v>
      </c>
      <c r="K265" s="216">
        <v>0</v>
      </c>
      <c r="L265" s="215">
        <v>0</v>
      </c>
      <c r="M265" s="213">
        <v>0</v>
      </c>
      <c r="N265" s="216">
        <v>0</v>
      </c>
      <c r="O265" s="215">
        <v>0</v>
      </c>
      <c r="P265" s="213">
        <v>0</v>
      </c>
      <c r="Q265" s="216">
        <v>0</v>
      </c>
      <c r="R265" s="215">
        <v>0</v>
      </c>
      <c r="S265" s="213">
        <v>1000</v>
      </c>
      <c r="T265" s="214">
        <v>5981.3469999999998</v>
      </c>
      <c r="U265" s="217">
        <v>5981347</v>
      </c>
      <c r="V265" s="213">
        <v>693</v>
      </c>
      <c r="W265" s="216">
        <v>5981.3477629999998</v>
      </c>
      <c r="X265" s="215">
        <v>4145074</v>
      </c>
      <c r="Y265" s="213">
        <v>0</v>
      </c>
      <c r="Z265" s="216">
        <v>0</v>
      </c>
      <c r="AA265" s="215">
        <v>0</v>
      </c>
      <c r="AB265" s="213">
        <v>0</v>
      </c>
      <c r="AC265" s="216">
        <v>0</v>
      </c>
      <c r="AD265" s="215">
        <v>0</v>
      </c>
      <c r="AE265" s="213">
        <v>0</v>
      </c>
      <c r="AF265" s="216">
        <v>0</v>
      </c>
      <c r="AG265" s="215">
        <v>0</v>
      </c>
      <c r="AH265" s="213">
        <v>693</v>
      </c>
      <c r="AI265" s="214">
        <v>5981.3477629999998</v>
      </c>
      <c r="AJ265" s="215">
        <v>4145074</v>
      </c>
      <c r="AK265" s="218">
        <v>307</v>
      </c>
      <c r="AL265" s="214">
        <v>5981.3469999999998</v>
      </c>
      <c r="AM265" s="215">
        <v>1836273</v>
      </c>
      <c r="AN265" s="36">
        <f t="shared" si="41"/>
        <v>1.7377408108931898E-4</v>
      </c>
      <c r="AO265" s="37">
        <f t="shared" si="42"/>
        <v>0.307</v>
      </c>
      <c r="AP265" s="38" t="s">
        <v>2</v>
      </c>
      <c r="AQ265" s="39" t="str">
        <f t="shared" si="51"/>
        <v>제품</v>
      </c>
      <c r="AR265" s="40">
        <f t="shared" si="45"/>
        <v>0</v>
      </c>
      <c r="AS265" s="41">
        <f t="shared" si="46"/>
        <v>0</v>
      </c>
      <c r="AT265" s="42">
        <f t="shared" si="47"/>
        <v>1836273</v>
      </c>
      <c r="AU265" s="43">
        <f t="shared" si="43"/>
        <v>1836273</v>
      </c>
      <c r="AV265" s="95" t="str">
        <f t="shared" ref="AV265:AZ315" si="52">IF(+BB265*$AL265=0,"",+BB265*$AL265)</f>
        <v/>
      </c>
      <c r="AW265" s="61" t="str">
        <f t="shared" si="52"/>
        <v/>
      </c>
      <c r="AX265" s="61">
        <f t="shared" si="52"/>
        <v>1836273.5289999999</v>
      </c>
      <c r="AY265" s="61" t="str">
        <f t="shared" si="52"/>
        <v/>
      </c>
      <c r="AZ265" s="44" t="str">
        <f t="shared" si="52"/>
        <v/>
      </c>
      <c r="BA265" s="45"/>
      <c r="BB265" s="97">
        <v>0</v>
      </c>
      <c r="BC265" s="98">
        <v>0</v>
      </c>
      <c r="BD265" s="98">
        <v>307</v>
      </c>
      <c r="BE265" s="98">
        <v>0</v>
      </c>
      <c r="BF265" s="98">
        <v>0</v>
      </c>
      <c r="BG265" s="99">
        <f t="shared" si="48"/>
        <v>307</v>
      </c>
      <c r="BH265" s="52">
        <f t="shared" si="44"/>
        <v>0</v>
      </c>
      <c r="BI265" s="53">
        <f>IFERROR(IF(ROUND(V265/((D265+AK265)/2),1)&lt;0,0,ROUND(V265/((D265+AK265)/2),1)),0)</f>
        <v>4.5</v>
      </c>
      <c r="BJ265" s="55" t="str">
        <f>IF(AK265=0,"정상",IF(AP265="악성","악성",IF(AND(BL265&gt;3,BI265&lt;0.5),"악성",IF(AND(AP265="정상",BL265&lt;=3),"정상",IF(BI265&gt;1,"정상","부진")))))</f>
        <v>정상</v>
      </c>
      <c r="BK265" s="54">
        <v>46266</v>
      </c>
      <c r="BL265" s="52">
        <f t="shared" si="49"/>
        <v>1</v>
      </c>
    </row>
    <row r="266" spans="1:64" ht="17.100000000000001" customHeight="1">
      <c r="A266" s="58" t="s">
        <v>1</v>
      </c>
      <c r="B266" s="57" t="s">
        <v>6104</v>
      </c>
      <c r="C266" s="56" t="s">
        <v>6105</v>
      </c>
      <c r="D266" s="213">
        <v>0</v>
      </c>
      <c r="E266" s="214">
        <v>0</v>
      </c>
      <c r="F266" s="215">
        <v>0</v>
      </c>
      <c r="G266" s="213">
        <v>0</v>
      </c>
      <c r="H266" s="216">
        <v>0</v>
      </c>
      <c r="I266" s="215">
        <v>0</v>
      </c>
      <c r="J266" s="213">
        <v>2580</v>
      </c>
      <c r="K266" s="216">
        <v>6850</v>
      </c>
      <c r="L266" s="215">
        <v>17673000</v>
      </c>
      <c r="M266" s="213">
        <v>0</v>
      </c>
      <c r="N266" s="216">
        <v>0</v>
      </c>
      <c r="O266" s="215">
        <v>0</v>
      </c>
      <c r="P266" s="213">
        <v>0</v>
      </c>
      <c r="Q266" s="216">
        <v>0</v>
      </c>
      <c r="R266" s="215">
        <v>0</v>
      </c>
      <c r="S266" s="213">
        <v>2580</v>
      </c>
      <c r="T266" s="214">
        <v>6850</v>
      </c>
      <c r="U266" s="217">
        <v>17673000</v>
      </c>
      <c r="V266" s="213">
        <v>2280</v>
      </c>
      <c r="W266" s="216">
        <v>6850</v>
      </c>
      <c r="X266" s="215">
        <v>15618000</v>
      </c>
      <c r="Y266" s="213">
        <v>0</v>
      </c>
      <c r="Z266" s="216">
        <v>0</v>
      </c>
      <c r="AA266" s="215">
        <v>0</v>
      </c>
      <c r="AB266" s="213">
        <v>0</v>
      </c>
      <c r="AC266" s="216">
        <v>0</v>
      </c>
      <c r="AD266" s="215">
        <v>0</v>
      </c>
      <c r="AE266" s="213">
        <v>0</v>
      </c>
      <c r="AF266" s="216">
        <v>0</v>
      </c>
      <c r="AG266" s="215">
        <v>0</v>
      </c>
      <c r="AH266" s="213">
        <v>2280</v>
      </c>
      <c r="AI266" s="214">
        <v>6850</v>
      </c>
      <c r="AJ266" s="215">
        <v>15618000</v>
      </c>
      <c r="AK266" s="218">
        <v>300</v>
      </c>
      <c r="AL266" s="214">
        <v>6850</v>
      </c>
      <c r="AM266" s="215">
        <v>2055000</v>
      </c>
      <c r="AN266" s="36">
        <f t="shared" ref="AN266:AN329" si="53">AM266/$AM$4</f>
        <v>1.9447311845164118E-4</v>
      </c>
      <c r="AO266" s="37">
        <f t="shared" ref="AO266:AO329" si="54">IF(ISERROR(AK266/(D266+S266)),,(AK266/(D266+S266)))</f>
        <v>0.11627906976744186</v>
      </c>
      <c r="AP266" s="38" t="s">
        <v>2</v>
      </c>
      <c r="AQ266" s="39" t="str">
        <f t="shared" si="51"/>
        <v>제품</v>
      </c>
      <c r="AR266" s="40">
        <f t="shared" si="45"/>
        <v>0</v>
      </c>
      <c r="AS266" s="41">
        <f t="shared" si="46"/>
        <v>0</v>
      </c>
      <c r="AT266" s="42">
        <f t="shared" si="47"/>
        <v>2055000</v>
      </c>
      <c r="AU266" s="43">
        <f t="shared" ref="AU266:AU329" si="55">SUM(AR266:AT266)</f>
        <v>2055000</v>
      </c>
      <c r="AV266" s="95" t="str">
        <f t="shared" si="52"/>
        <v/>
      </c>
      <c r="AW266" s="61" t="str">
        <f t="shared" si="52"/>
        <v/>
      </c>
      <c r="AX266" s="61">
        <f t="shared" si="52"/>
        <v>2055000</v>
      </c>
      <c r="AY266" s="61" t="str">
        <f t="shared" si="52"/>
        <v/>
      </c>
      <c r="AZ266" s="44" t="str">
        <f t="shared" si="52"/>
        <v/>
      </c>
      <c r="BA266" s="45"/>
      <c r="BB266" s="97">
        <v>0</v>
      </c>
      <c r="BC266" s="98">
        <v>0</v>
      </c>
      <c r="BD266" s="98">
        <v>300</v>
      </c>
      <c r="BE266" s="98">
        <v>0</v>
      </c>
      <c r="BF266" s="98">
        <v>0</v>
      </c>
      <c r="BG266" s="99">
        <f t="shared" si="48"/>
        <v>300</v>
      </c>
      <c r="BH266" s="52">
        <f t="shared" ref="BH266:BH329" si="56">BG266-AK266</f>
        <v>0</v>
      </c>
      <c r="BI266" s="53">
        <f>IFERROR(IF(ROUND(V266/((D266+AK266)/2),1)&lt;0,0,ROUND(V266/((D266+AK266)/2),1)),0)</f>
        <v>15.2</v>
      </c>
      <c r="BJ266" s="55" t="str">
        <f>IF(AK266=0,"정상",IF(AP266="악성","악성",IF(AND(BL266&gt;3,BI266&lt;0.5),"악성",IF(AND(AP266="정상",BL266&lt;=3),"정상",IF(BI266&gt;1,"정상","부진")))))</f>
        <v>정상</v>
      </c>
      <c r="BK266" s="54">
        <v>46235</v>
      </c>
      <c r="BL266" s="52">
        <f t="shared" si="49"/>
        <v>2</v>
      </c>
    </row>
    <row r="267" spans="1:64" ht="17.100000000000001" customHeight="1">
      <c r="A267" s="58" t="s">
        <v>1</v>
      </c>
      <c r="B267" s="57" t="s">
        <v>6106</v>
      </c>
      <c r="C267" s="56" t="s">
        <v>6107</v>
      </c>
      <c r="D267" s="213">
        <v>0</v>
      </c>
      <c r="E267" s="214">
        <v>0</v>
      </c>
      <c r="F267" s="215">
        <v>0</v>
      </c>
      <c r="G267" s="213">
        <v>0</v>
      </c>
      <c r="H267" s="216">
        <v>0</v>
      </c>
      <c r="I267" s="215">
        <v>0</v>
      </c>
      <c r="J267" s="213">
        <v>860</v>
      </c>
      <c r="K267" s="216">
        <v>6850</v>
      </c>
      <c r="L267" s="215">
        <v>5891000</v>
      </c>
      <c r="M267" s="213">
        <v>0</v>
      </c>
      <c r="N267" s="216">
        <v>0</v>
      </c>
      <c r="O267" s="215">
        <v>0</v>
      </c>
      <c r="P267" s="213">
        <v>0</v>
      </c>
      <c r="Q267" s="216">
        <v>0</v>
      </c>
      <c r="R267" s="215">
        <v>0</v>
      </c>
      <c r="S267" s="213">
        <v>860</v>
      </c>
      <c r="T267" s="214">
        <v>6850</v>
      </c>
      <c r="U267" s="217">
        <v>5891000</v>
      </c>
      <c r="V267" s="213">
        <v>730</v>
      </c>
      <c r="W267" s="216">
        <v>6850</v>
      </c>
      <c r="X267" s="215">
        <v>5000500</v>
      </c>
      <c r="Y267" s="213">
        <v>0</v>
      </c>
      <c r="Z267" s="216">
        <v>0</v>
      </c>
      <c r="AA267" s="215">
        <v>0</v>
      </c>
      <c r="AB267" s="213">
        <v>0</v>
      </c>
      <c r="AC267" s="216">
        <v>0</v>
      </c>
      <c r="AD267" s="215">
        <v>0</v>
      </c>
      <c r="AE267" s="213">
        <v>0</v>
      </c>
      <c r="AF267" s="216">
        <v>0</v>
      </c>
      <c r="AG267" s="215">
        <v>0</v>
      </c>
      <c r="AH267" s="213">
        <v>730</v>
      </c>
      <c r="AI267" s="214">
        <v>6850</v>
      </c>
      <c r="AJ267" s="215">
        <v>5000500</v>
      </c>
      <c r="AK267" s="218">
        <v>130</v>
      </c>
      <c r="AL267" s="214">
        <v>6850</v>
      </c>
      <c r="AM267" s="215">
        <v>890500</v>
      </c>
      <c r="AN267" s="36">
        <f t="shared" si="53"/>
        <v>8.4271684662377852E-5</v>
      </c>
      <c r="AO267" s="37">
        <f t="shared" si="54"/>
        <v>0.15116279069767441</v>
      </c>
      <c r="AP267" s="38" t="s">
        <v>2</v>
      </c>
      <c r="AQ267" s="39" t="str">
        <f t="shared" si="51"/>
        <v>제품</v>
      </c>
      <c r="AR267" s="40">
        <f t="shared" ref="AR267:AR330" si="57">IF($AP267="악성",$AM267,0)</f>
        <v>0</v>
      </c>
      <c r="AS267" s="41">
        <f t="shared" ref="AS267:AS330" si="58">IF($AP267="부진",$AM267,0)</f>
        <v>0</v>
      </c>
      <c r="AT267" s="42">
        <f t="shared" ref="AT267:AT330" si="59">IF($AP267="정상",$AM267,0)</f>
        <v>890500</v>
      </c>
      <c r="AU267" s="43">
        <f t="shared" si="55"/>
        <v>890500</v>
      </c>
      <c r="AV267" s="95" t="str">
        <f t="shared" si="52"/>
        <v/>
      </c>
      <c r="AW267" s="61" t="str">
        <f t="shared" si="52"/>
        <v/>
      </c>
      <c r="AX267" s="61">
        <f t="shared" si="52"/>
        <v>890500</v>
      </c>
      <c r="AY267" s="61" t="str">
        <f t="shared" si="52"/>
        <v/>
      </c>
      <c r="AZ267" s="44" t="str">
        <f t="shared" si="52"/>
        <v/>
      </c>
      <c r="BA267" s="45"/>
      <c r="BB267" s="97">
        <v>0</v>
      </c>
      <c r="BC267" s="98">
        <v>0</v>
      </c>
      <c r="BD267" s="98">
        <v>130</v>
      </c>
      <c r="BE267" s="98">
        <v>0</v>
      </c>
      <c r="BF267" s="98">
        <v>0</v>
      </c>
      <c r="BG267" s="99">
        <f t="shared" ref="BG267:BG330" si="60">+SUM(BB267:BF267)</f>
        <v>130</v>
      </c>
      <c r="BH267" s="52">
        <f t="shared" si="56"/>
        <v>0</v>
      </c>
      <c r="BI267" s="53">
        <f>IFERROR(IF(ROUND(V267/((D267+AK267)/2),1)&lt;0,0,ROUND(V267/((D267+AK267)/2),1)),0)</f>
        <v>11.2</v>
      </c>
      <c r="BJ267" s="55" t="str">
        <f>IF(AK267=0,"정상",IF(AP267="악성","악성",IF(AND(BL267&gt;3,BI267&lt;0.5),"악성",IF(AND(AP267="정상",BL267&lt;=3),"정상",IF(BI267&gt;1,"정상","부진")))))</f>
        <v>정상</v>
      </c>
      <c r="BK267" s="54">
        <v>46235</v>
      </c>
      <c r="BL267" s="52">
        <f t="shared" ref="BL267:BL330" si="61">DATEDIF(BK267,$BL$9,"m")+1</f>
        <v>2</v>
      </c>
    </row>
    <row r="268" spans="1:64" ht="17.100000000000001" customHeight="1">
      <c r="A268" s="58" t="s">
        <v>1</v>
      </c>
      <c r="B268" s="57" t="s">
        <v>6108</v>
      </c>
      <c r="C268" s="56" t="s">
        <v>6109</v>
      </c>
      <c r="D268" s="213">
        <v>0</v>
      </c>
      <c r="E268" s="214">
        <v>0</v>
      </c>
      <c r="F268" s="215">
        <v>0</v>
      </c>
      <c r="G268" s="213">
        <v>0</v>
      </c>
      <c r="H268" s="216">
        <v>0</v>
      </c>
      <c r="I268" s="215">
        <v>0</v>
      </c>
      <c r="J268" s="213">
        <v>1940</v>
      </c>
      <c r="K268" s="216">
        <v>6850</v>
      </c>
      <c r="L268" s="215">
        <v>13289000</v>
      </c>
      <c r="M268" s="213">
        <v>0</v>
      </c>
      <c r="N268" s="216">
        <v>0</v>
      </c>
      <c r="O268" s="215">
        <v>0</v>
      </c>
      <c r="P268" s="213">
        <v>0</v>
      </c>
      <c r="Q268" s="216">
        <v>0</v>
      </c>
      <c r="R268" s="215">
        <v>0</v>
      </c>
      <c r="S268" s="213">
        <v>1940</v>
      </c>
      <c r="T268" s="214">
        <v>6850</v>
      </c>
      <c r="U268" s="217">
        <v>13289000</v>
      </c>
      <c r="V268" s="213">
        <v>1638</v>
      </c>
      <c r="W268" s="216">
        <v>6850</v>
      </c>
      <c r="X268" s="215">
        <v>11220300</v>
      </c>
      <c r="Y268" s="213">
        <v>0</v>
      </c>
      <c r="Z268" s="216">
        <v>0</v>
      </c>
      <c r="AA268" s="215">
        <v>0</v>
      </c>
      <c r="AB268" s="213">
        <v>0</v>
      </c>
      <c r="AC268" s="216">
        <v>0</v>
      </c>
      <c r="AD268" s="215">
        <v>0</v>
      </c>
      <c r="AE268" s="213">
        <v>0</v>
      </c>
      <c r="AF268" s="216">
        <v>0</v>
      </c>
      <c r="AG268" s="215">
        <v>0</v>
      </c>
      <c r="AH268" s="213">
        <v>1638</v>
      </c>
      <c r="AI268" s="214">
        <v>6850</v>
      </c>
      <c r="AJ268" s="215">
        <v>11220300</v>
      </c>
      <c r="AK268" s="218">
        <v>302</v>
      </c>
      <c r="AL268" s="214">
        <v>6850</v>
      </c>
      <c r="AM268" s="215">
        <v>2068700</v>
      </c>
      <c r="AN268" s="36">
        <f t="shared" si="53"/>
        <v>1.9576960590798545E-4</v>
      </c>
      <c r="AO268" s="37">
        <f t="shared" si="54"/>
        <v>0.15567010309278351</v>
      </c>
      <c r="AP268" s="38" t="s">
        <v>2</v>
      </c>
      <c r="AQ268" s="39" t="str">
        <f t="shared" si="51"/>
        <v>제품</v>
      </c>
      <c r="AR268" s="40">
        <f t="shared" si="57"/>
        <v>0</v>
      </c>
      <c r="AS268" s="41">
        <f t="shared" si="58"/>
        <v>0</v>
      </c>
      <c r="AT268" s="42">
        <f t="shared" si="59"/>
        <v>2068700</v>
      </c>
      <c r="AU268" s="43">
        <f t="shared" si="55"/>
        <v>2068700</v>
      </c>
      <c r="AV268" s="95" t="str">
        <f t="shared" si="52"/>
        <v/>
      </c>
      <c r="AW268" s="61" t="str">
        <f t="shared" si="52"/>
        <v/>
      </c>
      <c r="AX268" s="61">
        <f t="shared" si="52"/>
        <v>2068700</v>
      </c>
      <c r="AY268" s="61" t="str">
        <f t="shared" si="52"/>
        <v/>
      </c>
      <c r="AZ268" s="44" t="str">
        <f t="shared" si="52"/>
        <v/>
      </c>
      <c r="BA268" s="45"/>
      <c r="BB268" s="97">
        <v>0</v>
      </c>
      <c r="BC268" s="98">
        <v>0</v>
      </c>
      <c r="BD268" s="98">
        <v>302</v>
      </c>
      <c r="BE268" s="98">
        <v>0</v>
      </c>
      <c r="BF268" s="98">
        <v>0</v>
      </c>
      <c r="BG268" s="99">
        <f t="shared" si="60"/>
        <v>302</v>
      </c>
      <c r="BH268" s="52">
        <f t="shared" si="56"/>
        <v>0</v>
      </c>
      <c r="BI268" s="53">
        <f>IFERROR(IF(ROUND(V268/((D268+AK268)/2),1)&lt;0,0,ROUND(V268/((D268+AK268)/2),1)),0)</f>
        <v>10.8</v>
      </c>
      <c r="BJ268" s="55" t="str">
        <f>IF(AK268=0,"정상",IF(AP268="악성","악성",IF(AND(BL268&gt;3,BI268&lt;0.5),"악성",IF(AND(AP268="정상",BL268&lt;=3),"정상",IF(BI268&gt;1,"정상","부진")))))</f>
        <v>정상</v>
      </c>
      <c r="BK268" s="54">
        <v>46235</v>
      </c>
      <c r="BL268" s="52">
        <f t="shared" si="61"/>
        <v>2</v>
      </c>
    </row>
    <row r="269" spans="1:64" ht="17.100000000000001" customHeight="1">
      <c r="A269" s="58" t="s">
        <v>1</v>
      </c>
      <c r="B269" s="57" t="s">
        <v>6110</v>
      </c>
      <c r="C269" s="56" t="s">
        <v>6111</v>
      </c>
      <c r="D269" s="213">
        <v>0</v>
      </c>
      <c r="E269" s="214">
        <v>0</v>
      </c>
      <c r="F269" s="215">
        <v>0</v>
      </c>
      <c r="G269" s="213">
        <v>0</v>
      </c>
      <c r="H269" s="216">
        <v>0</v>
      </c>
      <c r="I269" s="215">
        <v>0</v>
      </c>
      <c r="J269" s="213">
        <v>690</v>
      </c>
      <c r="K269" s="216">
        <v>6850</v>
      </c>
      <c r="L269" s="215">
        <v>4726500</v>
      </c>
      <c r="M269" s="213">
        <v>0</v>
      </c>
      <c r="N269" s="216">
        <v>0</v>
      </c>
      <c r="O269" s="215">
        <v>0</v>
      </c>
      <c r="P269" s="213">
        <v>0</v>
      </c>
      <c r="Q269" s="216">
        <v>0</v>
      </c>
      <c r="R269" s="215">
        <v>0</v>
      </c>
      <c r="S269" s="213">
        <v>690</v>
      </c>
      <c r="T269" s="214">
        <v>6850</v>
      </c>
      <c r="U269" s="217">
        <v>4726500</v>
      </c>
      <c r="V269" s="213">
        <v>616</v>
      </c>
      <c r="W269" s="216">
        <v>6850</v>
      </c>
      <c r="X269" s="215">
        <v>4219600</v>
      </c>
      <c r="Y269" s="213">
        <v>0</v>
      </c>
      <c r="Z269" s="216">
        <v>0</v>
      </c>
      <c r="AA269" s="215">
        <v>0</v>
      </c>
      <c r="AB269" s="213">
        <v>0</v>
      </c>
      <c r="AC269" s="216">
        <v>0</v>
      </c>
      <c r="AD269" s="215">
        <v>0</v>
      </c>
      <c r="AE269" s="213">
        <v>0</v>
      </c>
      <c r="AF269" s="216">
        <v>0</v>
      </c>
      <c r="AG269" s="215">
        <v>0</v>
      </c>
      <c r="AH269" s="213">
        <v>616</v>
      </c>
      <c r="AI269" s="214">
        <v>6850</v>
      </c>
      <c r="AJ269" s="215">
        <v>4219600</v>
      </c>
      <c r="AK269" s="218">
        <v>74</v>
      </c>
      <c r="AL269" s="214">
        <v>6850</v>
      </c>
      <c r="AM269" s="215">
        <v>506900</v>
      </c>
      <c r="AN269" s="36">
        <f t="shared" si="53"/>
        <v>4.7970035884738157E-5</v>
      </c>
      <c r="AO269" s="37">
        <f t="shared" si="54"/>
        <v>0.1072463768115942</v>
      </c>
      <c r="AP269" s="38" t="s">
        <v>2</v>
      </c>
      <c r="AQ269" s="39" t="str">
        <f t="shared" si="51"/>
        <v>제품</v>
      </c>
      <c r="AR269" s="40">
        <f t="shared" si="57"/>
        <v>0</v>
      </c>
      <c r="AS269" s="41">
        <f t="shared" si="58"/>
        <v>0</v>
      </c>
      <c r="AT269" s="42">
        <f t="shared" si="59"/>
        <v>506900</v>
      </c>
      <c r="AU269" s="43">
        <f t="shared" si="55"/>
        <v>506900</v>
      </c>
      <c r="AV269" s="95" t="str">
        <f t="shared" si="52"/>
        <v/>
      </c>
      <c r="AW269" s="61" t="str">
        <f t="shared" si="52"/>
        <v/>
      </c>
      <c r="AX269" s="61">
        <f t="shared" si="52"/>
        <v>506900</v>
      </c>
      <c r="AY269" s="61" t="str">
        <f t="shared" si="52"/>
        <v/>
      </c>
      <c r="AZ269" s="44" t="str">
        <f t="shared" si="52"/>
        <v/>
      </c>
      <c r="BA269" s="45"/>
      <c r="BB269" s="97">
        <v>0</v>
      </c>
      <c r="BC269" s="98">
        <v>0</v>
      </c>
      <c r="BD269" s="98">
        <v>74</v>
      </c>
      <c r="BE269" s="98">
        <v>0</v>
      </c>
      <c r="BF269" s="98">
        <v>0</v>
      </c>
      <c r="BG269" s="99">
        <f t="shared" si="60"/>
        <v>74</v>
      </c>
      <c r="BH269" s="52">
        <f t="shared" si="56"/>
        <v>0</v>
      </c>
      <c r="BI269" s="53">
        <f>IFERROR(IF(ROUND(V269/((D269+AK269)/2),1)&lt;0,0,ROUND(V269/((D269+AK269)/2),1)),0)</f>
        <v>16.600000000000001</v>
      </c>
      <c r="BJ269" s="55" t="str">
        <f>IF(AK269=0,"정상",IF(AP269="악성","악성",IF(AND(BL269&gt;3,BI269&lt;0.5),"악성",IF(AND(AP269="정상",BL269&lt;=3),"정상",IF(BI269&gt;1,"정상","부진")))))</f>
        <v>정상</v>
      </c>
      <c r="BK269" s="54">
        <v>46235</v>
      </c>
      <c r="BL269" s="52">
        <f t="shared" si="61"/>
        <v>2</v>
      </c>
    </row>
    <row r="270" spans="1:64" ht="17.100000000000001" customHeight="1">
      <c r="A270" s="58" t="s">
        <v>1</v>
      </c>
      <c r="B270" s="57" t="s">
        <v>6112</v>
      </c>
      <c r="C270" s="56" t="s">
        <v>6113</v>
      </c>
      <c r="D270" s="213">
        <v>0</v>
      </c>
      <c r="E270" s="214">
        <v>0</v>
      </c>
      <c r="F270" s="215">
        <v>0</v>
      </c>
      <c r="G270" s="213">
        <v>0</v>
      </c>
      <c r="H270" s="216">
        <v>0</v>
      </c>
      <c r="I270" s="215">
        <v>0</v>
      </c>
      <c r="J270" s="213">
        <v>1290</v>
      </c>
      <c r="K270" s="216">
        <v>6850</v>
      </c>
      <c r="L270" s="215">
        <v>8836500</v>
      </c>
      <c r="M270" s="213">
        <v>0</v>
      </c>
      <c r="N270" s="216">
        <v>0</v>
      </c>
      <c r="O270" s="215">
        <v>0</v>
      </c>
      <c r="P270" s="213">
        <v>0</v>
      </c>
      <c r="Q270" s="216">
        <v>0</v>
      </c>
      <c r="R270" s="215">
        <v>0</v>
      </c>
      <c r="S270" s="213">
        <v>1290</v>
      </c>
      <c r="T270" s="214">
        <v>6850</v>
      </c>
      <c r="U270" s="217">
        <v>8836500</v>
      </c>
      <c r="V270" s="213">
        <v>1128</v>
      </c>
      <c r="W270" s="216">
        <v>6850</v>
      </c>
      <c r="X270" s="215">
        <v>7726800</v>
      </c>
      <c r="Y270" s="213">
        <v>0</v>
      </c>
      <c r="Z270" s="216">
        <v>0</v>
      </c>
      <c r="AA270" s="215">
        <v>0</v>
      </c>
      <c r="AB270" s="213">
        <v>0</v>
      </c>
      <c r="AC270" s="216">
        <v>0</v>
      </c>
      <c r="AD270" s="215">
        <v>0</v>
      </c>
      <c r="AE270" s="213">
        <v>0</v>
      </c>
      <c r="AF270" s="216">
        <v>0</v>
      </c>
      <c r="AG270" s="215">
        <v>0</v>
      </c>
      <c r="AH270" s="213">
        <v>1128</v>
      </c>
      <c r="AI270" s="214">
        <v>6850</v>
      </c>
      <c r="AJ270" s="215">
        <v>7726800</v>
      </c>
      <c r="AK270" s="218">
        <v>162</v>
      </c>
      <c r="AL270" s="214">
        <v>6850</v>
      </c>
      <c r="AM270" s="215">
        <v>1109700</v>
      </c>
      <c r="AN270" s="36">
        <f t="shared" si="53"/>
        <v>1.0501548396388624E-4</v>
      </c>
      <c r="AO270" s="37">
        <f t="shared" si="54"/>
        <v>0.12558139534883722</v>
      </c>
      <c r="AP270" s="38" t="s">
        <v>2</v>
      </c>
      <c r="AQ270" s="39" t="str">
        <f t="shared" si="51"/>
        <v>제품</v>
      </c>
      <c r="AR270" s="40">
        <f t="shared" si="57"/>
        <v>0</v>
      </c>
      <c r="AS270" s="41">
        <f t="shared" si="58"/>
        <v>0</v>
      </c>
      <c r="AT270" s="42">
        <f t="shared" si="59"/>
        <v>1109700</v>
      </c>
      <c r="AU270" s="43">
        <f t="shared" si="55"/>
        <v>1109700</v>
      </c>
      <c r="AV270" s="95" t="str">
        <f t="shared" si="52"/>
        <v/>
      </c>
      <c r="AW270" s="61" t="str">
        <f t="shared" si="52"/>
        <v/>
      </c>
      <c r="AX270" s="61">
        <f t="shared" si="52"/>
        <v>1109700</v>
      </c>
      <c r="AY270" s="61" t="str">
        <f t="shared" si="52"/>
        <v/>
      </c>
      <c r="AZ270" s="44" t="str">
        <f t="shared" si="52"/>
        <v/>
      </c>
      <c r="BA270" s="45"/>
      <c r="BB270" s="97">
        <v>0</v>
      </c>
      <c r="BC270" s="98">
        <v>0</v>
      </c>
      <c r="BD270" s="98">
        <v>162</v>
      </c>
      <c r="BE270" s="98">
        <v>0</v>
      </c>
      <c r="BF270" s="98">
        <v>0</v>
      </c>
      <c r="BG270" s="99">
        <f t="shared" si="60"/>
        <v>162</v>
      </c>
      <c r="BH270" s="52">
        <f t="shared" si="56"/>
        <v>0</v>
      </c>
      <c r="BI270" s="53">
        <f>IFERROR(IF(ROUND(V270/((D270+AK270)/2),1)&lt;0,0,ROUND(V270/((D270+AK270)/2),1)),0)</f>
        <v>13.9</v>
      </c>
      <c r="BJ270" s="55" t="str">
        <f>IF(AK270=0,"정상",IF(AP270="악성","악성",IF(AND(BL270&gt;3,BI270&lt;0.5),"악성",IF(AND(AP270="정상",BL270&lt;=3),"정상",IF(BI270&gt;1,"정상","부진")))))</f>
        <v>정상</v>
      </c>
      <c r="BK270" s="54">
        <v>46235</v>
      </c>
      <c r="BL270" s="52">
        <f t="shared" si="61"/>
        <v>2</v>
      </c>
    </row>
    <row r="271" spans="1:64" ht="17.100000000000001" customHeight="1">
      <c r="A271" s="58" t="s">
        <v>1</v>
      </c>
      <c r="B271" s="57" t="s">
        <v>6114</v>
      </c>
      <c r="C271" s="56" t="s">
        <v>6115</v>
      </c>
      <c r="D271" s="213">
        <v>0</v>
      </c>
      <c r="E271" s="214">
        <v>0</v>
      </c>
      <c r="F271" s="215">
        <v>0</v>
      </c>
      <c r="G271" s="213">
        <v>920</v>
      </c>
      <c r="H271" s="216">
        <v>2371.7554340000002</v>
      </c>
      <c r="I271" s="215">
        <v>2182015</v>
      </c>
      <c r="J271" s="213">
        <v>0</v>
      </c>
      <c r="K271" s="216">
        <v>0</v>
      </c>
      <c r="L271" s="215">
        <v>0</v>
      </c>
      <c r="M271" s="213">
        <v>0</v>
      </c>
      <c r="N271" s="216">
        <v>0</v>
      </c>
      <c r="O271" s="215">
        <v>0</v>
      </c>
      <c r="P271" s="213">
        <v>0</v>
      </c>
      <c r="Q271" s="216">
        <v>0</v>
      </c>
      <c r="R271" s="215">
        <v>0</v>
      </c>
      <c r="S271" s="213">
        <v>920</v>
      </c>
      <c r="T271" s="214">
        <v>2371.7554340000002</v>
      </c>
      <c r="U271" s="217">
        <v>2182015</v>
      </c>
      <c r="V271" s="213">
        <v>920</v>
      </c>
      <c r="W271" s="216">
        <v>2371.7554340000002</v>
      </c>
      <c r="X271" s="215">
        <v>2182015</v>
      </c>
      <c r="Y271" s="213">
        <v>0</v>
      </c>
      <c r="Z271" s="216">
        <v>0</v>
      </c>
      <c r="AA271" s="215">
        <v>0</v>
      </c>
      <c r="AB271" s="213">
        <v>0</v>
      </c>
      <c r="AC271" s="216">
        <v>0</v>
      </c>
      <c r="AD271" s="215">
        <v>0</v>
      </c>
      <c r="AE271" s="213">
        <v>0</v>
      </c>
      <c r="AF271" s="216">
        <v>0</v>
      </c>
      <c r="AG271" s="215">
        <v>0</v>
      </c>
      <c r="AH271" s="213">
        <v>920</v>
      </c>
      <c r="AI271" s="214">
        <v>2371.7554340000002</v>
      </c>
      <c r="AJ271" s="215">
        <v>2182015</v>
      </c>
      <c r="AK271" s="218">
        <v>0</v>
      </c>
      <c r="AL271" s="214">
        <v>0</v>
      </c>
      <c r="AM271" s="215">
        <v>0</v>
      </c>
      <c r="AN271" s="36">
        <f t="shared" si="53"/>
        <v>0</v>
      </c>
      <c r="AO271" s="37">
        <f t="shared" si="54"/>
        <v>0</v>
      </c>
      <c r="AP271" s="38" t="s">
        <v>2</v>
      </c>
      <c r="AQ271" s="39" t="str">
        <f t="shared" si="51"/>
        <v>제품</v>
      </c>
      <c r="AR271" s="40">
        <f t="shared" si="57"/>
        <v>0</v>
      </c>
      <c r="AS271" s="41">
        <f t="shared" si="58"/>
        <v>0</v>
      </c>
      <c r="AT271" s="42">
        <f t="shared" si="59"/>
        <v>0</v>
      </c>
      <c r="AU271" s="43">
        <f t="shared" si="55"/>
        <v>0</v>
      </c>
      <c r="AV271" s="95" t="str">
        <f t="shared" si="52"/>
        <v/>
      </c>
      <c r="AW271" s="61" t="str">
        <f t="shared" si="52"/>
        <v/>
      </c>
      <c r="AX271" s="61" t="str">
        <f t="shared" si="52"/>
        <v/>
      </c>
      <c r="AY271" s="61" t="str">
        <f t="shared" si="52"/>
        <v/>
      </c>
      <c r="AZ271" s="44" t="str">
        <f t="shared" si="52"/>
        <v/>
      </c>
      <c r="BA271" s="45"/>
      <c r="BB271" s="97">
        <v>0</v>
      </c>
      <c r="BC271" s="98">
        <v>0</v>
      </c>
      <c r="BD271" s="98">
        <v>0</v>
      </c>
      <c r="BE271" s="98">
        <v>0</v>
      </c>
      <c r="BF271" s="98">
        <v>0</v>
      </c>
      <c r="BG271" s="99">
        <f t="shared" si="60"/>
        <v>0</v>
      </c>
      <c r="BH271" s="52">
        <f t="shared" si="56"/>
        <v>0</v>
      </c>
      <c r="BI271" s="53">
        <f>IFERROR(IF(ROUND(V271/((D271+AK271)/2),1)&lt;0,0,ROUND(V271/((D271+AK271)/2),1)),0)</f>
        <v>0</v>
      </c>
      <c r="BJ271" s="55" t="str">
        <f>IF(AK271=0,"정상",IF(AP271="악성","악성",IF(AND(BL271&gt;3,BI271&lt;0.5),"악성",IF(AND(AP271="정상",BL271&lt;=3),"정상",IF(BI271&gt;1,"정상","부진")))))</f>
        <v>정상</v>
      </c>
      <c r="BK271" s="54">
        <v>46235</v>
      </c>
      <c r="BL271" s="52">
        <f t="shared" si="61"/>
        <v>2</v>
      </c>
    </row>
    <row r="272" spans="1:64" ht="17.100000000000001" customHeight="1">
      <c r="A272" s="58" t="s">
        <v>1</v>
      </c>
      <c r="B272" s="57" t="s">
        <v>6116</v>
      </c>
      <c r="C272" s="56" t="s">
        <v>6117</v>
      </c>
      <c r="D272" s="213">
        <v>0</v>
      </c>
      <c r="E272" s="214">
        <v>0</v>
      </c>
      <c r="F272" s="215">
        <v>0</v>
      </c>
      <c r="G272" s="213">
        <v>310</v>
      </c>
      <c r="H272" s="216">
        <v>2529.5612900000001</v>
      </c>
      <c r="I272" s="215">
        <v>784164</v>
      </c>
      <c r="J272" s="213">
        <v>0</v>
      </c>
      <c r="K272" s="216">
        <v>0</v>
      </c>
      <c r="L272" s="215">
        <v>0</v>
      </c>
      <c r="M272" s="213">
        <v>0</v>
      </c>
      <c r="N272" s="216">
        <v>0</v>
      </c>
      <c r="O272" s="215">
        <v>0</v>
      </c>
      <c r="P272" s="213">
        <v>0</v>
      </c>
      <c r="Q272" s="216">
        <v>0</v>
      </c>
      <c r="R272" s="215">
        <v>0</v>
      </c>
      <c r="S272" s="213">
        <v>310</v>
      </c>
      <c r="T272" s="214">
        <v>2529.5612900000001</v>
      </c>
      <c r="U272" s="217">
        <v>784164</v>
      </c>
      <c r="V272" s="213">
        <v>310</v>
      </c>
      <c r="W272" s="216">
        <v>2529.5612900000001</v>
      </c>
      <c r="X272" s="215">
        <v>784164</v>
      </c>
      <c r="Y272" s="213">
        <v>0</v>
      </c>
      <c r="Z272" s="216">
        <v>0</v>
      </c>
      <c r="AA272" s="215">
        <v>0</v>
      </c>
      <c r="AB272" s="213">
        <v>0</v>
      </c>
      <c r="AC272" s="216">
        <v>0</v>
      </c>
      <c r="AD272" s="215">
        <v>0</v>
      </c>
      <c r="AE272" s="213">
        <v>0</v>
      </c>
      <c r="AF272" s="216">
        <v>0</v>
      </c>
      <c r="AG272" s="215">
        <v>0</v>
      </c>
      <c r="AH272" s="213">
        <v>310</v>
      </c>
      <c r="AI272" s="214">
        <v>2529.5612900000001</v>
      </c>
      <c r="AJ272" s="215">
        <v>784164</v>
      </c>
      <c r="AK272" s="218">
        <v>0</v>
      </c>
      <c r="AL272" s="214">
        <v>0</v>
      </c>
      <c r="AM272" s="215">
        <v>0</v>
      </c>
      <c r="AN272" s="36">
        <f t="shared" si="53"/>
        <v>0</v>
      </c>
      <c r="AO272" s="37">
        <f t="shared" si="54"/>
        <v>0</v>
      </c>
      <c r="AP272" s="38" t="s">
        <v>2</v>
      </c>
      <c r="AQ272" s="39" t="str">
        <f t="shared" si="51"/>
        <v>제품</v>
      </c>
      <c r="AR272" s="40">
        <f t="shared" si="57"/>
        <v>0</v>
      </c>
      <c r="AS272" s="41">
        <f t="shared" si="58"/>
        <v>0</v>
      </c>
      <c r="AT272" s="42">
        <f t="shared" si="59"/>
        <v>0</v>
      </c>
      <c r="AU272" s="43">
        <f t="shared" si="55"/>
        <v>0</v>
      </c>
      <c r="AV272" s="95" t="str">
        <f t="shared" si="52"/>
        <v/>
      </c>
      <c r="AW272" s="61" t="str">
        <f t="shared" si="52"/>
        <v/>
      </c>
      <c r="AX272" s="61" t="str">
        <f t="shared" si="52"/>
        <v/>
      </c>
      <c r="AY272" s="61" t="str">
        <f t="shared" si="52"/>
        <v/>
      </c>
      <c r="AZ272" s="44" t="str">
        <f t="shared" si="52"/>
        <v/>
      </c>
      <c r="BA272" s="45"/>
      <c r="BB272" s="97">
        <v>0</v>
      </c>
      <c r="BC272" s="98">
        <v>0</v>
      </c>
      <c r="BD272" s="98">
        <v>0</v>
      </c>
      <c r="BE272" s="98">
        <v>0</v>
      </c>
      <c r="BF272" s="98">
        <v>0</v>
      </c>
      <c r="BG272" s="99">
        <f t="shared" si="60"/>
        <v>0</v>
      </c>
      <c r="BH272" s="52">
        <f t="shared" si="56"/>
        <v>0</v>
      </c>
      <c r="BI272" s="53">
        <f>IFERROR(IF(ROUND(V272/((D272+AK272)/2),1)&lt;0,0,ROUND(V272/((D272+AK272)/2),1)),0)</f>
        <v>0</v>
      </c>
      <c r="BJ272" s="55" t="str">
        <f>IF(AK272=0,"정상",IF(AP272="악성","악성",IF(AND(BL272&gt;3,BI272&lt;0.5),"악성",IF(AND(AP272="정상",BL272&lt;=3),"정상",IF(BI272&gt;1,"정상","부진")))))</f>
        <v>정상</v>
      </c>
      <c r="BK272" s="54">
        <v>46235</v>
      </c>
      <c r="BL272" s="52">
        <f t="shared" si="61"/>
        <v>2</v>
      </c>
    </row>
    <row r="273" spans="1:64" ht="17.100000000000001" customHeight="1">
      <c r="A273" s="58" t="s">
        <v>1</v>
      </c>
      <c r="B273" s="57" t="s">
        <v>6118</v>
      </c>
      <c r="C273" s="56" t="s">
        <v>6119</v>
      </c>
      <c r="D273" s="213">
        <v>0</v>
      </c>
      <c r="E273" s="214">
        <v>0</v>
      </c>
      <c r="F273" s="215">
        <v>0</v>
      </c>
      <c r="G273" s="213">
        <v>790</v>
      </c>
      <c r="H273" s="216">
        <v>2386.1012649999998</v>
      </c>
      <c r="I273" s="215">
        <v>1885020</v>
      </c>
      <c r="J273" s="213">
        <v>0</v>
      </c>
      <c r="K273" s="216">
        <v>0</v>
      </c>
      <c r="L273" s="215">
        <v>0</v>
      </c>
      <c r="M273" s="213">
        <v>0</v>
      </c>
      <c r="N273" s="216">
        <v>0</v>
      </c>
      <c r="O273" s="215">
        <v>0</v>
      </c>
      <c r="P273" s="213">
        <v>0</v>
      </c>
      <c r="Q273" s="216">
        <v>0</v>
      </c>
      <c r="R273" s="215">
        <v>0</v>
      </c>
      <c r="S273" s="213">
        <v>790</v>
      </c>
      <c r="T273" s="214">
        <v>2386.1012649999998</v>
      </c>
      <c r="U273" s="217">
        <v>1885020</v>
      </c>
      <c r="V273" s="213">
        <v>790</v>
      </c>
      <c r="W273" s="216">
        <v>2386.1012649999998</v>
      </c>
      <c r="X273" s="215">
        <v>1885020</v>
      </c>
      <c r="Y273" s="213">
        <v>0</v>
      </c>
      <c r="Z273" s="216">
        <v>0</v>
      </c>
      <c r="AA273" s="215">
        <v>0</v>
      </c>
      <c r="AB273" s="213">
        <v>0</v>
      </c>
      <c r="AC273" s="216">
        <v>0</v>
      </c>
      <c r="AD273" s="215">
        <v>0</v>
      </c>
      <c r="AE273" s="213">
        <v>0</v>
      </c>
      <c r="AF273" s="216">
        <v>0</v>
      </c>
      <c r="AG273" s="215">
        <v>0</v>
      </c>
      <c r="AH273" s="213">
        <v>790</v>
      </c>
      <c r="AI273" s="214">
        <v>2386.1012649999998</v>
      </c>
      <c r="AJ273" s="215">
        <v>1885020</v>
      </c>
      <c r="AK273" s="218">
        <v>0</v>
      </c>
      <c r="AL273" s="214">
        <v>0</v>
      </c>
      <c r="AM273" s="215">
        <v>0</v>
      </c>
      <c r="AN273" s="36">
        <f t="shared" si="53"/>
        <v>0</v>
      </c>
      <c r="AO273" s="37">
        <f t="shared" si="54"/>
        <v>0</v>
      </c>
      <c r="AP273" s="38" t="s">
        <v>2</v>
      </c>
      <c r="AQ273" s="39" t="str">
        <f t="shared" si="51"/>
        <v>제품</v>
      </c>
      <c r="AR273" s="40">
        <f t="shared" si="57"/>
        <v>0</v>
      </c>
      <c r="AS273" s="41">
        <f t="shared" si="58"/>
        <v>0</v>
      </c>
      <c r="AT273" s="42">
        <f t="shared" si="59"/>
        <v>0</v>
      </c>
      <c r="AU273" s="43">
        <f t="shared" si="55"/>
        <v>0</v>
      </c>
      <c r="AV273" s="95" t="str">
        <f t="shared" si="52"/>
        <v/>
      </c>
      <c r="AW273" s="61" t="str">
        <f t="shared" si="52"/>
        <v/>
      </c>
      <c r="AX273" s="61" t="str">
        <f t="shared" si="52"/>
        <v/>
      </c>
      <c r="AY273" s="61" t="str">
        <f t="shared" si="52"/>
        <v/>
      </c>
      <c r="AZ273" s="44" t="str">
        <f t="shared" si="52"/>
        <v/>
      </c>
      <c r="BA273" s="45"/>
      <c r="BB273" s="97">
        <v>0</v>
      </c>
      <c r="BC273" s="98">
        <v>0</v>
      </c>
      <c r="BD273" s="98">
        <v>0</v>
      </c>
      <c r="BE273" s="98">
        <v>0</v>
      </c>
      <c r="BF273" s="98">
        <v>0</v>
      </c>
      <c r="BG273" s="99">
        <f t="shared" si="60"/>
        <v>0</v>
      </c>
      <c r="BH273" s="52">
        <f t="shared" si="56"/>
        <v>0</v>
      </c>
      <c r="BI273" s="53">
        <f>IFERROR(IF(ROUND(V273/((D273+AK273)/2),1)&lt;0,0,ROUND(V273/((D273+AK273)/2),1)),0)</f>
        <v>0</v>
      </c>
      <c r="BJ273" s="55" t="str">
        <f>IF(AK273=0,"정상",IF(AP273="악성","악성",IF(AND(BL273&gt;3,BI273&lt;0.5),"악성",IF(AND(AP273="정상",BL273&lt;=3),"정상",IF(BI273&gt;1,"정상","부진")))))</f>
        <v>정상</v>
      </c>
      <c r="BK273" s="54">
        <v>46235</v>
      </c>
      <c r="BL273" s="52">
        <f t="shared" si="61"/>
        <v>2</v>
      </c>
    </row>
    <row r="274" spans="1:64" ht="17.100000000000001" customHeight="1">
      <c r="A274" s="58" t="s">
        <v>1</v>
      </c>
      <c r="B274" s="57" t="s">
        <v>6120</v>
      </c>
      <c r="C274" s="56" t="s">
        <v>6121</v>
      </c>
      <c r="D274" s="213">
        <v>0</v>
      </c>
      <c r="E274" s="214">
        <v>0</v>
      </c>
      <c r="F274" s="215">
        <v>0</v>
      </c>
      <c r="G274" s="213">
        <v>300</v>
      </c>
      <c r="H274" s="216">
        <v>2543.913333</v>
      </c>
      <c r="I274" s="215">
        <v>763174</v>
      </c>
      <c r="J274" s="213">
        <v>0</v>
      </c>
      <c r="K274" s="216">
        <v>0</v>
      </c>
      <c r="L274" s="215">
        <v>0</v>
      </c>
      <c r="M274" s="213">
        <v>0</v>
      </c>
      <c r="N274" s="216">
        <v>0</v>
      </c>
      <c r="O274" s="215">
        <v>0</v>
      </c>
      <c r="P274" s="213">
        <v>0</v>
      </c>
      <c r="Q274" s="216">
        <v>0</v>
      </c>
      <c r="R274" s="215">
        <v>0</v>
      </c>
      <c r="S274" s="213">
        <v>300</v>
      </c>
      <c r="T274" s="214">
        <v>2543.913333</v>
      </c>
      <c r="U274" s="217">
        <v>763174</v>
      </c>
      <c r="V274" s="213">
        <v>300</v>
      </c>
      <c r="W274" s="216">
        <v>2543.913333</v>
      </c>
      <c r="X274" s="215">
        <v>763174</v>
      </c>
      <c r="Y274" s="213">
        <v>0</v>
      </c>
      <c r="Z274" s="216">
        <v>0</v>
      </c>
      <c r="AA274" s="215">
        <v>0</v>
      </c>
      <c r="AB274" s="213">
        <v>0</v>
      </c>
      <c r="AC274" s="216">
        <v>0</v>
      </c>
      <c r="AD274" s="215">
        <v>0</v>
      </c>
      <c r="AE274" s="213">
        <v>0</v>
      </c>
      <c r="AF274" s="216">
        <v>0</v>
      </c>
      <c r="AG274" s="215">
        <v>0</v>
      </c>
      <c r="AH274" s="213">
        <v>300</v>
      </c>
      <c r="AI274" s="214">
        <v>2543.913333</v>
      </c>
      <c r="AJ274" s="215">
        <v>763174</v>
      </c>
      <c r="AK274" s="218">
        <v>0</v>
      </c>
      <c r="AL274" s="214">
        <v>0</v>
      </c>
      <c r="AM274" s="215">
        <v>0</v>
      </c>
      <c r="AN274" s="36">
        <f t="shared" si="53"/>
        <v>0</v>
      </c>
      <c r="AO274" s="37">
        <f t="shared" si="54"/>
        <v>0</v>
      </c>
      <c r="AP274" s="38" t="s">
        <v>2</v>
      </c>
      <c r="AQ274" s="39" t="str">
        <f t="shared" si="51"/>
        <v>제품</v>
      </c>
      <c r="AR274" s="40">
        <f t="shared" si="57"/>
        <v>0</v>
      </c>
      <c r="AS274" s="41">
        <f t="shared" si="58"/>
        <v>0</v>
      </c>
      <c r="AT274" s="42">
        <f t="shared" si="59"/>
        <v>0</v>
      </c>
      <c r="AU274" s="43">
        <f t="shared" si="55"/>
        <v>0</v>
      </c>
      <c r="AV274" s="95" t="str">
        <f t="shared" si="52"/>
        <v/>
      </c>
      <c r="AW274" s="61" t="str">
        <f t="shared" si="52"/>
        <v/>
      </c>
      <c r="AX274" s="61" t="str">
        <f t="shared" si="52"/>
        <v/>
      </c>
      <c r="AY274" s="61" t="str">
        <f t="shared" si="52"/>
        <v/>
      </c>
      <c r="AZ274" s="44" t="str">
        <f t="shared" si="52"/>
        <v/>
      </c>
      <c r="BA274" s="45"/>
      <c r="BB274" s="97">
        <v>0</v>
      </c>
      <c r="BC274" s="98">
        <v>0</v>
      </c>
      <c r="BD274" s="98">
        <v>0</v>
      </c>
      <c r="BE274" s="98">
        <v>0</v>
      </c>
      <c r="BF274" s="98">
        <v>0</v>
      </c>
      <c r="BG274" s="99">
        <f t="shared" si="60"/>
        <v>0</v>
      </c>
      <c r="BH274" s="52">
        <f t="shared" si="56"/>
        <v>0</v>
      </c>
      <c r="BI274" s="53">
        <f>IFERROR(IF(ROUND(V274/((D274+AK274)/2),1)&lt;0,0,ROUND(V274/((D274+AK274)/2),1)),0)</f>
        <v>0</v>
      </c>
      <c r="BJ274" s="55" t="str">
        <f>IF(AK274=0,"정상",IF(AP274="악성","악성",IF(AND(BL274&gt;3,BI274&lt;0.5),"악성",IF(AND(AP274="정상",BL274&lt;=3),"정상",IF(BI274&gt;1,"정상","부진")))))</f>
        <v>정상</v>
      </c>
      <c r="BK274" s="54">
        <v>46235</v>
      </c>
      <c r="BL274" s="52">
        <f t="shared" si="61"/>
        <v>2</v>
      </c>
    </row>
    <row r="275" spans="1:64" ht="17.100000000000001" customHeight="1">
      <c r="A275" s="58" t="s">
        <v>1</v>
      </c>
      <c r="B275" s="57" t="s">
        <v>6122</v>
      </c>
      <c r="C275" s="56" t="s">
        <v>6123</v>
      </c>
      <c r="D275" s="213">
        <v>0</v>
      </c>
      <c r="E275" s="214">
        <v>0</v>
      </c>
      <c r="F275" s="215">
        <v>0</v>
      </c>
      <c r="G275" s="213">
        <v>420</v>
      </c>
      <c r="H275" s="216">
        <v>2472.1785709999999</v>
      </c>
      <c r="I275" s="215">
        <v>1038315</v>
      </c>
      <c r="J275" s="213">
        <v>0</v>
      </c>
      <c r="K275" s="216">
        <v>0</v>
      </c>
      <c r="L275" s="215">
        <v>0</v>
      </c>
      <c r="M275" s="213">
        <v>0</v>
      </c>
      <c r="N275" s="216">
        <v>0</v>
      </c>
      <c r="O275" s="215">
        <v>0</v>
      </c>
      <c r="P275" s="213">
        <v>0</v>
      </c>
      <c r="Q275" s="216">
        <v>0</v>
      </c>
      <c r="R275" s="215">
        <v>0</v>
      </c>
      <c r="S275" s="213">
        <v>420</v>
      </c>
      <c r="T275" s="214">
        <v>2472.1785709999999</v>
      </c>
      <c r="U275" s="217">
        <v>1038315</v>
      </c>
      <c r="V275" s="213">
        <v>420</v>
      </c>
      <c r="W275" s="216">
        <v>2472.1785709999999</v>
      </c>
      <c r="X275" s="215">
        <v>1038315</v>
      </c>
      <c r="Y275" s="213">
        <v>0</v>
      </c>
      <c r="Z275" s="216">
        <v>0</v>
      </c>
      <c r="AA275" s="215">
        <v>0</v>
      </c>
      <c r="AB275" s="213">
        <v>0</v>
      </c>
      <c r="AC275" s="216">
        <v>0</v>
      </c>
      <c r="AD275" s="215">
        <v>0</v>
      </c>
      <c r="AE275" s="213">
        <v>0</v>
      </c>
      <c r="AF275" s="216">
        <v>0</v>
      </c>
      <c r="AG275" s="215">
        <v>0</v>
      </c>
      <c r="AH275" s="213">
        <v>420</v>
      </c>
      <c r="AI275" s="214">
        <v>2472.1785709999999</v>
      </c>
      <c r="AJ275" s="215">
        <v>1038315</v>
      </c>
      <c r="AK275" s="218">
        <v>0</v>
      </c>
      <c r="AL275" s="214">
        <v>0</v>
      </c>
      <c r="AM275" s="215">
        <v>0</v>
      </c>
      <c r="AN275" s="36">
        <f t="shared" si="53"/>
        <v>0</v>
      </c>
      <c r="AO275" s="37">
        <f t="shared" si="54"/>
        <v>0</v>
      </c>
      <c r="AP275" s="38" t="s">
        <v>2</v>
      </c>
      <c r="AQ275" s="39" t="str">
        <f t="shared" si="51"/>
        <v>제품</v>
      </c>
      <c r="AR275" s="40">
        <f t="shared" si="57"/>
        <v>0</v>
      </c>
      <c r="AS275" s="41">
        <f t="shared" si="58"/>
        <v>0</v>
      </c>
      <c r="AT275" s="42">
        <f t="shared" si="59"/>
        <v>0</v>
      </c>
      <c r="AU275" s="43">
        <f t="shared" si="55"/>
        <v>0</v>
      </c>
      <c r="AV275" s="95" t="str">
        <f t="shared" si="52"/>
        <v/>
      </c>
      <c r="AW275" s="61" t="str">
        <f t="shared" si="52"/>
        <v/>
      </c>
      <c r="AX275" s="61" t="str">
        <f t="shared" si="52"/>
        <v/>
      </c>
      <c r="AY275" s="61" t="str">
        <f t="shared" si="52"/>
        <v/>
      </c>
      <c r="AZ275" s="44" t="str">
        <f t="shared" si="52"/>
        <v/>
      </c>
      <c r="BA275" s="45"/>
      <c r="BB275" s="97">
        <v>0</v>
      </c>
      <c r="BC275" s="98">
        <v>0</v>
      </c>
      <c r="BD275" s="98">
        <v>0</v>
      </c>
      <c r="BE275" s="98">
        <v>0</v>
      </c>
      <c r="BF275" s="98">
        <v>0</v>
      </c>
      <c r="BG275" s="99">
        <f t="shared" si="60"/>
        <v>0</v>
      </c>
      <c r="BH275" s="52">
        <f t="shared" si="56"/>
        <v>0</v>
      </c>
      <c r="BI275" s="53">
        <f>IFERROR(IF(ROUND(V275/((D275+AK275)/2),1)&lt;0,0,ROUND(V275/((D275+AK275)/2),1)),0)</f>
        <v>0</v>
      </c>
      <c r="BJ275" s="55" t="str">
        <f>IF(AK275=0,"정상",IF(AP275="악성","악성",IF(AND(BL275&gt;3,BI275&lt;0.5),"악성",IF(AND(AP275="정상",BL275&lt;=3),"정상",IF(BI275&gt;1,"정상","부진")))))</f>
        <v>정상</v>
      </c>
      <c r="BK275" s="54">
        <v>46235</v>
      </c>
      <c r="BL275" s="52">
        <f t="shared" si="61"/>
        <v>2</v>
      </c>
    </row>
    <row r="276" spans="1:64" ht="17.100000000000001" customHeight="1">
      <c r="A276" s="58" t="s">
        <v>1</v>
      </c>
      <c r="B276" s="57" t="s">
        <v>6124</v>
      </c>
      <c r="C276" s="56" t="s">
        <v>6125</v>
      </c>
      <c r="D276" s="213">
        <v>0</v>
      </c>
      <c r="E276" s="214">
        <v>0</v>
      </c>
      <c r="F276" s="215">
        <v>0</v>
      </c>
      <c r="G276" s="213">
        <v>820</v>
      </c>
      <c r="H276" s="216">
        <v>2974.3304870000002</v>
      </c>
      <c r="I276" s="215">
        <v>2438951</v>
      </c>
      <c r="J276" s="213">
        <v>0</v>
      </c>
      <c r="K276" s="216">
        <v>0</v>
      </c>
      <c r="L276" s="215">
        <v>0</v>
      </c>
      <c r="M276" s="213">
        <v>0</v>
      </c>
      <c r="N276" s="216">
        <v>0</v>
      </c>
      <c r="O276" s="215">
        <v>0</v>
      </c>
      <c r="P276" s="213">
        <v>0</v>
      </c>
      <c r="Q276" s="216">
        <v>0</v>
      </c>
      <c r="R276" s="215">
        <v>0</v>
      </c>
      <c r="S276" s="213">
        <v>820</v>
      </c>
      <c r="T276" s="214">
        <v>2974.3304870000002</v>
      </c>
      <c r="U276" s="217">
        <v>2438951</v>
      </c>
      <c r="V276" s="213">
        <v>820</v>
      </c>
      <c r="W276" s="216">
        <v>2974.3304870000002</v>
      </c>
      <c r="X276" s="215">
        <v>2438951</v>
      </c>
      <c r="Y276" s="213">
        <v>0</v>
      </c>
      <c r="Z276" s="216">
        <v>0</v>
      </c>
      <c r="AA276" s="215">
        <v>0</v>
      </c>
      <c r="AB276" s="213">
        <v>0</v>
      </c>
      <c r="AC276" s="216">
        <v>0</v>
      </c>
      <c r="AD276" s="215">
        <v>0</v>
      </c>
      <c r="AE276" s="213">
        <v>0</v>
      </c>
      <c r="AF276" s="216">
        <v>0</v>
      </c>
      <c r="AG276" s="215">
        <v>0</v>
      </c>
      <c r="AH276" s="213">
        <v>820</v>
      </c>
      <c r="AI276" s="214">
        <v>2974.3304870000002</v>
      </c>
      <c r="AJ276" s="215">
        <v>2438951</v>
      </c>
      <c r="AK276" s="218">
        <v>0</v>
      </c>
      <c r="AL276" s="214">
        <v>0</v>
      </c>
      <c r="AM276" s="215">
        <v>0</v>
      </c>
      <c r="AN276" s="36">
        <f t="shared" si="53"/>
        <v>0</v>
      </c>
      <c r="AO276" s="37">
        <f t="shared" si="54"/>
        <v>0</v>
      </c>
      <c r="AP276" s="38" t="s">
        <v>2</v>
      </c>
      <c r="AQ276" s="39" t="str">
        <f t="shared" si="51"/>
        <v>제품</v>
      </c>
      <c r="AR276" s="40">
        <f t="shared" si="57"/>
        <v>0</v>
      </c>
      <c r="AS276" s="41">
        <f t="shared" si="58"/>
        <v>0</v>
      </c>
      <c r="AT276" s="42">
        <f t="shared" si="59"/>
        <v>0</v>
      </c>
      <c r="AU276" s="43">
        <f t="shared" si="55"/>
        <v>0</v>
      </c>
      <c r="AV276" s="95" t="str">
        <f t="shared" si="52"/>
        <v/>
      </c>
      <c r="AW276" s="61" t="str">
        <f t="shared" si="52"/>
        <v/>
      </c>
      <c r="AX276" s="61" t="str">
        <f t="shared" si="52"/>
        <v/>
      </c>
      <c r="AY276" s="61" t="str">
        <f t="shared" si="52"/>
        <v/>
      </c>
      <c r="AZ276" s="44" t="str">
        <f t="shared" si="52"/>
        <v/>
      </c>
      <c r="BA276" s="45"/>
      <c r="BB276" s="97">
        <v>0</v>
      </c>
      <c r="BC276" s="98">
        <v>0</v>
      </c>
      <c r="BD276" s="98">
        <v>0</v>
      </c>
      <c r="BE276" s="98">
        <v>0</v>
      </c>
      <c r="BF276" s="98">
        <v>0</v>
      </c>
      <c r="BG276" s="99">
        <f t="shared" si="60"/>
        <v>0</v>
      </c>
      <c r="BH276" s="52">
        <f t="shared" si="56"/>
        <v>0</v>
      </c>
      <c r="BI276" s="53">
        <f>IFERROR(IF(ROUND(V276/((D276+AK276)/2),1)&lt;0,0,ROUND(V276/((D276+AK276)/2),1)),0)</f>
        <v>0</v>
      </c>
      <c r="BJ276" s="55" t="str">
        <f>IF(AK276=0,"정상",IF(AP276="악성","악성",IF(AND(BL276&gt;3,BI276&lt;0.5),"악성",IF(AND(AP276="정상",BL276&lt;=3),"정상",IF(BI276&gt;1,"정상","부진")))))</f>
        <v>정상</v>
      </c>
      <c r="BK276" s="54">
        <v>46235</v>
      </c>
      <c r="BL276" s="52">
        <f t="shared" si="61"/>
        <v>2</v>
      </c>
    </row>
    <row r="277" spans="1:64" ht="17.100000000000001" customHeight="1">
      <c r="A277" s="58" t="s">
        <v>1</v>
      </c>
      <c r="B277" s="57" t="s">
        <v>6126</v>
      </c>
      <c r="C277" s="56" t="s">
        <v>6127</v>
      </c>
      <c r="D277" s="213">
        <v>0</v>
      </c>
      <c r="E277" s="214">
        <v>0</v>
      </c>
      <c r="F277" s="215">
        <v>0</v>
      </c>
      <c r="G277" s="213">
        <v>500</v>
      </c>
      <c r="H277" s="216">
        <v>3046.0659999999998</v>
      </c>
      <c r="I277" s="215">
        <v>1523033</v>
      </c>
      <c r="J277" s="213">
        <v>0</v>
      </c>
      <c r="K277" s="216">
        <v>0</v>
      </c>
      <c r="L277" s="215">
        <v>0</v>
      </c>
      <c r="M277" s="213">
        <v>0</v>
      </c>
      <c r="N277" s="216">
        <v>0</v>
      </c>
      <c r="O277" s="215">
        <v>0</v>
      </c>
      <c r="P277" s="213">
        <v>0</v>
      </c>
      <c r="Q277" s="216">
        <v>0</v>
      </c>
      <c r="R277" s="215">
        <v>0</v>
      </c>
      <c r="S277" s="213">
        <v>500</v>
      </c>
      <c r="T277" s="214">
        <v>3046.0659999999998</v>
      </c>
      <c r="U277" s="217">
        <v>1523033</v>
      </c>
      <c r="V277" s="213">
        <v>500</v>
      </c>
      <c r="W277" s="216">
        <v>3046.0659999999998</v>
      </c>
      <c r="X277" s="215">
        <v>1523033</v>
      </c>
      <c r="Y277" s="213">
        <v>0</v>
      </c>
      <c r="Z277" s="216">
        <v>0</v>
      </c>
      <c r="AA277" s="215">
        <v>0</v>
      </c>
      <c r="AB277" s="213">
        <v>0</v>
      </c>
      <c r="AC277" s="216">
        <v>0</v>
      </c>
      <c r="AD277" s="215">
        <v>0</v>
      </c>
      <c r="AE277" s="213">
        <v>0</v>
      </c>
      <c r="AF277" s="216">
        <v>0</v>
      </c>
      <c r="AG277" s="215">
        <v>0</v>
      </c>
      <c r="AH277" s="213">
        <v>500</v>
      </c>
      <c r="AI277" s="214">
        <v>3046.0659999999998</v>
      </c>
      <c r="AJ277" s="215">
        <v>1523033</v>
      </c>
      <c r="AK277" s="218">
        <v>0</v>
      </c>
      <c r="AL277" s="214">
        <v>0</v>
      </c>
      <c r="AM277" s="215">
        <v>0</v>
      </c>
      <c r="AN277" s="36">
        <f t="shared" si="53"/>
        <v>0</v>
      </c>
      <c r="AO277" s="37">
        <f t="shared" si="54"/>
        <v>0</v>
      </c>
      <c r="AP277" s="38" t="s">
        <v>2</v>
      </c>
      <c r="AQ277" s="39" t="str">
        <f t="shared" si="51"/>
        <v>제품</v>
      </c>
      <c r="AR277" s="40">
        <f t="shared" si="57"/>
        <v>0</v>
      </c>
      <c r="AS277" s="41">
        <f t="shared" si="58"/>
        <v>0</v>
      </c>
      <c r="AT277" s="42">
        <f t="shared" si="59"/>
        <v>0</v>
      </c>
      <c r="AU277" s="43">
        <f t="shared" si="55"/>
        <v>0</v>
      </c>
      <c r="AV277" s="95" t="str">
        <f t="shared" si="52"/>
        <v/>
      </c>
      <c r="AW277" s="61" t="str">
        <f t="shared" si="52"/>
        <v/>
      </c>
      <c r="AX277" s="61" t="str">
        <f t="shared" si="52"/>
        <v/>
      </c>
      <c r="AY277" s="61" t="str">
        <f t="shared" si="52"/>
        <v/>
      </c>
      <c r="AZ277" s="44" t="str">
        <f t="shared" si="52"/>
        <v/>
      </c>
      <c r="BA277" s="45"/>
      <c r="BB277" s="97">
        <v>0</v>
      </c>
      <c r="BC277" s="98">
        <v>0</v>
      </c>
      <c r="BD277" s="98">
        <v>0</v>
      </c>
      <c r="BE277" s="98">
        <v>0</v>
      </c>
      <c r="BF277" s="98">
        <v>0</v>
      </c>
      <c r="BG277" s="99">
        <f t="shared" si="60"/>
        <v>0</v>
      </c>
      <c r="BH277" s="52">
        <f t="shared" si="56"/>
        <v>0</v>
      </c>
      <c r="BI277" s="53">
        <f>IFERROR(IF(ROUND(V277/((D277+AK277)/2),1)&lt;0,0,ROUND(V277/((D277+AK277)/2),1)),0)</f>
        <v>0</v>
      </c>
      <c r="BJ277" s="55" t="str">
        <f>IF(AK277=0,"정상",IF(AP277="악성","악성",IF(AND(BL277&gt;3,BI277&lt;0.5),"악성",IF(AND(AP277="정상",BL277&lt;=3),"정상",IF(BI277&gt;1,"정상","부진")))))</f>
        <v>정상</v>
      </c>
      <c r="BK277" s="54">
        <v>46235</v>
      </c>
      <c r="BL277" s="52">
        <f t="shared" si="61"/>
        <v>2</v>
      </c>
    </row>
    <row r="278" spans="1:64" ht="17.100000000000001" customHeight="1">
      <c r="A278" s="58" t="s">
        <v>1</v>
      </c>
      <c r="B278" s="57" t="s">
        <v>6128</v>
      </c>
      <c r="C278" s="56" t="s">
        <v>6129</v>
      </c>
      <c r="D278" s="213">
        <v>0</v>
      </c>
      <c r="E278" s="214">
        <v>0</v>
      </c>
      <c r="F278" s="215">
        <v>0</v>
      </c>
      <c r="G278" s="213">
        <v>1100</v>
      </c>
      <c r="H278" s="216">
        <v>2945.6381809999998</v>
      </c>
      <c r="I278" s="215">
        <v>3240202</v>
      </c>
      <c r="J278" s="213">
        <v>0</v>
      </c>
      <c r="K278" s="216">
        <v>0</v>
      </c>
      <c r="L278" s="215">
        <v>0</v>
      </c>
      <c r="M278" s="213">
        <v>0</v>
      </c>
      <c r="N278" s="216">
        <v>0</v>
      </c>
      <c r="O278" s="215">
        <v>0</v>
      </c>
      <c r="P278" s="213">
        <v>0</v>
      </c>
      <c r="Q278" s="216">
        <v>0</v>
      </c>
      <c r="R278" s="215">
        <v>0</v>
      </c>
      <c r="S278" s="213">
        <v>1100</v>
      </c>
      <c r="T278" s="214">
        <v>2945.6381809999998</v>
      </c>
      <c r="U278" s="217">
        <v>3240202</v>
      </c>
      <c r="V278" s="213">
        <v>1100</v>
      </c>
      <c r="W278" s="216">
        <v>2945.6381809999998</v>
      </c>
      <c r="X278" s="215">
        <v>3240202</v>
      </c>
      <c r="Y278" s="213">
        <v>0</v>
      </c>
      <c r="Z278" s="216">
        <v>0</v>
      </c>
      <c r="AA278" s="215">
        <v>0</v>
      </c>
      <c r="AB278" s="213">
        <v>0</v>
      </c>
      <c r="AC278" s="216">
        <v>0</v>
      </c>
      <c r="AD278" s="215">
        <v>0</v>
      </c>
      <c r="AE278" s="213">
        <v>0</v>
      </c>
      <c r="AF278" s="216">
        <v>0</v>
      </c>
      <c r="AG278" s="215">
        <v>0</v>
      </c>
      <c r="AH278" s="213">
        <v>1100</v>
      </c>
      <c r="AI278" s="214">
        <v>2945.6381809999998</v>
      </c>
      <c r="AJ278" s="215">
        <v>3240202</v>
      </c>
      <c r="AK278" s="218">
        <v>0</v>
      </c>
      <c r="AL278" s="214">
        <v>0</v>
      </c>
      <c r="AM278" s="215">
        <v>0</v>
      </c>
      <c r="AN278" s="36">
        <f t="shared" si="53"/>
        <v>0</v>
      </c>
      <c r="AO278" s="37">
        <f t="shared" si="54"/>
        <v>0</v>
      </c>
      <c r="AP278" s="38" t="s">
        <v>2</v>
      </c>
      <c r="AQ278" s="39" t="str">
        <f t="shared" si="51"/>
        <v>제품</v>
      </c>
      <c r="AR278" s="40">
        <f t="shared" si="57"/>
        <v>0</v>
      </c>
      <c r="AS278" s="41">
        <f t="shared" si="58"/>
        <v>0</v>
      </c>
      <c r="AT278" s="42">
        <f t="shared" si="59"/>
        <v>0</v>
      </c>
      <c r="AU278" s="43">
        <f t="shared" si="55"/>
        <v>0</v>
      </c>
      <c r="AV278" s="95" t="str">
        <f t="shared" si="52"/>
        <v/>
      </c>
      <c r="AW278" s="61" t="str">
        <f t="shared" si="52"/>
        <v/>
      </c>
      <c r="AX278" s="61" t="str">
        <f t="shared" si="52"/>
        <v/>
      </c>
      <c r="AY278" s="61" t="str">
        <f t="shared" si="52"/>
        <v/>
      </c>
      <c r="AZ278" s="44" t="str">
        <f t="shared" si="52"/>
        <v/>
      </c>
      <c r="BA278" s="45"/>
      <c r="BB278" s="97">
        <v>0</v>
      </c>
      <c r="BC278" s="98">
        <v>0</v>
      </c>
      <c r="BD278" s="98">
        <v>0</v>
      </c>
      <c r="BE278" s="98">
        <v>0</v>
      </c>
      <c r="BF278" s="98">
        <v>0</v>
      </c>
      <c r="BG278" s="99">
        <f t="shared" si="60"/>
        <v>0</v>
      </c>
      <c r="BH278" s="52">
        <f t="shared" si="56"/>
        <v>0</v>
      </c>
      <c r="BI278" s="53">
        <f>IFERROR(IF(ROUND(V278/((D278+AK278)/2),1)&lt;0,0,ROUND(V278/((D278+AK278)/2),1)),0)</f>
        <v>0</v>
      </c>
      <c r="BJ278" s="55" t="str">
        <f>IF(AK278=0,"정상",IF(AP278="악성","악성",IF(AND(BL278&gt;3,BI278&lt;0.5),"악성",IF(AND(AP278="정상",BL278&lt;=3),"정상",IF(BI278&gt;1,"정상","부진")))))</f>
        <v>정상</v>
      </c>
      <c r="BK278" s="54">
        <v>46235</v>
      </c>
      <c r="BL278" s="52">
        <f t="shared" si="61"/>
        <v>2</v>
      </c>
    </row>
    <row r="279" spans="1:64" ht="17.100000000000001" customHeight="1">
      <c r="A279" s="58" t="s">
        <v>1</v>
      </c>
      <c r="B279" s="57" t="s">
        <v>6130</v>
      </c>
      <c r="C279" s="56" t="s">
        <v>6131</v>
      </c>
      <c r="D279" s="213">
        <v>0</v>
      </c>
      <c r="E279" s="214">
        <v>0</v>
      </c>
      <c r="F279" s="215">
        <v>0</v>
      </c>
      <c r="G279" s="213">
        <v>500</v>
      </c>
      <c r="H279" s="216">
        <v>3046.0659999999998</v>
      </c>
      <c r="I279" s="215">
        <v>1523033</v>
      </c>
      <c r="J279" s="213">
        <v>0</v>
      </c>
      <c r="K279" s="216">
        <v>0</v>
      </c>
      <c r="L279" s="215">
        <v>0</v>
      </c>
      <c r="M279" s="213">
        <v>0</v>
      </c>
      <c r="N279" s="216">
        <v>0</v>
      </c>
      <c r="O279" s="215">
        <v>0</v>
      </c>
      <c r="P279" s="213">
        <v>0</v>
      </c>
      <c r="Q279" s="216">
        <v>0</v>
      </c>
      <c r="R279" s="215">
        <v>0</v>
      </c>
      <c r="S279" s="213">
        <v>500</v>
      </c>
      <c r="T279" s="214">
        <v>3046.0659999999998</v>
      </c>
      <c r="U279" s="217">
        <v>1523033</v>
      </c>
      <c r="V279" s="213">
        <v>500</v>
      </c>
      <c r="W279" s="216">
        <v>3046.0659999999998</v>
      </c>
      <c r="X279" s="215">
        <v>1523033</v>
      </c>
      <c r="Y279" s="213">
        <v>0</v>
      </c>
      <c r="Z279" s="216">
        <v>0</v>
      </c>
      <c r="AA279" s="215">
        <v>0</v>
      </c>
      <c r="AB279" s="213">
        <v>0</v>
      </c>
      <c r="AC279" s="216">
        <v>0</v>
      </c>
      <c r="AD279" s="215">
        <v>0</v>
      </c>
      <c r="AE279" s="213">
        <v>0</v>
      </c>
      <c r="AF279" s="216">
        <v>0</v>
      </c>
      <c r="AG279" s="215">
        <v>0</v>
      </c>
      <c r="AH279" s="213">
        <v>500</v>
      </c>
      <c r="AI279" s="214">
        <v>3046.0659999999998</v>
      </c>
      <c r="AJ279" s="215">
        <v>1523033</v>
      </c>
      <c r="AK279" s="218">
        <v>0</v>
      </c>
      <c r="AL279" s="214">
        <v>0</v>
      </c>
      <c r="AM279" s="215">
        <v>0</v>
      </c>
      <c r="AN279" s="36">
        <f t="shared" si="53"/>
        <v>0</v>
      </c>
      <c r="AO279" s="37">
        <f t="shared" si="54"/>
        <v>0</v>
      </c>
      <c r="AP279" s="38" t="s">
        <v>2</v>
      </c>
      <c r="AQ279" s="39" t="str">
        <f t="shared" si="51"/>
        <v>제품</v>
      </c>
      <c r="AR279" s="40">
        <f t="shared" si="57"/>
        <v>0</v>
      </c>
      <c r="AS279" s="41">
        <f t="shared" si="58"/>
        <v>0</v>
      </c>
      <c r="AT279" s="42">
        <f t="shared" si="59"/>
        <v>0</v>
      </c>
      <c r="AU279" s="43">
        <f t="shared" si="55"/>
        <v>0</v>
      </c>
      <c r="AV279" s="95" t="str">
        <f t="shared" si="52"/>
        <v/>
      </c>
      <c r="AW279" s="61" t="str">
        <f t="shared" si="52"/>
        <v/>
      </c>
      <c r="AX279" s="61" t="str">
        <f t="shared" si="52"/>
        <v/>
      </c>
      <c r="AY279" s="61" t="str">
        <f t="shared" si="52"/>
        <v/>
      </c>
      <c r="AZ279" s="44" t="str">
        <f t="shared" si="52"/>
        <v/>
      </c>
      <c r="BA279" s="45"/>
      <c r="BB279" s="97">
        <v>0</v>
      </c>
      <c r="BC279" s="98">
        <v>0</v>
      </c>
      <c r="BD279" s="98">
        <v>0</v>
      </c>
      <c r="BE279" s="98">
        <v>0</v>
      </c>
      <c r="BF279" s="98">
        <v>0</v>
      </c>
      <c r="BG279" s="99">
        <f t="shared" si="60"/>
        <v>0</v>
      </c>
      <c r="BH279" s="52">
        <f t="shared" si="56"/>
        <v>0</v>
      </c>
      <c r="BI279" s="53">
        <f>IFERROR(IF(ROUND(V279/((D279+AK279)/2),1)&lt;0,0,ROUND(V279/((D279+AK279)/2),1)),0)</f>
        <v>0</v>
      </c>
      <c r="BJ279" s="55" t="str">
        <f>IF(AK279=0,"정상",IF(AP279="악성","악성",IF(AND(BL279&gt;3,BI279&lt;0.5),"악성",IF(AND(AP279="정상",BL279&lt;=3),"정상",IF(BI279&gt;1,"정상","부진")))))</f>
        <v>정상</v>
      </c>
      <c r="BK279" s="54">
        <v>46235</v>
      </c>
      <c r="BL279" s="52">
        <f t="shared" si="61"/>
        <v>2</v>
      </c>
    </row>
    <row r="280" spans="1:64" ht="17.100000000000001" customHeight="1">
      <c r="A280" s="58" t="s">
        <v>1</v>
      </c>
      <c r="B280" s="57" t="s">
        <v>6132</v>
      </c>
      <c r="C280" s="56" t="s">
        <v>6133</v>
      </c>
      <c r="D280" s="213">
        <v>0</v>
      </c>
      <c r="E280" s="214">
        <v>0</v>
      </c>
      <c r="F280" s="215">
        <v>0</v>
      </c>
      <c r="G280" s="213">
        <v>630</v>
      </c>
      <c r="H280" s="216">
        <v>3017.4111109999999</v>
      </c>
      <c r="I280" s="215">
        <v>1900969</v>
      </c>
      <c r="J280" s="213">
        <v>0</v>
      </c>
      <c r="K280" s="216">
        <v>0</v>
      </c>
      <c r="L280" s="215">
        <v>0</v>
      </c>
      <c r="M280" s="213">
        <v>0</v>
      </c>
      <c r="N280" s="216">
        <v>0</v>
      </c>
      <c r="O280" s="215">
        <v>0</v>
      </c>
      <c r="P280" s="213">
        <v>0</v>
      </c>
      <c r="Q280" s="216">
        <v>0</v>
      </c>
      <c r="R280" s="215">
        <v>0</v>
      </c>
      <c r="S280" s="213">
        <v>630</v>
      </c>
      <c r="T280" s="214">
        <v>3017.4111109999999</v>
      </c>
      <c r="U280" s="217">
        <v>1900969</v>
      </c>
      <c r="V280" s="213">
        <v>630</v>
      </c>
      <c r="W280" s="216">
        <v>3017.4111109999999</v>
      </c>
      <c r="X280" s="215">
        <v>1900969</v>
      </c>
      <c r="Y280" s="213">
        <v>0</v>
      </c>
      <c r="Z280" s="216">
        <v>0</v>
      </c>
      <c r="AA280" s="215">
        <v>0</v>
      </c>
      <c r="AB280" s="213">
        <v>0</v>
      </c>
      <c r="AC280" s="216">
        <v>0</v>
      </c>
      <c r="AD280" s="215">
        <v>0</v>
      </c>
      <c r="AE280" s="213">
        <v>0</v>
      </c>
      <c r="AF280" s="216">
        <v>0</v>
      </c>
      <c r="AG280" s="215">
        <v>0</v>
      </c>
      <c r="AH280" s="213">
        <v>630</v>
      </c>
      <c r="AI280" s="214">
        <v>3017.4111109999999</v>
      </c>
      <c r="AJ280" s="215">
        <v>1900969</v>
      </c>
      <c r="AK280" s="218">
        <v>0</v>
      </c>
      <c r="AL280" s="214">
        <v>0</v>
      </c>
      <c r="AM280" s="215">
        <v>0</v>
      </c>
      <c r="AN280" s="36">
        <f t="shared" si="53"/>
        <v>0</v>
      </c>
      <c r="AO280" s="37">
        <f t="shared" si="54"/>
        <v>0</v>
      </c>
      <c r="AP280" s="38" t="s">
        <v>2</v>
      </c>
      <c r="AQ280" s="39" t="str">
        <f t="shared" si="51"/>
        <v>제품</v>
      </c>
      <c r="AR280" s="40">
        <f t="shared" si="57"/>
        <v>0</v>
      </c>
      <c r="AS280" s="41">
        <f t="shared" si="58"/>
        <v>0</v>
      </c>
      <c r="AT280" s="42">
        <f t="shared" si="59"/>
        <v>0</v>
      </c>
      <c r="AU280" s="43">
        <f t="shared" si="55"/>
        <v>0</v>
      </c>
      <c r="AV280" s="95" t="str">
        <f t="shared" si="52"/>
        <v/>
      </c>
      <c r="AW280" s="61" t="str">
        <f t="shared" si="52"/>
        <v/>
      </c>
      <c r="AX280" s="61" t="str">
        <f t="shared" si="52"/>
        <v/>
      </c>
      <c r="AY280" s="61" t="str">
        <f t="shared" si="52"/>
        <v/>
      </c>
      <c r="AZ280" s="44" t="str">
        <f t="shared" si="52"/>
        <v/>
      </c>
      <c r="BA280" s="45"/>
      <c r="BB280" s="97">
        <v>0</v>
      </c>
      <c r="BC280" s="98">
        <v>0</v>
      </c>
      <c r="BD280" s="98">
        <v>0</v>
      </c>
      <c r="BE280" s="98">
        <v>0</v>
      </c>
      <c r="BF280" s="98">
        <v>0</v>
      </c>
      <c r="BG280" s="99">
        <f t="shared" si="60"/>
        <v>0</v>
      </c>
      <c r="BH280" s="52">
        <f t="shared" si="56"/>
        <v>0</v>
      </c>
      <c r="BI280" s="53">
        <f>IFERROR(IF(ROUND(V280/((D280+AK280)/2),1)&lt;0,0,ROUND(V280/((D280+AK280)/2),1)),0)</f>
        <v>0</v>
      </c>
      <c r="BJ280" s="55" t="str">
        <f>IF(AK280=0,"정상",IF(AP280="악성","악성",IF(AND(BL280&gt;3,BI280&lt;0.5),"악성",IF(AND(AP280="정상",BL280&lt;=3),"정상",IF(BI280&gt;1,"정상","부진")))))</f>
        <v>정상</v>
      </c>
      <c r="BK280" s="54">
        <v>46235</v>
      </c>
      <c r="BL280" s="52">
        <f t="shared" si="61"/>
        <v>2</v>
      </c>
    </row>
    <row r="281" spans="1:64" ht="17.100000000000001" customHeight="1">
      <c r="A281" s="58" t="s">
        <v>1</v>
      </c>
      <c r="B281" s="57" t="s">
        <v>6134</v>
      </c>
      <c r="C281" s="56" t="s">
        <v>6135</v>
      </c>
      <c r="D281" s="213">
        <v>0</v>
      </c>
      <c r="E281" s="214">
        <v>0</v>
      </c>
      <c r="F281" s="215">
        <v>0</v>
      </c>
      <c r="G281" s="213">
        <v>0</v>
      </c>
      <c r="H281" s="216">
        <v>0</v>
      </c>
      <c r="I281" s="215">
        <v>0</v>
      </c>
      <c r="J281" s="213">
        <v>1190</v>
      </c>
      <c r="K281" s="216">
        <v>9700</v>
      </c>
      <c r="L281" s="215">
        <v>11543000</v>
      </c>
      <c r="M281" s="213">
        <v>0</v>
      </c>
      <c r="N281" s="216">
        <v>0</v>
      </c>
      <c r="O281" s="215">
        <v>0</v>
      </c>
      <c r="P281" s="213">
        <v>0</v>
      </c>
      <c r="Q281" s="216">
        <v>0</v>
      </c>
      <c r="R281" s="215">
        <v>0</v>
      </c>
      <c r="S281" s="213">
        <v>1190</v>
      </c>
      <c r="T281" s="214">
        <v>9700</v>
      </c>
      <c r="U281" s="217">
        <v>11543000</v>
      </c>
      <c r="V281" s="213">
        <v>1190</v>
      </c>
      <c r="W281" s="216">
        <v>9700</v>
      </c>
      <c r="X281" s="215">
        <v>11543000</v>
      </c>
      <c r="Y281" s="213">
        <v>0</v>
      </c>
      <c r="Z281" s="216">
        <v>0</v>
      </c>
      <c r="AA281" s="215">
        <v>0</v>
      </c>
      <c r="AB281" s="213">
        <v>0</v>
      </c>
      <c r="AC281" s="216">
        <v>0</v>
      </c>
      <c r="AD281" s="215">
        <v>0</v>
      </c>
      <c r="AE281" s="213">
        <v>0</v>
      </c>
      <c r="AF281" s="216">
        <v>0</v>
      </c>
      <c r="AG281" s="215">
        <v>0</v>
      </c>
      <c r="AH281" s="213">
        <v>1190</v>
      </c>
      <c r="AI281" s="214">
        <v>9700</v>
      </c>
      <c r="AJ281" s="215">
        <v>11543000</v>
      </c>
      <c r="AK281" s="218">
        <v>0</v>
      </c>
      <c r="AL281" s="214">
        <v>0</v>
      </c>
      <c r="AM281" s="215">
        <v>0</v>
      </c>
      <c r="AN281" s="36">
        <f t="shared" si="53"/>
        <v>0</v>
      </c>
      <c r="AO281" s="37">
        <f t="shared" si="54"/>
        <v>0</v>
      </c>
      <c r="AP281" s="38" t="s">
        <v>2</v>
      </c>
      <c r="AQ281" s="39" t="str">
        <f t="shared" si="51"/>
        <v>제품</v>
      </c>
      <c r="AR281" s="40">
        <f t="shared" si="57"/>
        <v>0</v>
      </c>
      <c r="AS281" s="41">
        <f t="shared" si="58"/>
        <v>0</v>
      </c>
      <c r="AT281" s="42">
        <f t="shared" si="59"/>
        <v>0</v>
      </c>
      <c r="AU281" s="43">
        <f t="shared" si="55"/>
        <v>0</v>
      </c>
      <c r="AV281" s="95" t="str">
        <f t="shared" si="52"/>
        <v/>
      </c>
      <c r="AW281" s="61" t="str">
        <f t="shared" si="52"/>
        <v/>
      </c>
      <c r="AX281" s="61" t="str">
        <f t="shared" si="52"/>
        <v/>
      </c>
      <c r="AY281" s="61" t="str">
        <f t="shared" si="52"/>
        <v/>
      </c>
      <c r="AZ281" s="44" t="str">
        <f t="shared" si="52"/>
        <v/>
      </c>
      <c r="BA281" s="45"/>
      <c r="BB281" s="97">
        <v>0</v>
      </c>
      <c r="BC281" s="98">
        <v>0</v>
      </c>
      <c r="BD281" s="98">
        <v>0</v>
      </c>
      <c r="BE281" s="98">
        <v>0</v>
      </c>
      <c r="BF281" s="98">
        <v>0</v>
      </c>
      <c r="BG281" s="99">
        <f t="shared" si="60"/>
        <v>0</v>
      </c>
      <c r="BH281" s="52">
        <f t="shared" si="56"/>
        <v>0</v>
      </c>
      <c r="BI281" s="53">
        <f>IFERROR(IF(ROUND(V281/((D281+AK281)/2),1)&lt;0,0,ROUND(V281/((D281+AK281)/2),1)),0)</f>
        <v>0</v>
      </c>
      <c r="BJ281" s="55" t="str">
        <f>IF(AK281=0,"정상",IF(AP281="악성","악성",IF(AND(BL281&gt;3,BI281&lt;0.5),"악성",IF(AND(AP281="정상",BL281&lt;=3),"정상",IF(BI281&gt;1,"정상","부진")))))</f>
        <v>정상</v>
      </c>
      <c r="BK281" s="54">
        <v>46235</v>
      </c>
      <c r="BL281" s="52">
        <f t="shared" si="61"/>
        <v>2</v>
      </c>
    </row>
    <row r="282" spans="1:64" ht="17.100000000000001" customHeight="1">
      <c r="A282" s="58" t="s">
        <v>1</v>
      </c>
      <c r="B282" s="57" t="s">
        <v>6136</v>
      </c>
      <c r="C282" s="56" t="s">
        <v>6137</v>
      </c>
      <c r="D282" s="213">
        <v>0</v>
      </c>
      <c r="E282" s="214">
        <v>0</v>
      </c>
      <c r="F282" s="215">
        <v>0</v>
      </c>
      <c r="G282" s="213">
        <v>0</v>
      </c>
      <c r="H282" s="216">
        <v>0</v>
      </c>
      <c r="I282" s="215">
        <v>0</v>
      </c>
      <c r="J282" s="213">
        <v>370</v>
      </c>
      <c r="K282" s="216">
        <v>9700</v>
      </c>
      <c r="L282" s="215">
        <v>3589000</v>
      </c>
      <c r="M282" s="213">
        <v>0</v>
      </c>
      <c r="N282" s="216">
        <v>0</v>
      </c>
      <c r="O282" s="215">
        <v>0</v>
      </c>
      <c r="P282" s="213">
        <v>0</v>
      </c>
      <c r="Q282" s="216">
        <v>0</v>
      </c>
      <c r="R282" s="215">
        <v>0</v>
      </c>
      <c r="S282" s="213">
        <v>370</v>
      </c>
      <c r="T282" s="214">
        <v>9700</v>
      </c>
      <c r="U282" s="217">
        <v>3589000</v>
      </c>
      <c r="V282" s="213">
        <v>370</v>
      </c>
      <c r="W282" s="216">
        <v>9700</v>
      </c>
      <c r="X282" s="215">
        <v>3589000</v>
      </c>
      <c r="Y282" s="213">
        <v>0</v>
      </c>
      <c r="Z282" s="216">
        <v>0</v>
      </c>
      <c r="AA282" s="215">
        <v>0</v>
      </c>
      <c r="AB282" s="213">
        <v>0</v>
      </c>
      <c r="AC282" s="216">
        <v>0</v>
      </c>
      <c r="AD282" s="215">
        <v>0</v>
      </c>
      <c r="AE282" s="213">
        <v>0</v>
      </c>
      <c r="AF282" s="216">
        <v>0</v>
      </c>
      <c r="AG282" s="215">
        <v>0</v>
      </c>
      <c r="AH282" s="213">
        <v>370</v>
      </c>
      <c r="AI282" s="214">
        <v>9700</v>
      </c>
      <c r="AJ282" s="215">
        <v>3589000</v>
      </c>
      <c r="AK282" s="218">
        <v>0</v>
      </c>
      <c r="AL282" s="214">
        <v>0</v>
      </c>
      <c r="AM282" s="215">
        <v>0</v>
      </c>
      <c r="AN282" s="36">
        <f t="shared" si="53"/>
        <v>0</v>
      </c>
      <c r="AO282" s="37">
        <f t="shared" si="54"/>
        <v>0</v>
      </c>
      <c r="AP282" s="38" t="s">
        <v>2</v>
      </c>
      <c r="AQ282" s="39" t="str">
        <f t="shared" si="51"/>
        <v>제품</v>
      </c>
      <c r="AR282" s="40">
        <f t="shared" si="57"/>
        <v>0</v>
      </c>
      <c r="AS282" s="41">
        <f t="shared" si="58"/>
        <v>0</v>
      </c>
      <c r="AT282" s="42">
        <f t="shared" si="59"/>
        <v>0</v>
      </c>
      <c r="AU282" s="43">
        <f t="shared" si="55"/>
        <v>0</v>
      </c>
      <c r="AV282" s="95" t="str">
        <f t="shared" si="52"/>
        <v/>
      </c>
      <c r="AW282" s="61" t="str">
        <f t="shared" si="52"/>
        <v/>
      </c>
      <c r="AX282" s="61" t="str">
        <f t="shared" si="52"/>
        <v/>
      </c>
      <c r="AY282" s="61" t="str">
        <f t="shared" si="52"/>
        <v/>
      </c>
      <c r="AZ282" s="44" t="str">
        <f t="shared" si="52"/>
        <v/>
      </c>
      <c r="BA282" s="45"/>
      <c r="BB282" s="97">
        <v>0</v>
      </c>
      <c r="BC282" s="98">
        <v>0</v>
      </c>
      <c r="BD282" s="98">
        <v>0</v>
      </c>
      <c r="BE282" s="98">
        <v>0</v>
      </c>
      <c r="BF282" s="98">
        <v>0</v>
      </c>
      <c r="BG282" s="99">
        <f t="shared" si="60"/>
        <v>0</v>
      </c>
      <c r="BH282" s="52">
        <f t="shared" si="56"/>
        <v>0</v>
      </c>
      <c r="BI282" s="53">
        <f>IFERROR(IF(ROUND(V282/((D282+AK282)/2),1)&lt;0,0,ROUND(V282/((D282+AK282)/2),1)),0)</f>
        <v>0</v>
      </c>
      <c r="BJ282" s="55" t="str">
        <f>IF(AK282=0,"정상",IF(AP282="악성","악성",IF(AND(BL282&gt;3,BI282&lt;0.5),"악성",IF(AND(AP282="정상",BL282&lt;=3),"정상",IF(BI282&gt;1,"정상","부진")))))</f>
        <v>정상</v>
      </c>
      <c r="BK282" s="54">
        <v>46235</v>
      </c>
      <c r="BL282" s="52">
        <f t="shared" si="61"/>
        <v>2</v>
      </c>
    </row>
    <row r="283" spans="1:64" ht="17.100000000000001" customHeight="1">
      <c r="A283" s="58" t="s">
        <v>1</v>
      </c>
      <c r="B283" s="57" t="s">
        <v>6138</v>
      </c>
      <c r="C283" s="56" t="s">
        <v>6139</v>
      </c>
      <c r="D283" s="213">
        <v>0</v>
      </c>
      <c r="E283" s="214">
        <v>0</v>
      </c>
      <c r="F283" s="215">
        <v>0</v>
      </c>
      <c r="G283" s="213">
        <v>0</v>
      </c>
      <c r="H283" s="216">
        <v>0</v>
      </c>
      <c r="I283" s="215">
        <v>0</v>
      </c>
      <c r="J283" s="213">
        <v>830</v>
      </c>
      <c r="K283" s="216">
        <v>9700</v>
      </c>
      <c r="L283" s="215">
        <v>8051000</v>
      </c>
      <c r="M283" s="213">
        <v>0</v>
      </c>
      <c r="N283" s="216">
        <v>0</v>
      </c>
      <c r="O283" s="215">
        <v>0</v>
      </c>
      <c r="P283" s="213">
        <v>0</v>
      </c>
      <c r="Q283" s="216">
        <v>0</v>
      </c>
      <c r="R283" s="215">
        <v>0</v>
      </c>
      <c r="S283" s="213">
        <v>830</v>
      </c>
      <c r="T283" s="214">
        <v>9700</v>
      </c>
      <c r="U283" s="217">
        <v>8051000</v>
      </c>
      <c r="V283" s="213">
        <v>830</v>
      </c>
      <c r="W283" s="216">
        <v>9700</v>
      </c>
      <c r="X283" s="215">
        <v>8051000</v>
      </c>
      <c r="Y283" s="213">
        <v>0</v>
      </c>
      <c r="Z283" s="216">
        <v>0</v>
      </c>
      <c r="AA283" s="215">
        <v>0</v>
      </c>
      <c r="AB283" s="213">
        <v>0</v>
      </c>
      <c r="AC283" s="216">
        <v>0</v>
      </c>
      <c r="AD283" s="215">
        <v>0</v>
      </c>
      <c r="AE283" s="213">
        <v>0</v>
      </c>
      <c r="AF283" s="216">
        <v>0</v>
      </c>
      <c r="AG283" s="215">
        <v>0</v>
      </c>
      <c r="AH283" s="213">
        <v>830</v>
      </c>
      <c r="AI283" s="214">
        <v>9700</v>
      </c>
      <c r="AJ283" s="215">
        <v>8051000</v>
      </c>
      <c r="AK283" s="218">
        <v>0</v>
      </c>
      <c r="AL283" s="214">
        <v>0</v>
      </c>
      <c r="AM283" s="215">
        <v>0</v>
      </c>
      <c r="AN283" s="36">
        <f t="shared" si="53"/>
        <v>0</v>
      </c>
      <c r="AO283" s="37">
        <f t="shared" si="54"/>
        <v>0</v>
      </c>
      <c r="AP283" s="38" t="s">
        <v>2</v>
      </c>
      <c r="AQ283" s="39" t="str">
        <f t="shared" si="51"/>
        <v>제품</v>
      </c>
      <c r="AR283" s="40">
        <f t="shared" si="57"/>
        <v>0</v>
      </c>
      <c r="AS283" s="41">
        <f t="shared" si="58"/>
        <v>0</v>
      </c>
      <c r="AT283" s="42">
        <f t="shared" si="59"/>
        <v>0</v>
      </c>
      <c r="AU283" s="43">
        <f t="shared" si="55"/>
        <v>0</v>
      </c>
      <c r="AV283" s="95" t="str">
        <f t="shared" si="52"/>
        <v/>
      </c>
      <c r="AW283" s="61" t="str">
        <f t="shared" si="52"/>
        <v/>
      </c>
      <c r="AX283" s="61" t="str">
        <f t="shared" si="52"/>
        <v/>
      </c>
      <c r="AY283" s="61" t="str">
        <f t="shared" si="52"/>
        <v/>
      </c>
      <c r="AZ283" s="44" t="str">
        <f t="shared" si="52"/>
        <v/>
      </c>
      <c r="BA283" s="45"/>
      <c r="BB283" s="97">
        <v>0</v>
      </c>
      <c r="BC283" s="98">
        <v>0</v>
      </c>
      <c r="BD283" s="98">
        <v>0</v>
      </c>
      <c r="BE283" s="98">
        <v>0</v>
      </c>
      <c r="BF283" s="98">
        <v>0</v>
      </c>
      <c r="BG283" s="99">
        <f t="shared" si="60"/>
        <v>0</v>
      </c>
      <c r="BH283" s="52">
        <f t="shared" si="56"/>
        <v>0</v>
      </c>
      <c r="BI283" s="53">
        <f>IFERROR(IF(ROUND(V283/((D283+AK283)/2),1)&lt;0,0,ROUND(V283/((D283+AK283)/2),1)),0)</f>
        <v>0</v>
      </c>
      <c r="BJ283" s="55" t="str">
        <f>IF(AK283=0,"정상",IF(AP283="악성","악성",IF(AND(BL283&gt;3,BI283&lt;0.5),"악성",IF(AND(AP283="정상",BL283&lt;=3),"정상",IF(BI283&gt;1,"정상","부진")))))</f>
        <v>정상</v>
      </c>
      <c r="BK283" s="54">
        <v>46235</v>
      </c>
      <c r="BL283" s="52">
        <f t="shared" si="61"/>
        <v>2</v>
      </c>
    </row>
    <row r="284" spans="1:64" ht="17.100000000000001" customHeight="1">
      <c r="A284" s="58" t="s">
        <v>1</v>
      </c>
      <c r="B284" s="57" t="s">
        <v>6140</v>
      </c>
      <c r="C284" s="56" t="s">
        <v>6141</v>
      </c>
      <c r="D284" s="213">
        <v>0</v>
      </c>
      <c r="E284" s="214">
        <v>0</v>
      </c>
      <c r="F284" s="215">
        <v>0</v>
      </c>
      <c r="G284" s="213">
        <v>0</v>
      </c>
      <c r="H284" s="216">
        <v>0</v>
      </c>
      <c r="I284" s="215">
        <v>0</v>
      </c>
      <c r="J284" s="213">
        <v>350</v>
      </c>
      <c r="K284" s="216">
        <v>9700</v>
      </c>
      <c r="L284" s="215">
        <v>3395000</v>
      </c>
      <c r="M284" s="213">
        <v>0</v>
      </c>
      <c r="N284" s="216">
        <v>0</v>
      </c>
      <c r="O284" s="215">
        <v>0</v>
      </c>
      <c r="P284" s="213">
        <v>0</v>
      </c>
      <c r="Q284" s="216">
        <v>0</v>
      </c>
      <c r="R284" s="215">
        <v>0</v>
      </c>
      <c r="S284" s="213">
        <v>350</v>
      </c>
      <c r="T284" s="214">
        <v>9700</v>
      </c>
      <c r="U284" s="217">
        <v>3395000</v>
      </c>
      <c r="V284" s="213">
        <v>350</v>
      </c>
      <c r="W284" s="216">
        <v>9700</v>
      </c>
      <c r="X284" s="215">
        <v>3395000</v>
      </c>
      <c r="Y284" s="213">
        <v>0</v>
      </c>
      <c r="Z284" s="216">
        <v>0</v>
      </c>
      <c r="AA284" s="215">
        <v>0</v>
      </c>
      <c r="AB284" s="213">
        <v>0</v>
      </c>
      <c r="AC284" s="216">
        <v>0</v>
      </c>
      <c r="AD284" s="215">
        <v>0</v>
      </c>
      <c r="AE284" s="213">
        <v>0</v>
      </c>
      <c r="AF284" s="216">
        <v>0</v>
      </c>
      <c r="AG284" s="215">
        <v>0</v>
      </c>
      <c r="AH284" s="213">
        <v>350</v>
      </c>
      <c r="AI284" s="214">
        <v>9700</v>
      </c>
      <c r="AJ284" s="215">
        <v>3395000</v>
      </c>
      <c r="AK284" s="218">
        <v>0</v>
      </c>
      <c r="AL284" s="214">
        <v>0</v>
      </c>
      <c r="AM284" s="215">
        <v>0</v>
      </c>
      <c r="AN284" s="36">
        <f t="shared" si="53"/>
        <v>0</v>
      </c>
      <c r="AO284" s="37">
        <f t="shared" si="54"/>
        <v>0</v>
      </c>
      <c r="AP284" s="38" t="s">
        <v>2</v>
      </c>
      <c r="AQ284" s="39" t="str">
        <f t="shared" si="51"/>
        <v>제품</v>
      </c>
      <c r="AR284" s="40">
        <f t="shared" si="57"/>
        <v>0</v>
      </c>
      <c r="AS284" s="41">
        <f t="shared" si="58"/>
        <v>0</v>
      </c>
      <c r="AT284" s="42">
        <f t="shared" si="59"/>
        <v>0</v>
      </c>
      <c r="AU284" s="43">
        <f t="shared" si="55"/>
        <v>0</v>
      </c>
      <c r="AV284" s="95" t="str">
        <f t="shared" si="52"/>
        <v/>
      </c>
      <c r="AW284" s="61" t="str">
        <f t="shared" si="52"/>
        <v/>
      </c>
      <c r="AX284" s="61" t="str">
        <f t="shared" si="52"/>
        <v/>
      </c>
      <c r="AY284" s="61" t="str">
        <f t="shared" si="52"/>
        <v/>
      </c>
      <c r="AZ284" s="44" t="str">
        <f t="shared" si="52"/>
        <v/>
      </c>
      <c r="BA284" s="45"/>
      <c r="BB284" s="97">
        <v>0</v>
      </c>
      <c r="BC284" s="98">
        <v>0</v>
      </c>
      <c r="BD284" s="98">
        <v>0</v>
      </c>
      <c r="BE284" s="98">
        <v>0</v>
      </c>
      <c r="BF284" s="98">
        <v>0</v>
      </c>
      <c r="BG284" s="99">
        <f t="shared" si="60"/>
        <v>0</v>
      </c>
      <c r="BH284" s="52">
        <f t="shared" si="56"/>
        <v>0</v>
      </c>
      <c r="BI284" s="53">
        <f>IFERROR(IF(ROUND(V284/((D284+AK284)/2),1)&lt;0,0,ROUND(V284/((D284+AK284)/2),1)),0)</f>
        <v>0</v>
      </c>
      <c r="BJ284" s="55" t="str">
        <f>IF(AK284=0,"정상",IF(AP284="악성","악성",IF(AND(BL284&gt;3,BI284&lt;0.5),"악성",IF(AND(AP284="정상",BL284&lt;=3),"정상",IF(BI284&gt;1,"정상","부진")))))</f>
        <v>정상</v>
      </c>
      <c r="BK284" s="54">
        <v>46235</v>
      </c>
      <c r="BL284" s="52">
        <f t="shared" si="61"/>
        <v>2</v>
      </c>
    </row>
    <row r="285" spans="1:64" ht="17.100000000000001" customHeight="1">
      <c r="A285" s="58" t="s">
        <v>1</v>
      </c>
      <c r="B285" s="57" t="s">
        <v>6142</v>
      </c>
      <c r="C285" s="56" t="s">
        <v>6143</v>
      </c>
      <c r="D285" s="213">
        <v>0</v>
      </c>
      <c r="E285" s="214">
        <v>0</v>
      </c>
      <c r="F285" s="215">
        <v>0</v>
      </c>
      <c r="G285" s="213">
        <v>0</v>
      </c>
      <c r="H285" s="216">
        <v>0</v>
      </c>
      <c r="I285" s="215">
        <v>0</v>
      </c>
      <c r="J285" s="213">
        <v>580</v>
      </c>
      <c r="K285" s="216">
        <v>9700</v>
      </c>
      <c r="L285" s="215">
        <v>5626000</v>
      </c>
      <c r="M285" s="213">
        <v>0</v>
      </c>
      <c r="N285" s="216">
        <v>0</v>
      </c>
      <c r="O285" s="215">
        <v>0</v>
      </c>
      <c r="P285" s="213">
        <v>0</v>
      </c>
      <c r="Q285" s="216">
        <v>0</v>
      </c>
      <c r="R285" s="215">
        <v>0</v>
      </c>
      <c r="S285" s="213">
        <v>580</v>
      </c>
      <c r="T285" s="214">
        <v>9700</v>
      </c>
      <c r="U285" s="217">
        <v>5626000</v>
      </c>
      <c r="V285" s="213">
        <v>580</v>
      </c>
      <c r="W285" s="216">
        <v>9700</v>
      </c>
      <c r="X285" s="215">
        <v>5626000</v>
      </c>
      <c r="Y285" s="213">
        <v>0</v>
      </c>
      <c r="Z285" s="216">
        <v>0</v>
      </c>
      <c r="AA285" s="215">
        <v>0</v>
      </c>
      <c r="AB285" s="213">
        <v>0</v>
      </c>
      <c r="AC285" s="216">
        <v>0</v>
      </c>
      <c r="AD285" s="215">
        <v>0</v>
      </c>
      <c r="AE285" s="213">
        <v>0</v>
      </c>
      <c r="AF285" s="216">
        <v>0</v>
      </c>
      <c r="AG285" s="215">
        <v>0</v>
      </c>
      <c r="AH285" s="213">
        <v>580</v>
      </c>
      <c r="AI285" s="214">
        <v>9700</v>
      </c>
      <c r="AJ285" s="215">
        <v>5626000</v>
      </c>
      <c r="AK285" s="218">
        <v>0</v>
      </c>
      <c r="AL285" s="214">
        <v>0</v>
      </c>
      <c r="AM285" s="215">
        <v>0</v>
      </c>
      <c r="AN285" s="36">
        <f t="shared" si="53"/>
        <v>0</v>
      </c>
      <c r="AO285" s="37">
        <f t="shared" si="54"/>
        <v>0</v>
      </c>
      <c r="AP285" s="38" t="s">
        <v>2</v>
      </c>
      <c r="AQ285" s="39" t="str">
        <f t="shared" si="51"/>
        <v>제품</v>
      </c>
      <c r="AR285" s="40">
        <f t="shared" si="57"/>
        <v>0</v>
      </c>
      <c r="AS285" s="41">
        <f t="shared" si="58"/>
        <v>0</v>
      </c>
      <c r="AT285" s="42">
        <f t="shared" si="59"/>
        <v>0</v>
      </c>
      <c r="AU285" s="43">
        <f t="shared" si="55"/>
        <v>0</v>
      </c>
      <c r="AV285" s="95" t="str">
        <f t="shared" si="52"/>
        <v/>
      </c>
      <c r="AW285" s="61" t="str">
        <f t="shared" si="52"/>
        <v/>
      </c>
      <c r="AX285" s="61" t="str">
        <f t="shared" si="52"/>
        <v/>
      </c>
      <c r="AY285" s="61" t="str">
        <f t="shared" si="52"/>
        <v/>
      </c>
      <c r="AZ285" s="44" t="str">
        <f t="shared" si="52"/>
        <v/>
      </c>
      <c r="BA285" s="45"/>
      <c r="BB285" s="97">
        <v>0</v>
      </c>
      <c r="BC285" s="98">
        <v>0</v>
      </c>
      <c r="BD285" s="98">
        <v>0</v>
      </c>
      <c r="BE285" s="98">
        <v>0</v>
      </c>
      <c r="BF285" s="98">
        <v>0</v>
      </c>
      <c r="BG285" s="99">
        <f t="shared" si="60"/>
        <v>0</v>
      </c>
      <c r="BH285" s="52">
        <f t="shared" si="56"/>
        <v>0</v>
      </c>
      <c r="BI285" s="53">
        <f>IFERROR(IF(ROUND(V285/((D285+AK285)/2),1)&lt;0,0,ROUND(V285/((D285+AK285)/2),1)),0)</f>
        <v>0</v>
      </c>
      <c r="BJ285" s="55" t="str">
        <f>IF(AK285=0,"정상",IF(AP285="악성","악성",IF(AND(BL285&gt;3,BI285&lt;0.5),"악성",IF(AND(AP285="정상",BL285&lt;=3),"정상",IF(BI285&gt;1,"정상","부진")))))</f>
        <v>정상</v>
      </c>
      <c r="BK285" s="54">
        <v>46235</v>
      </c>
      <c r="BL285" s="52">
        <f t="shared" si="61"/>
        <v>2</v>
      </c>
    </row>
    <row r="286" spans="1:64" ht="17.100000000000001" customHeight="1">
      <c r="A286" s="58" t="s">
        <v>1</v>
      </c>
      <c r="B286" s="57" t="s">
        <v>6272</v>
      </c>
      <c r="C286" s="56" t="s">
        <v>6273</v>
      </c>
      <c r="D286" s="213">
        <v>0</v>
      </c>
      <c r="E286" s="214">
        <v>0</v>
      </c>
      <c r="F286" s="215">
        <v>0</v>
      </c>
      <c r="G286" s="213">
        <v>1080</v>
      </c>
      <c r="H286" s="216">
        <v>6914.625</v>
      </c>
      <c r="I286" s="215">
        <v>7467795</v>
      </c>
      <c r="J286" s="213">
        <v>0</v>
      </c>
      <c r="K286" s="216">
        <v>0</v>
      </c>
      <c r="L286" s="215">
        <v>0</v>
      </c>
      <c r="M286" s="213">
        <v>0</v>
      </c>
      <c r="N286" s="216">
        <v>0</v>
      </c>
      <c r="O286" s="215">
        <v>0</v>
      </c>
      <c r="P286" s="213">
        <v>0</v>
      </c>
      <c r="Q286" s="216">
        <v>0</v>
      </c>
      <c r="R286" s="215">
        <v>0</v>
      </c>
      <c r="S286" s="213">
        <v>1080</v>
      </c>
      <c r="T286" s="214">
        <v>6914.625</v>
      </c>
      <c r="U286" s="217">
        <v>7467795</v>
      </c>
      <c r="V286" s="213">
        <v>1080</v>
      </c>
      <c r="W286" s="216">
        <v>6914.625</v>
      </c>
      <c r="X286" s="215">
        <v>7467795</v>
      </c>
      <c r="Y286" s="213">
        <v>0</v>
      </c>
      <c r="Z286" s="216">
        <v>0</v>
      </c>
      <c r="AA286" s="215">
        <v>0</v>
      </c>
      <c r="AB286" s="213">
        <v>0</v>
      </c>
      <c r="AC286" s="216">
        <v>0</v>
      </c>
      <c r="AD286" s="215">
        <v>0</v>
      </c>
      <c r="AE286" s="213">
        <v>0</v>
      </c>
      <c r="AF286" s="216">
        <v>0</v>
      </c>
      <c r="AG286" s="215">
        <v>0</v>
      </c>
      <c r="AH286" s="213">
        <v>1080</v>
      </c>
      <c r="AI286" s="214">
        <v>6914.625</v>
      </c>
      <c r="AJ286" s="215">
        <v>7467795</v>
      </c>
      <c r="AK286" s="218">
        <v>0</v>
      </c>
      <c r="AL286" s="214">
        <v>0</v>
      </c>
      <c r="AM286" s="215">
        <v>0</v>
      </c>
      <c r="AN286" s="36">
        <f t="shared" si="53"/>
        <v>0</v>
      </c>
      <c r="AO286" s="37">
        <f t="shared" si="54"/>
        <v>0</v>
      </c>
      <c r="AP286" s="38" t="s">
        <v>2</v>
      </c>
      <c r="AQ286" s="39" t="str">
        <f t="shared" si="51"/>
        <v>제품</v>
      </c>
      <c r="AR286" s="40">
        <f t="shared" si="57"/>
        <v>0</v>
      </c>
      <c r="AS286" s="41">
        <f t="shared" si="58"/>
        <v>0</v>
      </c>
      <c r="AT286" s="42">
        <f t="shared" si="59"/>
        <v>0</v>
      </c>
      <c r="AU286" s="43">
        <f t="shared" si="55"/>
        <v>0</v>
      </c>
      <c r="AV286" s="95" t="str">
        <f t="shared" si="52"/>
        <v/>
      </c>
      <c r="AW286" s="61" t="str">
        <f t="shared" si="52"/>
        <v/>
      </c>
      <c r="AX286" s="61" t="str">
        <f t="shared" si="52"/>
        <v/>
      </c>
      <c r="AY286" s="61" t="str">
        <f t="shared" si="52"/>
        <v/>
      </c>
      <c r="AZ286" s="44" t="str">
        <f t="shared" si="52"/>
        <v/>
      </c>
      <c r="BA286" s="45"/>
      <c r="BB286" s="97">
        <v>0</v>
      </c>
      <c r="BC286" s="98">
        <v>0</v>
      </c>
      <c r="BD286" s="98">
        <v>0</v>
      </c>
      <c r="BE286" s="98">
        <v>0</v>
      </c>
      <c r="BF286" s="98">
        <v>0</v>
      </c>
      <c r="BG286" s="99">
        <f t="shared" si="60"/>
        <v>0</v>
      </c>
      <c r="BH286" s="52">
        <f t="shared" si="56"/>
        <v>0</v>
      </c>
      <c r="BI286" s="53">
        <f>IFERROR(IF(ROUND(V286/((D286+AK286)/2),1)&lt;0,0,ROUND(V286/((D286+AK286)/2),1)),0)</f>
        <v>0</v>
      </c>
      <c r="BJ286" s="55" t="str">
        <f>IF(AK286=0,"정상",IF(AP286="악성","악성",IF(AND(BL286&gt;3,BI286&lt;0.5),"악성",IF(AND(AP286="정상",BL286&lt;=3),"정상",IF(BI286&gt;1,"정상","부진")))))</f>
        <v>정상</v>
      </c>
      <c r="BK286" s="54">
        <v>46266</v>
      </c>
      <c r="BL286" s="52">
        <f t="shared" si="61"/>
        <v>1</v>
      </c>
    </row>
    <row r="287" spans="1:64" ht="17.100000000000001" customHeight="1">
      <c r="A287" s="58" t="s">
        <v>1</v>
      </c>
      <c r="B287" s="57" t="s">
        <v>3156</v>
      </c>
      <c r="C287" s="56" t="s">
        <v>3157</v>
      </c>
      <c r="D287" s="213">
        <v>0</v>
      </c>
      <c r="E287" s="214">
        <v>0</v>
      </c>
      <c r="F287" s="215">
        <v>0</v>
      </c>
      <c r="G287" s="213">
        <v>19239600</v>
      </c>
      <c r="H287" s="216">
        <v>336.91925099999997</v>
      </c>
      <c r="I287" s="215">
        <v>6482191626</v>
      </c>
      <c r="J287" s="213">
        <v>0</v>
      </c>
      <c r="K287" s="216">
        <v>0</v>
      </c>
      <c r="L287" s="215">
        <v>0</v>
      </c>
      <c r="M287" s="213">
        <v>0</v>
      </c>
      <c r="N287" s="216">
        <v>0</v>
      </c>
      <c r="O287" s="215">
        <v>0</v>
      </c>
      <c r="P287" s="213">
        <v>0</v>
      </c>
      <c r="Q287" s="216">
        <v>0</v>
      </c>
      <c r="R287" s="215">
        <v>0</v>
      </c>
      <c r="S287" s="213">
        <v>19239600</v>
      </c>
      <c r="T287" s="214">
        <v>336.91925099999997</v>
      </c>
      <c r="U287" s="217">
        <v>6482191626</v>
      </c>
      <c r="V287" s="213">
        <v>19239600</v>
      </c>
      <c r="W287" s="216">
        <v>336.91925099999997</v>
      </c>
      <c r="X287" s="215">
        <v>6482191626</v>
      </c>
      <c r="Y287" s="213">
        <v>0</v>
      </c>
      <c r="Z287" s="216">
        <v>0</v>
      </c>
      <c r="AA287" s="215">
        <v>0</v>
      </c>
      <c r="AB287" s="213">
        <v>0</v>
      </c>
      <c r="AC287" s="216">
        <v>0</v>
      </c>
      <c r="AD287" s="215">
        <v>0</v>
      </c>
      <c r="AE287" s="213">
        <v>0</v>
      </c>
      <c r="AF287" s="216">
        <v>0</v>
      </c>
      <c r="AG287" s="215">
        <v>0</v>
      </c>
      <c r="AH287" s="213">
        <v>19239600</v>
      </c>
      <c r="AI287" s="214">
        <v>336.91925099999997</v>
      </c>
      <c r="AJ287" s="215">
        <v>6482191626</v>
      </c>
      <c r="AK287" s="218">
        <v>0</v>
      </c>
      <c r="AL287" s="214">
        <v>0</v>
      </c>
      <c r="AM287" s="215">
        <v>0</v>
      </c>
      <c r="AN287" s="36">
        <f t="shared" si="53"/>
        <v>0</v>
      </c>
      <c r="AO287" s="37">
        <f t="shared" si="54"/>
        <v>0</v>
      </c>
      <c r="AP287" s="38" t="s">
        <v>2</v>
      </c>
      <c r="AQ287" s="39" t="str">
        <f t="shared" si="51"/>
        <v>제품</v>
      </c>
      <c r="AR287" s="40">
        <f t="shared" si="57"/>
        <v>0</v>
      </c>
      <c r="AS287" s="41">
        <f t="shared" si="58"/>
        <v>0</v>
      </c>
      <c r="AT287" s="42">
        <f t="shared" si="59"/>
        <v>0</v>
      </c>
      <c r="AU287" s="43">
        <f t="shared" si="55"/>
        <v>0</v>
      </c>
      <c r="AV287" s="95" t="str">
        <f t="shared" si="52"/>
        <v/>
      </c>
      <c r="AW287" s="61" t="str">
        <f t="shared" si="52"/>
        <v/>
      </c>
      <c r="AX287" s="61" t="str">
        <f t="shared" si="52"/>
        <v/>
      </c>
      <c r="AY287" s="61" t="str">
        <f t="shared" si="52"/>
        <v/>
      </c>
      <c r="AZ287" s="44" t="str">
        <f t="shared" si="52"/>
        <v/>
      </c>
      <c r="BA287" s="45"/>
      <c r="BB287" s="97">
        <v>0</v>
      </c>
      <c r="BC287" s="98">
        <v>0</v>
      </c>
      <c r="BD287" s="98">
        <v>0</v>
      </c>
      <c r="BE287" s="98">
        <v>0</v>
      </c>
      <c r="BF287" s="98">
        <v>0</v>
      </c>
      <c r="BG287" s="99">
        <f t="shared" si="60"/>
        <v>0</v>
      </c>
      <c r="BH287" s="52">
        <f t="shared" si="56"/>
        <v>0</v>
      </c>
      <c r="BI287" s="53">
        <f>IFERROR(IF(ROUND(V287/((D287+AK287)/2),1)&lt;0,0,ROUND(V287/((D287+AK287)/2),1)),0)</f>
        <v>0</v>
      </c>
      <c r="BJ287" s="55" t="str">
        <f>IF(AK287=0,"정상",IF(AP287="악성","악성",IF(AND(BL287&gt;3,BI287&lt;0.5),"악성",IF(AND(AP287="정상",BL287&lt;=3),"정상",IF(BI287&gt;1,"정상","부진")))))</f>
        <v>정상</v>
      </c>
      <c r="BK287" s="54">
        <v>46266</v>
      </c>
      <c r="BL287" s="52">
        <f t="shared" si="61"/>
        <v>1</v>
      </c>
    </row>
    <row r="288" spans="1:64" ht="17.100000000000001" customHeight="1">
      <c r="A288" s="58" t="s">
        <v>1</v>
      </c>
      <c r="B288" s="57" t="s">
        <v>3158</v>
      </c>
      <c r="C288" s="56" t="s">
        <v>3159</v>
      </c>
      <c r="D288" s="213">
        <v>0</v>
      </c>
      <c r="E288" s="214">
        <v>0</v>
      </c>
      <c r="F288" s="215">
        <v>0</v>
      </c>
      <c r="G288" s="213">
        <v>11994888</v>
      </c>
      <c r="H288" s="216">
        <v>341.70184</v>
      </c>
      <c r="I288" s="215">
        <v>4098675304</v>
      </c>
      <c r="J288" s="213">
        <v>0</v>
      </c>
      <c r="K288" s="216">
        <v>0</v>
      </c>
      <c r="L288" s="215">
        <v>0</v>
      </c>
      <c r="M288" s="213">
        <v>0</v>
      </c>
      <c r="N288" s="216">
        <v>0</v>
      </c>
      <c r="O288" s="215">
        <v>0</v>
      </c>
      <c r="P288" s="213">
        <v>0</v>
      </c>
      <c r="Q288" s="216">
        <v>0</v>
      </c>
      <c r="R288" s="215">
        <v>0</v>
      </c>
      <c r="S288" s="213">
        <v>11994888</v>
      </c>
      <c r="T288" s="214">
        <v>341.70184</v>
      </c>
      <c r="U288" s="217">
        <v>4098675304</v>
      </c>
      <c r="V288" s="213">
        <v>11994864</v>
      </c>
      <c r="W288" s="216">
        <v>341.70184</v>
      </c>
      <c r="X288" s="215">
        <v>4098667111</v>
      </c>
      <c r="Y288" s="213">
        <v>0</v>
      </c>
      <c r="Z288" s="216">
        <v>0</v>
      </c>
      <c r="AA288" s="215">
        <v>0</v>
      </c>
      <c r="AB288" s="213">
        <v>24</v>
      </c>
      <c r="AC288" s="216">
        <v>341.375</v>
      </c>
      <c r="AD288" s="215">
        <v>8193</v>
      </c>
      <c r="AE288" s="213">
        <v>0</v>
      </c>
      <c r="AF288" s="216">
        <v>0</v>
      </c>
      <c r="AG288" s="215">
        <v>0</v>
      </c>
      <c r="AH288" s="213">
        <v>11994888</v>
      </c>
      <c r="AI288" s="214">
        <v>341.70184</v>
      </c>
      <c r="AJ288" s="215">
        <v>4098675304</v>
      </c>
      <c r="AK288" s="218">
        <v>0</v>
      </c>
      <c r="AL288" s="214">
        <v>0</v>
      </c>
      <c r="AM288" s="215">
        <v>0</v>
      </c>
      <c r="AN288" s="36">
        <f t="shared" si="53"/>
        <v>0</v>
      </c>
      <c r="AO288" s="37">
        <f t="shared" si="54"/>
        <v>0</v>
      </c>
      <c r="AP288" s="38" t="s">
        <v>2</v>
      </c>
      <c r="AQ288" s="39" t="str">
        <f t="shared" si="51"/>
        <v>제품</v>
      </c>
      <c r="AR288" s="40">
        <f t="shared" si="57"/>
        <v>0</v>
      </c>
      <c r="AS288" s="41">
        <f t="shared" si="58"/>
        <v>0</v>
      </c>
      <c r="AT288" s="42">
        <f t="shared" si="59"/>
        <v>0</v>
      </c>
      <c r="AU288" s="43">
        <f t="shared" si="55"/>
        <v>0</v>
      </c>
      <c r="AV288" s="95" t="str">
        <f t="shared" si="52"/>
        <v/>
      </c>
      <c r="AW288" s="61" t="str">
        <f t="shared" si="52"/>
        <v/>
      </c>
      <c r="AX288" s="61" t="str">
        <f t="shared" si="52"/>
        <v/>
      </c>
      <c r="AY288" s="61" t="str">
        <f t="shared" si="52"/>
        <v/>
      </c>
      <c r="AZ288" s="44" t="str">
        <f t="shared" si="52"/>
        <v/>
      </c>
      <c r="BA288" s="45"/>
      <c r="BB288" s="97">
        <v>0</v>
      </c>
      <c r="BC288" s="98">
        <v>0</v>
      </c>
      <c r="BD288" s="98">
        <v>0</v>
      </c>
      <c r="BE288" s="98">
        <v>0</v>
      </c>
      <c r="BF288" s="98">
        <v>0</v>
      </c>
      <c r="BG288" s="99">
        <f t="shared" si="60"/>
        <v>0</v>
      </c>
      <c r="BH288" s="52">
        <f t="shared" si="56"/>
        <v>0</v>
      </c>
      <c r="BI288" s="53">
        <f>IFERROR(IF(ROUND(V288/((D288+AK288)/2),1)&lt;0,0,ROUND(V288/((D288+AK288)/2),1)),0)</f>
        <v>0</v>
      </c>
      <c r="BJ288" s="55" t="str">
        <f>IF(AK288=0,"정상",IF(AP288="악성","악성",IF(AND(BL288&gt;3,BI288&lt;0.5),"악성",IF(AND(AP288="정상",BL288&lt;=3),"정상",IF(BI288&gt;1,"정상","부진")))))</f>
        <v>정상</v>
      </c>
      <c r="BK288" s="54">
        <v>46266</v>
      </c>
      <c r="BL288" s="52">
        <f t="shared" si="61"/>
        <v>1</v>
      </c>
    </row>
    <row r="289" spans="1:64" ht="17.100000000000001" customHeight="1">
      <c r="A289" s="58" t="s">
        <v>1</v>
      </c>
      <c r="B289" s="57" t="s">
        <v>3160</v>
      </c>
      <c r="C289" s="56" t="s">
        <v>3161</v>
      </c>
      <c r="D289" s="213">
        <v>0</v>
      </c>
      <c r="E289" s="214">
        <v>0</v>
      </c>
      <c r="F289" s="215">
        <v>0</v>
      </c>
      <c r="G289" s="213">
        <v>5640600</v>
      </c>
      <c r="H289" s="216">
        <v>342.19182699999999</v>
      </c>
      <c r="I289" s="215">
        <v>1930167222</v>
      </c>
      <c r="J289" s="213">
        <v>0</v>
      </c>
      <c r="K289" s="216">
        <v>0</v>
      </c>
      <c r="L289" s="215">
        <v>0</v>
      </c>
      <c r="M289" s="213">
        <v>0</v>
      </c>
      <c r="N289" s="216">
        <v>0</v>
      </c>
      <c r="O289" s="215">
        <v>0</v>
      </c>
      <c r="P289" s="213">
        <v>0</v>
      </c>
      <c r="Q289" s="216">
        <v>0</v>
      </c>
      <c r="R289" s="215">
        <v>0</v>
      </c>
      <c r="S289" s="213">
        <v>5640600</v>
      </c>
      <c r="T289" s="214">
        <v>342.19182699999999</v>
      </c>
      <c r="U289" s="217">
        <v>1930167222</v>
      </c>
      <c r="V289" s="213">
        <v>5640600</v>
      </c>
      <c r="W289" s="216">
        <v>342.19182699999999</v>
      </c>
      <c r="X289" s="215">
        <v>1930167222</v>
      </c>
      <c r="Y289" s="213">
        <v>0</v>
      </c>
      <c r="Z289" s="216">
        <v>0</v>
      </c>
      <c r="AA289" s="215">
        <v>0</v>
      </c>
      <c r="AB289" s="213">
        <v>0</v>
      </c>
      <c r="AC289" s="216">
        <v>0</v>
      </c>
      <c r="AD289" s="215">
        <v>0</v>
      </c>
      <c r="AE289" s="213">
        <v>0</v>
      </c>
      <c r="AF289" s="216">
        <v>0</v>
      </c>
      <c r="AG289" s="215">
        <v>0</v>
      </c>
      <c r="AH289" s="213">
        <v>5640600</v>
      </c>
      <c r="AI289" s="214">
        <v>342.19182699999999</v>
      </c>
      <c r="AJ289" s="215">
        <v>1930167222</v>
      </c>
      <c r="AK289" s="218">
        <v>0</v>
      </c>
      <c r="AL289" s="214">
        <v>0</v>
      </c>
      <c r="AM289" s="215">
        <v>0</v>
      </c>
      <c r="AN289" s="36">
        <f t="shared" si="53"/>
        <v>0</v>
      </c>
      <c r="AO289" s="37">
        <f t="shared" si="54"/>
        <v>0</v>
      </c>
      <c r="AP289" s="38" t="s">
        <v>2</v>
      </c>
      <c r="AQ289" s="39" t="str">
        <f t="shared" si="51"/>
        <v>제품</v>
      </c>
      <c r="AR289" s="40">
        <f t="shared" si="57"/>
        <v>0</v>
      </c>
      <c r="AS289" s="41">
        <f t="shared" si="58"/>
        <v>0</v>
      </c>
      <c r="AT289" s="42">
        <f t="shared" si="59"/>
        <v>0</v>
      </c>
      <c r="AU289" s="43">
        <f t="shared" si="55"/>
        <v>0</v>
      </c>
      <c r="AV289" s="95" t="str">
        <f t="shared" si="52"/>
        <v/>
      </c>
      <c r="AW289" s="61" t="str">
        <f t="shared" si="52"/>
        <v/>
      </c>
      <c r="AX289" s="61" t="str">
        <f t="shared" si="52"/>
        <v/>
      </c>
      <c r="AY289" s="61" t="str">
        <f t="shared" si="52"/>
        <v/>
      </c>
      <c r="AZ289" s="44" t="str">
        <f t="shared" si="52"/>
        <v/>
      </c>
      <c r="BA289" s="45"/>
      <c r="BB289" s="97">
        <v>0</v>
      </c>
      <c r="BC289" s="98">
        <v>0</v>
      </c>
      <c r="BD289" s="98">
        <v>0</v>
      </c>
      <c r="BE289" s="98">
        <v>0</v>
      </c>
      <c r="BF289" s="98">
        <v>0</v>
      </c>
      <c r="BG289" s="99">
        <f t="shared" si="60"/>
        <v>0</v>
      </c>
      <c r="BH289" s="52">
        <f t="shared" si="56"/>
        <v>0</v>
      </c>
      <c r="BI289" s="53">
        <f>IFERROR(IF(ROUND(V289/((D289+AK289)/2),1)&lt;0,0,ROUND(V289/((D289+AK289)/2),1)),0)</f>
        <v>0</v>
      </c>
      <c r="BJ289" s="55" t="str">
        <f>IF(AK289=0,"정상",IF(AP289="악성","악성",IF(AND(BL289&gt;3,BI289&lt;0.5),"악성",IF(AND(AP289="정상",BL289&lt;=3),"정상",IF(BI289&gt;1,"정상","부진")))))</f>
        <v>정상</v>
      </c>
      <c r="BK289" s="54">
        <v>46266</v>
      </c>
      <c r="BL289" s="52">
        <f t="shared" si="61"/>
        <v>1</v>
      </c>
    </row>
    <row r="290" spans="1:64" ht="17.100000000000001" customHeight="1">
      <c r="A290" s="58" t="s">
        <v>1</v>
      </c>
      <c r="B290" s="57" t="s">
        <v>3162</v>
      </c>
      <c r="C290" s="56" t="s">
        <v>3163</v>
      </c>
      <c r="D290" s="213">
        <v>0</v>
      </c>
      <c r="E290" s="214">
        <v>0</v>
      </c>
      <c r="F290" s="215">
        <v>0</v>
      </c>
      <c r="G290" s="213">
        <v>4593960</v>
      </c>
      <c r="H290" s="216">
        <v>333.68671799999998</v>
      </c>
      <c r="I290" s="215">
        <v>1532943439</v>
      </c>
      <c r="J290" s="213">
        <v>0</v>
      </c>
      <c r="K290" s="216">
        <v>0</v>
      </c>
      <c r="L290" s="215">
        <v>0</v>
      </c>
      <c r="M290" s="213">
        <v>0</v>
      </c>
      <c r="N290" s="216">
        <v>0</v>
      </c>
      <c r="O290" s="215">
        <v>0</v>
      </c>
      <c r="P290" s="213">
        <v>0</v>
      </c>
      <c r="Q290" s="216">
        <v>0</v>
      </c>
      <c r="R290" s="215">
        <v>0</v>
      </c>
      <c r="S290" s="213">
        <v>4593960</v>
      </c>
      <c r="T290" s="214">
        <v>333.68671799999998</v>
      </c>
      <c r="U290" s="217">
        <v>1532943439</v>
      </c>
      <c r="V290" s="213">
        <v>4593960</v>
      </c>
      <c r="W290" s="216">
        <v>333.68671799999998</v>
      </c>
      <c r="X290" s="215">
        <v>1532943439</v>
      </c>
      <c r="Y290" s="213">
        <v>0</v>
      </c>
      <c r="Z290" s="216">
        <v>0</v>
      </c>
      <c r="AA290" s="215">
        <v>0</v>
      </c>
      <c r="AB290" s="213">
        <v>0</v>
      </c>
      <c r="AC290" s="216">
        <v>0</v>
      </c>
      <c r="AD290" s="215">
        <v>0</v>
      </c>
      <c r="AE290" s="213">
        <v>0</v>
      </c>
      <c r="AF290" s="216">
        <v>0</v>
      </c>
      <c r="AG290" s="215">
        <v>0</v>
      </c>
      <c r="AH290" s="213">
        <v>4593960</v>
      </c>
      <c r="AI290" s="214">
        <v>333.68671799999998</v>
      </c>
      <c r="AJ290" s="215">
        <v>1532943439</v>
      </c>
      <c r="AK290" s="218">
        <v>0</v>
      </c>
      <c r="AL290" s="214">
        <v>0</v>
      </c>
      <c r="AM290" s="215">
        <v>0</v>
      </c>
      <c r="AN290" s="36">
        <f t="shared" si="53"/>
        <v>0</v>
      </c>
      <c r="AO290" s="37">
        <f t="shared" si="54"/>
        <v>0</v>
      </c>
      <c r="AP290" s="38" t="s">
        <v>2</v>
      </c>
      <c r="AQ290" s="39" t="str">
        <f t="shared" si="51"/>
        <v>제품</v>
      </c>
      <c r="AR290" s="40">
        <f t="shared" si="57"/>
        <v>0</v>
      </c>
      <c r="AS290" s="41">
        <f t="shared" si="58"/>
        <v>0</v>
      </c>
      <c r="AT290" s="42">
        <f t="shared" si="59"/>
        <v>0</v>
      </c>
      <c r="AU290" s="43">
        <f t="shared" si="55"/>
        <v>0</v>
      </c>
      <c r="AV290" s="95" t="str">
        <f t="shared" si="52"/>
        <v/>
      </c>
      <c r="AW290" s="61" t="str">
        <f t="shared" si="52"/>
        <v/>
      </c>
      <c r="AX290" s="61" t="str">
        <f t="shared" si="52"/>
        <v/>
      </c>
      <c r="AY290" s="61" t="str">
        <f t="shared" si="52"/>
        <v/>
      </c>
      <c r="AZ290" s="44" t="str">
        <f t="shared" si="52"/>
        <v/>
      </c>
      <c r="BA290" s="45"/>
      <c r="BB290" s="97">
        <v>0</v>
      </c>
      <c r="BC290" s="98">
        <v>0</v>
      </c>
      <c r="BD290" s="98">
        <v>0</v>
      </c>
      <c r="BE290" s="98">
        <v>0</v>
      </c>
      <c r="BF290" s="98">
        <v>0</v>
      </c>
      <c r="BG290" s="99">
        <f t="shared" si="60"/>
        <v>0</v>
      </c>
      <c r="BH290" s="52">
        <f t="shared" si="56"/>
        <v>0</v>
      </c>
      <c r="BI290" s="53">
        <f>IFERROR(IF(ROUND(V290/((D290+AK290)/2),1)&lt;0,0,ROUND(V290/((D290+AK290)/2),1)),0)</f>
        <v>0</v>
      </c>
      <c r="BJ290" s="55" t="str">
        <f>IF(AK290=0,"정상",IF(AP290="악성","악성",IF(AND(BL290&gt;3,BI290&lt;0.5),"악성",IF(AND(AP290="정상",BL290&lt;=3),"정상",IF(BI290&gt;1,"정상","부진")))))</f>
        <v>정상</v>
      </c>
      <c r="BK290" s="54">
        <v>46266</v>
      </c>
      <c r="BL290" s="52">
        <f t="shared" si="61"/>
        <v>1</v>
      </c>
    </row>
    <row r="291" spans="1:64" ht="17.100000000000001" customHeight="1">
      <c r="A291" s="58" t="s">
        <v>1</v>
      </c>
      <c r="B291" s="57" t="s">
        <v>3278</v>
      </c>
      <c r="C291" s="56" t="s">
        <v>3279</v>
      </c>
      <c r="D291" s="213">
        <v>0</v>
      </c>
      <c r="E291" s="214">
        <v>0</v>
      </c>
      <c r="F291" s="215">
        <v>0</v>
      </c>
      <c r="G291" s="213">
        <v>5424816</v>
      </c>
      <c r="H291" s="216">
        <v>366.05943300000001</v>
      </c>
      <c r="I291" s="215">
        <v>1985805072</v>
      </c>
      <c r="J291" s="213">
        <v>0</v>
      </c>
      <c r="K291" s="216">
        <v>0</v>
      </c>
      <c r="L291" s="215">
        <v>0</v>
      </c>
      <c r="M291" s="213">
        <v>0</v>
      </c>
      <c r="N291" s="216">
        <v>0</v>
      </c>
      <c r="O291" s="215">
        <v>0</v>
      </c>
      <c r="P291" s="213">
        <v>0</v>
      </c>
      <c r="Q291" s="216">
        <v>0</v>
      </c>
      <c r="R291" s="215">
        <v>0</v>
      </c>
      <c r="S291" s="213">
        <v>5424816</v>
      </c>
      <c r="T291" s="214">
        <v>366.05943300000001</v>
      </c>
      <c r="U291" s="217">
        <v>1985805072</v>
      </c>
      <c r="V291" s="213">
        <v>5424816</v>
      </c>
      <c r="W291" s="216">
        <v>366.05943300000001</v>
      </c>
      <c r="X291" s="215">
        <v>1985805072</v>
      </c>
      <c r="Y291" s="213">
        <v>0</v>
      </c>
      <c r="Z291" s="216">
        <v>0</v>
      </c>
      <c r="AA291" s="215">
        <v>0</v>
      </c>
      <c r="AB291" s="213">
        <v>0</v>
      </c>
      <c r="AC291" s="216">
        <v>0</v>
      </c>
      <c r="AD291" s="215">
        <v>0</v>
      </c>
      <c r="AE291" s="213">
        <v>0</v>
      </c>
      <c r="AF291" s="216">
        <v>0</v>
      </c>
      <c r="AG291" s="215">
        <v>0</v>
      </c>
      <c r="AH291" s="213">
        <v>5424816</v>
      </c>
      <c r="AI291" s="214">
        <v>366.05943300000001</v>
      </c>
      <c r="AJ291" s="215">
        <v>1985805072</v>
      </c>
      <c r="AK291" s="218">
        <v>0</v>
      </c>
      <c r="AL291" s="214">
        <v>0</v>
      </c>
      <c r="AM291" s="215">
        <v>0</v>
      </c>
      <c r="AN291" s="36">
        <f t="shared" si="53"/>
        <v>0</v>
      </c>
      <c r="AO291" s="37">
        <f t="shared" si="54"/>
        <v>0</v>
      </c>
      <c r="AP291" s="38" t="s">
        <v>2</v>
      </c>
      <c r="AQ291" s="39" t="str">
        <f t="shared" si="51"/>
        <v>제품</v>
      </c>
      <c r="AR291" s="40">
        <f t="shared" si="57"/>
        <v>0</v>
      </c>
      <c r="AS291" s="41">
        <f t="shared" si="58"/>
        <v>0</v>
      </c>
      <c r="AT291" s="42">
        <f t="shared" si="59"/>
        <v>0</v>
      </c>
      <c r="AU291" s="43">
        <f t="shared" si="55"/>
        <v>0</v>
      </c>
      <c r="AV291" s="95" t="str">
        <f t="shared" si="52"/>
        <v/>
      </c>
      <c r="AW291" s="61" t="str">
        <f t="shared" si="52"/>
        <v/>
      </c>
      <c r="AX291" s="61" t="str">
        <f t="shared" si="52"/>
        <v/>
      </c>
      <c r="AY291" s="61" t="str">
        <f t="shared" si="52"/>
        <v/>
      </c>
      <c r="AZ291" s="44" t="str">
        <f t="shared" si="52"/>
        <v/>
      </c>
      <c r="BA291" s="45"/>
      <c r="BB291" s="97">
        <v>0</v>
      </c>
      <c r="BC291" s="98">
        <v>0</v>
      </c>
      <c r="BD291" s="98">
        <v>0</v>
      </c>
      <c r="BE291" s="98">
        <v>0</v>
      </c>
      <c r="BF291" s="98">
        <v>0</v>
      </c>
      <c r="BG291" s="99">
        <f t="shared" si="60"/>
        <v>0</v>
      </c>
      <c r="BH291" s="52">
        <f t="shared" si="56"/>
        <v>0</v>
      </c>
      <c r="BI291" s="53">
        <f>IFERROR(IF(ROUND(V291/((D291+AK291)/2),1)&lt;0,0,ROUND(V291/((D291+AK291)/2),1)),0)</f>
        <v>0</v>
      </c>
      <c r="BJ291" s="55" t="str">
        <f>IF(AK291=0,"정상",IF(AP291="악성","악성",IF(AND(BL291&gt;3,BI291&lt;0.5),"악성",IF(AND(AP291="정상",BL291&lt;=3),"정상",IF(BI291&gt;1,"정상","부진")))))</f>
        <v>정상</v>
      </c>
      <c r="BK291" s="54">
        <v>46266</v>
      </c>
      <c r="BL291" s="52">
        <f t="shared" si="61"/>
        <v>1</v>
      </c>
    </row>
    <row r="292" spans="1:64" ht="17.100000000000001" customHeight="1">
      <c r="A292" s="58" t="s">
        <v>1</v>
      </c>
      <c r="B292" s="57" t="s">
        <v>3280</v>
      </c>
      <c r="C292" s="56" t="s">
        <v>3281</v>
      </c>
      <c r="D292" s="213">
        <v>0</v>
      </c>
      <c r="E292" s="214">
        <v>0</v>
      </c>
      <c r="F292" s="215">
        <v>0</v>
      </c>
      <c r="G292" s="213">
        <v>7958880</v>
      </c>
      <c r="H292" s="216">
        <v>362.68961100000001</v>
      </c>
      <c r="I292" s="215">
        <v>2886603096</v>
      </c>
      <c r="J292" s="213">
        <v>0</v>
      </c>
      <c r="K292" s="216">
        <v>0</v>
      </c>
      <c r="L292" s="215">
        <v>0</v>
      </c>
      <c r="M292" s="213">
        <v>0</v>
      </c>
      <c r="N292" s="216">
        <v>0</v>
      </c>
      <c r="O292" s="215">
        <v>0</v>
      </c>
      <c r="P292" s="213">
        <v>0</v>
      </c>
      <c r="Q292" s="216">
        <v>0</v>
      </c>
      <c r="R292" s="215">
        <v>0</v>
      </c>
      <c r="S292" s="213">
        <v>7958880</v>
      </c>
      <c r="T292" s="214">
        <v>362.68961100000001</v>
      </c>
      <c r="U292" s="217">
        <v>2886603096</v>
      </c>
      <c r="V292" s="213">
        <v>7958880</v>
      </c>
      <c r="W292" s="216">
        <v>362.68961100000001</v>
      </c>
      <c r="X292" s="215">
        <v>2886603096</v>
      </c>
      <c r="Y292" s="213">
        <v>0</v>
      </c>
      <c r="Z292" s="216">
        <v>0</v>
      </c>
      <c r="AA292" s="215">
        <v>0</v>
      </c>
      <c r="AB292" s="213">
        <v>0</v>
      </c>
      <c r="AC292" s="216">
        <v>0</v>
      </c>
      <c r="AD292" s="215">
        <v>0</v>
      </c>
      <c r="AE292" s="213">
        <v>0</v>
      </c>
      <c r="AF292" s="216">
        <v>0</v>
      </c>
      <c r="AG292" s="215">
        <v>0</v>
      </c>
      <c r="AH292" s="213">
        <v>7958880</v>
      </c>
      <c r="AI292" s="214">
        <v>362.68961100000001</v>
      </c>
      <c r="AJ292" s="215">
        <v>2886603096</v>
      </c>
      <c r="AK292" s="218">
        <v>0</v>
      </c>
      <c r="AL292" s="214">
        <v>0</v>
      </c>
      <c r="AM292" s="215">
        <v>0</v>
      </c>
      <c r="AN292" s="36">
        <f t="shared" si="53"/>
        <v>0</v>
      </c>
      <c r="AO292" s="37">
        <f t="shared" si="54"/>
        <v>0</v>
      </c>
      <c r="AP292" s="38" t="s">
        <v>2</v>
      </c>
      <c r="AQ292" s="39" t="s">
        <v>1</v>
      </c>
      <c r="AR292" s="40">
        <f t="shared" si="57"/>
        <v>0</v>
      </c>
      <c r="AS292" s="41">
        <f t="shared" si="58"/>
        <v>0</v>
      </c>
      <c r="AT292" s="42">
        <f t="shared" si="59"/>
        <v>0</v>
      </c>
      <c r="AU292" s="43">
        <f t="shared" si="55"/>
        <v>0</v>
      </c>
      <c r="AV292" s="95" t="str">
        <f t="shared" si="52"/>
        <v/>
      </c>
      <c r="AW292" s="61" t="str">
        <f t="shared" si="52"/>
        <v/>
      </c>
      <c r="AX292" s="61" t="str">
        <f t="shared" si="52"/>
        <v/>
      </c>
      <c r="AY292" s="61" t="str">
        <f t="shared" si="52"/>
        <v/>
      </c>
      <c r="AZ292" s="44" t="str">
        <f t="shared" si="52"/>
        <v/>
      </c>
      <c r="BA292" s="45"/>
      <c r="BB292" s="97">
        <v>0</v>
      </c>
      <c r="BC292" s="98">
        <v>0</v>
      </c>
      <c r="BD292" s="98">
        <v>0</v>
      </c>
      <c r="BE292" s="98">
        <v>0</v>
      </c>
      <c r="BF292" s="98">
        <v>0</v>
      </c>
      <c r="BG292" s="99">
        <f t="shared" si="60"/>
        <v>0</v>
      </c>
      <c r="BH292" s="52">
        <f t="shared" si="56"/>
        <v>0</v>
      </c>
      <c r="BI292" s="53">
        <f>IFERROR(IF(ROUND(V292/((D292+AK292)/2),1)&lt;0,0,ROUND(V292/((D292+AK292)/2),1)),0)</f>
        <v>0</v>
      </c>
      <c r="BJ292" s="55" t="str">
        <f>IF(AK292=0,"정상",IF(AP292="악성","악성",IF(AND(BL292&gt;3,BI292&lt;0.5),"악성",IF(AND(AP292="정상",BL292&lt;=3),"정상",IF(BI292&gt;1,"정상","부진")))))</f>
        <v>정상</v>
      </c>
      <c r="BK292" s="54">
        <v>46266</v>
      </c>
      <c r="BL292" s="52">
        <f t="shared" si="61"/>
        <v>1</v>
      </c>
    </row>
    <row r="293" spans="1:64" ht="17.100000000000001" customHeight="1">
      <c r="A293" s="58" t="s">
        <v>1</v>
      </c>
      <c r="B293" s="57" t="s">
        <v>3282</v>
      </c>
      <c r="C293" s="56" t="s">
        <v>3283</v>
      </c>
      <c r="D293" s="213">
        <v>0</v>
      </c>
      <c r="E293" s="214">
        <v>0</v>
      </c>
      <c r="F293" s="215">
        <v>0</v>
      </c>
      <c r="G293" s="213">
        <v>2283216</v>
      </c>
      <c r="H293" s="216">
        <v>368.84881300000001</v>
      </c>
      <c r="I293" s="215">
        <v>842161512</v>
      </c>
      <c r="J293" s="213">
        <v>0</v>
      </c>
      <c r="K293" s="216">
        <v>0</v>
      </c>
      <c r="L293" s="215">
        <v>0</v>
      </c>
      <c r="M293" s="213">
        <v>0</v>
      </c>
      <c r="N293" s="216">
        <v>0</v>
      </c>
      <c r="O293" s="215">
        <v>0</v>
      </c>
      <c r="P293" s="213">
        <v>0</v>
      </c>
      <c r="Q293" s="216">
        <v>0</v>
      </c>
      <c r="R293" s="215">
        <v>0</v>
      </c>
      <c r="S293" s="213">
        <v>2283216</v>
      </c>
      <c r="T293" s="214">
        <v>368.84881300000001</v>
      </c>
      <c r="U293" s="217">
        <v>842161512</v>
      </c>
      <c r="V293" s="213">
        <v>2283216</v>
      </c>
      <c r="W293" s="216">
        <v>368.84881300000001</v>
      </c>
      <c r="X293" s="215">
        <v>842161512</v>
      </c>
      <c r="Y293" s="213">
        <v>0</v>
      </c>
      <c r="Z293" s="216">
        <v>0</v>
      </c>
      <c r="AA293" s="215">
        <v>0</v>
      </c>
      <c r="AB293" s="213">
        <v>0</v>
      </c>
      <c r="AC293" s="216">
        <v>0</v>
      </c>
      <c r="AD293" s="215">
        <v>0</v>
      </c>
      <c r="AE293" s="213">
        <v>0</v>
      </c>
      <c r="AF293" s="216">
        <v>0</v>
      </c>
      <c r="AG293" s="215">
        <v>0</v>
      </c>
      <c r="AH293" s="213">
        <v>2283216</v>
      </c>
      <c r="AI293" s="214">
        <v>368.84881300000001</v>
      </c>
      <c r="AJ293" s="215">
        <v>842161512</v>
      </c>
      <c r="AK293" s="218">
        <v>0</v>
      </c>
      <c r="AL293" s="214">
        <v>0</v>
      </c>
      <c r="AM293" s="215">
        <v>0</v>
      </c>
      <c r="AN293" s="36">
        <f t="shared" si="53"/>
        <v>0</v>
      </c>
      <c r="AO293" s="37">
        <f t="shared" si="54"/>
        <v>0</v>
      </c>
      <c r="AP293" s="38" t="s">
        <v>2</v>
      </c>
      <c r="AQ293" s="39" t="s">
        <v>1</v>
      </c>
      <c r="AR293" s="40">
        <f t="shared" si="57"/>
        <v>0</v>
      </c>
      <c r="AS293" s="41">
        <f t="shared" si="58"/>
        <v>0</v>
      </c>
      <c r="AT293" s="42">
        <f t="shared" si="59"/>
        <v>0</v>
      </c>
      <c r="AU293" s="43">
        <f t="shared" si="55"/>
        <v>0</v>
      </c>
      <c r="AV293" s="95" t="str">
        <f t="shared" si="52"/>
        <v/>
      </c>
      <c r="AW293" s="61" t="str">
        <f t="shared" si="52"/>
        <v/>
      </c>
      <c r="AX293" s="61" t="str">
        <f t="shared" si="52"/>
        <v/>
      </c>
      <c r="AY293" s="61" t="str">
        <f t="shared" si="52"/>
        <v/>
      </c>
      <c r="AZ293" s="44" t="str">
        <f t="shared" si="52"/>
        <v/>
      </c>
      <c r="BA293" s="45"/>
      <c r="BB293" s="97">
        <v>0</v>
      </c>
      <c r="BC293" s="98">
        <v>0</v>
      </c>
      <c r="BD293" s="98">
        <v>0</v>
      </c>
      <c r="BE293" s="98">
        <v>0</v>
      </c>
      <c r="BF293" s="98">
        <v>0</v>
      </c>
      <c r="BG293" s="99">
        <f t="shared" si="60"/>
        <v>0</v>
      </c>
      <c r="BH293" s="52">
        <f t="shared" si="56"/>
        <v>0</v>
      </c>
      <c r="BI293" s="53">
        <f>IFERROR(IF(ROUND(V293/((D293+AK293)/2),1)&lt;0,0,ROUND(V293/((D293+AK293)/2),1)),0)</f>
        <v>0</v>
      </c>
      <c r="BJ293" s="55" t="str">
        <f>IF(AK293=0,"정상",IF(AP293="악성","악성",IF(AND(BL293&gt;3,BI293&lt;0.5),"악성",IF(AND(AP293="정상",BL293&lt;=3),"정상",IF(BI293&gt;1,"정상","부진")))))</f>
        <v>정상</v>
      </c>
      <c r="BK293" s="54">
        <v>46235</v>
      </c>
      <c r="BL293" s="52">
        <f t="shared" si="61"/>
        <v>2</v>
      </c>
    </row>
    <row r="294" spans="1:64" ht="17.100000000000001" customHeight="1">
      <c r="A294" s="58" t="s">
        <v>1</v>
      </c>
      <c r="B294" s="57" t="s">
        <v>3164</v>
      </c>
      <c r="C294" s="56" t="s">
        <v>3165</v>
      </c>
      <c r="D294" s="213">
        <v>0</v>
      </c>
      <c r="E294" s="214">
        <v>0</v>
      </c>
      <c r="F294" s="215">
        <v>0</v>
      </c>
      <c r="G294" s="213">
        <v>3116928</v>
      </c>
      <c r="H294" s="216">
        <v>332.44095900000002</v>
      </c>
      <c r="I294" s="215">
        <v>1036194535</v>
      </c>
      <c r="J294" s="213">
        <v>0</v>
      </c>
      <c r="K294" s="216">
        <v>0</v>
      </c>
      <c r="L294" s="215">
        <v>0</v>
      </c>
      <c r="M294" s="213">
        <v>0</v>
      </c>
      <c r="N294" s="216">
        <v>0</v>
      </c>
      <c r="O294" s="215">
        <v>0</v>
      </c>
      <c r="P294" s="213">
        <v>0</v>
      </c>
      <c r="Q294" s="216">
        <v>0</v>
      </c>
      <c r="R294" s="215">
        <v>0</v>
      </c>
      <c r="S294" s="213">
        <v>3116928</v>
      </c>
      <c r="T294" s="214">
        <v>332.44095900000002</v>
      </c>
      <c r="U294" s="217">
        <v>1036194535</v>
      </c>
      <c r="V294" s="213">
        <v>3116928</v>
      </c>
      <c r="W294" s="216">
        <v>332.44095900000002</v>
      </c>
      <c r="X294" s="215">
        <v>1036194535</v>
      </c>
      <c r="Y294" s="213">
        <v>0</v>
      </c>
      <c r="Z294" s="216">
        <v>0</v>
      </c>
      <c r="AA294" s="215">
        <v>0</v>
      </c>
      <c r="AB294" s="213">
        <v>0</v>
      </c>
      <c r="AC294" s="216">
        <v>0</v>
      </c>
      <c r="AD294" s="215">
        <v>0</v>
      </c>
      <c r="AE294" s="213">
        <v>0</v>
      </c>
      <c r="AF294" s="216">
        <v>0</v>
      </c>
      <c r="AG294" s="215">
        <v>0</v>
      </c>
      <c r="AH294" s="213">
        <v>3116928</v>
      </c>
      <c r="AI294" s="214">
        <v>332.44095900000002</v>
      </c>
      <c r="AJ294" s="215">
        <v>1036194535</v>
      </c>
      <c r="AK294" s="218">
        <v>0</v>
      </c>
      <c r="AL294" s="214">
        <v>0</v>
      </c>
      <c r="AM294" s="215">
        <v>0</v>
      </c>
      <c r="AN294" s="36">
        <f t="shared" si="53"/>
        <v>0</v>
      </c>
      <c r="AO294" s="37">
        <f t="shared" si="54"/>
        <v>0</v>
      </c>
      <c r="AP294" s="38" t="s">
        <v>2</v>
      </c>
      <c r="AQ294" s="39" t="s">
        <v>1</v>
      </c>
      <c r="AR294" s="40">
        <f t="shared" si="57"/>
        <v>0</v>
      </c>
      <c r="AS294" s="41">
        <f t="shared" si="58"/>
        <v>0</v>
      </c>
      <c r="AT294" s="42">
        <f t="shared" si="59"/>
        <v>0</v>
      </c>
      <c r="AU294" s="43">
        <f t="shared" si="55"/>
        <v>0</v>
      </c>
      <c r="AV294" s="95" t="str">
        <f t="shared" si="52"/>
        <v/>
      </c>
      <c r="AW294" s="61" t="str">
        <f t="shared" si="52"/>
        <v/>
      </c>
      <c r="AX294" s="61" t="str">
        <f t="shared" si="52"/>
        <v/>
      </c>
      <c r="AY294" s="61" t="str">
        <f t="shared" si="52"/>
        <v/>
      </c>
      <c r="AZ294" s="44" t="str">
        <f t="shared" si="52"/>
        <v/>
      </c>
      <c r="BA294" s="45"/>
      <c r="BB294" s="97">
        <v>0</v>
      </c>
      <c r="BC294" s="98">
        <v>0</v>
      </c>
      <c r="BD294" s="98">
        <v>0</v>
      </c>
      <c r="BE294" s="98">
        <v>0</v>
      </c>
      <c r="BF294" s="98">
        <v>0</v>
      </c>
      <c r="BG294" s="99">
        <f t="shared" si="60"/>
        <v>0</v>
      </c>
      <c r="BH294" s="52">
        <f t="shared" si="56"/>
        <v>0</v>
      </c>
      <c r="BI294" s="53">
        <f>IFERROR(IF(ROUND(V294/((D294+AK294)/2),1)&lt;0,0,ROUND(V294/((D294+AK294)/2),1)),0)</f>
        <v>0</v>
      </c>
      <c r="BJ294" s="55" t="str">
        <f>IF(AK294=0,"정상",IF(AP294="악성","악성",IF(AND(BL294&gt;3,BI294&lt;0.5),"악성",IF(AND(AP294="정상",BL294&lt;=3),"정상",IF(BI294&gt;1,"정상","부진")))))</f>
        <v>정상</v>
      </c>
      <c r="BK294" s="54">
        <v>46266</v>
      </c>
      <c r="BL294" s="52">
        <f t="shared" si="61"/>
        <v>1</v>
      </c>
    </row>
    <row r="295" spans="1:64" ht="17.100000000000001" customHeight="1">
      <c r="A295" s="58" t="s">
        <v>1</v>
      </c>
      <c r="B295" s="57" t="s">
        <v>3166</v>
      </c>
      <c r="C295" s="56" t="s">
        <v>3167</v>
      </c>
      <c r="D295" s="213">
        <v>0</v>
      </c>
      <c r="E295" s="214">
        <v>0</v>
      </c>
      <c r="F295" s="215">
        <v>0</v>
      </c>
      <c r="G295" s="213">
        <v>7916304</v>
      </c>
      <c r="H295" s="216">
        <v>267.16139299999998</v>
      </c>
      <c r="I295" s="215">
        <v>2114930808</v>
      </c>
      <c r="J295" s="213">
        <v>0</v>
      </c>
      <c r="K295" s="216">
        <v>0</v>
      </c>
      <c r="L295" s="215">
        <v>0</v>
      </c>
      <c r="M295" s="213">
        <v>0</v>
      </c>
      <c r="N295" s="216">
        <v>0</v>
      </c>
      <c r="O295" s="215">
        <v>0</v>
      </c>
      <c r="P295" s="213">
        <v>0</v>
      </c>
      <c r="Q295" s="216">
        <v>0</v>
      </c>
      <c r="R295" s="215">
        <v>0</v>
      </c>
      <c r="S295" s="213">
        <v>7916304</v>
      </c>
      <c r="T295" s="214">
        <v>267.16139299999998</v>
      </c>
      <c r="U295" s="217">
        <v>2114930808</v>
      </c>
      <c r="V295" s="213">
        <v>7916304</v>
      </c>
      <c r="W295" s="216">
        <v>267.16139299999998</v>
      </c>
      <c r="X295" s="215">
        <v>2114930808</v>
      </c>
      <c r="Y295" s="213">
        <v>0</v>
      </c>
      <c r="Z295" s="216">
        <v>0</v>
      </c>
      <c r="AA295" s="215">
        <v>0</v>
      </c>
      <c r="AB295" s="213">
        <v>0</v>
      </c>
      <c r="AC295" s="216">
        <v>0</v>
      </c>
      <c r="AD295" s="215">
        <v>0</v>
      </c>
      <c r="AE295" s="213">
        <v>0</v>
      </c>
      <c r="AF295" s="216">
        <v>0</v>
      </c>
      <c r="AG295" s="215">
        <v>0</v>
      </c>
      <c r="AH295" s="213">
        <v>7916304</v>
      </c>
      <c r="AI295" s="214">
        <v>267.16139299999998</v>
      </c>
      <c r="AJ295" s="215">
        <v>2114930808</v>
      </c>
      <c r="AK295" s="218">
        <v>0</v>
      </c>
      <c r="AL295" s="214">
        <v>0</v>
      </c>
      <c r="AM295" s="215">
        <v>0</v>
      </c>
      <c r="AN295" s="36">
        <f t="shared" si="53"/>
        <v>0</v>
      </c>
      <c r="AO295" s="37">
        <f t="shared" si="54"/>
        <v>0</v>
      </c>
      <c r="AP295" s="38" t="s">
        <v>2</v>
      </c>
      <c r="AQ295" s="39" t="s">
        <v>1</v>
      </c>
      <c r="AR295" s="40">
        <f t="shared" si="57"/>
        <v>0</v>
      </c>
      <c r="AS295" s="41">
        <f t="shared" si="58"/>
        <v>0</v>
      </c>
      <c r="AT295" s="42">
        <f t="shared" si="59"/>
        <v>0</v>
      </c>
      <c r="AU295" s="43">
        <f t="shared" si="55"/>
        <v>0</v>
      </c>
      <c r="AV295" s="95" t="str">
        <f t="shared" si="52"/>
        <v/>
      </c>
      <c r="AW295" s="61" t="str">
        <f t="shared" si="52"/>
        <v/>
      </c>
      <c r="AX295" s="61" t="str">
        <f t="shared" si="52"/>
        <v/>
      </c>
      <c r="AY295" s="61" t="str">
        <f t="shared" si="52"/>
        <v/>
      </c>
      <c r="AZ295" s="44" t="str">
        <f t="shared" si="52"/>
        <v/>
      </c>
      <c r="BA295" s="45"/>
      <c r="BB295" s="97">
        <v>0</v>
      </c>
      <c r="BC295" s="98">
        <v>0</v>
      </c>
      <c r="BD295" s="98">
        <v>0</v>
      </c>
      <c r="BE295" s="98">
        <v>0</v>
      </c>
      <c r="BF295" s="98">
        <v>0</v>
      </c>
      <c r="BG295" s="99">
        <f t="shared" si="60"/>
        <v>0</v>
      </c>
      <c r="BH295" s="52">
        <f t="shared" si="56"/>
        <v>0</v>
      </c>
      <c r="BI295" s="53">
        <f>IFERROR(IF(ROUND(V295/((D295+AK295)/2),1)&lt;0,0,ROUND(V295/((D295+AK295)/2),1)),0)</f>
        <v>0</v>
      </c>
      <c r="BJ295" s="55" t="str">
        <f>IF(AK295=0,"정상",IF(AP295="악성","악성",IF(AND(BL295&gt;3,BI295&lt;0.5),"악성",IF(AND(AP295="정상",BL295&lt;=3),"정상",IF(BI295&gt;1,"정상","부진")))))</f>
        <v>정상</v>
      </c>
      <c r="BK295" s="54">
        <v>46082</v>
      </c>
      <c r="BL295" s="52">
        <f t="shared" si="61"/>
        <v>7</v>
      </c>
    </row>
    <row r="296" spans="1:64" ht="17.100000000000001" customHeight="1">
      <c r="A296" s="58" t="s">
        <v>1</v>
      </c>
      <c r="B296" s="57" t="s">
        <v>3284</v>
      </c>
      <c r="C296" s="56" t="s">
        <v>3285</v>
      </c>
      <c r="D296" s="213">
        <v>0</v>
      </c>
      <c r="E296" s="214">
        <v>0</v>
      </c>
      <c r="F296" s="215">
        <v>0</v>
      </c>
      <c r="G296" s="213">
        <v>943704</v>
      </c>
      <c r="H296" s="216">
        <v>275.60743600000001</v>
      </c>
      <c r="I296" s="215">
        <v>260091840</v>
      </c>
      <c r="J296" s="213">
        <v>0</v>
      </c>
      <c r="K296" s="216">
        <v>0</v>
      </c>
      <c r="L296" s="215">
        <v>0</v>
      </c>
      <c r="M296" s="213">
        <v>0</v>
      </c>
      <c r="N296" s="216">
        <v>0</v>
      </c>
      <c r="O296" s="215">
        <v>0</v>
      </c>
      <c r="P296" s="213">
        <v>0</v>
      </c>
      <c r="Q296" s="216">
        <v>0</v>
      </c>
      <c r="R296" s="215">
        <v>0</v>
      </c>
      <c r="S296" s="213">
        <v>943704</v>
      </c>
      <c r="T296" s="214">
        <v>275.60743600000001</v>
      </c>
      <c r="U296" s="217">
        <v>260091840</v>
      </c>
      <c r="V296" s="213">
        <v>943704</v>
      </c>
      <c r="W296" s="216">
        <v>275.60743600000001</v>
      </c>
      <c r="X296" s="215">
        <v>260091840</v>
      </c>
      <c r="Y296" s="213">
        <v>0</v>
      </c>
      <c r="Z296" s="216">
        <v>0</v>
      </c>
      <c r="AA296" s="215">
        <v>0</v>
      </c>
      <c r="AB296" s="213">
        <v>0</v>
      </c>
      <c r="AC296" s="216">
        <v>0</v>
      </c>
      <c r="AD296" s="215">
        <v>0</v>
      </c>
      <c r="AE296" s="213">
        <v>0</v>
      </c>
      <c r="AF296" s="216">
        <v>0</v>
      </c>
      <c r="AG296" s="215">
        <v>0</v>
      </c>
      <c r="AH296" s="213">
        <v>943704</v>
      </c>
      <c r="AI296" s="214">
        <v>275.60743600000001</v>
      </c>
      <c r="AJ296" s="215">
        <v>260091840</v>
      </c>
      <c r="AK296" s="218">
        <v>0</v>
      </c>
      <c r="AL296" s="214">
        <v>0</v>
      </c>
      <c r="AM296" s="215">
        <v>0</v>
      </c>
      <c r="AN296" s="36">
        <f t="shared" si="53"/>
        <v>0</v>
      </c>
      <c r="AO296" s="37">
        <f t="shared" si="54"/>
        <v>0</v>
      </c>
      <c r="AP296" s="38" t="s">
        <v>2</v>
      </c>
      <c r="AQ296" s="39" t="s">
        <v>1</v>
      </c>
      <c r="AR296" s="40">
        <f t="shared" si="57"/>
        <v>0</v>
      </c>
      <c r="AS296" s="41">
        <f t="shared" si="58"/>
        <v>0</v>
      </c>
      <c r="AT296" s="42">
        <f t="shared" si="59"/>
        <v>0</v>
      </c>
      <c r="AU296" s="43">
        <f t="shared" si="55"/>
        <v>0</v>
      </c>
      <c r="AV296" s="95" t="str">
        <f t="shared" si="52"/>
        <v/>
      </c>
      <c r="AW296" s="61" t="str">
        <f t="shared" si="52"/>
        <v/>
      </c>
      <c r="AX296" s="61" t="str">
        <f t="shared" si="52"/>
        <v/>
      </c>
      <c r="AY296" s="61" t="str">
        <f t="shared" si="52"/>
        <v/>
      </c>
      <c r="AZ296" s="44" t="str">
        <f t="shared" si="52"/>
        <v/>
      </c>
      <c r="BA296" s="45"/>
      <c r="BB296" s="97">
        <v>0</v>
      </c>
      <c r="BC296" s="98">
        <v>0</v>
      </c>
      <c r="BD296" s="98">
        <v>0</v>
      </c>
      <c r="BE296" s="98">
        <v>0</v>
      </c>
      <c r="BF296" s="98">
        <v>0</v>
      </c>
      <c r="BG296" s="99">
        <f t="shared" si="60"/>
        <v>0</v>
      </c>
      <c r="BH296" s="52">
        <f t="shared" si="56"/>
        <v>0</v>
      </c>
      <c r="BI296" s="53">
        <f>IFERROR(IF(ROUND(V296/((D296+AK296)/2),1)&lt;0,0,ROUND(V296/((D296+AK296)/2),1)),0)</f>
        <v>0</v>
      </c>
      <c r="BJ296" s="55" t="str">
        <f>IF(AK296=0,"정상",IF(AP296="악성","악성",IF(AND(BL296&gt;3,BI296&lt;0.5),"악성",IF(AND(AP296="정상",BL296&lt;=3),"정상",IF(BI296&gt;1,"정상","부진")))))</f>
        <v>정상</v>
      </c>
      <c r="BK296" s="54">
        <v>46235</v>
      </c>
      <c r="BL296" s="52">
        <f t="shared" si="61"/>
        <v>2</v>
      </c>
    </row>
    <row r="297" spans="1:64" ht="17.100000000000001" customHeight="1">
      <c r="A297" s="58" t="s">
        <v>1</v>
      </c>
      <c r="B297" s="57" t="s">
        <v>3286</v>
      </c>
      <c r="C297" s="56" t="s">
        <v>3287</v>
      </c>
      <c r="D297" s="213">
        <v>0</v>
      </c>
      <c r="E297" s="214">
        <v>0</v>
      </c>
      <c r="F297" s="215">
        <v>0</v>
      </c>
      <c r="G297" s="213">
        <v>59760</v>
      </c>
      <c r="H297" s="216">
        <v>232</v>
      </c>
      <c r="I297" s="215">
        <v>13864320</v>
      </c>
      <c r="J297" s="213">
        <v>0</v>
      </c>
      <c r="K297" s="216">
        <v>0</v>
      </c>
      <c r="L297" s="215">
        <v>0</v>
      </c>
      <c r="M297" s="213">
        <v>0</v>
      </c>
      <c r="N297" s="216">
        <v>0</v>
      </c>
      <c r="O297" s="215">
        <v>0</v>
      </c>
      <c r="P297" s="213">
        <v>0</v>
      </c>
      <c r="Q297" s="216">
        <v>0</v>
      </c>
      <c r="R297" s="215">
        <v>0</v>
      </c>
      <c r="S297" s="213">
        <v>59760</v>
      </c>
      <c r="T297" s="214">
        <v>232</v>
      </c>
      <c r="U297" s="217">
        <v>13864320</v>
      </c>
      <c r="V297" s="213">
        <v>59760</v>
      </c>
      <c r="W297" s="216">
        <v>232</v>
      </c>
      <c r="X297" s="215">
        <v>13864320</v>
      </c>
      <c r="Y297" s="213">
        <v>0</v>
      </c>
      <c r="Z297" s="216">
        <v>0</v>
      </c>
      <c r="AA297" s="215">
        <v>0</v>
      </c>
      <c r="AB297" s="213">
        <v>0</v>
      </c>
      <c r="AC297" s="216">
        <v>0</v>
      </c>
      <c r="AD297" s="215">
        <v>0</v>
      </c>
      <c r="AE297" s="213">
        <v>0</v>
      </c>
      <c r="AF297" s="216">
        <v>0</v>
      </c>
      <c r="AG297" s="215">
        <v>0</v>
      </c>
      <c r="AH297" s="213">
        <v>59760</v>
      </c>
      <c r="AI297" s="214">
        <v>232</v>
      </c>
      <c r="AJ297" s="215">
        <v>13864320</v>
      </c>
      <c r="AK297" s="218">
        <v>0</v>
      </c>
      <c r="AL297" s="214">
        <v>0</v>
      </c>
      <c r="AM297" s="215">
        <v>0</v>
      </c>
      <c r="AN297" s="36">
        <f t="shared" si="53"/>
        <v>0</v>
      </c>
      <c r="AO297" s="37">
        <f t="shared" si="54"/>
        <v>0</v>
      </c>
      <c r="AP297" s="38" t="s">
        <v>2</v>
      </c>
      <c r="AQ297" s="39" t="s">
        <v>1</v>
      </c>
      <c r="AR297" s="40">
        <f t="shared" si="57"/>
        <v>0</v>
      </c>
      <c r="AS297" s="41">
        <f t="shared" si="58"/>
        <v>0</v>
      </c>
      <c r="AT297" s="42">
        <f t="shared" si="59"/>
        <v>0</v>
      </c>
      <c r="AU297" s="43">
        <f t="shared" si="55"/>
        <v>0</v>
      </c>
      <c r="AV297" s="95" t="str">
        <f t="shared" si="52"/>
        <v/>
      </c>
      <c r="AW297" s="61" t="str">
        <f t="shared" si="52"/>
        <v/>
      </c>
      <c r="AX297" s="61" t="str">
        <f t="shared" si="52"/>
        <v/>
      </c>
      <c r="AY297" s="61" t="str">
        <f t="shared" si="52"/>
        <v/>
      </c>
      <c r="AZ297" s="44" t="str">
        <f t="shared" si="52"/>
        <v/>
      </c>
      <c r="BA297" s="45"/>
      <c r="BB297" s="97">
        <v>0</v>
      </c>
      <c r="BC297" s="98">
        <v>0</v>
      </c>
      <c r="BD297" s="98">
        <v>0</v>
      </c>
      <c r="BE297" s="98">
        <v>0</v>
      </c>
      <c r="BF297" s="98">
        <v>0</v>
      </c>
      <c r="BG297" s="99">
        <f t="shared" si="60"/>
        <v>0</v>
      </c>
      <c r="BH297" s="52">
        <f t="shared" si="56"/>
        <v>0</v>
      </c>
      <c r="BI297" s="53">
        <f>IFERROR(IF(ROUND(V297/((D297+AK297)/2),1)&lt;0,0,ROUND(V297/((D297+AK297)/2),1)),0)</f>
        <v>0</v>
      </c>
      <c r="BJ297" s="55" t="str">
        <f>IF(AK297=0,"정상",IF(AP297="악성","악성",IF(AND(BL297&gt;3,BI297&lt;0.5),"악성",IF(AND(AP297="정상",BL297&lt;=3),"정상",IF(BI297&gt;1,"정상","부진")))))</f>
        <v>정상</v>
      </c>
      <c r="BK297" s="54">
        <v>45839</v>
      </c>
      <c r="BL297" s="52">
        <f t="shared" si="61"/>
        <v>15</v>
      </c>
    </row>
    <row r="298" spans="1:64" ht="17.100000000000001" customHeight="1">
      <c r="A298" s="58" t="s">
        <v>1</v>
      </c>
      <c r="B298" s="57" t="s">
        <v>3288</v>
      </c>
      <c r="C298" s="56" t="s">
        <v>3289</v>
      </c>
      <c r="D298" s="213">
        <v>0</v>
      </c>
      <c r="E298" s="214">
        <v>0</v>
      </c>
      <c r="F298" s="215">
        <v>0</v>
      </c>
      <c r="G298" s="213">
        <v>59840</v>
      </c>
      <c r="H298" s="216">
        <v>225</v>
      </c>
      <c r="I298" s="215">
        <v>13464000</v>
      </c>
      <c r="J298" s="213">
        <v>0</v>
      </c>
      <c r="K298" s="216">
        <v>0</v>
      </c>
      <c r="L298" s="215">
        <v>0</v>
      </c>
      <c r="M298" s="213">
        <v>0</v>
      </c>
      <c r="N298" s="216">
        <v>0</v>
      </c>
      <c r="O298" s="215">
        <v>0</v>
      </c>
      <c r="P298" s="213">
        <v>0</v>
      </c>
      <c r="Q298" s="216">
        <v>0</v>
      </c>
      <c r="R298" s="215">
        <v>0</v>
      </c>
      <c r="S298" s="213">
        <v>59840</v>
      </c>
      <c r="T298" s="214">
        <v>225</v>
      </c>
      <c r="U298" s="217">
        <v>13464000</v>
      </c>
      <c r="V298" s="213">
        <v>59840</v>
      </c>
      <c r="W298" s="216">
        <v>225</v>
      </c>
      <c r="X298" s="215">
        <v>13464000</v>
      </c>
      <c r="Y298" s="213">
        <v>0</v>
      </c>
      <c r="Z298" s="216">
        <v>0</v>
      </c>
      <c r="AA298" s="215">
        <v>0</v>
      </c>
      <c r="AB298" s="213">
        <v>0</v>
      </c>
      <c r="AC298" s="216">
        <v>0</v>
      </c>
      <c r="AD298" s="215">
        <v>0</v>
      </c>
      <c r="AE298" s="213">
        <v>0</v>
      </c>
      <c r="AF298" s="216">
        <v>0</v>
      </c>
      <c r="AG298" s="215">
        <v>0</v>
      </c>
      <c r="AH298" s="213">
        <v>59840</v>
      </c>
      <c r="AI298" s="214">
        <v>225</v>
      </c>
      <c r="AJ298" s="215">
        <v>13464000</v>
      </c>
      <c r="AK298" s="218">
        <v>0</v>
      </c>
      <c r="AL298" s="214">
        <v>0</v>
      </c>
      <c r="AM298" s="215">
        <v>0</v>
      </c>
      <c r="AN298" s="36">
        <f t="shared" si="53"/>
        <v>0</v>
      </c>
      <c r="AO298" s="37">
        <f t="shared" si="54"/>
        <v>0</v>
      </c>
      <c r="AP298" s="38" t="s">
        <v>2</v>
      </c>
      <c r="AQ298" s="39" t="s">
        <v>1</v>
      </c>
      <c r="AR298" s="40">
        <f t="shared" si="57"/>
        <v>0</v>
      </c>
      <c r="AS298" s="41">
        <f t="shared" si="58"/>
        <v>0</v>
      </c>
      <c r="AT298" s="42">
        <f t="shared" si="59"/>
        <v>0</v>
      </c>
      <c r="AU298" s="43">
        <f t="shared" si="55"/>
        <v>0</v>
      </c>
      <c r="AV298" s="95" t="str">
        <f t="shared" si="52"/>
        <v/>
      </c>
      <c r="AW298" s="61" t="str">
        <f t="shared" si="52"/>
        <v/>
      </c>
      <c r="AX298" s="61" t="str">
        <f t="shared" si="52"/>
        <v/>
      </c>
      <c r="AY298" s="61" t="str">
        <f t="shared" si="52"/>
        <v/>
      </c>
      <c r="AZ298" s="44" t="str">
        <f t="shared" si="52"/>
        <v/>
      </c>
      <c r="BA298" s="45"/>
      <c r="BB298" s="97">
        <v>0</v>
      </c>
      <c r="BC298" s="98">
        <v>0</v>
      </c>
      <c r="BD298" s="98">
        <v>0</v>
      </c>
      <c r="BE298" s="98">
        <v>0</v>
      </c>
      <c r="BF298" s="98">
        <v>0</v>
      </c>
      <c r="BG298" s="99">
        <f t="shared" si="60"/>
        <v>0</v>
      </c>
      <c r="BH298" s="52">
        <f t="shared" si="56"/>
        <v>0</v>
      </c>
      <c r="BI298" s="53">
        <f>IFERROR(IF(ROUND(V298/((D298+AK298)/2),1)&lt;0,0,ROUND(V298/((D298+AK298)/2),1)),0)</f>
        <v>0</v>
      </c>
      <c r="BJ298" s="55" t="str">
        <f>IF(AK298=0,"정상",IF(AP298="악성","악성",IF(AND(BL298&gt;3,BI298&lt;0.5),"악성",IF(AND(AP298="정상",BL298&lt;=3),"정상",IF(BI298&gt;1,"정상","부진")))))</f>
        <v>정상</v>
      </c>
      <c r="BK298" s="54">
        <v>45839</v>
      </c>
      <c r="BL298" s="52">
        <f t="shared" si="61"/>
        <v>15</v>
      </c>
    </row>
    <row r="299" spans="1:64" ht="17.100000000000001" customHeight="1">
      <c r="A299" s="58" t="s">
        <v>1</v>
      </c>
      <c r="B299" s="57" t="s">
        <v>3290</v>
      </c>
      <c r="C299" s="56" t="s">
        <v>3291</v>
      </c>
      <c r="D299" s="213">
        <v>0</v>
      </c>
      <c r="E299" s="214">
        <v>0</v>
      </c>
      <c r="F299" s="215">
        <v>0</v>
      </c>
      <c r="G299" s="213">
        <v>59960</v>
      </c>
      <c r="H299" s="216">
        <v>231</v>
      </c>
      <c r="I299" s="215">
        <v>13850760</v>
      </c>
      <c r="J299" s="213">
        <v>0</v>
      </c>
      <c r="K299" s="216">
        <v>0</v>
      </c>
      <c r="L299" s="215">
        <v>0</v>
      </c>
      <c r="M299" s="213">
        <v>0</v>
      </c>
      <c r="N299" s="216">
        <v>0</v>
      </c>
      <c r="O299" s="215">
        <v>0</v>
      </c>
      <c r="P299" s="213">
        <v>0</v>
      </c>
      <c r="Q299" s="216">
        <v>0</v>
      </c>
      <c r="R299" s="215">
        <v>0</v>
      </c>
      <c r="S299" s="213">
        <v>59960</v>
      </c>
      <c r="T299" s="214">
        <v>231</v>
      </c>
      <c r="U299" s="217">
        <v>13850760</v>
      </c>
      <c r="V299" s="213">
        <v>59960</v>
      </c>
      <c r="W299" s="216">
        <v>231</v>
      </c>
      <c r="X299" s="215">
        <v>13850760</v>
      </c>
      <c r="Y299" s="213">
        <v>0</v>
      </c>
      <c r="Z299" s="216">
        <v>0</v>
      </c>
      <c r="AA299" s="215">
        <v>0</v>
      </c>
      <c r="AB299" s="213">
        <v>0</v>
      </c>
      <c r="AC299" s="216">
        <v>0</v>
      </c>
      <c r="AD299" s="215">
        <v>0</v>
      </c>
      <c r="AE299" s="213">
        <v>0</v>
      </c>
      <c r="AF299" s="216">
        <v>0</v>
      </c>
      <c r="AG299" s="215">
        <v>0</v>
      </c>
      <c r="AH299" s="213">
        <v>59960</v>
      </c>
      <c r="AI299" s="214">
        <v>231</v>
      </c>
      <c r="AJ299" s="215">
        <v>13850760</v>
      </c>
      <c r="AK299" s="218">
        <v>0</v>
      </c>
      <c r="AL299" s="214">
        <v>0</v>
      </c>
      <c r="AM299" s="215">
        <v>0</v>
      </c>
      <c r="AN299" s="36">
        <f t="shared" si="53"/>
        <v>0</v>
      </c>
      <c r="AO299" s="37">
        <f t="shared" si="54"/>
        <v>0</v>
      </c>
      <c r="AP299" s="38" t="s">
        <v>2</v>
      </c>
      <c r="AQ299" s="39" t="s">
        <v>1</v>
      </c>
      <c r="AR299" s="40">
        <f t="shared" si="57"/>
        <v>0</v>
      </c>
      <c r="AS299" s="41">
        <f t="shared" si="58"/>
        <v>0</v>
      </c>
      <c r="AT299" s="42">
        <f t="shared" si="59"/>
        <v>0</v>
      </c>
      <c r="AU299" s="43">
        <f t="shared" si="55"/>
        <v>0</v>
      </c>
      <c r="AV299" s="95" t="str">
        <f t="shared" si="52"/>
        <v/>
      </c>
      <c r="AW299" s="61" t="str">
        <f t="shared" si="52"/>
        <v/>
      </c>
      <c r="AX299" s="61" t="str">
        <f t="shared" si="52"/>
        <v/>
      </c>
      <c r="AY299" s="61" t="str">
        <f t="shared" si="52"/>
        <v/>
      </c>
      <c r="AZ299" s="44" t="str">
        <f t="shared" si="52"/>
        <v/>
      </c>
      <c r="BA299" s="45"/>
      <c r="BB299" s="97">
        <v>0</v>
      </c>
      <c r="BC299" s="98">
        <v>0</v>
      </c>
      <c r="BD299" s="98">
        <v>0</v>
      </c>
      <c r="BE299" s="98">
        <v>0</v>
      </c>
      <c r="BF299" s="98">
        <v>0</v>
      </c>
      <c r="BG299" s="99">
        <f t="shared" si="60"/>
        <v>0</v>
      </c>
      <c r="BH299" s="52">
        <f t="shared" si="56"/>
        <v>0</v>
      </c>
      <c r="BI299" s="53">
        <f>IFERROR(IF(ROUND(V299/((D299+AK299)/2),1)&lt;0,0,ROUND(V299/((D299+AK299)/2),1)),0)</f>
        <v>0</v>
      </c>
      <c r="BJ299" s="55" t="str">
        <f>IF(AK299=0,"정상",IF(AP299="악성","악성",IF(AND(BL299&gt;3,BI299&lt;0.5),"악성",IF(AND(AP299="정상",BL299&lt;=3),"정상",IF(BI299&gt;1,"정상","부진")))))</f>
        <v>정상</v>
      </c>
      <c r="BK299" s="54">
        <v>45839</v>
      </c>
      <c r="BL299" s="52">
        <f t="shared" si="61"/>
        <v>15</v>
      </c>
    </row>
    <row r="300" spans="1:64" ht="17.100000000000001" customHeight="1">
      <c r="A300" s="58" t="s">
        <v>1</v>
      </c>
      <c r="B300" s="57" t="s">
        <v>3168</v>
      </c>
      <c r="C300" s="56" t="s">
        <v>3169</v>
      </c>
      <c r="D300" s="213">
        <v>0</v>
      </c>
      <c r="E300" s="214">
        <v>0</v>
      </c>
      <c r="F300" s="215">
        <v>0</v>
      </c>
      <c r="G300" s="213">
        <v>3686320</v>
      </c>
      <c r="H300" s="216">
        <v>280.69187599999998</v>
      </c>
      <c r="I300" s="215">
        <v>1034720080</v>
      </c>
      <c r="J300" s="213">
        <v>0</v>
      </c>
      <c r="K300" s="216">
        <v>0</v>
      </c>
      <c r="L300" s="215">
        <v>0</v>
      </c>
      <c r="M300" s="213">
        <v>0</v>
      </c>
      <c r="N300" s="216">
        <v>0</v>
      </c>
      <c r="O300" s="215">
        <v>0</v>
      </c>
      <c r="P300" s="213">
        <v>0</v>
      </c>
      <c r="Q300" s="216">
        <v>0</v>
      </c>
      <c r="R300" s="215">
        <v>0</v>
      </c>
      <c r="S300" s="213">
        <v>3686320</v>
      </c>
      <c r="T300" s="214">
        <v>280.69187599999998</v>
      </c>
      <c r="U300" s="217">
        <v>1034720080</v>
      </c>
      <c r="V300" s="213">
        <v>3686320</v>
      </c>
      <c r="W300" s="216">
        <v>280.69187599999998</v>
      </c>
      <c r="X300" s="215">
        <v>1034720080</v>
      </c>
      <c r="Y300" s="213">
        <v>0</v>
      </c>
      <c r="Z300" s="216">
        <v>0</v>
      </c>
      <c r="AA300" s="215">
        <v>0</v>
      </c>
      <c r="AB300" s="213">
        <v>0</v>
      </c>
      <c r="AC300" s="216">
        <v>0</v>
      </c>
      <c r="AD300" s="215">
        <v>0</v>
      </c>
      <c r="AE300" s="213">
        <v>0</v>
      </c>
      <c r="AF300" s="216">
        <v>0</v>
      </c>
      <c r="AG300" s="215">
        <v>0</v>
      </c>
      <c r="AH300" s="213">
        <v>3686320</v>
      </c>
      <c r="AI300" s="214">
        <v>280.69187599999998</v>
      </c>
      <c r="AJ300" s="215">
        <v>1034720080</v>
      </c>
      <c r="AK300" s="218">
        <v>0</v>
      </c>
      <c r="AL300" s="214">
        <v>0</v>
      </c>
      <c r="AM300" s="215">
        <v>0</v>
      </c>
      <c r="AN300" s="36">
        <f t="shared" si="53"/>
        <v>0</v>
      </c>
      <c r="AO300" s="37">
        <f t="shared" si="54"/>
        <v>0</v>
      </c>
      <c r="AP300" s="38" t="s">
        <v>2</v>
      </c>
      <c r="AQ300" s="39" t="s">
        <v>1</v>
      </c>
      <c r="AR300" s="40">
        <f t="shared" si="57"/>
        <v>0</v>
      </c>
      <c r="AS300" s="41">
        <f t="shared" si="58"/>
        <v>0</v>
      </c>
      <c r="AT300" s="42">
        <f t="shared" si="59"/>
        <v>0</v>
      </c>
      <c r="AU300" s="43">
        <f t="shared" si="55"/>
        <v>0</v>
      </c>
      <c r="AV300" s="95" t="str">
        <f t="shared" si="52"/>
        <v/>
      </c>
      <c r="AW300" s="61" t="str">
        <f t="shared" si="52"/>
        <v/>
      </c>
      <c r="AX300" s="61" t="str">
        <f t="shared" si="52"/>
        <v/>
      </c>
      <c r="AY300" s="61" t="str">
        <f t="shared" si="52"/>
        <v/>
      </c>
      <c r="AZ300" s="44" t="str">
        <f t="shared" si="52"/>
        <v/>
      </c>
      <c r="BA300" s="45"/>
      <c r="BB300" s="97">
        <v>0</v>
      </c>
      <c r="BC300" s="98">
        <v>0</v>
      </c>
      <c r="BD300" s="98">
        <v>0</v>
      </c>
      <c r="BE300" s="98">
        <v>0</v>
      </c>
      <c r="BF300" s="98">
        <v>0</v>
      </c>
      <c r="BG300" s="99">
        <f t="shared" si="60"/>
        <v>0</v>
      </c>
      <c r="BH300" s="52">
        <f t="shared" si="56"/>
        <v>0</v>
      </c>
      <c r="BI300" s="53">
        <f>IFERROR(IF(ROUND(V300/((D300+AK300)/2),1)&lt;0,0,ROUND(V300/((D300+AK300)/2),1)),0)</f>
        <v>0</v>
      </c>
      <c r="BJ300" s="55" t="str">
        <f>IF(AK300=0,"정상",IF(AP300="악성","악성",IF(AND(BL300&gt;3,BI300&lt;0.5),"악성",IF(AND(AP300="정상",BL300&lt;=3),"정상",IF(BI300&gt;1,"정상","부진")))))</f>
        <v>정상</v>
      </c>
      <c r="BK300" s="54">
        <v>46266</v>
      </c>
      <c r="BL300" s="52">
        <f t="shared" si="61"/>
        <v>1</v>
      </c>
    </row>
    <row r="301" spans="1:64" ht="17.100000000000001" customHeight="1">
      <c r="A301" s="58" t="s">
        <v>1</v>
      </c>
      <c r="B301" s="57" t="s">
        <v>3170</v>
      </c>
      <c r="C301" s="56" t="s">
        <v>3171</v>
      </c>
      <c r="D301" s="213">
        <v>0</v>
      </c>
      <c r="E301" s="214">
        <v>0</v>
      </c>
      <c r="F301" s="215">
        <v>0</v>
      </c>
      <c r="G301" s="213">
        <v>3448040</v>
      </c>
      <c r="H301" s="216">
        <v>283.31208400000003</v>
      </c>
      <c r="I301" s="215">
        <v>976871400</v>
      </c>
      <c r="J301" s="213">
        <v>0</v>
      </c>
      <c r="K301" s="216">
        <v>0</v>
      </c>
      <c r="L301" s="215">
        <v>0</v>
      </c>
      <c r="M301" s="213">
        <v>0</v>
      </c>
      <c r="N301" s="216">
        <v>0</v>
      </c>
      <c r="O301" s="215">
        <v>0</v>
      </c>
      <c r="P301" s="213">
        <v>0</v>
      </c>
      <c r="Q301" s="216">
        <v>0</v>
      </c>
      <c r="R301" s="215">
        <v>0</v>
      </c>
      <c r="S301" s="213">
        <v>3448040</v>
      </c>
      <c r="T301" s="214">
        <v>283.31208400000003</v>
      </c>
      <c r="U301" s="217">
        <v>976871400</v>
      </c>
      <c r="V301" s="213">
        <v>3448040</v>
      </c>
      <c r="W301" s="216">
        <v>283.31208400000003</v>
      </c>
      <c r="X301" s="215">
        <v>976871400</v>
      </c>
      <c r="Y301" s="213">
        <v>0</v>
      </c>
      <c r="Z301" s="216">
        <v>0</v>
      </c>
      <c r="AA301" s="215">
        <v>0</v>
      </c>
      <c r="AB301" s="213">
        <v>0</v>
      </c>
      <c r="AC301" s="216">
        <v>0</v>
      </c>
      <c r="AD301" s="215">
        <v>0</v>
      </c>
      <c r="AE301" s="213">
        <v>0</v>
      </c>
      <c r="AF301" s="216">
        <v>0</v>
      </c>
      <c r="AG301" s="215">
        <v>0</v>
      </c>
      <c r="AH301" s="213">
        <v>3448040</v>
      </c>
      <c r="AI301" s="214">
        <v>283.31208400000003</v>
      </c>
      <c r="AJ301" s="215">
        <v>976871400</v>
      </c>
      <c r="AK301" s="218">
        <v>0</v>
      </c>
      <c r="AL301" s="214">
        <v>0</v>
      </c>
      <c r="AM301" s="215">
        <v>0</v>
      </c>
      <c r="AN301" s="36">
        <f t="shared" si="53"/>
        <v>0</v>
      </c>
      <c r="AO301" s="37">
        <f t="shared" si="54"/>
        <v>0</v>
      </c>
      <c r="AP301" s="38" t="s">
        <v>2</v>
      </c>
      <c r="AQ301" s="39" t="str">
        <f t="shared" ref="AQ301:AQ317" si="62">A301</f>
        <v>제품</v>
      </c>
      <c r="AR301" s="40">
        <f t="shared" si="57"/>
        <v>0</v>
      </c>
      <c r="AS301" s="41">
        <f t="shared" si="58"/>
        <v>0</v>
      </c>
      <c r="AT301" s="42">
        <f t="shared" si="59"/>
        <v>0</v>
      </c>
      <c r="AU301" s="43">
        <f t="shared" si="55"/>
        <v>0</v>
      </c>
      <c r="AV301" s="95" t="str">
        <f t="shared" si="52"/>
        <v/>
      </c>
      <c r="AW301" s="61" t="str">
        <f t="shared" si="52"/>
        <v/>
      </c>
      <c r="AX301" s="61" t="str">
        <f t="shared" si="52"/>
        <v/>
      </c>
      <c r="AY301" s="61" t="str">
        <f t="shared" si="52"/>
        <v/>
      </c>
      <c r="AZ301" s="44" t="str">
        <f t="shared" si="52"/>
        <v/>
      </c>
      <c r="BA301" s="45"/>
      <c r="BB301" s="97">
        <v>0</v>
      </c>
      <c r="BC301" s="98">
        <v>0</v>
      </c>
      <c r="BD301" s="98">
        <v>0</v>
      </c>
      <c r="BE301" s="98">
        <v>0</v>
      </c>
      <c r="BF301" s="98">
        <v>0</v>
      </c>
      <c r="BG301" s="99">
        <f t="shared" si="60"/>
        <v>0</v>
      </c>
      <c r="BH301" s="52">
        <f t="shared" si="56"/>
        <v>0</v>
      </c>
      <c r="BI301" s="53">
        <f>IFERROR(IF(ROUND(V301/((D301+AK301)/2),1)&lt;0,0,ROUND(V301/((D301+AK301)/2),1)),0)</f>
        <v>0</v>
      </c>
      <c r="BJ301" s="55" t="str">
        <f>IF(AK301=0,"정상",IF(AP301="악성","악성",IF(AND(BL301&gt;3,BI301&lt;0.5),"악성",IF(AND(AP301="정상",BL301&lt;=3),"정상",IF(BI301&gt;1,"정상","부진")))))</f>
        <v>정상</v>
      </c>
      <c r="BK301" s="54">
        <v>46266</v>
      </c>
      <c r="BL301" s="52">
        <f t="shared" si="61"/>
        <v>1</v>
      </c>
    </row>
    <row r="302" spans="1:64" ht="17.100000000000001" customHeight="1">
      <c r="A302" s="58" t="s">
        <v>1</v>
      </c>
      <c r="B302" s="57" t="s">
        <v>3172</v>
      </c>
      <c r="C302" s="56" t="s">
        <v>3173</v>
      </c>
      <c r="D302" s="213">
        <v>0</v>
      </c>
      <c r="E302" s="214">
        <v>0</v>
      </c>
      <c r="F302" s="215">
        <v>0</v>
      </c>
      <c r="G302" s="213">
        <v>2747760</v>
      </c>
      <c r="H302" s="216">
        <v>287.72275500000001</v>
      </c>
      <c r="I302" s="215">
        <v>790593080</v>
      </c>
      <c r="J302" s="213">
        <v>0</v>
      </c>
      <c r="K302" s="216">
        <v>0</v>
      </c>
      <c r="L302" s="215">
        <v>0</v>
      </c>
      <c r="M302" s="213">
        <v>0</v>
      </c>
      <c r="N302" s="216">
        <v>0</v>
      </c>
      <c r="O302" s="215">
        <v>0</v>
      </c>
      <c r="P302" s="213">
        <v>0</v>
      </c>
      <c r="Q302" s="216">
        <v>0</v>
      </c>
      <c r="R302" s="215">
        <v>0</v>
      </c>
      <c r="S302" s="213">
        <v>2747760</v>
      </c>
      <c r="T302" s="214">
        <v>287.72275500000001</v>
      </c>
      <c r="U302" s="217">
        <v>790593080</v>
      </c>
      <c r="V302" s="213">
        <v>2747760</v>
      </c>
      <c r="W302" s="216">
        <v>287.72275500000001</v>
      </c>
      <c r="X302" s="215">
        <v>790593080</v>
      </c>
      <c r="Y302" s="213">
        <v>0</v>
      </c>
      <c r="Z302" s="216">
        <v>0</v>
      </c>
      <c r="AA302" s="215">
        <v>0</v>
      </c>
      <c r="AB302" s="213">
        <v>0</v>
      </c>
      <c r="AC302" s="216">
        <v>0</v>
      </c>
      <c r="AD302" s="215">
        <v>0</v>
      </c>
      <c r="AE302" s="213">
        <v>0</v>
      </c>
      <c r="AF302" s="216">
        <v>0</v>
      </c>
      <c r="AG302" s="215">
        <v>0</v>
      </c>
      <c r="AH302" s="213">
        <v>2747760</v>
      </c>
      <c r="AI302" s="214">
        <v>287.72275500000001</v>
      </c>
      <c r="AJ302" s="215">
        <v>790593080</v>
      </c>
      <c r="AK302" s="218">
        <v>0</v>
      </c>
      <c r="AL302" s="214">
        <v>0</v>
      </c>
      <c r="AM302" s="215">
        <v>0</v>
      </c>
      <c r="AN302" s="36">
        <f t="shared" si="53"/>
        <v>0</v>
      </c>
      <c r="AO302" s="37">
        <f t="shared" si="54"/>
        <v>0</v>
      </c>
      <c r="AP302" s="38" t="s">
        <v>2</v>
      </c>
      <c r="AQ302" s="39" t="str">
        <f t="shared" si="62"/>
        <v>제품</v>
      </c>
      <c r="AR302" s="40">
        <f t="shared" si="57"/>
        <v>0</v>
      </c>
      <c r="AS302" s="41">
        <f t="shared" si="58"/>
        <v>0</v>
      </c>
      <c r="AT302" s="42">
        <f t="shared" si="59"/>
        <v>0</v>
      </c>
      <c r="AU302" s="43">
        <f t="shared" si="55"/>
        <v>0</v>
      </c>
      <c r="AV302" s="95" t="str">
        <f t="shared" si="52"/>
        <v/>
      </c>
      <c r="AW302" s="61" t="str">
        <f t="shared" si="52"/>
        <v/>
      </c>
      <c r="AX302" s="61" t="str">
        <f t="shared" si="52"/>
        <v/>
      </c>
      <c r="AY302" s="61" t="str">
        <f t="shared" si="52"/>
        <v/>
      </c>
      <c r="AZ302" s="44" t="str">
        <f t="shared" si="52"/>
        <v/>
      </c>
      <c r="BA302" s="45"/>
      <c r="BB302" s="97">
        <v>0</v>
      </c>
      <c r="BC302" s="98">
        <v>0</v>
      </c>
      <c r="BD302" s="98">
        <v>0</v>
      </c>
      <c r="BE302" s="98">
        <v>0</v>
      </c>
      <c r="BF302" s="98">
        <v>0</v>
      </c>
      <c r="BG302" s="99">
        <f t="shared" si="60"/>
        <v>0</v>
      </c>
      <c r="BH302" s="52">
        <f t="shared" si="56"/>
        <v>0</v>
      </c>
      <c r="BI302" s="53">
        <f>IFERROR(IF(ROUND(V302/((D302+AK302)/2),1)&lt;0,0,ROUND(V302/((D302+AK302)/2),1)),0)</f>
        <v>0</v>
      </c>
      <c r="BJ302" s="55" t="str">
        <f>IF(AK302=0,"정상",IF(AP302="악성","악성",IF(AND(BL302&gt;3,BI302&lt;0.5),"악성",IF(AND(AP302="정상",BL302&lt;=3),"정상",IF(BI302&gt;1,"정상","부진")))))</f>
        <v>정상</v>
      </c>
      <c r="BK302" s="54">
        <v>46266</v>
      </c>
      <c r="BL302" s="52">
        <f t="shared" si="61"/>
        <v>1</v>
      </c>
    </row>
    <row r="303" spans="1:64" ht="17.100000000000001" customHeight="1">
      <c r="A303" s="58" t="s">
        <v>1</v>
      </c>
      <c r="B303" s="57" t="s">
        <v>3516</v>
      </c>
      <c r="C303" s="56" t="s">
        <v>3517</v>
      </c>
      <c r="D303" s="213">
        <v>0</v>
      </c>
      <c r="E303" s="214">
        <v>0</v>
      </c>
      <c r="F303" s="215">
        <v>0</v>
      </c>
      <c r="G303" s="213">
        <v>637480</v>
      </c>
      <c r="H303" s="216">
        <v>283.23423400000001</v>
      </c>
      <c r="I303" s="215">
        <v>180556160</v>
      </c>
      <c r="J303" s="213">
        <v>0</v>
      </c>
      <c r="K303" s="216">
        <v>0</v>
      </c>
      <c r="L303" s="215">
        <v>0</v>
      </c>
      <c r="M303" s="213">
        <v>0</v>
      </c>
      <c r="N303" s="216">
        <v>0</v>
      </c>
      <c r="O303" s="215">
        <v>0</v>
      </c>
      <c r="P303" s="213">
        <v>0</v>
      </c>
      <c r="Q303" s="216">
        <v>0</v>
      </c>
      <c r="R303" s="215">
        <v>0</v>
      </c>
      <c r="S303" s="213">
        <v>637480</v>
      </c>
      <c r="T303" s="214">
        <v>283.23423400000001</v>
      </c>
      <c r="U303" s="217">
        <v>180556160</v>
      </c>
      <c r="V303" s="213">
        <v>637480</v>
      </c>
      <c r="W303" s="216">
        <v>283.23423400000001</v>
      </c>
      <c r="X303" s="215">
        <v>180556160</v>
      </c>
      <c r="Y303" s="213">
        <v>0</v>
      </c>
      <c r="Z303" s="216">
        <v>0</v>
      </c>
      <c r="AA303" s="215">
        <v>0</v>
      </c>
      <c r="AB303" s="213">
        <v>0</v>
      </c>
      <c r="AC303" s="216">
        <v>0</v>
      </c>
      <c r="AD303" s="215">
        <v>0</v>
      </c>
      <c r="AE303" s="213">
        <v>0</v>
      </c>
      <c r="AF303" s="216">
        <v>0</v>
      </c>
      <c r="AG303" s="215">
        <v>0</v>
      </c>
      <c r="AH303" s="213">
        <v>637480</v>
      </c>
      <c r="AI303" s="214">
        <v>283.23423400000001</v>
      </c>
      <c r="AJ303" s="215">
        <v>180556160</v>
      </c>
      <c r="AK303" s="218">
        <v>0</v>
      </c>
      <c r="AL303" s="214">
        <v>0</v>
      </c>
      <c r="AM303" s="215">
        <v>0</v>
      </c>
      <c r="AN303" s="36">
        <f t="shared" si="53"/>
        <v>0</v>
      </c>
      <c r="AO303" s="37">
        <f t="shared" si="54"/>
        <v>0</v>
      </c>
      <c r="AP303" s="38" t="s">
        <v>2</v>
      </c>
      <c r="AQ303" s="39" t="str">
        <f t="shared" si="62"/>
        <v>제품</v>
      </c>
      <c r="AR303" s="40">
        <f t="shared" si="57"/>
        <v>0</v>
      </c>
      <c r="AS303" s="41">
        <f t="shared" si="58"/>
        <v>0</v>
      </c>
      <c r="AT303" s="42">
        <f t="shared" si="59"/>
        <v>0</v>
      </c>
      <c r="AU303" s="43">
        <f t="shared" si="55"/>
        <v>0</v>
      </c>
      <c r="AV303" s="95" t="str">
        <f t="shared" si="52"/>
        <v/>
      </c>
      <c r="AW303" s="61" t="str">
        <f t="shared" si="52"/>
        <v/>
      </c>
      <c r="AX303" s="61" t="str">
        <f t="shared" si="52"/>
        <v/>
      </c>
      <c r="AY303" s="61" t="str">
        <f t="shared" si="52"/>
        <v/>
      </c>
      <c r="AZ303" s="44" t="str">
        <f t="shared" si="52"/>
        <v/>
      </c>
      <c r="BA303" s="45"/>
      <c r="BB303" s="97">
        <v>0</v>
      </c>
      <c r="BC303" s="98">
        <v>0</v>
      </c>
      <c r="BD303" s="98">
        <v>0</v>
      </c>
      <c r="BE303" s="98">
        <v>0</v>
      </c>
      <c r="BF303" s="98">
        <v>0</v>
      </c>
      <c r="BG303" s="99">
        <f t="shared" si="60"/>
        <v>0</v>
      </c>
      <c r="BH303" s="52">
        <f t="shared" si="56"/>
        <v>0</v>
      </c>
      <c r="BI303" s="53">
        <f>IFERROR(IF(ROUND(V303/((D303+AK303)/2),1)&lt;0,0,ROUND(V303/((D303+AK303)/2),1)),0)</f>
        <v>0</v>
      </c>
      <c r="BJ303" s="55" t="str">
        <f>IF(AK303=0,"정상",IF(AP303="악성","악성",IF(AND(BL303&gt;3,BI303&lt;0.5),"악성",IF(AND(AP303="정상",BL303&lt;=3),"정상",IF(BI303&gt;1,"정상","부진")))))</f>
        <v>정상</v>
      </c>
      <c r="BK303" s="54">
        <v>46235</v>
      </c>
      <c r="BL303" s="52">
        <f t="shared" si="61"/>
        <v>2</v>
      </c>
    </row>
    <row r="304" spans="1:64" ht="17.100000000000001" customHeight="1">
      <c r="A304" s="58" t="s">
        <v>1</v>
      </c>
      <c r="B304" s="57" t="s">
        <v>3292</v>
      </c>
      <c r="C304" s="56" t="s">
        <v>3293</v>
      </c>
      <c r="D304" s="213">
        <v>0</v>
      </c>
      <c r="E304" s="214">
        <v>0</v>
      </c>
      <c r="F304" s="215">
        <v>0</v>
      </c>
      <c r="G304" s="213">
        <v>244280</v>
      </c>
      <c r="H304" s="216">
        <v>279.34173800000002</v>
      </c>
      <c r="I304" s="215">
        <v>68237600</v>
      </c>
      <c r="J304" s="213">
        <v>0</v>
      </c>
      <c r="K304" s="216">
        <v>0</v>
      </c>
      <c r="L304" s="215">
        <v>0</v>
      </c>
      <c r="M304" s="213">
        <v>0</v>
      </c>
      <c r="N304" s="216">
        <v>0</v>
      </c>
      <c r="O304" s="215">
        <v>0</v>
      </c>
      <c r="P304" s="213">
        <v>0</v>
      </c>
      <c r="Q304" s="216">
        <v>0</v>
      </c>
      <c r="R304" s="215">
        <v>0</v>
      </c>
      <c r="S304" s="213">
        <v>244280</v>
      </c>
      <c r="T304" s="214">
        <v>279.34173800000002</v>
      </c>
      <c r="U304" s="217">
        <v>68237600</v>
      </c>
      <c r="V304" s="213">
        <v>244280</v>
      </c>
      <c r="W304" s="216">
        <v>279.34173800000002</v>
      </c>
      <c r="X304" s="215">
        <v>68237600</v>
      </c>
      <c r="Y304" s="213">
        <v>0</v>
      </c>
      <c r="Z304" s="216">
        <v>0</v>
      </c>
      <c r="AA304" s="215">
        <v>0</v>
      </c>
      <c r="AB304" s="213">
        <v>0</v>
      </c>
      <c r="AC304" s="216">
        <v>0</v>
      </c>
      <c r="AD304" s="215">
        <v>0</v>
      </c>
      <c r="AE304" s="213">
        <v>0</v>
      </c>
      <c r="AF304" s="216">
        <v>0</v>
      </c>
      <c r="AG304" s="215">
        <v>0</v>
      </c>
      <c r="AH304" s="213">
        <v>244280</v>
      </c>
      <c r="AI304" s="214">
        <v>279.34173800000002</v>
      </c>
      <c r="AJ304" s="215">
        <v>68237600</v>
      </c>
      <c r="AK304" s="218">
        <v>0</v>
      </c>
      <c r="AL304" s="214">
        <v>0</v>
      </c>
      <c r="AM304" s="215">
        <v>0</v>
      </c>
      <c r="AN304" s="36">
        <f t="shared" si="53"/>
        <v>0</v>
      </c>
      <c r="AO304" s="37">
        <f t="shared" si="54"/>
        <v>0</v>
      </c>
      <c r="AP304" s="38" t="s">
        <v>2</v>
      </c>
      <c r="AQ304" s="39" t="str">
        <f t="shared" si="62"/>
        <v>제품</v>
      </c>
      <c r="AR304" s="40">
        <f t="shared" si="57"/>
        <v>0</v>
      </c>
      <c r="AS304" s="41">
        <f t="shared" si="58"/>
        <v>0</v>
      </c>
      <c r="AT304" s="42">
        <f t="shared" si="59"/>
        <v>0</v>
      </c>
      <c r="AU304" s="43">
        <f t="shared" si="55"/>
        <v>0</v>
      </c>
      <c r="AV304" s="95" t="str">
        <f t="shared" si="52"/>
        <v/>
      </c>
      <c r="AW304" s="61" t="str">
        <f t="shared" si="52"/>
        <v/>
      </c>
      <c r="AX304" s="61" t="str">
        <f t="shared" si="52"/>
        <v/>
      </c>
      <c r="AY304" s="61" t="str">
        <f t="shared" si="52"/>
        <v/>
      </c>
      <c r="AZ304" s="44" t="str">
        <f t="shared" si="52"/>
        <v/>
      </c>
      <c r="BA304" s="45"/>
      <c r="BB304" s="97">
        <v>0</v>
      </c>
      <c r="BC304" s="98">
        <v>0</v>
      </c>
      <c r="BD304" s="98">
        <v>0</v>
      </c>
      <c r="BE304" s="98">
        <v>0</v>
      </c>
      <c r="BF304" s="98">
        <v>0</v>
      </c>
      <c r="BG304" s="99">
        <f t="shared" si="60"/>
        <v>0</v>
      </c>
      <c r="BH304" s="52">
        <f t="shared" si="56"/>
        <v>0</v>
      </c>
      <c r="BI304" s="53">
        <f>IFERROR(IF(ROUND(V304/((D304+AK304)/2),1)&lt;0,0,ROUND(V304/((D304+AK304)/2),1)),0)</f>
        <v>0</v>
      </c>
      <c r="BJ304" s="55" t="str">
        <f>IF(AK304=0,"정상",IF(AP304="악성","악성",IF(AND(BL304&gt;3,BI304&lt;0.5),"악성",IF(AND(AP304="정상",BL304&lt;=3),"정상",IF(BI304&gt;1,"정상","부진")))))</f>
        <v>정상</v>
      </c>
      <c r="BK304" s="54">
        <v>46235</v>
      </c>
      <c r="BL304" s="52">
        <f t="shared" si="61"/>
        <v>2</v>
      </c>
    </row>
    <row r="305" spans="1:64" ht="17.100000000000001" customHeight="1">
      <c r="A305" s="58" t="s">
        <v>1</v>
      </c>
      <c r="B305" s="57" t="s">
        <v>3294</v>
      </c>
      <c r="C305" s="56" t="s">
        <v>3295</v>
      </c>
      <c r="D305" s="213">
        <v>0</v>
      </c>
      <c r="E305" s="214">
        <v>0</v>
      </c>
      <c r="F305" s="215">
        <v>0</v>
      </c>
      <c r="G305" s="213">
        <v>326880</v>
      </c>
      <c r="H305" s="216">
        <v>282.75256899999999</v>
      </c>
      <c r="I305" s="215">
        <v>92426160</v>
      </c>
      <c r="J305" s="213">
        <v>0</v>
      </c>
      <c r="K305" s="216">
        <v>0</v>
      </c>
      <c r="L305" s="215">
        <v>0</v>
      </c>
      <c r="M305" s="213">
        <v>0</v>
      </c>
      <c r="N305" s="216">
        <v>0</v>
      </c>
      <c r="O305" s="215">
        <v>0</v>
      </c>
      <c r="P305" s="213">
        <v>0</v>
      </c>
      <c r="Q305" s="216">
        <v>0</v>
      </c>
      <c r="R305" s="215">
        <v>0</v>
      </c>
      <c r="S305" s="213">
        <v>326880</v>
      </c>
      <c r="T305" s="214">
        <v>282.75256899999999</v>
      </c>
      <c r="U305" s="217">
        <v>92426160</v>
      </c>
      <c r="V305" s="213">
        <v>326880</v>
      </c>
      <c r="W305" s="216">
        <v>282.75256899999999</v>
      </c>
      <c r="X305" s="215">
        <v>92426160</v>
      </c>
      <c r="Y305" s="213">
        <v>0</v>
      </c>
      <c r="Z305" s="216">
        <v>0</v>
      </c>
      <c r="AA305" s="215">
        <v>0</v>
      </c>
      <c r="AB305" s="213">
        <v>0</v>
      </c>
      <c r="AC305" s="216">
        <v>0</v>
      </c>
      <c r="AD305" s="215">
        <v>0</v>
      </c>
      <c r="AE305" s="213">
        <v>0</v>
      </c>
      <c r="AF305" s="216">
        <v>0</v>
      </c>
      <c r="AG305" s="215">
        <v>0</v>
      </c>
      <c r="AH305" s="213">
        <v>326880</v>
      </c>
      <c r="AI305" s="214">
        <v>282.75256899999999</v>
      </c>
      <c r="AJ305" s="215">
        <v>92426160</v>
      </c>
      <c r="AK305" s="218">
        <v>0</v>
      </c>
      <c r="AL305" s="214">
        <v>0</v>
      </c>
      <c r="AM305" s="215">
        <v>0</v>
      </c>
      <c r="AN305" s="36">
        <f t="shared" si="53"/>
        <v>0</v>
      </c>
      <c r="AO305" s="37">
        <f t="shared" si="54"/>
        <v>0</v>
      </c>
      <c r="AP305" s="38" t="s">
        <v>2</v>
      </c>
      <c r="AQ305" s="39" t="str">
        <f t="shared" si="62"/>
        <v>제품</v>
      </c>
      <c r="AR305" s="40">
        <f t="shared" si="57"/>
        <v>0</v>
      </c>
      <c r="AS305" s="41">
        <f t="shared" si="58"/>
        <v>0</v>
      </c>
      <c r="AT305" s="42">
        <f t="shared" si="59"/>
        <v>0</v>
      </c>
      <c r="AU305" s="43">
        <f t="shared" si="55"/>
        <v>0</v>
      </c>
      <c r="AV305" s="95" t="str">
        <f t="shared" si="52"/>
        <v/>
      </c>
      <c r="AW305" s="61" t="str">
        <f t="shared" si="52"/>
        <v/>
      </c>
      <c r="AX305" s="61" t="str">
        <f t="shared" si="52"/>
        <v/>
      </c>
      <c r="AY305" s="61" t="str">
        <f t="shared" si="52"/>
        <v/>
      </c>
      <c r="AZ305" s="44" t="str">
        <f t="shared" si="52"/>
        <v/>
      </c>
      <c r="BA305" s="45"/>
      <c r="BB305" s="97">
        <v>0</v>
      </c>
      <c r="BC305" s="98">
        <v>0</v>
      </c>
      <c r="BD305" s="98">
        <v>0</v>
      </c>
      <c r="BE305" s="98">
        <v>0</v>
      </c>
      <c r="BF305" s="98">
        <v>0</v>
      </c>
      <c r="BG305" s="99">
        <f t="shared" si="60"/>
        <v>0</v>
      </c>
      <c r="BH305" s="52">
        <f t="shared" si="56"/>
        <v>0</v>
      </c>
      <c r="BI305" s="53">
        <f>IFERROR(IF(ROUND(V305/((D305+AK305)/2),1)&lt;0,0,ROUND(V305/((D305+AK305)/2),1)),0)</f>
        <v>0</v>
      </c>
      <c r="BJ305" s="55" t="str">
        <f>IF(AK305=0,"정상",IF(AP305="악성","악성",IF(AND(BL305&gt;3,BI305&lt;0.5),"악성",IF(AND(AP305="정상",BL305&lt;=3),"정상",IF(BI305&gt;1,"정상","부진")))))</f>
        <v>정상</v>
      </c>
      <c r="BK305" s="54">
        <v>46235</v>
      </c>
      <c r="BL305" s="52">
        <f t="shared" si="61"/>
        <v>2</v>
      </c>
    </row>
    <row r="306" spans="1:64" ht="17.100000000000001" customHeight="1">
      <c r="A306" s="58" t="s">
        <v>1</v>
      </c>
      <c r="B306" s="57" t="s">
        <v>3296</v>
      </c>
      <c r="C306" s="56" t="s">
        <v>3297</v>
      </c>
      <c r="D306" s="213">
        <v>0</v>
      </c>
      <c r="E306" s="214">
        <v>0</v>
      </c>
      <c r="F306" s="215">
        <v>0</v>
      </c>
      <c r="G306" s="213">
        <v>286080</v>
      </c>
      <c r="H306" s="216">
        <v>287.99790200000001</v>
      </c>
      <c r="I306" s="215">
        <v>82390440</v>
      </c>
      <c r="J306" s="213">
        <v>0</v>
      </c>
      <c r="K306" s="216">
        <v>0</v>
      </c>
      <c r="L306" s="215">
        <v>0</v>
      </c>
      <c r="M306" s="213">
        <v>0</v>
      </c>
      <c r="N306" s="216">
        <v>0</v>
      </c>
      <c r="O306" s="215">
        <v>0</v>
      </c>
      <c r="P306" s="213">
        <v>0</v>
      </c>
      <c r="Q306" s="216">
        <v>0</v>
      </c>
      <c r="R306" s="215">
        <v>0</v>
      </c>
      <c r="S306" s="213">
        <v>286080</v>
      </c>
      <c r="T306" s="214">
        <v>287.99790200000001</v>
      </c>
      <c r="U306" s="217">
        <v>82390440</v>
      </c>
      <c r="V306" s="213">
        <v>286080</v>
      </c>
      <c r="W306" s="216">
        <v>287.99790200000001</v>
      </c>
      <c r="X306" s="215">
        <v>82390440</v>
      </c>
      <c r="Y306" s="213">
        <v>0</v>
      </c>
      <c r="Z306" s="216">
        <v>0</v>
      </c>
      <c r="AA306" s="215">
        <v>0</v>
      </c>
      <c r="AB306" s="213">
        <v>0</v>
      </c>
      <c r="AC306" s="216">
        <v>0</v>
      </c>
      <c r="AD306" s="215">
        <v>0</v>
      </c>
      <c r="AE306" s="213">
        <v>0</v>
      </c>
      <c r="AF306" s="216">
        <v>0</v>
      </c>
      <c r="AG306" s="215">
        <v>0</v>
      </c>
      <c r="AH306" s="213">
        <v>286080</v>
      </c>
      <c r="AI306" s="214">
        <v>287.99790200000001</v>
      </c>
      <c r="AJ306" s="215">
        <v>82390440</v>
      </c>
      <c r="AK306" s="218">
        <v>0</v>
      </c>
      <c r="AL306" s="214">
        <v>0</v>
      </c>
      <c r="AM306" s="215">
        <v>0</v>
      </c>
      <c r="AN306" s="36">
        <f t="shared" si="53"/>
        <v>0</v>
      </c>
      <c r="AO306" s="37">
        <f t="shared" si="54"/>
        <v>0</v>
      </c>
      <c r="AP306" s="38" t="s">
        <v>2</v>
      </c>
      <c r="AQ306" s="39" t="str">
        <f t="shared" si="62"/>
        <v>제품</v>
      </c>
      <c r="AR306" s="40">
        <f t="shared" si="57"/>
        <v>0</v>
      </c>
      <c r="AS306" s="41">
        <f t="shared" si="58"/>
        <v>0</v>
      </c>
      <c r="AT306" s="42">
        <f t="shared" si="59"/>
        <v>0</v>
      </c>
      <c r="AU306" s="43">
        <f t="shared" si="55"/>
        <v>0</v>
      </c>
      <c r="AV306" s="95" t="str">
        <f t="shared" si="52"/>
        <v/>
      </c>
      <c r="AW306" s="61" t="str">
        <f t="shared" si="52"/>
        <v/>
      </c>
      <c r="AX306" s="61" t="str">
        <f t="shared" si="52"/>
        <v/>
      </c>
      <c r="AY306" s="61" t="str">
        <f t="shared" si="52"/>
        <v/>
      </c>
      <c r="AZ306" s="44" t="str">
        <f t="shared" si="52"/>
        <v/>
      </c>
      <c r="BA306" s="45"/>
      <c r="BB306" s="97">
        <v>0</v>
      </c>
      <c r="BC306" s="98">
        <v>0</v>
      </c>
      <c r="BD306" s="98">
        <v>0</v>
      </c>
      <c r="BE306" s="98">
        <v>0</v>
      </c>
      <c r="BF306" s="98">
        <v>0</v>
      </c>
      <c r="BG306" s="99">
        <f t="shared" si="60"/>
        <v>0</v>
      </c>
      <c r="BH306" s="52">
        <f t="shared" si="56"/>
        <v>0</v>
      </c>
      <c r="BI306" s="53">
        <f>IFERROR(IF(ROUND(V306/((D306+AK306)/2),1)&lt;0,0,ROUND(V306/((D306+AK306)/2),1)),0)</f>
        <v>0</v>
      </c>
      <c r="BJ306" s="55" t="str">
        <f>IF(AK306=0,"정상",IF(AP306="악성","악성",IF(AND(BL306&gt;3,BI306&lt;0.5),"악성",IF(AND(AP306="정상",BL306&lt;=3),"정상",IF(BI306&gt;1,"정상","부진")))))</f>
        <v>정상</v>
      </c>
      <c r="BK306" s="54">
        <v>46266</v>
      </c>
      <c r="BL306" s="52">
        <f t="shared" si="61"/>
        <v>1</v>
      </c>
    </row>
    <row r="307" spans="1:64" ht="17.100000000000001" customHeight="1">
      <c r="A307" s="58" t="s">
        <v>1</v>
      </c>
      <c r="B307" s="57" t="s">
        <v>3174</v>
      </c>
      <c r="C307" s="56" t="s">
        <v>3175</v>
      </c>
      <c r="D307" s="213">
        <v>0</v>
      </c>
      <c r="E307" s="214">
        <v>0</v>
      </c>
      <c r="F307" s="215">
        <v>0</v>
      </c>
      <c r="G307" s="213">
        <v>1882800</v>
      </c>
      <c r="H307" s="216">
        <v>335.54612200000003</v>
      </c>
      <c r="I307" s="215">
        <v>631766240</v>
      </c>
      <c r="J307" s="213">
        <v>0</v>
      </c>
      <c r="K307" s="216">
        <v>0</v>
      </c>
      <c r="L307" s="215">
        <v>0</v>
      </c>
      <c r="M307" s="213">
        <v>0</v>
      </c>
      <c r="N307" s="216">
        <v>0</v>
      </c>
      <c r="O307" s="215">
        <v>0</v>
      </c>
      <c r="P307" s="213">
        <v>0</v>
      </c>
      <c r="Q307" s="216">
        <v>0</v>
      </c>
      <c r="R307" s="215">
        <v>0</v>
      </c>
      <c r="S307" s="213">
        <v>1882800</v>
      </c>
      <c r="T307" s="214">
        <v>335.54612200000003</v>
      </c>
      <c r="U307" s="217">
        <v>631766240</v>
      </c>
      <c r="V307" s="213">
        <v>1882800</v>
      </c>
      <c r="W307" s="216">
        <v>335.54612200000003</v>
      </c>
      <c r="X307" s="215">
        <v>631766240</v>
      </c>
      <c r="Y307" s="213">
        <v>0</v>
      </c>
      <c r="Z307" s="216">
        <v>0</v>
      </c>
      <c r="AA307" s="215">
        <v>0</v>
      </c>
      <c r="AB307" s="213">
        <v>0</v>
      </c>
      <c r="AC307" s="216">
        <v>0</v>
      </c>
      <c r="AD307" s="215">
        <v>0</v>
      </c>
      <c r="AE307" s="213">
        <v>0</v>
      </c>
      <c r="AF307" s="216">
        <v>0</v>
      </c>
      <c r="AG307" s="215">
        <v>0</v>
      </c>
      <c r="AH307" s="213">
        <v>1882800</v>
      </c>
      <c r="AI307" s="214">
        <v>335.54612200000003</v>
      </c>
      <c r="AJ307" s="215">
        <v>631766240</v>
      </c>
      <c r="AK307" s="218">
        <v>0</v>
      </c>
      <c r="AL307" s="214">
        <v>0</v>
      </c>
      <c r="AM307" s="215">
        <v>0</v>
      </c>
      <c r="AN307" s="36">
        <f t="shared" si="53"/>
        <v>0</v>
      </c>
      <c r="AO307" s="37">
        <f t="shared" si="54"/>
        <v>0</v>
      </c>
      <c r="AP307" s="38" t="s">
        <v>2</v>
      </c>
      <c r="AQ307" s="39" t="str">
        <f t="shared" si="62"/>
        <v>제품</v>
      </c>
      <c r="AR307" s="40">
        <f t="shared" si="57"/>
        <v>0</v>
      </c>
      <c r="AS307" s="41">
        <f t="shared" si="58"/>
        <v>0</v>
      </c>
      <c r="AT307" s="42">
        <f t="shared" si="59"/>
        <v>0</v>
      </c>
      <c r="AU307" s="43">
        <f t="shared" si="55"/>
        <v>0</v>
      </c>
      <c r="AV307" s="95" t="str">
        <f t="shared" si="52"/>
        <v/>
      </c>
      <c r="AW307" s="61" t="str">
        <f t="shared" si="52"/>
        <v/>
      </c>
      <c r="AX307" s="61" t="str">
        <f t="shared" si="52"/>
        <v/>
      </c>
      <c r="AY307" s="61" t="str">
        <f t="shared" si="52"/>
        <v/>
      </c>
      <c r="AZ307" s="44" t="str">
        <f t="shared" si="52"/>
        <v/>
      </c>
      <c r="BA307" s="45"/>
      <c r="BB307" s="97">
        <v>0</v>
      </c>
      <c r="BC307" s="98">
        <v>0</v>
      </c>
      <c r="BD307" s="98">
        <v>0</v>
      </c>
      <c r="BE307" s="98">
        <v>0</v>
      </c>
      <c r="BF307" s="98">
        <v>0</v>
      </c>
      <c r="BG307" s="99">
        <f t="shared" si="60"/>
        <v>0</v>
      </c>
      <c r="BH307" s="52">
        <f t="shared" si="56"/>
        <v>0</v>
      </c>
      <c r="BI307" s="53">
        <f>IFERROR(IF(ROUND(V307/((D307+AK307)/2),1)&lt;0,0,ROUND(V307/((D307+AK307)/2),1)),0)</f>
        <v>0</v>
      </c>
      <c r="BJ307" s="55" t="str">
        <f>IF(AK307=0,"정상",IF(AP307="악성","악성",IF(AND(BL307&gt;3,BI307&lt;0.5),"악성",IF(AND(AP307="정상",BL307&lt;=3),"정상",IF(BI307&gt;1,"정상","부진")))))</f>
        <v>정상</v>
      </c>
      <c r="BK307" s="54">
        <v>46266</v>
      </c>
      <c r="BL307" s="52">
        <f t="shared" si="61"/>
        <v>1</v>
      </c>
    </row>
    <row r="308" spans="1:64" ht="17.100000000000001" customHeight="1">
      <c r="A308" s="58" t="s">
        <v>1</v>
      </c>
      <c r="B308" s="57" t="s">
        <v>3176</v>
      </c>
      <c r="C308" s="56" t="s">
        <v>3177</v>
      </c>
      <c r="D308" s="213">
        <v>0</v>
      </c>
      <c r="E308" s="214">
        <v>0</v>
      </c>
      <c r="F308" s="215">
        <v>0</v>
      </c>
      <c r="G308" s="213">
        <v>1910920</v>
      </c>
      <c r="H308" s="216">
        <v>330.73106100000001</v>
      </c>
      <c r="I308" s="215">
        <v>632000600</v>
      </c>
      <c r="J308" s="213">
        <v>0</v>
      </c>
      <c r="K308" s="216">
        <v>0</v>
      </c>
      <c r="L308" s="215">
        <v>0</v>
      </c>
      <c r="M308" s="213">
        <v>0</v>
      </c>
      <c r="N308" s="216">
        <v>0</v>
      </c>
      <c r="O308" s="215">
        <v>0</v>
      </c>
      <c r="P308" s="213">
        <v>0</v>
      </c>
      <c r="Q308" s="216">
        <v>0</v>
      </c>
      <c r="R308" s="215">
        <v>0</v>
      </c>
      <c r="S308" s="213">
        <v>1910920</v>
      </c>
      <c r="T308" s="214">
        <v>330.73106100000001</v>
      </c>
      <c r="U308" s="217">
        <v>632000600</v>
      </c>
      <c r="V308" s="213">
        <v>1910920</v>
      </c>
      <c r="W308" s="216">
        <v>330.73106100000001</v>
      </c>
      <c r="X308" s="215">
        <v>632000600</v>
      </c>
      <c r="Y308" s="213">
        <v>0</v>
      </c>
      <c r="Z308" s="216">
        <v>0</v>
      </c>
      <c r="AA308" s="215">
        <v>0</v>
      </c>
      <c r="AB308" s="213">
        <v>0</v>
      </c>
      <c r="AC308" s="216">
        <v>0</v>
      </c>
      <c r="AD308" s="215">
        <v>0</v>
      </c>
      <c r="AE308" s="213">
        <v>0</v>
      </c>
      <c r="AF308" s="216">
        <v>0</v>
      </c>
      <c r="AG308" s="215">
        <v>0</v>
      </c>
      <c r="AH308" s="213">
        <v>1910920</v>
      </c>
      <c r="AI308" s="214">
        <v>330.73106100000001</v>
      </c>
      <c r="AJ308" s="215">
        <v>632000600</v>
      </c>
      <c r="AK308" s="218">
        <v>0</v>
      </c>
      <c r="AL308" s="214">
        <v>0</v>
      </c>
      <c r="AM308" s="215">
        <v>0</v>
      </c>
      <c r="AN308" s="36">
        <f t="shared" si="53"/>
        <v>0</v>
      </c>
      <c r="AO308" s="37">
        <f t="shared" si="54"/>
        <v>0</v>
      </c>
      <c r="AP308" s="38" t="s">
        <v>2</v>
      </c>
      <c r="AQ308" s="39" t="str">
        <f t="shared" si="62"/>
        <v>제품</v>
      </c>
      <c r="AR308" s="40">
        <f t="shared" si="57"/>
        <v>0</v>
      </c>
      <c r="AS308" s="41">
        <f t="shared" si="58"/>
        <v>0</v>
      </c>
      <c r="AT308" s="42">
        <f t="shared" si="59"/>
        <v>0</v>
      </c>
      <c r="AU308" s="43">
        <f t="shared" si="55"/>
        <v>0</v>
      </c>
      <c r="AV308" s="95" t="str">
        <f t="shared" si="52"/>
        <v/>
      </c>
      <c r="AW308" s="61" t="str">
        <f t="shared" si="52"/>
        <v/>
      </c>
      <c r="AX308" s="61" t="str">
        <f t="shared" si="52"/>
        <v/>
      </c>
      <c r="AY308" s="61" t="str">
        <f t="shared" si="52"/>
        <v/>
      </c>
      <c r="AZ308" s="44" t="str">
        <f t="shared" si="52"/>
        <v/>
      </c>
      <c r="BA308" s="45"/>
      <c r="BB308" s="97">
        <v>0</v>
      </c>
      <c r="BC308" s="98">
        <v>0</v>
      </c>
      <c r="BD308" s="98">
        <v>0</v>
      </c>
      <c r="BE308" s="98">
        <v>0</v>
      </c>
      <c r="BF308" s="98">
        <v>0</v>
      </c>
      <c r="BG308" s="99">
        <f t="shared" si="60"/>
        <v>0</v>
      </c>
      <c r="BH308" s="52">
        <f t="shared" si="56"/>
        <v>0</v>
      </c>
      <c r="BI308" s="53">
        <f>IFERROR(IF(ROUND(V308/((D308+AK308)/2),1)&lt;0,0,ROUND(V308/((D308+AK308)/2),1)),0)</f>
        <v>0</v>
      </c>
      <c r="BJ308" s="55" t="str">
        <f>IF(AK308=0,"정상",IF(AP308="악성","악성",IF(AND(BL308&gt;3,BI308&lt;0.5),"악성",IF(AND(AP308="정상",BL308&lt;=3),"정상",IF(BI308&gt;1,"정상","부진")))))</f>
        <v>정상</v>
      </c>
      <c r="BK308" s="54">
        <v>46266</v>
      </c>
      <c r="BL308" s="52">
        <f t="shared" si="61"/>
        <v>1</v>
      </c>
    </row>
    <row r="309" spans="1:64" ht="17.100000000000001" customHeight="1">
      <c r="A309" s="58" t="s">
        <v>1</v>
      </c>
      <c r="B309" s="57" t="s">
        <v>3178</v>
      </c>
      <c r="C309" s="56" t="s">
        <v>3179</v>
      </c>
      <c r="D309" s="213">
        <v>0</v>
      </c>
      <c r="E309" s="214">
        <v>0</v>
      </c>
      <c r="F309" s="215">
        <v>0</v>
      </c>
      <c r="G309" s="213">
        <v>767920</v>
      </c>
      <c r="H309" s="216">
        <v>351.37587200000002</v>
      </c>
      <c r="I309" s="215">
        <v>269828560</v>
      </c>
      <c r="J309" s="213">
        <v>0</v>
      </c>
      <c r="K309" s="216">
        <v>0</v>
      </c>
      <c r="L309" s="215">
        <v>0</v>
      </c>
      <c r="M309" s="213">
        <v>0</v>
      </c>
      <c r="N309" s="216">
        <v>0</v>
      </c>
      <c r="O309" s="215">
        <v>0</v>
      </c>
      <c r="P309" s="213">
        <v>0</v>
      </c>
      <c r="Q309" s="216">
        <v>0</v>
      </c>
      <c r="R309" s="215">
        <v>0</v>
      </c>
      <c r="S309" s="213">
        <v>767920</v>
      </c>
      <c r="T309" s="214">
        <v>351.37587200000002</v>
      </c>
      <c r="U309" s="217">
        <v>269828560</v>
      </c>
      <c r="V309" s="213">
        <v>767920</v>
      </c>
      <c r="W309" s="216">
        <v>351.37587200000002</v>
      </c>
      <c r="X309" s="215">
        <v>269828560</v>
      </c>
      <c r="Y309" s="213">
        <v>0</v>
      </c>
      <c r="Z309" s="216">
        <v>0</v>
      </c>
      <c r="AA309" s="215">
        <v>0</v>
      </c>
      <c r="AB309" s="213">
        <v>0</v>
      </c>
      <c r="AC309" s="216">
        <v>0</v>
      </c>
      <c r="AD309" s="215">
        <v>0</v>
      </c>
      <c r="AE309" s="213">
        <v>0</v>
      </c>
      <c r="AF309" s="216">
        <v>0</v>
      </c>
      <c r="AG309" s="215">
        <v>0</v>
      </c>
      <c r="AH309" s="213">
        <v>767920</v>
      </c>
      <c r="AI309" s="214">
        <v>351.37587200000002</v>
      </c>
      <c r="AJ309" s="215">
        <v>269828560</v>
      </c>
      <c r="AK309" s="218">
        <v>0</v>
      </c>
      <c r="AL309" s="214">
        <v>0</v>
      </c>
      <c r="AM309" s="215">
        <v>0</v>
      </c>
      <c r="AN309" s="36">
        <f t="shared" si="53"/>
        <v>0</v>
      </c>
      <c r="AO309" s="37">
        <f t="shared" si="54"/>
        <v>0</v>
      </c>
      <c r="AP309" s="38" t="s">
        <v>2</v>
      </c>
      <c r="AQ309" s="39" t="str">
        <f t="shared" si="62"/>
        <v>제품</v>
      </c>
      <c r="AR309" s="40">
        <f t="shared" si="57"/>
        <v>0</v>
      </c>
      <c r="AS309" s="41">
        <f t="shared" si="58"/>
        <v>0</v>
      </c>
      <c r="AT309" s="42">
        <f t="shared" si="59"/>
        <v>0</v>
      </c>
      <c r="AU309" s="43">
        <f t="shared" si="55"/>
        <v>0</v>
      </c>
      <c r="AV309" s="95" t="str">
        <f t="shared" si="52"/>
        <v/>
      </c>
      <c r="AW309" s="61" t="str">
        <f t="shared" si="52"/>
        <v/>
      </c>
      <c r="AX309" s="61" t="str">
        <f t="shared" si="52"/>
        <v/>
      </c>
      <c r="AY309" s="61" t="str">
        <f t="shared" si="52"/>
        <v/>
      </c>
      <c r="AZ309" s="44" t="str">
        <f t="shared" si="52"/>
        <v/>
      </c>
      <c r="BA309" s="45"/>
      <c r="BB309" s="97">
        <v>0</v>
      </c>
      <c r="BC309" s="98">
        <v>0</v>
      </c>
      <c r="BD309" s="98">
        <v>0</v>
      </c>
      <c r="BE309" s="98">
        <v>0</v>
      </c>
      <c r="BF309" s="98">
        <v>0</v>
      </c>
      <c r="BG309" s="99">
        <f t="shared" si="60"/>
        <v>0</v>
      </c>
      <c r="BH309" s="52">
        <f t="shared" si="56"/>
        <v>0</v>
      </c>
      <c r="BI309" s="53">
        <f>IFERROR(IF(ROUND(V309/((D309+AK309)/2),1)&lt;0,0,ROUND(V309/((D309+AK309)/2),1)),0)</f>
        <v>0</v>
      </c>
      <c r="BJ309" s="55" t="str">
        <f>IF(AK309=0,"정상",IF(AP309="악성","악성",IF(AND(BL309&gt;3,BI309&lt;0.5),"악성",IF(AND(AP309="정상",BL309&lt;=3),"정상",IF(BI309&gt;1,"정상","부진")))))</f>
        <v>정상</v>
      </c>
      <c r="BK309" s="54">
        <v>46266</v>
      </c>
      <c r="BL309" s="52">
        <f t="shared" si="61"/>
        <v>1</v>
      </c>
    </row>
    <row r="310" spans="1:64" ht="17.100000000000001" customHeight="1">
      <c r="A310" s="58" t="s">
        <v>1</v>
      </c>
      <c r="B310" s="57" t="s">
        <v>3298</v>
      </c>
      <c r="C310" s="56" t="s">
        <v>3299</v>
      </c>
      <c r="D310" s="213">
        <v>0</v>
      </c>
      <c r="E310" s="214">
        <v>0</v>
      </c>
      <c r="F310" s="215">
        <v>0</v>
      </c>
      <c r="G310" s="213">
        <v>586240</v>
      </c>
      <c r="H310" s="216">
        <v>178.26200800000001</v>
      </c>
      <c r="I310" s="215">
        <v>104504320</v>
      </c>
      <c r="J310" s="213">
        <v>0</v>
      </c>
      <c r="K310" s="216">
        <v>0</v>
      </c>
      <c r="L310" s="215">
        <v>0</v>
      </c>
      <c r="M310" s="213">
        <v>0</v>
      </c>
      <c r="N310" s="216">
        <v>0</v>
      </c>
      <c r="O310" s="215">
        <v>0</v>
      </c>
      <c r="P310" s="213">
        <v>0</v>
      </c>
      <c r="Q310" s="216">
        <v>0</v>
      </c>
      <c r="R310" s="215">
        <v>0</v>
      </c>
      <c r="S310" s="213">
        <v>586240</v>
      </c>
      <c r="T310" s="214">
        <v>178.26200800000001</v>
      </c>
      <c r="U310" s="217">
        <v>104504320</v>
      </c>
      <c r="V310" s="213">
        <v>586240</v>
      </c>
      <c r="W310" s="216">
        <v>178.26200800000001</v>
      </c>
      <c r="X310" s="215">
        <v>104504320</v>
      </c>
      <c r="Y310" s="213">
        <v>0</v>
      </c>
      <c r="Z310" s="216">
        <v>0</v>
      </c>
      <c r="AA310" s="215">
        <v>0</v>
      </c>
      <c r="AB310" s="213">
        <v>0</v>
      </c>
      <c r="AC310" s="216">
        <v>0</v>
      </c>
      <c r="AD310" s="215">
        <v>0</v>
      </c>
      <c r="AE310" s="213">
        <v>0</v>
      </c>
      <c r="AF310" s="216">
        <v>0</v>
      </c>
      <c r="AG310" s="215">
        <v>0</v>
      </c>
      <c r="AH310" s="213">
        <v>586240</v>
      </c>
      <c r="AI310" s="214">
        <v>178.26200800000001</v>
      </c>
      <c r="AJ310" s="215">
        <v>104504320</v>
      </c>
      <c r="AK310" s="218">
        <v>0</v>
      </c>
      <c r="AL310" s="214">
        <v>0</v>
      </c>
      <c r="AM310" s="215">
        <v>0</v>
      </c>
      <c r="AN310" s="36">
        <f t="shared" si="53"/>
        <v>0</v>
      </c>
      <c r="AO310" s="37">
        <f t="shared" si="54"/>
        <v>0</v>
      </c>
      <c r="AP310" s="38" t="s">
        <v>2</v>
      </c>
      <c r="AQ310" s="39" t="str">
        <f t="shared" si="62"/>
        <v>제품</v>
      </c>
      <c r="AR310" s="40">
        <f t="shared" si="57"/>
        <v>0</v>
      </c>
      <c r="AS310" s="41">
        <f t="shared" si="58"/>
        <v>0</v>
      </c>
      <c r="AT310" s="42">
        <f t="shared" si="59"/>
        <v>0</v>
      </c>
      <c r="AU310" s="43">
        <f t="shared" si="55"/>
        <v>0</v>
      </c>
      <c r="AV310" s="95" t="str">
        <f t="shared" si="52"/>
        <v/>
      </c>
      <c r="AW310" s="61" t="str">
        <f t="shared" si="52"/>
        <v/>
      </c>
      <c r="AX310" s="61" t="str">
        <f t="shared" si="52"/>
        <v/>
      </c>
      <c r="AY310" s="61" t="str">
        <f t="shared" si="52"/>
        <v/>
      </c>
      <c r="AZ310" s="44" t="str">
        <f t="shared" si="52"/>
        <v/>
      </c>
      <c r="BA310" s="45"/>
      <c r="BB310" s="97">
        <v>0</v>
      </c>
      <c r="BC310" s="98">
        <v>0</v>
      </c>
      <c r="BD310" s="98">
        <v>0</v>
      </c>
      <c r="BE310" s="98">
        <v>0</v>
      </c>
      <c r="BF310" s="98">
        <v>0</v>
      </c>
      <c r="BG310" s="99">
        <f t="shared" si="60"/>
        <v>0</v>
      </c>
      <c r="BH310" s="52">
        <f t="shared" si="56"/>
        <v>0</v>
      </c>
      <c r="BI310" s="53">
        <f>IFERROR(IF(ROUND(V310/((D310+AK310)/2),1)&lt;0,0,ROUND(V310/((D310+AK310)/2),1)),0)</f>
        <v>0</v>
      </c>
      <c r="BJ310" s="55" t="str">
        <f>IF(AK310=0,"정상",IF(AP310="악성","악성",IF(AND(BL310&gt;3,BI310&lt;0.5),"악성",IF(AND(AP310="정상",BL310&lt;=3),"정상",IF(BI310&gt;1,"정상","부진")))))</f>
        <v>정상</v>
      </c>
      <c r="BK310" s="54">
        <v>46023</v>
      </c>
      <c r="BL310" s="52">
        <f t="shared" si="61"/>
        <v>9</v>
      </c>
    </row>
    <row r="311" spans="1:64" ht="17.100000000000001" customHeight="1">
      <c r="A311" s="58" t="s">
        <v>1</v>
      </c>
      <c r="B311" s="57" t="s">
        <v>3440</v>
      </c>
      <c r="C311" s="56" t="s">
        <v>3441</v>
      </c>
      <c r="D311" s="213">
        <v>0</v>
      </c>
      <c r="E311" s="214">
        <v>0</v>
      </c>
      <c r="F311" s="215">
        <v>0</v>
      </c>
      <c r="G311" s="213">
        <v>1288416</v>
      </c>
      <c r="H311" s="216">
        <v>367</v>
      </c>
      <c r="I311" s="215">
        <v>472848672</v>
      </c>
      <c r="J311" s="213">
        <v>0</v>
      </c>
      <c r="K311" s="216">
        <v>0</v>
      </c>
      <c r="L311" s="215">
        <v>0</v>
      </c>
      <c r="M311" s="213">
        <v>0</v>
      </c>
      <c r="N311" s="216">
        <v>0</v>
      </c>
      <c r="O311" s="215">
        <v>0</v>
      </c>
      <c r="P311" s="213">
        <v>0</v>
      </c>
      <c r="Q311" s="216">
        <v>0</v>
      </c>
      <c r="R311" s="215">
        <v>0</v>
      </c>
      <c r="S311" s="213">
        <v>1288416</v>
      </c>
      <c r="T311" s="214">
        <v>367</v>
      </c>
      <c r="U311" s="217">
        <v>472848672</v>
      </c>
      <c r="V311" s="213">
        <v>1288416</v>
      </c>
      <c r="W311" s="216">
        <v>367</v>
      </c>
      <c r="X311" s="215">
        <v>472848672</v>
      </c>
      <c r="Y311" s="213">
        <v>0</v>
      </c>
      <c r="Z311" s="216">
        <v>0</v>
      </c>
      <c r="AA311" s="215">
        <v>0</v>
      </c>
      <c r="AB311" s="213">
        <v>0</v>
      </c>
      <c r="AC311" s="216">
        <v>0</v>
      </c>
      <c r="AD311" s="215">
        <v>0</v>
      </c>
      <c r="AE311" s="213">
        <v>0</v>
      </c>
      <c r="AF311" s="216">
        <v>0</v>
      </c>
      <c r="AG311" s="215">
        <v>0</v>
      </c>
      <c r="AH311" s="213">
        <v>1288416</v>
      </c>
      <c r="AI311" s="214">
        <v>367</v>
      </c>
      <c r="AJ311" s="215">
        <v>472848672</v>
      </c>
      <c r="AK311" s="218">
        <v>0</v>
      </c>
      <c r="AL311" s="214">
        <v>0</v>
      </c>
      <c r="AM311" s="215">
        <v>0</v>
      </c>
      <c r="AN311" s="36">
        <f t="shared" si="53"/>
        <v>0</v>
      </c>
      <c r="AO311" s="37">
        <f t="shared" si="54"/>
        <v>0</v>
      </c>
      <c r="AP311" s="38" t="s">
        <v>2</v>
      </c>
      <c r="AQ311" s="39" t="str">
        <f t="shared" si="62"/>
        <v>제품</v>
      </c>
      <c r="AR311" s="40">
        <f t="shared" si="57"/>
        <v>0</v>
      </c>
      <c r="AS311" s="41">
        <f t="shared" si="58"/>
        <v>0</v>
      </c>
      <c r="AT311" s="42">
        <f t="shared" si="59"/>
        <v>0</v>
      </c>
      <c r="AU311" s="43">
        <f t="shared" si="55"/>
        <v>0</v>
      </c>
      <c r="AV311" s="95" t="str">
        <f t="shared" si="52"/>
        <v/>
      </c>
      <c r="AW311" s="61" t="str">
        <f t="shared" si="52"/>
        <v/>
      </c>
      <c r="AX311" s="61" t="str">
        <f t="shared" si="52"/>
        <v/>
      </c>
      <c r="AY311" s="61" t="str">
        <f t="shared" si="52"/>
        <v/>
      </c>
      <c r="AZ311" s="44" t="str">
        <f t="shared" si="52"/>
        <v/>
      </c>
      <c r="BA311" s="45"/>
      <c r="BB311" s="97">
        <v>0</v>
      </c>
      <c r="BC311" s="98">
        <v>0</v>
      </c>
      <c r="BD311" s="98">
        <v>0</v>
      </c>
      <c r="BE311" s="98">
        <v>0</v>
      </c>
      <c r="BF311" s="98">
        <v>0</v>
      </c>
      <c r="BG311" s="99">
        <f t="shared" si="60"/>
        <v>0</v>
      </c>
      <c r="BH311" s="52">
        <f t="shared" si="56"/>
        <v>0</v>
      </c>
      <c r="BI311" s="53">
        <f>IFERROR(IF(ROUND(V311/((D311+AK311)/2),1)&lt;0,0,ROUND(V311/((D311+AK311)/2),1)),0)</f>
        <v>0</v>
      </c>
      <c r="BJ311" s="55" t="str">
        <f>IF(AK311=0,"정상",IF(AP311="악성","악성",IF(AND(BL311&gt;3,BI311&lt;0.5),"악성",IF(AND(AP311="정상",BL311&lt;=3),"정상",IF(BI311&gt;1,"정상","부진")))))</f>
        <v>정상</v>
      </c>
      <c r="BK311" s="54">
        <v>46235</v>
      </c>
      <c r="BL311" s="52">
        <f t="shared" si="61"/>
        <v>2</v>
      </c>
    </row>
    <row r="312" spans="1:64" ht="17.100000000000001" customHeight="1">
      <c r="A312" s="58" t="s">
        <v>1</v>
      </c>
      <c r="B312" s="57" t="s">
        <v>3849</v>
      </c>
      <c r="C312" s="56" t="s">
        <v>3850</v>
      </c>
      <c r="D312" s="213">
        <v>0</v>
      </c>
      <c r="E312" s="214">
        <v>0</v>
      </c>
      <c r="F312" s="215">
        <v>0</v>
      </c>
      <c r="G312" s="213">
        <v>21420</v>
      </c>
      <c r="H312" s="216">
        <v>6460</v>
      </c>
      <c r="I312" s="215">
        <v>138373200</v>
      </c>
      <c r="J312" s="213">
        <v>0</v>
      </c>
      <c r="K312" s="216">
        <v>0</v>
      </c>
      <c r="L312" s="215">
        <v>0</v>
      </c>
      <c r="M312" s="213">
        <v>0</v>
      </c>
      <c r="N312" s="216">
        <v>0</v>
      </c>
      <c r="O312" s="215">
        <v>0</v>
      </c>
      <c r="P312" s="213">
        <v>0</v>
      </c>
      <c r="Q312" s="216">
        <v>0</v>
      </c>
      <c r="R312" s="215">
        <v>0</v>
      </c>
      <c r="S312" s="213">
        <v>21420</v>
      </c>
      <c r="T312" s="214">
        <v>6460</v>
      </c>
      <c r="U312" s="217">
        <v>138373200</v>
      </c>
      <c r="V312" s="213">
        <v>21420</v>
      </c>
      <c r="W312" s="216">
        <v>6460</v>
      </c>
      <c r="X312" s="215">
        <v>138373200</v>
      </c>
      <c r="Y312" s="213">
        <v>0</v>
      </c>
      <c r="Z312" s="216">
        <v>0</v>
      </c>
      <c r="AA312" s="215">
        <v>0</v>
      </c>
      <c r="AB312" s="213">
        <v>0</v>
      </c>
      <c r="AC312" s="216">
        <v>0</v>
      </c>
      <c r="AD312" s="215">
        <v>0</v>
      </c>
      <c r="AE312" s="213">
        <v>0</v>
      </c>
      <c r="AF312" s="216">
        <v>0</v>
      </c>
      <c r="AG312" s="215">
        <v>0</v>
      </c>
      <c r="AH312" s="213">
        <v>21420</v>
      </c>
      <c r="AI312" s="214">
        <v>6460</v>
      </c>
      <c r="AJ312" s="215">
        <v>138373200</v>
      </c>
      <c r="AK312" s="218">
        <v>0</v>
      </c>
      <c r="AL312" s="214">
        <v>0</v>
      </c>
      <c r="AM312" s="215">
        <v>0</v>
      </c>
      <c r="AN312" s="36">
        <f t="shared" si="53"/>
        <v>0</v>
      </c>
      <c r="AO312" s="37">
        <f t="shared" si="54"/>
        <v>0</v>
      </c>
      <c r="AP312" s="38" t="s">
        <v>2</v>
      </c>
      <c r="AQ312" s="39" t="str">
        <f t="shared" si="62"/>
        <v>제품</v>
      </c>
      <c r="AR312" s="40">
        <f t="shared" si="57"/>
        <v>0</v>
      </c>
      <c r="AS312" s="41">
        <f t="shared" si="58"/>
        <v>0</v>
      </c>
      <c r="AT312" s="42">
        <f t="shared" si="59"/>
        <v>0</v>
      </c>
      <c r="AU312" s="43">
        <f t="shared" si="55"/>
        <v>0</v>
      </c>
      <c r="AV312" s="95" t="str">
        <f t="shared" si="52"/>
        <v/>
      </c>
      <c r="AW312" s="61" t="str">
        <f t="shared" si="52"/>
        <v/>
      </c>
      <c r="AX312" s="61" t="str">
        <f t="shared" si="52"/>
        <v/>
      </c>
      <c r="AY312" s="61" t="str">
        <f t="shared" si="52"/>
        <v/>
      </c>
      <c r="AZ312" s="44" t="str">
        <f t="shared" si="52"/>
        <v/>
      </c>
      <c r="BA312" s="45"/>
      <c r="BB312" s="97">
        <v>0</v>
      </c>
      <c r="BC312" s="98">
        <v>0</v>
      </c>
      <c r="BD312" s="98">
        <v>0</v>
      </c>
      <c r="BE312" s="98">
        <v>0</v>
      </c>
      <c r="BF312" s="98">
        <v>0</v>
      </c>
      <c r="BG312" s="99">
        <f t="shared" si="60"/>
        <v>0</v>
      </c>
      <c r="BH312" s="52">
        <f t="shared" si="56"/>
        <v>0</v>
      </c>
      <c r="BI312" s="53">
        <f>IFERROR(IF(ROUND(V312/((D312+AK312)/2),1)&lt;0,0,ROUND(V312/((D312+AK312)/2),1)),0)</f>
        <v>0</v>
      </c>
      <c r="BJ312" s="55" t="str">
        <f>IF(AK312=0,"정상",IF(AP312="악성","악성",IF(AND(BL312&gt;3,BI312&lt;0.5),"악성",IF(AND(AP312="정상",BL312&lt;=3),"정상",IF(BI312&gt;1,"정상","부진")))))</f>
        <v>정상</v>
      </c>
      <c r="BK312" s="54">
        <v>46266</v>
      </c>
      <c r="BL312" s="52">
        <f t="shared" si="61"/>
        <v>1</v>
      </c>
    </row>
    <row r="313" spans="1:64" ht="17.100000000000001" customHeight="1">
      <c r="A313" s="58" t="s">
        <v>1</v>
      </c>
      <c r="B313" s="57" t="s">
        <v>3180</v>
      </c>
      <c r="C313" s="56" t="s">
        <v>3181</v>
      </c>
      <c r="D313" s="213">
        <v>0</v>
      </c>
      <c r="E313" s="214">
        <v>0</v>
      </c>
      <c r="F313" s="215">
        <v>0</v>
      </c>
      <c r="G313" s="213">
        <v>3391200</v>
      </c>
      <c r="H313" s="216">
        <v>320.62507099999999</v>
      </c>
      <c r="I313" s="215">
        <v>1087303741</v>
      </c>
      <c r="J313" s="213">
        <v>0</v>
      </c>
      <c r="K313" s="216">
        <v>0</v>
      </c>
      <c r="L313" s="215">
        <v>0</v>
      </c>
      <c r="M313" s="213">
        <v>0</v>
      </c>
      <c r="N313" s="216">
        <v>0</v>
      </c>
      <c r="O313" s="215">
        <v>0</v>
      </c>
      <c r="P313" s="213">
        <v>0</v>
      </c>
      <c r="Q313" s="216">
        <v>0</v>
      </c>
      <c r="R313" s="215">
        <v>0</v>
      </c>
      <c r="S313" s="213">
        <v>3391200</v>
      </c>
      <c r="T313" s="214">
        <v>320.62507099999999</v>
      </c>
      <c r="U313" s="217">
        <v>1087303741</v>
      </c>
      <c r="V313" s="213">
        <v>3391200</v>
      </c>
      <c r="W313" s="216">
        <v>320.62507099999999</v>
      </c>
      <c r="X313" s="215">
        <v>1087303741</v>
      </c>
      <c r="Y313" s="213">
        <v>0</v>
      </c>
      <c r="Z313" s="216">
        <v>0</v>
      </c>
      <c r="AA313" s="215">
        <v>0</v>
      </c>
      <c r="AB313" s="213">
        <v>0</v>
      </c>
      <c r="AC313" s="216">
        <v>0</v>
      </c>
      <c r="AD313" s="215">
        <v>0</v>
      </c>
      <c r="AE313" s="213">
        <v>0</v>
      </c>
      <c r="AF313" s="216">
        <v>0</v>
      </c>
      <c r="AG313" s="215">
        <v>0</v>
      </c>
      <c r="AH313" s="213">
        <v>3391200</v>
      </c>
      <c r="AI313" s="214">
        <v>320.62507099999999</v>
      </c>
      <c r="AJ313" s="215">
        <v>1087303741</v>
      </c>
      <c r="AK313" s="218">
        <v>0</v>
      </c>
      <c r="AL313" s="214">
        <v>0</v>
      </c>
      <c r="AM313" s="215">
        <v>0</v>
      </c>
      <c r="AN313" s="36">
        <f t="shared" si="53"/>
        <v>0</v>
      </c>
      <c r="AO313" s="37">
        <f t="shared" si="54"/>
        <v>0</v>
      </c>
      <c r="AP313" s="38" t="s">
        <v>2</v>
      </c>
      <c r="AQ313" s="39" t="str">
        <f t="shared" si="62"/>
        <v>제품</v>
      </c>
      <c r="AR313" s="40">
        <f t="shared" si="57"/>
        <v>0</v>
      </c>
      <c r="AS313" s="41">
        <f t="shared" si="58"/>
        <v>0</v>
      </c>
      <c r="AT313" s="42">
        <f t="shared" si="59"/>
        <v>0</v>
      </c>
      <c r="AU313" s="43">
        <f t="shared" si="55"/>
        <v>0</v>
      </c>
      <c r="AV313" s="95" t="str">
        <f t="shared" si="52"/>
        <v/>
      </c>
      <c r="AW313" s="61" t="str">
        <f t="shared" si="52"/>
        <v/>
      </c>
      <c r="AX313" s="61" t="str">
        <f t="shared" si="52"/>
        <v/>
      </c>
      <c r="AY313" s="61" t="str">
        <f t="shared" si="52"/>
        <v/>
      </c>
      <c r="AZ313" s="44" t="str">
        <f t="shared" si="52"/>
        <v/>
      </c>
      <c r="BA313" s="45"/>
      <c r="BB313" s="97">
        <v>0</v>
      </c>
      <c r="BC313" s="98">
        <v>0</v>
      </c>
      <c r="BD313" s="98">
        <v>0</v>
      </c>
      <c r="BE313" s="98">
        <v>0</v>
      </c>
      <c r="BF313" s="98">
        <v>0</v>
      </c>
      <c r="BG313" s="99">
        <f t="shared" si="60"/>
        <v>0</v>
      </c>
      <c r="BH313" s="52">
        <f t="shared" si="56"/>
        <v>0</v>
      </c>
      <c r="BI313" s="53">
        <f>IFERROR(IF(ROUND(V313/((D313+AK313)/2),1)&lt;0,0,ROUND(V313/((D313+AK313)/2),1)),0)</f>
        <v>0</v>
      </c>
      <c r="BJ313" s="55" t="str">
        <f>IF(AK313=0,"정상",IF(AP313="악성","악성",IF(AND(BL313&gt;3,BI313&lt;0.5),"악성",IF(AND(AP313="정상",BL313&lt;=3),"정상",IF(BI313&gt;1,"정상","부진")))))</f>
        <v>정상</v>
      </c>
      <c r="BK313" s="54">
        <v>45931</v>
      </c>
      <c r="BL313" s="52">
        <f t="shared" si="61"/>
        <v>12</v>
      </c>
    </row>
    <row r="314" spans="1:64" ht="17.100000000000001" customHeight="1">
      <c r="A314" s="58" t="s">
        <v>1</v>
      </c>
      <c r="B314" s="57" t="s">
        <v>3300</v>
      </c>
      <c r="C314" s="56" t="s">
        <v>3301</v>
      </c>
      <c r="D314" s="213">
        <v>0</v>
      </c>
      <c r="E314" s="214">
        <v>0</v>
      </c>
      <c r="F314" s="215">
        <v>0</v>
      </c>
      <c r="G314" s="213">
        <v>7039632</v>
      </c>
      <c r="H314" s="216">
        <v>326.14998400000002</v>
      </c>
      <c r="I314" s="215">
        <v>2295975868</v>
      </c>
      <c r="J314" s="213">
        <v>0</v>
      </c>
      <c r="K314" s="216">
        <v>0</v>
      </c>
      <c r="L314" s="215">
        <v>0</v>
      </c>
      <c r="M314" s="213">
        <v>0</v>
      </c>
      <c r="N314" s="216">
        <v>0</v>
      </c>
      <c r="O314" s="215">
        <v>0</v>
      </c>
      <c r="P314" s="213">
        <v>0</v>
      </c>
      <c r="Q314" s="216">
        <v>0</v>
      </c>
      <c r="R314" s="215">
        <v>0</v>
      </c>
      <c r="S314" s="213">
        <v>7039632</v>
      </c>
      <c r="T314" s="214">
        <v>326.14998400000002</v>
      </c>
      <c r="U314" s="217">
        <v>2295975868</v>
      </c>
      <c r="V314" s="213">
        <v>7039632</v>
      </c>
      <c r="W314" s="216">
        <v>326.14998400000002</v>
      </c>
      <c r="X314" s="215">
        <v>2295975868</v>
      </c>
      <c r="Y314" s="213">
        <v>0</v>
      </c>
      <c r="Z314" s="216">
        <v>0</v>
      </c>
      <c r="AA314" s="215">
        <v>0</v>
      </c>
      <c r="AB314" s="213">
        <v>0</v>
      </c>
      <c r="AC314" s="216">
        <v>0</v>
      </c>
      <c r="AD314" s="215">
        <v>0</v>
      </c>
      <c r="AE314" s="213">
        <v>0</v>
      </c>
      <c r="AF314" s="216">
        <v>0</v>
      </c>
      <c r="AG314" s="215">
        <v>0</v>
      </c>
      <c r="AH314" s="213">
        <v>7039632</v>
      </c>
      <c r="AI314" s="214">
        <v>326.14998400000002</v>
      </c>
      <c r="AJ314" s="215">
        <v>2295975868</v>
      </c>
      <c r="AK314" s="218">
        <v>0</v>
      </c>
      <c r="AL314" s="214">
        <v>0</v>
      </c>
      <c r="AM314" s="215">
        <v>0</v>
      </c>
      <c r="AN314" s="36">
        <f t="shared" si="53"/>
        <v>0</v>
      </c>
      <c r="AO314" s="37">
        <f t="shared" si="54"/>
        <v>0</v>
      </c>
      <c r="AP314" s="38" t="s">
        <v>2</v>
      </c>
      <c r="AQ314" s="39" t="str">
        <f t="shared" si="62"/>
        <v>제품</v>
      </c>
      <c r="AR314" s="40">
        <f t="shared" si="57"/>
        <v>0</v>
      </c>
      <c r="AS314" s="41">
        <f t="shared" si="58"/>
        <v>0</v>
      </c>
      <c r="AT314" s="42">
        <f t="shared" si="59"/>
        <v>0</v>
      </c>
      <c r="AU314" s="43">
        <f t="shared" si="55"/>
        <v>0</v>
      </c>
      <c r="AV314" s="95" t="str">
        <f t="shared" si="52"/>
        <v/>
      </c>
      <c r="AW314" s="61" t="str">
        <f t="shared" si="52"/>
        <v/>
      </c>
      <c r="AX314" s="61" t="str">
        <f t="shared" si="52"/>
        <v/>
      </c>
      <c r="AY314" s="61" t="str">
        <f t="shared" si="52"/>
        <v/>
      </c>
      <c r="AZ314" s="44" t="str">
        <f t="shared" si="52"/>
        <v/>
      </c>
      <c r="BA314" s="45"/>
      <c r="BB314" s="97">
        <v>0</v>
      </c>
      <c r="BC314" s="98">
        <v>0</v>
      </c>
      <c r="BD314" s="98">
        <v>0</v>
      </c>
      <c r="BE314" s="98">
        <v>0</v>
      </c>
      <c r="BF314" s="98">
        <v>0</v>
      </c>
      <c r="BG314" s="99">
        <f t="shared" si="60"/>
        <v>0</v>
      </c>
      <c r="BH314" s="52">
        <f t="shared" si="56"/>
        <v>0</v>
      </c>
      <c r="BI314" s="53">
        <f>IFERROR(IF(ROUND(V314/((D314+AK314)/2),1)&lt;0,0,ROUND(V314/((D314+AK314)/2),1)),0)</f>
        <v>0</v>
      </c>
      <c r="BJ314" s="55" t="str">
        <f>IF(AK314=0,"정상",IF(AP314="악성","악성",IF(AND(BL314&gt;3,BI314&lt;0.5),"악성",IF(AND(AP314="정상",BL314&lt;=3),"정상",IF(BI314&gt;1,"정상","부진")))))</f>
        <v>정상</v>
      </c>
      <c r="BK314" s="54">
        <v>45383</v>
      </c>
      <c r="BL314" s="52">
        <f t="shared" si="61"/>
        <v>30</v>
      </c>
    </row>
    <row r="315" spans="1:64" ht="17.100000000000001" customHeight="1">
      <c r="A315" s="58" t="s">
        <v>1</v>
      </c>
      <c r="B315" s="57" t="s">
        <v>3302</v>
      </c>
      <c r="C315" s="56" t="s">
        <v>3303</v>
      </c>
      <c r="D315" s="213">
        <v>0</v>
      </c>
      <c r="E315" s="214">
        <v>0</v>
      </c>
      <c r="F315" s="215">
        <v>0</v>
      </c>
      <c r="G315" s="213">
        <v>1879416</v>
      </c>
      <c r="H315" s="216">
        <v>327.101404</v>
      </c>
      <c r="I315" s="215">
        <v>614759613</v>
      </c>
      <c r="J315" s="213">
        <v>0</v>
      </c>
      <c r="K315" s="216">
        <v>0</v>
      </c>
      <c r="L315" s="215">
        <v>0</v>
      </c>
      <c r="M315" s="213">
        <v>0</v>
      </c>
      <c r="N315" s="216">
        <v>0</v>
      </c>
      <c r="O315" s="215">
        <v>0</v>
      </c>
      <c r="P315" s="213">
        <v>0</v>
      </c>
      <c r="Q315" s="216">
        <v>0</v>
      </c>
      <c r="R315" s="215">
        <v>0</v>
      </c>
      <c r="S315" s="213">
        <v>1879416</v>
      </c>
      <c r="T315" s="214">
        <v>327.101404</v>
      </c>
      <c r="U315" s="217">
        <v>614759613</v>
      </c>
      <c r="V315" s="213">
        <v>1879416</v>
      </c>
      <c r="W315" s="216">
        <v>327.101404</v>
      </c>
      <c r="X315" s="215">
        <v>614759613</v>
      </c>
      <c r="Y315" s="213">
        <v>0</v>
      </c>
      <c r="Z315" s="216">
        <v>0</v>
      </c>
      <c r="AA315" s="215">
        <v>0</v>
      </c>
      <c r="AB315" s="213">
        <v>0</v>
      </c>
      <c r="AC315" s="216">
        <v>0</v>
      </c>
      <c r="AD315" s="215">
        <v>0</v>
      </c>
      <c r="AE315" s="213">
        <v>0</v>
      </c>
      <c r="AF315" s="216">
        <v>0</v>
      </c>
      <c r="AG315" s="215">
        <v>0</v>
      </c>
      <c r="AH315" s="213">
        <v>1879416</v>
      </c>
      <c r="AI315" s="214">
        <v>327.101404</v>
      </c>
      <c r="AJ315" s="215">
        <v>614759613</v>
      </c>
      <c r="AK315" s="218">
        <v>0</v>
      </c>
      <c r="AL315" s="214">
        <v>0</v>
      </c>
      <c r="AM315" s="215">
        <v>0</v>
      </c>
      <c r="AN315" s="36">
        <f t="shared" si="53"/>
        <v>0</v>
      </c>
      <c r="AO315" s="37">
        <f t="shared" si="54"/>
        <v>0</v>
      </c>
      <c r="AP315" s="38" t="s">
        <v>2</v>
      </c>
      <c r="AQ315" s="39" t="str">
        <f t="shared" si="62"/>
        <v>제품</v>
      </c>
      <c r="AR315" s="40">
        <f t="shared" si="57"/>
        <v>0</v>
      </c>
      <c r="AS315" s="41">
        <f t="shared" si="58"/>
        <v>0</v>
      </c>
      <c r="AT315" s="42">
        <f t="shared" si="59"/>
        <v>0</v>
      </c>
      <c r="AU315" s="43">
        <f t="shared" si="55"/>
        <v>0</v>
      </c>
      <c r="AV315" s="95" t="str">
        <f t="shared" si="52"/>
        <v/>
      </c>
      <c r="AW315" s="61" t="str">
        <f t="shared" si="52"/>
        <v/>
      </c>
      <c r="AX315" s="61" t="str">
        <f t="shared" si="52"/>
        <v/>
      </c>
      <c r="AY315" s="61" t="str">
        <f t="shared" si="52"/>
        <v/>
      </c>
      <c r="AZ315" s="44" t="str">
        <f t="shared" si="52"/>
        <v/>
      </c>
      <c r="BA315" s="45"/>
      <c r="BB315" s="97">
        <v>0</v>
      </c>
      <c r="BC315" s="98">
        <v>0</v>
      </c>
      <c r="BD315" s="98">
        <v>0</v>
      </c>
      <c r="BE315" s="98">
        <v>0</v>
      </c>
      <c r="BF315" s="98">
        <v>0</v>
      </c>
      <c r="BG315" s="99">
        <f t="shared" si="60"/>
        <v>0</v>
      </c>
      <c r="BH315" s="52">
        <f t="shared" si="56"/>
        <v>0</v>
      </c>
      <c r="BI315" s="53">
        <f>IFERROR(IF(ROUND(V315/((D315+AK315)/2),1)&lt;0,0,ROUND(V315/((D315+AK315)/2),1)),0)</f>
        <v>0</v>
      </c>
      <c r="BJ315" s="55" t="str">
        <f>IF(AK315=0,"정상",IF(AP315="악성","악성",IF(AND(BL315&gt;3,BI315&lt;0.5),"악성",IF(AND(AP315="정상",BL315&lt;=3),"정상",IF(BI315&gt;1,"정상","부진")))))</f>
        <v>정상</v>
      </c>
      <c r="BK315" s="54">
        <v>45383</v>
      </c>
      <c r="BL315" s="52">
        <f t="shared" si="61"/>
        <v>30</v>
      </c>
    </row>
    <row r="316" spans="1:64" ht="17.100000000000001" customHeight="1">
      <c r="A316" s="58" t="s">
        <v>1</v>
      </c>
      <c r="B316" s="57" t="s">
        <v>3304</v>
      </c>
      <c r="C316" s="56" t="s">
        <v>3305</v>
      </c>
      <c r="D316" s="213">
        <v>0</v>
      </c>
      <c r="E316" s="214">
        <v>0</v>
      </c>
      <c r="F316" s="215">
        <v>0</v>
      </c>
      <c r="G316" s="213">
        <v>1398744</v>
      </c>
      <c r="H316" s="216">
        <v>312.05381399999999</v>
      </c>
      <c r="I316" s="215">
        <v>436483401</v>
      </c>
      <c r="J316" s="213">
        <v>0</v>
      </c>
      <c r="K316" s="216">
        <v>0</v>
      </c>
      <c r="L316" s="215">
        <v>0</v>
      </c>
      <c r="M316" s="213">
        <v>0</v>
      </c>
      <c r="N316" s="216">
        <v>0</v>
      </c>
      <c r="O316" s="215">
        <v>0</v>
      </c>
      <c r="P316" s="213">
        <v>0</v>
      </c>
      <c r="Q316" s="216">
        <v>0</v>
      </c>
      <c r="R316" s="215">
        <v>0</v>
      </c>
      <c r="S316" s="213">
        <v>1398744</v>
      </c>
      <c r="T316" s="214">
        <v>312.05381399999999</v>
      </c>
      <c r="U316" s="217">
        <v>436483401</v>
      </c>
      <c r="V316" s="213">
        <v>1398744</v>
      </c>
      <c r="W316" s="216">
        <v>312.05381399999999</v>
      </c>
      <c r="X316" s="215">
        <v>436483401</v>
      </c>
      <c r="Y316" s="213">
        <v>0</v>
      </c>
      <c r="Z316" s="216">
        <v>0</v>
      </c>
      <c r="AA316" s="215">
        <v>0</v>
      </c>
      <c r="AB316" s="213">
        <v>0</v>
      </c>
      <c r="AC316" s="216">
        <v>0</v>
      </c>
      <c r="AD316" s="215">
        <v>0</v>
      </c>
      <c r="AE316" s="213">
        <v>0</v>
      </c>
      <c r="AF316" s="216">
        <v>0</v>
      </c>
      <c r="AG316" s="215">
        <v>0</v>
      </c>
      <c r="AH316" s="213">
        <v>1398744</v>
      </c>
      <c r="AI316" s="214">
        <v>312.05381399999999</v>
      </c>
      <c r="AJ316" s="215">
        <v>436483401</v>
      </c>
      <c r="AK316" s="218">
        <v>0</v>
      </c>
      <c r="AL316" s="214">
        <v>0</v>
      </c>
      <c r="AM316" s="215">
        <v>0</v>
      </c>
      <c r="AN316" s="36">
        <f t="shared" si="53"/>
        <v>0</v>
      </c>
      <c r="AO316" s="37">
        <f t="shared" si="54"/>
        <v>0</v>
      </c>
      <c r="AP316" s="38" t="s">
        <v>2</v>
      </c>
      <c r="AQ316" s="39" t="str">
        <f t="shared" si="62"/>
        <v>제품</v>
      </c>
      <c r="AR316" s="40">
        <f t="shared" si="57"/>
        <v>0</v>
      </c>
      <c r="AS316" s="41">
        <f t="shared" si="58"/>
        <v>0</v>
      </c>
      <c r="AT316" s="42">
        <f t="shared" si="59"/>
        <v>0</v>
      </c>
      <c r="AU316" s="43">
        <f t="shared" si="55"/>
        <v>0</v>
      </c>
      <c r="AV316" s="95" t="str">
        <f t="shared" ref="AV316:AZ366" si="63">IF(+BB316*$AL316=0,"",+BB316*$AL316)</f>
        <v/>
      </c>
      <c r="AW316" s="61" t="str">
        <f t="shared" si="63"/>
        <v/>
      </c>
      <c r="AX316" s="61" t="str">
        <f t="shared" si="63"/>
        <v/>
      </c>
      <c r="AY316" s="61" t="str">
        <f t="shared" si="63"/>
        <v/>
      </c>
      <c r="AZ316" s="44" t="str">
        <f t="shared" si="63"/>
        <v/>
      </c>
      <c r="BA316" s="45"/>
      <c r="BB316" s="97">
        <v>0</v>
      </c>
      <c r="BC316" s="98">
        <v>0</v>
      </c>
      <c r="BD316" s="98">
        <v>0</v>
      </c>
      <c r="BE316" s="98">
        <v>0</v>
      </c>
      <c r="BF316" s="98">
        <v>0</v>
      </c>
      <c r="BG316" s="99">
        <f t="shared" si="60"/>
        <v>0</v>
      </c>
      <c r="BH316" s="52">
        <f t="shared" si="56"/>
        <v>0</v>
      </c>
      <c r="BI316" s="53">
        <f>IFERROR(IF(ROUND(V316/((D316+AK316)/2),1)&lt;0,0,ROUND(V316/((D316+AK316)/2),1)),0)</f>
        <v>0</v>
      </c>
      <c r="BJ316" s="55" t="str">
        <f>IF(AK316=0,"정상",IF(AP316="악성","악성",IF(AND(BL316&gt;3,BI316&lt;0.5),"악성",IF(AND(AP316="정상",BL316&lt;=3),"정상",IF(BI316&gt;1,"정상","부진")))))</f>
        <v>정상</v>
      </c>
      <c r="BK316" s="54">
        <v>45383</v>
      </c>
      <c r="BL316" s="52">
        <f t="shared" si="61"/>
        <v>30</v>
      </c>
    </row>
    <row r="317" spans="1:64" ht="17.100000000000001" customHeight="1">
      <c r="A317" s="58" t="s">
        <v>1</v>
      </c>
      <c r="B317" s="57" t="s">
        <v>3182</v>
      </c>
      <c r="C317" s="56" t="s">
        <v>3183</v>
      </c>
      <c r="D317" s="213">
        <v>0</v>
      </c>
      <c r="E317" s="214">
        <v>0</v>
      </c>
      <c r="F317" s="215">
        <v>0</v>
      </c>
      <c r="G317" s="213">
        <v>9020736</v>
      </c>
      <c r="H317" s="216">
        <v>297.46360900000002</v>
      </c>
      <c r="I317" s="215">
        <v>2683340688</v>
      </c>
      <c r="J317" s="213">
        <v>0</v>
      </c>
      <c r="K317" s="216">
        <v>0</v>
      </c>
      <c r="L317" s="215">
        <v>0</v>
      </c>
      <c r="M317" s="213">
        <v>0</v>
      </c>
      <c r="N317" s="216">
        <v>0</v>
      </c>
      <c r="O317" s="215">
        <v>0</v>
      </c>
      <c r="P317" s="213">
        <v>0</v>
      </c>
      <c r="Q317" s="216">
        <v>0</v>
      </c>
      <c r="R317" s="215">
        <v>0</v>
      </c>
      <c r="S317" s="213">
        <v>9020736</v>
      </c>
      <c r="T317" s="214">
        <v>297.46360900000002</v>
      </c>
      <c r="U317" s="217">
        <v>2683340688</v>
      </c>
      <c r="V317" s="213">
        <v>9020736</v>
      </c>
      <c r="W317" s="216">
        <v>297.46360900000002</v>
      </c>
      <c r="X317" s="215">
        <v>2683340688</v>
      </c>
      <c r="Y317" s="213">
        <v>0</v>
      </c>
      <c r="Z317" s="216">
        <v>0</v>
      </c>
      <c r="AA317" s="215">
        <v>0</v>
      </c>
      <c r="AB317" s="213">
        <v>0</v>
      </c>
      <c r="AC317" s="216">
        <v>0</v>
      </c>
      <c r="AD317" s="215">
        <v>0</v>
      </c>
      <c r="AE317" s="213">
        <v>0</v>
      </c>
      <c r="AF317" s="216">
        <v>0</v>
      </c>
      <c r="AG317" s="215">
        <v>0</v>
      </c>
      <c r="AH317" s="213">
        <v>9020736</v>
      </c>
      <c r="AI317" s="214">
        <v>297.46360900000002</v>
      </c>
      <c r="AJ317" s="215">
        <v>2683340688</v>
      </c>
      <c r="AK317" s="218">
        <v>0</v>
      </c>
      <c r="AL317" s="214">
        <v>0</v>
      </c>
      <c r="AM317" s="215">
        <v>0</v>
      </c>
      <c r="AN317" s="36">
        <f t="shared" si="53"/>
        <v>0</v>
      </c>
      <c r="AO317" s="37">
        <f t="shared" si="54"/>
        <v>0</v>
      </c>
      <c r="AP317" s="38" t="s">
        <v>2</v>
      </c>
      <c r="AQ317" s="39" t="str">
        <f t="shared" si="62"/>
        <v>제품</v>
      </c>
      <c r="AR317" s="40">
        <f t="shared" si="57"/>
        <v>0</v>
      </c>
      <c r="AS317" s="41">
        <f t="shared" si="58"/>
        <v>0</v>
      </c>
      <c r="AT317" s="42">
        <f t="shared" si="59"/>
        <v>0</v>
      </c>
      <c r="AU317" s="43">
        <f t="shared" si="55"/>
        <v>0</v>
      </c>
      <c r="AV317" s="95" t="str">
        <f t="shared" si="63"/>
        <v/>
      </c>
      <c r="AW317" s="61" t="str">
        <f t="shared" si="63"/>
        <v/>
      </c>
      <c r="AX317" s="61" t="str">
        <f t="shared" si="63"/>
        <v/>
      </c>
      <c r="AY317" s="61" t="str">
        <f t="shared" si="63"/>
        <v/>
      </c>
      <c r="AZ317" s="44" t="str">
        <f t="shared" si="63"/>
        <v/>
      </c>
      <c r="BA317" s="45"/>
      <c r="BB317" s="97">
        <v>0</v>
      </c>
      <c r="BC317" s="98">
        <v>0</v>
      </c>
      <c r="BD317" s="98">
        <v>0</v>
      </c>
      <c r="BE317" s="98">
        <v>0</v>
      </c>
      <c r="BF317" s="98">
        <v>0</v>
      </c>
      <c r="BG317" s="99">
        <f t="shared" si="60"/>
        <v>0</v>
      </c>
      <c r="BH317" s="52">
        <f t="shared" si="56"/>
        <v>0</v>
      </c>
      <c r="BI317" s="53">
        <f>IFERROR(IF(ROUND(V317/((D317+AK317)/2),1)&lt;0,0,ROUND(V317/((D317+AK317)/2),1)),0)</f>
        <v>0</v>
      </c>
      <c r="BJ317" s="55" t="str">
        <f>IF(AK317=0,"정상",IF(AP317="악성","악성",IF(AND(BL317&gt;3,BI317&lt;0.5),"악성",IF(AND(AP317="정상",BL317&lt;=3),"정상",IF(BI317&gt;1,"정상","부진")))))</f>
        <v>정상</v>
      </c>
      <c r="BK317" s="54">
        <v>46266</v>
      </c>
      <c r="BL317" s="52">
        <f t="shared" si="61"/>
        <v>1</v>
      </c>
    </row>
    <row r="318" spans="1:64" ht="17.100000000000001" customHeight="1">
      <c r="A318" s="58" t="s">
        <v>1</v>
      </c>
      <c r="B318" s="57" t="s">
        <v>3306</v>
      </c>
      <c r="C318" s="56" t="s">
        <v>3307</v>
      </c>
      <c r="D318" s="213">
        <v>0</v>
      </c>
      <c r="E318" s="214">
        <v>0</v>
      </c>
      <c r="F318" s="215">
        <v>0</v>
      </c>
      <c r="G318" s="213">
        <v>7584000</v>
      </c>
      <c r="H318" s="216">
        <v>304.18354399999998</v>
      </c>
      <c r="I318" s="215">
        <v>2306928000</v>
      </c>
      <c r="J318" s="213">
        <v>0</v>
      </c>
      <c r="K318" s="216">
        <v>0</v>
      </c>
      <c r="L318" s="215">
        <v>0</v>
      </c>
      <c r="M318" s="213">
        <v>0</v>
      </c>
      <c r="N318" s="216">
        <v>0</v>
      </c>
      <c r="O318" s="215">
        <v>0</v>
      </c>
      <c r="P318" s="213">
        <v>0</v>
      </c>
      <c r="Q318" s="216">
        <v>0</v>
      </c>
      <c r="R318" s="215">
        <v>0</v>
      </c>
      <c r="S318" s="213">
        <v>7584000</v>
      </c>
      <c r="T318" s="214">
        <v>304.18354399999998</v>
      </c>
      <c r="U318" s="217">
        <v>2306928000</v>
      </c>
      <c r="V318" s="213">
        <v>7584000</v>
      </c>
      <c r="W318" s="216">
        <v>304.18354399999998</v>
      </c>
      <c r="X318" s="215">
        <v>2306928000</v>
      </c>
      <c r="Y318" s="213">
        <v>0</v>
      </c>
      <c r="Z318" s="216">
        <v>0</v>
      </c>
      <c r="AA318" s="215">
        <v>0</v>
      </c>
      <c r="AB318" s="213">
        <v>0</v>
      </c>
      <c r="AC318" s="216">
        <v>0</v>
      </c>
      <c r="AD318" s="215">
        <v>0</v>
      </c>
      <c r="AE318" s="213">
        <v>0</v>
      </c>
      <c r="AF318" s="216">
        <v>0</v>
      </c>
      <c r="AG318" s="215">
        <v>0</v>
      </c>
      <c r="AH318" s="213">
        <v>7584000</v>
      </c>
      <c r="AI318" s="214">
        <v>304.18354399999998</v>
      </c>
      <c r="AJ318" s="215">
        <v>2306928000</v>
      </c>
      <c r="AK318" s="218">
        <v>0</v>
      </c>
      <c r="AL318" s="214">
        <v>0</v>
      </c>
      <c r="AM318" s="215">
        <v>0</v>
      </c>
      <c r="AN318" s="36">
        <f t="shared" si="53"/>
        <v>0</v>
      </c>
      <c r="AO318" s="37">
        <f t="shared" si="54"/>
        <v>0</v>
      </c>
      <c r="AP318" s="38" t="s">
        <v>2</v>
      </c>
      <c r="AQ318" s="39" t="s">
        <v>1</v>
      </c>
      <c r="AR318" s="40">
        <f t="shared" si="57"/>
        <v>0</v>
      </c>
      <c r="AS318" s="41">
        <f t="shared" si="58"/>
        <v>0</v>
      </c>
      <c r="AT318" s="42">
        <f t="shared" si="59"/>
        <v>0</v>
      </c>
      <c r="AU318" s="43">
        <f t="shared" si="55"/>
        <v>0</v>
      </c>
      <c r="AV318" s="95" t="str">
        <f t="shared" si="63"/>
        <v/>
      </c>
      <c r="AW318" s="61" t="str">
        <f t="shared" si="63"/>
        <v/>
      </c>
      <c r="AX318" s="61" t="str">
        <f t="shared" si="63"/>
        <v/>
      </c>
      <c r="AY318" s="61" t="str">
        <f t="shared" si="63"/>
        <v/>
      </c>
      <c r="AZ318" s="44" t="str">
        <f t="shared" si="63"/>
        <v/>
      </c>
      <c r="BA318" s="45"/>
      <c r="BB318" s="97">
        <v>0</v>
      </c>
      <c r="BC318" s="98">
        <v>0</v>
      </c>
      <c r="BD318" s="98">
        <v>0</v>
      </c>
      <c r="BE318" s="98">
        <v>0</v>
      </c>
      <c r="BF318" s="98">
        <v>0</v>
      </c>
      <c r="BG318" s="99">
        <f t="shared" si="60"/>
        <v>0</v>
      </c>
      <c r="BH318" s="52">
        <f t="shared" si="56"/>
        <v>0</v>
      </c>
      <c r="BI318" s="53">
        <f>IFERROR(IF(ROUND(V318/((D318+AK318)/2),1)&lt;0,0,ROUND(V318/((D318+AK318)/2),1)),0)</f>
        <v>0</v>
      </c>
      <c r="BJ318" s="55" t="str">
        <f>IF(AK318=0,"정상",IF(AP318="악성","악성",IF(AND(BL318&gt;3,BI318&lt;0.5),"악성",IF(AND(AP318="정상",BL318&lt;=3),"정상",IF(BI318&gt;1,"정상","부진")))))</f>
        <v>정상</v>
      </c>
      <c r="BK318" s="54">
        <v>46266</v>
      </c>
      <c r="BL318" s="52">
        <f t="shared" si="61"/>
        <v>1</v>
      </c>
    </row>
    <row r="319" spans="1:64" ht="17.100000000000001" customHeight="1">
      <c r="A319" s="58" t="s">
        <v>1</v>
      </c>
      <c r="B319" s="57" t="s">
        <v>3308</v>
      </c>
      <c r="C319" s="56" t="s">
        <v>3309</v>
      </c>
      <c r="D319" s="213">
        <v>0</v>
      </c>
      <c r="E319" s="214">
        <v>0</v>
      </c>
      <c r="F319" s="215">
        <v>0</v>
      </c>
      <c r="G319" s="213">
        <v>384000</v>
      </c>
      <c r="H319" s="216">
        <v>292.25</v>
      </c>
      <c r="I319" s="215">
        <v>112224000</v>
      </c>
      <c r="J319" s="213">
        <v>0</v>
      </c>
      <c r="K319" s="216">
        <v>0</v>
      </c>
      <c r="L319" s="215">
        <v>0</v>
      </c>
      <c r="M319" s="213">
        <v>0</v>
      </c>
      <c r="N319" s="216">
        <v>0</v>
      </c>
      <c r="O319" s="215">
        <v>0</v>
      </c>
      <c r="P319" s="213">
        <v>0</v>
      </c>
      <c r="Q319" s="216">
        <v>0</v>
      </c>
      <c r="R319" s="215">
        <v>0</v>
      </c>
      <c r="S319" s="213">
        <v>384000</v>
      </c>
      <c r="T319" s="214">
        <v>292.25</v>
      </c>
      <c r="U319" s="217">
        <v>112224000</v>
      </c>
      <c r="V319" s="213">
        <v>384000</v>
      </c>
      <c r="W319" s="216">
        <v>292.25</v>
      </c>
      <c r="X319" s="215">
        <v>112224000</v>
      </c>
      <c r="Y319" s="213">
        <v>0</v>
      </c>
      <c r="Z319" s="216">
        <v>0</v>
      </c>
      <c r="AA319" s="215">
        <v>0</v>
      </c>
      <c r="AB319" s="213">
        <v>0</v>
      </c>
      <c r="AC319" s="216">
        <v>0</v>
      </c>
      <c r="AD319" s="215">
        <v>0</v>
      </c>
      <c r="AE319" s="213">
        <v>0</v>
      </c>
      <c r="AF319" s="216">
        <v>0</v>
      </c>
      <c r="AG319" s="215">
        <v>0</v>
      </c>
      <c r="AH319" s="213">
        <v>384000</v>
      </c>
      <c r="AI319" s="214">
        <v>292.25</v>
      </c>
      <c r="AJ319" s="215">
        <v>112224000</v>
      </c>
      <c r="AK319" s="218">
        <v>0</v>
      </c>
      <c r="AL319" s="214">
        <v>0</v>
      </c>
      <c r="AM319" s="215">
        <v>0</v>
      </c>
      <c r="AN319" s="36">
        <f t="shared" si="53"/>
        <v>0</v>
      </c>
      <c r="AO319" s="37">
        <f t="shared" si="54"/>
        <v>0</v>
      </c>
      <c r="AP319" s="38" t="s">
        <v>2</v>
      </c>
      <c r="AQ319" s="39" t="s">
        <v>1</v>
      </c>
      <c r="AR319" s="40">
        <f t="shared" si="57"/>
        <v>0</v>
      </c>
      <c r="AS319" s="41">
        <f t="shared" si="58"/>
        <v>0</v>
      </c>
      <c r="AT319" s="42">
        <f t="shared" si="59"/>
        <v>0</v>
      </c>
      <c r="AU319" s="43">
        <f t="shared" si="55"/>
        <v>0</v>
      </c>
      <c r="AV319" s="95" t="str">
        <f t="shared" si="63"/>
        <v/>
      </c>
      <c r="AW319" s="61" t="str">
        <f t="shared" si="63"/>
        <v/>
      </c>
      <c r="AX319" s="61" t="str">
        <f t="shared" si="63"/>
        <v/>
      </c>
      <c r="AY319" s="61" t="str">
        <f t="shared" si="63"/>
        <v/>
      </c>
      <c r="AZ319" s="44" t="str">
        <f t="shared" si="63"/>
        <v/>
      </c>
      <c r="BA319" s="45"/>
      <c r="BB319" s="97">
        <v>0</v>
      </c>
      <c r="BC319" s="98">
        <v>0</v>
      </c>
      <c r="BD319" s="98">
        <v>0</v>
      </c>
      <c r="BE319" s="98">
        <v>0</v>
      </c>
      <c r="BF319" s="98">
        <v>0</v>
      </c>
      <c r="BG319" s="99">
        <f t="shared" si="60"/>
        <v>0</v>
      </c>
      <c r="BH319" s="52">
        <f t="shared" si="56"/>
        <v>0</v>
      </c>
      <c r="BI319" s="53">
        <f>IFERROR(IF(ROUND(V319/((D319+AK319)/2),1)&lt;0,0,ROUND(V319/((D319+AK319)/2),1)),0)</f>
        <v>0</v>
      </c>
      <c r="BJ319" s="55" t="str">
        <f>IF(AK319=0,"정상",IF(AP319="악성","악성",IF(AND(BL319&gt;3,BI319&lt;0.5),"악성",IF(AND(AP319="정상",BL319&lt;=3),"정상",IF(BI319&gt;1,"정상","부진")))))</f>
        <v>정상</v>
      </c>
      <c r="BK319" s="54">
        <v>45901</v>
      </c>
      <c r="BL319" s="52">
        <f t="shared" si="61"/>
        <v>13</v>
      </c>
    </row>
    <row r="320" spans="1:64" ht="17.100000000000001" customHeight="1">
      <c r="A320" s="58" t="s">
        <v>1</v>
      </c>
      <c r="B320" s="57" t="s">
        <v>3184</v>
      </c>
      <c r="C320" s="56" t="s">
        <v>3185</v>
      </c>
      <c r="D320" s="213">
        <v>0</v>
      </c>
      <c r="E320" s="214">
        <v>0</v>
      </c>
      <c r="F320" s="215">
        <v>0</v>
      </c>
      <c r="G320" s="213">
        <v>681840</v>
      </c>
      <c r="H320" s="216">
        <v>295.47310800000002</v>
      </c>
      <c r="I320" s="215">
        <v>201465384</v>
      </c>
      <c r="J320" s="213">
        <v>0</v>
      </c>
      <c r="K320" s="216">
        <v>0</v>
      </c>
      <c r="L320" s="215">
        <v>0</v>
      </c>
      <c r="M320" s="213">
        <v>0</v>
      </c>
      <c r="N320" s="216">
        <v>0</v>
      </c>
      <c r="O320" s="215">
        <v>0</v>
      </c>
      <c r="P320" s="213">
        <v>0</v>
      </c>
      <c r="Q320" s="216">
        <v>0</v>
      </c>
      <c r="R320" s="215">
        <v>0</v>
      </c>
      <c r="S320" s="213">
        <v>681840</v>
      </c>
      <c r="T320" s="214">
        <v>295.47310800000002</v>
      </c>
      <c r="U320" s="217">
        <v>201465384</v>
      </c>
      <c r="V320" s="213">
        <v>681840</v>
      </c>
      <c r="W320" s="216">
        <v>295.47310800000002</v>
      </c>
      <c r="X320" s="215">
        <v>201465384</v>
      </c>
      <c r="Y320" s="213">
        <v>0</v>
      </c>
      <c r="Z320" s="216">
        <v>0</v>
      </c>
      <c r="AA320" s="215">
        <v>0</v>
      </c>
      <c r="AB320" s="213">
        <v>0</v>
      </c>
      <c r="AC320" s="216">
        <v>0</v>
      </c>
      <c r="AD320" s="215">
        <v>0</v>
      </c>
      <c r="AE320" s="213">
        <v>0</v>
      </c>
      <c r="AF320" s="216">
        <v>0</v>
      </c>
      <c r="AG320" s="215">
        <v>0</v>
      </c>
      <c r="AH320" s="213">
        <v>681840</v>
      </c>
      <c r="AI320" s="214">
        <v>295.47310800000002</v>
      </c>
      <c r="AJ320" s="215">
        <v>201465384</v>
      </c>
      <c r="AK320" s="218">
        <v>0</v>
      </c>
      <c r="AL320" s="214">
        <v>0</v>
      </c>
      <c r="AM320" s="215">
        <v>0</v>
      </c>
      <c r="AN320" s="36">
        <f t="shared" si="53"/>
        <v>0</v>
      </c>
      <c r="AO320" s="37">
        <f t="shared" si="54"/>
        <v>0</v>
      </c>
      <c r="AP320" s="38" t="s">
        <v>2</v>
      </c>
      <c r="AQ320" s="39" t="s">
        <v>1</v>
      </c>
      <c r="AR320" s="40">
        <f t="shared" si="57"/>
        <v>0</v>
      </c>
      <c r="AS320" s="41">
        <f t="shared" si="58"/>
        <v>0</v>
      </c>
      <c r="AT320" s="42">
        <f t="shared" si="59"/>
        <v>0</v>
      </c>
      <c r="AU320" s="43">
        <f t="shared" si="55"/>
        <v>0</v>
      </c>
      <c r="AV320" s="95" t="str">
        <f t="shared" si="63"/>
        <v/>
      </c>
      <c r="AW320" s="61" t="str">
        <f t="shared" si="63"/>
        <v/>
      </c>
      <c r="AX320" s="61" t="str">
        <f t="shared" si="63"/>
        <v/>
      </c>
      <c r="AY320" s="61" t="str">
        <f t="shared" si="63"/>
        <v/>
      </c>
      <c r="AZ320" s="44" t="str">
        <f t="shared" si="63"/>
        <v/>
      </c>
      <c r="BA320" s="45"/>
      <c r="BB320" s="97">
        <v>0</v>
      </c>
      <c r="BC320" s="98">
        <v>0</v>
      </c>
      <c r="BD320" s="98">
        <v>0</v>
      </c>
      <c r="BE320" s="98">
        <v>0</v>
      </c>
      <c r="BF320" s="98">
        <v>0</v>
      </c>
      <c r="BG320" s="99">
        <f t="shared" si="60"/>
        <v>0</v>
      </c>
      <c r="BH320" s="52">
        <f t="shared" si="56"/>
        <v>0</v>
      </c>
      <c r="BI320" s="53">
        <f>IFERROR(IF(ROUND(V320/((D320+AK320)/2),1)&lt;0,0,ROUND(V320/((D320+AK320)/2),1)),0)</f>
        <v>0</v>
      </c>
      <c r="BJ320" s="55" t="str">
        <f>IF(AK320=0,"정상",IF(AP320="악성","악성",IF(AND(BL320&gt;3,BI320&lt;0.5),"악성",IF(AND(AP320="정상",BL320&lt;=3),"정상",IF(BI320&gt;1,"정상","부진")))))</f>
        <v>정상</v>
      </c>
      <c r="BK320" s="54">
        <v>46174</v>
      </c>
      <c r="BL320" s="52">
        <f t="shared" si="61"/>
        <v>4</v>
      </c>
    </row>
    <row r="321" spans="1:64" ht="17.100000000000001" customHeight="1">
      <c r="A321" s="58" t="s">
        <v>1</v>
      </c>
      <c r="B321" s="57" t="s">
        <v>3186</v>
      </c>
      <c r="C321" s="56" t="s">
        <v>3187</v>
      </c>
      <c r="D321" s="213">
        <v>0</v>
      </c>
      <c r="E321" s="214">
        <v>0</v>
      </c>
      <c r="F321" s="215">
        <v>0</v>
      </c>
      <c r="G321" s="213">
        <v>759432</v>
      </c>
      <c r="H321" s="216">
        <v>301.26928500000002</v>
      </c>
      <c r="I321" s="215">
        <v>228793536</v>
      </c>
      <c r="J321" s="213">
        <v>0</v>
      </c>
      <c r="K321" s="216">
        <v>0</v>
      </c>
      <c r="L321" s="215">
        <v>0</v>
      </c>
      <c r="M321" s="213">
        <v>0</v>
      </c>
      <c r="N321" s="216">
        <v>0</v>
      </c>
      <c r="O321" s="215">
        <v>0</v>
      </c>
      <c r="P321" s="213">
        <v>0</v>
      </c>
      <c r="Q321" s="216">
        <v>0</v>
      </c>
      <c r="R321" s="215">
        <v>0</v>
      </c>
      <c r="S321" s="213">
        <v>759432</v>
      </c>
      <c r="T321" s="214">
        <v>301.26928500000002</v>
      </c>
      <c r="U321" s="217">
        <v>228793536</v>
      </c>
      <c r="V321" s="213">
        <v>759432</v>
      </c>
      <c r="W321" s="216">
        <v>301.26928500000002</v>
      </c>
      <c r="X321" s="215">
        <v>228793536</v>
      </c>
      <c r="Y321" s="213">
        <v>0</v>
      </c>
      <c r="Z321" s="216">
        <v>0</v>
      </c>
      <c r="AA321" s="215">
        <v>0</v>
      </c>
      <c r="AB321" s="213">
        <v>0</v>
      </c>
      <c r="AC321" s="216">
        <v>0</v>
      </c>
      <c r="AD321" s="215">
        <v>0</v>
      </c>
      <c r="AE321" s="213">
        <v>0</v>
      </c>
      <c r="AF321" s="216">
        <v>0</v>
      </c>
      <c r="AG321" s="215">
        <v>0</v>
      </c>
      <c r="AH321" s="213">
        <v>759432</v>
      </c>
      <c r="AI321" s="214">
        <v>301.26928500000002</v>
      </c>
      <c r="AJ321" s="215">
        <v>228793536</v>
      </c>
      <c r="AK321" s="218">
        <v>0</v>
      </c>
      <c r="AL321" s="214">
        <v>0</v>
      </c>
      <c r="AM321" s="215">
        <v>0</v>
      </c>
      <c r="AN321" s="36">
        <f t="shared" si="53"/>
        <v>0</v>
      </c>
      <c r="AO321" s="37">
        <f t="shared" si="54"/>
        <v>0</v>
      </c>
      <c r="AP321" s="38" t="s">
        <v>2</v>
      </c>
      <c r="AQ321" s="39" t="s">
        <v>1</v>
      </c>
      <c r="AR321" s="40">
        <f t="shared" si="57"/>
        <v>0</v>
      </c>
      <c r="AS321" s="41">
        <f t="shared" si="58"/>
        <v>0</v>
      </c>
      <c r="AT321" s="42">
        <f t="shared" si="59"/>
        <v>0</v>
      </c>
      <c r="AU321" s="43">
        <f t="shared" si="55"/>
        <v>0</v>
      </c>
      <c r="AV321" s="95" t="str">
        <f t="shared" si="63"/>
        <v/>
      </c>
      <c r="AW321" s="61" t="str">
        <f t="shared" si="63"/>
        <v/>
      </c>
      <c r="AX321" s="61" t="str">
        <f t="shared" si="63"/>
        <v/>
      </c>
      <c r="AY321" s="61" t="str">
        <f t="shared" si="63"/>
        <v/>
      </c>
      <c r="AZ321" s="44" t="str">
        <f t="shared" si="63"/>
        <v/>
      </c>
      <c r="BA321" s="45"/>
      <c r="BB321" s="97">
        <v>0</v>
      </c>
      <c r="BC321" s="98">
        <v>0</v>
      </c>
      <c r="BD321" s="98">
        <v>0</v>
      </c>
      <c r="BE321" s="98">
        <v>0</v>
      </c>
      <c r="BF321" s="98">
        <v>0</v>
      </c>
      <c r="BG321" s="99">
        <f t="shared" si="60"/>
        <v>0</v>
      </c>
      <c r="BH321" s="52">
        <f t="shared" si="56"/>
        <v>0</v>
      </c>
      <c r="BI321" s="53">
        <f>IFERROR(IF(ROUND(V321/((D321+AK321)/2),1)&lt;0,0,ROUND(V321/((D321+AK321)/2),1)),0)</f>
        <v>0</v>
      </c>
      <c r="BJ321" s="55" t="str">
        <f>IF(AK321=0,"정상",IF(AP321="악성","악성",IF(AND(BL321&gt;3,BI321&lt;0.5),"악성",IF(AND(AP321="정상",BL321&lt;=3),"정상",IF(BI321&gt;1,"정상","부진")))))</f>
        <v>정상</v>
      </c>
      <c r="BK321" s="54">
        <v>46174</v>
      </c>
      <c r="BL321" s="52">
        <f t="shared" si="61"/>
        <v>4</v>
      </c>
    </row>
    <row r="322" spans="1:64" ht="17.100000000000001" customHeight="1">
      <c r="A322" s="58" t="s">
        <v>1</v>
      </c>
      <c r="B322" s="57" t="s">
        <v>3188</v>
      </c>
      <c r="C322" s="56" t="s">
        <v>3189</v>
      </c>
      <c r="D322" s="213">
        <v>0</v>
      </c>
      <c r="E322" s="214">
        <v>0</v>
      </c>
      <c r="F322" s="215">
        <v>0</v>
      </c>
      <c r="G322" s="213">
        <v>693576</v>
      </c>
      <c r="H322" s="216">
        <v>294.99190199999998</v>
      </c>
      <c r="I322" s="215">
        <v>204599304</v>
      </c>
      <c r="J322" s="213">
        <v>0</v>
      </c>
      <c r="K322" s="216">
        <v>0</v>
      </c>
      <c r="L322" s="215">
        <v>0</v>
      </c>
      <c r="M322" s="213">
        <v>0</v>
      </c>
      <c r="N322" s="216">
        <v>0</v>
      </c>
      <c r="O322" s="215">
        <v>0</v>
      </c>
      <c r="P322" s="213">
        <v>0</v>
      </c>
      <c r="Q322" s="216">
        <v>0</v>
      </c>
      <c r="R322" s="215">
        <v>0</v>
      </c>
      <c r="S322" s="213">
        <v>693576</v>
      </c>
      <c r="T322" s="214">
        <v>294.99190199999998</v>
      </c>
      <c r="U322" s="217">
        <v>204599304</v>
      </c>
      <c r="V322" s="213">
        <v>693576</v>
      </c>
      <c r="W322" s="216">
        <v>294.99190199999998</v>
      </c>
      <c r="X322" s="215">
        <v>204599304</v>
      </c>
      <c r="Y322" s="213">
        <v>0</v>
      </c>
      <c r="Z322" s="216">
        <v>0</v>
      </c>
      <c r="AA322" s="215">
        <v>0</v>
      </c>
      <c r="AB322" s="213">
        <v>0</v>
      </c>
      <c r="AC322" s="216">
        <v>0</v>
      </c>
      <c r="AD322" s="215">
        <v>0</v>
      </c>
      <c r="AE322" s="213">
        <v>0</v>
      </c>
      <c r="AF322" s="216">
        <v>0</v>
      </c>
      <c r="AG322" s="215">
        <v>0</v>
      </c>
      <c r="AH322" s="213">
        <v>693576</v>
      </c>
      <c r="AI322" s="214">
        <v>294.99190199999998</v>
      </c>
      <c r="AJ322" s="215">
        <v>204599304</v>
      </c>
      <c r="AK322" s="218">
        <v>0</v>
      </c>
      <c r="AL322" s="214">
        <v>0</v>
      </c>
      <c r="AM322" s="215">
        <v>0</v>
      </c>
      <c r="AN322" s="36">
        <f t="shared" si="53"/>
        <v>0</v>
      </c>
      <c r="AO322" s="37">
        <f t="shared" si="54"/>
        <v>0</v>
      </c>
      <c r="AP322" s="38" t="s">
        <v>2</v>
      </c>
      <c r="AQ322" s="39" t="s">
        <v>1</v>
      </c>
      <c r="AR322" s="40">
        <f t="shared" si="57"/>
        <v>0</v>
      </c>
      <c r="AS322" s="41">
        <f t="shared" si="58"/>
        <v>0</v>
      </c>
      <c r="AT322" s="42">
        <f t="shared" si="59"/>
        <v>0</v>
      </c>
      <c r="AU322" s="43">
        <f t="shared" si="55"/>
        <v>0</v>
      </c>
      <c r="AV322" s="95" t="str">
        <f t="shared" si="63"/>
        <v/>
      </c>
      <c r="AW322" s="61" t="str">
        <f t="shared" si="63"/>
        <v/>
      </c>
      <c r="AX322" s="61" t="str">
        <f t="shared" si="63"/>
        <v/>
      </c>
      <c r="AY322" s="61" t="str">
        <f t="shared" si="63"/>
        <v/>
      </c>
      <c r="AZ322" s="44" t="str">
        <f t="shared" si="63"/>
        <v/>
      </c>
      <c r="BA322" s="45"/>
      <c r="BB322" s="97">
        <v>0</v>
      </c>
      <c r="BC322" s="98">
        <v>0</v>
      </c>
      <c r="BD322" s="98">
        <v>0</v>
      </c>
      <c r="BE322" s="98">
        <v>0</v>
      </c>
      <c r="BF322" s="98">
        <v>0</v>
      </c>
      <c r="BG322" s="99">
        <f t="shared" si="60"/>
        <v>0</v>
      </c>
      <c r="BH322" s="52">
        <f t="shared" si="56"/>
        <v>0</v>
      </c>
      <c r="BI322" s="53">
        <f>IFERROR(IF(ROUND(V322/((D322+AK322)/2),1)&lt;0,0,ROUND(V322/((D322+AK322)/2),1)),0)</f>
        <v>0</v>
      </c>
      <c r="BJ322" s="55" t="str">
        <f>IF(AK322=0,"정상",IF(AP322="악성","악성",IF(AND(BL322&gt;3,BI322&lt;0.5),"악성",IF(AND(AP322="정상",BL322&lt;=3),"정상",IF(BI322&gt;1,"정상","부진")))))</f>
        <v>정상</v>
      </c>
      <c r="BK322" s="54">
        <v>46174</v>
      </c>
      <c r="BL322" s="52">
        <f t="shared" si="61"/>
        <v>4</v>
      </c>
    </row>
    <row r="323" spans="1:64" ht="17.100000000000001" customHeight="1">
      <c r="A323" s="58" t="s">
        <v>1</v>
      </c>
      <c r="B323" s="57" t="s">
        <v>3190</v>
      </c>
      <c r="C323" s="56" t="s">
        <v>3191</v>
      </c>
      <c r="D323" s="213">
        <v>0</v>
      </c>
      <c r="E323" s="214">
        <v>0</v>
      </c>
      <c r="F323" s="215">
        <v>0</v>
      </c>
      <c r="G323" s="213">
        <v>575640</v>
      </c>
      <c r="H323" s="216">
        <v>302.507317</v>
      </c>
      <c r="I323" s="215">
        <v>174135312</v>
      </c>
      <c r="J323" s="213">
        <v>0</v>
      </c>
      <c r="K323" s="216">
        <v>0</v>
      </c>
      <c r="L323" s="215">
        <v>0</v>
      </c>
      <c r="M323" s="213">
        <v>0</v>
      </c>
      <c r="N323" s="216">
        <v>0</v>
      </c>
      <c r="O323" s="215">
        <v>0</v>
      </c>
      <c r="P323" s="213">
        <v>0</v>
      </c>
      <c r="Q323" s="216">
        <v>0</v>
      </c>
      <c r="R323" s="215">
        <v>0</v>
      </c>
      <c r="S323" s="213">
        <v>575640</v>
      </c>
      <c r="T323" s="214">
        <v>302.507317</v>
      </c>
      <c r="U323" s="217">
        <v>174135312</v>
      </c>
      <c r="V323" s="213">
        <v>575640</v>
      </c>
      <c r="W323" s="216">
        <v>302.507317</v>
      </c>
      <c r="X323" s="215">
        <v>174135312</v>
      </c>
      <c r="Y323" s="213">
        <v>0</v>
      </c>
      <c r="Z323" s="216">
        <v>0</v>
      </c>
      <c r="AA323" s="215">
        <v>0</v>
      </c>
      <c r="AB323" s="213">
        <v>0</v>
      </c>
      <c r="AC323" s="216">
        <v>0</v>
      </c>
      <c r="AD323" s="215">
        <v>0</v>
      </c>
      <c r="AE323" s="213">
        <v>0</v>
      </c>
      <c r="AF323" s="216">
        <v>0</v>
      </c>
      <c r="AG323" s="215">
        <v>0</v>
      </c>
      <c r="AH323" s="213">
        <v>575640</v>
      </c>
      <c r="AI323" s="214">
        <v>302.507317</v>
      </c>
      <c r="AJ323" s="215">
        <v>174135312</v>
      </c>
      <c r="AK323" s="218">
        <v>0</v>
      </c>
      <c r="AL323" s="214">
        <v>0</v>
      </c>
      <c r="AM323" s="215">
        <v>0</v>
      </c>
      <c r="AN323" s="36">
        <f t="shared" si="53"/>
        <v>0</v>
      </c>
      <c r="AO323" s="37">
        <f t="shared" si="54"/>
        <v>0</v>
      </c>
      <c r="AP323" s="38" t="s">
        <v>2</v>
      </c>
      <c r="AQ323" s="39" t="s">
        <v>1</v>
      </c>
      <c r="AR323" s="40">
        <f t="shared" si="57"/>
        <v>0</v>
      </c>
      <c r="AS323" s="41">
        <f t="shared" si="58"/>
        <v>0</v>
      </c>
      <c r="AT323" s="42">
        <f t="shared" si="59"/>
        <v>0</v>
      </c>
      <c r="AU323" s="43">
        <f t="shared" si="55"/>
        <v>0</v>
      </c>
      <c r="AV323" s="95" t="str">
        <f t="shared" si="63"/>
        <v/>
      </c>
      <c r="AW323" s="61" t="str">
        <f t="shared" si="63"/>
        <v/>
      </c>
      <c r="AX323" s="61" t="str">
        <f t="shared" si="63"/>
        <v/>
      </c>
      <c r="AY323" s="61" t="str">
        <f t="shared" si="63"/>
        <v/>
      </c>
      <c r="AZ323" s="44" t="str">
        <f t="shared" si="63"/>
        <v/>
      </c>
      <c r="BA323" s="45"/>
      <c r="BB323" s="97">
        <v>0</v>
      </c>
      <c r="BC323" s="98">
        <v>0</v>
      </c>
      <c r="BD323" s="98">
        <v>0</v>
      </c>
      <c r="BE323" s="98">
        <v>0</v>
      </c>
      <c r="BF323" s="98">
        <v>0</v>
      </c>
      <c r="BG323" s="99">
        <f t="shared" si="60"/>
        <v>0</v>
      </c>
      <c r="BH323" s="52">
        <f t="shared" si="56"/>
        <v>0</v>
      </c>
      <c r="BI323" s="53">
        <f>IFERROR(IF(ROUND(V323/((D323+AK323)/2),1)&lt;0,0,ROUND(V323/((D323+AK323)/2),1)),0)</f>
        <v>0</v>
      </c>
      <c r="BJ323" s="55" t="str">
        <f>IF(AK323=0,"정상",IF(AP323="악성","악성",IF(AND(BL323&gt;3,BI323&lt;0.5),"악성",IF(AND(AP323="정상",BL323&lt;=3),"정상",IF(BI323&gt;1,"정상","부진")))))</f>
        <v>정상</v>
      </c>
      <c r="BK323" s="54">
        <v>46174</v>
      </c>
      <c r="BL323" s="52">
        <f t="shared" si="61"/>
        <v>4</v>
      </c>
    </row>
    <row r="324" spans="1:64" ht="17.100000000000001" customHeight="1">
      <c r="A324" s="58" t="s">
        <v>1</v>
      </c>
      <c r="B324" s="57" t="s">
        <v>3310</v>
      </c>
      <c r="C324" s="56" t="s">
        <v>3311</v>
      </c>
      <c r="D324" s="213">
        <v>0</v>
      </c>
      <c r="E324" s="214">
        <v>0</v>
      </c>
      <c r="F324" s="215">
        <v>0</v>
      </c>
      <c r="G324" s="213">
        <v>4680888</v>
      </c>
      <c r="H324" s="216">
        <v>321.72922599999998</v>
      </c>
      <c r="I324" s="215">
        <v>1505978475</v>
      </c>
      <c r="J324" s="213">
        <v>0</v>
      </c>
      <c r="K324" s="216">
        <v>0</v>
      </c>
      <c r="L324" s="215">
        <v>0</v>
      </c>
      <c r="M324" s="213">
        <v>0</v>
      </c>
      <c r="N324" s="216">
        <v>0</v>
      </c>
      <c r="O324" s="215">
        <v>0</v>
      </c>
      <c r="P324" s="213">
        <v>0</v>
      </c>
      <c r="Q324" s="216">
        <v>0</v>
      </c>
      <c r="R324" s="215">
        <v>0</v>
      </c>
      <c r="S324" s="213">
        <v>4680888</v>
      </c>
      <c r="T324" s="214">
        <v>321.72922599999998</v>
      </c>
      <c r="U324" s="217">
        <v>1505978475</v>
      </c>
      <c r="V324" s="213">
        <v>4680888</v>
      </c>
      <c r="W324" s="216">
        <v>321.72922599999998</v>
      </c>
      <c r="X324" s="215">
        <v>1505978475</v>
      </c>
      <c r="Y324" s="213">
        <v>0</v>
      </c>
      <c r="Z324" s="216">
        <v>0</v>
      </c>
      <c r="AA324" s="215">
        <v>0</v>
      </c>
      <c r="AB324" s="213">
        <v>0</v>
      </c>
      <c r="AC324" s="216">
        <v>0</v>
      </c>
      <c r="AD324" s="215">
        <v>0</v>
      </c>
      <c r="AE324" s="213">
        <v>0</v>
      </c>
      <c r="AF324" s="216">
        <v>0</v>
      </c>
      <c r="AG324" s="215">
        <v>0</v>
      </c>
      <c r="AH324" s="213">
        <v>4680888</v>
      </c>
      <c r="AI324" s="214">
        <v>321.72922599999998</v>
      </c>
      <c r="AJ324" s="215">
        <v>1505978475</v>
      </c>
      <c r="AK324" s="218">
        <v>0</v>
      </c>
      <c r="AL324" s="214">
        <v>0</v>
      </c>
      <c r="AM324" s="215">
        <v>0</v>
      </c>
      <c r="AN324" s="36">
        <f t="shared" si="53"/>
        <v>0</v>
      </c>
      <c r="AO324" s="37">
        <f t="shared" si="54"/>
        <v>0</v>
      </c>
      <c r="AP324" s="38" t="s">
        <v>2</v>
      </c>
      <c r="AQ324" s="39" t="s">
        <v>1</v>
      </c>
      <c r="AR324" s="40">
        <f t="shared" si="57"/>
        <v>0</v>
      </c>
      <c r="AS324" s="41">
        <f t="shared" si="58"/>
        <v>0</v>
      </c>
      <c r="AT324" s="42">
        <f t="shared" si="59"/>
        <v>0</v>
      </c>
      <c r="AU324" s="43">
        <f t="shared" si="55"/>
        <v>0</v>
      </c>
      <c r="AV324" s="95" t="str">
        <f t="shared" si="63"/>
        <v/>
      </c>
      <c r="AW324" s="61" t="str">
        <f t="shared" si="63"/>
        <v/>
      </c>
      <c r="AX324" s="61" t="str">
        <f t="shared" si="63"/>
        <v/>
      </c>
      <c r="AY324" s="61" t="str">
        <f t="shared" si="63"/>
        <v/>
      </c>
      <c r="AZ324" s="44" t="str">
        <f t="shared" si="63"/>
        <v/>
      </c>
      <c r="BA324" s="45"/>
      <c r="BB324" s="97">
        <v>0</v>
      </c>
      <c r="BC324" s="98">
        <v>0</v>
      </c>
      <c r="BD324" s="98">
        <v>0</v>
      </c>
      <c r="BE324" s="98">
        <v>0</v>
      </c>
      <c r="BF324" s="98">
        <v>0</v>
      </c>
      <c r="BG324" s="99">
        <f t="shared" si="60"/>
        <v>0</v>
      </c>
      <c r="BH324" s="52">
        <f t="shared" si="56"/>
        <v>0</v>
      </c>
      <c r="BI324" s="53">
        <f>IFERROR(IF(ROUND(V324/((D324+AK324)/2),1)&lt;0,0,ROUND(V324/((D324+AK324)/2),1)),0)</f>
        <v>0</v>
      </c>
      <c r="BJ324" s="55" t="str">
        <f>IF(AK324=0,"정상",IF(AP324="악성","악성",IF(AND(BL324&gt;3,BI324&lt;0.5),"악성",IF(AND(AP324="정상",BL324&lt;=3),"정상",IF(BI324&gt;1,"정상","부진")))))</f>
        <v>정상</v>
      </c>
      <c r="BK324" s="54">
        <v>45383</v>
      </c>
      <c r="BL324" s="52">
        <f t="shared" si="61"/>
        <v>30</v>
      </c>
    </row>
    <row r="325" spans="1:64" ht="17.100000000000001" customHeight="1">
      <c r="A325" s="58" t="s">
        <v>1</v>
      </c>
      <c r="B325" s="57" t="s">
        <v>3312</v>
      </c>
      <c r="C325" s="56" t="s">
        <v>3313</v>
      </c>
      <c r="D325" s="213">
        <v>0</v>
      </c>
      <c r="E325" s="214">
        <v>0</v>
      </c>
      <c r="F325" s="215">
        <v>0</v>
      </c>
      <c r="G325" s="213">
        <v>1077672</v>
      </c>
      <c r="H325" s="216">
        <v>294.58766600000001</v>
      </c>
      <c r="I325" s="215">
        <v>317468880</v>
      </c>
      <c r="J325" s="213">
        <v>0</v>
      </c>
      <c r="K325" s="216">
        <v>0</v>
      </c>
      <c r="L325" s="215">
        <v>0</v>
      </c>
      <c r="M325" s="213">
        <v>0</v>
      </c>
      <c r="N325" s="216">
        <v>0</v>
      </c>
      <c r="O325" s="215">
        <v>0</v>
      </c>
      <c r="P325" s="213">
        <v>0</v>
      </c>
      <c r="Q325" s="216">
        <v>0</v>
      </c>
      <c r="R325" s="215">
        <v>0</v>
      </c>
      <c r="S325" s="213">
        <v>1077672</v>
      </c>
      <c r="T325" s="214">
        <v>294.58766600000001</v>
      </c>
      <c r="U325" s="217">
        <v>317468880</v>
      </c>
      <c r="V325" s="213">
        <v>1077672</v>
      </c>
      <c r="W325" s="216">
        <v>294.58766600000001</v>
      </c>
      <c r="X325" s="215">
        <v>317468880</v>
      </c>
      <c r="Y325" s="213">
        <v>0</v>
      </c>
      <c r="Z325" s="216">
        <v>0</v>
      </c>
      <c r="AA325" s="215">
        <v>0</v>
      </c>
      <c r="AB325" s="213">
        <v>0</v>
      </c>
      <c r="AC325" s="216">
        <v>0</v>
      </c>
      <c r="AD325" s="215">
        <v>0</v>
      </c>
      <c r="AE325" s="213">
        <v>0</v>
      </c>
      <c r="AF325" s="216">
        <v>0</v>
      </c>
      <c r="AG325" s="215">
        <v>0</v>
      </c>
      <c r="AH325" s="213">
        <v>1077672</v>
      </c>
      <c r="AI325" s="214">
        <v>294.58766600000001</v>
      </c>
      <c r="AJ325" s="215">
        <v>317468880</v>
      </c>
      <c r="AK325" s="218">
        <v>0</v>
      </c>
      <c r="AL325" s="214">
        <v>0</v>
      </c>
      <c r="AM325" s="215">
        <v>0</v>
      </c>
      <c r="AN325" s="36">
        <f t="shared" si="53"/>
        <v>0</v>
      </c>
      <c r="AO325" s="37">
        <f t="shared" si="54"/>
        <v>0</v>
      </c>
      <c r="AP325" s="38" t="s">
        <v>2</v>
      </c>
      <c r="AQ325" s="39" t="s">
        <v>1</v>
      </c>
      <c r="AR325" s="40">
        <f t="shared" si="57"/>
        <v>0</v>
      </c>
      <c r="AS325" s="41">
        <f t="shared" si="58"/>
        <v>0</v>
      </c>
      <c r="AT325" s="42">
        <f t="shared" si="59"/>
        <v>0</v>
      </c>
      <c r="AU325" s="43">
        <f t="shared" si="55"/>
        <v>0</v>
      </c>
      <c r="AV325" s="95" t="str">
        <f t="shared" si="63"/>
        <v/>
      </c>
      <c r="AW325" s="61" t="str">
        <f t="shared" si="63"/>
        <v/>
      </c>
      <c r="AX325" s="61" t="str">
        <f t="shared" si="63"/>
        <v/>
      </c>
      <c r="AY325" s="61" t="str">
        <f t="shared" si="63"/>
        <v/>
      </c>
      <c r="AZ325" s="44" t="str">
        <f t="shared" si="63"/>
        <v/>
      </c>
      <c r="BA325" s="45"/>
      <c r="BB325" s="97">
        <v>0</v>
      </c>
      <c r="BC325" s="98">
        <v>0</v>
      </c>
      <c r="BD325" s="98">
        <v>0</v>
      </c>
      <c r="BE325" s="98">
        <v>0</v>
      </c>
      <c r="BF325" s="98">
        <v>0</v>
      </c>
      <c r="BG325" s="99">
        <f t="shared" si="60"/>
        <v>0</v>
      </c>
      <c r="BH325" s="52">
        <f t="shared" si="56"/>
        <v>0</v>
      </c>
      <c r="BI325" s="53">
        <f>IFERROR(IF(ROUND(V325/((D325+AK325)/2),1)&lt;0,0,ROUND(V325/((D325+AK325)/2),1)),0)</f>
        <v>0</v>
      </c>
      <c r="BJ325" s="55" t="str">
        <f>IF(AK325=0,"정상",IF(AP325="악성","악성",IF(AND(BL325&gt;3,BI325&lt;0.5),"악성",IF(AND(AP325="정상",BL325&lt;=3),"정상",IF(BI325&gt;1,"정상","부진")))))</f>
        <v>정상</v>
      </c>
      <c r="BK325" s="54">
        <v>46235</v>
      </c>
      <c r="BL325" s="52">
        <f t="shared" si="61"/>
        <v>2</v>
      </c>
    </row>
    <row r="326" spans="1:64" ht="17.100000000000001" customHeight="1">
      <c r="A326" s="58" t="s">
        <v>1</v>
      </c>
      <c r="B326" s="57" t="s">
        <v>3314</v>
      </c>
      <c r="C326" s="56" t="s">
        <v>3315</v>
      </c>
      <c r="D326" s="213">
        <v>0</v>
      </c>
      <c r="E326" s="214">
        <v>0</v>
      </c>
      <c r="F326" s="215">
        <v>0</v>
      </c>
      <c r="G326" s="213">
        <v>1216560</v>
      </c>
      <c r="H326" s="216">
        <v>299.93979000000002</v>
      </c>
      <c r="I326" s="215">
        <v>364894752</v>
      </c>
      <c r="J326" s="213">
        <v>0</v>
      </c>
      <c r="K326" s="216">
        <v>0</v>
      </c>
      <c r="L326" s="215">
        <v>0</v>
      </c>
      <c r="M326" s="213">
        <v>0</v>
      </c>
      <c r="N326" s="216">
        <v>0</v>
      </c>
      <c r="O326" s="215">
        <v>0</v>
      </c>
      <c r="P326" s="213">
        <v>0</v>
      </c>
      <c r="Q326" s="216">
        <v>0</v>
      </c>
      <c r="R326" s="215">
        <v>0</v>
      </c>
      <c r="S326" s="213">
        <v>1216560</v>
      </c>
      <c r="T326" s="214">
        <v>299.93979000000002</v>
      </c>
      <c r="U326" s="217">
        <v>364894752</v>
      </c>
      <c r="V326" s="213">
        <v>1216560</v>
      </c>
      <c r="W326" s="216">
        <v>299.93979000000002</v>
      </c>
      <c r="X326" s="215">
        <v>364894752</v>
      </c>
      <c r="Y326" s="213">
        <v>0</v>
      </c>
      <c r="Z326" s="216">
        <v>0</v>
      </c>
      <c r="AA326" s="215">
        <v>0</v>
      </c>
      <c r="AB326" s="213">
        <v>0</v>
      </c>
      <c r="AC326" s="216">
        <v>0</v>
      </c>
      <c r="AD326" s="215">
        <v>0</v>
      </c>
      <c r="AE326" s="213">
        <v>0</v>
      </c>
      <c r="AF326" s="216">
        <v>0</v>
      </c>
      <c r="AG326" s="215">
        <v>0</v>
      </c>
      <c r="AH326" s="213">
        <v>1216560</v>
      </c>
      <c r="AI326" s="214">
        <v>299.93979000000002</v>
      </c>
      <c r="AJ326" s="215">
        <v>364894752</v>
      </c>
      <c r="AK326" s="218">
        <v>0</v>
      </c>
      <c r="AL326" s="214">
        <v>0</v>
      </c>
      <c r="AM326" s="215">
        <v>0</v>
      </c>
      <c r="AN326" s="36">
        <f t="shared" si="53"/>
        <v>0</v>
      </c>
      <c r="AO326" s="37">
        <f t="shared" si="54"/>
        <v>0</v>
      </c>
      <c r="AP326" s="38" t="s">
        <v>2</v>
      </c>
      <c r="AQ326" s="39" t="s">
        <v>1</v>
      </c>
      <c r="AR326" s="40">
        <f t="shared" si="57"/>
        <v>0</v>
      </c>
      <c r="AS326" s="41">
        <f t="shared" si="58"/>
        <v>0</v>
      </c>
      <c r="AT326" s="42">
        <f t="shared" si="59"/>
        <v>0</v>
      </c>
      <c r="AU326" s="43">
        <f t="shared" si="55"/>
        <v>0</v>
      </c>
      <c r="AV326" s="95" t="str">
        <f t="shared" si="63"/>
        <v/>
      </c>
      <c r="AW326" s="61" t="str">
        <f t="shared" si="63"/>
        <v/>
      </c>
      <c r="AX326" s="61" t="str">
        <f t="shared" si="63"/>
        <v/>
      </c>
      <c r="AY326" s="61" t="str">
        <f t="shared" si="63"/>
        <v/>
      </c>
      <c r="AZ326" s="44" t="str">
        <f t="shared" si="63"/>
        <v/>
      </c>
      <c r="BA326" s="45"/>
      <c r="BB326" s="97">
        <v>0</v>
      </c>
      <c r="BC326" s="98">
        <v>0</v>
      </c>
      <c r="BD326" s="98">
        <v>0</v>
      </c>
      <c r="BE326" s="98">
        <v>0</v>
      </c>
      <c r="BF326" s="98">
        <v>0</v>
      </c>
      <c r="BG326" s="99">
        <f t="shared" si="60"/>
        <v>0</v>
      </c>
      <c r="BH326" s="52">
        <f t="shared" si="56"/>
        <v>0</v>
      </c>
      <c r="BI326" s="53">
        <f>IFERROR(IF(ROUND(V326/((D326+AK326)/2),1)&lt;0,0,ROUND(V326/((D326+AK326)/2),1)),0)</f>
        <v>0</v>
      </c>
      <c r="BJ326" s="55" t="str">
        <f>IF(AK326=0,"정상",IF(AP326="악성","악성",IF(AND(BL326&gt;3,BI326&lt;0.5),"악성",IF(AND(AP326="정상",BL326&lt;=3),"정상",IF(BI326&gt;1,"정상","부진")))))</f>
        <v>정상</v>
      </c>
      <c r="BK326" s="54">
        <v>46266</v>
      </c>
      <c r="BL326" s="52">
        <f t="shared" si="61"/>
        <v>1</v>
      </c>
    </row>
    <row r="327" spans="1:64" ht="17.100000000000001" customHeight="1">
      <c r="A327" s="58" t="s">
        <v>1</v>
      </c>
      <c r="B327" s="57" t="s">
        <v>3316</v>
      </c>
      <c r="C327" s="56" t="s">
        <v>3317</v>
      </c>
      <c r="D327" s="213">
        <v>0</v>
      </c>
      <c r="E327" s="214">
        <v>0</v>
      </c>
      <c r="F327" s="215">
        <v>0</v>
      </c>
      <c r="G327" s="213">
        <v>474600</v>
      </c>
      <c r="H327" s="216">
        <v>300.608091</v>
      </c>
      <c r="I327" s="215">
        <v>142668600</v>
      </c>
      <c r="J327" s="213">
        <v>0</v>
      </c>
      <c r="K327" s="216">
        <v>0</v>
      </c>
      <c r="L327" s="215">
        <v>0</v>
      </c>
      <c r="M327" s="213">
        <v>0</v>
      </c>
      <c r="N327" s="216">
        <v>0</v>
      </c>
      <c r="O327" s="215">
        <v>0</v>
      </c>
      <c r="P327" s="213">
        <v>0</v>
      </c>
      <c r="Q327" s="216">
        <v>0</v>
      </c>
      <c r="R327" s="215">
        <v>0</v>
      </c>
      <c r="S327" s="213">
        <v>474600</v>
      </c>
      <c r="T327" s="214">
        <v>300.608091</v>
      </c>
      <c r="U327" s="217">
        <v>142668600</v>
      </c>
      <c r="V327" s="213">
        <v>474600</v>
      </c>
      <c r="W327" s="216">
        <v>300.608091</v>
      </c>
      <c r="X327" s="215">
        <v>142668600</v>
      </c>
      <c r="Y327" s="213">
        <v>0</v>
      </c>
      <c r="Z327" s="216">
        <v>0</v>
      </c>
      <c r="AA327" s="215">
        <v>0</v>
      </c>
      <c r="AB327" s="213">
        <v>0</v>
      </c>
      <c r="AC327" s="216">
        <v>0</v>
      </c>
      <c r="AD327" s="215">
        <v>0</v>
      </c>
      <c r="AE327" s="213">
        <v>0</v>
      </c>
      <c r="AF327" s="216">
        <v>0</v>
      </c>
      <c r="AG327" s="215">
        <v>0</v>
      </c>
      <c r="AH327" s="213">
        <v>474600</v>
      </c>
      <c r="AI327" s="214">
        <v>300.608091</v>
      </c>
      <c r="AJ327" s="215">
        <v>142668600</v>
      </c>
      <c r="AK327" s="218">
        <v>0</v>
      </c>
      <c r="AL327" s="214">
        <v>0</v>
      </c>
      <c r="AM327" s="215">
        <v>0</v>
      </c>
      <c r="AN327" s="36">
        <f t="shared" si="53"/>
        <v>0</v>
      </c>
      <c r="AO327" s="37">
        <f t="shared" si="54"/>
        <v>0</v>
      </c>
      <c r="AP327" s="38" t="s">
        <v>2</v>
      </c>
      <c r="AQ327" s="39" t="str">
        <f t="shared" ref="AQ327:AQ352" si="64">A327</f>
        <v>제품</v>
      </c>
      <c r="AR327" s="40">
        <f t="shared" si="57"/>
        <v>0</v>
      </c>
      <c r="AS327" s="41">
        <f t="shared" si="58"/>
        <v>0</v>
      </c>
      <c r="AT327" s="42">
        <f t="shared" si="59"/>
        <v>0</v>
      </c>
      <c r="AU327" s="43">
        <f t="shared" si="55"/>
        <v>0</v>
      </c>
      <c r="AV327" s="95" t="str">
        <f t="shared" si="63"/>
        <v/>
      </c>
      <c r="AW327" s="61" t="str">
        <f t="shared" si="63"/>
        <v/>
      </c>
      <c r="AX327" s="61" t="str">
        <f t="shared" si="63"/>
        <v/>
      </c>
      <c r="AY327" s="61" t="str">
        <f t="shared" si="63"/>
        <v/>
      </c>
      <c r="AZ327" s="44" t="str">
        <f t="shared" si="63"/>
        <v/>
      </c>
      <c r="BA327" s="45"/>
      <c r="BB327" s="97">
        <v>0</v>
      </c>
      <c r="BC327" s="98">
        <v>0</v>
      </c>
      <c r="BD327" s="98">
        <v>0</v>
      </c>
      <c r="BE327" s="98">
        <v>0</v>
      </c>
      <c r="BF327" s="98">
        <v>0</v>
      </c>
      <c r="BG327" s="99">
        <f t="shared" si="60"/>
        <v>0</v>
      </c>
      <c r="BH327" s="52">
        <f t="shared" si="56"/>
        <v>0</v>
      </c>
      <c r="BI327" s="53">
        <f>IFERROR(IF(ROUND(V327/((D327+AK327)/2),1)&lt;0,0,ROUND(V327/((D327+AK327)/2),1)),0)</f>
        <v>0</v>
      </c>
      <c r="BJ327" s="55" t="str">
        <f>IF(AK327=0,"정상",IF(AP327="악성","악성",IF(AND(BL327&gt;3,BI327&lt;0.5),"악성",IF(AND(AP327="정상",BL327&lt;=3),"정상",IF(BI327&gt;1,"정상","부진")))))</f>
        <v>정상</v>
      </c>
      <c r="BK327" s="54">
        <v>46266</v>
      </c>
      <c r="BL327" s="52">
        <f t="shared" si="61"/>
        <v>1</v>
      </c>
    </row>
    <row r="328" spans="1:64" ht="17.100000000000001" customHeight="1">
      <c r="A328" s="58" t="s">
        <v>1</v>
      </c>
      <c r="B328" s="57" t="s">
        <v>3318</v>
      </c>
      <c r="C328" s="56" t="s">
        <v>3319</v>
      </c>
      <c r="D328" s="213">
        <v>0</v>
      </c>
      <c r="E328" s="214">
        <v>0</v>
      </c>
      <c r="F328" s="215">
        <v>0</v>
      </c>
      <c r="G328" s="213">
        <v>9163536</v>
      </c>
      <c r="H328" s="216">
        <v>298.85199499999999</v>
      </c>
      <c r="I328" s="215">
        <v>2738541024</v>
      </c>
      <c r="J328" s="213">
        <v>0</v>
      </c>
      <c r="K328" s="216">
        <v>0</v>
      </c>
      <c r="L328" s="215">
        <v>0</v>
      </c>
      <c r="M328" s="213">
        <v>0</v>
      </c>
      <c r="N328" s="216">
        <v>0</v>
      </c>
      <c r="O328" s="215">
        <v>0</v>
      </c>
      <c r="P328" s="213">
        <v>0</v>
      </c>
      <c r="Q328" s="216">
        <v>0</v>
      </c>
      <c r="R328" s="215">
        <v>0</v>
      </c>
      <c r="S328" s="213">
        <v>9163536</v>
      </c>
      <c r="T328" s="214">
        <v>298.85199499999999</v>
      </c>
      <c r="U328" s="217">
        <v>2738541024</v>
      </c>
      <c r="V328" s="213">
        <v>9163536</v>
      </c>
      <c r="W328" s="216">
        <v>298.85199499999999</v>
      </c>
      <c r="X328" s="215">
        <v>2738541024</v>
      </c>
      <c r="Y328" s="213">
        <v>0</v>
      </c>
      <c r="Z328" s="216">
        <v>0</v>
      </c>
      <c r="AA328" s="215">
        <v>0</v>
      </c>
      <c r="AB328" s="213">
        <v>0</v>
      </c>
      <c r="AC328" s="216">
        <v>0</v>
      </c>
      <c r="AD328" s="215">
        <v>0</v>
      </c>
      <c r="AE328" s="213">
        <v>0</v>
      </c>
      <c r="AF328" s="216">
        <v>0</v>
      </c>
      <c r="AG328" s="215">
        <v>0</v>
      </c>
      <c r="AH328" s="213">
        <v>9163536</v>
      </c>
      <c r="AI328" s="214">
        <v>298.85199499999999</v>
      </c>
      <c r="AJ328" s="215">
        <v>2738541024</v>
      </c>
      <c r="AK328" s="218">
        <v>0</v>
      </c>
      <c r="AL328" s="214">
        <v>0</v>
      </c>
      <c r="AM328" s="215">
        <v>0</v>
      </c>
      <c r="AN328" s="36">
        <f t="shared" si="53"/>
        <v>0</v>
      </c>
      <c r="AO328" s="37">
        <f t="shared" si="54"/>
        <v>0</v>
      </c>
      <c r="AP328" s="38" t="s">
        <v>2</v>
      </c>
      <c r="AQ328" s="39" t="str">
        <f t="shared" si="64"/>
        <v>제품</v>
      </c>
      <c r="AR328" s="40">
        <f t="shared" si="57"/>
        <v>0</v>
      </c>
      <c r="AS328" s="41">
        <f t="shared" si="58"/>
        <v>0</v>
      </c>
      <c r="AT328" s="42">
        <f t="shared" si="59"/>
        <v>0</v>
      </c>
      <c r="AU328" s="43">
        <f t="shared" si="55"/>
        <v>0</v>
      </c>
      <c r="AV328" s="95" t="str">
        <f t="shared" si="63"/>
        <v/>
      </c>
      <c r="AW328" s="61" t="str">
        <f t="shared" si="63"/>
        <v/>
      </c>
      <c r="AX328" s="61" t="str">
        <f t="shared" si="63"/>
        <v/>
      </c>
      <c r="AY328" s="61" t="str">
        <f t="shared" si="63"/>
        <v/>
      </c>
      <c r="AZ328" s="44" t="str">
        <f t="shared" si="63"/>
        <v/>
      </c>
      <c r="BA328" s="45"/>
      <c r="BB328" s="97">
        <v>0</v>
      </c>
      <c r="BC328" s="98">
        <v>0</v>
      </c>
      <c r="BD328" s="98">
        <v>0</v>
      </c>
      <c r="BE328" s="98">
        <v>0</v>
      </c>
      <c r="BF328" s="98">
        <v>0</v>
      </c>
      <c r="BG328" s="99">
        <f t="shared" si="60"/>
        <v>0</v>
      </c>
      <c r="BH328" s="52">
        <f t="shared" si="56"/>
        <v>0</v>
      </c>
      <c r="BI328" s="53">
        <f>IFERROR(IF(ROUND(V328/((D328+AK328)/2),1)&lt;0,0,ROUND(V328/((D328+AK328)/2),1)),0)</f>
        <v>0</v>
      </c>
      <c r="BJ328" s="55" t="str">
        <f>IF(AK328=0,"정상",IF(AP328="악성","악성",IF(AND(BL328&gt;3,BI328&lt;0.5),"악성",IF(AND(AP328="정상",BL328&lt;=3),"정상",IF(BI328&gt;1,"정상","부진")))))</f>
        <v>정상</v>
      </c>
      <c r="BK328" s="54">
        <v>46266</v>
      </c>
      <c r="BL328" s="52">
        <f t="shared" si="61"/>
        <v>1</v>
      </c>
    </row>
    <row r="329" spans="1:64" ht="17.100000000000001" customHeight="1">
      <c r="A329" s="58" t="s">
        <v>1</v>
      </c>
      <c r="B329" s="57" t="s">
        <v>3320</v>
      </c>
      <c r="C329" s="56" t="s">
        <v>3321</v>
      </c>
      <c r="D329" s="213">
        <v>0</v>
      </c>
      <c r="E329" s="214">
        <v>0</v>
      </c>
      <c r="F329" s="215">
        <v>0</v>
      </c>
      <c r="G329" s="213">
        <v>1201632</v>
      </c>
      <c r="H329" s="216">
        <v>301.06181800000002</v>
      </c>
      <c r="I329" s="215">
        <v>361765515</v>
      </c>
      <c r="J329" s="213">
        <v>0</v>
      </c>
      <c r="K329" s="216">
        <v>0</v>
      </c>
      <c r="L329" s="215">
        <v>0</v>
      </c>
      <c r="M329" s="213">
        <v>0</v>
      </c>
      <c r="N329" s="216">
        <v>0</v>
      </c>
      <c r="O329" s="215">
        <v>0</v>
      </c>
      <c r="P329" s="213">
        <v>0</v>
      </c>
      <c r="Q329" s="216">
        <v>0</v>
      </c>
      <c r="R329" s="215">
        <v>0</v>
      </c>
      <c r="S329" s="213">
        <v>1201632</v>
      </c>
      <c r="T329" s="214">
        <v>301.06181800000002</v>
      </c>
      <c r="U329" s="217">
        <v>361765515</v>
      </c>
      <c r="V329" s="213">
        <v>1201632</v>
      </c>
      <c r="W329" s="216">
        <v>301.06181800000002</v>
      </c>
      <c r="X329" s="215">
        <v>361765515</v>
      </c>
      <c r="Y329" s="213">
        <v>0</v>
      </c>
      <c r="Z329" s="216">
        <v>0</v>
      </c>
      <c r="AA329" s="215">
        <v>0</v>
      </c>
      <c r="AB329" s="213">
        <v>0</v>
      </c>
      <c r="AC329" s="216">
        <v>0</v>
      </c>
      <c r="AD329" s="215">
        <v>0</v>
      </c>
      <c r="AE329" s="213">
        <v>0</v>
      </c>
      <c r="AF329" s="216">
        <v>0</v>
      </c>
      <c r="AG329" s="215">
        <v>0</v>
      </c>
      <c r="AH329" s="213">
        <v>1201632</v>
      </c>
      <c r="AI329" s="214">
        <v>301.06181800000002</v>
      </c>
      <c r="AJ329" s="215">
        <v>361765515</v>
      </c>
      <c r="AK329" s="218">
        <v>0</v>
      </c>
      <c r="AL329" s="214">
        <v>0</v>
      </c>
      <c r="AM329" s="215">
        <v>0</v>
      </c>
      <c r="AN329" s="36">
        <f t="shared" si="53"/>
        <v>0</v>
      </c>
      <c r="AO329" s="37">
        <f t="shared" si="54"/>
        <v>0</v>
      </c>
      <c r="AP329" s="38" t="s">
        <v>2</v>
      </c>
      <c r="AQ329" s="39" t="str">
        <f t="shared" si="64"/>
        <v>제품</v>
      </c>
      <c r="AR329" s="40">
        <f t="shared" si="57"/>
        <v>0</v>
      </c>
      <c r="AS329" s="41">
        <f t="shared" si="58"/>
        <v>0</v>
      </c>
      <c r="AT329" s="42">
        <f t="shared" si="59"/>
        <v>0</v>
      </c>
      <c r="AU329" s="43">
        <f t="shared" si="55"/>
        <v>0</v>
      </c>
      <c r="AV329" s="95" t="str">
        <f t="shared" si="63"/>
        <v/>
      </c>
      <c r="AW329" s="61" t="str">
        <f t="shared" si="63"/>
        <v/>
      </c>
      <c r="AX329" s="61" t="str">
        <f t="shared" si="63"/>
        <v/>
      </c>
      <c r="AY329" s="61" t="str">
        <f t="shared" si="63"/>
        <v/>
      </c>
      <c r="AZ329" s="44" t="str">
        <f t="shared" si="63"/>
        <v/>
      </c>
      <c r="BA329" s="45"/>
      <c r="BB329" s="97">
        <v>0</v>
      </c>
      <c r="BC329" s="98">
        <v>0</v>
      </c>
      <c r="BD329" s="98">
        <v>0</v>
      </c>
      <c r="BE329" s="98">
        <v>0</v>
      </c>
      <c r="BF329" s="98">
        <v>0</v>
      </c>
      <c r="BG329" s="99">
        <f t="shared" si="60"/>
        <v>0</v>
      </c>
      <c r="BH329" s="52">
        <f t="shared" si="56"/>
        <v>0</v>
      </c>
      <c r="BI329" s="53">
        <f>IFERROR(IF(ROUND(V329/((D329+AK329)/2),1)&lt;0,0,ROUND(V329/((D329+AK329)/2),1)),0)</f>
        <v>0</v>
      </c>
      <c r="BJ329" s="55" t="str">
        <f>IF(AK329=0,"정상",IF(AP329="악성","악성",IF(AND(BL329&gt;3,BI329&lt;0.5),"악성",IF(AND(AP329="정상",BL329&lt;=3),"정상",IF(BI329&gt;1,"정상","부진")))))</f>
        <v>정상</v>
      </c>
      <c r="BK329" s="54">
        <v>45383</v>
      </c>
      <c r="BL329" s="52">
        <f t="shared" si="61"/>
        <v>30</v>
      </c>
    </row>
    <row r="330" spans="1:64" ht="17.100000000000001" customHeight="1">
      <c r="A330" s="58" t="s">
        <v>1</v>
      </c>
      <c r="B330" s="57" t="s">
        <v>3322</v>
      </c>
      <c r="C330" s="56" t="s">
        <v>3323</v>
      </c>
      <c r="D330" s="213">
        <v>0</v>
      </c>
      <c r="E330" s="214">
        <v>0</v>
      </c>
      <c r="F330" s="215">
        <v>0</v>
      </c>
      <c r="G330" s="213">
        <v>4802760</v>
      </c>
      <c r="H330" s="216">
        <v>296.469854</v>
      </c>
      <c r="I330" s="215">
        <v>1423873560</v>
      </c>
      <c r="J330" s="213">
        <v>0</v>
      </c>
      <c r="K330" s="216">
        <v>0</v>
      </c>
      <c r="L330" s="215">
        <v>0</v>
      </c>
      <c r="M330" s="213">
        <v>0</v>
      </c>
      <c r="N330" s="216">
        <v>0</v>
      </c>
      <c r="O330" s="215">
        <v>0</v>
      </c>
      <c r="P330" s="213">
        <v>0</v>
      </c>
      <c r="Q330" s="216">
        <v>0</v>
      </c>
      <c r="R330" s="215">
        <v>0</v>
      </c>
      <c r="S330" s="213">
        <v>4802760</v>
      </c>
      <c r="T330" s="214">
        <v>296.469854</v>
      </c>
      <c r="U330" s="217">
        <v>1423873560</v>
      </c>
      <c r="V330" s="213">
        <v>4802760</v>
      </c>
      <c r="W330" s="216">
        <v>296.469854</v>
      </c>
      <c r="X330" s="215">
        <v>1423873560</v>
      </c>
      <c r="Y330" s="213">
        <v>0</v>
      </c>
      <c r="Z330" s="216">
        <v>0</v>
      </c>
      <c r="AA330" s="215">
        <v>0</v>
      </c>
      <c r="AB330" s="213">
        <v>0</v>
      </c>
      <c r="AC330" s="216">
        <v>0</v>
      </c>
      <c r="AD330" s="215">
        <v>0</v>
      </c>
      <c r="AE330" s="213">
        <v>0</v>
      </c>
      <c r="AF330" s="216">
        <v>0</v>
      </c>
      <c r="AG330" s="215">
        <v>0</v>
      </c>
      <c r="AH330" s="213">
        <v>4802760</v>
      </c>
      <c r="AI330" s="214">
        <v>296.469854</v>
      </c>
      <c r="AJ330" s="215">
        <v>1423873560</v>
      </c>
      <c r="AK330" s="218">
        <v>0</v>
      </c>
      <c r="AL330" s="214">
        <v>0</v>
      </c>
      <c r="AM330" s="215">
        <v>0</v>
      </c>
      <c r="AN330" s="36">
        <f t="shared" ref="AN330:AN393" si="65">AM330/$AM$4</f>
        <v>0</v>
      </c>
      <c r="AO330" s="37">
        <f t="shared" ref="AO330:AO393" si="66">IF(ISERROR(AK330/(D330+S330)),,(AK330/(D330+S330)))</f>
        <v>0</v>
      </c>
      <c r="AP330" s="38" t="s">
        <v>2</v>
      </c>
      <c r="AQ330" s="39" t="str">
        <f t="shared" si="64"/>
        <v>제품</v>
      </c>
      <c r="AR330" s="40">
        <f t="shared" si="57"/>
        <v>0</v>
      </c>
      <c r="AS330" s="41">
        <f t="shared" si="58"/>
        <v>0</v>
      </c>
      <c r="AT330" s="42">
        <f t="shared" si="59"/>
        <v>0</v>
      </c>
      <c r="AU330" s="43">
        <f t="shared" ref="AU330:AU393" si="67">SUM(AR330:AT330)</f>
        <v>0</v>
      </c>
      <c r="AV330" s="95" t="str">
        <f t="shared" si="63"/>
        <v/>
      </c>
      <c r="AW330" s="61" t="str">
        <f t="shared" si="63"/>
        <v/>
      </c>
      <c r="AX330" s="61" t="str">
        <f t="shared" si="63"/>
        <v/>
      </c>
      <c r="AY330" s="61" t="str">
        <f t="shared" si="63"/>
        <v/>
      </c>
      <c r="AZ330" s="44" t="str">
        <f t="shared" si="63"/>
        <v/>
      </c>
      <c r="BA330" s="45"/>
      <c r="BB330" s="97">
        <v>0</v>
      </c>
      <c r="BC330" s="98">
        <v>0</v>
      </c>
      <c r="BD330" s="98">
        <v>0</v>
      </c>
      <c r="BE330" s="98">
        <v>0</v>
      </c>
      <c r="BF330" s="98">
        <v>0</v>
      </c>
      <c r="BG330" s="99">
        <f t="shared" si="60"/>
        <v>0</v>
      </c>
      <c r="BH330" s="52">
        <f t="shared" ref="BH330:BH393" si="68">BG330-AK330</f>
        <v>0</v>
      </c>
      <c r="BI330" s="53">
        <f>IFERROR(IF(ROUND(V330/((D330+AK330)/2),1)&lt;0,0,ROUND(V330/((D330+AK330)/2),1)),0)</f>
        <v>0</v>
      </c>
      <c r="BJ330" s="55" t="str">
        <f>IF(AK330=0,"정상",IF(AP330="악성","악성",IF(AND(BL330&gt;3,BI330&lt;0.5),"악성",IF(AND(AP330="정상",BL330&lt;=3),"정상",IF(BI330&gt;1,"정상","부진")))))</f>
        <v>정상</v>
      </c>
      <c r="BK330" s="54">
        <v>45383</v>
      </c>
      <c r="BL330" s="52">
        <f t="shared" si="61"/>
        <v>30</v>
      </c>
    </row>
    <row r="331" spans="1:64" ht="17.100000000000001" customHeight="1">
      <c r="A331" s="58" t="s">
        <v>1</v>
      </c>
      <c r="B331" s="57" t="s">
        <v>3192</v>
      </c>
      <c r="C331" s="56" t="s">
        <v>3193</v>
      </c>
      <c r="D331" s="213">
        <v>0</v>
      </c>
      <c r="E331" s="214">
        <v>0</v>
      </c>
      <c r="F331" s="215">
        <v>0</v>
      </c>
      <c r="G331" s="213">
        <v>2496648</v>
      </c>
      <c r="H331" s="216">
        <v>303.26564400000001</v>
      </c>
      <c r="I331" s="215">
        <v>757147565</v>
      </c>
      <c r="J331" s="213">
        <v>0</v>
      </c>
      <c r="K331" s="216">
        <v>0</v>
      </c>
      <c r="L331" s="215">
        <v>0</v>
      </c>
      <c r="M331" s="213">
        <v>0</v>
      </c>
      <c r="N331" s="216">
        <v>0</v>
      </c>
      <c r="O331" s="215">
        <v>0</v>
      </c>
      <c r="P331" s="213">
        <v>0</v>
      </c>
      <c r="Q331" s="216">
        <v>0</v>
      </c>
      <c r="R331" s="215">
        <v>0</v>
      </c>
      <c r="S331" s="213">
        <v>2496648</v>
      </c>
      <c r="T331" s="214">
        <v>303.26564400000001</v>
      </c>
      <c r="U331" s="217">
        <v>757147565</v>
      </c>
      <c r="V331" s="213">
        <v>2496648</v>
      </c>
      <c r="W331" s="216">
        <v>303.26564400000001</v>
      </c>
      <c r="X331" s="215">
        <v>757147565</v>
      </c>
      <c r="Y331" s="213">
        <v>0</v>
      </c>
      <c r="Z331" s="216">
        <v>0</v>
      </c>
      <c r="AA331" s="215">
        <v>0</v>
      </c>
      <c r="AB331" s="213">
        <v>0</v>
      </c>
      <c r="AC331" s="216">
        <v>0</v>
      </c>
      <c r="AD331" s="215">
        <v>0</v>
      </c>
      <c r="AE331" s="213">
        <v>0</v>
      </c>
      <c r="AF331" s="216">
        <v>0</v>
      </c>
      <c r="AG331" s="215">
        <v>0</v>
      </c>
      <c r="AH331" s="213">
        <v>2496648</v>
      </c>
      <c r="AI331" s="214">
        <v>303.26564400000001</v>
      </c>
      <c r="AJ331" s="215">
        <v>757147565</v>
      </c>
      <c r="AK331" s="218">
        <v>0</v>
      </c>
      <c r="AL331" s="214">
        <v>0</v>
      </c>
      <c r="AM331" s="215">
        <v>0</v>
      </c>
      <c r="AN331" s="36">
        <f t="shared" si="65"/>
        <v>0</v>
      </c>
      <c r="AO331" s="37">
        <f t="shared" si="66"/>
        <v>0</v>
      </c>
      <c r="AP331" s="38" t="s">
        <v>2</v>
      </c>
      <c r="AQ331" s="39" t="str">
        <f t="shared" si="64"/>
        <v>제품</v>
      </c>
      <c r="AR331" s="40">
        <f t="shared" ref="AR331:AR394" si="69">IF($AP331="악성",$AM331,0)</f>
        <v>0</v>
      </c>
      <c r="AS331" s="41">
        <f t="shared" ref="AS331:AS394" si="70">IF($AP331="부진",$AM331,0)</f>
        <v>0</v>
      </c>
      <c r="AT331" s="42">
        <f t="shared" ref="AT331:AT394" si="71">IF($AP331="정상",$AM331,0)</f>
        <v>0</v>
      </c>
      <c r="AU331" s="43">
        <f t="shared" si="67"/>
        <v>0</v>
      </c>
      <c r="AV331" s="95" t="str">
        <f t="shared" si="63"/>
        <v/>
      </c>
      <c r="AW331" s="61" t="str">
        <f t="shared" si="63"/>
        <v/>
      </c>
      <c r="AX331" s="61" t="str">
        <f t="shared" si="63"/>
        <v/>
      </c>
      <c r="AY331" s="61" t="str">
        <f t="shared" si="63"/>
        <v/>
      </c>
      <c r="AZ331" s="44" t="str">
        <f t="shared" si="63"/>
        <v/>
      </c>
      <c r="BA331" s="45"/>
      <c r="BB331" s="97">
        <v>0</v>
      </c>
      <c r="BC331" s="98">
        <v>0</v>
      </c>
      <c r="BD331" s="98">
        <v>0</v>
      </c>
      <c r="BE331" s="98">
        <v>0</v>
      </c>
      <c r="BF331" s="98">
        <v>0</v>
      </c>
      <c r="BG331" s="99">
        <f t="shared" ref="BG331:BG394" si="72">+SUM(BB331:BF331)</f>
        <v>0</v>
      </c>
      <c r="BH331" s="52">
        <f t="shared" si="68"/>
        <v>0</v>
      </c>
      <c r="BI331" s="53">
        <f>IFERROR(IF(ROUND(V331/((D331+AK331)/2),1)&lt;0,0,ROUND(V331/((D331+AK331)/2),1)),0)</f>
        <v>0</v>
      </c>
      <c r="BJ331" s="55" t="str">
        <f>IF(AK331=0,"정상",IF(AP331="악성","악성",IF(AND(BL331&gt;3,BI331&lt;0.5),"악성",IF(AND(AP331="정상",BL331&lt;=3),"정상",IF(BI331&gt;1,"정상","부진")))))</f>
        <v>정상</v>
      </c>
      <c r="BK331" s="54">
        <v>45352</v>
      </c>
      <c r="BL331" s="52">
        <f t="shared" ref="BL331:BL394" si="73">DATEDIF(BK331,$BL$9,"m")+1</f>
        <v>31</v>
      </c>
    </row>
    <row r="332" spans="1:64" ht="17.100000000000001" customHeight="1">
      <c r="A332" s="58" t="s">
        <v>1</v>
      </c>
      <c r="B332" s="57" t="s">
        <v>3194</v>
      </c>
      <c r="C332" s="56" t="s">
        <v>3195</v>
      </c>
      <c r="D332" s="213">
        <v>0</v>
      </c>
      <c r="E332" s="214">
        <v>0</v>
      </c>
      <c r="F332" s="215">
        <v>0</v>
      </c>
      <c r="G332" s="213">
        <v>797472</v>
      </c>
      <c r="H332" s="216">
        <v>297.09154899999999</v>
      </c>
      <c r="I332" s="215">
        <v>236922192</v>
      </c>
      <c r="J332" s="213">
        <v>0</v>
      </c>
      <c r="K332" s="216">
        <v>0</v>
      </c>
      <c r="L332" s="215">
        <v>0</v>
      </c>
      <c r="M332" s="213">
        <v>0</v>
      </c>
      <c r="N332" s="216">
        <v>0</v>
      </c>
      <c r="O332" s="215">
        <v>0</v>
      </c>
      <c r="P332" s="213">
        <v>0</v>
      </c>
      <c r="Q332" s="216">
        <v>0</v>
      </c>
      <c r="R332" s="215">
        <v>0</v>
      </c>
      <c r="S332" s="213">
        <v>797472</v>
      </c>
      <c r="T332" s="214">
        <v>297.09154899999999</v>
      </c>
      <c r="U332" s="217">
        <v>236922192</v>
      </c>
      <c r="V332" s="213">
        <v>797472</v>
      </c>
      <c r="W332" s="216">
        <v>297.09154899999999</v>
      </c>
      <c r="X332" s="215">
        <v>236922192</v>
      </c>
      <c r="Y332" s="213">
        <v>0</v>
      </c>
      <c r="Z332" s="216">
        <v>0</v>
      </c>
      <c r="AA332" s="215">
        <v>0</v>
      </c>
      <c r="AB332" s="213">
        <v>0</v>
      </c>
      <c r="AC332" s="216">
        <v>0</v>
      </c>
      <c r="AD332" s="215">
        <v>0</v>
      </c>
      <c r="AE332" s="213">
        <v>0</v>
      </c>
      <c r="AF332" s="216">
        <v>0</v>
      </c>
      <c r="AG332" s="215">
        <v>0</v>
      </c>
      <c r="AH332" s="213">
        <v>797472</v>
      </c>
      <c r="AI332" s="214">
        <v>297.09154899999999</v>
      </c>
      <c r="AJ332" s="215">
        <v>236922192</v>
      </c>
      <c r="AK332" s="218">
        <v>0</v>
      </c>
      <c r="AL332" s="214">
        <v>0</v>
      </c>
      <c r="AM332" s="215">
        <v>0</v>
      </c>
      <c r="AN332" s="36">
        <f t="shared" si="65"/>
        <v>0</v>
      </c>
      <c r="AO332" s="37">
        <f t="shared" si="66"/>
        <v>0</v>
      </c>
      <c r="AP332" s="38" t="s">
        <v>2</v>
      </c>
      <c r="AQ332" s="39" t="str">
        <f t="shared" si="64"/>
        <v>제품</v>
      </c>
      <c r="AR332" s="40">
        <f t="shared" si="69"/>
        <v>0</v>
      </c>
      <c r="AS332" s="41">
        <f t="shared" si="70"/>
        <v>0</v>
      </c>
      <c r="AT332" s="42">
        <f t="shared" si="71"/>
        <v>0</v>
      </c>
      <c r="AU332" s="43">
        <f t="shared" si="67"/>
        <v>0</v>
      </c>
      <c r="AV332" s="95" t="str">
        <f t="shared" si="63"/>
        <v/>
      </c>
      <c r="AW332" s="61" t="str">
        <f t="shared" si="63"/>
        <v/>
      </c>
      <c r="AX332" s="61" t="str">
        <f t="shared" si="63"/>
        <v/>
      </c>
      <c r="AY332" s="61" t="str">
        <f t="shared" si="63"/>
        <v/>
      </c>
      <c r="AZ332" s="44" t="str">
        <f t="shared" si="63"/>
        <v/>
      </c>
      <c r="BA332" s="45"/>
      <c r="BB332" s="97">
        <v>0</v>
      </c>
      <c r="BC332" s="98">
        <v>0</v>
      </c>
      <c r="BD332" s="98">
        <v>0</v>
      </c>
      <c r="BE332" s="98">
        <v>0</v>
      </c>
      <c r="BF332" s="98">
        <v>0</v>
      </c>
      <c r="BG332" s="99">
        <f t="shared" si="72"/>
        <v>0</v>
      </c>
      <c r="BH332" s="52">
        <f t="shared" si="68"/>
        <v>0</v>
      </c>
      <c r="BI332" s="53">
        <f>IFERROR(IF(ROUND(V332/((D332+AK332)/2),1)&lt;0,0,ROUND(V332/((D332+AK332)/2),1)),0)</f>
        <v>0</v>
      </c>
      <c r="BJ332" s="55" t="str">
        <f>IF(AK332=0,"정상",IF(AP332="악성","악성",IF(AND(BL332&gt;3,BI332&lt;0.5),"악성",IF(AND(AP332="정상",BL332&lt;=3),"정상",IF(BI332&gt;1,"정상","부진")))))</f>
        <v>정상</v>
      </c>
      <c r="BK332" s="54">
        <v>46174</v>
      </c>
      <c r="BL332" s="52">
        <f t="shared" si="73"/>
        <v>4</v>
      </c>
    </row>
    <row r="333" spans="1:64" ht="17.100000000000001" customHeight="1">
      <c r="A333" s="58" t="s">
        <v>1</v>
      </c>
      <c r="B333" s="57" t="s">
        <v>3196</v>
      </c>
      <c r="C333" s="56" t="s">
        <v>3197</v>
      </c>
      <c r="D333" s="213">
        <v>0</v>
      </c>
      <c r="E333" s="214">
        <v>0</v>
      </c>
      <c r="F333" s="215">
        <v>0</v>
      </c>
      <c r="G333" s="213">
        <v>786240</v>
      </c>
      <c r="H333" s="216">
        <v>295.08214199999998</v>
      </c>
      <c r="I333" s="215">
        <v>232005384</v>
      </c>
      <c r="J333" s="213">
        <v>0</v>
      </c>
      <c r="K333" s="216">
        <v>0</v>
      </c>
      <c r="L333" s="215">
        <v>0</v>
      </c>
      <c r="M333" s="213">
        <v>0</v>
      </c>
      <c r="N333" s="216">
        <v>0</v>
      </c>
      <c r="O333" s="215">
        <v>0</v>
      </c>
      <c r="P333" s="213">
        <v>0</v>
      </c>
      <c r="Q333" s="216">
        <v>0</v>
      </c>
      <c r="R333" s="215">
        <v>0</v>
      </c>
      <c r="S333" s="213">
        <v>786240</v>
      </c>
      <c r="T333" s="214">
        <v>295.08214199999998</v>
      </c>
      <c r="U333" s="217">
        <v>232005384</v>
      </c>
      <c r="V333" s="213">
        <v>786240</v>
      </c>
      <c r="W333" s="216">
        <v>295.08214199999998</v>
      </c>
      <c r="X333" s="215">
        <v>232005384</v>
      </c>
      <c r="Y333" s="213">
        <v>0</v>
      </c>
      <c r="Z333" s="216">
        <v>0</v>
      </c>
      <c r="AA333" s="215">
        <v>0</v>
      </c>
      <c r="AB333" s="213">
        <v>0</v>
      </c>
      <c r="AC333" s="216">
        <v>0</v>
      </c>
      <c r="AD333" s="215">
        <v>0</v>
      </c>
      <c r="AE333" s="213">
        <v>0</v>
      </c>
      <c r="AF333" s="216">
        <v>0</v>
      </c>
      <c r="AG333" s="215">
        <v>0</v>
      </c>
      <c r="AH333" s="213">
        <v>786240</v>
      </c>
      <c r="AI333" s="214">
        <v>295.08214199999998</v>
      </c>
      <c r="AJ333" s="215">
        <v>232005384</v>
      </c>
      <c r="AK333" s="218">
        <v>0</v>
      </c>
      <c r="AL333" s="214">
        <v>0</v>
      </c>
      <c r="AM333" s="215">
        <v>0</v>
      </c>
      <c r="AN333" s="36">
        <f t="shared" si="65"/>
        <v>0</v>
      </c>
      <c r="AO333" s="37">
        <f t="shared" si="66"/>
        <v>0</v>
      </c>
      <c r="AP333" s="38" t="s">
        <v>2</v>
      </c>
      <c r="AQ333" s="39" t="str">
        <f t="shared" si="64"/>
        <v>제품</v>
      </c>
      <c r="AR333" s="40">
        <f t="shared" si="69"/>
        <v>0</v>
      </c>
      <c r="AS333" s="41">
        <f t="shared" si="70"/>
        <v>0</v>
      </c>
      <c r="AT333" s="42">
        <f t="shared" si="71"/>
        <v>0</v>
      </c>
      <c r="AU333" s="43">
        <f t="shared" si="67"/>
        <v>0</v>
      </c>
      <c r="AV333" s="95" t="str">
        <f t="shared" si="63"/>
        <v/>
      </c>
      <c r="AW333" s="61" t="str">
        <f t="shared" si="63"/>
        <v/>
      </c>
      <c r="AX333" s="61" t="str">
        <f t="shared" si="63"/>
        <v/>
      </c>
      <c r="AY333" s="61" t="str">
        <f t="shared" si="63"/>
        <v/>
      </c>
      <c r="AZ333" s="44" t="str">
        <f t="shared" si="63"/>
        <v/>
      </c>
      <c r="BA333" s="45"/>
      <c r="BB333" s="97">
        <v>0</v>
      </c>
      <c r="BC333" s="98">
        <v>0</v>
      </c>
      <c r="BD333" s="98">
        <v>0</v>
      </c>
      <c r="BE333" s="98">
        <v>0</v>
      </c>
      <c r="BF333" s="98">
        <v>0</v>
      </c>
      <c r="BG333" s="99">
        <f t="shared" si="72"/>
        <v>0</v>
      </c>
      <c r="BH333" s="52">
        <f t="shared" si="68"/>
        <v>0</v>
      </c>
      <c r="BI333" s="53">
        <f>IFERROR(IF(ROUND(V333/((D333+AK333)/2),1)&lt;0,0,ROUND(V333/((D333+AK333)/2),1)),0)</f>
        <v>0</v>
      </c>
      <c r="BJ333" s="55" t="str">
        <f>IF(AK333=0,"정상",IF(AP333="악성","악성",IF(AND(BL333&gt;3,BI333&lt;0.5),"악성",IF(AND(AP333="정상",BL333&lt;=3),"정상",IF(BI333&gt;1,"정상","부진")))))</f>
        <v>정상</v>
      </c>
      <c r="BK333" s="54">
        <v>46266</v>
      </c>
      <c r="BL333" s="52">
        <f t="shared" si="73"/>
        <v>1</v>
      </c>
    </row>
    <row r="334" spans="1:64" ht="17.100000000000001" customHeight="1">
      <c r="A334" s="58" t="s">
        <v>1</v>
      </c>
      <c r="B334" s="57" t="s">
        <v>3198</v>
      </c>
      <c r="C334" s="56" t="s">
        <v>3199</v>
      </c>
      <c r="D334" s="213">
        <v>0</v>
      </c>
      <c r="E334" s="214">
        <v>0</v>
      </c>
      <c r="F334" s="215">
        <v>0</v>
      </c>
      <c r="G334" s="213">
        <v>592488</v>
      </c>
      <c r="H334" s="216">
        <v>292.30331699999999</v>
      </c>
      <c r="I334" s="215">
        <v>173186208</v>
      </c>
      <c r="J334" s="213">
        <v>0</v>
      </c>
      <c r="K334" s="216">
        <v>0</v>
      </c>
      <c r="L334" s="215">
        <v>0</v>
      </c>
      <c r="M334" s="213">
        <v>0</v>
      </c>
      <c r="N334" s="216">
        <v>0</v>
      </c>
      <c r="O334" s="215">
        <v>0</v>
      </c>
      <c r="P334" s="213">
        <v>0</v>
      </c>
      <c r="Q334" s="216">
        <v>0</v>
      </c>
      <c r="R334" s="215">
        <v>0</v>
      </c>
      <c r="S334" s="213">
        <v>592488</v>
      </c>
      <c r="T334" s="214">
        <v>292.30331699999999</v>
      </c>
      <c r="U334" s="217">
        <v>173186208</v>
      </c>
      <c r="V334" s="213">
        <v>592488</v>
      </c>
      <c r="W334" s="216">
        <v>292.30331699999999</v>
      </c>
      <c r="X334" s="215">
        <v>173186208</v>
      </c>
      <c r="Y334" s="213">
        <v>0</v>
      </c>
      <c r="Z334" s="216">
        <v>0</v>
      </c>
      <c r="AA334" s="215">
        <v>0</v>
      </c>
      <c r="AB334" s="213">
        <v>0</v>
      </c>
      <c r="AC334" s="216">
        <v>0</v>
      </c>
      <c r="AD334" s="215">
        <v>0</v>
      </c>
      <c r="AE334" s="213">
        <v>0</v>
      </c>
      <c r="AF334" s="216">
        <v>0</v>
      </c>
      <c r="AG334" s="215">
        <v>0</v>
      </c>
      <c r="AH334" s="213">
        <v>592488</v>
      </c>
      <c r="AI334" s="214">
        <v>292.30331699999999</v>
      </c>
      <c r="AJ334" s="215">
        <v>173186208</v>
      </c>
      <c r="AK334" s="218">
        <v>0</v>
      </c>
      <c r="AL334" s="214">
        <v>0</v>
      </c>
      <c r="AM334" s="215">
        <v>0</v>
      </c>
      <c r="AN334" s="36">
        <f t="shared" si="65"/>
        <v>0</v>
      </c>
      <c r="AO334" s="37">
        <f t="shared" si="66"/>
        <v>0</v>
      </c>
      <c r="AP334" s="38" t="s">
        <v>2</v>
      </c>
      <c r="AQ334" s="39" t="str">
        <f t="shared" si="64"/>
        <v>제품</v>
      </c>
      <c r="AR334" s="40">
        <f t="shared" si="69"/>
        <v>0</v>
      </c>
      <c r="AS334" s="41">
        <f t="shared" si="70"/>
        <v>0</v>
      </c>
      <c r="AT334" s="42">
        <f t="shared" si="71"/>
        <v>0</v>
      </c>
      <c r="AU334" s="43">
        <f t="shared" si="67"/>
        <v>0</v>
      </c>
      <c r="AV334" s="95" t="str">
        <f t="shared" si="63"/>
        <v/>
      </c>
      <c r="AW334" s="61" t="str">
        <f t="shared" si="63"/>
        <v/>
      </c>
      <c r="AX334" s="61" t="str">
        <f t="shared" si="63"/>
        <v/>
      </c>
      <c r="AY334" s="61" t="str">
        <f t="shared" si="63"/>
        <v/>
      </c>
      <c r="AZ334" s="44" t="str">
        <f t="shared" si="63"/>
        <v/>
      </c>
      <c r="BA334" s="45"/>
      <c r="BB334" s="97">
        <v>0</v>
      </c>
      <c r="BC334" s="98">
        <v>0</v>
      </c>
      <c r="BD334" s="98">
        <v>0</v>
      </c>
      <c r="BE334" s="98">
        <v>0</v>
      </c>
      <c r="BF334" s="98">
        <v>0</v>
      </c>
      <c r="BG334" s="99">
        <f t="shared" si="72"/>
        <v>0</v>
      </c>
      <c r="BH334" s="52">
        <f t="shared" si="68"/>
        <v>0</v>
      </c>
      <c r="BI334" s="53">
        <f>IFERROR(IF(ROUND(V334/((D334+AK334)/2),1)&lt;0,0,ROUND(V334/((D334+AK334)/2),1)),0)</f>
        <v>0</v>
      </c>
      <c r="BJ334" s="55" t="str">
        <f>IF(AK334=0,"정상",IF(AP334="악성","악성",IF(AND(BL334&gt;3,BI334&lt;0.5),"악성",IF(AND(AP334="정상",BL334&lt;=3),"정상",IF(BI334&gt;1,"정상","부진")))))</f>
        <v>정상</v>
      </c>
      <c r="BK334" s="54">
        <v>46174</v>
      </c>
      <c r="BL334" s="52">
        <f t="shared" si="73"/>
        <v>4</v>
      </c>
    </row>
    <row r="335" spans="1:64" ht="17.100000000000001" customHeight="1">
      <c r="A335" s="58" t="s">
        <v>1</v>
      </c>
      <c r="B335" s="57" t="s">
        <v>3324</v>
      </c>
      <c r="C335" s="56" t="s">
        <v>3325</v>
      </c>
      <c r="D335" s="213">
        <v>0</v>
      </c>
      <c r="E335" s="214">
        <v>0</v>
      </c>
      <c r="F335" s="215">
        <v>0</v>
      </c>
      <c r="G335" s="213">
        <v>2360664</v>
      </c>
      <c r="H335" s="216">
        <v>299.875834</v>
      </c>
      <c r="I335" s="215">
        <v>707906088</v>
      </c>
      <c r="J335" s="213">
        <v>0</v>
      </c>
      <c r="K335" s="216">
        <v>0</v>
      </c>
      <c r="L335" s="215">
        <v>0</v>
      </c>
      <c r="M335" s="213">
        <v>0</v>
      </c>
      <c r="N335" s="216">
        <v>0</v>
      </c>
      <c r="O335" s="215">
        <v>0</v>
      </c>
      <c r="P335" s="213">
        <v>0</v>
      </c>
      <c r="Q335" s="216">
        <v>0</v>
      </c>
      <c r="R335" s="215">
        <v>0</v>
      </c>
      <c r="S335" s="213">
        <v>2360664</v>
      </c>
      <c r="T335" s="214">
        <v>299.875834</v>
      </c>
      <c r="U335" s="217">
        <v>707906088</v>
      </c>
      <c r="V335" s="213">
        <v>2360664</v>
      </c>
      <c r="W335" s="216">
        <v>299.875834</v>
      </c>
      <c r="X335" s="215">
        <v>707906088</v>
      </c>
      <c r="Y335" s="213">
        <v>0</v>
      </c>
      <c r="Z335" s="216">
        <v>0</v>
      </c>
      <c r="AA335" s="215">
        <v>0</v>
      </c>
      <c r="AB335" s="213">
        <v>0</v>
      </c>
      <c r="AC335" s="216">
        <v>0</v>
      </c>
      <c r="AD335" s="215">
        <v>0</v>
      </c>
      <c r="AE335" s="213">
        <v>0</v>
      </c>
      <c r="AF335" s="216">
        <v>0</v>
      </c>
      <c r="AG335" s="215">
        <v>0</v>
      </c>
      <c r="AH335" s="213">
        <v>2360664</v>
      </c>
      <c r="AI335" s="214">
        <v>299.875834</v>
      </c>
      <c r="AJ335" s="215">
        <v>707906088</v>
      </c>
      <c r="AK335" s="218">
        <v>0</v>
      </c>
      <c r="AL335" s="214">
        <v>0</v>
      </c>
      <c r="AM335" s="215">
        <v>0</v>
      </c>
      <c r="AN335" s="36">
        <f t="shared" si="65"/>
        <v>0</v>
      </c>
      <c r="AO335" s="37">
        <f t="shared" si="66"/>
        <v>0</v>
      </c>
      <c r="AP335" s="38" t="s">
        <v>2</v>
      </c>
      <c r="AQ335" s="39" t="str">
        <f t="shared" si="64"/>
        <v>제품</v>
      </c>
      <c r="AR335" s="40">
        <f t="shared" si="69"/>
        <v>0</v>
      </c>
      <c r="AS335" s="41">
        <f t="shared" si="70"/>
        <v>0</v>
      </c>
      <c r="AT335" s="42">
        <f t="shared" si="71"/>
        <v>0</v>
      </c>
      <c r="AU335" s="43">
        <f t="shared" si="67"/>
        <v>0</v>
      </c>
      <c r="AV335" s="95" t="str">
        <f t="shared" si="63"/>
        <v/>
      </c>
      <c r="AW335" s="61" t="str">
        <f t="shared" si="63"/>
        <v/>
      </c>
      <c r="AX335" s="61" t="str">
        <f t="shared" si="63"/>
        <v/>
      </c>
      <c r="AY335" s="61" t="str">
        <f t="shared" si="63"/>
        <v/>
      </c>
      <c r="AZ335" s="44" t="str">
        <f t="shared" si="63"/>
        <v/>
      </c>
      <c r="BA335" s="45"/>
      <c r="BB335" s="97">
        <v>0</v>
      </c>
      <c r="BC335" s="98">
        <v>0</v>
      </c>
      <c r="BD335" s="98">
        <v>0</v>
      </c>
      <c r="BE335" s="98">
        <v>0</v>
      </c>
      <c r="BF335" s="98">
        <v>0</v>
      </c>
      <c r="BG335" s="99">
        <f t="shared" si="72"/>
        <v>0</v>
      </c>
      <c r="BH335" s="52">
        <f t="shared" si="68"/>
        <v>0</v>
      </c>
      <c r="BI335" s="53">
        <f>IFERROR(IF(ROUND(V335/((D335+AK335)/2),1)&lt;0,0,ROUND(V335/((D335+AK335)/2),1)),0)</f>
        <v>0</v>
      </c>
      <c r="BJ335" s="55" t="str">
        <f>IF(AK335=0,"정상",IF(AP335="악성","악성",IF(AND(BL335&gt;3,BI335&lt;0.5),"악성",IF(AND(AP335="정상",BL335&lt;=3),"정상",IF(BI335&gt;1,"정상","부진")))))</f>
        <v>정상</v>
      </c>
      <c r="BK335" s="54">
        <v>46266</v>
      </c>
      <c r="BL335" s="52">
        <f t="shared" si="73"/>
        <v>1</v>
      </c>
    </row>
    <row r="336" spans="1:64" ht="17.100000000000001" customHeight="1">
      <c r="A336" s="58" t="s">
        <v>1</v>
      </c>
      <c r="B336" s="57" t="s">
        <v>3326</v>
      </c>
      <c r="C336" s="56" t="s">
        <v>3327</v>
      </c>
      <c r="D336" s="213">
        <v>0</v>
      </c>
      <c r="E336" s="214">
        <v>0</v>
      </c>
      <c r="F336" s="215">
        <v>0</v>
      </c>
      <c r="G336" s="213">
        <v>1770552</v>
      </c>
      <c r="H336" s="216">
        <v>295.94625400000001</v>
      </c>
      <c r="I336" s="215">
        <v>523988232</v>
      </c>
      <c r="J336" s="213">
        <v>0</v>
      </c>
      <c r="K336" s="216">
        <v>0</v>
      </c>
      <c r="L336" s="215">
        <v>0</v>
      </c>
      <c r="M336" s="213">
        <v>0</v>
      </c>
      <c r="N336" s="216">
        <v>0</v>
      </c>
      <c r="O336" s="215">
        <v>0</v>
      </c>
      <c r="P336" s="213">
        <v>0</v>
      </c>
      <c r="Q336" s="216">
        <v>0</v>
      </c>
      <c r="R336" s="215">
        <v>0</v>
      </c>
      <c r="S336" s="213">
        <v>1770552</v>
      </c>
      <c r="T336" s="214">
        <v>295.94625400000001</v>
      </c>
      <c r="U336" s="217">
        <v>523988232</v>
      </c>
      <c r="V336" s="213">
        <v>1770552</v>
      </c>
      <c r="W336" s="216">
        <v>295.94625400000001</v>
      </c>
      <c r="X336" s="215">
        <v>523988232</v>
      </c>
      <c r="Y336" s="213">
        <v>0</v>
      </c>
      <c r="Z336" s="216">
        <v>0</v>
      </c>
      <c r="AA336" s="215">
        <v>0</v>
      </c>
      <c r="AB336" s="213">
        <v>0</v>
      </c>
      <c r="AC336" s="216">
        <v>0</v>
      </c>
      <c r="AD336" s="215">
        <v>0</v>
      </c>
      <c r="AE336" s="213">
        <v>0</v>
      </c>
      <c r="AF336" s="216">
        <v>0</v>
      </c>
      <c r="AG336" s="215">
        <v>0</v>
      </c>
      <c r="AH336" s="213">
        <v>1770552</v>
      </c>
      <c r="AI336" s="214">
        <v>295.94625400000001</v>
      </c>
      <c r="AJ336" s="215">
        <v>523988232</v>
      </c>
      <c r="AK336" s="218">
        <v>0</v>
      </c>
      <c r="AL336" s="214">
        <v>0</v>
      </c>
      <c r="AM336" s="215">
        <v>0</v>
      </c>
      <c r="AN336" s="36">
        <f t="shared" si="65"/>
        <v>0</v>
      </c>
      <c r="AO336" s="37">
        <f t="shared" si="66"/>
        <v>0</v>
      </c>
      <c r="AP336" s="38" t="s">
        <v>2</v>
      </c>
      <c r="AQ336" s="39" t="str">
        <f t="shared" si="64"/>
        <v>제품</v>
      </c>
      <c r="AR336" s="40">
        <f t="shared" si="69"/>
        <v>0</v>
      </c>
      <c r="AS336" s="41">
        <f t="shared" si="70"/>
        <v>0</v>
      </c>
      <c r="AT336" s="42">
        <f t="shared" si="71"/>
        <v>0</v>
      </c>
      <c r="AU336" s="43">
        <f t="shared" si="67"/>
        <v>0</v>
      </c>
      <c r="AV336" s="95" t="str">
        <f t="shared" si="63"/>
        <v/>
      </c>
      <c r="AW336" s="61" t="str">
        <f t="shared" si="63"/>
        <v/>
      </c>
      <c r="AX336" s="61" t="str">
        <f t="shared" si="63"/>
        <v/>
      </c>
      <c r="AY336" s="61" t="str">
        <f t="shared" si="63"/>
        <v/>
      </c>
      <c r="AZ336" s="44" t="str">
        <f t="shared" si="63"/>
        <v/>
      </c>
      <c r="BA336" s="45"/>
      <c r="BB336" s="97">
        <v>0</v>
      </c>
      <c r="BC336" s="98">
        <v>0</v>
      </c>
      <c r="BD336" s="98">
        <v>0</v>
      </c>
      <c r="BE336" s="98">
        <v>0</v>
      </c>
      <c r="BF336" s="98">
        <v>0</v>
      </c>
      <c r="BG336" s="99">
        <f t="shared" si="72"/>
        <v>0</v>
      </c>
      <c r="BH336" s="52">
        <f t="shared" si="68"/>
        <v>0</v>
      </c>
      <c r="BI336" s="53">
        <f>IFERROR(IF(ROUND(V336/((D336+AK336)/2),1)&lt;0,0,ROUND(V336/((D336+AK336)/2),1)),0)</f>
        <v>0</v>
      </c>
      <c r="BJ336" s="55" t="str">
        <f>IF(AK336=0,"정상",IF(AP336="악성","악성",IF(AND(BL336&gt;3,BI336&lt;0.5),"악성",IF(AND(AP336="정상",BL336&lt;=3),"정상",IF(BI336&gt;1,"정상","부진")))))</f>
        <v>정상</v>
      </c>
      <c r="BK336" s="54">
        <v>46266</v>
      </c>
      <c r="BL336" s="52">
        <f t="shared" si="73"/>
        <v>1</v>
      </c>
    </row>
    <row r="337" spans="1:64" ht="17.100000000000001" customHeight="1">
      <c r="A337" s="58" t="s">
        <v>1</v>
      </c>
      <c r="B337" s="57" t="s">
        <v>3328</v>
      </c>
      <c r="C337" s="56" t="s">
        <v>3329</v>
      </c>
      <c r="D337" s="213">
        <v>0</v>
      </c>
      <c r="E337" s="214">
        <v>0</v>
      </c>
      <c r="F337" s="215">
        <v>0</v>
      </c>
      <c r="G337" s="213">
        <v>408000</v>
      </c>
      <c r="H337" s="216">
        <v>299.70588199999997</v>
      </c>
      <c r="I337" s="215">
        <v>122280000</v>
      </c>
      <c r="J337" s="213">
        <v>0</v>
      </c>
      <c r="K337" s="216">
        <v>0</v>
      </c>
      <c r="L337" s="215">
        <v>0</v>
      </c>
      <c r="M337" s="213">
        <v>0</v>
      </c>
      <c r="N337" s="216">
        <v>0</v>
      </c>
      <c r="O337" s="215">
        <v>0</v>
      </c>
      <c r="P337" s="213">
        <v>0</v>
      </c>
      <c r="Q337" s="216">
        <v>0</v>
      </c>
      <c r="R337" s="215">
        <v>0</v>
      </c>
      <c r="S337" s="213">
        <v>408000</v>
      </c>
      <c r="T337" s="214">
        <v>299.70588199999997</v>
      </c>
      <c r="U337" s="217">
        <v>122280000</v>
      </c>
      <c r="V337" s="213">
        <v>408000</v>
      </c>
      <c r="W337" s="216">
        <v>299.70588199999997</v>
      </c>
      <c r="X337" s="215">
        <v>122280000</v>
      </c>
      <c r="Y337" s="213">
        <v>0</v>
      </c>
      <c r="Z337" s="216">
        <v>0</v>
      </c>
      <c r="AA337" s="215">
        <v>0</v>
      </c>
      <c r="AB337" s="213">
        <v>0</v>
      </c>
      <c r="AC337" s="216">
        <v>0</v>
      </c>
      <c r="AD337" s="215">
        <v>0</v>
      </c>
      <c r="AE337" s="213">
        <v>0</v>
      </c>
      <c r="AF337" s="216">
        <v>0</v>
      </c>
      <c r="AG337" s="215">
        <v>0</v>
      </c>
      <c r="AH337" s="213">
        <v>408000</v>
      </c>
      <c r="AI337" s="214">
        <v>299.70588199999997</v>
      </c>
      <c r="AJ337" s="215">
        <v>122280000</v>
      </c>
      <c r="AK337" s="218">
        <v>0</v>
      </c>
      <c r="AL337" s="214">
        <v>0</v>
      </c>
      <c r="AM337" s="215">
        <v>0</v>
      </c>
      <c r="AN337" s="36">
        <f t="shared" si="65"/>
        <v>0</v>
      </c>
      <c r="AO337" s="37">
        <f t="shared" si="66"/>
        <v>0</v>
      </c>
      <c r="AP337" s="38" t="s">
        <v>2</v>
      </c>
      <c r="AQ337" s="39" t="str">
        <f t="shared" si="64"/>
        <v>제품</v>
      </c>
      <c r="AR337" s="40">
        <f t="shared" si="69"/>
        <v>0</v>
      </c>
      <c r="AS337" s="41">
        <f t="shared" si="70"/>
        <v>0</v>
      </c>
      <c r="AT337" s="42">
        <f t="shared" si="71"/>
        <v>0</v>
      </c>
      <c r="AU337" s="43">
        <f t="shared" si="67"/>
        <v>0</v>
      </c>
      <c r="AV337" s="95" t="str">
        <f t="shared" si="63"/>
        <v/>
      </c>
      <c r="AW337" s="61" t="str">
        <f t="shared" si="63"/>
        <v/>
      </c>
      <c r="AX337" s="61" t="str">
        <f t="shared" si="63"/>
        <v/>
      </c>
      <c r="AY337" s="61" t="str">
        <f t="shared" si="63"/>
        <v/>
      </c>
      <c r="AZ337" s="44" t="str">
        <f t="shared" si="63"/>
        <v/>
      </c>
      <c r="BA337" s="45"/>
      <c r="BB337" s="97">
        <v>0</v>
      </c>
      <c r="BC337" s="98">
        <v>0</v>
      </c>
      <c r="BD337" s="98">
        <v>0</v>
      </c>
      <c r="BE337" s="98">
        <v>0</v>
      </c>
      <c r="BF337" s="98">
        <v>0</v>
      </c>
      <c r="BG337" s="99">
        <f t="shared" si="72"/>
        <v>0</v>
      </c>
      <c r="BH337" s="52">
        <f t="shared" si="68"/>
        <v>0</v>
      </c>
      <c r="BI337" s="53">
        <f>IFERROR(IF(ROUND(V337/((D337+AK337)/2),1)&lt;0,0,ROUND(V337/((D337+AK337)/2),1)),0)</f>
        <v>0</v>
      </c>
      <c r="BJ337" s="55" t="str">
        <f>IF(AK337=0,"정상",IF(AP337="악성","악성",IF(AND(BL337&gt;3,BI337&lt;0.5),"악성",IF(AND(AP337="정상",BL337&lt;=3),"정상",IF(BI337&gt;1,"정상","부진")))))</f>
        <v>정상</v>
      </c>
      <c r="BK337" s="54">
        <v>46266</v>
      </c>
      <c r="BL337" s="52">
        <f t="shared" si="73"/>
        <v>1</v>
      </c>
    </row>
    <row r="338" spans="1:64" ht="17.100000000000001" customHeight="1">
      <c r="A338" s="58" t="s">
        <v>1</v>
      </c>
      <c r="B338" s="57" t="s">
        <v>3330</v>
      </c>
      <c r="C338" s="56" t="s">
        <v>3331</v>
      </c>
      <c r="D338" s="213">
        <v>0</v>
      </c>
      <c r="E338" s="214">
        <v>0</v>
      </c>
      <c r="F338" s="215">
        <v>0</v>
      </c>
      <c r="G338" s="213">
        <v>144000</v>
      </c>
      <c r="H338" s="216">
        <v>289</v>
      </c>
      <c r="I338" s="215">
        <v>41616000</v>
      </c>
      <c r="J338" s="213">
        <v>0</v>
      </c>
      <c r="K338" s="216">
        <v>0</v>
      </c>
      <c r="L338" s="215">
        <v>0</v>
      </c>
      <c r="M338" s="213">
        <v>0</v>
      </c>
      <c r="N338" s="216">
        <v>0</v>
      </c>
      <c r="O338" s="215">
        <v>0</v>
      </c>
      <c r="P338" s="213">
        <v>0</v>
      </c>
      <c r="Q338" s="216">
        <v>0</v>
      </c>
      <c r="R338" s="215">
        <v>0</v>
      </c>
      <c r="S338" s="213">
        <v>144000</v>
      </c>
      <c r="T338" s="214">
        <v>289</v>
      </c>
      <c r="U338" s="217">
        <v>41616000</v>
      </c>
      <c r="V338" s="213">
        <v>144000</v>
      </c>
      <c r="W338" s="216">
        <v>289</v>
      </c>
      <c r="X338" s="215">
        <v>41616000</v>
      </c>
      <c r="Y338" s="213">
        <v>0</v>
      </c>
      <c r="Z338" s="216">
        <v>0</v>
      </c>
      <c r="AA338" s="215">
        <v>0</v>
      </c>
      <c r="AB338" s="213">
        <v>0</v>
      </c>
      <c r="AC338" s="216">
        <v>0</v>
      </c>
      <c r="AD338" s="215">
        <v>0</v>
      </c>
      <c r="AE338" s="213">
        <v>0</v>
      </c>
      <c r="AF338" s="216">
        <v>0</v>
      </c>
      <c r="AG338" s="215">
        <v>0</v>
      </c>
      <c r="AH338" s="213">
        <v>144000</v>
      </c>
      <c r="AI338" s="214">
        <v>289</v>
      </c>
      <c r="AJ338" s="215">
        <v>41616000</v>
      </c>
      <c r="AK338" s="218">
        <v>0</v>
      </c>
      <c r="AL338" s="214">
        <v>0</v>
      </c>
      <c r="AM338" s="215">
        <v>0</v>
      </c>
      <c r="AN338" s="36">
        <f t="shared" si="65"/>
        <v>0</v>
      </c>
      <c r="AO338" s="37">
        <f t="shared" si="66"/>
        <v>0</v>
      </c>
      <c r="AP338" s="38" t="s">
        <v>2</v>
      </c>
      <c r="AQ338" s="39" t="str">
        <f t="shared" si="64"/>
        <v>제품</v>
      </c>
      <c r="AR338" s="40">
        <f t="shared" si="69"/>
        <v>0</v>
      </c>
      <c r="AS338" s="41">
        <f t="shared" si="70"/>
        <v>0</v>
      </c>
      <c r="AT338" s="42">
        <f t="shared" si="71"/>
        <v>0</v>
      </c>
      <c r="AU338" s="43">
        <f t="shared" si="67"/>
        <v>0</v>
      </c>
      <c r="AV338" s="95" t="str">
        <f t="shared" si="63"/>
        <v/>
      </c>
      <c r="AW338" s="61" t="str">
        <f t="shared" si="63"/>
        <v/>
      </c>
      <c r="AX338" s="61" t="str">
        <f t="shared" si="63"/>
        <v/>
      </c>
      <c r="AY338" s="61" t="str">
        <f t="shared" si="63"/>
        <v/>
      </c>
      <c r="AZ338" s="44" t="str">
        <f t="shared" si="63"/>
        <v/>
      </c>
      <c r="BA338" s="45"/>
      <c r="BB338" s="97">
        <v>0</v>
      </c>
      <c r="BC338" s="98">
        <v>0</v>
      </c>
      <c r="BD338" s="98">
        <v>0</v>
      </c>
      <c r="BE338" s="98">
        <v>0</v>
      </c>
      <c r="BF338" s="98">
        <v>0</v>
      </c>
      <c r="BG338" s="99">
        <f t="shared" si="72"/>
        <v>0</v>
      </c>
      <c r="BH338" s="52">
        <f t="shared" si="68"/>
        <v>0</v>
      </c>
      <c r="BI338" s="53">
        <f>IFERROR(IF(ROUND(V338/((D338+AK338)/2),1)&lt;0,0,ROUND(V338/((D338+AK338)/2),1)),0)</f>
        <v>0</v>
      </c>
      <c r="BJ338" s="55" t="str">
        <f>IF(AK338=0,"정상",IF(AP338="악성","악성",IF(AND(BL338&gt;3,BI338&lt;0.5),"악성",IF(AND(AP338="정상",BL338&lt;=3),"정상",IF(BI338&gt;1,"정상","부진")))))</f>
        <v>정상</v>
      </c>
      <c r="BK338" s="54">
        <v>45383</v>
      </c>
      <c r="BL338" s="52">
        <f t="shared" si="73"/>
        <v>30</v>
      </c>
    </row>
    <row r="339" spans="1:64" ht="17.100000000000001" customHeight="1">
      <c r="A339" s="58" t="s">
        <v>1</v>
      </c>
      <c r="B339" s="57" t="s">
        <v>3332</v>
      </c>
      <c r="C339" s="56" t="s">
        <v>3333</v>
      </c>
      <c r="D339" s="213">
        <v>0</v>
      </c>
      <c r="E339" s="214">
        <v>0</v>
      </c>
      <c r="F339" s="215">
        <v>0</v>
      </c>
      <c r="G339" s="213">
        <v>4217472</v>
      </c>
      <c r="H339" s="216">
        <v>300.15787399999999</v>
      </c>
      <c r="I339" s="215">
        <v>1265907432</v>
      </c>
      <c r="J339" s="213">
        <v>0</v>
      </c>
      <c r="K339" s="216">
        <v>0</v>
      </c>
      <c r="L339" s="215">
        <v>0</v>
      </c>
      <c r="M339" s="213">
        <v>0</v>
      </c>
      <c r="N339" s="216">
        <v>0</v>
      </c>
      <c r="O339" s="215">
        <v>0</v>
      </c>
      <c r="P339" s="213">
        <v>0</v>
      </c>
      <c r="Q339" s="216">
        <v>0</v>
      </c>
      <c r="R339" s="215">
        <v>0</v>
      </c>
      <c r="S339" s="213">
        <v>4217472</v>
      </c>
      <c r="T339" s="214">
        <v>300.15787399999999</v>
      </c>
      <c r="U339" s="217">
        <v>1265907432</v>
      </c>
      <c r="V339" s="213">
        <v>4217472</v>
      </c>
      <c r="W339" s="216">
        <v>300.15787399999999</v>
      </c>
      <c r="X339" s="215">
        <v>1265907432</v>
      </c>
      <c r="Y339" s="213">
        <v>0</v>
      </c>
      <c r="Z339" s="216">
        <v>0</v>
      </c>
      <c r="AA339" s="215">
        <v>0</v>
      </c>
      <c r="AB339" s="213">
        <v>0</v>
      </c>
      <c r="AC339" s="216">
        <v>0</v>
      </c>
      <c r="AD339" s="215">
        <v>0</v>
      </c>
      <c r="AE339" s="213">
        <v>0</v>
      </c>
      <c r="AF339" s="216">
        <v>0</v>
      </c>
      <c r="AG339" s="215">
        <v>0</v>
      </c>
      <c r="AH339" s="213">
        <v>4217472</v>
      </c>
      <c r="AI339" s="214">
        <v>300.15787399999999</v>
      </c>
      <c r="AJ339" s="215">
        <v>1265907432</v>
      </c>
      <c r="AK339" s="218">
        <v>0</v>
      </c>
      <c r="AL339" s="214">
        <v>0</v>
      </c>
      <c r="AM339" s="215">
        <v>0</v>
      </c>
      <c r="AN339" s="36">
        <f t="shared" si="65"/>
        <v>0</v>
      </c>
      <c r="AO339" s="37">
        <f t="shared" si="66"/>
        <v>0</v>
      </c>
      <c r="AP339" s="38" t="s">
        <v>2</v>
      </c>
      <c r="AQ339" s="39" t="str">
        <f t="shared" si="64"/>
        <v>제품</v>
      </c>
      <c r="AR339" s="40">
        <f t="shared" si="69"/>
        <v>0</v>
      </c>
      <c r="AS339" s="41">
        <f t="shared" si="70"/>
        <v>0</v>
      </c>
      <c r="AT339" s="42">
        <f t="shared" si="71"/>
        <v>0</v>
      </c>
      <c r="AU339" s="43">
        <f t="shared" si="67"/>
        <v>0</v>
      </c>
      <c r="AV339" s="95" t="str">
        <f t="shared" si="63"/>
        <v/>
      </c>
      <c r="AW339" s="61" t="str">
        <f t="shared" si="63"/>
        <v/>
      </c>
      <c r="AX339" s="61" t="str">
        <f t="shared" si="63"/>
        <v/>
      </c>
      <c r="AY339" s="61" t="str">
        <f t="shared" si="63"/>
        <v/>
      </c>
      <c r="AZ339" s="44" t="str">
        <f t="shared" si="63"/>
        <v/>
      </c>
      <c r="BA339" s="45"/>
      <c r="BB339" s="97">
        <v>0</v>
      </c>
      <c r="BC339" s="98">
        <v>0</v>
      </c>
      <c r="BD339" s="98">
        <v>0</v>
      </c>
      <c r="BE339" s="98">
        <v>0</v>
      </c>
      <c r="BF339" s="98">
        <v>0</v>
      </c>
      <c r="BG339" s="99">
        <f t="shared" si="72"/>
        <v>0</v>
      </c>
      <c r="BH339" s="52">
        <f t="shared" si="68"/>
        <v>0</v>
      </c>
      <c r="BI339" s="53">
        <f>IFERROR(IF(ROUND(V339/((D339+AK339)/2),1)&lt;0,0,ROUND(V339/((D339+AK339)/2),1)),0)</f>
        <v>0</v>
      </c>
      <c r="BJ339" s="55" t="str">
        <f>IF(AK339=0,"정상",IF(AP339="악성","악성",IF(AND(BL339&gt;3,BI339&lt;0.5),"악성",IF(AND(AP339="정상",BL339&lt;=3),"정상",IF(BI339&gt;1,"정상","부진")))))</f>
        <v>정상</v>
      </c>
      <c r="BK339" s="54">
        <v>46266</v>
      </c>
      <c r="BL339" s="52">
        <f t="shared" si="73"/>
        <v>1</v>
      </c>
    </row>
    <row r="340" spans="1:64" ht="17.100000000000001" customHeight="1">
      <c r="A340" s="58" t="s">
        <v>1</v>
      </c>
      <c r="B340" s="57" t="s">
        <v>3334</v>
      </c>
      <c r="C340" s="56" t="s">
        <v>3335</v>
      </c>
      <c r="D340" s="213">
        <v>0</v>
      </c>
      <c r="E340" s="214">
        <v>0</v>
      </c>
      <c r="F340" s="215">
        <v>0</v>
      </c>
      <c r="G340" s="213">
        <v>5183208</v>
      </c>
      <c r="H340" s="216">
        <v>304.03436599999998</v>
      </c>
      <c r="I340" s="215">
        <v>1575873360</v>
      </c>
      <c r="J340" s="213">
        <v>0</v>
      </c>
      <c r="K340" s="216">
        <v>0</v>
      </c>
      <c r="L340" s="215">
        <v>0</v>
      </c>
      <c r="M340" s="213">
        <v>0</v>
      </c>
      <c r="N340" s="216">
        <v>0</v>
      </c>
      <c r="O340" s="215">
        <v>0</v>
      </c>
      <c r="P340" s="213">
        <v>0</v>
      </c>
      <c r="Q340" s="216">
        <v>0</v>
      </c>
      <c r="R340" s="215">
        <v>0</v>
      </c>
      <c r="S340" s="213">
        <v>5183208</v>
      </c>
      <c r="T340" s="214">
        <v>304.03436599999998</v>
      </c>
      <c r="U340" s="217">
        <v>1575873360</v>
      </c>
      <c r="V340" s="213">
        <v>5183208</v>
      </c>
      <c r="W340" s="216">
        <v>304.03436599999998</v>
      </c>
      <c r="X340" s="215">
        <v>1575873360</v>
      </c>
      <c r="Y340" s="213">
        <v>0</v>
      </c>
      <c r="Z340" s="216">
        <v>0</v>
      </c>
      <c r="AA340" s="215">
        <v>0</v>
      </c>
      <c r="AB340" s="213">
        <v>0</v>
      </c>
      <c r="AC340" s="216">
        <v>0</v>
      </c>
      <c r="AD340" s="215">
        <v>0</v>
      </c>
      <c r="AE340" s="213">
        <v>0</v>
      </c>
      <c r="AF340" s="216">
        <v>0</v>
      </c>
      <c r="AG340" s="215">
        <v>0</v>
      </c>
      <c r="AH340" s="213">
        <v>5183208</v>
      </c>
      <c r="AI340" s="214">
        <v>304.03436599999998</v>
      </c>
      <c r="AJ340" s="215">
        <v>1575873360</v>
      </c>
      <c r="AK340" s="218">
        <v>0</v>
      </c>
      <c r="AL340" s="214">
        <v>0</v>
      </c>
      <c r="AM340" s="215">
        <v>0</v>
      </c>
      <c r="AN340" s="36">
        <f t="shared" si="65"/>
        <v>0</v>
      </c>
      <c r="AO340" s="37">
        <f t="shared" si="66"/>
        <v>0</v>
      </c>
      <c r="AP340" s="38" t="s">
        <v>2</v>
      </c>
      <c r="AQ340" s="39" t="str">
        <f t="shared" si="64"/>
        <v>제품</v>
      </c>
      <c r="AR340" s="40">
        <f t="shared" si="69"/>
        <v>0</v>
      </c>
      <c r="AS340" s="41">
        <f t="shared" si="70"/>
        <v>0</v>
      </c>
      <c r="AT340" s="42">
        <f t="shared" si="71"/>
        <v>0</v>
      </c>
      <c r="AU340" s="43">
        <f t="shared" si="67"/>
        <v>0</v>
      </c>
      <c r="AV340" s="95" t="str">
        <f t="shared" si="63"/>
        <v/>
      </c>
      <c r="AW340" s="61" t="str">
        <f t="shared" si="63"/>
        <v/>
      </c>
      <c r="AX340" s="61" t="str">
        <f t="shared" si="63"/>
        <v/>
      </c>
      <c r="AY340" s="61" t="str">
        <f t="shared" si="63"/>
        <v/>
      </c>
      <c r="AZ340" s="44" t="str">
        <f t="shared" si="63"/>
        <v/>
      </c>
      <c r="BA340" s="45"/>
      <c r="BB340" s="97">
        <v>0</v>
      </c>
      <c r="BC340" s="98">
        <v>0</v>
      </c>
      <c r="BD340" s="98">
        <v>0</v>
      </c>
      <c r="BE340" s="98">
        <v>0</v>
      </c>
      <c r="BF340" s="98">
        <v>0</v>
      </c>
      <c r="BG340" s="99">
        <f t="shared" si="72"/>
        <v>0</v>
      </c>
      <c r="BH340" s="52">
        <f t="shared" si="68"/>
        <v>0</v>
      </c>
      <c r="BI340" s="53">
        <f>IFERROR(IF(ROUND(V340/((D340+AK340)/2),1)&lt;0,0,ROUND(V340/((D340+AK340)/2),1)),0)</f>
        <v>0</v>
      </c>
      <c r="BJ340" s="55" t="str">
        <f>IF(AK340=0,"정상",IF(AP340="악성","악성",IF(AND(BL340&gt;3,BI340&lt;0.5),"악성",IF(AND(AP340="정상",BL340&lt;=3),"정상",IF(BI340&gt;1,"정상","부진")))))</f>
        <v>정상</v>
      </c>
      <c r="BK340" s="54">
        <v>46266</v>
      </c>
      <c r="BL340" s="52">
        <f t="shared" si="73"/>
        <v>1</v>
      </c>
    </row>
    <row r="341" spans="1:64" ht="17.100000000000001" customHeight="1">
      <c r="A341" s="58" t="s">
        <v>1</v>
      </c>
      <c r="B341" s="57" t="s">
        <v>3336</v>
      </c>
      <c r="C341" s="56" t="s">
        <v>3337</v>
      </c>
      <c r="D341" s="213">
        <v>0</v>
      </c>
      <c r="E341" s="214">
        <v>0</v>
      </c>
      <c r="F341" s="215">
        <v>0</v>
      </c>
      <c r="G341" s="213">
        <v>3325176</v>
      </c>
      <c r="H341" s="216">
        <v>301.597555</v>
      </c>
      <c r="I341" s="215">
        <v>1002864954</v>
      </c>
      <c r="J341" s="213">
        <v>0</v>
      </c>
      <c r="K341" s="216">
        <v>0</v>
      </c>
      <c r="L341" s="215">
        <v>0</v>
      </c>
      <c r="M341" s="213">
        <v>0</v>
      </c>
      <c r="N341" s="216">
        <v>0</v>
      </c>
      <c r="O341" s="215">
        <v>0</v>
      </c>
      <c r="P341" s="213">
        <v>0</v>
      </c>
      <c r="Q341" s="216">
        <v>0</v>
      </c>
      <c r="R341" s="215">
        <v>0</v>
      </c>
      <c r="S341" s="213">
        <v>3325176</v>
      </c>
      <c r="T341" s="214">
        <v>301.597555</v>
      </c>
      <c r="U341" s="217">
        <v>1002864954</v>
      </c>
      <c r="V341" s="213">
        <v>3325176</v>
      </c>
      <c r="W341" s="216">
        <v>301.597555</v>
      </c>
      <c r="X341" s="215">
        <v>1002864954</v>
      </c>
      <c r="Y341" s="213">
        <v>0</v>
      </c>
      <c r="Z341" s="216">
        <v>0</v>
      </c>
      <c r="AA341" s="215">
        <v>0</v>
      </c>
      <c r="AB341" s="213">
        <v>0</v>
      </c>
      <c r="AC341" s="216">
        <v>0</v>
      </c>
      <c r="AD341" s="215">
        <v>0</v>
      </c>
      <c r="AE341" s="213">
        <v>0</v>
      </c>
      <c r="AF341" s="216">
        <v>0</v>
      </c>
      <c r="AG341" s="215">
        <v>0</v>
      </c>
      <c r="AH341" s="213">
        <v>3325176</v>
      </c>
      <c r="AI341" s="214">
        <v>301.597555</v>
      </c>
      <c r="AJ341" s="215">
        <v>1002864954</v>
      </c>
      <c r="AK341" s="218">
        <v>0</v>
      </c>
      <c r="AL341" s="214">
        <v>0</v>
      </c>
      <c r="AM341" s="215">
        <v>0</v>
      </c>
      <c r="AN341" s="36">
        <f t="shared" si="65"/>
        <v>0</v>
      </c>
      <c r="AO341" s="37">
        <f t="shared" si="66"/>
        <v>0</v>
      </c>
      <c r="AP341" s="38" t="s">
        <v>2</v>
      </c>
      <c r="AQ341" s="39" t="str">
        <f t="shared" si="64"/>
        <v>제품</v>
      </c>
      <c r="AR341" s="40">
        <f t="shared" si="69"/>
        <v>0</v>
      </c>
      <c r="AS341" s="41">
        <f t="shared" si="70"/>
        <v>0</v>
      </c>
      <c r="AT341" s="42">
        <f t="shared" si="71"/>
        <v>0</v>
      </c>
      <c r="AU341" s="43">
        <f t="shared" si="67"/>
        <v>0</v>
      </c>
      <c r="AV341" s="95" t="str">
        <f t="shared" si="63"/>
        <v/>
      </c>
      <c r="AW341" s="61" t="str">
        <f t="shared" si="63"/>
        <v/>
      </c>
      <c r="AX341" s="61" t="str">
        <f t="shared" si="63"/>
        <v/>
      </c>
      <c r="AY341" s="61" t="str">
        <f t="shared" si="63"/>
        <v/>
      </c>
      <c r="AZ341" s="44" t="str">
        <f t="shared" si="63"/>
        <v/>
      </c>
      <c r="BA341" s="45"/>
      <c r="BB341" s="97">
        <v>0</v>
      </c>
      <c r="BC341" s="98">
        <v>0</v>
      </c>
      <c r="BD341" s="98">
        <v>0</v>
      </c>
      <c r="BE341" s="98">
        <v>0</v>
      </c>
      <c r="BF341" s="98">
        <v>0</v>
      </c>
      <c r="BG341" s="99">
        <f t="shared" si="72"/>
        <v>0</v>
      </c>
      <c r="BH341" s="52">
        <f t="shared" si="68"/>
        <v>0</v>
      </c>
      <c r="BI341" s="53">
        <f>IFERROR(IF(ROUND(V341/((D341+AK341)/2),1)&lt;0,0,ROUND(V341/((D341+AK341)/2),1)),0)</f>
        <v>0</v>
      </c>
      <c r="BJ341" s="55" t="str">
        <f>IF(AK341=0,"정상",IF(AP341="악성","악성",IF(AND(BL341&gt;3,BI341&lt;0.5),"악성",IF(AND(AP341="정상",BL341&lt;=3),"정상",IF(BI341&gt;1,"정상","부진")))))</f>
        <v>정상</v>
      </c>
      <c r="BK341" s="54">
        <v>45931</v>
      </c>
      <c r="BL341" s="52">
        <f t="shared" si="73"/>
        <v>12</v>
      </c>
    </row>
    <row r="342" spans="1:64" ht="17.100000000000001" customHeight="1">
      <c r="A342" s="58" t="s">
        <v>1</v>
      </c>
      <c r="B342" s="57" t="s">
        <v>3338</v>
      </c>
      <c r="C342" s="56" t="s">
        <v>3339</v>
      </c>
      <c r="D342" s="213">
        <v>0</v>
      </c>
      <c r="E342" s="214">
        <v>0</v>
      </c>
      <c r="F342" s="215">
        <v>0</v>
      </c>
      <c r="G342" s="213">
        <v>6080712</v>
      </c>
      <c r="H342" s="216">
        <v>303.97074199999997</v>
      </c>
      <c r="I342" s="215">
        <v>1848358541</v>
      </c>
      <c r="J342" s="213">
        <v>0</v>
      </c>
      <c r="K342" s="216">
        <v>0</v>
      </c>
      <c r="L342" s="215">
        <v>0</v>
      </c>
      <c r="M342" s="213">
        <v>0</v>
      </c>
      <c r="N342" s="216">
        <v>0</v>
      </c>
      <c r="O342" s="215">
        <v>0</v>
      </c>
      <c r="P342" s="213">
        <v>0</v>
      </c>
      <c r="Q342" s="216">
        <v>0</v>
      </c>
      <c r="R342" s="215">
        <v>0</v>
      </c>
      <c r="S342" s="213">
        <v>6080712</v>
      </c>
      <c r="T342" s="214">
        <v>303.97074199999997</v>
      </c>
      <c r="U342" s="217">
        <v>1848358541</v>
      </c>
      <c r="V342" s="213">
        <v>6080712</v>
      </c>
      <c r="W342" s="216">
        <v>303.97074199999997</v>
      </c>
      <c r="X342" s="215">
        <v>1848358541</v>
      </c>
      <c r="Y342" s="213">
        <v>0</v>
      </c>
      <c r="Z342" s="216">
        <v>0</v>
      </c>
      <c r="AA342" s="215">
        <v>0</v>
      </c>
      <c r="AB342" s="213">
        <v>0</v>
      </c>
      <c r="AC342" s="216">
        <v>0</v>
      </c>
      <c r="AD342" s="215">
        <v>0</v>
      </c>
      <c r="AE342" s="213">
        <v>0</v>
      </c>
      <c r="AF342" s="216">
        <v>0</v>
      </c>
      <c r="AG342" s="215">
        <v>0</v>
      </c>
      <c r="AH342" s="213">
        <v>6080712</v>
      </c>
      <c r="AI342" s="214">
        <v>303.97074199999997</v>
      </c>
      <c r="AJ342" s="215">
        <v>1848358541</v>
      </c>
      <c r="AK342" s="218">
        <v>0</v>
      </c>
      <c r="AL342" s="214">
        <v>0</v>
      </c>
      <c r="AM342" s="215">
        <v>0</v>
      </c>
      <c r="AN342" s="36">
        <f t="shared" si="65"/>
        <v>0</v>
      </c>
      <c r="AO342" s="37">
        <f t="shared" si="66"/>
        <v>0</v>
      </c>
      <c r="AP342" s="38" t="s">
        <v>2</v>
      </c>
      <c r="AQ342" s="39" t="str">
        <f t="shared" si="64"/>
        <v>제품</v>
      </c>
      <c r="AR342" s="40">
        <f t="shared" si="69"/>
        <v>0</v>
      </c>
      <c r="AS342" s="41">
        <f t="shared" si="70"/>
        <v>0</v>
      </c>
      <c r="AT342" s="42">
        <f t="shared" si="71"/>
        <v>0</v>
      </c>
      <c r="AU342" s="43">
        <f t="shared" si="67"/>
        <v>0</v>
      </c>
      <c r="AV342" s="95" t="str">
        <f t="shared" si="63"/>
        <v/>
      </c>
      <c r="AW342" s="61" t="str">
        <f t="shared" si="63"/>
        <v/>
      </c>
      <c r="AX342" s="61" t="str">
        <f t="shared" si="63"/>
        <v/>
      </c>
      <c r="AY342" s="61" t="str">
        <f t="shared" si="63"/>
        <v/>
      </c>
      <c r="AZ342" s="44" t="str">
        <f t="shared" si="63"/>
        <v/>
      </c>
      <c r="BA342" s="45"/>
      <c r="BB342" s="97">
        <v>0</v>
      </c>
      <c r="BC342" s="98">
        <v>0</v>
      </c>
      <c r="BD342" s="98">
        <v>0</v>
      </c>
      <c r="BE342" s="98">
        <v>0</v>
      </c>
      <c r="BF342" s="98">
        <v>0</v>
      </c>
      <c r="BG342" s="99">
        <f t="shared" si="72"/>
        <v>0</v>
      </c>
      <c r="BH342" s="52">
        <f t="shared" si="68"/>
        <v>0</v>
      </c>
      <c r="BI342" s="53">
        <f>IFERROR(IF(ROUND(V342/((D342+AK342)/2),1)&lt;0,0,ROUND(V342/((D342+AK342)/2),1)),0)</f>
        <v>0</v>
      </c>
      <c r="BJ342" s="55" t="str">
        <f>IF(AK342=0,"정상",IF(AP342="악성","악성",IF(AND(BL342&gt;3,BI342&lt;0.5),"악성",IF(AND(AP342="정상",BL342&lt;=3),"정상",IF(BI342&gt;1,"정상","부진")))))</f>
        <v>정상</v>
      </c>
      <c r="BK342" s="54">
        <v>45992</v>
      </c>
      <c r="BL342" s="52">
        <f t="shared" si="73"/>
        <v>10</v>
      </c>
    </row>
    <row r="343" spans="1:64" ht="17.100000000000001" customHeight="1">
      <c r="A343" s="58" t="s">
        <v>1</v>
      </c>
      <c r="B343" s="57" t="s">
        <v>3340</v>
      </c>
      <c r="C343" s="56" t="s">
        <v>3341</v>
      </c>
      <c r="D343" s="213">
        <v>0</v>
      </c>
      <c r="E343" s="214">
        <v>0</v>
      </c>
      <c r="F343" s="215">
        <v>0</v>
      </c>
      <c r="G343" s="213">
        <v>1581216</v>
      </c>
      <c r="H343" s="216">
        <v>303.42255799999998</v>
      </c>
      <c r="I343" s="215">
        <v>479776605</v>
      </c>
      <c r="J343" s="213">
        <v>0</v>
      </c>
      <c r="K343" s="216">
        <v>0</v>
      </c>
      <c r="L343" s="215">
        <v>0</v>
      </c>
      <c r="M343" s="213">
        <v>0</v>
      </c>
      <c r="N343" s="216">
        <v>0</v>
      </c>
      <c r="O343" s="215">
        <v>0</v>
      </c>
      <c r="P343" s="213">
        <v>0</v>
      </c>
      <c r="Q343" s="216">
        <v>0</v>
      </c>
      <c r="R343" s="215">
        <v>0</v>
      </c>
      <c r="S343" s="213">
        <v>1581216</v>
      </c>
      <c r="T343" s="214">
        <v>303.42255799999998</v>
      </c>
      <c r="U343" s="217">
        <v>479776605</v>
      </c>
      <c r="V343" s="213">
        <v>1581216</v>
      </c>
      <c r="W343" s="216">
        <v>303.42255799999998</v>
      </c>
      <c r="X343" s="215">
        <v>479776605</v>
      </c>
      <c r="Y343" s="213">
        <v>0</v>
      </c>
      <c r="Z343" s="216">
        <v>0</v>
      </c>
      <c r="AA343" s="215">
        <v>0</v>
      </c>
      <c r="AB343" s="213">
        <v>0</v>
      </c>
      <c r="AC343" s="216">
        <v>0</v>
      </c>
      <c r="AD343" s="215">
        <v>0</v>
      </c>
      <c r="AE343" s="213">
        <v>0</v>
      </c>
      <c r="AF343" s="216">
        <v>0</v>
      </c>
      <c r="AG343" s="215">
        <v>0</v>
      </c>
      <c r="AH343" s="213">
        <v>1581216</v>
      </c>
      <c r="AI343" s="214">
        <v>303.42255799999998</v>
      </c>
      <c r="AJ343" s="215">
        <v>479776605</v>
      </c>
      <c r="AK343" s="218">
        <v>0</v>
      </c>
      <c r="AL343" s="214">
        <v>0</v>
      </c>
      <c r="AM343" s="215">
        <v>0</v>
      </c>
      <c r="AN343" s="36">
        <f t="shared" si="65"/>
        <v>0</v>
      </c>
      <c r="AO343" s="37">
        <f t="shared" si="66"/>
        <v>0</v>
      </c>
      <c r="AP343" s="38" t="s">
        <v>2</v>
      </c>
      <c r="AQ343" s="39" t="str">
        <f t="shared" si="64"/>
        <v>제품</v>
      </c>
      <c r="AR343" s="40">
        <f t="shared" si="69"/>
        <v>0</v>
      </c>
      <c r="AS343" s="41">
        <f t="shared" si="70"/>
        <v>0</v>
      </c>
      <c r="AT343" s="42">
        <f t="shared" si="71"/>
        <v>0</v>
      </c>
      <c r="AU343" s="43">
        <f t="shared" si="67"/>
        <v>0</v>
      </c>
      <c r="AV343" s="95" t="str">
        <f t="shared" si="63"/>
        <v/>
      </c>
      <c r="AW343" s="61" t="str">
        <f t="shared" si="63"/>
        <v/>
      </c>
      <c r="AX343" s="61" t="str">
        <f t="shared" si="63"/>
        <v/>
      </c>
      <c r="AY343" s="61" t="str">
        <f t="shared" si="63"/>
        <v/>
      </c>
      <c r="AZ343" s="44" t="str">
        <f t="shared" si="63"/>
        <v/>
      </c>
      <c r="BA343" s="45"/>
      <c r="BB343" s="97">
        <v>0</v>
      </c>
      <c r="BC343" s="98">
        <v>0</v>
      </c>
      <c r="BD343" s="98">
        <v>0</v>
      </c>
      <c r="BE343" s="98">
        <v>0</v>
      </c>
      <c r="BF343" s="98">
        <v>0</v>
      </c>
      <c r="BG343" s="99">
        <f t="shared" si="72"/>
        <v>0</v>
      </c>
      <c r="BH343" s="52">
        <f t="shared" si="68"/>
        <v>0</v>
      </c>
      <c r="BI343" s="53">
        <f>IFERROR(IF(ROUND(V343/((D343+AK343)/2),1)&lt;0,0,ROUND(V343/((D343+AK343)/2),1)),0)</f>
        <v>0</v>
      </c>
      <c r="BJ343" s="55" t="str">
        <f>IF(AK343=0,"정상",IF(AP343="악성","악성",IF(AND(BL343&gt;3,BI343&lt;0.5),"악성",IF(AND(AP343="정상",BL343&lt;=3),"정상",IF(BI343&gt;1,"정상","부진")))))</f>
        <v>정상</v>
      </c>
      <c r="BK343" s="54">
        <v>45931</v>
      </c>
      <c r="BL343" s="52">
        <f t="shared" si="73"/>
        <v>12</v>
      </c>
    </row>
    <row r="344" spans="1:64" ht="17.100000000000001" customHeight="1">
      <c r="A344" s="58" t="s">
        <v>1</v>
      </c>
      <c r="B344" s="57" t="s">
        <v>3342</v>
      </c>
      <c r="C344" s="56" t="s">
        <v>3343</v>
      </c>
      <c r="D344" s="213">
        <v>0</v>
      </c>
      <c r="E344" s="214">
        <v>0</v>
      </c>
      <c r="F344" s="215">
        <v>0</v>
      </c>
      <c r="G344" s="213">
        <v>3303936</v>
      </c>
      <c r="H344" s="216">
        <v>299.83103299999999</v>
      </c>
      <c r="I344" s="215">
        <v>990622544</v>
      </c>
      <c r="J344" s="213">
        <v>0</v>
      </c>
      <c r="K344" s="216">
        <v>0</v>
      </c>
      <c r="L344" s="215">
        <v>0</v>
      </c>
      <c r="M344" s="213">
        <v>0</v>
      </c>
      <c r="N344" s="216">
        <v>0</v>
      </c>
      <c r="O344" s="215">
        <v>0</v>
      </c>
      <c r="P344" s="213">
        <v>0</v>
      </c>
      <c r="Q344" s="216">
        <v>0</v>
      </c>
      <c r="R344" s="215">
        <v>0</v>
      </c>
      <c r="S344" s="213">
        <v>3303936</v>
      </c>
      <c r="T344" s="214">
        <v>299.83103299999999</v>
      </c>
      <c r="U344" s="217">
        <v>990622544</v>
      </c>
      <c r="V344" s="213">
        <v>3303936</v>
      </c>
      <c r="W344" s="216">
        <v>299.83103299999999</v>
      </c>
      <c r="X344" s="215">
        <v>990622544</v>
      </c>
      <c r="Y344" s="213">
        <v>0</v>
      </c>
      <c r="Z344" s="216">
        <v>0</v>
      </c>
      <c r="AA344" s="215">
        <v>0</v>
      </c>
      <c r="AB344" s="213">
        <v>0</v>
      </c>
      <c r="AC344" s="216">
        <v>0</v>
      </c>
      <c r="AD344" s="215">
        <v>0</v>
      </c>
      <c r="AE344" s="213">
        <v>0</v>
      </c>
      <c r="AF344" s="216">
        <v>0</v>
      </c>
      <c r="AG344" s="215">
        <v>0</v>
      </c>
      <c r="AH344" s="213">
        <v>3303936</v>
      </c>
      <c r="AI344" s="214">
        <v>299.83103299999999</v>
      </c>
      <c r="AJ344" s="215">
        <v>990622544</v>
      </c>
      <c r="AK344" s="218">
        <v>0</v>
      </c>
      <c r="AL344" s="214">
        <v>0</v>
      </c>
      <c r="AM344" s="215">
        <v>0</v>
      </c>
      <c r="AN344" s="36">
        <f t="shared" si="65"/>
        <v>0</v>
      </c>
      <c r="AO344" s="37">
        <f t="shared" si="66"/>
        <v>0</v>
      </c>
      <c r="AP344" s="38" t="s">
        <v>2</v>
      </c>
      <c r="AQ344" s="39" t="str">
        <f t="shared" si="64"/>
        <v>제품</v>
      </c>
      <c r="AR344" s="40">
        <f t="shared" si="69"/>
        <v>0</v>
      </c>
      <c r="AS344" s="41">
        <f t="shared" si="70"/>
        <v>0</v>
      </c>
      <c r="AT344" s="42">
        <f t="shared" si="71"/>
        <v>0</v>
      </c>
      <c r="AU344" s="43">
        <f t="shared" si="67"/>
        <v>0</v>
      </c>
      <c r="AV344" s="95" t="str">
        <f t="shared" si="63"/>
        <v/>
      </c>
      <c r="AW344" s="61" t="str">
        <f t="shared" si="63"/>
        <v/>
      </c>
      <c r="AX344" s="61" t="str">
        <f t="shared" si="63"/>
        <v/>
      </c>
      <c r="AY344" s="61" t="str">
        <f t="shared" si="63"/>
        <v/>
      </c>
      <c r="AZ344" s="44" t="str">
        <f t="shared" si="63"/>
        <v/>
      </c>
      <c r="BA344" s="45"/>
      <c r="BB344" s="97">
        <v>0</v>
      </c>
      <c r="BC344" s="98">
        <v>0</v>
      </c>
      <c r="BD344" s="98">
        <v>0</v>
      </c>
      <c r="BE344" s="98">
        <v>0</v>
      </c>
      <c r="BF344" s="98">
        <v>0</v>
      </c>
      <c r="BG344" s="99">
        <f t="shared" si="72"/>
        <v>0</v>
      </c>
      <c r="BH344" s="52">
        <f t="shared" si="68"/>
        <v>0</v>
      </c>
      <c r="BI344" s="53">
        <f>IFERROR(IF(ROUND(V344/((D344+AK344)/2),1)&lt;0,0,ROUND(V344/((D344+AK344)/2),1)),0)</f>
        <v>0</v>
      </c>
      <c r="BJ344" s="55" t="str">
        <f>IF(AK344=0,"정상",IF(AP344="악성","악성",IF(AND(BL344&gt;3,BI344&lt;0.5),"악성",IF(AND(AP344="정상",BL344&lt;=3),"정상",IF(BI344&gt;1,"정상","부진")))))</f>
        <v>정상</v>
      </c>
      <c r="BK344" s="54">
        <v>45992</v>
      </c>
      <c r="BL344" s="52">
        <f t="shared" si="73"/>
        <v>10</v>
      </c>
    </row>
    <row r="345" spans="1:64" ht="17.100000000000001" customHeight="1">
      <c r="A345" s="58" t="s">
        <v>1</v>
      </c>
      <c r="B345" s="57" t="s">
        <v>3344</v>
      </c>
      <c r="C345" s="56" t="s">
        <v>3345</v>
      </c>
      <c r="D345" s="213">
        <v>0</v>
      </c>
      <c r="E345" s="214">
        <v>0</v>
      </c>
      <c r="F345" s="215">
        <v>0</v>
      </c>
      <c r="G345" s="213">
        <v>1228488</v>
      </c>
      <c r="H345" s="216">
        <v>304.51323500000001</v>
      </c>
      <c r="I345" s="215">
        <v>374090856</v>
      </c>
      <c r="J345" s="213">
        <v>0</v>
      </c>
      <c r="K345" s="216">
        <v>0</v>
      </c>
      <c r="L345" s="215">
        <v>0</v>
      </c>
      <c r="M345" s="213">
        <v>0</v>
      </c>
      <c r="N345" s="216">
        <v>0</v>
      </c>
      <c r="O345" s="215">
        <v>0</v>
      </c>
      <c r="P345" s="213">
        <v>0</v>
      </c>
      <c r="Q345" s="216">
        <v>0</v>
      </c>
      <c r="R345" s="215">
        <v>0</v>
      </c>
      <c r="S345" s="213">
        <v>1228488</v>
      </c>
      <c r="T345" s="214">
        <v>304.51323500000001</v>
      </c>
      <c r="U345" s="217">
        <v>374090856</v>
      </c>
      <c r="V345" s="213">
        <v>1228488</v>
      </c>
      <c r="W345" s="216">
        <v>304.51323500000001</v>
      </c>
      <c r="X345" s="215">
        <v>374090856</v>
      </c>
      <c r="Y345" s="213">
        <v>0</v>
      </c>
      <c r="Z345" s="216">
        <v>0</v>
      </c>
      <c r="AA345" s="215">
        <v>0</v>
      </c>
      <c r="AB345" s="213">
        <v>0</v>
      </c>
      <c r="AC345" s="216">
        <v>0</v>
      </c>
      <c r="AD345" s="215">
        <v>0</v>
      </c>
      <c r="AE345" s="213">
        <v>0</v>
      </c>
      <c r="AF345" s="216">
        <v>0</v>
      </c>
      <c r="AG345" s="215">
        <v>0</v>
      </c>
      <c r="AH345" s="213">
        <v>1228488</v>
      </c>
      <c r="AI345" s="214">
        <v>304.51323500000001</v>
      </c>
      <c r="AJ345" s="215">
        <v>374090856</v>
      </c>
      <c r="AK345" s="218">
        <v>0</v>
      </c>
      <c r="AL345" s="214">
        <v>0</v>
      </c>
      <c r="AM345" s="215">
        <v>0</v>
      </c>
      <c r="AN345" s="36">
        <f t="shared" si="65"/>
        <v>0</v>
      </c>
      <c r="AO345" s="37">
        <f t="shared" si="66"/>
        <v>0</v>
      </c>
      <c r="AP345" s="38" t="s">
        <v>2</v>
      </c>
      <c r="AQ345" s="39" t="str">
        <f t="shared" si="64"/>
        <v>제품</v>
      </c>
      <c r="AR345" s="40">
        <f t="shared" si="69"/>
        <v>0</v>
      </c>
      <c r="AS345" s="41">
        <f t="shared" si="70"/>
        <v>0</v>
      </c>
      <c r="AT345" s="42">
        <f t="shared" si="71"/>
        <v>0</v>
      </c>
      <c r="AU345" s="43">
        <f t="shared" si="67"/>
        <v>0</v>
      </c>
      <c r="AV345" s="95" t="str">
        <f t="shared" si="63"/>
        <v/>
      </c>
      <c r="AW345" s="61" t="str">
        <f t="shared" si="63"/>
        <v/>
      </c>
      <c r="AX345" s="61" t="str">
        <f t="shared" si="63"/>
        <v/>
      </c>
      <c r="AY345" s="61" t="str">
        <f t="shared" si="63"/>
        <v/>
      </c>
      <c r="AZ345" s="44" t="str">
        <f t="shared" si="63"/>
        <v/>
      </c>
      <c r="BA345" s="45"/>
      <c r="BB345" s="97">
        <v>0</v>
      </c>
      <c r="BC345" s="98">
        <v>0</v>
      </c>
      <c r="BD345" s="98">
        <v>0</v>
      </c>
      <c r="BE345" s="98">
        <v>0</v>
      </c>
      <c r="BF345" s="98">
        <v>0</v>
      </c>
      <c r="BG345" s="99">
        <f t="shared" si="72"/>
        <v>0</v>
      </c>
      <c r="BH345" s="52">
        <f t="shared" si="68"/>
        <v>0</v>
      </c>
      <c r="BI345" s="53">
        <f>IFERROR(IF(ROUND(V345/((D345+AK345)/2),1)&lt;0,0,ROUND(V345/((D345+AK345)/2),1)),0)</f>
        <v>0</v>
      </c>
      <c r="BJ345" s="55" t="str">
        <f>IF(AK345=0,"정상",IF(AP345="악성","악성",IF(AND(BL345&gt;3,BI345&lt;0.5),"악성",IF(AND(AP345="정상",BL345&lt;=3),"정상",IF(BI345&gt;1,"정상","부진")))))</f>
        <v>정상</v>
      </c>
      <c r="BK345" s="54">
        <v>45931</v>
      </c>
      <c r="BL345" s="52">
        <f t="shared" si="73"/>
        <v>12</v>
      </c>
    </row>
    <row r="346" spans="1:64" ht="17.100000000000001" customHeight="1">
      <c r="A346" s="58" t="s">
        <v>1</v>
      </c>
      <c r="B346" s="57" t="s">
        <v>3346</v>
      </c>
      <c r="C346" s="56" t="s">
        <v>3347</v>
      </c>
      <c r="D346" s="213">
        <v>0</v>
      </c>
      <c r="E346" s="214">
        <v>0</v>
      </c>
      <c r="F346" s="215">
        <v>0</v>
      </c>
      <c r="G346" s="213">
        <v>880800</v>
      </c>
      <c r="H346" s="216">
        <v>292.41689300000002</v>
      </c>
      <c r="I346" s="215">
        <v>257560800</v>
      </c>
      <c r="J346" s="213">
        <v>0</v>
      </c>
      <c r="K346" s="216">
        <v>0</v>
      </c>
      <c r="L346" s="215">
        <v>0</v>
      </c>
      <c r="M346" s="213">
        <v>0</v>
      </c>
      <c r="N346" s="216">
        <v>0</v>
      </c>
      <c r="O346" s="215">
        <v>0</v>
      </c>
      <c r="P346" s="213">
        <v>0</v>
      </c>
      <c r="Q346" s="216">
        <v>0</v>
      </c>
      <c r="R346" s="215">
        <v>0</v>
      </c>
      <c r="S346" s="213">
        <v>880800</v>
      </c>
      <c r="T346" s="214">
        <v>292.41689300000002</v>
      </c>
      <c r="U346" s="217">
        <v>257560800</v>
      </c>
      <c r="V346" s="213">
        <v>880800</v>
      </c>
      <c r="W346" s="216">
        <v>292.41689300000002</v>
      </c>
      <c r="X346" s="215">
        <v>257560800</v>
      </c>
      <c r="Y346" s="213">
        <v>0</v>
      </c>
      <c r="Z346" s="216">
        <v>0</v>
      </c>
      <c r="AA346" s="215">
        <v>0</v>
      </c>
      <c r="AB346" s="213">
        <v>0</v>
      </c>
      <c r="AC346" s="216">
        <v>0</v>
      </c>
      <c r="AD346" s="215">
        <v>0</v>
      </c>
      <c r="AE346" s="213">
        <v>0</v>
      </c>
      <c r="AF346" s="216">
        <v>0</v>
      </c>
      <c r="AG346" s="215">
        <v>0</v>
      </c>
      <c r="AH346" s="213">
        <v>880800</v>
      </c>
      <c r="AI346" s="214">
        <v>292.41689300000002</v>
      </c>
      <c r="AJ346" s="215">
        <v>257560800</v>
      </c>
      <c r="AK346" s="218">
        <v>0</v>
      </c>
      <c r="AL346" s="214">
        <v>0</v>
      </c>
      <c r="AM346" s="215">
        <v>0</v>
      </c>
      <c r="AN346" s="36">
        <f t="shared" si="65"/>
        <v>0</v>
      </c>
      <c r="AO346" s="37">
        <f t="shared" si="66"/>
        <v>0</v>
      </c>
      <c r="AP346" s="38" t="s">
        <v>2</v>
      </c>
      <c r="AQ346" s="39" t="str">
        <f t="shared" si="64"/>
        <v>제품</v>
      </c>
      <c r="AR346" s="40">
        <f t="shared" si="69"/>
        <v>0</v>
      </c>
      <c r="AS346" s="41">
        <f t="shared" si="70"/>
        <v>0</v>
      </c>
      <c r="AT346" s="42">
        <f t="shared" si="71"/>
        <v>0</v>
      </c>
      <c r="AU346" s="43">
        <f t="shared" si="67"/>
        <v>0</v>
      </c>
      <c r="AV346" s="95" t="str">
        <f t="shared" si="63"/>
        <v/>
      </c>
      <c r="AW346" s="61" t="str">
        <f t="shared" si="63"/>
        <v/>
      </c>
      <c r="AX346" s="61" t="str">
        <f t="shared" si="63"/>
        <v/>
      </c>
      <c r="AY346" s="61" t="str">
        <f t="shared" si="63"/>
        <v/>
      </c>
      <c r="AZ346" s="44" t="str">
        <f t="shared" si="63"/>
        <v/>
      </c>
      <c r="BA346" s="45"/>
      <c r="BB346" s="97">
        <v>0</v>
      </c>
      <c r="BC346" s="98">
        <v>0</v>
      </c>
      <c r="BD346" s="98">
        <v>0</v>
      </c>
      <c r="BE346" s="98">
        <v>0</v>
      </c>
      <c r="BF346" s="98">
        <v>0</v>
      </c>
      <c r="BG346" s="99">
        <f t="shared" si="72"/>
        <v>0</v>
      </c>
      <c r="BH346" s="52">
        <f t="shared" si="68"/>
        <v>0</v>
      </c>
      <c r="BI346" s="53">
        <f>IFERROR(IF(ROUND(V346/((D346+AK346)/2),1)&lt;0,0,ROUND(V346/((D346+AK346)/2),1)),0)</f>
        <v>0</v>
      </c>
      <c r="BJ346" s="55" t="str">
        <f>IF(AK346=0,"정상",IF(AP346="악성","악성",IF(AND(BL346&gt;3,BI346&lt;0.5),"악성",IF(AND(AP346="정상",BL346&lt;=3),"정상",IF(BI346&gt;1,"정상","부진")))))</f>
        <v>정상</v>
      </c>
      <c r="BK346" s="54">
        <v>45931</v>
      </c>
      <c r="BL346" s="52">
        <f t="shared" si="73"/>
        <v>12</v>
      </c>
    </row>
    <row r="347" spans="1:64" ht="17.100000000000001" customHeight="1">
      <c r="A347" s="58" t="s">
        <v>1</v>
      </c>
      <c r="B347" s="57" t="s">
        <v>3348</v>
      </c>
      <c r="C347" s="56" t="s">
        <v>3349</v>
      </c>
      <c r="D347" s="213">
        <v>0</v>
      </c>
      <c r="E347" s="214">
        <v>0</v>
      </c>
      <c r="F347" s="215">
        <v>0</v>
      </c>
      <c r="G347" s="213">
        <v>3235776</v>
      </c>
      <c r="H347" s="216">
        <v>297.51426199999997</v>
      </c>
      <c r="I347" s="215">
        <v>962689509</v>
      </c>
      <c r="J347" s="213">
        <v>0</v>
      </c>
      <c r="K347" s="216">
        <v>0</v>
      </c>
      <c r="L347" s="215">
        <v>0</v>
      </c>
      <c r="M347" s="213">
        <v>0</v>
      </c>
      <c r="N347" s="216">
        <v>0</v>
      </c>
      <c r="O347" s="215">
        <v>0</v>
      </c>
      <c r="P347" s="213">
        <v>0</v>
      </c>
      <c r="Q347" s="216">
        <v>0</v>
      </c>
      <c r="R347" s="215">
        <v>0</v>
      </c>
      <c r="S347" s="213">
        <v>3235776</v>
      </c>
      <c r="T347" s="214">
        <v>297.51426199999997</v>
      </c>
      <c r="U347" s="217">
        <v>962689509</v>
      </c>
      <c r="V347" s="213">
        <v>3235776</v>
      </c>
      <c r="W347" s="216">
        <v>297.51426199999997</v>
      </c>
      <c r="X347" s="215">
        <v>962689509</v>
      </c>
      <c r="Y347" s="213">
        <v>0</v>
      </c>
      <c r="Z347" s="216">
        <v>0</v>
      </c>
      <c r="AA347" s="215">
        <v>0</v>
      </c>
      <c r="AB347" s="213">
        <v>0</v>
      </c>
      <c r="AC347" s="216">
        <v>0</v>
      </c>
      <c r="AD347" s="215">
        <v>0</v>
      </c>
      <c r="AE347" s="213">
        <v>0</v>
      </c>
      <c r="AF347" s="216">
        <v>0</v>
      </c>
      <c r="AG347" s="215">
        <v>0</v>
      </c>
      <c r="AH347" s="213">
        <v>3235776</v>
      </c>
      <c r="AI347" s="214">
        <v>297.51426199999997</v>
      </c>
      <c r="AJ347" s="215">
        <v>962689509</v>
      </c>
      <c r="AK347" s="218">
        <v>0</v>
      </c>
      <c r="AL347" s="214">
        <v>0</v>
      </c>
      <c r="AM347" s="215">
        <v>0</v>
      </c>
      <c r="AN347" s="36">
        <f t="shared" si="65"/>
        <v>0</v>
      </c>
      <c r="AO347" s="37">
        <f t="shared" si="66"/>
        <v>0</v>
      </c>
      <c r="AP347" s="38" t="s">
        <v>2</v>
      </c>
      <c r="AQ347" s="39" t="str">
        <f t="shared" si="64"/>
        <v>제품</v>
      </c>
      <c r="AR347" s="40">
        <f t="shared" si="69"/>
        <v>0</v>
      </c>
      <c r="AS347" s="41">
        <f t="shared" si="70"/>
        <v>0</v>
      </c>
      <c r="AT347" s="42">
        <f t="shared" si="71"/>
        <v>0</v>
      </c>
      <c r="AU347" s="43">
        <f t="shared" si="67"/>
        <v>0</v>
      </c>
      <c r="AV347" s="95" t="str">
        <f t="shared" si="63"/>
        <v/>
      </c>
      <c r="AW347" s="61" t="str">
        <f t="shared" si="63"/>
        <v/>
      </c>
      <c r="AX347" s="61" t="str">
        <f t="shared" si="63"/>
        <v/>
      </c>
      <c r="AY347" s="61" t="str">
        <f t="shared" si="63"/>
        <v/>
      </c>
      <c r="AZ347" s="44" t="str">
        <f t="shared" si="63"/>
        <v/>
      </c>
      <c r="BA347" s="45"/>
      <c r="BB347" s="97">
        <v>0</v>
      </c>
      <c r="BC347" s="98">
        <v>0</v>
      </c>
      <c r="BD347" s="98">
        <v>0</v>
      </c>
      <c r="BE347" s="98">
        <v>0</v>
      </c>
      <c r="BF347" s="98">
        <v>0</v>
      </c>
      <c r="BG347" s="99">
        <f t="shared" si="72"/>
        <v>0</v>
      </c>
      <c r="BH347" s="52">
        <f t="shared" si="68"/>
        <v>0</v>
      </c>
      <c r="BI347" s="53">
        <f>IFERROR(IF(ROUND(V347/((D347+AK347)/2),1)&lt;0,0,ROUND(V347/((D347+AK347)/2),1)),0)</f>
        <v>0</v>
      </c>
      <c r="BJ347" s="55" t="str">
        <f>IF(AK347=0,"정상",IF(AP347="악성","악성",IF(AND(BL347&gt;3,BI347&lt;0.5),"악성",IF(AND(AP347="정상",BL347&lt;=3),"정상",IF(BI347&gt;1,"정상","부진")))))</f>
        <v>정상</v>
      </c>
      <c r="BK347" s="54">
        <v>45931</v>
      </c>
      <c r="BL347" s="52">
        <f t="shared" si="73"/>
        <v>12</v>
      </c>
    </row>
    <row r="348" spans="1:64" ht="17.100000000000001" customHeight="1">
      <c r="A348" s="58" t="s">
        <v>1</v>
      </c>
      <c r="B348" s="57" t="s">
        <v>3350</v>
      </c>
      <c r="C348" s="56" t="s">
        <v>3351</v>
      </c>
      <c r="D348" s="213">
        <v>0</v>
      </c>
      <c r="E348" s="214">
        <v>0</v>
      </c>
      <c r="F348" s="215">
        <v>0</v>
      </c>
      <c r="G348" s="213">
        <v>2057592</v>
      </c>
      <c r="H348" s="216">
        <v>299.76801699999999</v>
      </c>
      <c r="I348" s="215">
        <v>616800275</v>
      </c>
      <c r="J348" s="213">
        <v>0</v>
      </c>
      <c r="K348" s="216">
        <v>0</v>
      </c>
      <c r="L348" s="215">
        <v>0</v>
      </c>
      <c r="M348" s="213">
        <v>0</v>
      </c>
      <c r="N348" s="216">
        <v>0</v>
      </c>
      <c r="O348" s="215">
        <v>0</v>
      </c>
      <c r="P348" s="213">
        <v>0</v>
      </c>
      <c r="Q348" s="216">
        <v>0</v>
      </c>
      <c r="R348" s="215">
        <v>0</v>
      </c>
      <c r="S348" s="213">
        <v>2057592</v>
      </c>
      <c r="T348" s="214">
        <v>299.76801699999999</v>
      </c>
      <c r="U348" s="217">
        <v>616800275</v>
      </c>
      <c r="V348" s="213">
        <v>2057592</v>
      </c>
      <c r="W348" s="216">
        <v>299.76801699999999</v>
      </c>
      <c r="X348" s="215">
        <v>616800275</v>
      </c>
      <c r="Y348" s="213">
        <v>0</v>
      </c>
      <c r="Z348" s="216">
        <v>0</v>
      </c>
      <c r="AA348" s="215">
        <v>0</v>
      </c>
      <c r="AB348" s="213">
        <v>0</v>
      </c>
      <c r="AC348" s="216">
        <v>0</v>
      </c>
      <c r="AD348" s="215">
        <v>0</v>
      </c>
      <c r="AE348" s="213">
        <v>0</v>
      </c>
      <c r="AF348" s="216">
        <v>0</v>
      </c>
      <c r="AG348" s="215">
        <v>0</v>
      </c>
      <c r="AH348" s="213">
        <v>2057592</v>
      </c>
      <c r="AI348" s="214">
        <v>299.76801699999999</v>
      </c>
      <c r="AJ348" s="215">
        <v>616800275</v>
      </c>
      <c r="AK348" s="218">
        <v>0</v>
      </c>
      <c r="AL348" s="214">
        <v>0</v>
      </c>
      <c r="AM348" s="215">
        <v>0</v>
      </c>
      <c r="AN348" s="36">
        <f t="shared" si="65"/>
        <v>0</v>
      </c>
      <c r="AO348" s="37">
        <f t="shared" si="66"/>
        <v>0</v>
      </c>
      <c r="AP348" s="38" t="s">
        <v>2</v>
      </c>
      <c r="AQ348" s="39" t="str">
        <f t="shared" si="64"/>
        <v>제품</v>
      </c>
      <c r="AR348" s="40">
        <f t="shared" si="69"/>
        <v>0</v>
      </c>
      <c r="AS348" s="41">
        <f t="shared" si="70"/>
        <v>0</v>
      </c>
      <c r="AT348" s="42">
        <f t="shared" si="71"/>
        <v>0</v>
      </c>
      <c r="AU348" s="43">
        <f t="shared" si="67"/>
        <v>0</v>
      </c>
      <c r="AV348" s="95" t="str">
        <f t="shared" si="63"/>
        <v/>
      </c>
      <c r="AW348" s="61" t="str">
        <f t="shared" si="63"/>
        <v/>
      </c>
      <c r="AX348" s="61" t="str">
        <f t="shared" si="63"/>
        <v/>
      </c>
      <c r="AY348" s="61" t="str">
        <f t="shared" si="63"/>
        <v/>
      </c>
      <c r="AZ348" s="44" t="str">
        <f t="shared" si="63"/>
        <v/>
      </c>
      <c r="BA348" s="45"/>
      <c r="BB348" s="97">
        <v>0</v>
      </c>
      <c r="BC348" s="98">
        <v>0</v>
      </c>
      <c r="BD348" s="98">
        <v>0</v>
      </c>
      <c r="BE348" s="98">
        <v>0</v>
      </c>
      <c r="BF348" s="98">
        <v>0</v>
      </c>
      <c r="BG348" s="99">
        <f t="shared" si="72"/>
        <v>0</v>
      </c>
      <c r="BH348" s="52">
        <f t="shared" si="68"/>
        <v>0</v>
      </c>
      <c r="BI348" s="53">
        <f>IFERROR(IF(ROUND(V348/((D348+AK348)/2),1)&lt;0,0,ROUND(V348/((D348+AK348)/2),1)),0)</f>
        <v>0</v>
      </c>
      <c r="BJ348" s="55" t="str">
        <f>IF(AK348=0,"정상",IF(AP348="악성","악성",IF(AND(BL348&gt;3,BI348&lt;0.5),"악성",IF(AND(AP348="정상",BL348&lt;=3),"정상",IF(BI348&gt;1,"정상","부진")))))</f>
        <v>정상</v>
      </c>
      <c r="BK348" s="54">
        <v>45931</v>
      </c>
      <c r="BL348" s="52">
        <f t="shared" si="73"/>
        <v>12</v>
      </c>
    </row>
    <row r="349" spans="1:64" ht="17.100000000000001" customHeight="1">
      <c r="A349" s="58" t="s">
        <v>1</v>
      </c>
      <c r="B349" s="57" t="s">
        <v>3200</v>
      </c>
      <c r="C349" s="56" t="s">
        <v>3201</v>
      </c>
      <c r="D349" s="213">
        <v>0</v>
      </c>
      <c r="E349" s="214">
        <v>0</v>
      </c>
      <c r="F349" s="215">
        <v>0</v>
      </c>
      <c r="G349" s="213">
        <v>811512</v>
      </c>
      <c r="H349" s="216">
        <v>295.84429</v>
      </c>
      <c r="I349" s="215">
        <v>240081192</v>
      </c>
      <c r="J349" s="213">
        <v>0</v>
      </c>
      <c r="K349" s="216">
        <v>0</v>
      </c>
      <c r="L349" s="215">
        <v>0</v>
      </c>
      <c r="M349" s="213">
        <v>0</v>
      </c>
      <c r="N349" s="216">
        <v>0</v>
      </c>
      <c r="O349" s="215">
        <v>0</v>
      </c>
      <c r="P349" s="213">
        <v>0</v>
      </c>
      <c r="Q349" s="216">
        <v>0</v>
      </c>
      <c r="R349" s="215">
        <v>0</v>
      </c>
      <c r="S349" s="213">
        <v>811512</v>
      </c>
      <c r="T349" s="214">
        <v>295.84429</v>
      </c>
      <c r="U349" s="217">
        <v>240081192</v>
      </c>
      <c r="V349" s="213">
        <v>811512</v>
      </c>
      <c r="W349" s="216">
        <v>295.84429</v>
      </c>
      <c r="X349" s="215">
        <v>240081192</v>
      </c>
      <c r="Y349" s="213">
        <v>0</v>
      </c>
      <c r="Z349" s="216">
        <v>0</v>
      </c>
      <c r="AA349" s="215">
        <v>0</v>
      </c>
      <c r="AB349" s="213">
        <v>0</v>
      </c>
      <c r="AC349" s="216">
        <v>0</v>
      </c>
      <c r="AD349" s="215">
        <v>0</v>
      </c>
      <c r="AE349" s="213">
        <v>0</v>
      </c>
      <c r="AF349" s="216">
        <v>0</v>
      </c>
      <c r="AG349" s="215">
        <v>0</v>
      </c>
      <c r="AH349" s="213">
        <v>811512</v>
      </c>
      <c r="AI349" s="214">
        <v>295.84429</v>
      </c>
      <c r="AJ349" s="215">
        <v>240081192</v>
      </c>
      <c r="AK349" s="218">
        <v>0</v>
      </c>
      <c r="AL349" s="214">
        <v>0</v>
      </c>
      <c r="AM349" s="215">
        <v>0</v>
      </c>
      <c r="AN349" s="36">
        <f t="shared" si="65"/>
        <v>0</v>
      </c>
      <c r="AO349" s="37">
        <f t="shared" si="66"/>
        <v>0</v>
      </c>
      <c r="AP349" s="38" t="s">
        <v>2</v>
      </c>
      <c r="AQ349" s="39" t="str">
        <f t="shared" si="64"/>
        <v>제품</v>
      </c>
      <c r="AR349" s="40">
        <f t="shared" si="69"/>
        <v>0</v>
      </c>
      <c r="AS349" s="41">
        <f t="shared" si="70"/>
        <v>0</v>
      </c>
      <c r="AT349" s="42">
        <f t="shared" si="71"/>
        <v>0</v>
      </c>
      <c r="AU349" s="43">
        <f t="shared" si="67"/>
        <v>0</v>
      </c>
      <c r="AV349" s="95" t="str">
        <f t="shared" si="63"/>
        <v/>
      </c>
      <c r="AW349" s="61" t="str">
        <f t="shared" si="63"/>
        <v/>
      </c>
      <c r="AX349" s="61" t="str">
        <f t="shared" si="63"/>
        <v/>
      </c>
      <c r="AY349" s="61" t="str">
        <f t="shared" si="63"/>
        <v/>
      </c>
      <c r="AZ349" s="44" t="str">
        <f t="shared" si="63"/>
        <v/>
      </c>
      <c r="BA349" s="45"/>
      <c r="BB349" s="97">
        <v>0</v>
      </c>
      <c r="BC349" s="98">
        <v>0</v>
      </c>
      <c r="BD349" s="98">
        <v>0</v>
      </c>
      <c r="BE349" s="98">
        <v>0</v>
      </c>
      <c r="BF349" s="98">
        <v>0</v>
      </c>
      <c r="BG349" s="99">
        <f t="shared" si="72"/>
        <v>0</v>
      </c>
      <c r="BH349" s="52">
        <f t="shared" si="68"/>
        <v>0</v>
      </c>
      <c r="BI349" s="53">
        <f>IFERROR(IF(ROUND(V349/((D349+AK349)/2),1)&lt;0,0,ROUND(V349/((D349+AK349)/2),1)),0)</f>
        <v>0</v>
      </c>
      <c r="BJ349" s="55" t="str">
        <f>IF(AK349=0,"정상",IF(AP349="악성","악성",IF(AND(BL349&gt;3,BI349&lt;0.5),"악성",IF(AND(AP349="정상",BL349&lt;=3),"정상",IF(BI349&gt;1,"정상","부진")))))</f>
        <v>정상</v>
      </c>
      <c r="BK349" s="54">
        <v>46174</v>
      </c>
      <c r="BL349" s="52">
        <f t="shared" si="73"/>
        <v>4</v>
      </c>
    </row>
    <row r="350" spans="1:64" ht="17.100000000000001" customHeight="1">
      <c r="A350" s="58" t="s">
        <v>1</v>
      </c>
      <c r="B350" s="57" t="s">
        <v>3352</v>
      </c>
      <c r="C350" s="56" t="s">
        <v>3353</v>
      </c>
      <c r="D350" s="213">
        <v>0</v>
      </c>
      <c r="E350" s="214">
        <v>0</v>
      </c>
      <c r="F350" s="215">
        <v>0</v>
      </c>
      <c r="G350" s="213">
        <v>355152</v>
      </c>
      <c r="H350" s="216">
        <v>298.864711</v>
      </c>
      <c r="I350" s="215">
        <v>106142400</v>
      </c>
      <c r="J350" s="213">
        <v>0</v>
      </c>
      <c r="K350" s="216">
        <v>0</v>
      </c>
      <c r="L350" s="215">
        <v>0</v>
      </c>
      <c r="M350" s="213">
        <v>0</v>
      </c>
      <c r="N350" s="216">
        <v>0</v>
      </c>
      <c r="O350" s="215">
        <v>0</v>
      </c>
      <c r="P350" s="213">
        <v>0</v>
      </c>
      <c r="Q350" s="216">
        <v>0</v>
      </c>
      <c r="R350" s="215">
        <v>0</v>
      </c>
      <c r="S350" s="213">
        <v>355152</v>
      </c>
      <c r="T350" s="214">
        <v>298.864711</v>
      </c>
      <c r="U350" s="217">
        <v>106142400</v>
      </c>
      <c r="V350" s="213">
        <v>355152</v>
      </c>
      <c r="W350" s="216">
        <v>298.864711</v>
      </c>
      <c r="X350" s="215">
        <v>106142400</v>
      </c>
      <c r="Y350" s="213">
        <v>0</v>
      </c>
      <c r="Z350" s="216">
        <v>0</v>
      </c>
      <c r="AA350" s="215">
        <v>0</v>
      </c>
      <c r="AB350" s="213">
        <v>0</v>
      </c>
      <c r="AC350" s="216">
        <v>0</v>
      </c>
      <c r="AD350" s="215">
        <v>0</v>
      </c>
      <c r="AE350" s="213">
        <v>0</v>
      </c>
      <c r="AF350" s="216">
        <v>0</v>
      </c>
      <c r="AG350" s="215">
        <v>0</v>
      </c>
      <c r="AH350" s="213">
        <v>355152</v>
      </c>
      <c r="AI350" s="214">
        <v>298.864711</v>
      </c>
      <c r="AJ350" s="215">
        <v>106142400</v>
      </c>
      <c r="AK350" s="218">
        <v>0</v>
      </c>
      <c r="AL350" s="214">
        <v>0</v>
      </c>
      <c r="AM350" s="215">
        <v>0</v>
      </c>
      <c r="AN350" s="36">
        <f t="shared" si="65"/>
        <v>0</v>
      </c>
      <c r="AO350" s="37">
        <f t="shared" si="66"/>
        <v>0</v>
      </c>
      <c r="AP350" s="38" t="s">
        <v>2</v>
      </c>
      <c r="AQ350" s="39" t="str">
        <f t="shared" si="64"/>
        <v>제품</v>
      </c>
      <c r="AR350" s="40">
        <f t="shared" si="69"/>
        <v>0</v>
      </c>
      <c r="AS350" s="41">
        <f t="shared" si="70"/>
        <v>0</v>
      </c>
      <c r="AT350" s="42">
        <f t="shared" si="71"/>
        <v>0</v>
      </c>
      <c r="AU350" s="43">
        <f t="shared" si="67"/>
        <v>0</v>
      </c>
      <c r="AV350" s="95" t="str">
        <f t="shared" si="63"/>
        <v/>
      </c>
      <c r="AW350" s="61" t="str">
        <f t="shared" si="63"/>
        <v/>
      </c>
      <c r="AX350" s="61" t="str">
        <f t="shared" si="63"/>
        <v/>
      </c>
      <c r="AY350" s="61" t="str">
        <f t="shared" si="63"/>
        <v/>
      </c>
      <c r="AZ350" s="44" t="str">
        <f t="shared" si="63"/>
        <v/>
      </c>
      <c r="BA350" s="45"/>
      <c r="BB350" s="97">
        <v>0</v>
      </c>
      <c r="BC350" s="98">
        <v>0</v>
      </c>
      <c r="BD350" s="98">
        <v>0</v>
      </c>
      <c r="BE350" s="98">
        <v>0</v>
      </c>
      <c r="BF350" s="98">
        <v>0</v>
      </c>
      <c r="BG350" s="99">
        <f t="shared" si="72"/>
        <v>0</v>
      </c>
      <c r="BH350" s="52">
        <f t="shared" si="68"/>
        <v>0</v>
      </c>
      <c r="BI350" s="53">
        <f>IFERROR(IF(ROUND(V350/((D350+AK350)/2),1)&lt;0,0,ROUND(V350/((D350+AK350)/2),1)),0)</f>
        <v>0</v>
      </c>
      <c r="BJ350" s="55" t="str">
        <f>IF(AK350=0,"정상",IF(AP350="악성","악성",IF(AND(BL350&gt;3,BI350&lt;0.5),"악성",IF(AND(AP350="정상",BL350&lt;=3),"정상",IF(BI350&gt;1,"정상","부진")))))</f>
        <v>정상</v>
      </c>
      <c r="BK350" s="54">
        <v>46266</v>
      </c>
      <c r="BL350" s="52">
        <f t="shared" si="73"/>
        <v>1</v>
      </c>
    </row>
    <row r="351" spans="1:64" ht="17.100000000000001" customHeight="1">
      <c r="A351" s="58" t="s">
        <v>1</v>
      </c>
      <c r="B351" s="57" t="s">
        <v>3354</v>
      </c>
      <c r="C351" s="56" t="s">
        <v>3355</v>
      </c>
      <c r="D351" s="213">
        <v>0</v>
      </c>
      <c r="E351" s="214">
        <v>0</v>
      </c>
      <c r="F351" s="215">
        <v>0</v>
      </c>
      <c r="G351" s="213">
        <v>283200</v>
      </c>
      <c r="H351" s="216">
        <v>293.96610099999998</v>
      </c>
      <c r="I351" s="215">
        <v>83251200</v>
      </c>
      <c r="J351" s="213">
        <v>0</v>
      </c>
      <c r="K351" s="216">
        <v>0</v>
      </c>
      <c r="L351" s="215">
        <v>0</v>
      </c>
      <c r="M351" s="213">
        <v>0</v>
      </c>
      <c r="N351" s="216">
        <v>0</v>
      </c>
      <c r="O351" s="215">
        <v>0</v>
      </c>
      <c r="P351" s="213">
        <v>0</v>
      </c>
      <c r="Q351" s="216">
        <v>0</v>
      </c>
      <c r="R351" s="215">
        <v>0</v>
      </c>
      <c r="S351" s="213">
        <v>283200</v>
      </c>
      <c r="T351" s="214">
        <v>293.96610099999998</v>
      </c>
      <c r="U351" s="217">
        <v>83251200</v>
      </c>
      <c r="V351" s="213">
        <v>283200</v>
      </c>
      <c r="W351" s="216">
        <v>293.96610099999998</v>
      </c>
      <c r="X351" s="215">
        <v>83251200</v>
      </c>
      <c r="Y351" s="213">
        <v>0</v>
      </c>
      <c r="Z351" s="216">
        <v>0</v>
      </c>
      <c r="AA351" s="215">
        <v>0</v>
      </c>
      <c r="AB351" s="213">
        <v>0</v>
      </c>
      <c r="AC351" s="216">
        <v>0</v>
      </c>
      <c r="AD351" s="215">
        <v>0</v>
      </c>
      <c r="AE351" s="213">
        <v>0</v>
      </c>
      <c r="AF351" s="216">
        <v>0</v>
      </c>
      <c r="AG351" s="215">
        <v>0</v>
      </c>
      <c r="AH351" s="213">
        <v>283200</v>
      </c>
      <c r="AI351" s="214">
        <v>293.96610099999998</v>
      </c>
      <c r="AJ351" s="215">
        <v>83251200</v>
      </c>
      <c r="AK351" s="218">
        <v>0</v>
      </c>
      <c r="AL351" s="214">
        <v>0</v>
      </c>
      <c r="AM351" s="215">
        <v>0</v>
      </c>
      <c r="AN351" s="36">
        <f t="shared" si="65"/>
        <v>0</v>
      </c>
      <c r="AO351" s="37">
        <f t="shared" si="66"/>
        <v>0</v>
      </c>
      <c r="AP351" s="38" t="s">
        <v>2</v>
      </c>
      <c r="AQ351" s="39" t="str">
        <f t="shared" si="64"/>
        <v>제품</v>
      </c>
      <c r="AR351" s="40">
        <f t="shared" si="69"/>
        <v>0</v>
      </c>
      <c r="AS351" s="41">
        <f t="shared" si="70"/>
        <v>0</v>
      </c>
      <c r="AT351" s="42">
        <f t="shared" si="71"/>
        <v>0</v>
      </c>
      <c r="AU351" s="43">
        <f t="shared" si="67"/>
        <v>0</v>
      </c>
      <c r="AV351" s="95" t="str">
        <f t="shared" si="63"/>
        <v/>
      </c>
      <c r="AW351" s="61" t="str">
        <f t="shared" si="63"/>
        <v/>
      </c>
      <c r="AX351" s="61" t="str">
        <f t="shared" si="63"/>
        <v/>
      </c>
      <c r="AY351" s="61" t="str">
        <f t="shared" si="63"/>
        <v/>
      </c>
      <c r="AZ351" s="44" t="str">
        <f t="shared" si="63"/>
        <v/>
      </c>
      <c r="BA351" s="45"/>
      <c r="BB351" s="97">
        <v>0</v>
      </c>
      <c r="BC351" s="98">
        <v>0</v>
      </c>
      <c r="BD351" s="98">
        <v>0</v>
      </c>
      <c r="BE351" s="98">
        <v>0</v>
      </c>
      <c r="BF351" s="98">
        <v>0</v>
      </c>
      <c r="BG351" s="99">
        <f t="shared" si="72"/>
        <v>0</v>
      </c>
      <c r="BH351" s="52">
        <f t="shared" si="68"/>
        <v>0</v>
      </c>
      <c r="BI351" s="53">
        <f>IFERROR(IF(ROUND(V351/((D351+AK351)/2),1)&lt;0,0,ROUND(V351/((D351+AK351)/2),1)),0)</f>
        <v>0</v>
      </c>
      <c r="BJ351" s="55" t="str">
        <f>IF(AK351=0,"정상",IF(AP351="악성","악성",IF(AND(BL351&gt;3,BI351&lt;0.5),"악성",IF(AND(AP351="정상",BL351&lt;=3),"정상",IF(BI351&gt;1,"정상","부진")))))</f>
        <v>정상</v>
      </c>
      <c r="BK351" s="54">
        <v>46266</v>
      </c>
      <c r="BL351" s="52">
        <f t="shared" si="73"/>
        <v>1</v>
      </c>
    </row>
    <row r="352" spans="1:64" ht="17.100000000000001" customHeight="1">
      <c r="A352" s="58" t="s">
        <v>1</v>
      </c>
      <c r="B352" s="57" t="s">
        <v>3356</v>
      </c>
      <c r="C352" s="56" t="s">
        <v>3357</v>
      </c>
      <c r="D352" s="213">
        <v>0</v>
      </c>
      <c r="E352" s="214">
        <v>0</v>
      </c>
      <c r="F352" s="215">
        <v>0</v>
      </c>
      <c r="G352" s="213">
        <v>191448</v>
      </c>
      <c r="H352" s="216">
        <v>295</v>
      </c>
      <c r="I352" s="215">
        <v>56477160</v>
      </c>
      <c r="J352" s="213">
        <v>0</v>
      </c>
      <c r="K352" s="216">
        <v>0</v>
      </c>
      <c r="L352" s="215">
        <v>0</v>
      </c>
      <c r="M352" s="213">
        <v>0</v>
      </c>
      <c r="N352" s="216">
        <v>0</v>
      </c>
      <c r="O352" s="215">
        <v>0</v>
      </c>
      <c r="P352" s="213">
        <v>0</v>
      </c>
      <c r="Q352" s="216">
        <v>0</v>
      </c>
      <c r="R352" s="215">
        <v>0</v>
      </c>
      <c r="S352" s="213">
        <v>191448</v>
      </c>
      <c r="T352" s="214">
        <v>295</v>
      </c>
      <c r="U352" s="217">
        <v>56477160</v>
      </c>
      <c r="V352" s="213">
        <v>191448</v>
      </c>
      <c r="W352" s="216">
        <v>295</v>
      </c>
      <c r="X352" s="215">
        <v>56477160</v>
      </c>
      <c r="Y352" s="213">
        <v>0</v>
      </c>
      <c r="Z352" s="216">
        <v>0</v>
      </c>
      <c r="AA352" s="215">
        <v>0</v>
      </c>
      <c r="AB352" s="213">
        <v>0</v>
      </c>
      <c r="AC352" s="216">
        <v>0</v>
      </c>
      <c r="AD352" s="215">
        <v>0</v>
      </c>
      <c r="AE352" s="213">
        <v>0</v>
      </c>
      <c r="AF352" s="216">
        <v>0</v>
      </c>
      <c r="AG352" s="215">
        <v>0</v>
      </c>
      <c r="AH352" s="213">
        <v>191448</v>
      </c>
      <c r="AI352" s="214">
        <v>295</v>
      </c>
      <c r="AJ352" s="215">
        <v>56477160</v>
      </c>
      <c r="AK352" s="218">
        <v>0</v>
      </c>
      <c r="AL352" s="214">
        <v>0</v>
      </c>
      <c r="AM352" s="215">
        <v>0</v>
      </c>
      <c r="AN352" s="36">
        <f t="shared" si="65"/>
        <v>0</v>
      </c>
      <c r="AO352" s="37">
        <f t="shared" si="66"/>
        <v>0</v>
      </c>
      <c r="AP352" s="38" t="s">
        <v>2</v>
      </c>
      <c r="AQ352" s="39" t="str">
        <f t="shared" si="64"/>
        <v>제품</v>
      </c>
      <c r="AR352" s="40">
        <f t="shared" si="69"/>
        <v>0</v>
      </c>
      <c r="AS352" s="41">
        <f t="shared" si="70"/>
        <v>0</v>
      </c>
      <c r="AT352" s="42">
        <f t="shared" si="71"/>
        <v>0</v>
      </c>
      <c r="AU352" s="43">
        <f t="shared" si="67"/>
        <v>0</v>
      </c>
      <c r="AV352" s="95" t="str">
        <f t="shared" si="63"/>
        <v/>
      </c>
      <c r="AW352" s="61" t="str">
        <f t="shared" si="63"/>
        <v/>
      </c>
      <c r="AX352" s="61" t="str">
        <f t="shared" si="63"/>
        <v/>
      </c>
      <c r="AY352" s="61" t="str">
        <f t="shared" si="63"/>
        <v/>
      </c>
      <c r="AZ352" s="44" t="str">
        <f t="shared" si="63"/>
        <v/>
      </c>
      <c r="BA352" s="45"/>
      <c r="BB352" s="97">
        <v>0</v>
      </c>
      <c r="BC352" s="98">
        <v>0</v>
      </c>
      <c r="BD352" s="98">
        <v>0</v>
      </c>
      <c r="BE352" s="98">
        <v>0</v>
      </c>
      <c r="BF352" s="98">
        <v>0</v>
      </c>
      <c r="BG352" s="99">
        <f t="shared" si="72"/>
        <v>0</v>
      </c>
      <c r="BH352" s="52">
        <f t="shared" si="68"/>
        <v>0</v>
      </c>
      <c r="BI352" s="53">
        <f>IFERROR(IF(ROUND(V352/((D352+AK352)/2),1)&lt;0,0,ROUND(V352/((D352+AK352)/2),1)),0)</f>
        <v>0</v>
      </c>
      <c r="BJ352" s="55" t="str">
        <f>IF(AK352=0,"정상",IF(AP352="악성","악성",IF(AND(BL352&gt;3,BI352&lt;0.5),"악성",IF(AND(AP352="정상",BL352&lt;=3),"정상",IF(BI352&gt;1,"정상","부진")))))</f>
        <v>정상</v>
      </c>
      <c r="BK352" s="54">
        <v>45383</v>
      </c>
      <c r="BL352" s="52">
        <f t="shared" si="73"/>
        <v>30</v>
      </c>
    </row>
    <row r="353" spans="1:64" ht="17.100000000000001" customHeight="1">
      <c r="A353" s="58" t="s">
        <v>1</v>
      </c>
      <c r="B353" s="57" t="s">
        <v>3202</v>
      </c>
      <c r="C353" s="56" t="s">
        <v>3203</v>
      </c>
      <c r="D353" s="213">
        <v>0</v>
      </c>
      <c r="E353" s="214">
        <v>0</v>
      </c>
      <c r="F353" s="215">
        <v>0</v>
      </c>
      <c r="G353" s="213">
        <v>1070808</v>
      </c>
      <c r="H353" s="216">
        <v>306.05520300000001</v>
      </c>
      <c r="I353" s="215">
        <v>327726360</v>
      </c>
      <c r="J353" s="213">
        <v>0</v>
      </c>
      <c r="K353" s="216">
        <v>0</v>
      </c>
      <c r="L353" s="215">
        <v>0</v>
      </c>
      <c r="M353" s="213">
        <v>0</v>
      </c>
      <c r="N353" s="216">
        <v>0</v>
      </c>
      <c r="O353" s="215">
        <v>0</v>
      </c>
      <c r="P353" s="213">
        <v>0</v>
      </c>
      <c r="Q353" s="216">
        <v>0</v>
      </c>
      <c r="R353" s="215">
        <v>0</v>
      </c>
      <c r="S353" s="213">
        <v>1070808</v>
      </c>
      <c r="T353" s="214">
        <v>306.05520300000001</v>
      </c>
      <c r="U353" s="217">
        <v>327726360</v>
      </c>
      <c r="V353" s="213">
        <v>1070808</v>
      </c>
      <c r="W353" s="216">
        <v>306.05520300000001</v>
      </c>
      <c r="X353" s="215">
        <v>327726360</v>
      </c>
      <c r="Y353" s="213">
        <v>0</v>
      </c>
      <c r="Z353" s="216">
        <v>0</v>
      </c>
      <c r="AA353" s="215">
        <v>0</v>
      </c>
      <c r="AB353" s="213">
        <v>0</v>
      </c>
      <c r="AC353" s="216">
        <v>0</v>
      </c>
      <c r="AD353" s="215">
        <v>0</v>
      </c>
      <c r="AE353" s="213">
        <v>0</v>
      </c>
      <c r="AF353" s="216">
        <v>0</v>
      </c>
      <c r="AG353" s="215">
        <v>0</v>
      </c>
      <c r="AH353" s="213">
        <v>1070808</v>
      </c>
      <c r="AI353" s="214">
        <v>306.05520300000001</v>
      </c>
      <c r="AJ353" s="215">
        <v>327726360</v>
      </c>
      <c r="AK353" s="218">
        <v>0</v>
      </c>
      <c r="AL353" s="214">
        <v>0</v>
      </c>
      <c r="AM353" s="215">
        <v>0</v>
      </c>
      <c r="AN353" s="36">
        <f t="shared" si="65"/>
        <v>0</v>
      </c>
      <c r="AO353" s="37">
        <f t="shared" si="66"/>
        <v>0</v>
      </c>
      <c r="AP353" s="38" t="s">
        <v>2</v>
      </c>
      <c r="AQ353" s="39" t="s">
        <v>1</v>
      </c>
      <c r="AR353" s="40">
        <f t="shared" si="69"/>
        <v>0</v>
      </c>
      <c r="AS353" s="41">
        <f t="shared" si="70"/>
        <v>0</v>
      </c>
      <c r="AT353" s="42">
        <f t="shared" si="71"/>
        <v>0</v>
      </c>
      <c r="AU353" s="43">
        <f t="shared" si="67"/>
        <v>0</v>
      </c>
      <c r="AV353" s="95" t="str">
        <f t="shared" si="63"/>
        <v/>
      </c>
      <c r="AW353" s="61" t="str">
        <f t="shared" si="63"/>
        <v/>
      </c>
      <c r="AX353" s="61" t="str">
        <f t="shared" si="63"/>
        <v/>
      </c>
      <c r="AY353" s="61" t="str">
        <f t="shared" si="63"/>
        <v/>
      </c>
      <c r="AZ353" s="44" t="str">
        <f t="shared" si="63"/>
        <v/>
      </c>
      <c r="BA353" s="45"/>
      <c r="BB353" s="97">
        <v>0</v>
      </c>
      <c r="BC353" s="98">
        <v>0</v>
      </c>
      <c r="BD353" s="98">
        <v>0</v>
      </c>
      <c r="BE353" s="98">
        <v>0</v>
      </c>
      <c r="BF353" s="98">
        <v>0</v>
      </c>
      <c r="BG353" s="99">
        <f t="shared" si="72"/>
        <v>0</v>
      </c>
      <c r="BH353" s="52">
        <f t="shared" si="68"/>
        <v>0</v>
      </c>
      <c r="BI353" s="53">
        <f>IFERROR(IF(ROUND(V353/((D353+AK353)/2),1)&lt;0,0,ROUND(V353/((D353+AK353)/2),1)),0)</f>
        <v>0</v>
      </c>
      <c r="BJ353" s="55" t="str">
        <f>IF(AK353=0,"정상",IF(AP353="악성","악성",IF(AND(BL353&gt;3,BI353&lt;0.5),"악성",IF(AND(AP353="정상",BL353&lt;=3),"정상",IF(BI353&gt;1,"정상","부진")))))</f>
        <v>정상</v>
      </c>
      <c r="BK353" s="54">
        <v>46266</v>
      </c>
      <c r="BL353" s="52">
        <f t="shared" si="73"/>
        <v>1</v>
      </c>
    </row>
    <row r="354" spans="1:64" ht="17.100000000000001" customHeight="1">
      <c r="A354" s="58" t="s">
        <v>1</v>
      </c>
      <c r="B354" s="57" t="s">
        <v>3204</v>
      </c>
      <c r="C354" s="56" t="s">
        <v>3205</v>
      </c>
      <c r="D354" s="213">
        <v>0</v>
      </c>
      <c r="E354" s="214">
        <v>0</v>
      </c>
      <c r="F354" s="215">
        <v>0</v>
      </c>
      <c r="G354" s="213">
        <v>1141536</v>
      </c>
      <c r="H354" s="216">
        <v>297.95387199999999</v>
      </c>
      <c r="I354" s="215">
        <v>340125072</v>
      </c>
      <c r="J354" s="213">
        <v>0</v>
      </c>
      <c r="K354" s="216">
        <v>0</v>
      </c>
      <c r="L354" s="215">
        <v>0</v>
      </c>
      <c r="M354" s="213">
        <v>0</v>
      </c>
      <c r="N354" s="216">
        <v>0</v>
      </c>
      <c r="O354" s="215">
        <v>0</v>
      </c>
      <c r="P354" s="213">
        <v>0</v>
      </c>
      <c r="Q354" s="216">
        <v>0</v>
      </c>
      <c r="R354" s="215">
        <v>0</v>
      </c>
      <c r="S354" s="213">
        <v>1141536</v>
      </c>
      <c r="T354" s="214">
        <v>297.95387199999999</v>
      </c>
      <c r="U354" s="217">
        <v>340125072</v>
      </c>
      <c r="V354" s="213">
        <v>1141536</v>
      </c>
      <c r="W354" s="216">
        <v>297.95387199999999</v>
      </c>
      <c r="X354" s="215">
        <v>340125072</v>
      </c>
      <c r="Y354" s="213">
        <v>0</v>
      </c>
      <c r="Z354" s="216">
        <v>0</v>
      </c>
      <c r="AA354" s="215">
        <v>0</v>
      </c>
      <c r="AB354" s="213">
        <v>0</v>
      </c>
      <c r="AC354" s="216">
        <v>0</v>
      </c>
      <c r="AD354" s="215">
        <v>0</v>
      </c>
      <c r="AE354" s="213">
        <v>0</v>
      </c>
      <c r="AF354" s="216">
        <v>0</v>
      </c>
      <c r="AG354" s="215">
        <v>0</v>
      </c>
      <c r="AH354" s="213">
        <v>1141536</v>
      </c>
      <c r="AI354" s="214">
        <v>297.95387199999999</v>
      </c>
      <c r="AJ354" s="215">
        <v>340125072</v>
      </c>
      <c r="AK354" s="218">
        <v>0</v>
      </c>
      <c r="AL354" s="214">
        <v>0</v>
      </c>
      <c r="AM354" s="215">
        <v>0</v>
      </c>
      <c r="AN354" s="36">
        <f t="shared" si="65"/>
        <v>0</v>
      </c>
      <c r="AO354" s="37">
        <f t="shared" si="66"/>
        <v>0</v>
      </c>
      <c r="AP354" s="38" t="s">
        <v>2</v>
      </c>
      <c r="AQ354" s="39" t="s">
        <v>1</v>
      </c>
      <c r="AR354" s="40">
        <f t="shared" si="69"/>
        <v>0</v>
      </c>
      <c r="AS354" s="41">
        <f t="shared" si="70"/>
        <v>0</v>
      </c>
      <c r="AT354" s="42">
        <f t="shared" si="71"/>
        <v>0</v>
      </c>
      <c r="AU354" s="43">
        <f t="shared" si="67"/>
        <v>0</v>
      </c>
      <c r="AV354" s="95" t="str">
        <f t="shared" si="63"/>
        <v/>
      </c>
      <c r="AW354" s="61" t="str">
        <f t="shared" si="63"/>
        <v/>
      </c>
      <c r="AX354" s="61" t="str">
        <f t="shared" si="63"/>
        <v/>
      </c>
      <c r="AY354" s="61" t="str">
        <f t="shared" si="63"/>
        <v/>
      </c>
      <c r="AZ354" s="44" t="str">
        <f t="shared" si="63"/>
        <v/>
      </c>
      <c r="BA354" s="45"/>
      <c r="BB354" s="97">
        <v>0</v>
      </c>
      <c r="BC354" s="98">
        <v>0</v>
      </c>
      <c r="BD354" s="98">
        <v>0</v>
      </c>
      <c r="BE354" s="98">
        <v>0</v>
      </c>
      <c r="BF354" s="98">
        <v>0</v>
      </c>
      <c r="BG354" s="99">
        <f t="shared" si="72"/>
        <v>0</v>
      </c>
      <c r="BH354" s="52">
        <f t="shared" si="68"/>
        <v>0</v>
      </c>
      <c r="BI354" s="53">
        <f>IFERROR(IF(ROUND(V354/((D354+AK354)/2),1)&lt;0,0,ROUND(V354/((D354+AK354)/2),1)),0)</f>
        <v>0</v>
      </c>
      <c r="BJ354" s="55" t="str">
        <f>IF(AK354=0,"정상",IF(AP354="악성","악성",IF(AND(BL354&gt;3,BI354&lt;0.5),"악성",IF(AND(AP354="정상",BL354&lt;=3),"정상",IF(BI354&gt;1,"정상","부진")))))</f>
        <v>정상</v>
      </c>
      <c r="BK354" s="54">
        <v>46266</v>
      </c>
      <c r="BL354" s="52">
        <f t="shared" si="73"/>
        <v>1</v>
      </c>
    </row>
    <row r="355" spans="1:64" ht="17.100000000000001" customHeight="1">
      <c r="A355" s="58" t="s">
        <v>1</v>
      </c>
      <c r="B355" s="57" t="s">
        <v>3358</v>
      </c>
      <c r="C355" s="56" t="s">
        <v>3359</v>
      </c>
      <c r="D355" s="213">
        <v>0</v>
      </c>
      <c r="E355" s="214">
        <v>0</v>
      </c>
      <c r="F355" s="215">
        <v>0</v>
      </c>
      <c r="G355" s="213">
        <v>174504</v>
      </c>
      <c r="H355" s="216">
        <v>307.752028</v>
      </c>
      <c r="I355" s="215">
        <v>53703960</v>
      </c>
      <c r="J355" s="213">
        <v>0</v>
      </c>
      <c r="K355" s="216">
        <v>0</v>
      </c>
      <c r="L355" s="215">
        <v>0</v>
      </c>
      <c r="M355" s="213">
        <v>0</v>
      </c>
      <c r="N355" s="216">
        <v>0</v>
      </c>
      <c r="O355" s="215">
        <v>0</v>
      </c>
      <c r="P355" s="213">
        <v>0</v>
      </c>
      <c r="Q355" s="216">
        <v>0</v>
      </c>
      <c r="R355" s="215">
        <v>0</v>
      </c>
      <c r="S355" s="213">
        <v>174504</v>
      </c>
      <c r="T355" s="214">
        <v>307.752028</v>
      </c>
      <c r="U355" s="217">
        <v>53703960</v>
      </c>
      <c r="V355" s="213">
        <v>174504</v>
      </c>
      <c r="W355" s="216">
        <v>307.752028</v>
      </c>
      <c r="X355" s="215">
        <v>53703960</v>
      </c>
      <c r="Y355" s="213">
        <v>0</v>
      </c>
      <c r="Z355" s="216">
        <v>0</v>
      </c>
      <c r="AA355" s="215">
        <v>0</v>
      </c>
      <c r="AB355" s="213">
        <v>0</v>
      </c>
      <c r="AC355" s="216">
        <v>0</v>
      </c>
      <c r="AD355" s="215">
        <v>0</v>
      </c>
      <c r="AE355" s="213">
        <v>0</v>
      </c>
      <c r="AF355" s="216">
        <v>0</v>
      </c>
      <c r="AG355" s="215">
        <v>0</v>
      </c>
      <c r="AH355" s="213">
        <v>174504</v>
      </c>
      <c r="AI355" s="214">
        <v>307.752028</v>
      </c>
      <c r="AJ355" s="215">
        <v>53703960</v>
      </c>
      <c r="AK355" s="218">
        <v>0</v>
      </c>
      <c r="AL355" s="214">
        <v>0</v>
      </c>
      <c r="AM355" s="215">
        <v>0</v>
      </c>
      <c r="AN355" s="36">
        <f t="shared" si="65"/>
        <v>0</v>
      </c>
      <c r="AO355" s="37">
        <f t="shared" si="66"/>
        <v>0</v>
      </c>
      <c r="AP355" s="38" t="s">
        <v>2</v>
      </c>
      <c r="AQ355" s="39" t="s">
        <v>1</v>
      </c>
      <c r="AR355" s="40">
        <f t="shared" si="69"/>
        <v>0</v>
      </c>
      <c r="AS355" s="41">
        <f t="shared" si="70"/>
        <v>0</v>
      </c>
      <c r="AT355" s="42">
        <f t="shared" si="71"/>
        <v>0</v>
      </c>
      <c r="AU355" s="43">
        <f t="shared" si="67"/>
        <v>0</v>
      </c>
      <c r="AV355" s="95" t="str">
        <f t="shared" si="63"/>
        <v/>
      </c>
      <c r="AW355" s="61" t="str">
        <f t="shared" si="63"/>
        <v/>
      </c>
      <c r="AX355" s="61" t="str">
        <f t="shared" si="63"/>
        <v/>
      </c>
      <c r="AY355" s="61" t="str">
        <f t="shared" si="63"/>
        <v/>
      </c>
      <c r="AZ355" s="44" t="str">
        <f t="shared" si="63"/>
        <v/>
      </c>
      <c r="BA355" s="45"/>
      <c r="BB355" s="97">
        <v>0</v>
      </c>
      <c r="BC355" s="98">
        <v>0</v>
      </c>
      <c r="BD355" s="98">
        <v>0</v>
      </c>
      <c r="BE355" s="98">
        <v>0</v>
      </c>
      <c r="BF355" s="98">
        <v>0</v>
      </c>
      <c r="BG355" s="99">
        <f t="shared" si="72"/>
        <v>0</v>
      </c>
      <c r="BH355" s="52">
        <f t="shared" si="68"/>
        <v>0</v>
      </c>
      <c r="BI355" s="53">
        <f>IFERROR(IF(ROUND(V355/((D355+AK355)/2),1)&lt;0,0,ROUND(V355/((D355+AK355)/2),1)),0)</f>
        <v>0</v>
      </c>
      <c r="BJ355" s="55" t="str">
        <f>IF(AK355=0,"정상",IF(AP355="악성","악성",IF(AND(BL355&gt;3,BI355&lt;0.5),"악성",IF(AND(AP355="정상",BL355&lt;=3),"정상",IF(BI355&gt;1,"정상","부진")))))</f>
        <v>정상</v>
      </c>
      <c r="BK355" s="54">
        <v>46235</v>
      </c>
      <c r="BL355" s="52">
        <f t="shared" si="73"/>
        <v>2</v>
      </c>
    </row>
    <row r="356" spans="1:64" ht="17.100000000000001" customHeight="1">
      <c r="A356" s="58" t="s">
        <v>1</v>
      </c>
      <c r="B356" s="57" t="s">
        <v>3360</v>
      </c>
      <c r="C356" s="56" t="s">
        <v>3361</v>
      </c>
      <c r="D356" s="213">
        <v>0</v>
      </c>
      <c r="E356" s="214">
        <v>0</v>
      </c>
      <c r="F356" s="215">
        <v>0</v>
      </c>
      <c r="G356" s="213">
        <v>182280</v>
      </c>
      <c r="H356" s="216">
        <v>312.09651000000002</v>
      </c>
      <c r="I356" s="215">
        <v>56888952</v>
      </c>
      <c r="J356" s="213">
        <v>0</v>
      </c>
      <c r="K356" s="216">
        <v>0</v>
      </c>
      <c r="L356" s="215">
        <v>0</v>
      </c>
      <c r="M356" s="213">
        <v>0</v>
      </c>
      <c r="N356" s="216">
        <v>0</v>
      </c>
      <c r="O356" s="215">
        <v>0</v>
      </c>
      <c r="P356" s="213">
        <v>0</v>
      </c>
      <c r="Q356" s="216">
        <v>0</v>
      </c>
      <c r="R356" s="215">
        <v>0</v>
      </c>
      <c r="S356" s="213">
        <v>182280</v>
      </c>
      <c r="T356" s="214">
        <v>312.09651000000002</v>
      </c>
      <c r="U356" s="217">
        <v>56888952</v>
      </c>
      <c r="V356" s="213">
        <v>182280</v>
      </c>
      <c r="W356" s="216">
        <v>312.09651000000002</v>
      </c>
      <c r="X356" s="215">
        <v>56888952</v>
      </c>
      <c r="Y356" s="213">
        <v>0</v>
      </c>
      <c r="Z356" s="216">
        <v>0</v>
      </c>
      <c r="AA356" s="215">
        <v>0</v>
      </c>
      <c r="AB356" s="213">
        <v>0</v>
      </c>
      <c r="AC356" s="216">
        <v>0</v>
      </c>
      <c r="AD356" s="215">
        <v>0</v>
      </c>
      <c r="AE356" s="213">
        <v>0</v>
      </c>
      <c r="AF356" s="216">
        <v>0</v>
      </c>
      <c r="AG356" s="215">
        <v>0</v>
      </c>
      <c r="AH356" s="213">
        <v>182280</v>
      </c>
      <c r="AI356" s="214">
        <v>312.09651000000002</v>
      </c>
      <c r="AJ356" s="215">
        <v>56888952</v>
      </c>
      <c r="AK356" s="218">
        <v>0</v>
      </c>
      <c r="AL356" s="214">
        <v>0</v>
      </c>
      <c r="AM356" s="215">
        <v>0</v>
      </c>
      <c r="AN356" s="36">
        <f t="shared" si="65"/>
        <v>0</v>
      </c>
      <c r="AO356" s="37">
        <f t="shared" si="66"/>
        <v>0</v>
      </c>
      <c r="AP356" s="38" t="s">
        <v>2</v>
      </c>
      <c r="AQ356" s="39" t="s">
        <v>1</v>
      </c>
      <c r="AR356" s="40">
        <f t="shared" si="69"/>
        <v>0</v>
      </c>
      <c r="AS356" s="41">
        <f t="shared" si="70"/>
        <v>0</v>
      </c>
      <c r="AT356" s="42">
        <f t="shared" si="71"/>
        <v>0</v>
      </c>
      <c r="AU356" s="43">
        <f t="shared" si="67"/>
        <v>0</v>
      </c>
      <c r="AV356" s="95" t="str">
        <f t="shared" si="63"/>
        <v/>
      </c>
      <c r="AW356" s="61" t="str">
        <f t="shared" si="63"/>
        <v/>
      </c>
      <c r="AX356" s="61" t="str">
        <f t="shared" si="63"/>
        <v/>
      </c>
      <c r="AY356" s="61" t="str">
        <f t="shared" si="63"/>
        <v/>
      </c>
      <c r="AZ356" s="44" t="str">
        <f t="shared" si="63"/>
        <v/>
      </c>
      <c r="BA356" s="45"/>
      <c r="BB356" s="97">
        <v>0</v>
      </c>
      <c r="BC356" s="98">
        <v>0</v>
      </c>
      <c r="BD356" s="98">
        <v>0</v>
      </c>
      <c r="BE356" s="98">
        <v>0</v>
      </c>
      <c r="BF356" s="98">
        <v>0</v>
      </c>
      <c r="BG356" s="99">
        <f t="shared" si="72"/>
        <v>0</v>
      </c>
      <c r="BH356" s="52">
        <f t="shared" si="68"/>
        <v>0</v>
      </c>
      <c r="BI356" s="53">
        <f>IFERROR(IF(ROUND(V356/((D356+AK356)/2),1)&lt;0,0,ROUND(V356/((D356+AK356)/2),1)),0)</f>
        <v>0</v>
      </c>
      <c r="BJ356" s="55" t="str">
        <f>IF(AK356=0,"정상",IF(AP356="악성","악성",IF(AND(BL356&gt;3,BI356&lt;0.5),"악성",IF(AND(AP356="정상",BL356&lt;=3),"정상",IF(BI356&gt;1,"정상","부진")))))</f>
        <v>정상</v>
      </c>
      <c r="BK356" s="54">
        <v>46235</v>
      </c>
      <c r="BL356" s="52">
        <f t="shared" si="73"/>
        <v>2</v>
      </c>
    </row>
    <row r="357" spans="1:64" ht="17.100000000000001" customHeight="1">
      <c r="A357" s="58" t="s">
        <v>1</v>
      </c>
      <c r="B357" s="57" t="s">
        <v>3362</v>
      </c>
      <c r="C357" s="56" t="s">
        <v>3363</v>
      </c>
      <c r="D357" s="213">
        <v>0</v>
      </c>
      <c r="E357" s="214">
        <v>0</v>
      </c>
      <c r="F357" s="215">
        <v>0</v>
      </c>
      <c r="G357" s="213">
        <v>176616</v>
      </c>
      <c r="H357" s="216">
        <v>313.24228799999997</v>
      </c>
      <c r="I357" s="215">
        <v>55323600</v>
      </c>
      <c r="J357" s="213">
        <v>0</v>
      </c>
      <c r="K357" s="216">
        <v>0</v>
      </c>
      <c r="L357" s="215">
        <v>0</v>
      </c>
      <c r="M357" s="213">
        <v>0</v>
      </c>
      <c r="N357" s="216">
        <v>0</v>
      </c>
      <c r="O357" s="215">
        <v>0</v>
      </c>
      <c r="P357" s="213">
        <v>0</v>
      </c>
      <c r="Q357" s="216">
        <v>0</v>
      </c>
      <c r="R357" s="215">
        <v>0</v>
      </c>
      <c r="S357" s="213">
        <v>176616</v>
      </c>
      <c r="T357" s="214">
        <v>313.24228799999997</v>
      </c>
      <c r="U357" s="217">
        <v>55323600</v>
      </c>
      <c r="V357" s="213">
        <v>176616</v>
      </c>
      <c r="W357" s="216">
        <v>313.24228799999997</v>
      </c>
      <c r="X357" s="215">
        <v>55323600</v>
      </c>
      <c r="Y357" s="213">
        <v>0</v>
      </c>
      <c r="Z357" s="216">
        <v>0</v>
      </c>
      <c r="AA357" s="215">
        <v>0</v>
      </c>
      <c r="AB357" s="213">
        <v>0</v>
      </c>
      <c r="AC357" s="216">
        <v>0</v>
      </c>
      <c r="AD357" s="215">
        <v>0</v>
      </c>
      <c r="AE357" s="213">
        <v>0</v>
      </c>
      <c r="AF357" s="216">
        <v>0</v>
      </c>
      <c r="AG357" s="215">
        <v>0</v>
      </c>
      <c r="AH357" s="213">
        <v>176616</v>
      </c>
      <c r="AI357" s="214">
        <v>313.24228799999997</v>
      </c>
      <c r="AJ357" s="215">
        <v>55323600</v>
      </c>
      <c r="AK357" s="218">
        <v>0</v>
      </c>
      <c r="AL357" s="214">
        <v>0</v>
      </c>
      <c r="AM357" s="215">
        <v>0</v>
      </c>
      <c r="AN357" s="36">
        <f t="shared" si="65"/>
        <v>0</v>
      </c>
      <c r="AO357" s="37">
        <f t="shared" si="66"/>
        <v>0</v>
      </c>
      <c r="AP357" s="38" t="s">
        <v>2</v>
      </c>
      <c r="AQ357" s="39" t="s">
        <v>1</v>
      </c>
      <c r="AR357" s="40">
        <f t="shared" si="69"/>
        <v>0</v>
      </c>
      <c r="AS357" s="41">
        <f t="shared" si="70"/>
        <v>0</v>
      </c>
      <c r="AT357" s="42">
        <f t="shared" si="71"/>
        <v>0</v>
      </c>
      <c r="AU357" s="43">
        <f t="shared" si="67"/>
        <v>0</v>
      </c>
      <c r="AV357" s="95" t="str">
        <f t="shared" si="63"/>
        <v/>
      </c>
      <c r="AW357" s="61" t="str">
        <f t="shared" si="63"/>
        <v/>
      </c>
      <c r="AX357" s="61" t="str">
        <f t="shared" si="63"/>
        <v/>
      </c>
      <c r="AY357" s="61" t="str">
        <f t="shared" si="63"/>
        <v/>
      </c>
      <c r="AZ357" s="44" t="str">
        <f t="shared" si="63"/>
        <v/>
      </c>
      <c r="BA357" s="45"/>
      <c r="BB357" s="97">
        <v>0</v>
      </c>
      <c r="BC357" s="98">
        <v>0</v>
      </c>
      <c r="BD357" s="98">
        <v>0</v>
      </c>
      <c r="BE357" s="98">
        <v>0</v>
      </c>
      <c r="BF357" s="98">
        <v>0</v>
      </c>
      <c r="BG357" s="99">
        <f t="shared" si="72"/>
        <v>0</v>
      </c>
      <c r="BH357" s="52">
        <f t="shared" si="68"/>
        <v>0</v>
      </c>
      <c r="BI357" s="53">
        <f>IFERROR(IF(ROUND(V357/((D357+AK357)/2),1)&lt;0,0,ROUND(V357/((D357+AK357)/2),1)),0)</f>
        <v>0</v>
      </c>
      <c r="BJ357" s="55" t="str">
        <f>IF(AK357=0,"정상",IF(AP357="악성","악성",IF(AND(BL357&gt;3,BI357&lt;0.5),"악성",IF(AND(AP357="정상",BL357&lt;=3),"정상",IF(BI357&gt;1,"정상","부진")))))</f>
        <v>정상</v>
      </c>
      <c r="BK357" s="54">
        <v>46235</v>
      </c>
      <c r="BL357" s="52">
        <f t="shared" si="73"/>
        <v>2</v>
      </c>
    </row>
    <row r="358" spans="1:64" ht="17.100000000000001" customHeight="1">
      <c r="A358" s="58" t="s">
        <v>1</v>
      </c>
      <c r="B358" s="57" t="s">
        <v>3364</v>
      </c>
      <c r="C358" s="56" t="s">
        <v>3365</v>
      </c>
      <c r="D358" s="213">
        <v>0</v>
      </c>
      <c r="E358" s="214">
        <v>0</v>
      </c>
      <c r="F358" s="215">
        <v>0</v>
      </c>
      <c r="G358" s="213">
        <v>140904</v>
      </c>
      <c r="H358" s="216">
        <v>305.131664</v>
      </c>
      <c r="I358" s="215">
        <v>42994272</v>
      </c>
      <c r="J358" s="213">
        <v>0</v>
      </c>
      <c r="K358" s="216">
        <v>0</v>
      </c>
      <c r="L358" s="215">
        <v>0</v>
      </c>
      <c r="M358" s="213">
        <v>0</v>
      </c>
      <c r="N358" s="216">
        <v>0</v>
      </c>
      <c r="O358" s="215">
        <v>0</v>
      </c>
      <c r="P358" s="213">
        <v>0</v>
      </c>
      <c r="Q358" s="216">
        <v>0</v>
      </c>
      <c r="R358" s="215">
        <v>0</v>
      </c>
      <c r="S358" s="213">
        <v>140904</v>
      </c>
      <c r="T358" s="214">
        <v>305.131664</v>
      </c>
      <c r="U358" s="217">
        <v>42994272</v>
      </c>
      <c r="V358" s="213">
        <v>140904</v>
      </c>
      <c r="W358" s="216">
        <v>305.131664</v>
      </c>
      <c r="X358" s="215">
        <v>42994272</v>
      </c>
      <c r="Y358" s="213">
        <v>0</v>
      </c>
      <c r="Z358" s="216">
        <v>0</v>
      </c>
      <c r="AA358" s="215">
        <v>0</v>
      </c>
      <c r="AB358" s="213">
        <v>0</v>
      </c>
      <c r="AC358" s="216">
        <v>0</v>
      </c>
      <c r="AD358" s="215">
        <v>0</v>
      </c>
      <c r="AE358" s="213">
        <v>0</v>
      </c>
      <c r="AF358" s="216">
        <v>0</v>
      </c>
      <c r="AG358" s="215">
        <v>0</v>
      </c>
      <c r="AH358" s="213">
        <v>140904</v>
      </c>
      <c r="AI358" s="214">
        <v>305.131664</v>
      </c>
      <c r="AJ358" s="215">
        <v>42994272</v>
      </c>
      <c r="AK358" s="218">
        <v>0</v>
      </c>
      <c r="AL358" s="214">
        <v>0</v>
      </c>
      <c r="AM358" s="215">
        <v>0</v>
      </c>
      <c r="AN358" s="36">
        <f t="shared" si="65"/>
        <v>0</v>
      </c>
      <c r="AO358" s="37">
        <f t="shared" si="66"/>
        <v>0</v>
      </c>
      <c r="AP358" s="38" t="s">
        <v>2</v>
      </c>
      <c r="AQ358" s="39" t="s">
        <v>1</v>
      </c>
      <c r="AR358" s="40">
        <f t="shared" si="69"/>
        <v>0</v>
      </c>
      <c r="AS358" s="41">
        <f t="shared" si="70"/>
        <v>0</v>
      </c>
      <c r="AT358" s="42">
        <f t="shared" si="71"/>
        <v>0</v>
      </c>
      <c r="AU358" s="43">
        <f t="shared" si="67"/>
        <v>0</v>
      </c>
      <c r="AV358" s="95" t="str">
        <f t="shared" si="63"/>
        <v/>
      </c>
      <c r="AW358" s="61" t="str">
        <f t="shared" si="63"/>
        <v/>
      </c>
      <c r="AX358" s="61" t="str">
        <f t="shared" si="63"/>
        <v/>
      </c>
      <c r="AY358" s="61" t="str">
        <f t="shared" si="63"/>
        <v/>
      </c>
      <c r="AZ358" s="44" t="str">
        <f t="shared" si="63"/>
        <v/>
      </c>
      <c r="BA358" s="45"/>
      <c r="BB358" s="97">
        <v>0</v>
      </c>
      <c r="BC358" s="98">
        <v>0</v>
      </c>
      <c r="BD358" s="98">
        <v>0</v>
      </c>
      <c r="BE358" s="98">
        <v>0</v>
      </c>
      <c r="BF358" s="98">
        <v>0</v>
      </c>
      <c r="BG358" s="99">
        <f t="shared" si="72"/>
        <v>0</v>
      </c>
      <c r="BH358" s="52">
        <f t="shared" si="68"/>
        <v>0</v>
      </c>
      <c r="BI358" s="53">
        <f>IFERROR(IF(ROUND(V358/((D358+AK358)/2),1)&lt;0,0,ROUND(V358/((D358+AK358)/2),1)),0)</f>
        <v>0</v>
      </c>
      <c r="BJ358" s="55" t="str">
        <f>IF(AK358=0,"정상",IF(AP358="악성","악성",IF(AND(BL358&gt;3,BI358&lt;0.5),"악성",IF(AND(AP358="정상",BL358&lt;=3),"정상",IF(BI358&gt;1,"정상","부진")))))</f>
        <v>정상</v>
      </c>
      <c r="BK358" s="54">
        <v>46235</v>
      </c>
      <c r="BL358" s="52">
        <f t="shared" si="73"/>
        <v>2</v>
      </c>
    </row>
    <row r="359" spans="1:64" ht="17.100000000000001" customHeight="1">
      <c r="A359" s="58" t="s">
        <v>1</v>
      </c>
      <c r="B359" s="57" t="s">
        <v>3206</v>
      </c>
      <c r="C359" s="56" t="s">
        <v>3207</v>
      </c>
      <c r="D359" s="213">
        <v>0</v>
      </c>
      <c r="E359" s="214">
        <v>0</v>
      </c>
      <c r="F359" s="215">
        <v>0</v>
      </c>
      <c r="G359" s="213">
        <v>788448</v>
      </c>
      <c r="H359" s="216">
        <v>299.627906</v>
      </c>
      <c r="I359" s="215">
        <v>236241024</v>
      </c>
      <c r="J359" s="213">
        <v>0</v>
      </c>
      <c r="K359" s="216">
        <v>0</v>
      </c>
      <c r="L359" s="215">
        <v>0</v>
      </c>
      <c r="M359" s="213">
        <v>0</v>
      </c>
      <c r="N359" s="216">
        <v>0</v>
      </c>
      <c r="O359" s="215">
        <v>0</v>
      </c>
      <c r="P359" s="213">
        <v>0</v>
      </c>
      <c r="Q359" s="216">
        <v>0</v>
      </c>
      <c r="R359" s="215">
        <v>0</v>
      </c>
      <c r="S359" s="213">
        <v>788448</v>
      </c>
      <c r="T359" s="214">
        <v>299.627906</v>
      </c>
      <c r="U359" s="217">
        <v>236241024</v>
      </c>
      <c r="V359" s="213">
        <v>788448</v>
      </c>
      <c r="W359" s="216">
        <v>299.627906</v>
      </c>
      <c r="X359" s="215">
        <v>236241024</v>
      </c>
      <c r="Y359" s="213">
        <v>0</v>
      </c>
      <c r="Z359" s="216">
        <v>0</v>
      </c>
      <c r="AA359" s="215">
        <v>0</v>
      </c>
      <c r="AB359" s="213">
        <v>0</v>
      </c>
      <c r="AC359" s="216">
        <v>0</v>
      </c>
      <c r="AD359" s="215">
        <v>0</v>
      </c>
      <c r="AE359" s="213">
        <v>0</v>
      </c>
      <c r="AF359" s="216">
        <v>0</v>
      </c>
      <c r="AG359" s="215">
        <v>0</v>
      </c>
      <c r="AH359" s="213">
        <v>788448</v>
      </c>
      <c r="AI359" s="214">
        <v>299.627906</v>
      </c>
      <c r="AJ359" s="215">
        <v>236241024</v>
      </c>
      <c r="AK359" s="218">
        <v>0</v>
      </c>
      <c r="AL359" s="214">
        <v>0</v>
      </c>
      <c r="AM359" s="215">
        <v>0</v>
      </c>
      <c r="AN359" s="36">
        <f t="shared" si="65"/>
        <v>0</v>
      </c>
      <c r="AO359" s="37">
        <f t="shared" si="66"/>
        <v>0</v>
      </c>
      <c r="AP359" s="38" t="s">
        <v>2</v>
      </c>
      <c r="AQ359" s="39" t="s">
        <v>1</v>
      </c>
      <c r="AR359" s="40">
        <f t="shared" si="69"/>
        <v>0</v>
      </c>
      <c r="AS359" s="41">
        <f t="shared" si="70"/>
        <v>0</v>
      </c>
      <c r="AT359" s="42">
        <f t="shared" si="71"/>
        <v>0</v>
      </c>
      <c r="AU359" s="43">
        <f t="shared" si="67"/>
        <v>0</v>
      </c>
      <c r="AV359" s="95" t="str">
        <f t="shared" si="63"/>
        <v/>
      </c>
      <c r="AW359" s="61" t="str">
        <f t="shared" si="63"/>
        <v/>
      </c>
      <c r="AX359" s="61" t="str">
        <f t="shared" si="63"/>
        <v/>
      </c>
      <c r="AY359" s="61" t="str">
        <f t="shared" si="63"/>
        <v/>
      </c>
      <c r="AZ359" s="44" t="str">
        <f t="shared" si="63"/>
        <v/>
      </c>
      <c r="BA359" s="45"/>
      <c r="BB359" s="97">
        <v>0</v>
      </c>
      <c r="BC359" s="98">
        <v>0</v>
      </c>
      <c r="BD359" s="98">
        <v>0</v>
      </c>
      <c r="BE359" s="98">
        <v>0</v>
      </c>
      <c r="BF359" s="98">
        <v>0</v>
      </c>
      <c r="BG359" s="99">
        <f t="shared" si="72"/>
        <v>0</v>
      </c>
      <c r="BH359" s="52">
        <f t="shared" si="68"/>
        <v>0</v>
      </c>
      <c r="BI359" s="53">
        <f>IFERROR(IF(ROUND(V359/((D359+AK359)/2),1)&lt;0,0,ROUND(V359/((D359+AK359)/2),1)),0)</f>
        <v>0</v>
      </c>
      <c r="BJ359" s="55" t="str">
        <f>IF(AK359=0,"정상",IF(AP359="악성","악성",IF(AND(BL359&gt;3,BI359&lt;0.5),"악성",IF(AND(AP359="정상",BL359&lt;=3),"정상",IF(BI359&gt;1,"정상","부진")))))</f>
        <v>정상</v>
      </c>
      <c r="BK359" s="54">
        <v>46266</v>
      </c>
      <c r="BL359" s="52">
        <f t="shared" si="73"/>
        <v>1</v>
      </c>
    </row>
    <row r="360" spans="1:64" ht="17.100000000000001" customHeight="1">
      <c r="A360" s="58" t="s">
        <v>1</v>
      </c>
      <c r="B360" s="57" t="s">
        <v>3366</v>
      </c>
      <c r="C360" s="56" t="s">
        <v>3367</v>
      </c>
      <c r="D360" s="213">
        <v>0</v>
      </c>
      <c r="E360" s="214">
        <v>0</v>
      </c>
      <c r="F360" s="215">
        <v>0</v>
      </c>
      <c r="G360" s="213">
        <v>149904</v>
      </c>
      <c r="H360" s="216">
        <v>311.58677499999999</v>
      </c>
      <c r="I360" s="215">
        <v>46708104</v>
      </c>
      <c r="J360" s="213">
        <v>0</v>
      </c>
      <c r="K360" s="216">
        <v>0</v>
      </c>
      <c r="L360" s="215">
        <v>0</v>
      </c>
      <c r="M360" s="213">
        <v>0</v>
      </c>
      <c r="N360" s="216">
        <v>0</v>
      </c>
      <c r="O360" s="215">
        <v>0</v>
      </c>
      <c r="P360" s="213">
        <v>0</v>
      </c>
      <c r="Q360" s="216">
        <v>0</v>
      </c>
      <c r="R360" s="215">
        <v>0</v>
      </c>
      <c r="S360" s="213">
        <v>149904</v>
      </c>
      <c r="T360" s="214">
        <v>311.58677499999999</v>
      </c>
      <c r="U360" s="217">
        <v>46708104</v>
      </c>
      <c r="V360" s="213">
        <v>149904</v>
      </c>
      <c r="W360" s="216">
        <v>311.58677499999999</v>
      </c>
      <c r="X360" s="215">
        <v>46708104</v>
      </c>
      <c r="Y360" s="213">
        <v>0</v>
      </c>
      <c r="Z360" s="216">
        <v>0</v>
      </c>
      <c r="AA360" s="215">
        <v>0</v>
      </c>
      <c r="AB360" s="213">
        <v>0</v>
      </c>
      <c r="AC360" s="216">
        <v>0</v>
      </c>
      <c r="AD360" s="215">
        <v>0</v>
      </c>
      <c r="AE360" s="213">
        <v>0</v>
      </c>
      <c r="AF360" s="216">
        <v>0</v>
      </c>
      <c r="AG360" s="215">
        <v>0</v>
      </c>
      <c r="AH360" s="213">
        <v>149904</v>
      </c>
      <c r="AI360" s="214">
        <v>311.58677499999999</v>
      </c>
      <c r="AJ360" s="215">
        <v>46708104</v>
      </c>
      <c r="AK360" s="218">
        <v>0</v>
      </c>
      <c r="AL360" s="214">
        <v>0</v>
      </c>
      <c r="AM360" s="215">
        <v>0</v>
      </c>
      <c r="AN360" s="36">
        <f t="shared" si="65"/>
        <v>0</v>
      </c>
      <c r="AO360" s="37">
        <f t="shared" si="66"/>
        <v>0</v>
      </c>
      <c r="AP360" s="38" t="s">
        <v>2</v>
      </c>
      <c r="AQ360" s="39" t="s">
        <v>1</v>
      </c>
      <c r="AR360" s="40">
        <f t="shared" si="69"/>
        <v>0</v>
      </c>
      <c r="AS360" s="41">
        <f t="shared" si="70"/>
        <v>0</v>
      </c>
      <c r="AT360" s="42">
        <f t="shared" si="71"/>
        <v>0</v>
      </c>
      <c r="AU360" s="43">
        <f t="shared" si="67"/>
        <v>0</v>
      </c>
      <c r="AV360" s="95" t="str">
        <f t="shared" si="63"/>
        <v/>
      </c>
      <c r="AW360" s="61" t="str">
        <f t="shared" si="63"/>
        <v/>
      </c>
      <c r="AX360" s="61" t="str">
        <f t="shared" si="63"/>
        <v/>
      </c>
      <c r="AY360" s="61" t="str">
        <f t="shared" si="63"/>
        <v/>
      </c>
      <c r="AZ360" s="44" t="str">
        <f t="shared" si="63"/>
        <v/>
      </c>
      <c r="BA360" s="45"/>
      <c r="BB360" s="97">
        <v>0</v>
      </c>
      <c r="BC360" s="98">
        <v>0</v>
      </c>
      <c r="BD360" s="98">
        <v>0</v>
      </c>
      <c r="BE360" s="98">
        <v>0</v>
      </c>
      <c r="BF360" s="98">
        <v>0</v>
      </c>
      <c r="BG360" s="99">
        <f t="shared" si="72"/>
        <v>0</v>
      </c>
      <c r="BH360" s="52">
        <f t="shared" si="68"/>
        <v>0</v>
      </c>
      <c r="BI360" s="53">
        <f>IFERROR(IF(ROUND(V360/((D360+AK360)/2),1)&lt;0,0,ROUND(V360/((D360+AK360)/2),1)),0)</f>
        <v>0</v>
      </c>
      <c r="BJ360" s="55" t="str">
        <f>IF(AK360=0,"정상",IF(AP360="악성","악성",IF(AND(BL360&gt;3,BI360&lt;0.5),"악성",IF(AND(AP360="정상",BL360&lt;=3),"정상",IF(BI360&gt;1,"정상","부진")))))</f>
        <v>정상</v>
      </c>
      <c r="BK360" s="54">
        <v>46174</v>
      </c>
      <c r="BL360" s="52">
        <f t="shared" si="73"/>
        <v>4</v>
      </c>
    </row>
    <row r="361" spans="1:64" ht="17.100000000000001" customHeight="1">
      <c r="A361" s="58" t="s">
        <v>1</v>
      </c>
      <c r="B361" s="57" t="s">
        <v>3368</v>
      </c>
      <c r="C361" s="56" t="s">
        <v>3369</v>
      </c>
      <c r="D361" s="213">
        <v>0</v>
      </c>
      <c r="E361" s="214">
        <v>0</v>
      </c>
      <c r="F361" s="215">
        <v>0</v>
      </c>
      <c r="G361" s="213">
        <v>461112</v>
      </c>
      <c r="H361" s="216">
        <v>358</v>
      </c>
      <c r="I361" s="215">
        <v>165078096</v>
      </c>
      <c r="J361" s="213">
        <v>0</v>
      </c>
      <c r="K361" s="216">
        <v>0</v>
      </c>
      <c r="L361" s="215">
        <v>0</v>
      </c>
      <c r="M361" s="213">
        <v>0</v>
      </c>
      <c r="N361" s="216">
        <v>0</v>
      </c>
      <c r="O361" s="215">
        <v>0</v>
      </c>
      <c r="P361" s="213">
        <v>0</v>
      </c>
      <c r="Q361" s="216">
        <v>0</v>
      </c>
      <c r="R361" s="215">
        <v>0</v>
      </c>
      <c r="S361" s="213">
        <v>461112</v>
      </c>
      <c r="T361" s="214">
        <v>358</v>
      </c>
      <c r="U361" s="217">
        <v>165078096</v>
      </c>
      <c r="V361" s="213">
        <v>461112</v>
      </c>
      <c r="W361" s="216">
        <v>358</v>
      </c>
      <c r="X361" s="215">
        <v>165078096</v>
      </c>
      <c r="Y361" s="213">
        <v>0</v>
      </c>
      <c r="Z361" s="216">
        <v>0</v>
      </c>
      <c r="AA361" s="215">
        <v>0</v>
      </c>
      <c r="AB361" s="213">
        <v>0</v>
      </c>
      <c r="AC361" s="216">
        <v>0</v>
      </c>
      <c r="AD361" s="215">
        <v>0</v>
      </c>
      <c r="AE361" s="213">
        <v>0</v>
      </c>
      <c r="AF361" s="216">
        <v>0</v>
      </c>
      <c r="AG361" s="215">
        <v>0</v>
      </c>
      <c r="AH361" s="213">
        <v>461112</v>
      </c>
      <c r="AI361" s="214">
        <v>358</v>
      </c>
      <c r="AJ361" s="215">
        <v>165078096</v>
      </c>
      <c r="AK361" s="218">
        <v>0</v>
      </c>
      <c r="AL361" s="214">
        <v>0</v>
      </c>
      <c r="AM361" s="215">
        <v>0</v>
      </c>
      <c r="AN361" s="36">
        <f t="shared" si="65"/>
        <v>0</v>
      </c>
      <c r="AO361" s="37">
        <f t="shared" si="66"/>
        <v>0</v>
      </c>
      <c r="AP361" s="38" t="s">
        <v>2</v>
      </c>
      <c r="AQ361" s="39" t="s">
        <v>1</v>
      </c>
      <c r="AR361" s="40">
        <f t="shared" si="69"/>
        <v>0</v>
      </c>
      <c r="AS361" s="41">
        <f t="shared" si="70"/>
        <v>0</v>
      </c>
      <c r="AT361" s="42">
        <f t="shared" si="71"/>
        <v>0</v>
      </c>
      <c r="AU361" s="43">
        <f t="shared" si="67"/>
        <v>0</v>
      </c>
      <c r="AV361" s="95" t="str">
        <f t="shared" si="63"/>
        <v/>
      </c>
      <c r="AW361" s="61" t="str">
        <f t="shared" si="63"/>
        <v/>
      </c>
      <c r="AX361" s="61" t="str">
        <f t="shared" si="63"/>
        <v/>
      </c>
      <c r="AY361" s="61" t="str">
        <f t="shared" si="63"/>
        <v/>
      </c>
      <c r="AZ361" s="44" t="str">
        <f t="shared" si="63"/>
        <v/>
      </c>
      <c r="BA361" s="45"/>
      <c r="BB361" s="97">
        <v>0</v>
      </c>
      <c r="BC361" s="98">
        <v>0</v>
      </c>
      <c r="BD361" s="98">
        <v>0</v>
      </c>
      <c r="BE361" s="98">
        <v>0</v>
      </c>
      <c r="BF361" s="98">
        <v>0</v>
      </c>
      <c r="BG361" s="99">
        <f t="shared" si="72"/>
        <v>0</v>
      </c>
      <c r="BH361" s="52">
        <f t="shared" si="68"/>
        <v>0</v>
      </c>
      <c r="BI361" s="53">
        <f>IFERROR(IF(ROUND(V361/((D361+AK361)/2),1)&lt;0,0,ROUND(V361/((D361+AK361)/2),1)),0)</f>
        <v>0</v>
      </c>
      <c r="BJ361" s="55" t="str">
        <f>IF(AK361=0,"정상",IF(AP361="악성","악성",IF(AND(BL361&gt;3,BI361&lt;0.5),"악성",IF(AND(AP361="정상",BL361&lt;=3),"정상",IF(BI361&gt;1,"정상","부진")))))</f>
        <v>정상</v>
      </c>
      <c r="BK361" s="54">
        <v>45870</v>
      </c>
      <c r="BL361" s="52">
        <f t="shared" si="73"/>
        <v>14</v>
      </c>
    </row>
    <row r="362" spans="1:64" ht="17.100000000000001" customHeight="1">
      <c r="A362" s="58" t="s">
        <v>1</v>
      </c>
      <c r="B362" s="57" t="s">
        <v>3518</v>
      </c>
      <c r="C362" s="56" t="s">
        <v>3519</v>
      </c>
      <c r="D362" s="213">
        <v>0</v>
      </c>
      <c r="E362" s="214">
        <v>0</v>
      </c>
      <c r="F362" s="215">
        <v>0</v>
      </c>
      <c r="G362" s="213">
        <v>1910760</v>
      </c>
      <c r="H362" s="216">
        <v>317.16702800000002</v>
      </c>
      <c r="I362" s="215">
        <v>606030072</v>
      </c>
      <c r="J362" s="213">
        <v>0</v>
      </c>
      <c r="K362" s="216">
        <v>0</v>
      </c>
      <c r="L362" s="215">
        <v>0</v>
      </c>
      <c r="M362" s="213">
        <v>0</v>
      </c>
      <c r="N362" s="216">
        <v>0</v>
      </c>
      <c r="O362" s="215">
        <v>0</v>
      </c>
      <c r="P362" s="213">
        <v>0</v>
      </c>
      <c r="Q362" s="216">
        <v>0</v>
      </c>
      <c r="R362" s="215">
        <v>0</v>
      </c>
      <c r="S362" s="213">
        <v>1910760</v>
      </c>
      <c r="T362" s="214">
        <v>317.16702800000002</v>
      </c>
      <c r="U362" s="217">
        <v>606030072</v>
      </c>
      <c r="V362" s="213">
        <v>1910760</v>
      </c>
      <c r="W362" s="216">
        <v>317.16702800000002</v>
      </c>
      <c r="X362" s="215">
        <v>606030072</v>
      </c>
      <c r="Y362" s="213">
        <v>0</v>
      </c>
      <c r="Z362" s="216">
        <v>0</v>
      </c>
      <c r="AA362" s="215">
        <v>0</v>
      </c>
      <c r="AB362" s="213">
        <v>0</v>
      </c>
      <c r="AC362" s="216">
        <v>0</v>
      </c>
      <c r="AD362" s="215">
        <v>0</v>
      </c>
      <c r="AE362" s="213">
        <v>0</v>
      </c>
      <c r="AF362" s="216">
        <v>0</v>
      </c>
      <c r="AG362" s="215">
        <v>0</v>
      </c>
      <c r="AH362" s="213">
        <v>1910760</v>
      </c>
      <c r="AI362" s="214">
        <v>317.16702800000002</v>
      </c>
      <c r="AJ362" s="215">
        <v>606030072</v>
      </c>
      <c r="AK362" s="218">
        <v>0</v>
      </c>
      <c r="AL362" s="214">
        <v>0</v>
      </c>
      <c r="AM362" s="215">
        <v>0</v>
      </c>
      <c r="AN362" s="36">
        <f t="shared" si="65"/>
        <v>0</v>
      </c>
      <c r="AO362" s="37">
        <f t="shared" si="66"/>
        <v>0</v>
      </c>
      <c r="AP362" s="38" t="s">
        <v>2</v>
      </c>
      <c r="AQ362" s="39" t="str">
        <f t="shared" ref="AQ362:AQ371" si="74">A362</f>
        <v>제품</v>
      </c>
      <c r="AR362" s="40">
        <f t="shared" si="69"/>
        <v>0</v>
      </c>
      <c r="AS362" s="41">
        <f t="shared" si="70"/>
        <v>0</v>
      </c>
      <c r="AT362" s="42">
        <f t="shared" si="71"/>
        <v>0</v>
      </c>
      <c r="AU362" s="43">
        <f t="shared" si="67"/>
        <v>0</v>
      </c>
      <c r="AV362" s="95" t="str">
        <f t="shared" si="63"/>
        <v/>
      </c>
      <c r="AW362" s="61" t="str">
        <f t="shared" si="63"/>
        <v/>
      </c>
      <c r="AX362" s="61" t="str">
        <f t="shared" si="63"/>
        <v/>
      </c>
      <c r="AY362" s="61" t="str">
        <f t="shared" si="63"/>
        <v/>
      </c>
      <c r="AZ362" s="44" t="str">
        <f t="shared" si="63"/>
        <v/>
      </c>
      <c r="BA362" s="45"/>
      <c r="BB362" s="97">
        <v>0</v>
      </c>
      <c r="BC362" s="98">
        <v>0</v>
      </c>
      <c r="BD362" s="98">
        <v>0</v>
      </c>
      <c r="BE362" s="98">
        <v>0</v>
      </c>
      <c r="BF362" s="98">
        <v>0</v>
      </c>
      <c r="BG362" s="99">
        <f t="shared" si="72"/>
        <v>0</v>
      </c>
      <c r="BH362" s="52">
        <f t="shared" si="68"/>
        <v>0</v>
      </c>
      <c r="BI362" s="53">
        <f>IFERROR(IF(ROUND(V362/((D362+AK362)/2),1)&lt;0,0,ROUND(V362/((D362+AK362)/2),1)),0)</f>
        <v>0</v>
      </c>
      <c r="BJ362" s="55" t="str">
        <f>IF(AK362=0,"정상",IF(AP362="악성","악성",IF(AND(BL362&gt;3,BI362&lt;0.5),"악성",IF(AND(AP362="정상",BL362&lt;=3),"정상",IF(BI362&gt;1,"정상","부진")))))</f>
        <v>정상</v>
      </c>
      <c r="BK362" s="54">
        <v>46235</v>
      </c>
      <c r="BL362" s="52">
        <f t="shared" si="73"/>
        <v>2</v>
      </c>
    </row>
    <row r="363" spans="1:64" ht="17.100000000000001" customHeight="1">
      <c r="A363" s="58" t="s">
        <v>1</v>
      </c>
      <c r="B363" s="57" t="s">
        <v>3520</v>
      </c>
      <c r="C363" s="56" t="s">
        <v>3521</v>
      </c>
      <c r="D363" s="213">
        <v>0</v>
      </c>
      <c r="E363" s="214">
        <v>0</v>
      </c>
      <c r="F363" s="215">
        <v>0</v>
      </c>
      <c r="G363" s="213">
        <v>1059840</v>
      </c>
      <c r="H363" s="216">
        <v>395.613066</v>
      </c>
      <c r="I363" s="215">
        <v>419286552</v>
      </c>
      <c r="J363" s="213">
        <v>0</v>
      </c>
      <c r="K363" s="216">
        <v>0</v>
      </c>
      <c r="L363" s="215">
        <v>0</v>
      </c>
      <c r="M363" s="213">
        <v>0</v>
      </c>
      <c r="N363" s="216">
        <v>0</v>
      </c>
      <c r="O363" s="215">
        <v>0</v>
      </c>
      <c r="P363" s="213">
        <v>0</v>
      </c>
      <c r="Q363" s="216">
        <v>0</v>
      </c>
      <c r="R363" s="215">
        <v>0</v>
      </c>
      <c r="S363" s="213">
        <v>1059840</v>
      </c>
      <c r="T363" s="214">
        <v>395.613066</v>
      </c>
      <c r="U363" s="217">
        <v>419286552</v>
      </c>
      <c r="V363" s="213">
        <v>1059840</v>
      </c>
      <c r="W363" s="216">
        <v>395.613066</v>
      </c>
      <c r="X363" s="215">
        <v>419286552</v>
      </c>
      <c r="Y363" s="213">
        <v>0</v>
      </c>
      <c r="Z363" s="216">
        <v>0</v>
      </c>
      <c r="AA363" s="215">
        <v>0</v>
      </c>
      <c r="AB363" s="213">
        <v>0</v>
      </c>
      <c r="AC363" s="216">
        <v>0</v>
      </c>
      <c r="AD363" s="215">
        <v>0</v>
      </c>
      <c r="AE363" s="213">
        <v>0</v>
      </c>
      <c r="AF363" s="216">
        <v>0</v>
      </c>
      <c r="AG363" s="215">
        <v>0</v>
      </c>
      <c r="AH363" s="213">
        <v>1059840</v>
      </c>
      <c r="AI363" s="214">
        <v>395.613066</v>
      </c>
      <c r="AJ363" s="215">
        <v>419286552</v>
      </c>
      <c r="AK363" s="218">
        <v>0</v>
      </c>
      <c r="AL363" s="214">
        <v>0</v>
      </c>
      <c r="AM363" s="215">
        <v>0</v>
      </c>
      <c r="AN363" s="36">
        <f t="shared" si="65"/>
        <v>0</v>
      </c>
      <c r="AO363" s="37">
        <f t="shared" si="66"/>
        <v>0</v>
      </c>
      <c r="AP363" s="38" t="s">
        <v>2</v>
      </c>
      <c r="AQ363" s="39" t="str">
        <f t="shared" si="74"/>
        <v>제품</v>
      </c>
      <c r="AR363" s="40">
        <f t="shared" si="69"/>
        <v>0</v>
      </c>
      <c r="AS363" s="41">
        <f t="shared" si="70"/>
        <v>0</v>
      </c>
      <c r="AT363" s="42">
        <f t="shared" si="71"/>
        <v>0</v>
      </c>
      <c r="AU363" s="43">
        <f t="shared" si="67"/>
        <v>0</v>
      </c>
      <c r="AV363" s="95" t="str">
        <f t="shared" si="63"/>
        <v/>
      </c>
      <c r="AW363" s="61" t="str">
        <f t="shared" si="63"/>
        <v/>
      </c>
      <c r="AX363" s="61" t="str">
        <f t="shared" si="63"/>
        <v/>
      </c>
      <c r="AY363" s="61" t="str">
        <f t="shared" si="63"/>
        <v/>
      </c>
      <c r="AZ363" s="44" t="str">
        <f t="shared" si="63"/>
        <v/>
      </c>
      <c r="BA363" s="45"/>
      <c r="BB363" s="97">
        <v>0</v>
      </c>
      <c r="BC363" s="98">
        <v>0</v>
      </c>
      <c r="BD363" s="98">
        <v>0</v>
      </c>
      <c r="BE363" s="98">
        <v>0</v>
      </c>
      <c r="BF363" s="98">
        <v>0</v>
      </c>
      <c r="BG363" s="99">
        <f t="shared" si="72"/>
        <v>0</v>
      </c>
      <c r="BH363" s="52">
        <f t="shared" si="68"/>
        <v>0</v>
      </c>
      <c r="BI363" s="53">
        <f>IFERROR(IF(ROUND(V363/((D363+AK363)/2),1)&lt;0,0,ROUND(V363/((D363+AK363)/2),1)),0)</f>
        <v>0</v>
      </c>
      <c r="BJ363" s="55" t="str">
        <f>IF(AK363=0,"정상",IF(AP363="악성","악성",IF(AND(BL363&gt;3,BI363&lt;0.5),"악성",IF(AND(AP363="정상",BL363&lt;=3),"정상",IF(BI363&gt;1,"정상","부진")))))</f>
        <v>정상</v>
      </c>
      <c r="BK363" s="54">
        <v>46174</v>
      </c>
      <c r="BL363" s="52">
        <f t="shared" si="73"/>
        <v>4</v>
      </c>
    </row>
    <row r="364" spans="1:64" ht="17.100000000000001" customHeight="1">
      <c r="A364" s="58" t="s">
        <v>1</v>
      </c>
      <c r="B364" s="57" t="s">
        <v>3522</v>
      </c>
      <c r="C364" s="56" t="s">
        <v>3523</v>
      </c>
      <c r="D364" s="213">
        <v>0</v>
      </c>
      <c r="E364" s="214">
        <v>0</v>
      </c>
      <c r="F364" s="215">
        <v>0</v>
      </c>
      <c r="G364" s="213">
        <v>441648</v>
      </c>
      <c r="H364" s="216">
        <v>398.99782599999998</v>
      </c>
      <c r="I364" s="215">
        <v>176216592</v>
      </c>
      <c r="J364" s="213">
        <v>0</v>
      </c>
      <c r="K364" s="216">
        <v>0</v>
      </c>
      <c r="L364" s="215">
        <v>0</v>
      </c>
      <c r="M364" s="213">
        <v>0</v>
      </c>
      <c r="N364" s="216">
        <v>0</v>
      </c>
      <c r="O364" s="215">
        <v>0</v>
      </c>
      <c r="P364" s="213">
        <v>0</v>
      </c>
      <c r="Q364" s="216">
        <v>0</v>
      </c>
      <c r="R364" s="215">
        <v>0</v>
      </c>
      <c r="S364" s="213">
        <v>441648</v>
      </c>
      <c r="T364" s="214">
        <v>398.99782599999998</v>
      </c>
      <c r="U364" s="217">
        <v>176216592</v>
      </c>
      <c r="V364" s="213">
        <v>441648</v>
      </c>
      <c r="W364" s="216">
        <v>398.99782599999998</v>
      </c>
      <c r="X364" s="215">
        <v>176216592</v>
      </c>
      <c r="Y364" s="213">
        <v>0</v>
      </c>
      <c r="Z364" s="216">
        <v>0</v>
      </c>
      <c r="AA364" s="215">
        <v>0</v>
      </c>
      <c r="AB364" s="213">
        <v>0</v>
      </c>
      <c r="AC364" s="216">
        <v>0</v>
      </c>
      <c r="AD364" s="215">
        <v>0</v>
      </c>
      <c r="AE364" s="213">
        <v>0</v>
      </c>
      <c r="AF364" s="216">
        <v>0</v>
      </c>
      <c r="AG364" s="215">
        <v>0</v>
      </c>
      <c r="AH364" s="213">
        <v>441648</v>
      </c>
      <c r="AI364" s="214">
        <v>398.99782599999998</v>
      </c>
      <c r="AJ364" s="215">
        <v>176216592</v>
      </c>
      <c r="AK364" s="218">
        <v>0</v>
      </c>
      <c r="AL364" s="214">
        <v>0</v>
      </c>
      <c r="AM364" s="215">
        <v>0</v>
      </c>
      <c r="AN364" s="36">
        <f t="shared" si="65"/>
        <v>0</v>
      </c>
      <c r="AO364" s="37">
        <f t="shared" si="66"/>
        <v>0</v>
      </c>
      <c r="AP364" s="38" t="s">
        <v>2</v>
      </c>
      <c r="AQ364" s="39" t="str">
        <f t="shared" si="74"/>
        <v>제품</v>
      </c>
      <c r="AR364" s="40">
        <f t="shared" si="69"/>
        <v>0</v>
      </c>
      <c r="AS364" s="41">
        <f t="shared" si="70"/>
        <v>0</v>
      </c>
      <c r="AT364" s="42">
        <f t="shared" si="71"/>
        <v>0</v>
      </c>
      <c r="AU364" s="43">
        <f t="shared" si="67"/>
        <v>0</v>
      </c>
      <c r="AV364" s="95" t="str">
        <f t="shared" si="63"/>
        <v/>
      </c>
      <c r="AW364" s="61" t="str">
        <f t="shared" si="63"/>
        <v/>
      </c>
      <c r="AX364" s="61" t="str">
        <f t="shared" si="63"/>
        <v/>
      </c>
      <c r="AY364" s="61" t="str">
        <f t="shared" si="63"/>
        <v/>
      </c>
      <c r="AZ364" s="44" t="str">
        <f t="shared" si="63"/>
        <v/>
      </c>
      <c r="BA364" s="45"/>
      <c r="BB364" s="97">
        <v>0</v>
      </c>
      <c r="BC364" s="98">
        <v>0</v>
      </c>
      <c r="BD364" s="98">
        <v>0</v>
      </c>
      <c r="BE364" s="98">
        <v>0</v>
      </c>
      <c r="BF364" s="98">
        <v>0</v>
      </c>
      <c r="BG364" s="99">
        <f t="shared" si="72"/>
        <v>0</v>
      </c>
      <c r="BH364" s="52">
        <f t="shared" si="68"/>
        <v>0</v>
      </c>
      <c r="BI364" s="53">
        <f>IFERROR(IF(ROUND(V364/((D364+AK364)/2),1)&lt;0,0,ROUND(V364/((D364+AK364)/2),1)),0)</f>
        <v>0</v>
      </c>
      <c r="BJ364" s="55" t="str">
        <f>IF(AK364=0,"정상",IF(AP364="악성","악성",IF(AND(BL364&gt;3,BI364&lt;0.5),"악성",IF(AND(AP364="정상",BL364&lt;=3),"정상",IF(BI364&gt;1,"정상","부진")))))</f>
        <v>정상</v>
      </c>
      <c r="BK364" s="54">
        <v>46082</v>
      </c>
      <c r="BL364" s="52">
        <f t="shared" si="73"/>
        <v>7</v>
      </c>
    </row>
    <row r="365" spans="1:64" ht="17.100000000000001" customHeight="1">
      <c r="A365" s="58" t="s">
        <v>1</v>
      </c>
      <c r="B365" s="57" t="s">
        <v>3911</v>
      </c>
      <c r="C365" s="56" t="s">
        <v>3912</v>
      </c>
      <c r="D365" s="213">
        <v>0</v>
      </c>
      <c r="E365" s="214">
        <v>0</v>
      </c>
      <c r="F365" s="215">
        <v>0</v>
      </c>
      <c r="G365" s="213">
        <v>451248</v>
      </c>
      <c r="H365" s="216">
        <v>360.10451</v>
      </c>
      <c r="I365" s="215">
        <v>162496440</v>
      </c>
      <c r="J365" s="213">
        <v>0</v>
      </c>
      <c r="K365" s="216">
        <v>0</v>
      </c>
      <c r="L365" s="215">
        <v>0</v>
      </c>
      <c r="M365" s="213">
        <v>0</v>
      </c>
      <c r="N365" s="216">
        <v>0</v>
      </c>
      <c r="O365" s="215">
        <v>0</v>
      </c>
      <c r="P365" s="213">
        <v>0</v>
      </c>
      <c r="Q365" s="216">
        <v>0</v>
      </c>
      <c r="R365" s="215">
        <v>0</v>
      </c>
      <c r="S365" s="213">
        <v>451248</v>
      </c>
      <c r="T365" s="214">
        <v>360.10451</v>
      </c>
      <c r="U365" s="217">
        <v>162496440</v>
      </c>
      <c r="V365" s="213">
        <v>451248</v>
      </c>
      <c r="W365" s="216">
        <v>360.10451</v>
      </c>
      <c r="X365" s="215">
        <v>162496440</v>
      </c>
      <c r="Y365" s="213">
        <v>0</v>
      </c>
      <c r="Z365" s="216">
        <v>0</v>
      </c>
      <c r="AA365" s="215">
        <v>0</v>
      </c>
      <c r="AB365" s="213">
        <v>0</v>
      </c>
      <c r="AC365" s="216">
        <v>0</v>
      </c>
      <c r="AD365" s="215">
        <v>0</v>
      </c>
      <c r="AE365" s="213">
        <v>0</v>
      </c>
      <c r="AF365" s="216">
        <v>0</v>
      </c>
      <c r="AG365" s="215">
        <v>0</v>
      </c>
      <c r="AH365" s="213">
        <v>451248</v>
      </c>
      <c r="AI365" s="214">
        <v>360.10451</v>
      </c>
      <c r="AJ365" s="215">
        <v>162496440</v>
      </c>
      <c r="AK365" s="218">
        <v>0</v>
      </c>
      <c r="AL365" s="214">
        <v>0</v>
      </c>
      <c r="AM365" s="215">
        <v>0</v>
      </c>
      <c r="AN365" s="36">
        <f t="shared" si="65"/>
        <v>0</v>
      </c>
      <c r="AO365" s="37">
        <f t="shared" si="66"/>
        <v>0</v>
      </c>
      <c r="AP365" s="38" t="s">
        <v>2</v>
      </c>
      <c r="AQ365" s="39" t="str">
        <f t="shared" si="74"/>
        <v>제품</v>
      </c>
      <c r="AR365" s="40">
        <f t="shared" si="69"/>
        <v>0</v>
      </c>
      <c r="AS365" s="41">
        <f t="shared" si="70"/>
        <v>0</v>
      </c>
      <c r="AT365" s="42">
        <f t="shared" si="71"/>
        <v>0</v>
      </c>
      <c r="AU365" s="43">
        <f t="shared" si="67"/>
        <v>0</v>
      </c>
      <c r="AV365" s="95" t="str">
        <f t="shared" si="63"/>
        <v/>
      </c>
      <c r="AW365" s="61" t="str">
        <f t="shared" si="63"/>
        <v/>
      </c>
      <c r="AX365" s="61" t="str">
        <f t="shared" si="63"/>
        <v/>
      </c>
      <c r="AY365" s="61" t="str">
        <f t="shared" si="63"/>
        <v/>
      </c>
      <c r="AZ365" s="44" t="str">
        <f t="shared" si="63"/>
        <v/>
      </c>
      <c r="BA365" s="45"/>
      <c r="BB365" s="97">
        <v>0</v>
      </c>
      <c r="BC365" s="98">
        <v>0</v>
      </c>
      <c r="BD365" s="98">
        <v>0</v>
      </c>
      <c r="BE365" s="98">
        <v>0</v>
      </c>
      <c r="BF365" s="98">
        <v>0</v>
      </c>
      <c r="BG365" s="99">
        <f t="shared" si="72"/>
        <v>0</v>
      </c>
      <c r="BH365" s="52">
        <f t="shared" si="68"/>
        <v>0</v>
      </c>
      <c r="BI365" s="53">
        <f>IFERROR(IF(ROUND(V365/((D365+AK365)/2),1)&lt;0,0,ROUND(V365/((D365+AK365)/2),1)),0)</f>
        <v>0</v>
      </c>
      <c r="BJ365" s="55" t="str">
        <f>IF(AK365=0,"정상",IF(AP365="악성","악성",IF(AND(BL365&gt;3,BI365&lt;0.5),"악성",IF(AND(AP365="정상",BL365&lt;=3),"정상",IF(BI365&gt;1,"정상","부진")))))</f>
        <v>정상</v>
      </c>
      <c r="BK365" s="54">
        <v>46266</v>
      </c>
      <c r="BL365" s="52">
        <f t="shared" si="73"/>
        <v>1</v>
      </c>
    </row>
    <row r="366" spans="1:64" ht="17.100000000000001" customHeight="1">
      <c r="A366" s="58" t="s">
        <v>1</v>
      </c>
      <c r="B366" s="57" t="s">
        <v>3913</v>
      </c>
      <c r="C366" s="56" t="s">
        <v>3914</v>
      </c>
      <c r="D366" s="213">
        <v>0</v>
      </c>
      <c r="E366" s="214">
        <v>0</v>
      </c>
      <c r="F366" s="215">
        <v>0</v>
      </c>
      <c r="G366" s="213">
        <v>618240</v>
      </c>
      <c r="H366" s="216">
        <v>361.78847000000002</v>
      </c>
      <c r="I366" s="215">
        <v>223672104</v>
      </c>
      <c r="J366" s="213">
        <v>0</v>
      </c>
      <c r="K366" s="216">
        <v>0</v>
      </c>
      <c r="L366" s="215">
        <v>0</v>
      </c>
      <c r="M366" s="213">
        <v>0</v>
      </c>
      <c r="N366" s="216">
        <v>0</v>
      </c>
      <c r="O366" s="215">
        <v>0</v>
      </c>
      <c r="P366" s="213">
        <v>0</v>
      </c>
      <c r="Q366" s="216">
        <v>0</v>
      </c>
      <c r="R366" s="215">
        <v>0</v>
      </c>
      <c r="S366" s="213">
        <v>618240</v>
      </c>
      <c r="T366" s="214">
        <v>361.78847000000002</v>
      </c>
      <c r="U366" s="217">
        <v>223672104</v>
      </c>
      <c r="V366" s="213">
        <v>618240</v>
      </c>
      <c r="W366" s="216">
        <v>361.78847000000002</v>
      </c>
      <c r="X366" s="215">
        <v>223672104</v>
      </c>
      <c r="Y366" s="213">
        <v>0</v>
      </c>
      <c r="Z366" s="216">
        <v>0</v>
      </c>
      <c r="AA366" s="215">
        <v>0</v>
      </c>
      <c r="AB366" s="213">
        <v>0</v>
      </c>
      <c r="AC366" s="216">
        <v>0</v>
      </c>
      <c r="AD366" s="215">
        <v>0</v>
      </c>
      <c r="AE366" s="213">
        <v>0</v>
      </c>
      <c r="AF366" s="216">
        <v>0</v>
      </c>
      <c r="AG366" s="215">
        <v>0</v>
      </c>
      <c r="AH366" s="213">
        <v>618240</v>
      </c>
      <c r="AI366" s="214">
        <v>361.78847000000002</v>
      </c>
      <c r="AJ366" s="215">
        <v>223672104</v>
      </c>
      <c r="AK366" s="218">
        <v>0</v>
      </c>
      <c r="AL366" s="214">
        <v>0</v>
      </c>
      <c r="AM366" s="215">
        <v>0</v>
      </c>
      <c r="AN366" s="36">
        <f t="shared" si="65"/>
        <v>0</v>
      </c>
      <c r="AO366" s="37">
        <f t="shared" si="66"/>
        <v>0</v>
      </c>
      <c r="AP366" s="38" t="s">
        <v>2</v>
      </c>
      <c r="AQ366" s="39" t="str">
        <f t="shared" si="74"/>
        <v>제품</v>
      </c>
      <c r="AR366" s="40">
        <f t="shared" si="69"/>
        <v>0</v>
      </c>
      <c r="AS366" s="41">
        <f t="shared" si="70"/>
        <v>0</v>
      </c>
      <c r="AT366" s="42">
        <f t="shared" si="71"/>
        <v>0</v>
      </c>
      <c r="AU366" s="43">
        <f t="shared" si="67"/>
        <v>0</v>
      </c>
      <c r="AV366" s="95" t="str">
        <f t="shared" si="63"/>
        <v/>
      </c>
      <c r="AW366" s="61" t="str">
        <f t="shared" si="63"/>
        <v/>
      </c>
      <c r="AX366" s="61" t="str">
        <f t="shared" si="63"/>
        <v/>
      </c>
      <c r="AY366" s="61" t="str">
        <f t="shared" si="63"/>
        <v/>
      </c>
      <c r="AZ366" s="44" t="str">
        <f t="shared" si="63"/>
        <v/>
      </c>
      <c r="BA366" s="45"/>
      <c r="BB366" s="97">
        <v>0</v>
      </c>
      <c r="BC366" s="98">
        <v>0</v>
      </c>
      <c r="BD366" s="98">
        <v>0</v>
      </c>
      <c r="BE366" s="98">
        <v>0</v>
      </c>
      <c r="BF366" s="98">
        <v>0</v>
      </c>
      <c r="BG366" s="99">
        <f t="shared" si="72"/>
        <v>0</v>
      </c>
      <c r="BH366" s="52">
        <f t="shared" si="68"/>
        <v>0</v>
      </c>
      <c r="BI366" s="53">
        <f>IFERROR(IF(ROUND(V366/((D366+AK366)/2),1)&lt;0,0,ROUND(V366/((D366+AK366)/2),1)),0)</f>
        <v>0</v>
      </c>
      <c r="BJ366" s="55" t="str">
        <f>IF(AK366=0,"정상",IF(AP366="악성","악성",IF(AND(BL366&gt;3,BI366&lt;0.5),"악성",IF(AND(AP366="정상",BL366&lt;=3),"정상",IF(BI366&gt;1,"정상","부진")))))</f>
        <v>정상</v>
      </c>
      <c r="BK366" s="54">
        <v>46266</v>
      </c>
      <c r="BL366" s="52">
        <f t="shared" si="73"/>
        <v>1</v>
      </c>
    </row>
    <row r="367" spans="1:64" ht="17.100000000000001" customHeight="1">
      <c r="A367" s="58" t="s">
        <v>1</v>
      </c>
      <c r="B367" s="57" t="s">
        <v>4008</v>
      </c>
      <c r="C367" s="56" t="s">
        <v>4009</v>
      </c>
      <c r="D367" s="213">
        <v>0</v>
      </c>
      <c r="E367" s="214">
        <v>0</v>
      </c>
      <c r="F367" s="215">
        <v>0</v>
      </c>
      <c r="G367" s="213">
        <v>1333200</v>
      </c>
      <c r="H367" s="216">
        <v>299.47236700000002</v>
      </c>
      <c r="I367" s="215">
        <v>399256560</v>
      </c>
      <c r="J367" s="213">
        <v>0</v>
      </c>
      <c r="K367" s="216">
        <v>0</v>
      </c>
      <c r="L367" s="215">
        <v>0</v>
      </c>
      <c r="M367" s="213">
        <v>0</v>
      </c>
      <c r="N367" s="216">
        <v>0</v>
      </c>
      <c r="O367" s="215">
        <v>0</v>
      </c>
      <c r="P367" s="213">
        <v>0</v>
      </c>
      <c r="Q367" s="216">
        <v>0</v>
      </c>
      <c r="R367" s="215">
        <v>0</v>
      </c>
      <c r="S367" s="213">
        <v>1333200</v>
      </c>
      <c r="T367" s="214">
        <v>299.47236700000002</v>
      </c>
      <c r="U367" s="217">
        <v>399256560</v>
      </c>
      <c r="V367" s="213">
        <v>1333200</v>
      </c>
      <c r="W367" s="216">
        <v>299.47236700000002</v>
      </c>
      <c r="X367" s="215">
        <v>399256560</v>
      </c>
      <c r="Y367" s="213">
        <v>0</v>
      </c>
      <c r="Z367" s="216">
        <v>0</v>
      </c>
      <c r="AA367" s="215">
        <v>0</v>
      </c>
      <c r="AB367" s="213">
        <v>0</v>
      </c>
      <c r="AC367" s="216">
        <v>0</v>
      </c>
      <c r="AD367" s="215">
        <v>0</v>
      </c>
      <c r="AE367" s="213">
        <v>0</v>
      </c>
      <c r="AF367" s="216">
        <v>0</v>
      </c>
      <c r="AG367" s="215">
        <v>0</v>
      </c>
      <c r="AH367" s="213">
        <v>1333200</v>
      </c>
      <c r="AI367" s="214">
        <v>299.47236700000002</v>
      </c>
      <c r="AJ367" s="215">
        <v>399256560</v>
      </c>
      <c r="AK367" s="218">
        <v>0</v>
      </c>
      <c r="AL367" s="214">
        <v>0</v>
      </c>
      <c r="AM367" s="215">
        <v>0</v>
      </c>
      <c r="AN367" s="36">
        <f t="shared" si="65"/>
        <v>0</v>
      </c>
      <c r="AO367" s="37">
        <f t="shared" si="66"/>
        <v>0</v>
      </c>
      <c r="AP367" s="38" t="s">
        <v>2</v>
      </c>
      <c r="AQ367" s="39" t="str">
        <f t="shared" si="74"/>
        <v>제품</v>
      </c>
      <c r="AR367" s="40">
        <f t="shared" si="69"/>
        <v>0</v>
      </c>
      <c r="AS367" s="41">
        <f t="shared" si="70"/>
        <v>0</v>
      </c>
      <c r="AT367" s="42">
        <f t="shared" si="71"/>
        <v>0</v>
      </c>
      <c r="AU367" s="43">
        <f t="shared" si="67"/>
        <v>0</v>
      </c>
      <c r="AV367" s="95" t="str">
        <f t="shared" ref="AV367:AZ417" si="75">IF(+BB367*$AL367=0,"",+BB367*$AL367)</f>
        <v/>
      </c>
      <c r="AW367" s="61" t="str">
        <f t="shared" si="75"/>
        <v/>
      </c>
      <c r="AX367" s="61" t="str">
        <f t="shared" si="75"/>
        <v/>
      </c>
      <c r="AY367" s="61" t="str">
        <f t="shared" si="75"/>
        <v/>
      </c>
      <c r="AZ367" s="44" t="str">
        <f t="shared" si="75"/>
        <v/>
      </c>
      <c r="BA367" s="45"/>
      <c r="BB367" s="97">
        <v>0</v>
      </c>
      <c r="BC367" s="98">
        <v>0</v>
      </c>
      <c r="BD367" s="98">
        <v>0</v>
      </c>
      <c r="BE367" s="98">
        <v>0</v>
      </c>
      <c r="BF367" s="98">
        <v>0</v>
      </c>
      <c r="BG367" s="99">
        <f t="shared" si="72"/>
        <v>0</v>
      </c>
      <c r="BH367" s="52">
        <f t="shared" si="68"/>
        <v>0</v>
      </c>
      <c r="BI367" s="53">
        <f>IFERROR(IF(ROUND(V367/((D367+AK367)/2),1)&lt;0,0,ROUND(V367/((D367+AK367)/2),1)),0)</f>
        <v>0</v>
      </c>
      <c r="BJ367" s="55" t="str">
        <f>IF(AK367=0,"정상",IF(AP367="악성","악성",IF(AND(BL367&gt;3,BI367&lt;0.5),"악성",IF(AND(AP367="정상",BL367&lt;=3),"정상",IF(BI367&gt;1,"정상","부진")))))</f>
        <v>정상</v>
      </c>
      <c r="BK367" s="54">
        <v>46266</v>
      </c>
      <c r="BL367" s="52">
        <f t="shared" si="73"/>
        <v>1</v>
      </c>
    </row>
    <row r="368" spans="1:64" ht="17.100000000000001" customHeight="1">
      <c r="A368" s="58" t="s">
        <v>1</v>
      </c>
      <c r="B368" s="57" t="s">
        <v>4010</v>
      </c>
      <c r="C368" s="56" t="s">
        <v>4011</v>
      </c>
      <c r="D368" s="213">
        <v>0</v>
      </c>
      <c r="E368" s="214">
        <v>0</v>
      </c>
      <c r="F368" s="215">
        <v>0</v>
      </c>
      <c r="G368" s="213">
        <v>1847304</v>
      </c>
      <c r="H368" s="216">
        <v>305.053539</v>
      </c>
      <c r="I368" s="215">
        <v>563526624</v>
      </c>
      <c r="J368" s="213">
        <v>0</v>
      </c>
      <c r="K368" s="216">
        <v>0</v>
      </c>
      <c r="L368" s="215">
        <v>0</v>
      </c>
      <c r="M368" s="213">
        <v>0</v>
      </c>
      <c r="N368" s="216">
        <v>0</v>
      </c>
      <c r="O368" s="215">
        <v>0</v>
      </c>
      <c r="P368" s="213">
        <v>0</v>
      </c>
      <c r="Q368" s="216">
        <v>0</v>
      </c>
      <c r="R368" s="215">
        <v>0</v>
      </c>
      <c r="S368" s="213">
        <v>1847304</v>
      </c>
      <c r="T368" s="214">
        <v>305.053539</v>
      </c>
      <c r="U368" s="217">
        <v>563526624</v>
      </c>
      <c r="V368" s="213">
        <v>1847280</v>
      </c>
      <c r="W368" s="216">
        <v>305.05365699999999</v>
      </c>
      <c r="X368" s="215">
        <v>563519520</v>
      </c>
      <c r="Y368" s="213">
        <v>0</v>
      </c>
      <c r="Z368" s="216">
        <v>0</v>
      </c>
      <c r="AA368" s="215">
        <v>0</v>
      </c>
      <c r="AB368" s="213">
        <v>24</v>
      </c>
      <c r="AC368" s="216">
        <v>296</v>
      </c>
      <c r="AD368" s="215">
        <v>7104</v>
      </c>
      <c r="AE368" s="213">
        <v>0</v>
      </c>
      <c r="AF368" s="216">
        <v>0</v>
      </c>
      <c r="AG368" s="215">
        <v>0</v>
      </c>
      <c r="AH368" s="213">
        <v>1847304</v>
      </c>
      <c r="AI368" s="214">
        <v>305.053539</v>
      </c>
      <c r="AJ368" s="215">
        <v>563526624</v>
      </c>
      <c r="AK368" s="218">
        <v>0</v>
      </c>
      <c r="AL368" s="214">
        <v>0</v>
      </c>
      <c r="AM368" s="215">
        <v>0</v>
      </c>
      <c r="AN368" s="36">
        <f t="shared" si="65"/>
        <v>0</v>
      </c>
      <c r="AO368" s="37">
        <f t="shared" si="66"/>
        <v>0</v>
      </c>
      <c r="AP368" s="38" t="s">
        <v>2</v>
      </c>
      <c r="AQ368" s="39" t="str">
        <f t="shared" si="74"/>
        <v>제품</v>
      </c>
      <c r="AR368" s="40">
        <f t="shared" si="69"/>
        <v>0</v>
      </c>
      <c r="AS368" s="41">
        <f t="shared" si="70"/>
        <v>0</v>
      </c>
      <c r="AT368" s="42">
        <f t="shared" si="71"/>
        <v>0</v>
      </c>
      <c r="AU368" s="43">
        <f t="shared" si="67"/>
        <v>0</v>
      </c>
      <c r="AV368" s="95" t="str">
        <f t="shared" si="75"/>
        <v/>
      </c>
      <c r="AW368" s="61" t="str">
        <f t="shared" si="75"/>
        <v/>
      </c>
      <c r="AX368" s="61" t="str">
        <f t="shared" si="75"/>
        <v/>
      </c>
      <c r="AY368" s="61" t="str">
        <f t="shared" si="75"/>
        <v/>
      </c>
      <c r="AZ368" s="44" t="str">
        <f t="shared" si="75"/>
        <v/>
      </c>
      <c r="BA368" s="45"/>
      <c r="BB368" s="97">
        <v>0</v>
      </c>
      <c r="BC368" s="98">
        <v>0</v>
      </c>
      <c r="BD368" s="98">
        <v>0</v>
      </c>
      <c r="BE368" s="98">
        <v>0</v>
      </c>
      <c r="BF368" s="98">
        <v>0</v>
      </c>
      <c r="BG368" s="99">
        <f t="shared" si="72"/>
        <v>0</v>
      </c>
      <c r="BH368" s="52">
        <f t="shared" si="68"/>
        <v>0</v>
      </c>
      <c r="BI368" s="53">
        <f>IFERROR(IF(ROUND(V368/((D368+AK368)/2),1)&lt;0,0,ROUND(V368/((D368+AK368)/2),1)),0)</f>
        <v>0</v>
      </c>
      <c r="BJ368" s="55" t="str">
        <f>IF(AK368=0,"정상",IF(AP368="악성","악성",IF(AND(BL368&gt;3,BI368&lt;0.5),"악성",IF(AND(AP368="정상",BL368&lt;=3),"정상",IF(BI368&gt;1,"정상","부진")))))</f>
        <v>정상</v>
      </c>
      <c r="BK368" s="54">
        <v>46266</v>
      </c>
      <c r="BL368" s="52">
        <f t="shared" si="73"/>
        <v>1</v>
      </c>
    </row>
    <row r="369" spans="1:64" ht="17.100000000000001" customHeight="1">
      <c r="A369" s="58" t="s">
        <v>1</v>
      </c>
      <c r="B369" s="57" t="s">
        <v>4012</v>
      </c>
      <c r="C369" s="56" t="s">
        <v>4013</v>
      </c>
      <c r="D369" s="213">
        <v>0</v>
      </c>
      <c r="E369" s="214">
        <v>0</v>
      </c>
      <c r="F369" s="215">
        <v>0</v>
      </c>
      <c r="G369" s="213">
        <v>1468368</v>
      </c>
      <c r="H369" s="216">
        <v>302.07008500000001</v>
      </c>
      <c r="I369" s="215">
        <v>443550048</v>
      </c>
      <c r="J369" s="213">
        <v>0</v>
      </c>
      <c r="K369" s="216">
        <v>0</v>
      </c>
      <c r="L369" s="215">
        <v>0</v>
      </c>
      <c r="M369" s="213">
        <v>0</v>
      </c>
      <c r="N369" s="216">
        <v>0</v>
      </c>
      <c r="O369" s="215">
        <v>0</v>
      </c>
      <c r="P369" s="213">
        <v>0</v>
      </c>
      <c r="Q369" s="216">
        <v>0</v>
      </c>
      <c r="R369" s="215">
        <v>0</v>
      </c>
      <c r="S369" s="213">
        <v>1468368</v>
      </c>
      <c r="T369" s="214">
        <v>302.07008500000001</v>
      </c>
      <c r="U369" s="217">
        <v>443550048</v>
      </c>
      <c r="V369" s="213">
        <v>1468368</v>
      </c>
      <c r="W369" s="216">
        <v>302.07008500000001</v>
      </c>
      <c r="X369" s="215">
        <v>443550048</v>
      </c>
      <c r="Y369" s="213">
        <v>0</v>
      </c>
      <c r="Z369" s="216">
        <v>0</v>
      </c>
      <c r="AA369" s="215">
        <v>0</v>
      </c>
      <c r="AB369" s="213">
        <v>0</v>
      </c>
      <c r="AC369" s="216">
        <v>0</v>
      </c>
      <c r="AD369" s="215">
        <v>0</v>
      </c>
      <c r="AE369" s="213">
        <v>0</v>
      </c>
      <c r="AF369" s="216">
        <v>0</v>
      </c>
      <c r="AG369" s="215">
        <v>0</v>
      </c>
      <c r="AH369" s="213">
        <v>1468368</v>
      </c>
      <c r="AI369" s="214">
        <v>302.07008500000001</v>
      </c>
      <c r="AJ369" s="215">
        <v>443550048</v>
      </c>
      <c r="AK369" s="218">
        <v>0</v>
      </c>
      <c r="AL369" s="214">
        <v>0</v>
      </c>
      <c r="AM369" s="215">
        <v>0</v>
      </c>
      <c r="AN369" s="36">
        <f t="shared" si="65"/>
        <v>0</v>
      </c>
      <c r="AO369" s="37">
        <f t="shared" si="66"/>
        <v>0</v>
      </c>
      <c r="AP369" s="38" t="s">
        <v>2</v>
      </c>
      <c r="AQ369" s="39" t="str">
        <f t="shared" si="74"/>
        <v>제품</v>
      </c>
      <c r="AR369" s="40">
        <f t="shared" si="69"/>
        <v>0</v>
      </c>
      <c r="AS369" s="41">
        <f t="shared" si="70"/>
        <v>0</v>
      </c>
      <c r="AT369" s="42">
        <f t="shared" si="71"/>
        <v>0</v>
      </c>
      <c r="AU369" s="43">
        <f t="shared" si="67"/>
        <v>0</v>
      </c>
      <c r="AV369" s="95" t="str">
        <f t="shared" si="75"/>
        <v/>
      </c>
      <c r="AW369" s="61" t="str">
        <f t="shared" si="75"/>
        <v/>
      </c>
      <c r="AX369" s="61" t="str">
        <f t="shared" si="75"/>
        <v/>
      </c>
      <c r="AY369" s="61" t="str">
        <f t="shared" si="75"/>
        <v/>
      </c>
      <c r="AZ369" s="44" t="str">
        <f t="shared" si="75"/>
        <v/>
      </c>
      <c r="BA369" s="45"/>
      <c r="BB369" s="97">
        <v>0</v>
      </c>
      <c r="BC369" s="98">
        <v>0</v>
      </c>
      <c r="BD369" s="98">
        <v>0</v>
      </c>
      <c r="BE369" s="98">
        <v>0</v>
      </c>
      <c r="BF369" s="98">
        <v>0</v>
      </c>
      <c r="BG369" s="99">
        <f t="shared" si="72"/>
        <v>0</v>
      </c>
      <c r="BH369" s="52">
        <f t="shared" si="68"/>
        <v>0</v>
      </c>
      <c r="BI369" s="53">
        <f>IFERROR(IF(ROUND(V369/((D369+AK369)/2),1)&lt;0,0,ROUND(V369/((D369+AK369)/2),1)),0)</f>
        <v>0</v>
      </c>
      <c r="BJ369" s="55" t="str">
        <f>IF(AK369=0,"정상",IF(AP369="악성","악성",IF(AND(BL369&gt;3,BI369&lt;0.5),"악성",IF(AND(AP369="정상",BL369&lt;=3),"정상",IF(BI369&gt;1,"정상","부진")))))</f>
        <v>정상</v>
      </c>
      <c r="BK369" s="54">
        <v>46266</v>
      </c>
      <c r="BL369" s="52">
        <f t="shared" si="73"/>
        <v>1</v>
      </c>
    </row>
    <row r="370" spans="1:64" ht="17.100000000000001" customHeight="1">
      <c r="A370" s="58" t="s">
        <v>1</v>
      </c>
      <c r="B370" s="57" t="s">
        <v>4014</v>
      </c>
      <c r="C370" s="56" t="s">
        <v>4015</v>
      </c>
      <c r="D370" s="213">
        <v>0</v>
      </c>
      <c r="E370" s="214">
        <v>0</v>
      </c>
      <c r="F370" s="215">
        <v>0</v>
      </c>
      <c r="G370" s="213">
        <v>1307568</v>
      </c>
      <c r="H370" s="216">
        <v>301.01249899999999</v>
      </c>
      <c r="I370" s="215">
        <v>393594312</v>
      </c>
      <c r="J370" s="213">
        <v>0</v>
      </c>
      <c r="K370" s="216">
        <v>0</v>
      </c>
      <c r="L370" s="215">
        <v>0</v>
      </c>
      <c r="M370" s="213">
        <v>0</v>
      </c>
      <c r="N370" s="216">
        <v>0</v>
      </c>
      <c r="O370" s="215">
        <v>0</v>
      </c>
      <c r="P370" s="213">
        <v>0</v>
      </c>
      <c r="Q370" s="216">
        <v>0</v>
      </c>
      <c r="R370" s="215">
        <v>0</v>
      </c>
      <c r="S370" s="213">
        <v>1307568</v>
      </c>
      <c r="T370" s="214">
        <v>301.01249899999999</v>
      </c>
      <c r="U370" s="217">
        <v>393594312</v>
      </c>
      <c r="V370" s="213">
        <v>1307568</v>
      </c>
      <c r="W370" s="216">
        <v>301.01249899999999</v>
      </c>
      <c r="X370" s="215">
        <v>393594312</v>
      </c>
      <c r="Y370" s="213">
        <v>0</v>
      </c>
      <c r="Z370" s="216">
        <v>0</v>
      </c>
      <c r="AA370" s="215">
        <v>0</v>
      </c>
      <c r="AB370" s="213">
        <v>0</v>
      </c>
      <c r="AC370" s="216">
        <v>0</v>
      </c>
      <c r="AD370" s="215">
        <v>0</v>
      </c>
      <c r="AE370" s="213">
        <v>0</v>
      </c>
      <c r="AF370" s="216">
        <v>0</v>
      </c>
      <c r="AG370" s="215">
        <v>0</v>
      </c>
      <c r="AH370" s="213">
        <v>1307568</v>
      </c>
      <c r="AI370" s="214">
        <v>301.01249899999999</v>
      </c>
      <c r="AJ370" s="215">
        <v>393594312</v>
      </c>
      <c r="AK370" s="218">
        <v>0</v>
      </c>
      <c r="AL370" s="214">
        <v>0</v>
      </c>
      <c r="AM370" s="215">
        <v>0</v>
      </c>
      <c r="AN370" s="36">
        <f t="shared" si="65"/>
        <v>0</v>
      </c>
      <c r="AO370" s="37">
        <f t="shared" si="66"/>
        <v>0</v>
      </c>
      <c r="AP370" s="38" t="s">
        <v>2</v>
      </c>
      <c r="AQ370" s="39" t="str">
        <f t="shared" si="74"/>
        <v>제품</v>
      </c>
      <c r="AR370" s="40">
        <f t="shared" si="69"/>
        <v>0</v>
      </c>
      <c r="AS370" s="41">
        <f t="shared" si="70"/>
        <v>0</v>
      </c>
      <c r="AT370" s="42">
        <f t="shared" si="71"/>
        <v>0</v>
      </c>
      <c r="AU370" s="43">
        <f t="shared" si="67"/>
        <v>0</v>
      </c>
      <c r="AV370" s="95" t="str">
        <f t="shared" si="75"/>
        <v/>
      </c>
      <c r="AW370" s="61" t="str">
        <f t="shared" si="75"/>
        <v/>
      </c>
      <c r="AX370" s="61" t="str">
        <f t="shared" si="75"/>
        <v/>
      </c>
      <c r="AY370" s="61" t="str">
        <f t="shared" si="75"/>
        <v/>
      </c>
      <c r="AZ370" s="44" t="str">
        <f t="shared" si="75"/>
        <v/>
      </c>
      <c r="BA370" s="45"/>
      <c r="BB370" s="97">
        <v>0</v>
      </c>
      <c r="BC370" s="98">
        <v>0</v>
      </c>
      <c r="BD370" s="98">
        <v>0</v>
      </c>
      <c r="BE370" s="98">
        <v>0</v>
      </c>
      <c r="BF370" s="98">
        <v>0</v>
      </c>
      <c r="BG370" s="99">
        <f t="shared" si="72"/>
        <v>0</v>
      </c>
      <c r="BH370" s="52">
        <f t="shared" si="68"/>
        <v>0</v>
      </c>
      <c r="BI370" s="53">
        <f>IFERROR(IF(ROUND(V370/((D370+AK370)/2),1)&lt;0,0,ROUND(V370/((D370+AK370)/2),1)),0)</f>
        <v>0</v>
      </c>
      <c r="BJ370" s="55" t="str">
        <f>IF(AK370=0,"정상",IF(AP370="악성","악성",IF(AND(BL370&gt;3,BI370&lt;0.5),"악성",IF(AND(AP370="정상",BL370&lt;=3),"정상",IF(BI370&gt;1,"정상","부진")))))</f>
        <v>정상</v>
      </c>
      <c r="BK370" s="54">
        <v>46266</v>
      </c>
      <c r="BL370" s="52">
        <f t="shared" si="73"/>
        <v>1</v>
      </c>
    </row>
    <row r="371" spans="1:64" ht="17.100000000000001" customHeight="1">
      <c r="A371" s="58" t="s">
        <v>1</v>
      </c>
      <c r="B371" s="57" t="s">
        <v>4016</v>
      </c>
      <c r="C371" s="56" t="s">
        <v>4017</v>
      </c>
      <c r="D371" s="213">
        <v>0</v>
      </c>
      <c r="E371" s="214">
        <v>0</v>
      </c>
      <c r="F371" s="215">
        <v>0</v>
      </c>
      <c r="G371" s="213">
        <v>1081488</v>
      </c>
      <c r="H371" s="216">
        <v>301.64959299999998</v>
      </c>
      <c r="I371" s="215">
        <v>326230416</v>
      </c>
      <c r="J371" s="213">
        <v>0</v>
      </c>
      <c r="K371" s="216">
        <v>0</v>
      </c>
      <c r="L371" s="215">
        <v>0</v>
      </c>
      <c r="M371" s="213">
        <v>0</v>
      </c>
      <c r="N371" s="216">
        <v>0</v>
      </c>
      <c r="O371" s="215">
        <v>0</v>
      </c>
      <c r="P371" s="213">
        <v>0</v>
      </c>
      <c r="Q371" s="216">
        <v>0</v>
      </c>
      <c r="R371" s="215">
        <v>0</v>
      </c>
      <c r="S371" s="213">
        <v>1081488</v>
      </c>
      <c r="T371" s="214">
        <v>301.64959299999998</v>
      </c>
      <c r="U371" s="217">
        <v>326230416</v>
      </c>
      <c r="V371" s="213">
        <v>1081488</v>
      </c>
      <c r="W371" s="216">
        <v>301.64959299999998</v>
      </c>
      <c r="X371" s="215">
        <v>326230416</v>
      </c>
      <c r="Y371" s="213">
        <v>0</v>
      </c>
      <c r="Z371" s="216">
        <v>0</v>
      </c>
      <c r="AA371" s="215">
        <v>0</v>
      </c>
      <c r="AB371" s="213">
        <v>0</v>
      </c>
      <c r="AC371" s="216">
        <v>0</v>
      </c>
      <c r="AD371" s="215">
        <v>0</v>
      </c>
      <c r="AE371" s="213">
        <v>0</v>
      </c>
      <c r="AF371" s="216">
        <v>0</v>
      </c>
      <c r="AG371" s="215">
        <v>0</v>
      </c>
      <c r="AH371" s="213">
        <v>1081488</v>
      </c>
      <c r="AI371" s="214">
        <v>301.64959299999998</v>
      </c>
      <c r="AJ371" s="215">
        <v>326230416</v>
      </c>
      <c r="AK371" s="218">
        <v>0</v>
      </c>
      <c r="AL371" s="214">
        <v>0</v>
      </c>
      <c r="AM371" s="215">
        <v>0</v>
      </c>
      <c r="AN371" s="36">
        <f t="shared" si="65"/>
        <v>0</v>
      </c>
      <c r="AO371" s="37">
        <f t="shared" si="66"/>
        <v>0</v>
      </c>
      <c r="AP371" s="38" t="s">
        <v>2</v>
      </c>
      <c r="AQ371" s="39" t="str">
        <f t="shared" si="74"/>
        <v>제품</v>
      </c>
      <c r="AR371" s="40">
        <f t="shared" si="69"/>
        <v>0</v>
      </c>
      <c r="AS371" s="41">
        <f t="shared" si="70"/>
        <v>0</v>
      </c>
      <c r="AT371" s="42">
        <f t="shared" si="71"/>
        <v>0</v>
      </c>
      <c r="AU371" s="43">
        <f t="shared" si="67"/>
        <v>0</v>
      </c>
      <c r="AV371" s="95" t="str">
        <f t="shared" si="75"/>
        <v/>
      </c>
      <c r="AW371" s="61" t="str">
        <f t="shared" si="75"/>
        <v/>
      </c>
      <c r="AX371" s="61" t="str">
        <f t="shared" si="75"/>
        <v/>
      </c>
      <c r="AY371" s="61" t="str">
        <f t="shared" si="75"/>
        <v/>
      </c>
      <c r="AZ371" s="44" t="str">
        <f t="shared" si="75"/>
        <v/>
      </c>
      <c r="BA371" s="45"/>
      <c r="BB371" s="97">
        <v>0</v>
      </c>
      <c r="BC371" s="98">
        <v>0</v>
      </c>
      <c r="BD371" s="98">
        <v>0</v>
      </c>
      <c r="BE371" s="98">
        <v>0</v>
      </c>
      <c r="BF371" s="98">
        <v>0</v>
      </c>
      <c r="BG371" s="99">
        <f t="shared" si="72"/>
        <v>0</v>
      </c>
      <c r="BH371" s="52">
        <f t="shared" si="68"/>
        <v>0</v>
      </c>
      <c r="BI371" s="53">
        <f>IFERROR(IF(ROUND(V371/((D371+AK371)/2),1)&lt;0,0,ROUND(V371/((D371+AK371)/2),1)),0)</f>
        <v>0</v>
      </c>
      <c r="BJ371" s="55" t="str">
        <f>IF(AK371=0,"정상",IF(AP371="악성","악성",IF(AND(BL371&gt;3,BI371&lt;0.5),"악성",IF(AND(AP371="정상",BL371&lt;=3),"정상",IF(BI371&gt;1,"정상","부진")))))</f>
        <v>정상</v>
      </c>
      <c r="BK371" s="54">
        <v>46266</v>
      </c>
      <c r="BL371" s="52">
        <f t="shared" si="73"/>
        <v>1</v>
      </c>
    </row>
    <row r="372" spans="1:64" ht="17.100000000000001" customHeight="1">
      <c r="A372" s="58" t="s">
        <v>1</v>
      </c>
      <c r="B372" s="57" t="s">
        <v>4018</v>
      </c>
      <c r="C372" s="56" t="s">
        <v>4019</v>
      </c>
      <c r="D372" s="213">
        <v>0</v>
      </c>
      <c r="E372" s="214">
        <v>0</v>
      </c>
      <c r="F372" s="215">
        <v>0</v>
      </c>
      <c r="G372" s="213">
        <v>1311456</v>
      </c>
      <c r="H372" s="216">
        <v>298.53394700000001</v>
      </c>
      <c r="I372" s="215">
        <v>391514136</v>
      </c>
      <c r="J372" s="213">
        <v>0</v>
      </c>
      <c r="K372" s="216">
        <v>0</v>
      </c>
      <c r="L372" s="215">
        <v>0</v>
      </c>
      <c r="M372" s="213">
        <v>0</v>
      </c>
      <c r="N372" s="216">
        <v>0</v>
      </c>
      <c r="O372" s="215">
        <v>0</v>
      </c>
      <c r="P372" s="213">
        <v>0</v>
      </c>
      <c r="Q372" s="216">
        <v>0</v>
      </c>
      <c r="R372" s="215">
        <v>0</v>
      </c>
      <c r="S372" s="213">
        <v>1311456</v>
      </c>
      <c r="T372" s="214">
        <v>298.53394700000001</v>
      </c>
      <c r="U372" s="217">
        <v>391514136</v>
      </c>
      <c r="V372" s="213">
        <v>1311456</v>
      </c>
      <c r="W372" s="216">
        <v>298.53394700000001</v>
      </c>
      <c r="X372" s="215">
        <v>391514136</v>
      </c>
      <c r="Y372" s="213">
        <v>0</v>
      </c>
      <c r="Z372" s="216">
        <v>0</v>
      </c>
      <c r="AA372" s="215">
        <v>0</v>
      </c>
      <c r="AB372" s="213">
        <v>0</v>
      </c>
      <c r="AC372" s="216">
        <v>0</v>
      </c>
      <c r="AD372" s="215">
        <v>0</v>
      </c>
      <c r="AE372" s="213">
        <v>0</v>
      </c>
      <c r="AF372" s="216">
        <v>0</v>
      </c>
      <c r="AG372" s="215">
        <v>0</v>
      </c>
      <c r="AH372" s="213">
        <v>1311456</v>
      </c>
      <c r="AI372" s="214">
        <v>298.53394700000001</v>
      </c>
      <c r="AJ372" s="215">
        <v>391514136</v>
      </c>
      <c r="AK372" s="218">
        <v>0</v>
      </c>
      <c r="AL372" s="214">
        <v>0</v>
      </c>
      <c r="AM372" s="215">
        <v>0</v>
      </c>
      <c r="AN372" s="36">
        <f t="shared" si="65"/>
        <v>0</v>
      </c>
      <c r="AO372" s="37">
        <f t="shared" si="66"/>
        <v>0</v>
      </c>
      <c r="AP372" s="38" t="s">
        <v>2</v>
      </c>
      <c r="AQ372" s="39" t="s">
        <v>1</v>
      </c>
      <c r="AR372" s="40">
        <f t="shared" si="69"/>
        <v>0</v>
      </c>
      <c r="AS372" s="41">
        <f t="shared" si="70"/>
        <v>0</v>
      </c>
      <c r="AT372" s="42">
        <f t="shared" si="71"/>
        <v>0</v>
      </c>
      <c r="AU372" s="43">
        <f t="shared" si="67"/>
        <v>0</v>
      </c>
      <c r="AV372" s="95" t="str">
        <f t="shared" si="75"/>
        <v/>
      </c>
      <c r="AW372" s="61" t="str">
        <f t="shared" si="75"/>
        <v/>
      </c>
      <c r="AX372" s="61" t="str">
        <f t="shared" si="75"/>
        <v/>
      </c>
      <c r="AY372" s="61" t="str">
        <f t="shared" si="75"/>
        <v/>
      </c>
      <c r="AZ372" s="44" t="str">
        <f t="shared" si="75"/>
        <v/>
      </c>
      <c r="BA372" s="45"/>
      <c r="BB372" s="97">
        <v>0</v>
      </c>
      <c r="BC372" s="98">
        <v>0</v>
      </c>
      <c r="BD372" s="98">
        <v>0</v>
      </c>
      <c r="BE372" s="98">
        <v>0</v>
      </c>
      <c r="BF372" s="98">
        <v>0</v>
      </c>
      <c r="BG372" s="99">
        <f t="shared" si="72"/>
        <v>0</v>
      </c>
      <c r="BH372" s="52">
        <f t="shared" si="68"/>
        <v>0</v>
      </c>
      <c r="BI372" s="53">
        <f>IFERROR(IF(ROUND(V372/((D372+AK372)/2),1)&lt;0,0,ROUND(V372/((D372+AK372)/2),1)),0)</f>
        <v>0</v>
      </c>
      <c r="BJ372" s="55" t="str">
        <f>IF(AK372=0,"정상",IF(AP372="악성","악성",IF(AND(BL372&gt;3,BI372&lt;0.5),"악성",IF(AND(AP372="정상",BL372&lt;=3),"정상",IF(BI372&gt;1,"정상","부진")))))</f>
        <v>정상</v>
      </c>
      <c r="BK372" s="54">
        <v>46266</v>
      </c>
      <c r="BL372" s="52">
        <f t="shared" si="73"/>
        <v>1</v>
      </c>
    </row>
    <row r="373" spans="1:64" ht="17.100000000000001" customHeight="1">
      <c r="A373" s="58" t="s">
        <v>1</v>
      </c>
      <c r="B373" s="57" t="s">
        <v>4020</v>
      </c>
      <c r="C373" s="56" t="s">
        <v>4021</v>
      </c>
      <c r="D373" s="213">
        <v>0</v>
      </c>
      <c r="E373" s="214">
        <v>0</v>
      </c>
      <c r="F373" s="215">
        <v>0</v>
      </c>
      <c r="G373" s="213">
        <v>978072</v>
      </c>
      <c r="H373" s="216">
        <v>307.316418</v>
      </c>
      <c r="I373" s="215">
        <v>300577584</v>
      </c>
      <c r="J373" s="213">
        <v>0</v>
      </c>
      <c r="K373" s="216">
        <v>0</v>
      </c>
      <c r="L373" s="215">
        <v>0</v>
      </c>
      <c r="M373" s="213">
        <v>0</v>
      </c>
      <c r="N373" s="216">
        <v>0</v>
      </c>
      <c r="O373" s="215">
        <v>0</v>
      </c>
      <c r="P373" s="213">
        <v>0</v>
      </c>
      <c r="Q373" s="216">
        <v>0</v>
      </c>
      <c r="R373" s="215">
        <v>0</v>
      </c>
      <c r="S373" s="213">
        <v>978072</v>
      </c>
      <c r="T373" s="214">
        <v>307.316418</v>
      </c>
      <c r="U373" s="217">
        <v>300577584</v>
      </c>
      <c r="V373" s="213">
        <v>978072</v>
      </c>
      <c r="W373" s="216">
        <v>307.316418</v>
      </c>
      <c r="X373" s="215">
        <v>300577584</v>
      </c>
      <c r="Y373" s="213">
        <v>0</v>
      </c>
      <c r="Z373" s="216">
        <v>0</v>
      </c>
      <c r="AA373" s="215">
        <v>0</v>
      </c>
      <c r="AB373" s="213">
        <v>0</v>
      </c>
      <c r="AC373" s="216">
        <v>0</v>
      </c>
      <c r="AD373" s="215">
        <v>0</v>
      </c>
      <c r="AE373" s="213">
        <v>0</v>
      </c>
      <c r="AF373" s="216">
        <v>0</v>
      </c>
      <c r="AG373" s="215">
        <v>0</v>
      </c>
      <c r="AH373" s="213">
        <v>978072</v>
      </c>
      <c r="AI373" s="214">
        <v>307.316418</v>
      </c>
      <c r="AJ373" s="215">
        <v>300577584</v>
      </c>
      <c r="AK373" s="218">
        <v>0</v>
      </c>
      <c r="AL373" s="214">
        <v>0</v>
      </c>
      <c r="AM373" s="215">
        <v>0</v>
      </c>
      <c r="AN373" s="36">
        <f t="shared" si="65"/>
        <v>0</v>
      </c>
      <c r="AO373" s="37">
        <f t="shared" si="66"/>
        <v>0</v>
      </c>
      <c r="AP373" s="38" t="s">
        <v>2</v>
      </c>
      <c r="AQ373" s="39" t="s">
        <v>1</v>
      </c>
      <c r="AR373" s="40">
        <f t="shared" si="69"/>
        <v>0</v>
      </c>
      <c r="AS373" s="41">
        <f t="shared" si="70"/>
        <v>0</v>
      </c>
      <c r="AT373" s="42">
        <f t="shared" si="71"/>
        <v>0</v>
      </c>
      <c r="AU373" s="43">
        <f t="shared" si="67"/>
        <v>0</v>
      </c>
      <c r="AV373" s="95" t="str">
        <f t="shared" si="75"/>
        <v/>
      </c>
      <c r="AW373" s="61" t="str">
        <f t="shared" si="75"/>
        <v/>
      </c>
      <c r="AX373" s="61" t="str">
        <f t="shared" si="75"/>
        <v/>
      </c>
      <c r="AY373" s="61" t="str">
        <f t="shared" si="75"/>
        <v/>
      </c>
      <c r="AZ373" s="44" t="str">
        <f t="shared" si="75"/>
        <v/>
      </c>
      <c r="BA373" s="45"/>
      <c r="BB373" s="97">
        <v>0</v>
      </c>
      <c r="BC373" s="98">
        <v>0</v>
      </c>
      <c r="BD373" s="98">
        <v>0</v>
      </c>
      <c r="BE373" s="98">
        <v>0</v>
      </c>
      <c r="BF373" s="98">
        <v>0</v>
      </c>
      <c r="BG373" s="99">
        <f t="shared" si="72"/>
        <v>0</v>
      </c>
      <c r="BH373" s="52">
        <f t="shared" si="68"/>
        <v>0</v>
      </c>
      <c r="BI373" s="53">
        <f>IFERROR(IF(ROUND(V373/((D373+AK373)/2),1)&lt;0,0,ROUND(V373/((D373+AK373)/2),1)),0)</f>
        <v>0</v>
      </c>
      <c r="BJ373" s="55" t="str">
        <f>IF(AK373=0,"정상",IF(AP373="악성","악성",IF(AND(BL373&gt;3,BI373&lt;0.5),"악성",IF(AND(AP373="정상",BL373&lt;=3),"정상",IF(BI373&gt;1,"정상","부진")))))</f>
        <v>정상</v>
      </c>
      <c r="BK373" s="54">
        <v>46266</v>
      </c>
      <c r="BL373" s="52">
        <f t="shared" si="73"/>
        <v>1</v>
      </c>
    </row>
    <row r="374" spans="1:64" ht="17.100000000000001" customHeight="1">
      <c r="A374" s="58" t="s">
        <v>1</v>
      </c>
      <c r="B374" s="57" t="s">
        <v>4022</v>
      </c>
      <c r="C374" s="56" t="s">
        <v>4023</v>
      </c>
      <c r="D374" s="213">
        <v>0</v>
      </c>
      <c r="E374" s="214">
        <v>0</v>
      </c>
      <c r="F374" s="215">
        <v>0</v>
      </c>
      <c r="G374" s="213">
        <v>1382184</v>
      </c>
      <c r="H374" s="216">
        <v>295.78183999999999</v>
      </c>
      <c r="I374" s="215">
        <v>408824928</v>
      </c>
      <c r="J374" s="213">
        <v>0</v>
      </c>
      <c r="K374" s="216">
        <v>0</v>
      </c>
      <c r="L374" s="215">
        <v>0</v>
      </c>
      <c r="M374" s="213">
        <v>0</v>
      </c>
      <c r="N374" s="216">
        <v>0</v>
      </c>
      <c r="O374" s="215">
        <v>0</v>
      </c>
      <c r="P374" s="213">
        <v>0</v>
      </c>
      <c r="Q374" s="216">
        <v>0</v>
      </c>
      <c r="R374" s="215">
        <v>0</v>
      </c>
      <c r="S374" s="213">
        <v>1382184</v>
      </c>
      <c r="T374" s="214">
        <v>295.78183999999999</v>
      </c>
      <c r="U374" s="217">
        <v>408824928</v>
      </c>
      <c r="V374" s="213">
        <v>1382184</v>
      </c>
      <c r="W374" s="216">
        <v>295.78183999999999</v>
      </c>
      <c r="X374" s="215">
        <v>408824928</v>
      </c>
      <c r="Y374" s="213">
        <v>0</v>
      </c>
      <c r="Z374" s="216">
        <v>0</v>
      </c>
      <c r="AA374" s="215">
        <v>0</v>
      </c>
      <c r="AB374" s="213">
        <v>0</v>
      </c>
      <c r="AC374" s="216">
        <v>0</v>
      </c>
      <c r="AD374" s="215">
        <v>0</v>
      </c>
      <c r="AE374" s="213">
        <v>0</v>
      </c>
      <c r="AF374" s="216">
        <v>0</v>
      </c>
      <c r="AG374" s="215">
        <v>0</v>
      </c>
      <c r="AH374" s="213">
        <v>1382184</v>
      </c>
      <c r="AI374" s="214">
        <v>295.78183999999999</v>
      </c>
      <c r="AJ374" s="215">
        <v>408824928</v>
      </c>
      <c r="AK374" s="218">
        <v>0</v>
      </c>
      <c r="AL374" s="214">
        <v>0</v>
      </c>
      <c r="AM374" s="215">
        <v>0</v>
      </c>
      <c r="AN374" s="36">
        <f t="shared" si="65"/>
        <v>0</v>
      </c>
      <c r="AO374" s="37">
        <f t="shared" si="66"/>
        <v>0</v>
      </c>
      <c r="AP374" s="38" t="s">
        <v>2</v>
      </c>
      <c r="AQ374" s="39" t="s">
        <v>1</v>
      </c>
      <c r="AR374" s="40">
        <f t="shared" si="69"/>
        <v>0</v>
      </c>
      <c r="AS374" s="41">
        <f t="shared" si="70"/>
        <v>0</v>
      </c>
      <c r="AT374" s="42">
        <f t="shared" si="71"/>
        <v>0</v>
      </c>
      <c r="AU374" s="43">
        <f t="shared" si="67"/>
        <v>0</v>
      </c>
      <c r="AV374" s="95" t="str">
        <f t="shared" si="75"/>
        <v/>
      </c>
      <c r="AW374" s="61" t="str">
        <f t="shared" si="75"/>
        <v/>
      </c>
      <c r="AX374" s="61" t="str">
        <f t="shared" si="75"/>
        <v/>
      </c>
      <c r="AY374" s="61" t="str">
        <f t="shared" si="75"/>
        <v/>
      </c>
      <c r="AZ374" s="44" t="str">
        <f t="shared" si="75"/>
        <v/>
      </c>
      <c r="BA374" s="45"/>
      <c r="BB374" s="97">
        <v>0</v>
      </c>
      <c r="BC374" s="98">
        <v>0</v>
      </c>
      <c r="BD374" s="98">
        <v>0</v>
      </c>
      <c r="BE374" s="98">
        <v>0</v>
      </c>
      <c r="BF374" s="98">
        <v>0</v>
      </c>
      <c r="BG374" s="99">
        <f t="shared" si="72"/>
        <v>0</v>
      </c>
      <c r="BH374" s="52">
        <f t="shared" si="68"/>
        <v>0</v>
      </c>
      <c r="BI374" s="53">
        <f>IFERROR(IF(ROUND(V374/((D374+AK374)/2),1)&lt;0,0,ROUND(V374/((D374+AK374)/2),1)),0)</f>
        <v>0</v>
      </c>
      <c r="BJ374" s="55" t="str">
        <f>IF(AK374=0,"정상",IF(AP374="악성","악성",IF(AND(BL374&gt;3,BI374&lt;0.5),"악성",IF(AND(AP374="정상",BL374&lt;=3),"정상",IF(BI374&gt;1,"정상","부진")))))</f>
        <v>정상</v>
      </c>
      <c r="BK374" s="54">
        <v>46266</v>
      </c>
      <c r="BL374" s="52">
        <f t="shared" si="73"/>
        <v>1</v>
      </c>
    </row>
    <row r="375" spans="1:64" ht="17.100000000000001" customHeight="1">
      <c r="A375" s="58" t="s">
        <v>1</v>
      </c>
      <c r="B375" s="57" t="s">
        <v>4480</v>
      </c>
      <c r="C375" s="56" t="s">
        <v>4481</v>
      </c>
      <c r="D375" s="213">
        <v>432</v>
      </c>
      <c r="E375" s="214">
        <v>333</v>
      </c>
      <c r="F375" s="215">
        <v>143856</v>
      </c>
      <c r="G375" s="213">
        <v>0</v>
      </c>
      <c r="H375" s="216">
        <v>0</v>
      </c>
      <c r="I375" s="215">
        <v>0</v>
      </c>
      <c r="J375" s="213">
        <v>0</v>
      </c>
      <c r="K375" s="216">
        <v>0</v>
      </c>
      <c r="L375" s="215">
        <v>0</v>
      </c>
      <c r="M375" s="213">
        <v>0</v>
      </c>
      <c r="N375" s="216">
        <v>0</v>
      </c>
      <c r="O375" s="215">
        <v>0</v>
      </c>
      <c r="P375" s="213">
        <v>0</v>
      </c>
      <c r="Q375" s="216">
        <v>0</v>
      </c>
      <c r="R375" s="215">
        <v>0</v>
      </c>
      <c r="S375" s="213">
        <v>0</v>
      </c>
      <c r="T375" s="214">
        <v>0</v>
      </c>
      <c r="U375" s="217">
        <v>0</v>
      </c>
      <c r="V375" s="213">
        <v>0</v>
      </c>
      <c r="W375" s="216">
        <v>0</v>
      </c>
      <c r="X375" s="215">
        <v>0</v>
      </c>
      <c r="Y375" s="213">
        <v>0</v>
      </c>
      <c r="Z375" s="216">
        <v>0</v>
      </c>
      <c r="AA375" s="215">
        <v>0</v>
      </c>
      <c r="AB375" s="213">
        <v>432</v>
      </c>
      <c r="AC375" s="216">
        <v>333</v>
      </c>
      <c r="AD375" s="215">
        <v>143856</v>
      </c>
      <c r="AE375" s="213">
        <v>0</v>
      </c>
      <c r="AF375" s="216">
        <v>0</v>
      </c>
      <c r="AG375" s="215">
        <v>0</v>
      </c>
      <c r="AH375" s="213">
        <v>432</v>
      </c>
      <c r="AI375" s="214">
        <v>333</v>
      </c>
      <c r="AJ375" s="215">
        <v>143856</v>
      </c>
      <c r="AK375" s="218">
        <v>0</v>
      </c>
      <c r="AL375" s="214">
        <v>0</v>
      </c>
      <c r="AM375" s="215">
        <v>0</v>
      </c>
      <c r="AN375" s="36">
        <f t="shared" si="65"/>
        <v>0</v>
      </c>
      <c r="AO375" s="37">
        <f t="shared" si="66"/>
        <v>0</v>
      </c>
      <c r="AP375" s="38" t="s">
        <v>3</v>
      </c>
      <c r="AQ375" s="39" t="s">
        <v>1</v>
      </c>
      <c r="AR375" s="40">
        <f t="shared" si="69"/>
        <v>0</v>
      </c>
      <c r="AS375" s="41">
        <f t="shared" si="70"/>
        <v>0</v>
      </c>
      <c r="AT375" s="42">
        <f t="shared" si="71"/>
        <v>0</v>
      </c>
      <c r="AU375" s="43">
        <f t="shared" si="67"/>
        <v>0</v>
      </c>
      <c r="AV375" s="95" t="str">
        <f t="shared" si="75"/>
        <v/>
      </c>
      <c r="AW375" s="61" t="str">
        <f t="shared" si="75"/>
        <v/>
      </c>
      <c r="AX375" s="61" t="str">
        <f t="shared" si="75"/>
        <v/>
      </c>
      <c r="AY375" s="61" t="str">
        <f t="shared" si="75"/>
        <v/>
      </c>
      <c r="AZ375" s="44" t="str">
        <f t="shared" si="75"/>
        <v/>
      </c>
      <c r="BA375" s="45"/>
      <c r="BB375" s="97">
        <v>0</v>
      </c>
      <c r="BC375" s="98">
        <v>0</v>
      </c>
      <c r="BD375" s="98">
        <v>0</v>
      </c>
      <c r="BE375" s="98">
        <v>0</v>
      </c>
      <c r="BF375" s="98">
        <v>0</v>
      </c>
      <c r="BG375" s="99">
        <f t="shared" si="72"/>
        <v>0</v>
      </c>
      <c r="BH375" s="52">
        <f t="shared" si="68"/>
        <v>0</v>
      </c>
      <c r="BI375" s="53">
        <f>IFERROR(IF(ROUND(V375/((D375+AK375)/2),1)&lt;0,0,ROUND(V375/((D375+AK375)/2),1)),0)</f>
        <v>0</v>
      </c>
      <c r="BJ375" s="55" t="str">
        <f>IF(AK375=0,"정상",IF(AP375="악성","악성",IF(AND(BL375&gt;3,BI375&lt;0.5),"악성",IF(AND(AP375="정상",BL375&lt;=3),"정상",IF(BI375&gt;1,"정상","부진")))))</f>
        <v>정상</v>
      </c>
      <c r="BK375" s="54">
        <v>45689</v>
      </c>
      <c r="BL375" s="52">
        <f t="shared" si="73"/>
        <v>20</v>
      </c>
    </row>
    <row r="376" spans="1:64" ht="17.100000000000001" customHeight="1">
      <c r="A376" s="58" t="s">
        <v>1</v>
      </c>
      <c r="B376" s="57" t="s">
        <v>4482</v>
      </c>
      <c r="C376" s="56" t="s">
        <v>4483</v>
      </c>
      <c r="D376" s="213">
        <v>240</v>
      </c>
      <c r="E376" s="214">
        <v>346</v>
      </c>
      <c r="F376" s="215">
        <v>83040</v>
      </c>
      <c r="G376" s="213">
        <v>725400</v>
      </c>
      <c r="H376" s="216">
        <v>340.70236499999999</v>
      </c>
      <c r="I376" s="215">
        <v>247145496</v>
      </c>
      <c r="J376" s="213">
        <v>0</v>
      </c>
      <c r="K376" s="216">
        <v>0</v>
      </c>
      <c r="L376" s="215">
        <v>0</v>
      </c>
      <c r="M376" s="213">
        <v>0</v>
      </c>
      <c r="N376" s="216">
        <v>0</v>
      </c>
      <c r="O376" s="215">
        <v>0</v>
      </c>
      <c r="P376" s="213">
        <v>0</v>
      </c>
      <c r="Q376" s="216">
        <v>0</v>
      </c>
      <c r="R376" s="215">
        <v>0</v>
      </c>
      <c r="S376" s="213">
        <v>725400</v>
      </c>
      <c r="T376" s="214">
        <v>340.70236499999999</v>
      </c>
      <c r="U376" s="217">
        <v>247145496</v>
      </c>
      <c r="V376" s="213">
        <v>580399</v>
      </c>
      <c r="W376" s="216">
        <v>340.63005199999998</v>
      </c>
      <c r="X376" s="215">
        <v>197701342</v>
      </c>
      <c r="Y376" s="213">
        <v>0</v>
      </c>
      <c r="Z376" s="216">
        <v>0</v>
      </c>
      <c r="AA376" s="215">
        <v>0</v>
      </c>
      <c r="AB376" s="213">
        <v>145241</v>
      </c>
      <c r="AC376" s="216">
        <v>341.000089</v>
      </c>
      <c r="AD376" s="215">
        <v>49527194</v>
      </c>
      <c r="AE376" s="213">
        <v>0</v>
      </c>
      <c r="AF376" s="216">
        <v>0</v>
      </c>
      <c r="AG376" s="215">
        <v>0</v>
      </c>
      <c r="AH376" s="213">
        <v>725640</v>
      </c>
      <c r="AI376" s="214">
        <v>340.704117</v>
      </c>
      <c r="AJ376" s="215">
        <v>247228536</v>
      </c>
      <c r="AK376" s="218">
        <v>0</v>
      </c>
      <c r="AL376" s="214">
        <v>0</v>
      </c>
      <c r="AM376" s="215">
        <v>0</v>
      </c>
      <c r="AN376" s="36">
        <f t="shared" si="65"/>
        <v>0</v>
      </c>
      <c r="AO376" s="37">
        <f t="shared" si="66"/>
        <v>0</v>
      </c>
      <c r="AP376" s="38" t="s">
        <v>2</v>
      </c>
      <c r="AQ376" s="39" t="s">
        <v>1</v>
      </c>
      <c r="AR376" s="40">
        <f t="shared" si="69"/>
        <v>0</v>
      </c>
      <c r="AS376" s="41">
        <f t="shared" si="70"/>
        <v>0</v>
      </c>
      <c r="AT376" s="42">
        <f t="shared" si="71"/>
        <v>0</v>
      </c>
      <c r="AU376" s="43">
        <f t="shared" si="67"/>
        <v>0</v>
      </c>
      <c r="AV376" s="95" t="str">
        <f t="shared" si="75"/>
        <v/>
      </c>
      <c r="AW376" s="61" t="str">
        <f t="shared" si="75"/>
        <v/>
      </c>
      <c r="AX376" s="61" t="str">
        <f t="shared" si="75"/>
        <v/>
      </c>
      <c r="AY376" s="61" t="str">
        <f t="shared" si="75"/>
        <v/>
      </c>
      <c r="AZ376" s="44" t="str">
        <f t="shared" si="75"/>
        <v/>
      </c>
      <c r="BA376" s="45"/>
      <c r="BB376" s="97">
        <v>0</v>
      </c>
      <c r="BC376" s="98">
        <v>0</v>
      </c>
      <c r="BD376" s="98">
        <v>0</v>
      </c>
      <c r="BE376" s="98">
        <v>0</v>
      </c>
      <c r="BF376" s="98">
        <v>0</v>
      </c>
      <c r="BG376" s="99">
        <f t="shared" si="72"/>
        <v>0</v>
      </c>
      <c r="BH376" s="52">
        <f t="shared" si="68"/>
        <v>0</v>
      </c>
      <c r="BI376" s="53">
        <f>IFERROR(IF(ROUND(V376/((D376+AK376)/2),1)&lt;0,0,ROUND(V376/((D376+AK376)/2),1)),0)</f>
        <v>4836.7</v>
      </c>
      <c r="BJ376" s="55" t="str">
        <f>IF(AK376=0,"정상",IF(AP376="악성","악성",IF(AND(BL376&gt;3,BI376&lt;0.5),"악성",IF(AND(AP376="정상",BL376&lt;=3),"정상",IF(BI376&gt;1,"정상","부진")))))</f>
        <v>정상</v>
      </c>
      <c r="BK376" s="54">
        <v>45870</v>
      </c>
      <c r="BL376" s="52">
        <f t="shared" si="73"/>
        <v>14</v>
      </c>
    </row>
    <row r="377" spans="1:64" ht="17.100000000000001" customHeight="1">
      <c r="A377" s="58" t="s">
        <v>1</v>
      </c>
      <c r="B377" s="57" t="s">
        <v>4484</v>
      </c>
      <c r="C377" s="56" t="s">
        <v>4485</v>
      </c>
      <c r="D377" s="213">
        <v>432</v>
      </c>
      <c r="E377" s="214">
        <v>339</v>
      </c>
      <c r="F377" s="215">
        <v>146448</v>
      </c>
      <c r="G377" s="213">
        <v>0</v>
      </c>
      <c r="H377" s="216">
        <v>0</v>
      </c>
      <c r="I377" s="215">
        <v>0</v>
      </c>
      <c r="J377" s="213">
        <v>0</v>
      </c>
      <c r="K377" s="216">
        <v>0</v>
      </c>
      <c r="L377" s="215">
        <v>0</v>
      </c>
      <c r="M377" s="213">
        <v>0</v>
      </c>
      <c r="N377" s="216">
        <v>0</v>
      </c>
      <c r="O377" s="215">
        <v>0</v>
      </c>
      <c r="P377" s="213">
        <v>0</v>
      </c>
      <c r="Q377" s="216">
        <v>0</v>
      </c>
      <c r="R377" s="215">
        <v>0</v>
      </c>
      <c r="S377" s="213">
        <v>0</v>
      </c>
      <c r="T377" s="214">
        <v>0</v>
      </c>
      <c r="U377" s="217">
        <v>0</v>
      </c>
      <c r="V377" s="213">
        <v>0</v>
      </c>
      <c r="W377" s="216">
        <v>0</v>
      </c>
      <c r="X377" s="215">
        <v>0</v>
      </c>
      <c r="Y377" s="213">
        <v>0</v>
      </c>
      <c r="Z377" s="216">
        <v>0</v>
      </c>
      <c r="AA377" s="215">
        <v>0</v>
      </c>
      <c r="AB377" s="213">
        <v>432</v>
      </c>
      <c r="AC377" s="216">
        <v>339</v>
      </c>
      <c r="AD377" s="215">
        <v>146448</v>
      </c>
      <c r="AE377" s="213">
        <v>0</v>
      </c>
      <c r="AF377" s="216">
        <v>0</v>
      </c>
      <c r="AG377" s="215">
        <v>0</v>
      </c>
      <c r="AH377" s="213">
        <v>432</v>
      </c>
      <c r="AI377" s="214">
        <v>339</v>
      </c>
      <c r="AJ377" s="215">
        <v>146448</v>
      </c>
      <c r="AK377" s="218">
        <v>0</v>
      </c>
      <c r="AL377" s="214">
        <v>0</v>
      </c>
      <c r="AM377" s="215">
        <v>0</v>
      </c>
      <c r="AN377" s="36">
        <f t="shared" si="65"/>
        <v>0</v>
      </c>
      <c r="AO377" s="37">
        <f t="shared" si="66"/>
        <v>0</v>
      </c>
      <c r="AP377" s="38" t="s">
        <v>3</v>
      </c>
      <c r="AQ377" s="39" t="s">
        <v>1</v>
      </c>
      <c r="AR377" s="40">
        <f t="shared" si="69"/>
        <v>0</v>
      </c>
      <c r="AS377" s="41">
        <f t="shared" si="70"/>
        <v>0</v>
      </c>
      <c r="AT377" s="42">
        <f t="shared" si="71"/>
        <v>0</v>
      </c>
      <c r="AU377" s="43">
        <f t="shared" si="67"/>
        <v>0</v>
      </c>
      <c r="AV377" s="95" t="str">
        <f t="shared" si="75"/>
        <v/>
      </c>
      <c r="AW377" s="61" t="str">
        <f t="shared" si="75"/>
        <v/>
      </c>
      <c r="AX377" s="61" t="str">
        <f t="shared" si="75"/>
        <v/>
      </c>
      <c r="AY377" s="61" t="str">
        <f t="shared" si="75"/>
        <v/>
      </c>
      <c r="AZ377" s="44" t="str">
        <f t="shared" si="75"/>
        <v/>
      </c>
      <c r="BA377" s="45"/>
      <c r="BB377" s="97">
        <v>0</v>
      </c>
      <c r="BC377" s="98">
        <v>0</v>
      </c>
      <c r="BD377" s="98">
        <v>0</v>
      </c>
      <c r="BE377" s="98">
        <v>0</v>
      </c>
      <c r="BF377" s="98">
        <v>0</v>
      </c>
      <c r="BG377" s="99">
        <f t="shared" si="72"/>
        <v>0</v>
      </c>
      <c r="BH377" s="52">
        <f t="shared" si="68"/>
        <v>0</v>
      </c>
      <c r="BI377" s="53">
        <f>IFERROR(IF(ROUND(V377/((D377+AK377)/2),1)&lt;0,0,ROUND(V377/((D377+AK377)/2),1)),0)</f>
        <v>0</v>
      </c>
      <c r="BJ377" s="55" t="str">
        <f>IF(AK377=0,"정상",IF(AP377="악성","악성",IF(AND(BL377&gt;3,BI377&lt;0.5),"악성",IF(AND(AP377="정상",BL377&lt;=3),"정상",IF(BI377&gt;1,"정상","부진")))))</f>
        <v>정상</v>
      </c>
      <c r="BK377" s="54">
        <v>45689</v>
      </c>
      <c r="BL377" s="52">
        <f t="shared" si="73"/>
        <v>20</v>
      </c>
    </row>
    <row r="378" spans="1:64" ht="17.100000000000001" customHeight="1">
      <c r="A378" s="58" t="s">
        <v>1</v>
      </c>
      <c r="B378" s="57" t="s">
        <v>4486</v>
      </c>
      <c r="C378" s="56" t="s">
        <v>4487</v>
      </c>
      <c r="D378" s="213">
        <v>216</v>
      </c>
      <c r="E378" s="214">
        <v>351</v>
      </c>
      <c r="F378" s="215">
        <v>75816</v>
      </c>
      <c r="G378" s="213">
        <v>387984</v>
      </c>
      <c r="H378" s="216">
        <v>346</v>
      </c>
      <c r="I378" s="215">
        <v>134242464</v>
      </c>
      <c r="J378" s="213">
        <v>0</v>
      </c>
      <c r="K378" s="216">
        <v>0</v>
      </c>
      <c r="L378" s="215">
        <v>0</v>
      </c>
      <c r="M378" s="213">
        <v>0</v>
      </c>
      <c r="N378" s="216">
        <v>0</v>
      </c>
      <c r="O378" s="215">
        <v>0</v>
      </c>
      <c r="P378" s="213">
        <v>0</v>
      </c>
      <c r="Q378" s="216">
        <v>0</v>
      </c>
      <c r="R378" s="215">
        <v>0</v>
      </c>
      <c r="S378" s="213">
        <v>387984</v>
      </c>
      <c r="T378" s="214">
        <v>346</v>
      </c>
      <c r="U378" s="217">
        <v>134242464</v>
      </c>
      <c r="V378" s="213">
        <v>292064</v>
      </c>
      <c r="W378" s="216">
        <v>346.00369000000001</v>
      </c>
      <c r="X378" s="215">
        <v>101055222</v>
      </c>
      <c r="Y378" s="213">
        <v>0</v>
      </c>
      <c r="Z378" s="216">
        <v>0</v>
      </c>
      <c r="AA378" s="215">
        <v>0</v>
      </c>
      <c r="AB378" s="213">
        <v>96136</v>
      </c>
      <c r="AC378" s="216">
        <v>346.00002000000001</v>
      </c>
      <c r="AD378" s="215">
        <v>33263058</v>
      </c>
      <c r="AE378" s="213">
        <v>0</v>
      </c>
      <c r="AF378" s="216">
        <v>0</v>
      </c>
      <c r="AG378" s="215">
        <v>0</v>
      </c>
      <c r="AH378" s="213">
        <v>388200</v>
      </c>
      <c r="AI378" s="214">
        <v>346.00278200000002</v>
      </c>
      <c r="AJ378" s="215">
        <v>134318280</v>
      </c>
      <c r="AK378" s="218">
        <v>0</v>
      </c>
      <c r="AL378" s="214">
        <v>0</v>
      </c>
      <c r="AM378" s="215">
        <v>0</v>
      </c>
      <c r="AN378" s="36">
        <f t="shared" si="65"/>
        <v>0</v>
      </c>
      <c r="AO378" s="37">
        <f t="shared" si="66"/>
        <v>0</v>
      </c>
      <c r="AP378" s="38" t="s">
        <v>2</v>
      </c>
      <c r="AQ378" s="39" t="s">
        <v>1</v>
      </c>
      <c r="AR378" s="40">
        <f t="shared" si="69"/>
        <v>0</v>
      </c>
      <c r="AS378" s="41">
        <f t="shared" si="70"/>
        <v>0</v>
      </c>
      <c r="AT378" s="42">
        <f t="shared" si="71"/>
        <v>0</v>
      </c>
      <c r="AU378" s="43">
        <f t="shared" si="67"/>
        <v>0</v>
      </c>
      <c r="AV378" s="95" t="str">
        <f t="shared" si="75"/>
        <v/>
      </c>
      <c r="AW378" s="61" t="str">
        <f t="shared" si="75"/>
        <v/>
      </c>
      <c r="AX378" s="61" t="str">
        <f t="shared" si="75"/>
        <v/>
      </c>
      <c r="AY378" s="61" t="str">
        <f t="shared" si="75"/>
        <v/>
      </c>
      <c r="AZ378" s="44" t="str">
        <f t="shared" si="75"/>
        <v/>
      </c>
      <c r="BA378" s="45"/>
      <c r="BB378" s="97">
        <v>0</v>
      </c>
      <c r="BC378" s="98">
        <v>0</v>
      </c>
      <c r="BD378" s="98">
        <v>0</v>
      </c>
      <c r="BE378" s="98">
        <v>0</v>
      </c>
      <c r="BF378" s="98">
        <v>0</v>
      </c>
      <c r="BG378" s="99">
        <f t="shared" si="72"/>
        <v>0</v>
      </c>
      <c r="BH378" s="52">
        <f t="shared" si="68"/>
        <v>0</v>
      </c>
      <c r="BI378" s="53">
        <f>IFERROR(IF(ROUND(V378/((D378+AK378)/2),1)&lt;0,0,ROUND(V378/((D378+AK378)/2),1)),0)</f>
        <v>2704.3</v>
      </c>
      <c r="BJ378" s="55" t="str">
        <f>IF(AK378=0,"정상",IF(AP378="악성","악성",IF(AND(BL378&gt;3,BI378&lt;0.5),"악성",IF(AND(AP378="정상",BL378&lt;=3),"정상",IF(BI378&gt;1,"정상","부진")))))</f>
        <v>정상</v>
      </c>
      <c r="BK378" s="54">
        <v>45689</v>
      </c>
      <c r="BL378" s="52">
        <f t="shared" si="73"/>
        <v>20</v>
      </c>
    </row>
    <row r="379" spans="1:64" ht="17.100000000000001" customHeight="1">
      <c r="A379" s="58" t="s">
        <v>1</v>
      </c>
      <c r="B379" s="57" t="s">
        <v>4587</v>
      </c>
      <c r="C379" s="56" t="s">
        <v>4588</v>
      </c>
      <c r="D379" s="213">
        <v>0</v>
      </c>
      <c r="E379" s="214">
        <v>0</v>
      </c>
      <c r="F379" s="215">
        <v>0</v>
      </c>
      <c r="G379" s="213">
        <v>725856</v>
      </c>
      <c r="H379" s="216">
        <v>345.32836200000003</v>
      </c>
      <c r="I379" s="215">
        <v>250658664</v>
      </c>
      <c r="J379" s="213">
        <v>0</v>
      </c>
      <c r="K379" s="216">
        <v>0</v>
      </c>
      <c r="L379" s="215">
        <v>0</v>
      </c>
      <c r="M379" s="213">
        <v>0</v>
      </c>
      <c r="N379" s="216">
        <v>0</v>
      </c>
      <c r="O379" s="215">
        <v>0</v>
      </c>
      <c r="P379" s="213">
        <v>0</v>
      </c>
      <c r="Q379" s="216">
        <v>0</v>
      </c>
      <c r="R379" s="215">
        <v>0</v>
      </c>
      <c r="S379" s="213">
        <v>725856</v>
      </c>
      <c r="T379" s="214">
        <v>345.32836200000003</v>
      </c>
      <c r="U379" s="217">
        <v>250658664</v>
      </c>
      <c r="V379" s="213">
        <v>725856</v>
      </c>
      <c r="W379" s="216">
        <v>345.32836200000003</v>
      </c>
      <c r="X379" s="215">
        <v>250658664</v>
      </c>
      <c r="Y379" s="213">
        <v>0</v>
      </c>
      <c r="Z379" s="216">
        <v>0</v>
      </c>
      <c r="AA379" s="215">
        <v>0</v>
      </c>
      <c r="AB379" s="213">
        <v>0</v>
      </c>
      <c r="AC379" s="216">
        <v>0</v>
      </c>
      <c r="AD379" s="215">
        <v>0</v>
      </c>
      <c r="AE379" s="213">
        <v>0</v>
      </c>
      <c r="AF379" s="216">
        <v>0</v>
      </c>
      <c r="AG379" s="215">
        <v>0</v>
      </c>
      <c r="AH379" s="213">
        <v>725856</v>
      </c>
      <c r="AI379" s="214">
        <v>345.32836200000003</v>
      </c>
      <c r="AJ379" s="215">
        <v>250658664</v>
      </c>
      <c r="AK379" s="218">
        <v>0</v>
      </c>
      <c r="AL379" s="214">
        <v>0</v>
      </c>
      <c r="AM379" s="215">
        <v>0</v>
      </c>
      <c r="AN379" s="36">
        <f t="shared" si="65"/>
        <v>0</v>
      </c>
      <c r="AO379" s="37">
        <f t="shared" si="66"/>
        <v>0</v>
      </c>
      <c r="AP379" s="38" t="s">
        <v>2</v>
      </c>
      <c r="AQ379" s="39" t="s">
        <v>1</v>
      </c>
      <c r="AR379" s="40">
        <f t="shared" si="69"/>
        <v>0</v>
      </c>
      <c r="AS379" s="41">
        <f t="shared" si="70"/>
        <v>0</v>
      </c>
      <c r="AT379" s="42">
        <f t="shared" si="71"/>
        <v>0</v>
      </c>
      <c r="AU379" s="43">
        <f t="shared" si="67"/>
        <v>0</v>
      </c>
      <c r="AV379" s="95" t="str">
        <f t="shared" si="75"/>
        <v/>
      </c>
      <c r="AW379" s="61" t="str">
        <f t="shared" si="75"/>
        <v/>
      </c>
      <c r="AX379" s="61" t="str">
        <f t="shared" si="75"/>
        <v/>
      </c>
      <c r="AY379" s="61" t="str">
        <f t="shared" si="75"/>
        <v/>
      </c>
      <c r="AZ379" s="44" t="str">
        <f t="shared" si="75"/>
        <v/>
      </c>
      <c r="BA379" s="45"/>
      <c r="BB379" s="97">
        <v>0</v>
      </c>
      <c r="BC379" s="98">
        <v>0</v>
      </c>
      <c r="BD379" s="98">
        <v>0</v>
      </c>
      <c r="BE379" s="98">
        <v>0</v>
      </c>
      <c r="BF379" s="98">
        <v>0</v>
      </c>
      <c r="BG379" s="99">
        <f t="shared" si="72"/>
        <v>0</v>
      </c>
      <c r="BH379" s="52">
        <f t="shared" si="68"/>
        <v>0</v>
      </c>
      <c r="BI379" s="53">
        <f>IFERROR(IF(ROUND(V379/((D379+AK379)/2),1)&lt;0,0,ROUND(V379/((D379+AK379)/2),1)),0)</f>
        <v>0</v>
      </c>
      <c r="BJ379" s="55" t="str">
        <f>IF(AK379=0,"정상",IF(AP379="악성","악성",IF(AND(BL379&gt;3,BI379&lt;0.5),"악성",IF(AND(AP379="정상",BL379&lt;=3),"정상",IF(BI379&gt;1,"정상","부진")))))</f>
        <v>정상</v>
      </c>
      <c r="BK379" s="54">
        <v>46143</v>
      </c>
      <c r="BL379" s="52">
        <f t="shared" si="73"/>
        <v>5</v>
      </c>
    </row>
    <row r="380" spans="1:64" ht="17.100000000000001" customHeight="1">
      <c r="A380" s="58" t="s">
        <v>1</v>
      </c>
      <c r="B380" s="57" t="s">
        <v>4589</v>
      </c>
      <c r="C380" s="56" t="s">
        <v>4590</v>
      </c>
      <c r="D380" s="213">
        <v>0</v>
      </c>
      <c r="E380" s="214">
        <v>0</v>
      </c>
      <c r="F380" s="215">
        <v>0</v>
      </c>
      <c r="G380" s="213">
        <v>721344</v>
      </c>
      <c r="H380" s="216">
        <v>356.04288600000001</v>
      </c>
      <c r="I380" s="215">
        <v>256829400</v>
      </c>
      <c r="J380" s="213">
        <v>0</v>
      </c>
      <c r="K380" s="216">
        <v>0</v>
      </c>
      <c r="L380" s="215">
        <v>0</v>
      </c>
      <c r="M380" s="213">
        <v>0</v>
      </c>
      <c r="N380" s="216">
        <v>0</v>
      </c>
      <c r="O380" s="215">
        <v>0</v>
      </c>
      <c r="P380" s="213">
        <v>0</v>
      </c>
      <c r="Q380" s="216">
        <v>0</v>
      </c>
      <c r="R380" s="215">
        <v>0</v>
      </c>
      <c r="S380" s="213">
        <v>721344</v>
      </c>
      <c r="T380" s="214">
        <v>356.04288600000001</v>
      </c>
      <c r="U380" s="217">
        <v>256829400</v>
      </c>
      <c r="V380" s="213">
        <v>721344</v>
      </c>
      <c r="W380" s="216">
        <v>356.04288600000001</v>
      </c>
      <c r="X380" s="215">
        <v>256829400</v>
      </c>
      <c r="Y380" s="213">
        <v>0</v>
      </c>
      <c r="Z380" s="216">
        <v>0</v>
      </c>
      <c r="AA380" s="215">
        <v>0</v>
      </c>
      <c r="AB380" s="213">
        <v>0</v>
      </c>
      <c r="AC380" s="216">
        <v>0</v>
      </c>
      <c r="AD380" s="215">
        <v>0</v>
      </c>
      <c r="AE380" s="213">
        <v>0</v>
      </c>
      <c r="AF380" s="216">
        <v>0</v>
      </c>
      <c r="AG380" s="215">
        <v>0</v>
      </c>
      <c r="AH380" s="213">
        <v>721344</v>
      </c>
      <c r="AI380" s="214">
        <v>356.04288600000001</v>
      </c>
      <c r="AJ380" s="215">
        <v>256829400</v>
      </c>
      <c r="AK380" s="218">
        <v>0</v>
      </c>
      <c r="AL380" s="214">
        <v>0</v>
      </c>
      <c r="AM380" s="215">
        <v>0</v>
      </c>
      <c r="AN380" s="36">
        <f t="shared" si="65"/>
        <v>0</v>
      </c>
      <c r="AO380" s="37">
        <f t="shared" si="66"/>
        <v>0</v>
      </c>
      <c r="AP380" s="38" t="s">
        <v>2</v>
      </c>
      <c r="AQ380" s="39" t="str">
        <f t="shared" ref="AQ380:AQ443" si="76">A380</f>
        <v>제품</v>
      </c>
      <c r="AR380" s="40">
        <f t="shared" si="69"/>
        <v>0</v>
      </c>
      <c r="AS380" s="41">
        <f t="shared" si="70"/>
        <v>0</v>
      </c>
      <c r="AT380" s="42">
        <f t="shared" si="71"/>
        <v>0</v>
      </c>
      <c r="AU380" s="43">
        <f t="shared" si="67"/>
        <v>0</v>
      </c>
      <c r="AV380" s="95" t="str">
        <f t="shared" si="75"/>
        <v/>
      </c>
      <c r="AW380" s="61" t="str">
        <f t="shared" si="75"/>
        <v/>
      </c>
      <c r="AX380" s="61" t="str">
        <f t="shared" si="75"/>
        <v/>
      </c>
      <c r="AY380" s="61" t="str">
        <f t="shared" si="75"/>
        <v/>
      </c>
      <c r="AZ380" s="44" t="str">
        <f t="shared" si="75"/>
        <v/>
      </c>
      <c r="BA380" s="45"/>
      <c r="BB380" s="97">
        <v>0</v>
      </c>
      <c r="BC380" s="98">
        <v>0</v>
      </c>
      <c r="BD380" s="98">
        <v>0</v>
      </c>
      <c r="BE380" s="98">
        <v>0</v>
      </c>
      <c r="BF380" s="98">
        <v>0</v>
      </c>
      <c r="BG380" s="99">
        <f t="shared" si="72"/>
        <v>0</v>
      </c>
      <c r="BH380" s="52">
        <f t="shared" si="68"/>
        <v>0</v>
      </c>
      <c r="BI380" s="53">
        <f>IFERROR(IF(ROUND(V380/((D380+AK380)/2),1)&lt;0,0,ROUND(V380/((D380+AK380)/2),1)),0)</f>
        <v>0</v>
      </c>
      <c r="BJ380" s="55" t="str">
        <f>IF(AK380=0,"정상",IF(AP380="악성","악성",IF(AND(BL380&gt;3,BI380&lt;0.5),"악성",IF(AND(AP380="정상",BL380&lt;=3),"정상",IF(BI380&gt;1,"정상","부진")))))</f>
        <v>정상</v>
      </c>
      <c r="BK380" s="54">
        <v>46204</v>
      </c>
      <c r="BL380" s="52">
        <f t="shared" si="73"/>
        <v>3</v>
      </c>
    </row>
    <row r="381" spans="1:64" ht="17.100000000000001" customHeight="1">
      <c r="A381" s="58" t="s">
        <v>1</v>
      </c>
      <c r="B381" s="57" t="s">
        <v>4591</v>
      </c>
      <c r="C381" s="56" t="s">
        <v>4592</v>
      </c>
      <c r="D381" s="213">
        <v>40618</v>
      </c>
      <c r="E381" s="214">
        <v>305</v>
      </c>
      <c r="F381" s="215">
        <v>12388490</v>
      </c>
      <c r="G381" s="213">
        <v>72320</v>
      </c>
      <c r="H381" s="216">
        <v>305</v>
      </c>
      <c r="I381" s="215">
        <v>22057600</v>
      </c>
      <c r="J381" s="213">
        <v>0</v>
      </c>
      <c r="K381" s="216">
        <v>0</v>
      </c>
      <c r="L381" s="215">
        <v>0</v>
      </c>
      <c r="M381" s="213">
        <v>1</v>
      </c>
      <c r="N381" s="216">
        <v>305</v>
      </c>
      <c r="O381" s="215">
        <v>305</v>
      </c>
      <c r="P381" s="213">
        <v>0</v>
      </c>
      <c r="Q381" s="216">
        <v>0</v>
      </c>
      <c r="R381" s="215">
        <v>0</v>
      </c>
      <c r="S381" s="213">
        <v>72321</v>
      </c>
      <c r="T381" s="214">
        <v>305</v>
      </c>
      <c r="U381" s="217">
        <v>22057905</v>
      </c>
      <c r="V381" s="213">
        <v>110778</v>
      </c>
      <c r="W381" s="216">
        <v>305</v>
      </c>
      <c r="X381" s="215">
        <v>33787290</v>
      </c>
      <c r="Y381" s="213">
        <v>0</v>
      </c>
      <c r="Z381" s="216">
        <v>0</v>
      </c>
      <c r="AA381" s="215">
        <v>0</v>
      </c>
      <c r="AB381" s="213">
        <v>2161</v>
      </c>
      <c r="AC381" s="216">
        <v>305</v>
      </c>
      <c r="AD381" s="215">
        <v>659105</v>
      </c>
      <c r="AE381" s="213">
        <v>0</v>
      </c>
      <c r="AF381" s="216">
        <v>0</v>
      </c>
      <c r="AG381" s="215">
        <v>0</v>
      </c>
      <c r="AH381" s="213">
        <v>112939</v>
      </c>
      <c r="AI381" s="214">
        <v>305</v>
      </c>
      <c r="AJ381" s="215">
        <v>34446395</v>
      </c>
      <c r="AK381" s="218">
        <v>0</v>
      </c>
      <c r="AL381" s="214">
        <v>0</v>
      </c>
      <c r="AM381" s="215">
        <v>0</v>
      </c>
      <c r="AN381" s="36">
        <f t="shared" si="65"/>
        <v>0</v>
      </c>
      <c r="AO381" s="37">
        <f t="shared" si="66"/>
        <v>0</v>
      </c>
      <c r="AP381" s="38" t="s">
        <v>2</v>
      </c>
      <c r="AQ381" s="39" t="str">
        <f t="shared" si="76"/>
        <v>제품</v>
      </c>
      <c r="AR381" s="40">
        <f t="shared" si="69"/>
        <v>0</v>
      </c>
      <c r="AS381" s="41">
        <f t="shared" si="70"/>
        <v>0</v>
      </c>
      <c r="AT381" s="42">
        <f t="shared" si="71"/>
        <v>0</v>
      </c>
      <c r="AU381" s="43">
        <f t="shared" si="67"/>
        <v>0</v>
      </c>
      <c r="AV381" s="95" t="str">
        <f t="shared" si="75"/>
        <v/>
      </c>
      <c r="AW381" s="61" t="str">
        <f t="shared" si="75"/>
        <v/>
      </c>
      <c r="AX381" s="61" t="str">
        <f t="shared" si="75"/>
        <v/>
      </c>
      <c r="AY381" s="61" t="str">
        <f t="shared" si="75"/>
        <v/>
      </c>
      <c r="AZ381" s="44" t="str">
        <f t="shared" si="75"/>
        <v/>
      </c>
      <c r="BA381" s="45"/>
      <c r="BB381" s="97">
        <v>0</v>
      </c>
      <c r="BC381" s="98">
        <v>0</v>
      </c>
      <c r="BD381" s="98">
        <v>0</v>
      </c>
      <c r="BE381" s="98">
        <v>0</v>
      </c>
      <c r="BF381" s="98">
        <v>0</v>
      </c>
      <c r="BG381" s="99">
        <f t="shared" si="72"/>
        <v>0</v>
      </c>
      <c r="BH381" s="52">
        <f t="shared" si="68"/>
        <v>0</v>
      </c>
      <c r="BI381" s="53">
        <f>IFERROR(IF(ROUND(V381/((D381+AK381)/2),1)&lt;0,0,ROUND(V381/((D381+AK381)/2),1)),0)</f>
        <v>5.5</v>
      </c>
      <c r="BJ381" s="55" t="str">
        <f>IF(AK381=0,"정상",IF(AP381="악성","악성",IF(AND(BL381&gt;3,BI381&lt;0.5),"악성",IF(AND(AP381="정상",BL381&lt;=3),"정상",IF(BI381&gt;1,"정상","부진")))))</f>
        <v>정상</v>
      </c>
      <c r="BK381" s="54">
        <v>46082</v>
      </c>
      <c r="BL381" s="52">
        <f t="shared" si="73"/>
        <v>7</v>
      </c>
    </row>
    <row r="382" spans="1:64" ht="17.100000000000001" customHeight="1">
      <c r="A382" s="58" t="s">
        <v>1</v>
      </c>
      <c r="B382" s="57" t="s">
        <v>4646</v>
      </c>
      <c r="C382" s="56" t="s">
        <v>4647</v>
      </c>
      <c r="D382" s="213">
        <v>0</v>
      </c>
      <c r="E382" s="214">
        <v>0</v>
      </c>
      <c r="F382" s="215">
        <v>0</v>
      </c>
      <c r="G382" s="213">
        <v>658560</v>
      </c>
      <c r="H382" s="216">
        <v>330.13199700000001</v>
      </c>
      <c r="I382" s="215">
        <v>217411728</v>
      </c>
      <c r="J382" s="213">
        <v>0</v>
      </c>
      <c r="K382" s="216">
        <v>0</v>
      </c>
      <c r="L382" s="215">
        <v>0</v>
      </c>
      <c r="M382" s="213">
        <v>0</v>
      </c>
      <c r="N382" s="216">
        <v>0</v>
      </c>
      <c r="O382" s="215">
        <v>0</v>
      </c>
      <c r="P382" s="213">
        <v>0</v>
      </c>
      <c r="Q382" s="216">
        <v>0</v>
      </c>
      <c r="R382" s="215">
        <v>0</v>
      </c>
      <c r="S382" s="213">
        <v>658560</v>
      </c>
      <c r="T382" s="214">
        <v>330.13199700000001</v>
      </c>
      <c r="U382" s="217">
        <v>217411728</v>
      </c>
      <c r="V382" s="213">
        <v>658560</v>
      </c>
      <c r="W382" s="216">
        <v>330.13199700000001</v>
      </c>
      <c r="X382" s="215">
        <v>217411728</v>
      </c>
      <c r="Y382" s="213">
        <v>0</v>
      </c>
      <c r="Z382" s="216">
        <v>0</v>
      </c>
      <c r="AA382" s="215">
        <v>0</v>
      </c>
      <c r="AB382" s="213">
        <v>0</v>
      </c>
      <c r="AC382" s="216">
        <v>0</v>
      </c>
      <c r="AD382" s="215">
        <v>0</v>
      </c>
      <c r="AE382" s="213">
        <v>0</v>
      </c>
      <c r="AF382" s="216">
        <v>0</v>
      </c>
      <c r="AG382" s="215">
        <v>0</v>
      </c>
      <c r="AH382" s="213">
        <v>658560</v>
      </c>
      <c r="AI382" s="214">
        <v>330.13199700000001</v>
      </c>
      <c r="AJ382" s="215">
        <v>217411728</v>
      </c>
      <c r="AK382" s="218">
        <v>0</v>
      </c>
      <c r="AL382" s="214">
        <v>0</v>
      </c>
      <c r="AM382" s="215">
        <v>0</v>
      </c>
      <c r="AN382" s="36">
        <f t="shared" si="65"/>
        <v>0</v>
      </c>
      <c r="AO382" s="37">
        <f t="shared" si="66"/>
        <v>0</v>
      </c>
      <c r="AP382" s="38" t="s">
        <v>2</v>
      </c>
      <c r="AQ382" s="39" t="str">
        <f t="shared" si="76"/>
        <v>제품</v>
      </c>
      <c r="AR382" s="40">
        <f t="shared" si="69"/>
        <v>0</v>
      </c>
      <c r="AS382" s="41">
        <f t="shared" si="70"/>
        <v>0</v>
      </c>
      <c r="AT382" s="42">
        <f t="shared" si="71"/>
        <v>0</v>
      </c>
      <c r="AU382" s="43">
        <f t="shared" si="67"/>
        <v>0</v>
      </c>
      <c r="AV382" s="95" t="str">
        <f t="shared" si="75"/>
        <v/>
      </c>
      <c r="AW382" s="61" t="str">
        <f t="shared" si="75"/>
        <v/>
      </c>
      <c r="AX382" s="61" t="str">
        <f t="shared" si="75"/>
        <v/>
      </c>
      <c r="AY382" s="61" t="str">
        <f t="shared" si="75"/>
        <v/>
      </c>
      <c r="AZ382" s="44" t="str">
        <f t="shared" si="75"/>
        <v/>
      </c>
      <c r="BA382" s="45"/>
      <c r="BB382" s="97">
        <v>0</v>
      </c>
      <c r="BC382" s="98">
        <v>0</v>
      </c>
      <c r="BD382" s="98">
        <v>0</v>
      </c>
      <c r="BE382" s="98">
        <v>0</v>
      </c>
      <c r="BF382" s="98">
        <v>0</v>
      </c>
      <c r="BG382" s="99">
        <f t="shared" si="72"/>
        <v>0</v>
      </c>
      <c r="BH382" s="52">
        <f t="shared" si="68"/>
        <v>0</v>
      </c>
      <c r="BI382" s="53">
        <f>IFERROR(IF(ROUND(V382/((D382+AK382)/2),1)&lt;0,0,ROUND(V382/((D382+AK382)/2),1)),0)</f>
        <v>0</v>
      </c>
      <c r="BJ382" s="55" t="str">
        <f>IF(AK382=0,"정상",IF(AP382="악성","악성",IF(AND(BL382&gt;3,BI382&lt;0.5),"악성",IF(AND(AP382="정상",BL382&lt;=3),"정상",IF(BI382&gt;1,"정상","부진")))))</f>
        <v>정상</v>
      </c>
      <c r="BK382" s="54">
        <v>46266</v>
      </c>
      <c r="BL382" s="52">
        <f t="shared" si="73"/>
        <v>1</v>
      </c>
    </row>
    <row r="383" spans="1:64" ht="17.100000000000001" customHeight="1">
      <c r="A383" s="58" t="s">
        <v>1</v>
      </c>
      <c r="B383" s="57" t="s">
        <v>4648</v>
      </c>
      <c r="C383" s="56" t="s">
        <v>4649</v>
      </c>
      <c r="D383" s="213">
        <v>0</v>
      </c>
      <c r="E383" s="214">
        <v>0</v>
      </c>
      <c r="F383" s="215">
        <v>0</v>
      </c>
      <c r="G383" s="213">
        <v>657384</v>
      </c>
      <c r="H383" s="216">
        <v>334.13960700000001</v>
      </c>
      <c r="I383" s="215">
        <v>219658032</v>
      </c>
      <c r="J383" s="213">
        <v>0</v>
      </c>
      <c r="K383" s="216">
        <v>0</v>
      </c>
      <c r="L383" s="215">
        <v>0</v>
      </c>
      <c r="M383" s="213">
        <v>0</v>
      </c>
      <c r="N383" s="216">
        <v>0</v>
      </c>
      <c r="O383" s="215">
        <v>0</v>
      </c>
      <c r="P383" s="213">
        <v>0</v>
      </c>
      <c r="Q383" s="216">
        <v>0</v>
      </c>
      <c r="R383" s="215">
        <v>0</v>
      </c>
      <c r="S383" s="213">
        <v>657384</v>
      </c>
      <c r="T383" s="214">
        <v>334.13960700000001</v>
      </c>
      <c r="U383" s="217">
        <v>219658032</v>
      </c>
      <c r="V383" s="213">
        <v>657384</v>
      </c>
      <c r="W383" s="216">
        <v>334.13960700000001</v>
      </c>
      <c r="X383" s="215">
        <v>219658032</v>
      </c>
      <c r="Y383" s="213">
        <v>0</v>
      </c>
      <c r="Z383" s="216">
        <v>0</v>
      </c>
      <c r="AA383" s="215">
        <v>0</v>
      </c>
      <c r="AB383" s="213">
        <v>0</v>
      </c>
      <c r="AC383" s="216">
        <v>0</v>
      </c>
      <c r="AD383" s="215">
        <v>0</v>
      </c>
      <c r="AE383" s="213">
        <v>0</v>
      </c>
      <c r="AF383" s="216">
        <v>0</v>
      </c>
      <c r="AG383" s="215">
        <v>0</v>
      </c>
      <c r="AH383" s="213">
        <v>657384</v>
      </c>
      <c r="AI383" s="214">
        <v>334.13960700000001</v>
      </c>
      <c r="AJ383" s="215">
        <v>219658032</v>
      </c>
      <c r="AK383" s="218">
        <v>0</v>
      </c>
      <c r="AL383" s="214">
        <v>0</v>
      </c>
      <c r="AM383" s="215">
        <v>0</v>
      </c>
      <c r="AN383" s="36">
        <f t="shared" si="65"/>
        <v>0</v>
      </c>
      <c r="AO383" s="37">
        <f t="shared" si="66"/>
        <v>0</v>
      </c>
      <c r="AP383" s="38" t="s">
        <v>2</v>
      </c>
      <c r="AQ383" s="39" t="str">
        <f t="shared" si="76"/>
        <v>제품</v>
      </c>
      <c r="AR383" s="40">
        <f t="shared" si="69"/>
        <v>0</v>
      </c>
      <c r="AS383" s="41">
        <f t="shared" si="70"/>
        <v>0</v>
      </c>
      <c r="AT383" s="42">
        <f t="shared" si="71"/>
        <v>0</v>
      </c>
      <c r="AU383" s="43">
        <f t="shared" si="67"/>
        <v>0</v>
      </c>
      <c r="AV383" s="95" t="str">
        <f t="shared" si="75"/>
        <v/>
      </c>
      <c r="AW383" s="61" t="str">
        <f t="shared" si="75"/>
        <v/>
      </c>
      <c r="AX383" s="61" t="str">
        <f t="shared" si="75"/>
        <v/>
      </c>
      <c r="AY383" s="61" t="str">
        <f t="shared" si="75"/>
        <v/>
      </c>
      <c r="AZ383" s="44" t="str">
        <f t="shared" si="75"/>
        <v/>
      </c>
      <c r="BA383" s="45"/>
      <c r="BB383" s="97">
        <v>0</v>
      </c>
      <c r="BC383" s="98">
        <v>0</v>
      </c>
      <c r="BD383" s="98">
        <v>0</v>
      </c>
      <c r="BE383" s="98">
        <v>0</v>
      </c>
      <c r="BF383" s="98">
        <v>0</v>
      </c>
      <c r="BG383" s="99">
        <f t="shared" si="72"/>
        <v>0</v>
      </c>
      <c r="BH383" s="52">
        <f t="shared" si="68"/>
        <v>0</v>
      </c>
      <c r="BI383" s="53">
        <f>IFERROR(IF(ROUND(V383/((D383+AK383)/2),1)&lt;0,0,ROUND(V383/((D383+AK383)/2),1)),0)</f>
        <v>0</v>
      </c>
      <c r="BJ383" s="55" t="str">
        <f>IF(AK383=0,"정상",IF(AP383="악성","악성",IF(AND(BL383&gt;3,BI383&lt;0.5),"악성",IF(AND(AP383="정상",BL383&lt;=3),"정상",IF(BI383&gt;1,"정상","부진")))))</f>
        <v>정상</v>
      </c>
      <c r="BK383" s="54">
        <v>46266</v>
      </c>
      <c r="BL383" s="52">
        <f t="shared" si="73"/>
        <v>1</v>
      </c>
    </row>
    <row r="384" spans="1:64" ht="17.100000000000001" customHeight="1">
      <c r="A384" s="58" t="s">
        <v>1</v>
      </c>
      <c r="B384" s="57" t="s">
        <v>4650</v>
      </c>
      <c r="C384" s="56" t="s">
        <v>4651</v>
      </c>
      <c r="D384" s="213">
        <v>0</v>
      </c>
      <c r="E384" s="214">
        <v>0</v>
      </c>
      <c r="F384" s="215">
        <v>0</v>
      </c>
      <c r="G384" s="213">
        <v>560568</v>
      </c>
      <c r="H384" s="216">
        <v>327.00107000000003</v>
      </c>
      <c r="I384" s="215">
        <v>183306336</v>
      </c>
      <c r="J384" s="213">
        <v>0</v>
      </c>
      <c r="K384" s="216">
        <v>0</v>
      </c>
      <c r="L384" s="215">
        <v>0</v>
      </c>
      <c r="M384" s="213">
        <v>0</v>
      </c>
      <c r="N384" s="216">
        <v>0</v>
      </c>
      <c r="O384" s="215">
        <v>0</v>
      </c>
      <c r="P384" s="213">
        <v>0</v>
      </c>
      <c r="Q384" s="216">
        <v>0</v>
      </c>
      <c r="R384" s="215">
        <v>0</v>
      </c>
      <c r="S384" s="213">
        <v>560568</v>
      </c>
      <c r="T384" s="214">
        <v>327.00107000000003</v>
      </c>
      <c r="U384" s="217">
        <v>183306336</v>
      </c>
      <c r="V384" s="213">
        <v>560568</v>
      </c>
      <c r="W384" s="216">
        <v>327.00107000000003</v>
      </c>
      <c r="X384" s="215">
        <v>183306336</v>
      </c>
      <c r="Y384" s="213">
        <v>0</v>
      </c>
      <c r="Z384" s="216">
        <v>0</v>
      </c>
      <c r="AA384" s="215">
        <v>0</v>
      </c>
      <c r="AB384" s="213">
        <v>0</v>
      </c>
      <c r="AC384" s="216">
        <v>0</v>
      </c>
      <c r="AD384" s="215">
        <v>0</v>
      </c>
      <c r="AE384" s="213">
        <v>0</v>
      </c>
      <c r="AF384" s="216">
        <v>0</v>
      </c>
      <c r="AG384" s="215">
        <v>0</v>
      </c>
      <c r="AH384" s="213">
        <v>560568</v>
      </c>
      <c r="AI384" s="214">
        <v>327.00107000000003</v>
      </c>
      <c r="AJ384" s="215">
        <v>183306336</v>
      </c>
      <c r="AK384" s="218">
        <v>0</v>
      </c>
      <c r="AL384" s="214">
        <v>0</v>
      </c>
      <c r="AM384" s="215">
        <v>0</v>
      </c>
      <c r="AN384" s="36">
        <f t="shared" si="65"/>
        <v>0</v>
      </c>
      <c r="AO384" s="37">
        <f t="shared" si="66"/>
        <v>0</v>
      </c>
      <c r="AP384" s="38" t="s">
        <v>2</v>
      </c>
      <c r="AQ384" s="39" t="str">
        <f t="shared" si="76"/>
        <v>제품</v>
      </c>
      <c r="AR384" s="40">
        <f t="shared" si="69"/>
        <v>0</v>
      </c>
      <c r="AS384" s="41">
        <f t="shared" si="70"/>
        <v>0</v>
      </c>
      <c r="AT384" s="42">
        <f t="shared" si="71"/>
        <v>0</v>
      </c>
      <c r="AU384" s="43">
        <f t="shared" si="67"/>
        <v>0</v>
      </c>
      <c r="AV384" s="95" t="str">
        <f t="shared" si="75"/>
        <v/>
      </c>
      <c r="AW384" s="61" t="str">
        <f t="shared" si="75"/>
        <v/>
      </c>
      <c r="AX384" s="61" t="str">
        <f t="shared" si="75"/>
        <v/>
      </c>
      <c r="AY384" s="61" t="str">
        <f t="shared" si="75"/>
        <v/>
      </c>
      <c r="AZ384" s="44" t="str">
        <f t="shared" si="75"/>
        <v/>
      </c>
      <c r="BA384" s="45"/>
      <c r="BB384" s="97">
        <v>0</v>
      </c>
      <c r="BC384" s="98">
        <v>0</v>
      </c>
      <c r="BD384" s="98">
        <v>0</v>
      </c>
      <c r="BE384" s="98">
        <v>0</v>
      </c>
      <c r="BF384" s="98">
        <v>0</v>
      </c>
      <c r="BG384" s="99">
        <f t="shared" si="72"/>
        <v>0</v>
      </c>
      <c r="BH384" s="52">
        <f t="shared" si="68"/>
        <v>0</v>
      </c>
      <c r="BI384" s="53">
        <f>IFERROR(IF(ROUND(V384/((D384+AK384)/2),1)&lt;0,0,ROUND(V384/((D384+AK384)/2),1)),0)</f>
        <v>0</v>
      </c>
      <c r="BJ384" s="55" t="str">
        <f>IF(AK384=0,"정상",IF(AP384="악성","악성",IF(AND(BL384&gt;3,BI384&lt;0.5),"악성",IF(AND(AP384="정상",BL384&lt;=3),"정상",IF(BI384&gt;1,"정상","부진")))))</f>
        <v>정상</v>
      </c>
      <c r="BK384" s="54">
        <v>46174</v>
      </c>
      <c r="BL384" s="52">
        <f t="shared" si="73"/>
        <v>4</v>
      </c>
    </row>
    <row r="385" spans="1:64" ht="17.100000000000001" customHeight="1">
      <c r="A385" s="58" t="s">
        <v>1</v>
      </c>
      <c r="B385" s="57" t="s">
        <v>4652</v>
      </c>
      <c r="C385" s="56" t="s">
        <v>4653</v>
      </c>
      <c r="D385" s="213">
        <v>0</v>
      </c>
      <c r="E385" s="214">
        <v>0</v>
      </c>
      <c r="F385" s="215">
        <v>0</v>
      </c>
      <c r="G385" s="213">
        <v>560784</v>
      </c>
      <c r="H385" s="216">
        <v>326.52216800000002</v>
      </c>
      <c r="I385" s="215">
        <v>183108408</v>
      </c>
      <c r="J385" s="213">
        <v>0</v>
      </c>
      <c r="K385" s="216">
        <v>0</v>
      </c>
      <c r="L385" s="215">
        <v>0</v>
      </c>
      <c r="M385" s="213">
        <v>0</v>
      </c>
      <c r="N385" s="216">
        <v>0</v>
      </c>
      <c r="O385" s="215">
        <v>0</v>
      </c>
      <c r="P385" s="213">
        <v>0</v>
      </c>
      <c r="Q385" s="216">
        <v>0</v>
      </c>
      <c r="R385" s="215">
        <v>0</v>
      </c>
      <c r="S385" s="213">
        <v>560784</v>
      </c>
      <c r="T385" s="214">
        <v>326.52216800000002</v>
      </c>
      <c r="U385" s="217">
        <v>183108408</v>
      </c>
      <c r="V385" s="213">
        <v>560784</v>
      </c>
      <c r="W385" s="216">
        <v>326.52216800000002</v>
      </c>
      <c r="X385" s="215">
        <v>183108408</v>
      </c>
      <c r="Y385" s="213">
        <v>0</v>
      </c>
      <c r="Z385" s="216">
        <v>0</v>
      </c>
      <c r="AA385" s="215">
        <v>0</v>
      </c>
      <c r="AB385" s="213">
        <v>0</v>
      </c>
      <c r="AC385" s="216">
        <v>0</v>
      </c>
      <c r="AD385" s="215">
        <v>0</v>
      </c>
      <c r="AE385" s="213">
        <v>0</v>
      </c>
      <c r="AF385" s="216">
        <v>0</v>
      </c>
      <c r="AG385" s="215">
        <v>0</v>
      </c>
      <c r="AH385" s="213">
        <v>560784</v>
      </c>
      <c r="AI385" s="214">
        <v>326.52216800000002</v>
      </c>
      <c r="AJ385" s="215">
        <v>183108408</v>
      </c>
      <c r="AK385" s="218">
        <v>0</v>
      </c>
      <c r="AL385" s="214">
        <v>0</v>
      </c>
      <c r="AM385" s="215">
        <v>0</v>
      </c>
      <c r="AN385" s="36">
        <f t="shared" si="65"/>
        <v>0</v>
      </c>
      <c r="AO385" s="37">
        <f t="shared" si="66"/>
        <v>0</v>
      </c>
      <c r="AP385" s="38" t="s">
        <v>2</v>
      </c>
      <c r="AQ385" s="39" t="str">
        <f t="shared" si="76"/>
        <v>제품</v>
      </c>
      <c r="AR385" s="40">
        <f t="shared" si="69"/>
        <v>0</v>
      </c>
      <c r="AS385" s="41">
        <f t="shared" si="70"/>
        <v>0</v>
      </c>
      <c r="AT385" s="42">
        <f t="shared" si="71"/>
        <v>0</v>
      </c>
      <c r="AU385" s="43">
        <f t="shared" si="67"/>
        <v>0</v>
      </c>
      <c r="AV385" s="95" t="str">
        <f t="shared" si="75"/>
        <v/>
      </c>
      <c r="AW385" s="61" t="str">
        <f t="shared" si="75"/>
        <v/>
      </c>
      <c r="AX385" s="61" t="str">
        <f t="shared" si="75"/>
        <v/>
      </c>
      <c r="AY385" s="61" t="str">
        <f t="shared" si="75"/>
        <v/>
      </c>
      <c r="AZ385" s="44" t="str">
        <f t="shared" si="75"/>
        <v/>
      </c>
      <c r="BA385" s="45"/>
      <c r="BB385" s="97">
        <v>0</v>
      </c>
      <c r="BC385" s="98">
        <v>0</v>
      </c>
      <c r="BD385" s="98">
        <v>0</v>
      </c>
      <c r="BE385" s="98">
        <v>0</v>
      </c>
      <c r="BF385" s="98">
        <v>0</v>
      </c>
      <c r="BG385" s="99">
        <f t="shared" si="72"/>
        <v>0</v>
      </c>
      <c r="BH385" s="52">
        <f t="shared" si="68"/>
        <v>0</v>
      </c>
      <c r="BI385" s="53">
        <f>IFERROR(IF(ROUND(V385/((D385+AK385)/2),1)&lt;0,0,ROUND(V385/((D385+AK385)/2),1)),0)</f>
        <v>0</v>
      </c>
      <c r="BJ385" s="55" t="str">
        <f>IF(AK385=0,"정상",IF(AP385="악성","악성",IF(AND(BL385&gt;3,BI385&lt;0.5),"악성",IF(AND(AP385="정상",BL385&lt;=3),"정상",IF(BI385&gt;1,"정상","부진")))))</f>
        <v>정상</v>
      </c>
      <c r="BK385" s="54">
        <v>46174</v>
      </c>
      <c r="BL385" s="52">
        <f t="shared" si="73"/>
        <v>4</v>
      </c>
    </row>
    <row r="386" spans="1:64" ht="17.100000000000001" customHeight="1">
      <c r="A386" s="58" t="s">
        <v>1</v>
      </c>
      <c r="B386" s="57" t="s">
        <v>4912</v>
      </c>
      <c r="C386" s="56" t="s">
        <v>4913</v>
      </c>
      <c r="D386" s="213">
        <v>0</v>
      </c>
      <c r="E386" s="214">
        <v>0</v>
      </c>
      <c r="F386" s="215">
        <v>0</v>
      </c>
      <c r="G386" s="213">
        <v>385272</v>
      </c>
      <c r="H386" s="216">
        <v>337</v>
      </c>
      <c r="I386" s="215">
        <v>129836664</v>
      </c>
      <c r="J386" s="213">
        <v>0</v>
      </c>
      <c r="K386" s="216">
        <v>0</v>
      </c>
      <c r="L386" s="215">
        <v>0</v>
      </c>
      <c r="M386" s="213">
        <v>0</v>
      </c>
      <c r="N386" s="216">
        <v>0</v>
      </c>
      <c r="O386" s="215">
        <v>0</v>
      </c>
      <c r="P386" s="213">
        <v>0</v>
      </c>
      <c r="Q386" s="216">
        <v>0</v>
      </c>
      <c r="R386" s="215">
        <v>0</v>
      </c>
      <c r="S386" s="213">
        <v>385272</v>
      </c>
      <c r="T386" s="214">
        <v>337</v>
      </c>
      <c r="U386" s="217">
        <v>129836664</v>
      </c>
      <c r="V386" s="213">
        <v>385272</v>
      </c>
      <c r="W386" s="216">
        <v>337</v>
      </c>
      <c r="X386" s="215">
        <v>129836664</v>
      </c>
      <c r="Y386" s="213">
        <v>0</v>
      </c>
      <c r="Z386" s="216">
        <v>0</v>
      </c>
      <c r="AA386" s="215">
        <v>0</v>
      </c>
      <c r="AB386" s="213">
        <v>0</v>
      </c>
      <c r="AC386" s="216">
        <v>0</v>
      </c>
      <c r="AD386" s="215">
        <v>0</v>
      </c>
      <c r="AE386" s="213">
        <v>0</v>
      </c>
      <c r="AF386" s="216">
        <v>0</v>
      </c>
      <c r="AG386" s="215">
        <v>0</v>
      </c>
      <c r="AH386" s="213">
        <v>385272</v>
      </c>
      <c r="AI386" s="214">
        <v>337</v>
      </c>
      <c r="AJ386" s="215">
        <v>129836664</v>
      </c>
      <c r="AK386" s="218">
        <v>0</v>
      </c>
      <c r="AL386" s="214">
        <v>0</v>
      </c>
      <c r="AM386" s="215">
        <v>0</v>
      </c>
      <c r="AN386" s="36">
        <f t="shared" si="65"/>
        <v>0</v>
      </c>
      <c r="AO386" s="37">
        <f t="shared" si="66"/>
        <v>0</v>
      </c>
      <c r="AP386" s="38" t="s">
        <v>2</v>
      </c>
      <c r="AQ386" s="39" t="str">
        <f t="shared" si="76"/>
        <v>제품</v>
      </c>
      <c r="AR386" s="40">
        <f t="shared" si="69"/>
        <v>0</v>
      </c>
      <c r="AS386" s="41">
        <f t="shared" si="70"/>
        <v>0</v>
      </c>
      <c r="AT386" s="42">
        <f t="shared" si="71"/>
        <v>0</v>
      </c>
      <c r="AU386" s="43">
        <f t="shared" si="67"/>
        <v>0</v>
      </c>
      <c r="AV386" s="95" t="str">
        <f t="shared" si="75"/>
        <v/>
      </c>
      <c r="AW386" s="61" t="str">
        <f t="shared" si="75"/>
        <v/>
      </c>
      <c r="AX386" s="61" t="str">
        <f t="shared" si="75"/>
        <v/>
      </c>
      <c r="AY386" s="61" t="str">
        <f t="shared" si="75"/>
        <v/>
      </c>
      <c r="AZ386" s="44" t="str">
        <f t="shared" si="75"/>
        <v/>
      </c>
      <c r="BA386" s="45"/>
      <c r="BB386" s="97">
        <v>0</v>
      </c>
      <c r="BC386" s="98">
        <v>0</v>
      </c>
      <c r="BD386" s="98">
        <v>0</v>
      </c>
      <c r="BE386" s="98">
        <v>0</v>
      </c>
      <c r="BF386" s="98">
        <v>0</v>
      </c>
      <c r="BG386" s="99">
        <f t="shared" si="72"/>
        <v>0</v>
      </c>
      <c r="BH386" s="52">
        <f t="shared" si="68"/>
        <v>0</v>
      </c>
      <c r="BI386" s="53">
        <f>IFERROR(IF(ROUND(V386/((D386+AK386)/2),1)&lt;0,0,ROUND(V386/((D386+AK386)/2),1)),0)</f>
        <v>0</v>
      </c>
      <c r="BJ386" s="55" t="str">
        <f>IF(AK386=0,"정상",IF(AP386="악성","악성",IF(AND(BL386&gt;3,BI386&lt;0.5),"악성",IF(AND(AP386="정상",BL386&lt;=3),"정상",IF(BI386&gt;1,"정상","부진")))))</f>
        <v>정상</v>
      </c>
      <c r="BK386" s="54">
        <v>45839</v>
      </c>
      <c r="BL386" s="52">
        <f t="shared" si="73"/>
        <v>15</v>
      </c>
    </row>
    <row r="387" spans="1:64" ht="17.100000000000001" customHeight="1">
      <c r="A387" s="58" t="s">
        <v>1</v>
      </c>
      <c r="B387" s="57" t="s">
        <v>4914</v>
      </c>
      <c r="C387" s="56" t="s">
        <v>4915</v>
      </c>
      <c r="D387" s="213">
        <v>0</v>
      </c>
      <c r="E387" s="214">
        <v>0</v>
      </c>
      <c r="F387" s="215">
        <v>0</v>
      </c>
      <c r="G387" s="213">
        <v>48816</v>
      </c>
      <c r="H387" s="216">
        <v>337</v>
      </c>
      <c r="I387" s="215">
        <v>16450992</v>
      </c>
      <c r="J387" s="213">
        <v>0</v>
      </c>
      <c r="K387" s="216">
        <v>0</v>
      </c>
      <c r="L387" s="215">
        <v>0</v>
      </c>
      <c r="M387" s="213">
        <v>0</v>
      </c>
      <c r="N387" s="216">
        <v>0</v>
      </c>
      <c r="O387" s="215">
        <v>0</v>
      </c>
      <c r="P387" s="213">
        <v>0</v>
      </c>
      <c r="Q387" s="216">
        <v>0</v>
      </c>
      <c r="R387" s="215">
        <v>0</v>
      </c>
      <c r="S387" s="213">
        <v>48816</v>
      </c>
      <c r="T387" s="214">
        <v>337</v>
      </c>
      <c r="U387" s="217">
        <v>16450992</v>
      </c>
      <c r="V387" s="213">
        <v>48816</v>
      </c>
      <c r="W387" s="216">
        <v>337</v>
      </c>
      <c r="X387" s="215">
        <v>16450992</v>
      </c>
      <c r="Y387" s="213">
        <v>0</v>
      </c>
      <c r="Z387" s="216">
        <v>0</v>
      </c>
      <c r="AA387" s="215">
        <v>0</v>
      </c>
      <c r="AB387" s="213">
        <v>0</v>
      </c>
      <c r="AC387" s="216">
        <v>0</v>
      </c>
      <c r="AD387" s="215">
        <v>0</v>
      </c>
      <c r="AE387" s="213">
        <v>0</v>
      </c>
      <c r="AF387" s="216">
        <v>0</v>
      </c>
      <c r="AG387" s="215">
        <v>0</v>
      </c>
      <c r="AH387" s="213">
        <v>48816</v>
      </c>
      <c r="AI387" s="214">
        <v>337</v>
      </c>
      <c r="AJ387" s="215">
        <v>16450992</v>
      </c>
      <c r="AK387" s="218">
        <v>0</v>
      </c>
      <c r="AL387" s="214">
        <v>0</v>
      </c>
      <c r="AM387" s="215">
        <v>0</v>
      </c>
      <c r="AN387" s="36">
        <f t="shared" si="65"/>
        <v>0</v>
      </c>
      <c r="AO387" s="37">
        <f t="shared" si="66"/>
        <v>0</v>
      </c>
      <c r="AP387" s="38" t="s">
        <v>2</v>
      </c>
      <c r="AQ387" s="39" t="str">
        <f t="shared" si="76"/>
        <v>제품</v>
      </c>
      <c r="AR387" s="40">
        <f t="shared" si="69"/>
        <v>0</v>
      </c>
      <c r="AS387" s="41">
        <f t="shared" si="70"/>
        <v>0</v>
      </c>
      <c r="AT387" s="42">
        <f t="shared" si="71"/>
        <v>0</v>
      </c>
      <c r="AU387" s="43">
        <f t="shared" si="67"/>
        <v>0</v>
      </c>
      <c r="AV387" s="95" t="str">
        <f t="shared" si="75"/>
        <v/>
      </c>
      <c r="AW387" s="61" t="str">
        <f t="shared" si="75"/>
        <v/>
      </c>
      <c r="AX387" s="61" t="str">
        <f t="shared" si="75"/>
        <v/>
      </c>
      <c r="AY387" s="61" t="str">
        <f t="shared" si="75"/>
        <v/>
      </c>
      <c r="AZ387" s="44" t="str">
        <f t="shared" si="75"/>
        <v/>
      </c>
      <c r="BA387" s="45"/>
      <c r="BB387" s="97">
        <v>0</v>
      </c>
      <c r="BC387" s="98">
        <v>0</v>
      </c>
      <c r="BD387" s="98">
        <v>0</v>
      </c>
      <c r="BE387" s="98">
        <v>0</v>
      </c>
      <c r="BF387" s="98">
        <v>0</v>
      </c>
      <c r="BG387" s="99">
        <f t="shared" si="72"/>
        <v>0</v>
      </c>
      <c r="BH387" s="52">
        <f t="shared" si="68"/>
        <v>0</v>
      </c>
      <c r="BI387" s="53">
        <f>IFERROR(IF(ROUND(V387/((D387+AK387)/2),1)&lt;0,0,ROUND(V387/((D387+AK387)/2),1)),0)</f>
        <v>0</v>
      </c>
      <c r="BJ387" s="55" t="str">
        <f>IF(AK387=0,"정상",IF(AP387="악성","악성",IF(AND(BL387&gt;3,BI387&lt;0.5),"악성",IF(AND(AP387="정상",BL387&lt;=3),"정상",IF(BI387&gt;1,"정상","부진")))))</f>
        <v>정상</v>
      </c>
      <c r="BK387" s="54">
        <v>45839</v>
      </c>
      <c r="BL387" s="52">
        <f t="shared" si="73"/>
        <v>15</v>
      </c>
    </row>
    <row r="388" spans="1:64" ht="17.100000000000001" customHeight="1">
      <c r="A388" s="58" t="s">
        <v>1</v>
      </c>
      <c r="B388" s="57" t="s">
        <v>4916</v>
      </c>
      <c r="C388" s="56" t="s">
        <v>4917</v>
      </c>
      <c r="D388" s="213">
        <v>0</v>
      </c>
      <c r="E388" s="214">
        <v>0</v>
      </c>
      <c r="F388" s="215">
        <v>0</v>
      </c>
      <c r="G388" s="213">
        <v>387000</v>
      </c>
      <c r="H388" s="216">
        <v>337</v>
      </c>
      <c r="I388" s="215">
        <v>130419000</v>
      </c>
      <c r="J388" s="213">
        <v>0</v>
      </c>
      <c r="K388" s="216">
        <v>0</v>
      </c>
      <c r="L388" s="215">
        <v>0</v>
      </c>
      <c r="M388" s="213">
        <v>0</v>
      </c>
      <c r="N388" s="216">
        <v>0</v>
      </c>
      <c r="O388" s="215">
        <v>0</v>
      </c>
      <c r="P388" s="213">
        <v>0</v>
      </c>
      <c r="Q388" s="216">
        <v>0</v>
      </c>
      <c r="R388" s="215">
        <v>0</v>
      </c>
      <c r="S388" s="213">
        <v>387000</v>
      </c>
      <c r="T388" s="214">
        <v>337</v>
      </c>
      <c r="U388" s="217">
        <v>130419000</v>
      </c>
      <c r="V388" s="213">
        <v>387000</v>
      </c>
      <c r="W388" s="216">
        <v>337</v>
      </c>
      <c r="X388" s="215">
        <v>130419000</v>
      </c>
      <c r="Y388" s="213">
        <v>0</v>
      </c>
      <c r="Z388" s="216">
        <v>0</v>
      </c>
      <c r="AA388" s="215">
        <v>0</v>
      </c>
      <c r="AB388" s="213">
        <v>0</v>
      </c>
      <c r="AC388" s="216">
        <v>0</v>
      </c>
      <c r="AD388" s="215">
        <v>0</v>
      </c>
      <c r="AE388" s="213">
        <v>0</v>
      </c>
      <c r="AF388" s="216">
        <v>0</v>
      </c>
      <c r="AG388" s="215">
        <v>0</v>
      </c>
      <c r="AH388" s="213">
        <v>387000</v>
      </c>
      <c r="AI388" s="214">
        <v>337</v>
      </c>
      <c r="AJ388" s="215">
        <v>130419000</v>
      </c>
      <c r="AK388" s="218">
        <v>0</v>
      </c>
      <c r="AL388" s="214">
        <v>0</v>
      </c>
      <c r="AM388" s="215">
        <v>0</v>
      </c>
      <c r="AN388" s="36">
        <f t="shared" si="65"/>
        <v>0</v>
      </c>
      <c r="AO388" s="37">
        <f t="shared" si="66"/>
        <v>0</v>
      </c>
      <c r="AP388" s="38" t="s">
        <v>2</v>
      </c>
      <c r="AQ388" s="39" t="str">
        <f t="shared" si="76"/>
        <v>제품</v>
      </c>
      <c r="AR388" s="40">
        <f t="shared" si="69"/>
        <v>0</v>
      </c>
      <c r="AS388" s="41">
        <f t="shared" si="70"/>
        <v>0</v>
      </c>
      <c r="AT388" s="42">
        <f t="shared" si="71"/>
        <v>0</v>
      </c>
      <c r="AU388" s="43">
        <f t="shared" si="67"/>
        <v>0</v>
      </c>
      <c r="AV388" s="95" t="str">
        <f t="shared" si="75"/>
        <v/>
      </c>
      <c r="AW388" s="61" t="str">
        <f t="shared" si="75"/>
        <v/>
      </c>
      <c r="AX388" s="61" t="str">
        <f t="shared" si="75"/>
        <v/>
      </c>
      <c r="AY388" s="61" t="str">
        <f t="shared" si="75"/>
        <v/>
      </c>
      <c r="AZ388" s="44" t="str">
        <f t="shared" si="75"/>
        <v/>
      </c>
      <c r="BA388" s="45"/>
      <c r="BB388" s="97">
        <v>0</v>
      </c>
      <c r="BC388" s="98">
        <v>0</v>
      </c>
      <c r="BD388" s="98">
        <v>0</v>
      </c>
      <c r="BE388" s="98">
        <v>0</v>
      </c>
      <c r="BF388" s="98">
        <v>0</v>
      </c>
      <c r="BG388" s="99">
        <f t="shared" si="72"/>
        <v>0</v>
      </c>
      <c r="BH388" s="52">
        <f t="shared" si="68"/>
        <v>0</v>
      </c>
      <c r="BI388" s="53">
        <f>IFERROR(IF(ROUND(V388/((D388+AK388)/2),1)&lt;0,0,ROUND(V388/((D388+AK388)/2),1)),0)</f>
        <v>0</v>
      </c>
      <c r="BJ388" s="55" t="str">
        <f>IF(AK388=0,"정상",IF(AP388="악성","악성",IF(AND(BL388&gt;3,BI388&lt;0.5),"악성",IF(AND(AP388="정상",BL388&lt;=3),"정상",IF(BI388&gt;1,"정상","부진")))))</f>
        <v>정상</v>
      </c>
      <c r="BK388" s="54">
        <v>45901</v>
      </c>
      <c r="BL388" s="52">
        <f t="shared" si="73"/>
        <v>13</v>
      </c>
    </row>
    <row r="389" spans="1:64" ht="17.100000000000001" customHeight="1">
      <c r="A389" s="58" t="s">
        <v>1</v>
      </c>
      <c r="B389" s="57" t="s">
        <v>5264</v>
      </c>
      <c r="C389" s="56" t="s">
        <v>5265</v>
      </c>
      <c r="D389" s="213">
        <v>0</v>
      </c>
      <c r="E389" s="214">
        <v>0</v>
      </c>
      <c r="F389" s="215">
        <v>0</v>
      </c>
      <c r="G389" s="213">
        <v>194592</v>
      </c>
      <c r="H389" s="216">
        <v>186.51208600000001</v>
      </c>
      <c r="I389" s="215">
        <v>36293760</v>
      </c>
      <c r="J389" s="213">
        <v>0</v>
      </c>
      <c r="K389" s="216">
        <v>0</v>
      </c>
      <c r="L389" s="215">
        <v>0</v>
      </c>
      <c r="M389" s="213">
        <v>0</v>
      </c>
      <c r="N389" s="216">
        <v>0</v>
      </c>
      <c r="O389" s="215">
        <v>0</v>
      </c>
      <c r="P389" s="213">
        <v>0</v>
      </c>
      <c r="Q389" s="216">
        <v>0</v>
      </c>
      <c r="R389" s="215">
        <v>0</v>
      </c>
      <c r="S389" s="213">
        <v>194592</v>
      </c>
      <c r="T389" s="214">
        <v>186.51208600000001</v>
      </c>
      <c r="U389" s="217">
        <v>36293760</v>
      </c>
      <c r="V389" s="213">
        <v>174624</v>
      </c>
      <c r="W389" s="216">
        <v>186.535785</v>
      </c>
      <c r="X389" s="215">
        <v>32573625</v>
      </c>
      <c r="Y389" s="213">
        <v>0</v>
      </c>
      <c r="Z389" s="216">
        <v>0</v>
      </c>
      <c r="AA389" s="215">
        <v>0</v>
      </c>
      <c r="AB389" s="213">
        <v>14040</v>
      </c>
      <c r="AC389" s="216">
        <v>186.01538400000001</v>
      </c>
      <c r="AD389" s="215">
        <v>2611656</v>
      </c>
      <c r="AE389" s="213">
        <v>0</v>
      </c>
      <c r="AF389" s="216">
        <v>0</v>
      </c>
      <c r="AG389" s="215">
        <v>0</v>
      </c>
      <c r="AH389" s="213">
        <v>188664</v>
      </c>
      <c r="AI389" s="214">
        <v>186.49705800000001</v>
      </c>
      <c r="AJ389" s="215">
        <v>35185281</v>
      </c>
      <c r="AK389" s="218">
        <v>5928</v>
      </c>
      <c r="AL389" s="214">
        <v>186.99029999999999</v>
      </c>
      <c r="AM389" s="215">
        <v>1108479</v>
      </c>
      <c r="AN389" s="36">
        <f t="shared" si="65"/>
        <v>1.0489993570226606E-4</v>
      </c>
      <c r="AO389" s="37">
        <f t="shared" si="66"/>
        <v>3.0463739516526887E-2</v>
      </c>
      <c r="AP389" s="38" t="s">
        <v>2</v>
      </c>
      <c r="AQ389" s="39" t="str">
        <f t="shared" si="76"/>
        <v>제품</v>
      </c>
      <c r="AR389" s="40">
        <f t="shared" si="69"/>
        <v>0</v>
      </c>
      <c r="AS389" s="41">
        <f t="shared" si="70"/>
        <v>0</v>
      </c>
      <c r="AT389" s="42">
        <f t="shared" si="71"/>
        <v>1108479</v>
      </c>
      <c r="AU389" s="43">
        <f t="shared" si="67"/>
        <v>1108479</v>
      </c>
      <c r="AV389" s="95" t="str">
        <f t="shared" si="75"/>
        <v/>
      </c>
      <c r="AW389" s="61">
        <f t="shared" si="75"/>
        <v>1108478.4983999999</v>
      </c>
      <c r="AX389" s="61" t="str">
        <f t="shared" si="75"/>
        <v/>
      </c>
      <c r="AY389" s="61" t="str">
        <f t="shared" si="75"/>
        <v/>
      </c>
      <c r="AZ389" s="44" t="str">
        <f t="shared" si="75"/>
        <v/>
      </c>
      <c r="BA389" s="45"/>
      <c r="BB389" s="97">
        <v>0</v>
      </c>
      <c r="BC389" s="98">
        <v>5928</v>
      </c>
      <c r="BD389" s="98">
        <v>0</v>
      </c>
      <c r="BE389" s="98">
        <v>0</v>
      </c>
      <c r="BF389" s="98">
        <v>0</v>
      </c>
      <c r="BG389" s="99">
        <f t="shared" si="72"/>
        <v>5928</v>
      </c>
      <c r="BH389" s="52">
        <f t="shared" si="68"/>
        <v>0</v>
      </c>
      <c r="BI389" s="53">
        <f>IFERROR(IF(ROUND(V389/((D389+AK389)/2),1)&lt;0,0,ROUND(V389/((D389+AK389)/2),1)),0)</f>
        <v>58.9</v>
      </c>
      <c r="BJ389" s="55" t="str">
        <f>IF(AK389=0,"정상",IF(AP389="악성","악성",IF(AND(BL389&gt;3,BI389&lt;0.5),"악성",IF(AND(AP389="정상",BL389&lt;=3),"정상",IF(BI389&gt;1,"정상","부진")))))</f>
        <v>정상</v>
      </c>
      <c r="BK389" s="54">
        <v>46174</v>
      </c>
      <c r="BL389" s="52">
        <f t="shared" si="73"/>
        <v>4</v>
      </c>
    </row>
    <row r="390" spans="1:64" ht="17.100000000000001" customHeight="1">
      <c r="A390" s="58" t="s">
        <v>1</v>
      </c>
      <c r="B390" s="57" t="s">
        <v>5266</v>
      </c>
      <c r="C390" s="56" t="s">
        <v>5267</v>
      </c>
      <c r="D390" s="213">
        <v>0</v>
      </c>
      <c r="E390" s="214">
        <v>0</v>
      </c>
      <c r="F390" s="215">
        <v>0</v>
      </c>
      <c r="G390" s="213">
        <v>181104</v>
      </c>
      <c r="H390" s="216">
        <v>208.49509599999999</v>
      </c>
      <c r="I390" s="215">
        <v>37759296</v>
      </c>
      <c r="J390" s="213">
        <v>0</v>
      </c>
      <c r="K390" s="216">
        <v>0</v>
      </c>
      <c r="L390" s="215">
        <v>0</v>
      </c>
      <c r="M390" s="213">
        <v>0</v>
      </c>
      <c r="N390" s="216">
        <v>0</v>
      </c>
      <c r="O390" s="215">
        <v>0</v>
      </c>
      <c r="P390" s="213">
        <v>0</v>
      </c>
      <c r="Q390" s="216">
        <v>0</v>
      </c>
      <c r="R390" s="215">
        <v>0</v>
      </c>
      <c r="S390" s="213">
        <v>181104</v>
      </c>
      <c r="T390" s="214">
        <v>208.49509599999999</v>
      </c>
      <c r="U390" s="217">
        <v>37759296</v>
      </c>
      <c r="V390" s="213">
        <v>127392</v>
      </c>
      <c r="W390" s="216">
        <v>208.34589199999999</v>
      </c>
      <c r="X390" s="215">
        <v>26541600</v>
      </c>
      <c r="Y390" s="213">
        <v>0</v>
      </c>
      <c r="Z390" s="216">
        <v>0</v>
      </c>
      <c r="AA390" s="215">
        <v>0</v>
      </c>
      <c r="AB390" s="213">
        <v>8112</v>
      </c>
      <c r="AC390" s="216">
        <v>208</v>
      </c>
      <c r="AD390" s="215">
        <v>1687296</v>
      </c>
      <c r="AE390" s="213">
        <v>0</v>
      </c>
      <c r="AF390" s="216">
        <v>0</v>
      </c>
      <c r="AG390" s="215">
        <v>0</v>
      </c>
      <c r="AH390" s="213">
        <v>135504</v>
      </c>
      <c r="AI390" s="214">
        <v>208.325185</v>
      </c>
      <c r="AJ390" s="215">
        <v>28228896</v>
      </c>
      <c r="AK390" s="218">
        <v>45600</v>
      </c>
      <c r="AL390" s="214">
        <v>209</v>
      </c>
      <c r="AM390" s="215">
        <v>9530400</v>
      </c>
      <c r="AN390" s="36">
        <f t="shared" si="65"/>
        <v>9.0190102583529005E-4</v>
      </c>
      <c r="AO390" s="37">
        <f t="shared" si="66"/>
        <v>0.25178902729923136</v>
      </c>
      <c r="AP390" s="38" t="s">
        <v>2</v>
      </c>
      <c r="AQ390" s="39" t="str">
        <f t="shared" si="76"/>
        <v>제품</v>
      </c>
      <c r="AR390" s="40">
        <f t="shared" si="69"/>
        <v>0</v>
      </c>
      <c r="AS390" s="41">
        <f t="shared" si="70"/>
        <v>0</v>
      </c>
      <c r="AT390" s="42">
        <f t="shared" si="71"/>
        <v>9530400</v>
      </c>
      <c r="AU390" s="43">
        <f t="shared" si="67"/>
        <v>9530400</v>
      </c>
      <c r="AV390" s="95" t="str">
        <f t="shared" si="75"/>
        <v/>
      </c>
      <c r="AW390" s="61">
        <f t="shared" si="75"/>
        <v>9530400</v>
      </c>
      <c r="AX390" s="61" t="str">
        <f t="shared" si="75"/>
        <v/>
      </c>
      <c r="AY390" s="61" t="str">
        <f t="shared" si="75"/>
        <v/>
      </c>
      <c r="AZ390" s="44" t="str">
        <f t="shared" si="75"/>
        <v/>
      </c>
      <c r="BA390" s="45"/>
      <c r="BB390" s="97">
        <v>0</v>
      </c>
      <c r="BC390" s="98">
        <v>45600</v>
      </c>
      <c r="BD390" s="98">
        <v>0</v>
      </c>
      <c r="BE390" s="98">
        <v>0</v>
      </c>
      <c r="BF390" s="98">
        <v>0</v>
      </c>
      <c r="BG390" s="99">
        <f t="shared" si="72"/>
        <v>45600</v>
      </c>
      <c r="BH390" s="52">
        <f t="shared" si="68"/>
        <v>0</v>
      </c>
      <c r="BI390" s="53">
        <f>IFERROR(IF(ROUND(V390/((D390+AK390)/2),1)&lt;0,0,ROUND(V390/((D390+AK390)/2),1)),0)</f>
        <v>5.6</v>
      </c>
      <c r="BJ390" s="55" t="str">
        <f>IF(AK390=0,"정상",IF(AP390="악성","악성",IF(AND(BL390&gt;3,BI390&lt;0.5),"악성",IF(AND(AP390="정상",BL390&lt;=3),"정상",IF(BI390&gt;1,"정상","부진")))))</f>
        <v>정상</v>
      </c>
      <c r="BK390" s="54">
        <v>46235</v>
      </c>
      <c r="BL390" s="52">
        <f t="shared" si="73"/>
        <v>2</v>
      </c>
    </row>
    <row r="391" spans="1:64" ht="17.100000000000001" customHeight="1">
      <c r="A391" s="58" t="s">
        <v>1</v>
      </c>
      <c r="B391" s="57" t="s">
        <v>5268</v>
      </c>
      <c r="C391" s="56" t="s">
        <v>5269</v>
      </c>
      <c r="D391" s="213">
        <v>0</v>
      </c>
      <c r="E391" s="214">
        <v>0</v>
      </c>
      <c r="F391" s="215">
        <v>0</v>
      </c>
      <c r="G391" s="213">
        <v>188976</v>
      </c>
      <c r="H391" s="216">
        <v>188.00279399999999</v>
      </c>
      <c r="I391" s="215">
        <v>35528016</v>
      </c>
      <c r="J391" s="213">
        <v>0</v>
      </c>
      <c r="K391" s="216">
        <v>0</v>
      </c>
      <c r="L391" s="215">
        <v>0</v>
      </c>
      <c r="M391" s="213">
        <v>0</v>
      </c>
      <c r="N391" s="216">
        <v>0</v>
      </c>
      <c r="O391" s="215">
        <v>0</v>
      </c>
      <c r="P391" s="213">
        <v>0</v>
      </c>
      <c r="Q391" s="216">
        <v>0</v>
      </c>
      <c r="R391" s="215">
        <v>0</v>
      </c>
      <c r="S391" s="213">
        <v>188976</v>
      </c>
      <c r="T391" s="214">
        <v>188.00279399999999</v>
      </c>
      <c r="U391" s="217">
        <v>35528016</v>
      </c>
      <c r="V391" s="213">
        <v>130224</v>
      </c>
      <c r="W391" s="216">
        <v>187.770364</v>
      </c>
      <c r="X391" s="215">
        <v>24452208</v>
      </c>
      <c r="Y391" s="213">
        <v>0</v>
      </c>
      <c r="Z391" s="216">
        <v>0</v>
      </c>
      <c r="AA391" s="215">
        <v>0</v>
      </c>
      <c r="AB391" s="213">
        <v>14160</v>
      </c>
      <c r="AC391" s="216">
        <v>187</v>
      </c>
      <c r="AD391" s="215">
        <v>2647920</v>
      </c>
      <c r="AE391" s="213">
        <v>0</v>
      </c>
      <c r="AF391" s="216">
        <v>0</v>
      </c>
      <c r="AG391" s="215">
        <v>0</v>
      </c>
      <c r="AH391" s="213">
        <v>144384</v>
      </c>
      <c r="AI391" s="214">
        <v>187.69481300000001</v>
      </c>
      <c r="AJ391" s="215">
        <v>27100128</v>
      </c>
      <c r="AK391" s="218">
        <v>44592</v>
      </c>
      <c r="AL391" s="214">
        <v>189</v>
      </c>
      <c r="AM391" s="215">
        <v>8427888</v>
      </c>
      <c r="AN391" s="36">
        <f t="shared" si="65"/>
        <v>7.9756577193244057E-4</v>
      </c>
      <c r="AO391" s="37">
        <f t="shared" si="66"/>
        <v>0.23596647193294387</v>
      </c>
      <c r="AP391" s="38" t="s">
        <v>2</v>
      </c>
      <c r="AQ391" s="39" t="str">
        <f t="shared" si="76"/>
        <v>제품</v>
      </c>
      <c r="AR391" s="40">
        <f t="shared" si="69"/>
        <v>0</v>
      </c>
      <c r="AS391" s="41">
        <f t="shared" si="70"/>
        <v>0</v>
      </c>
      <c r="AT391" s="42">
        <f t="shared" si="71"/>
        <v>8427888</v>
      </c>
      <c r="AU391" s="43">
        <f t="shared" si="67"/>
        <v>8427888</v>
      </c>
      <c r="AV391" s="95" t="str">
        <f t="shared" si="75"/>
        <v/>
      </c>
      <c r="AW391" s="61">
        <f t="shared" si="75"/>
        <v>8427888</v>
      </c>
      <c r="AX391" s="61" t="str">
        <f t="shared" si="75"/>
        <v/>
      </c>
      <c r="AY391" s="61" t="str">
        <f t="shared" si="75"/>
        <v/>
      </c>
      <c r="AZ391" s="44" t="str">
        <f t="shared" si="75"/>
        <v/>
      </c>
      <c r="BA391" s="45"/>
      <c r="BB391" s="97">
        <v>0</v>
      </c>
      <c r="BC391" s="98">
        <v>44592</v>
      </c>
      <c r="BD391" s="98">
        <v>0</v>
      </c>
      <c r="BE391" s="98">
        <v>0</v>
      </c>
      <c r="BF391" s="98">
        <v>0</v>
      </c>
      <c r="BG391" s="99">
        <f t="shared" si="72"/>
        <v>44592</v>
      </c>
      <c r="BH391" s="52">
        <f t="shared" si="68"/>
        <v>0</v>
      </c>
      <c r="BI391" s="53">
        <f>IFERROR(IF(ROUND(V391/((D391+AK391)/2),1)&lt;0,0,ROUND(V391/((D391+AK391)/2),1)),0)</f>
        <v>5.8</v>
      </c>
      <c r="BJ391" s="55" t="str">
        <f>IF(AK391=0,"정상",IF(AP391="악성","악성",IF(AND(BL391&gt;3,BI391&lt;0.5),"악성",IF(AND(AP391="정상",BL391&lt;=3),"정상",IF(BI391&gt;1,"정상","부진")))))</f>
        <v>정상</v>
      </c>
      <c r="BK391" s="54">
        <v>46235</v>
      </c>
      <c r="BL391" s="52">
        <f t="shared" si="73"/>
        <v>2</v>
      </c>
    </row>
    <row r="392" spans="1:64" ht="17.100000000000001" customHeight="1">
      <c r="A392" s="58" t="s">
        <v>1</v>
      </c>
      <c r="B392" s="57" t="s">
        <v>5041</v>
      </c>
      <c r="C392" s="56" t="s">
        <v>5042</v>
      </c>
      <c r="D392" s="213">
        <v>0</v>
      </c>
      <c r="E392" s="214">
        <v>0</v>
      </c>
      <c r="F392" s="215">
        <v>0</v>
      </c>
      <c r="G392" s="213">
        <v>0</v>
      </c>
      <c r="H392" s="216">
        <v>0</v>
      </c>
      <c r="I392" s="215">
        <v>0</v>
      </c>
      <c r="J392" s="213">
        <v>0</v>
      </c>
      <c r="K392" s="216">
        <v>0</v>
      </c>
      <c r="L392" s="215">
        <v>0</v>
      </c>
      <c r="M392" s="213">
        <v>528912</v>
      </c>
      <c r="N392" s="216">
        <v>1</v>
      </c>
      <c r="O392" s="215">
        <v>528912</v>
      </c>
      <c r="P392" s="213">
        <v>0</v>
      </c>
      <c r="Q392" s="216">
        <v>0</v>
      </c>
      <c r="R392" s="215">
        <v>0</v>
      </c>
      <c r="S392" s="213">
        <v>528912</v>
      </c>
      <c r="T392" s="214">
        <v>1</v>
      </c>
      <c r="U392" s="217">
        <v>528912</v>
      </c>
      <c r="V392" s="213">
        <v>0</v>
      </c>
      <c r="W392" s="216">
        <v>0</v>
      </c>
      <c r="X392" s="215">
        <v>0</v>
      </c>
      <c r="Y392" s="213">
        <v>0</v>
      </c>
      <c r="Z392" s="216">
        <v>0</v>
      </c>
      <c r="AA392" s="215">
        <v>0</v>
      </c>
      <c r="AB392" s="213">
        <v>528912</v>
      </c>
      <c r="AC392" s="216">
        <v>1</v>
      </c>
      <c r="AD392" s="215">
        <v>528912</v>
      </c>
      <c r="AE392" s="213">
        <v>0</v>
      </c>
      <c r="AF392" s="216">
        <v>0</v>
      </c>
      <c r="AG392" s="215">
        <v>0</v>
      </c>
      <c r="AH392" s="213">
        <v>528912</v>
      </c>
      <c r="AI392" s="214">
        <v>1</v>
      </c>
      <c r="AJ392" s="215">
        <v>528912</v>
      </c>
      <c r="AK392" s="218">
        <v>0</v>
      </c>
      <c r="AL392" s="214">
        <v>0</v>
      </c>
      <c r="AM392" s="215">
        <v>0</v>
      </c>
      <c r="AN392" s="36">
        <f t="shared" si="65"/>
        <v>0</v>
      </c>
      <c r="AO392" s="37">
        <f t="shared" si="66"/>
        <v>0</v>
      </c>
      <c r="AP392" s="38" t="s">
        <v>3</v>
      </c>
      <c r="AQ392" s="39" t="str">
        <f t="shared" si="76"/>
        <v>제품</v>
      </c>
      <c r="AR392" s="40">
        <f t="shared" si="69"/>
        <v>0</v>
      </c>
      <c r="AS392" s="41">
        <f t="shared" si="70"/>
        <v>0</v>
      </c>
      <c r="AT392" s="42">
        <f t="shared" si="71"/>
        <v>0</v>
      </c>
      <c r="AU392" s="43">
        <f t="shared" si="67"/>
        <v>0</v>
      </c>
      <c r="AV392" s="95" t="str">
        <f t="shared" si="75"/>
        <v/>
      </c>
      <c r="AW392" s="61" t="str">
        <f t="shared" si="75"/>
        <v/>
      </c>
      <c r="AX392" s="61" t="str">
        <f t="shared" si="75"/>
        <v/>
      </c>
      <c r="AY392" s="61" t="str">
        <f t="shared" si="75"/>
        <v/>
      </c>
      <c r="AZ392" s="44" t="str">
        <f t="shared" si="75"/>
        <v/>
      </c>
      <c r="BA392" s="45"/>
      <c r="BB392" s="97">
        <v>0</v>
      </c>
      <c r="BC392" s="98">
        <v>0</v>
      </c>
      <c r="BD392" s="98">
        <v>0</v>
      </c>
      <c r="BE392" s="98">
        <v>0</v>
      </c>
      <c r="BF392" s="98">
        <v>0</v>
      </c>
      <c r="BG392" s="99">
        <f t="shared" si="72"/>
        <v>0</v>
      </c>
      <c r="BH392" s="52">
        <f t="shared" si="68"/>
        <v>0</v>
      </c>
      <c r="BI392" s="53">
        <f>IFERROR(IF(ROUND(V392/((D392+AK392)/2),1)&lt;0,0,ROUND(V392/((D392+AK392)/2),1)),0)</f>
        <v>0</v>
      </c>
      <c r="BJ392" s="55" t="str">
        <f>IF(AK392=0,"정상",IF(AP392="악성","악성",IF(AND(BL392&gt;3,BI392&lt;0.5),"악성",IF(AND(AP392="정상",BL392&lt;=3),"정상",IF(BI392&gt;1,"정상","부진")))))</f>
        <v>정상</v>
      </c>
      <c r="BK392" s="54">
        <v>45931</v>
      </c>
      <c r="BL392" s="52">
        <f t="shared" si="73"/>
        <v>12</v>
      </c>
    </row>
    <row r="393" spans="1:64" ht="17.100000000000001" customHeight="1">
      <c r="A393" s="58" t="s">
        <v>1</v>
      </c>
      <c r="B393" s="57" t="s">
        <v>5043</v>
      </c>
      <c r="C393" s="56" t="s">
        <v>5044</v>
      </c>
      <c r="D393" s="213">
        <v>0</v>
      </c>
      <c r="E393" s="214">
        <v>0</v>
      </c>
      <c r="F393" s="215">
        <v>0</v>
      </c>
      <c r="G393" s="213">
        <v>0</v>
      </c>
      <c r="H393" s="216">
        <v>0</v>
      </c>
      <c r="I393" s="215">
        <v>0</v>
      </c>
      <c r="J393" s="213">
        <v>0</v>
      </c>
      <c r="K393" s="216">
        <v>0</v>
      </c>
      <c r="L393" s="215">
        <v>0</v>
      </c>
      <c r="M393" s="213">
        <v>1031616</v>
      </c>
      <c r="N393" s="216">
        <v>1</v>
      </c>
      <c r="O393" s="215">
        <v>1031616</v>
      </c>
      <c r="P393" s="213">
        <v>0</v>
      </c>
      <c r="Q393" s="216">
        <v>0</v>
      </c>
      <c r="R393" s="215">
        <v>0</v>
      </c>
      <c r="S393" s="213">
        <v>1031616</v>
      </c>
      <c r="T393" s="214">
        <v>1</v>
      </c>
      <c r="U393" s="217">
        <v>1031616</v>
      </c>
      <c r="V393" s="213">
        <v>0</v>
      </c>
      <c r="W393" s="216">
        <v>0</v>
      </c>
      <c r="X393" s="215">
        <v>0</v>
      </c>
      <c r="Y393" s="213">
        <v>0</v>
      </c>
      <c r="Z393" s="216">
        <v>0</v>
      </c>
      <c r="AA393" s="215">
        <v>0</v>
      </c>
      <c r="AB393" s="213">
        <v>1031616</v>
      </c>
      <c r="AC393" s="216">
        <v>1</v>
      </c>
      <c r="AD393" s="215">
        <v>1031616</v>
      </c>
      <c r="AE393" s="213">
        <v>0</v>
      </c>
      <c r="AF393" s="216">
        <v>0</v>
      </c>
      <c r="AG393" s="215">
        <v>0</v>
      </c>
      <c r="AH393" s="213">
        <v>1031616</v>
      </c>
      <c r="AI393" s="214">
        <v>1</v>
      </c>
      <c r="AJ393" s="215">
        <v>1031616</v>
      </c>
      <c r="AK393" s="218">
        <v>0</v>
      </c>
      <c r="AL393" s="214">
        <v>0</v>
      </c>
      <c r="AM393" s="215">
        <v>0</v>
      </c>
      <c r="AN393" s="36">
        <f t="shared" si="65"/>
        <v>0</v>
      </c>
      <c r="AO393" s="37">
        <f t="shared" si="66"/>
        <v>0</v>
      </c>
      <c r="AP393" s="38" t="s">
        <v>3</v>
      </c>
      <c r="AQ393" s="39" t="str">
        <f t="shared" si="76"/>
        <v>제품</v>
      </c>
      <c r="AR393" s="40">
        <f t="shared" si="69"/>
        <v>0</v>
      </c>
      <c r="AS393" s="41">
        <f t="shared" si="70"/>
        <v>0</v>
      </c>
      <c r="AT393" s="42">
        <f t="shared" si="71"/>
        <v>0</v>
      </c>
      <c r="AU393" s="43">
        <f t="shared" si="67"/>
        <v>0</v>
      </c>
      <c r="AV393" s="95" t="str">
        <f t="shared" si="75"/>
        <v/>
      </c>
      <c r="AW393" s="61" t="str">
        <f t="shared" si="75"/>
        <v/>
      </c>
      <c r="AX393" s="61" t="str">
        <f t="shared" si="75"/>
        <v/>
      </c>
      <c r="AY393" s="61" t="str">
        <f t="shared" si="75"/>
        <v/>
      </c>
      <c r="AZ393" s="44" t="str">
        <f t="shared" si="75"/>
        <v/>
      </c>
      <c r="BA393" s="45"/>
      <c r="BB393" s="97">
        <v>0</v>
      </c>
      <c r="BC393" s="98">
        <v>0</v>
      </c>
      <c r="BD393" s="98">
        <v>0</v>
      </c>
      <c r="BE393" s="98">
        <v>0</v>
      </c>
      <c r="BF393" s="98">
        <v>0</v>
      </c>
      <c r="BG393" s="99">
        <f t="shared" si="72"/>
        <v>0</v>
      </c>
      <c r="BH393" s="52">
        <f t="shared" si="68"/>
        <v>0</v>
      </c>
      <c r="BI393" s="53">
        <f>IFERROR(IF(ROUND(V393/((D393+AK393)/2),1)&lt;0,0,ROUND(V393/((D393+AK393)/2),1)),0)</f>
        <v>0</v>
      </c>
      <c r="BJ393" s="55" t="str">
        <f>IF(AK393=0,"정상",IF(AP393="악성","악성",IF(AND(BL393&gt;3,BI393&lt;0.5),"악성",IF(AND(AP393="정상",BL393&lt;=3),"정상",IF(BI393&gt;1,"정상","부진")))))</f>
        <v>정상</v>
      </c>
      <c r="BK393" s="54">
        <v>45931</v>
      </c>
      <c r="BL393" s="52">
        <f t="shared" si="73"/>
        <v>12</v>
      </c>
    </row>
    <row r="394" spans="1:64" ht="17.100000000000001" customHeight="1">
      <c r="A394" s="58" t="s">
        <v>1</v>
      </c>
      <c r="B394" s="57" t="s">
        <v>5045</v>
      </c>
      <c r="C394" s="56" t="s">
        <v>5046</v>
      </c>
      <c r="D394" s="213">
        <v>0</v>
      </c>
      <c r="E394" s="214">
        <v>0</v>
      </c>
      <c r="F394" s="215">
        <v>0</v>
      </c>
      <c r="G394" s="213">
        <v>0</v>
      </c>
      <c r="H394" s="216">
        <v>0</v>
      </c>
      <c r="I394" s="215">
        <v>0</v>
      </c>
      <c r="J394" s="213">
        <v>0</v>
      </c>
      <c r="K394" s="216">
        <v>0</v>
      </c>
      <c r="L394" s="215">
        <v>0</v>
      </c>
      <c r="M394" s="213">
        <v>436488</v>
      </c>
      <c r="N394" s="216">
        <v>1</v>
      </c>
      <c r="O394" s="215">
        <v>436488</v>
      </c>
      <c r="P394" s="213">
        <v>0</v>
      </c>
      <c r="Q394" s="216">
        <v>0</v>
      </c>
      <c r="R394" s="215">
        <v>0</v>
      </c>
      <c r="S394" s="213">
        <v>436488</v>
      </c>
      <c r="T394" s="214">
        <v>1</v>
      </c>
      <c r="U394" s="217">
        <v>436488</v>
      </c>
      <c r="V394" s="213">
        <v>0</v>
      </c>
      <c r="W394" s="216">
        <v>0</v>
      </c>
      <c r="X394" s="215">
        <v>0</v>
      </c>
      <c r="Y394" s="213">
        <v>0</v>
      </c>
      <c r="Z394" s="216">
        <v>0</v>
      </c>
      <c r="AA394" s="215">
        <v>0</v>
      </c>
      <c r="AB394" s="213">
        <v>436488</v>
      </c>
      <c r="AC394" s="216">
        <v>1</v>
      </c>
      <c r="AD394" s="215">
        <v>436488</v>
      </c>
      <c r="AE394" s="213">
        <v>0</v>
      </c>
      <c r="AF394" s="216">
        <v>0</v>
      </c>
      <c r="AG394" s="215">
        <v>0</v>
      </c>
      <c r="AH394" s="213">
        <v>436488</v>
      </c>
      <c r="AI394" s="214">
        <v>1</v>
      </c>
      <c r="AJ394" s="215">
        <v>436488</v>
      </c>
      <c r="AK394" s="218">
        <v>0</v>
      </c>
      <c r="AL394" s="214">
        <v>0</v>
      </c>
      <c r="AM394" s="215">
        <v>0</v>
      </c>
      <c r="AN394" s="36">
        <f t="shared" ref="AN394:AN457" si="77">AM394/$AM$4</f>
        <v>0</v>
      </c>
      <c r="AO394" s="37">
        <f t="shared" ref="AO394:AO457" si="78">IF(ISERROR(AK394/(D394+S394)),,(AK394/(D394+S394)))</f>
        <v>0</v>
      </c>
      <c r="AP394" s="38" t="s">
        <v>3</v>
      </c>
      <c r="AQ394" s="39" t="str">
        <f t="shared" si="76"/>
        <v>제품</v>
      </c>
      <c r="AR394" s="40">
        <f t="shared" si="69"/>
        <v>0</v>
      </c>
      <c r="AS394" s="41">
        <f t="shared" si="70"/>
        <v>0</v>
      </c>
      <c r="AT394" s="42">
        <f t="shared" si="71"/>
        <v>0</v>
      </c>
      <c r="AU394" s="43">
        <f t="shared" ref="AU394:AU457" si="79">SUM(AR394:AT394)</f>
        <v>0</v>
      </c>
      <c r="AV394" s="95" t="str">
        <f t="shared" si="75"/>
        <v/>
      </c>
      <c r="AW394" s="61" t="str">
        <f t="shared" si="75"/>
        <v/>
      </c>
      <c r="AX394" s="61" t="str">
        <f t="shared" si="75"/>
        <v/>
      </c>
      <c r="AY394" s="61" t="str">
        <f t="shared" si="75"/>
        <v/>
      </c>
      <c r="AZ394" s="44" t="str">
        <f t="shared" si="75"/>
        <v/>
      </c>
      <c r="BA394" s="45"/>
      <c r="BB394" s="97">
        <v>0</v>
      </c>
      <c r="BC394" s="98">
        <v>0</v>
      </c>
      <c r="BD394" s="98">
        <v>0</v>
      </c>
      <c r="BE394" s="98">
        <v>0</v>
      </c>
      <c r="BF394" s="98">
        <v>0</v>
      </c>
      <c r="BG394" s="99">
        <f t="shared" si="72"/>
        <v>0</v>
      </c>
      <c r="BH394" s="52">
        <f t="shared" ref="BH394:BH457" si="80">BG394-AK394</f>
        <v>0</v>
      </c>
      <c r="BI394" s="53">
        <f>IFERROR(IF(ROUND(V394/((D394+AK394)/2),1)&lt;0,0,ROUND(V394/((D394+AK394)/2),1)),0)</f>
        <v>0</v>
      </c>
      <c r="BJ394" s="55" t="str">
        <f>IF(AK394=0,"정상",IF(AP394="악성","악성",IF(AND(BL394&gt;3,BI394&lt;0.5),"악성",IF(AND(AP394="정상",BL394&lt;=3),"정상",IF(BI394&gt;1,"정상","부진")))))</f>
        <v>정상</v>
      </c>
      <c r="BK394" s="54">
        <v>45931</v>
      </c>
      <c r="BL394" s="52">
        <f t="shared" si="73"/>
        <v>12</v>
      </c>
    </row>
    <row r="395" spans="1:64" ht="17.100000000000001" customHeight="1">
      <c r="A395" s="58" t="s">
        <v>1</v>
      </c>
      <c r="B395" s="57" t="s">
        <v>5047</v>
      </c>
      <c r="C395" s="56" t="s">
        <v>5048</v>
      </c>
      <c r="D395" s="213">
        <v>0</v>
      </c>
      <c r="E395" s="214">
        <v>0</v>
      </c>
      <c r="F395" s="215">
        <v>0</v>
      </c>
      <c r="G395" s="213">
        <v>0</v>
      </c>
      <c r="H395" s="216">
        <v>0</v>
      </c>
      <c r="I395" s="215">
        <v>0</v>
      </c>
      <c r="J395" s="213">
        <v>0</v>
      </c>
      <c r="K395" s="216">
        <v>0</v>
      </c>
      <c r="L395" s="215">
        <v>0</v>
      </c>
      <c r="M395" s="213">
        <v>1013688</v>
      </c>
      <c r="N395" s="216">
        <v>1</v>
      </c>
      <c r="O395" s="215">
        <v>1013688</v>
      </c>
      <c r="P395" s="213">
        <v>0</v>
      </c>
      <c r="Q395" s="216">
        <v>0</v>
      </c>
      <c r="R395" s="215">
        <v>0</v>
      </c>
      <c r="S395" s="213">
        <v>1013688</v>
      </c>
      <c r="T395" s="214">
        <v>1</v>
      </c>
      <c r="U395" s="217">
        <v>1013688</v>
      </c>
      <c r="V395" s="213">
        <v>0</v>
      </c>
      <c r="W395" s="216">
        <v>0</v>
      </c>
      <c r="X395" s="215">
        <v>0</v>
      </c>
      <c r="Y395" s="213">
        <v>0</v>
      </c>
      <c r="Z395" s="216">
        <v>0</v>
      </c>
      <c r="AA395" s="215">
        <v>0</v>
      </c>
      <c r="AB395" s="213">
        <v>1013688</v>
      </c>
      <c r="AC395" s="216">
        <v>1</v>
      </c>
      <c r="AD395" s="215">
        <v>1013688</v>
      </c>
      <c r="AE395" s="213">
        <v>0</v>
      </c>
      <c r="AF395" s="216">
        <v>0</v>
      </c>
      <c r="AG395" s="215">
        <v>0</v>
      </c>
      <c r="AH395" s="213">
        <v>1013688</v>
      </c>
      <c r="AI395" s="214">
        <v>1</v>
      </c>
      <c r="AJ395" s="215">
        <v>1013688</v>
      </c>
      <c r="AK395" s="218">
        <v>0</v>
      </c>
      <c r="AL395" s="214">
        <v>0</v>
      </c>
      <c r="AM395" s="215">
        <v>0</v>
      </c>
      <c r="AN395" s="36">
        <f t="shared" si="77"/>
        <v>0</v>
      </c>
      <c r="AO395" s="37">
        <f t="shared" si="78"/>
        <v>0</v>
      </c>
      <c r="AP395" s="38" t="s">
        <v>3</v>
      </c>
      <c r="AQ395" s="39" t="str">
        <f t="shared" si="76"/>
        <v>제품</v>
      </c>
      <c r="AR395" s="40">
        <f t="shared" ref="AR395:AR458" si="81">IF($AP395="악성",$AM395,0)</f>
        <v>0</v>
      </c>
      <c r="AS395" s="41">
        <f t="shared" ref="AS395:AS458" si="82">IF($AP395="부진",$AM395,0)</f>
        <v>0</v>
      </c>
      <c r="AT395" s="42">
        <f t="shared" ref="AT395:AT458" si="83">IF($AP395="정상",$AM395,0)</f>
        <v>0</v>
      </c>
      <c r="AU395" s="43">
        <f t="shared" si="79"/>
        <v>0</v>
      </c>
      <c r="AV395" s="95" t="str">
        <f t="shared" si="75"/>
        <v/>
      </c>
      <c r="AW395" s="61" t="str">
        <f t="shared" si="75"/>
        <v/>
      </c>
      <c r="AX395" s="61" t="str">
        <f t="shared" si="75"/>
        <v/>
      </c>
      <c r="AY395" s="61" t="str">
        <f t="shared" si="75"/>
        <v/>
      </c>
      <c r="AZ395" s="44" t="str">
        <f t="shared" si="75"/>
        <v/>
      </c>
      <c r="BA395" s="45"/>
      <c r="BB395" s="97">
        <v>0</v>
      </c>
      <c r="BC395" s="98">
        <v>0</v>
      </c>
      <c r="BD395" s="98">
        <v>0</v>
      </c>
      <c r="BE395" s="98">
        <v>0</v>
      </c>
      <c r="BF395" s="98">
        <v>0</v>
      </c>
      <c r="BG395" s="99">
        <f t="shared" ref="BG395:BG458" si="84">+SUM(BB395:BF395)</f>
        <v>0</v>
      </c>
      <c r="BH395" s="52">
        <f t="shared" si="80"/>
        <v>0</v>
      </c>
      <c r="BI395" s="53">
        <f>IFERROR(IF(ROUND(V395/((D395+AK395)/2),1)&lt;0,0,ROUND(V395/((D395+AK395)/2),1)),0)</f>
        <v>0</v>
      </c>
      <c r="BJ395" s="55" t="str">
        <f>IF(AK395=0,"정상",IF(AP395="악성","악성",IF(AND(BL395&gt;3,BI395&lt;0.5),"악성",IF(AND(AP395="정상",BL395&lt;=3),"정상",IF(BI395&gt;1,"정상","부진")))))</f>
        <v>정상</v>
      </c>
      <c r="BK395" s="54">
        <v>45931</v>
      </c>
      <c r="BL395" s="52">
        <f t="shared" ref="BL395:BL458" si="85">DATEDIF(BK395,$BL$9,"m")+1</f>
        <v>12</v>
      </c>
    </row>
    <row r="396" spans="1:64" ht="17.100000000000001" customHeight="1">
      <c r="A396" s="58" t="s">
        <v>1</v>
      </c>
      <c r="B396" s="57" t="s">
        <v>5049</v>
      </c>
      <c r="C396" s="56" t="s">
        <v>5050</v>
      </c>
      <c r="D396" s="213">
        <v>0</v>
      </c>
      <c r="E396" s="214">
        <v>0</v>
      </c>
      <c r="F396" s="215">
        <v>0</v>
      </c>
      <c r="G396" s="213">
        <v>0</v>
      </c>
      <c r="H396" s="216">
        <v>0</v>
      </c>
      <c r="I396" s="215">
        <v>0</v>
      </c>
      <c r="J396" s="213">
        <v>0</v>
      </c>
      <c r="K396" s="216">
        <v>0</v>
      </c>
      <c r="L396" s="215">
        <v>0</v>
      </c>
      <c r="M396" s="213">
        <v>241392</v>
      </c>
      <c r="N396" s="216">
        <v>1</v>
      </c>
      <c r="O396" s="215">
        <v>241392</v>
      </c>
      <c r="P396" s="213">
        <v>0</v>
      </c>
      <c r="Q396" s="216">
        <v>0</v>
      </c>
      <c r="R396" s="215">
        <v>0</v>
      </c>
      <c r="S396" s="213">
        <v>241392</v>
      </c>
      <c r="T396" s="214">
        <v>1</v>
      </c>
      <c r="U396" s="217">
        <v>241392</v>
      </c>
      <c r="V396" s="213">
        <v>0</v>
      </c>
      <c r="W396" s="216">
        <v>0</v>
      </c>
      <c r="X396" s="215">
        <v>0</v>
      </c>
      <c r="Y396" s="213">
        <v>0</v>
      </c>
      <c r="Z396" s="216">
        <v>0</v>
      </c>
      <c r="AA396" s="215">
        <v>0</v>
      </c>
      <c r="AB396" s="213">
        <v>241392</v>
      </c>
      <c r="AC396" s="216">
        <v>1</v>
      </c>
      <c r="AD396" s="215">
        <v>241392</v>
      </c>
      <c r="AE396" s="213">
        <v>0</v>
      </c>
      <c r="AF396" s="216">
        <v>0</v>
      </c>
      <c r="AG396" s="215">
        <v>0</v>
      </c>
      <c r="AH396" s="213">
        <v>241392</v>
      </c>
      <c r="AI396" s="214">
        <v>1</v>
      </c>
      <c r="AJ396" s="215">
        <v>241392</v>
      </c>
      <c r="AK396" s="218">
        <v>0</v>
      </c>
      <c r="AL396" s="214">
        <v>0</v>
      </c>
      <c r="AM396" s="215">
        <v>0</v>
      </c>
      <c r="AN396" s="36">
        <f t="shared" si="77"/>
        <v>0</v>
      </c>
      <c r="AO396" s="37">
        <f t="shared" si="78"/>
        <v>0</v>
      </c>
      <c r="AP396" s="38" t="s">
        <v>3</v>
      </c>
      <c r="AQ396" s="39" t="str">
        <f t="shared" si="76"/>
        <v>제품</v>
      </c>
      <c r="AR396" s="40">
        <f t="shared" si="81"/>
        <v>0</v>
      </c>
      <c r="AS396" s="41">
        <f t="shared" si="82"/>
        <v>0</v>
      </c>
      <c r="AT396" s="42">
        <f t="shared" si="83"/>
        <v>0</v>
      </c>
      <c r="AU396" s="43">
        <f t="shared" si="79"/>
        <v>0</v>
      </c>
      <c r="AV396" s="95" t="str">
        <f t="shared" si="75"/>
        <v/>
      </c>
      <c r="AW396" s="61" t="str">
        <f t="shared" si="75"/>
        <v/>
      </c>
      <c r="AX396" s="61" t="str">
        <f t="shared" si="75"/>
        <v/>
      </c>
      <c r="AY396" s="61" t="str">
        <f t="shared" si="75"/>
        <v/>
      </c>
      <c r="AZ396" s="44" t="str">
        <f t="shared" si="75"/>
        <v/>
      </c>
      <c r="BA396" s="45"/>
      <c r="BB396" s="97">
        <v>0</v>
      </c>
      <c r="BC396" s="98">
        <v>0</v>
      </c>
      <c r="BD396" s="98">
        <v>0</v>
      </c>
      <c r="BE396" s="98">
        <v>0</v>
      </c>
      <c r="BF396" s="98">
        <v>0</v>
      </c>
      <c r="BG396" s="99">
        <f t="shared" si="84"/>
        <v>0</v>
      </c>
      <c r="BH396" s="52">
        <f t="shared" si="80"/>
        <v>0</v>
      </c>
      <c r="BI396" s="53">
        <f>IFERROR(IF(ROUND(V396/((D396+AK396)/2),1)&lt;0,0,ROUND(V396/((D396+AK396)/2),1)),0)</f>
        <v>0</v>
      </c>
      <c r="BJ396" s="55" t="str">
        <f>IF(AK396=0,"정상",IF(AP396="악성","악성",IF(AND(BL396&gt;3,BI396&lt;0.5),"악성",IF(AND(AP396="정상",BL396&lt;=3),"정상",IF(BI396&gt;1,"정상","부진")))))</f>
        <v>정상</v>
      </c>
      <c r="BK396" s="54">
        <v>45931</v>
      </c>
      <c r="BL396" s="52">
        <f t="shared" si="85"/>
        <v>12</v>
      </c>
    </row>
    <row r="397" spans="1:64" ht="17.100000000000001" customHeight="1">
      <c r="A397" s="58" t="s">
        <v>1</v>
      </c>
      <c r="B397" s="57" t="s">
        <v>5051</v>
      </c>
      <c r="C397" s="56" t="s">
        <v>5052</v>
      </c>
      <c r="D397" s="213">
        <v>0</v>
      </c>
      <c r="E397" s="214">
        <v>0</v>
      </c>
      <c r="F397" s="215">
        <v>0</v>
      </c>
      <c r="G397" s="213">
        <v>0</v>
      </c>
      <c r="H397" s="216">
        <v>0</v>
      </c>
      <c r="I397" s="215">
        <v>0</v>
      </c>
      <c r="J397" s="213">
        <v>0</v>
      </c>
      <c r="K397" s="216">
        <v>0</v>
      </c>
      <c r="L397" s="215">
        <v>0</v>
      </c>
      <c r="M397" s="213">
        <v>960360</v>
      </c>
      <c r="N397" s="216">
        <v>1</v>
      </c>
      <c r="O397" s="215">
        <v>960360</v>
      </c>
      <c r="P397" s="213">
        <v>0</v>
      </c>
      <c r="Q397" s="216">
        <v>0</v>
      </c>
      <c r="R397" s="215">
        <v>0</v>
      </c>
      <c r="S397" s="213">
        <v>960360</v>
      </c>
      <c r="T397" s="214">
        <v>1</v>
      </c>
      <c r="U397" s="217">
        <v>960360</v>
      </c>
      <c r="V397" s="213">
        <v>0</v>
      </c>
      <c r="W397" s="216">
        <v>0</v>
      </c>
      <c r="X397" s="215">
        <v>0</v>
      </c>
      <c r="Y397" s="213">
        <v>0</v>
      </c>
      <c r="Z397" s="216">
        <v>0</v>
      </c>
      <c r="AA397" s="215">
        <v>0</v>
      </c>
      <c r="AB397" s="213">
        <v>960360</v>
      </c>
      <c r="AC397" s="216">
        <v>1</v>
      </c>
      <c r="AD397" s="215">
        <v>960360</v>
      </c>
      <c r="AE397" s="213">
        <v>0</v>
      </c>
      <c r="AF397" s="216">
        <v>0</v>
      </c>
      <c r="AG397" s="215">
        <v>0</v>
      </c>
      <c r="AH397" s="213">
        <v>960360</v>
      </c>
      <c r="AI397" s="214">
        <v>1</v>
      </c>
      <c r="AJ397" s="215">
        <v>960360</v>
      </c>
      <c r="AK397" s="218">
        <v>0</v>
      </c>
      <c r="AL397" s="214">
        <v>0</v>
      </c>
      <c r="AM397" s="215">
        <v>0</v>
      </c>
      <c r="AN397" s="36">
        <f t="shared" si="77"/>
        <v>0</v>
      </c>
      <c r="AO397" s="37">
        <f t="shared" si="78"/>
        <v>0</v>
      </c>
      <c r="AP397" s="38" t="s">
        <v>3</v>
      </c>
      <c r="AQ397" s="39" t="str">
        <f t="shared" si="76"/>
        <v>제품</v>
      </c>
      <c r="AR397" s="40">
        <f t="shared" si="81"/>
        <v>0</v>
      </c>
      <c r="AS397" s="41">
        <f t="shared" si="82"/>
        <v>0</v>
      </c>
      <c r="AT397" s="42">
        <f t="shared" si="83"/>
        <v>0</v>
      </c>
      <c r="AU397" s="43">
        <f t="shared" si="79"/>
        <v>0</v>
      </c>
      <c r="AV397" s="95" t="str">
        <f t="shared" si="75"/>
        <v/>
      </c>
      <c r="AW397" s="61" t="str">
        <f t="shared" si="75"/>
        <v/>
      </c>
      <c r="AX397" s="61" t="str">
        <f t="shared" si="75"/>
        <v/>
      </c>
      <c r="AY397" s="61" t="str">
        <f t="shared" si="75"/>
        <v/>
      </c>
      <c r="AZ397" s="44" t="str">
        <f t="shared" si="75"/>
        <v/>
      </c>
      <c r="BA397" s="45"/>
      <c r="BB397" s="97">
        <v>0</v>
      </c>
      <c r="BC397" s="98">
        <v>0</v>
      </c>
      <c r="BD397" s="98">
        <v>0</v>
      </c>
      <c r="BE397" s="98">
        <v>0</v>
      </c>
      <c r="BF397" s="98">
        <v>0</v>
      </c>
      <c r="BG397" s="99">
        <f t="shared" si="84"/>
        <v>0</v>
      </c>
      <c r="BH397" s="52">
        <f t="shared" si="80"/>
        <v>0</v>
      </c>
      <c r="BI397" s="53">
        <f>IFERROR(IF(ROUND(V397/((D397+AK397)/2),1)&lt;0,0,ROUND(V397/((D397+AK397)/2),1)),0)</f>
        <v>0</v>
      </c>
      <c r="BJ397" s="55" t="str">
        <f>IF(AK397=0,"정상",IF(AP397="악성","악성",IF(AND(BL397&gt;3,BI397&lt;0.5),"악성",IF(AND(AP397="정상",BL397&lt;=3),"정상",IF(BI397&gt;1,"정상","부진")))))</f>
        <v>정상</v>
      </c>
      <c r="BK397" s="54">
        <v>45931</v>
      </c>
      <c r="BL397" s="52">
        <f t="shared" si="85"/>
        <v>12</v>
      </c>
    </row>
    <row r="398" spans="1:64" ht="17.100000000000001" customHeight="1">
      <c r="A398" s="58" t="s">
        <v>1</v>
      </c>
      <c r="B398" s="57" t="s">
        <v>5053</v>
      </c>
      <c r="C398" s="56" t="s">
        <v>5054</v>
      </c>
      <c r="D398" s="213">
        <v>0</v>
      </c>
      <c r="E398" s="214">
        <v>0</v>
      </c>
      <c r="F398" s="215">
        <v>0</v>
      </c>
      <c r="G398" s="213">
        <v>0</v>
      </c>
      <c r="H398" s="216">
        <v>0</v>
      </c>
      <c r="I398" s="215">
        <v>0</v>
      </c>
      <c r="J398" s="213">
        <v>0</v>
      </c>
      <c r="K398" s="216">
        <v>0</v>
      </c>
      <c r="L398" s="215">
        <v>0</v>
      </c>
      <c r="M398" s="213">
        <v>384720</v>
      </c>
      <c r="N398" s="216">
        <v>1</v>
      </c>
      <c r="O398" s="215">
        <v>384720</v>
      </c>
      <c r="P398" s="213">
        <v>0</v>
      </c>
      <c r="Q398" s="216">
        <v>0</v>
      </c>
      <c r="R398" s="215">
        <v>0</v>
      </c>
      <c r="S398" s="213">
        <v>384720</v>
      </c>
      <c r="T398" s="214">
        <v>1</v>
      </c>
      <c r="U398" s="217">
        <v>384720</v>
      </c>
      <c r="V398" s="213">
        <v>0</v>
      </c>
      <c r="W398" s="216">
        <v>0</v>
      </c>
      <c r="X398" s="215">
        <v>0</v>
      </c>
      <c r="Y398" s="213">
        <v>0</v>
      </c>
      <c r="Z398" s="216">
        <v>0</v>
      </c>
      <c r="AA398" s="215">
        <v>0</v>
      </c>
      <c r="AB398" s="213">
        <v>384720</v>
      </c>
      <c r="AC398" s="216">
        <v>1</v>
      </c>
      <c r="AD398" s="215">
        <v>384720</v>
      </c>
      <c r="AE398" s="213">
        <v>0</v>
      </c>
      <c r="AF398" s="216">
        <v>0</v>
      </c>
      <c r="AG398" s="215">
        <v>0</v>
      </c>
      <c r="AH398" s="213">
        <v>384720</v>
      </c>
      <c r="AI398" s="214">
        <v>1</v>
      </c>
      <c r="AJ398" s="215">
        <v>384720</v>
      </c>
      <c r="AK398" s="218">
        <v>0</v>
      </c>
      <c r="AL398" s="214">
        <v>0</v>
      </c>
      <c r="AM398" s="215">
        <v>0</v>
      </c>
      <c r="AN398" s="36">
        <f t="shared" si="77"/>
        <v>0</v>
      </c>
      <c r="AO398" s="37">
        <f t="shared" si="78"/>
        <v>0</v>
      </c>
      <c r="AP398" s="38" t="s">
        <v>3</v>
      </c>
      <c r="AQ398" s="39" t="str">
        <f t="shared" si="76"/>
        <v>제품</v>
      </c>
      <c r="AR398" s="40">
        <f t="shared" si="81"/>
        <v>0</v>
      </c>
      <c r="AS398" s="41">
        <f t="shared" si="82"/>
        <v>0</v>
      </c>
      <c r="AT398" s="42">
        <f t="shared" si="83"/>
        <v>0</v>
      </c>
      <c r="AU398" s="43">
        <f t="shared" si="79"/>
        <v>0</v>
      </c>
      <c r="AV398" s="95" t="str">
        <f t="shared" si="75"/>
        <v/>
      </c>
      <c r="AW398" s="61" t="str">
        <f t="shared" si="75"/>
        <v/>
      </c>
      <c r="AX398" s="61" t="str">
        <f t="shared" si="75"/>
        <v/>
      </c>
      <c r="AY398" s="61" t="str">
        <f t="shared" si="75"/>
        <v/>
      </c>
      <c r="AZ398" s="44" t="str">
        <f t="shared" si="75"/>
        <v/>
      </c>
      <c r="BA398" s="45"/>
      <c r="BB398" s="97">
        <v>0</v>
      </c>
      <c r="BC398" s="98">
        <v>0</v>
      </c>
      <c r="BD398" s="98">
        <v>0</v>
      </c>
      <c r="BE398" s="98">
        <v>0</v>
      </c>
      <c r="BF398" s="98">
        <v>0</v>
      </c>
      <c r="BG398" s="99">
        <f t="shared" si="84"/>
        <v>0</v>
      </c>
      <c r="BH398" s="52">
        <f t="shared" si="80"/>
        <v>0</v>
      </c>
      <c r="BI398" s="53">
        <f>IFERROR(IF(ROUND(V398/((D398+AK398)/2),1)&lt;0,0,ROUND(V398/((D398+AK398)/2),1)),0)</f>
        <v>0</v>
      </c>
      <c r="BJ398" s="55" t="str">
        <f>IF(AK398=0,"정상",IF(AP398="악성","악성",IF(AND(BL398&gt;3,BI398&lt;0.5),"악성",IF(AND(AP398="정상",BL398&lt;=3),"정상",IF(BI398&gt;1,"정상","부진")))))</f>
        <v>정상</v>
      </c>
      <c r="BK398" s="54">
        <v>45931</v>
      </c>
      <c r="BL398" s="52">
        <f t="shared" si="85"/>
        <v>12</v>
      </c>
    </row>
    <row r="399" spans="1:64" ht="17.100000000000001" customHeight="1">
      <c r="A399" s="58" t="s">
        <v>1</v>
      </c>
      <c r="B399" s="57" t="s">
        <v>5160</v>
      </c>
      <c r="C399" s="56" t="s">
        <v>5161</v>
      </c>
      <c r="D399" s="213">
        <v>0</v>
      </c>
      <c r="E399" s="214">
        <v>0</v>
      </c>
      <c r="F399" s="215">
        <v>0</v>
      </c>
      <c r="G399" s="213">
        <v>0</v>
      </c>
      <c r="H399" s="216">
        <v>0</v>
      </c>
      <c r="I399" s="215">
        <v>0</v>
      </c>
      <c r="J399" s="213">
        <v>0</v>
      </c>
      <c r="K399" s="216">
        <v>0</v>
      </c>
      <c r="L399" s="215">
        <v>0</v>
      </c>
      <c r="M399" s="213">
        <v>241584</v>
      </c>
      <c r="N399" s="216">
        <v>1</v>
      </c>
      <c r="O399" s="215">
        <v>241584</v>
      </c>
      <c r="P399" s="213">
        <v>0</v>
      </c>
      <c r="Q399" s="216">
        <v>0</v>
      </c>
      <c r="R399" s="215">
        <v>0</v>
      </c>
      <c r="S399" s="213">
        <v>241584</v>
      </c>
      <c r="T399" s="214">
        <v>1</v>
      </c>
      <c r="U399" s="217">
        <v>241584</v>
      </c>
      <c r="V399" s="213">
        <v>0</v>
      </c>
      <c r="W399" s="216">
        <v>0</v>
      </c>
      <c r="X399" s="215">
        <v>0</v>
      </c>
      <c r="Y399" s="213">
        <v>0</v>
      </c>
      <c r="Z399" s="216">
        <v>0</v>
      </c>
      <c r="AA399" s="215">
        <v>0</v>
      </c>
      <c r="AB399" s="213">
        <v>241584</v>
      </c>
      <c r="AC399" s="216">
        <v>1</v>
      </c>
      <c r="AD399" s="215">
        <v>241584</v>
      </c>
      <c r="AE399" s="213">
        <v>0</v>
      </c>
      <c r="AF399" s="216">
        <v>0</v>
      </c>
      <c r="AG399" s="215">
        <v>0</v>
      </c>
      <c r="AH399" s="213">
        <v>241584</v>
      </c>
      <c r="AI399" s="214">
        <v>1</v>
      </c>
      <c r="AJ399" s="215">
        <v>241584</v>
      </c>
      <c r="AK399" s="218">
        <v>0</v>
      </c>
      <c r="AL399" s="214">
        <v>0</v>
      </c>
      <c r="AM399" s="215">
        <v>0</v>
      </c>
      <c r="AN399" s="36">
        <f t="shared" si="77"/>
        <v>0</v>
      </c>
      <c r="AO399" s="37">
        <f t="shared" si="78"/>
        <v>0</v>
      </c>
      <c r="AP399" s="38" t="s">
        <v>3</v>
      </c>
      <c r="AQ399" s="39" t="str">
        <f t="shared" si="76"/>
        <v>제품</v>
      </c>
      <c r="AR399" s="40">
        <f t="shared" si="81"/>
        <v>0</v>
      </c>
      <c r="AS399" s="41">
        <f t="shared" si="82"/>
        <v>0</v>
      </c>
      <c r="AT399" s="42">
        <f t="shared" si="83"/>
        <v>0</v>
      </c>
      <c r="AU399" s="43">
        <f t="shared" si="79"/>
        <v>0</v>
      </c>
      <c r="AV399" s="95" t="str">
        <f t="shared" si="75"/>
        <v/>
      </c>
      <c r="AW399" s="61" t="str">
        <f t="shared" si="75"/>
        <v/>
      </c>
      <c r="AX399" s="61" t="str">
        <f t="shared" si="75"/>
        <v/>
      </c>
      <c r="AY399" s="61" t="str">
        <f t="shared" si="75"/>
        <v/>
      </c>
      <c r="AZ399" s="44" t="str">
        <f t="shared" si="75"/>
        <v/>
      </c>
      <c r="BA399" s="45"/>
      <c r="BB399" s="97">
        <v>0</v>
      </c>
      <c r="BC399" s="98">
        <v>0</v>
      </c>
      <c r="BD399" s="98">
        <v>0</v>
      </c>
      <c r="BE399" s="98">
        <v>0</v>
      </c>
      <c r="BF399" s="98">
        <v>0</v>
      </c>
      <c r="BG399" s="99">
        <f t="shared" si="84"/>
        <v>0</v>
      </c>
      <c r="BH399" s="52">
        <f t="shared" si="80"/>
        <v>0</v>
      </c>
      <c r="BI399" s="53">
        <f>IFERROR(IF(ROUND(V399/((D399+AK399)/2),1)&lt;0,0,ROUND(V399/((D399+AK399)/2),1)),0)</f>
        <v>0</v>
      </c>
      <c r="BJ399" s="55" t="str">
        <f>IF(AK399=0,"정상",IF(AP399="악성","악성",IF(AND(BL399&gt;3,BI399&lt;0.5),"악성",IF(AND(AP399="정상",BL399&lt;=3),"정상",IF(BI399&gt;1,"정상","부진")))))</f>
        <v>정상</v>
      </c>
      <c r="BK399" s="54">
        <v>45931</v>
      </c>
      <c r="BL399" s="52">
        <f t="shared" si="85"/>
        <v>12</v>
      </c>
    </row>
    <row r="400" spans="1:64" ht="17.100000000000001" customHeight="1">
      <c r="A400" s="58" t="s">
        <v>1</v>
      </c>
      <c r="B400" s="57" t="s">
        <v>5162</v>
      </c>
      <c r="C400" s="56" t="s">
        <v>5163</v>
      </c>
      <c r="D400" s="213">
        <v>0</v>
      </c>
      <c r="E400" s="214">
        <v>0</v>
      </c>
      <c r="F400" s="215">
        <v>0</v>
      </c>
      <c r="G400" s="213">
        <v>0</v>
      </c>
      <c r="H400" s="216">
        <v>0</v>
      </c>
      <c r="I400" s="215">
        <v>0</v>
      </c>
      <c r="J400" s="213">
        <v>0</v>
      </c>
      <c r="K400" s="216">
        <v>0</v>
      </c>
      <c r="L400" s="215">
        <v>0</v>
      </c>
      <c r="M400" s="213">
        <v>295704</v>
      </c>
      <c r="N400" s="216">
        <v>1</v>
      </c>
      <c r="O400" s="215">
        <v>295704</v>
      </c>
      <c r="P400" s="213">
        <v>0</v>
      </c>
      <c r="Q400" s="216">
        <v>0</v>
      </c>
      <c r="R400" s="215">
        <v>0</v>
      </c>
      <c r="S400" s="213">
        <v>295704</v>
      </c>
      <c r="T400" s="214">
        <v>1</v>
      </c>
      <c r="U400" s="217">
        <v>295704</v>
      </c>
      <c r="V400" s="213">
        <v>0</v>
      </c>
      <c r="W400" s="216">
        <v>0</v>
      </c>
      <c r="X400" s="215">
        <v>0</v>
      </c>
      <c r="Y400" s="213">
        <v>0</v>
      </c>
      <c r="Z400" s="216">
        <v>0</v>
      </c>
      <c r="AA400" s="215">
        <v>0</v>
      </c>
      <c r="AB400" s="213">
        <v>295704</v>
      </c>
      <c r="AC400" s="216">
        <v>1</v>
      </c>
      <c r="AD400" s="215">
        <v>295704</v>
      </c>
      <c r="AE400" s="213">
        <v>0</v>
      </c>
      <c r="AF400" s="216">
        <v>0</v>
      </c>
      <c r="AG400" s="215">
        <v>0</v>
      </c>
      <c r="AH400" s="213">
        <v>295704</v>
      </c>
      <c r="AI400" s="214">
        <v>1</v>
      </c>
      <c r="AJ400" s="215">
        <v>295704</v>
      </c>
      <c r="AK400" s="218">
        <v>0</v>
      </c>
      <c r="AL400" s="214">
        <v>0</v>
      </c>
      <c r="AM400" s="215">
        <v>0</v>
      </c>
      <c r="AN400" s="36">
        <f t="shared" si="77"/>
        <v>0</v>
      </c>
      <c r="AO400" s="37">
        <f t="shared" si="78"/>
        <v>0</v>
      </c>
      <c r="AP400" s="38" t="s">
        <v>3</v>
      </c>
      <c r="AQ400" s="39" t="str">
        <f t="shared" si="76"/>
        <v>제품</v>
      </c>
      <c r="AR400" s="40">
        <f t="shared" si="81"/>
        <v>0</v>
      </c>
      <c r="AS400" s="41">
        <f t="shared" si="82"/>
        <v>0</v>
      </c>
      <c r="AT400" s="42">
        <f t="shared" si="83"/>
        <v>0</v>
      </c>
      <c r="AU400" s="43">
        <f t="shared" si="79"/>
        <v>0</v>
      </c>
      <c r="AV400" s="95" t="str">
        <f t="shared" si="75"/>
        <v/>
      </c>
      <c r="AW400" s="61" t="str">
        <f t="shared" si="75"/>
        <v/>
      </c>
      <c r="AX400" s="61" t="str">
        <f t="shared" si="75"/>
        <v/>
      </c>
      <c r="AY400" s="61" t="str">
        <f t="shared" si="75"/>
        <v/>
      </c>
      <c r="AZ400" s="44" t="str">
        <f t="shared" si="75"/>
        <v/>
      </c>
      <c r="BA400" s="45"/>
      <c r="BB400" s="97">
        <v>0</v>
      </c>
      <c r="BC400" s="98">
        <v>0</v>
      </c>
      <c r="BD400" s="98">
        <v>0</v>
      </c>
      <c r="BE400" s="98">
        <v>0</v>
      </c>
      <c r="BF400" s="98">
        <v>0</v>
      </c>
      <c r="BG400" s="99">
        <f t="shared" si="84"/>
        <v>0</v>
      </c>
      <c r="BH400" s="52">
        <f t="shared" si="80"/>
        <v>0</v>
      </c>
      <c r="BI400" s="53">
        <f>IFERROR(IF(ROUND(V400/((D400+AK400)/2),1)&lt;0,0,ROUND(V400/((D400+AK400)/2),1)),0)</f>
        <v>0</v>
      </c>
      <c r="BJ400" s="55" t="str">
        <f>IF(AK400=0,"정상",IF(AP400="악성","악성",IF(AND(BL400&gt;3,BI400&lt;0.5),"악성",IF(AND(AP400="정상",BL400&lt;=3),"정상",IF(BI400&gt;1,"정상","부진")))))</f>
        <v>정상</v>
      </c>
      <c r="BK400" s="54">
        <v>45931</v>
      </c>
      <c r="BL400" s="52">
        <f t="shared" si="85"/>
        <v>12</v>
      </c>
    </row>
    <row r="401" spans="1:64" ht="17.100000000000001" customHeight="1">
      <c r="A401" s="58" t="s">
        <v>1</v>
      </c>
      <c r="B401" s="57" t="s">
        <v>5164</v>
      </c>
      <c r="C401" s="56" t="s">
        <v>5165</v>
      </c>
      <c r="D401" s="213">
        <v>0</v>
      </c>
      <c r="E401" s="214">
        <v>0</v>
      </c>
      <c r="F401" s="215">
        <v>0</v>
      </c>
      <c r="G401" s="213">
        <v>0</v>
      </c>
      <c r="H401" s="216">
        <v>0</v>
      </c>
      <c r="I401" s="215">
        <v>0</v>
      </c>
      <c r="J401" s="213">
        <v>0</v>
      </c>
      <c r="K401" s="216">
        <v>0</v>
      </c>
      <c r="L401" s="215">
        <v>0</v>
      </c>
      <c r="M401" s="213">
        <v>97944</v>
      </c>
      <c r="N401" s="216">
        <v>1</v>
      </c>
      <c r="O401" s="215">
        <v>97944</v>
      </c>
      <c r="P401" s="213">
        <v>0</v>
      </c>
      <c r="Q401" s="216">
        <v>0</v>
      </c>
      <c r="R401" s="215">
        <v>0</v>
      </c>
      <c r="S401" s="213">
        <v>97944</v>
      </c>
      <c r="T401" s="214">
        <v>1</v>
      </c>
      <c r="U401" s="217">
        <v>97944</v>
      </c>
      <c r="V401" s="213">
        <v>0</v>
      </c>
      <c r="W401" s="216">
        <v>0</v>
      </c>
      <c r="X401" s="215">
        <v>0</v>
      </c>
      <c r="Y401" s="213">
        <v>0</v>
      </c>
      <c r="Z401" s="216">
        <v>0</v>
      </c>
      <c r="AA401" s="215">
        <v>0</v>
      </c>
      <c r="AB401" s="213">
        <v>97944</v>
      </c>
      <c r="AC401" s="216">
        <v>1</v>
      </c>
      <c r="AD401" s="215">
        <v>97944</v>
      </c>
      <c r="AE401" s="213">
        <v>0</v>
      </c>
      <c r="AF401" s="216">
        <v>0</v>
      </c>
      <c r="AG401" s="215">
        <v>0</v>
      </c>
      <c r="AH401" s="213">
        <v>97944</v>
      </c>
      <c r="AI401" s="214">
        <v>1</v>
      </c>
      <c r="AJ401" s="215">
        <v>97944</v>
      </c>
      <c r="AK401" s="218">
        <v>0</v>
      </c>
      <c r="AL401" s="214">
        <v>0</v>
      </c>
      <c r="AM401" s="215">
        <v>0</v>
      </c>
      <c r="AN401" s="36">
        <f t="shared" si="77"/>
        <v>0</v>
      </c>
      <c r="AO401" s="37">
        <f t="shared" si="78"/>
        <v>0</v>
      </c>
      <c r="AP401" s="38" t="s">
        <v>3</v>
      </c>
      <c r="AQ401" s="39" t="str">
        <f t="shared" si="76"/>
        <v>제품</v>
      </c>
      <c r="AR401" s="40">
        <f t="shared" si="81"/>
        <v>0</v>
      </c>
      <c r="AS401" s="41">
        <f t="shared" si="82"/>
        <v>0</v>
      </c>
      <c r="AT401" s="42">
        <f t="shared" si="83"/>
        <v>0</v>
      </c>
      <c r="AU401" s="43">
        <f t="shared" si="79"/>
        <v>0</v>
      </c>
      <c r="AV401" s="95" t="str">
        <f t="shared" si="75"/>
        <v/>
      </c>
      <c r="AW401" s="61" t="str">
        <f t="shared" si="75"/>
        <v/>
      </c>
      <c r="AX401" s="61" t="str">
        <f t="shared" si="75"/>
        <v/>
      </c>
      <c r="AY401" s="61" t="str">
        <f t="shared" si="75"/>
        <v/>
      </c>
      <c r="AZ401" s="44" t="str">
        <f t="shared" si="75"/>
        <v/>
      </c>
      <c r="BA401" s="45"/>
      <c r="BB401" s="97">
        <v>0</v>
      </c>
      <c r="BC401" s="98">
        <v>0</v>
      </c>
      <c r="BD401" s="98">
        <v>0</v>
      </c>
      <c r="BE401" s="98">
        <v>0</v>
      </c>
      <c r="BF401" s="98">
        <v>0</v>
      </c>
      <c r="BG401" s="99">
        <f t="shared" si="84"/>
        <v>0</v>
      </c>
      <c r="BH401" s="52">
        <f t="shared" si="80"/>
        <v>0</v>
      </c>
      <c r="BI401" s="53">
        <f>IFERROR(IF(ROUND(V401/((D401+AK401)/2),1)&lt;0,0,ROUND(V401/((D401+AK401)/2),1)),0)</f>
        <v>0</v>
      </c>
      <c r="BJ401" s="55" t="str">
        <f>IF(AK401=0,"정상",IF(AP401="악성","악성",IF(AND(BL401&gt;3,BI401&lt;0.5),"악성",IF(AND(AP401="정상",BL401&lt;=3),"정상",IF(BI401&gt;1,"정상","부진")))))</f>
        <v>정상</v>
      </c>
      <c r="BK401" s="54">
        <v>45931</v>
      </c>
      <c r="BL401" s="52">
        <f t="shared" si="85"/>
        <v>12</v>
      </c>
    </row>
    <row r="402" spans="1:64" ht="17.100000000000001" customHeight="1">
      <c r="A402" s="58" t="s">
        <v>1</v>
      </c>
      <c r="B402" s="57" t="s">
        <v>5166</v>
      </c>
      <c r="C402" s="56" t="s">
        <v>5167</v>
      </c>
      <c r="D402" s="213">
        <v>0</v>
      </c>
      <c r="E402" s="214">
        <v>0</v>
      </c>
      <c r="F402" s="215">
        <v>0</v>
      </c>
      <c r="G402" s="213">
        <v>0</v>
      </c>
      <c r="H402" s="216">
        <v>0</v>
      </c>
      <c r="I402" s="215">
        <v>0</v>
      </c>
      <c r="J402" s="213">
        <v>0</v>
      </c>
      <c r="K402" s="216">
        <v>0</v>
      </c>
      <c r="L402" s="215">
        <v>0</v>
      </c>
      <c r="M402" s="213">
        <v>193704</v>
      </c>
      <c r="N402" s="216">
        <v>1</v>
      </c>
      <c r="O402" s="215">
        <v>193704</v>
      </c>
      <c r="P402" s="213">
        <v>0</v>
      </c>
      <c r="Q402" s="216">
        <v>0</v>
      </c>
      <c r="R402" s="215">
        <v>0</v>
      </c>
      <c r="S402" s="213">
        <v>193704</v>
      </c>
      <c r="T402" s="214">
        <v>1</v>
      </c>
      <c r="U402" s="217">
        <v>193704</v>
      </c>
      <c r="V402" s="213">
        <v>0</v>
      </c>
      <c r="W402" s="216">
        <v>0</v>
      </c>
      <c r="X402" s="215">
        <v>0</v>
      </c>
      <c r="Y402" s="213">
        <v>0</v>
      </c>
      <c r="Z402" s="216">
        <v>0</v>
      </c>
      <c r="AA402" s="215">
        <v>0</v>
      </c>
      <c r="AB402" s="213">
        <v>193704</v>
      </c>
      <c r="AC402" s="216">
        <v>1</v>
      </c>
      <c r="AD402" s="215">
        <v>193704</v>
      </c>
      <c r="AE402" s="213">
        <v>0</v>
      </c>
      <c r="AF402" s="216">
        <v>0</v>
      </c>
      <c r="AG402" s="215">
        <v>0</v>
      </c>
      <c r="AH402" s="213">
        <v>193704</v>
      </c>
      <c r="AI402" s="214">
        <v>1</v>
      </c>
      <c r="AJ402" s="215">
        <v>193704</v>
      </c>
      <c r="AK402" s="218">
        <v>0</v>
      </c>
      <c r="AL402" s="214">
        <v>0</v>
      </c>
      <c r="AM402" s="215">
        <v>0</v>
      </c>
      <c r="AN402" s="36">
        <f t="shared" si="77"/>
        <v>0</v>
      </c>
      <c r="AO402" s="37">
        <f t="shared" si="78"/>
        <v>0</v>
      </c>
      <c r="AP402" s="38" t="s">
        <v>3</v>
      </c>
      <c r="AQ402" s="39" t="str">
        <f t="shared" si="76"/>
        <v>제품</v>
      </c>
      <c r="AR402" s="40">
        <f t="shared" si="81"/>
        <v>0</v>
      </c>
      <c r="AS402" s="41">
        <f t="shared" si="82"/>
        <v>0</v>
      </c>
      <c r="AT402" s="42">
        <f t="shared" si="83"/>
        <v>0</v>
      </c>
      <c r="AU402" s="43">
        <f t="shared" si="79"/>
        <v>0</v>
      </c>
      <c r="AV402" s="95" t="str">
        <f t="shared" si="75"/>
        <v/>
      </c>
      <c r="AW402" s="61" t="str">
        <f t="shared" si="75"/>
        <v/>
      </c>
      <c r="AX402" s="61" t="str">
        <f t="shared" si="75"/>
        <v/>
      </c>
      <c r="AY402" s="61" t="str">
        <f t="shared" si="75"/>
        <v/>
      </c>
      <c r="AZ402" s="44" t="str">
        <f t="shared" si="75"/>
        <v/>
      </c>
      <c r="BA402" s="45"/>
      <c r="BB402" s="97">
        <v>0</v>
      </c>
      <c r="BC402" s="98">
        <v>0</v>
      </c>
      <c r="BD402" s="98">
        <v>0</v>
      </c>
      <c r="BE402" s="98">
        <v>0</v>
      </c>
      <c r="BF402" s="98">
        <v>0</v>
      </c>
      <c r="BG402" s="99">
        <f t="shared" si="84"/>
        <v>0</v>
      </c>
      <c r="BH402" s="52">
        <f t="shared" si="80"/>
        <v>0</v>
      </c>
      <c r="BI402" s="53">
        <f>IFERROR(IF(ROUND(V402/((D402+AK402)/2),1)&lt;0,0,ROUND(V402/((D402+AK402)/2),1)),0)</f>
        <v>0</v>
      </c>
      <c r="BJ402" s="55" t="str">
        <f>IF(AK402=0,"정상",IF(AP402="악성","악성",IF(AND(BL402&gt;3,BI402&lt;0.5),"악성",IF(AND(AP402="정상",BL402&lt;=3),"정상",IF(BI402&gt;1,"정상","부진")))))</f>
        <v>정상</v>
      </c>
      <c r="BK402" s="54">
        <v>45931</v>
      </c>
      <c r="BL402" s="52">
        <f t="shared" si="85"/>
        <v>12</v>
      </c>
    </row>
    <row r="403" spans="1:64" ht="17.100000000000001" customHeight="1">
      <c r="A403" s="58" t="s">
        <v>1</v>
      </c>
      <c r="B403" s="57" t="s">
        <v>5168</v>
      </c>
      <c r="C403" s="56" t="s">
        <v>5169</v>
      </c>
      <c r="D403" s="213">
        <v>0</v>
      </c>
      <c r="E403" s="214">
        <v>0</v>
      </c>
      <c r="F403" s="215">
        <v>0</v>
      </c>
      <c r="G403" s="213">
        <v>0</v>
      </c>
      <c r="H403" s="216">
        <v>0</v>
      </c>
      <c r="I403" s="215">
        <v>0</v>
      </c>
      <c r="J403" s="213">
        <v>0</v>
      </c>
      <c r="K403" s="216">
        <v>0</v>
      </c>
      <c r="L403" s="215">
        <v>0</v>
      </c>
      <c r="M403" s="213">
        <v>239904</v>
      </c>
      <c r="N403" s="216">
        <v>1</v>
      </c>
      <c r="O403" s="215">
        <v>239904</v>
      </c>
      <c r="P403" s="213">
        <v>0</v>
      </c>
      <c r="Q403" s="216">
        <v>0</v>
      </c>
      <c r="R403" s="215">
        <v>0</v>
      </c>
      <c r="S403" s="213">
        <v>239904</v>
      </c>
      <c r="T403" s="214">
        <v>1</v>
      </c>
      <c r="U403" s="217">
        <v>239904</v>
      </c>
      <c r="V403" s="213">
        <v>0</v>
      </c>
      <c r="W403" s="216">
        <v>0</v>
      </c>
      <c r="X403" s="215">
        <v>0</v>
      </c>
      <c r="Y403" s="213">
        <v>0</v>
      </c>
      <c r="Z403" s="216">
        <v>0</v>
      </c>
      <c r="AA403" s="215">
        <v>0</v>
      </c>
      <c r="AB403" s="213">
        <v>239904</v>
      </c>
      <c r="AC403" s="216">
        <v>1</v>
      </c>
      <c r="AD403" s="215">
        <v>239904</v>
      </c>
      <c r="AE403" s="213">
        <v>0</v>
      </c>
      <c r="AF403" s="216">
        <v>0</v>
      </c>
      <c r="AG403" s="215">
        <v>0</v>
      </c>
      <c r="AH403" s="213">
        <v>239904</v>
      </c>
      <c r="AI403" s="214">
        <v>1</v>
      </c>
      <c r="AJ403" s="215">
        <v>239904</v>
      </c>
      <c r="AK403" s="218">
        <v>0</v>
      </c>
      <c r="AL403" s="214">
        <v>0</v>
      </c>
      <c r="AM403" s="215">
        <v>0</v>
      </c>
      <c r="AN403" s="36">
        <f t="shared" si="77"/>
        <v>0</v>
      </c>
      <c r="AO403" s="37">
        <f t="shared" si="78"/>
        <v>0</v>
      </c>
      <c r="AP403" s="38" t="s">
        <v>3</v>
      </c>
      <c r="AQ403" s="39" t="str">
        <f t="shared" si="76"/>
        <v>제품</v>
      </c>
      <c r="AR403" s="40">
        <f t="shared" si="81"/>
        <v>0</v>
      </c>
      <c r="AS403" s="41">
        <f t="shared" si="82"/>
        <v>0</v>
      </c>
      <c r="AT403" s="42">
        <f t="shared" si="83"/>
        <v>0</v>
      </c>
      <c r="AU403" s="43">
        <f t="shared" si="79"/>
        <v>0</v>
      </c>
      <c r="AV403" s="95" t="str">
        <f t="shared" si="75"/>
        <v/>
      </c>
      <c r="AW403" s="61" t="str">
        <f t="shared" si="75"/>
        <v/>
      </c>
      <c r="AX403" s="61" t="str">
        <f t="shared" si="75"/>
        <v/>
      </c>
      <c r="AY403" s="61" t="str">
        <f t="shared" si="75"/>
        <v/>
      </c>
      <c r="AZ403" s="44" t="str">
        <f t="shared" si="75"/>
        <v/>
      </c>
      <c r="BA403" s="45"/>
      <c r="BB403" s="97">
        <v>0</v>
      </c>
      <c r="BC403" s="98">
        <v>0</v>
      </c>
      <c r="BD403" s="98">
        <v>0</v>
      </c>
      <c r="BE403" s="98">
        <v>0</v>
      </c>
      <c r="BF403" s="98">
        <v>0</v>
      </c>
      <c r="BG403" s="99">
        <f t="shared" si="84"/>
        <v>0</v>
      </c>
      <c r="BH403" s="52">
        <f t="shared" si="80"/>
        <v>0</v>
      </c>
      <c r="BI403" s="53">
        <f>IFERROR(IF(ROUND(V403/((D403+AK403)/2),1)&lt;0,0,ROUND(V403/((D403+AK403)/2),1)),0)</f>
        <v>0</v>
      </c>
      <c r="BJ403" s="55" t="str">
        <f>IF(AK403=0,"정상",IF(AP403="악성","악성",IF(AND(BL403&gt;3,BI403&lt;0.5),"악성",IF(AND(AP403="정상",BL403&lt;=3),"정상",IF(BI403&gt;1,"정상","부진")))))</f>
        <v>정상</v>
      </c>
      <c r="BK403" s="54">
        <v>45931</v>
      </c>
      <c r="BL403" s="52">
        <f t="shared" si="85"/>
        <v>12</v>
      </c>
    </row>
    <row r="404" spans="1:64" ht="17.100000000000001" customHeight="1">
      <c r="A404" s="58" t="s">
        <v>1</v>
      </c>
      <c r="B404" s="57" t="s">
        <v>5170</v>
      </c>
      <c r="C404" s="56" t="s">
        <v>5171</v>
      </c>
      <c r="D404" s="213">
        <v>0</v>
      </c>
      <c r="E404" s="214">
        <v>0</v>
      </c>
      <c r="F404" s="215">
        <v>0</v>
      </c>
      <c r="G404" s="213">
        <v>0</v>
      </c>
      <c r="H404" s="216">
        <v>0</v>
      </c>
      <c r="I404" s="215">
        <v>0</v>
      </c>
      <c r="J404" s="213">
        <v>0</v>
      </c>
      <c r="K404" s="216">
        <v>0</v>
      </c>
      <c r="L404" s="215">
        <v>0</v>
      </c>
      <c r="M404" s="213">
        <v>50016</v>
      </c>
      <c r="N404" s="216">
        <v>1</v>
      </c>
      <c r="O404" s="215">
        <v>50016</v>
      </c>
      <c r="P404" s="213">
        <v>0</v>
      </c>
      <c r="Q404" s="216">
        <v>0</v>
      </c>
      <c r="R404" s="215">
        <v>0</v>
      </c>
      <c r="S404" s="213">
        <v>50016</v>
      </c>
      <c r="T404" s="214">
        <v>1</v>
      </c>
      <c r="U404" s="217">
        <v>50016</v>
      </c>
      <c r="V404" s="213">
        <v>0</v>
      </c>
      <c r="W404" s="216">
        <v>0</v>
      </c>
      <c r="X404" s="215">
        <v>0</v>
      </c>
      <c r="Y404" s="213">
        <v>0</v>
      </c>
      <c r="Z404" s="216">
        <v>0</v>
      </c>
      <c r="AA404" s="215">
        <v>0</v>
      </c>
      <c r="AB404" s="213">
        <v>50016</v>
      </c>
      <c r="AC404" s="216">
        <v>1</v>
      </c>
      <c r="AD404" s="215">
        <v>50016</v>
      </c>
      <c r="AE404" s="213">
        <v>0</v>
      </c>
      <c r="AF404" s="216">
        <v>0</v>
      </c>
      <c r="AG404" s="215">
        <v>0</v>
      </c>
      <c r="AH404" s="213">
        <v>50016</v>
      </c>
      <c r="AI404" s="214">
        <v>1</v>
      </c>
      <c r="AJ404" s="215">
        <v>50016</v>
      </c>
      <c r="AK404" s="218">
        <v>0</v>
      </c>
      <c r="AL404" s="214">
        <v>0</v>
      </c>
      <c r="AM404" s="215">
        <v>0</v>
      </c>
      <c r="AN404" s="36">
        <f t="shared" si="77"/>
        <v>0</v>
      </c>
      <c r="AO404" s="37">
        <f t="shared" si="78"/>
        <v>0</v>
      </c>
      <c r="AP404" s="38" t="s">
        <v>3</v>
      </c>
      <c r="AQ404" s="39" t="str">
        <f t="shared" si="76"/>
        <v>제품</v>
      </c>
      <c r="AR404" s="40">
        <f t="shared" si="81"/>
        <v>0</v>
      </c>
      <c r="AS404" s="41">
        <f t="shared" si="82"/>
        <v>0</v>
      </c>
      <c r="AT404" s="42">
        <f t="shared" si="83"/>
        <v>0</v>
      </c>
      <c r="AU404" s="43">
        <f t="shared" si="79"/>
        <v>0</v>
      </c>
      <c r="AV404" s="95" t="str">
        <f t="shared" si="75"/>
        <v/>
      </c>
      <c r="AW404" s="61" t="str">
        <f t="shared" si="75"/>
        <v/>
      </c>
      <c r="AX404" s="61" t="str">
        <f t="shared" si="75"/>
        <v/>
      </c>
      <c r="AY404" s="61" t="str">
        <f t="shared" si="75"/>
        <v/>
      </c>
      <c r="AZ404" s="44" t="str">
        <f t="shared" si="75"/>
        <v/>
      </c>
      <c r="BA404" s="45"/>
      <c r="BB404" s="97">
        <v>0</v>
      </c>
      <c r="BC404" s="98">
        <v>0</v>
      </c>
      <c r="BD404" s="98">
        <v>0</v>
      </c>
      <c r="BE404" s="98">
        <v>0</v>
      </c>
      <c r="BF404" s="98">
        <v>0</v>
      </c>
      <c r="BG404" s="99">
        <f t="shared" si="84"/>
        <v>0</v>
      </c>
      <c r="BH404" s="52">
        <f t="shared" si="80"/>
        <v>0</v>
      </c>
      <c r="BI404" s="53">
        <f>IFERROR(IF(ROUND(V404/((D404+AK404)/2),1)&lt;0,0,ROUND(V404/((D404+AK404)/2),1)),0)</f>
        <v>0</v>
      </c>
      <c r="BJ404" s="55" t="str">
        <f>IF(AK404=0,"정상",IF(AP404="악성","악성",IF(AND(BL404&gt;3,BI404&lt;0.5),"악성",IF(AND(AP404="정상",BL404&lt;=3),"정상",IF(BI404&gt;1,"정상","부진")))))</f>
        <v>정상</v>
      </c>
      <c r="BK404" s="54">
        <v>45931</v>
      </c>
      <c r="BL404" s="52">
        <f t="shared" si="85"/>
        <v>12</v>
      </c>
    </row>
    <row r="405" spans="1:64" ht="17.100000000000001" customHeight="1">
      <c r="A405" s="58" t="s">
        <v>1</v>
      </c>
      <c r="B405" s="57" t="s">
        <v>5172</v>
      </c>
      <c r="C405" s="56" t="s">
        <v>5173</v>
      </c>
      <c r="D405" s="213">
        <v>0</v>
      </c>
      <c r="E405" s="214">
        <v>0</v>
      </c>
      <c r="F405" s="215">
        <v>0</v>
      </c>
      <c r="G405" s="213">
        <v>2553264</v>
      </c>
      <c r="H405" s="216">
        <v>331.79842200000002</v>
      </c>
      <c r="I405" s="215">
        <v>847168968</v>
      </c>
      <c r="J405" s="213">
        <v>0</v>
      </c>
      <c r="K405" s="216">
        <v>0</v>
      </c>
      <c r="L405" s="215">
        <v>0</v>
      </c>
      <c r="M405" s="213">
        <v>0</v>
      </c>
      <c r="N405" s="216">
        <v>0</v>
      </c>
      <c r="O405" s="215">
        <v>0</v>
      </c>
      <c r="P405" s="213">
        <v>0</v>
      </c>
      <c r="Q405" s="216">
        <v>0</v>
      </c>
      <c r="R405" s="215">
        <v>0</v>
      </c>
      <c r="S405" s="213">
        <v>2553264</v>
      </c>
      <c r="T405" s="214">
        <v>331.79842200000002</v>
      </c>
      <c r="U405" s="217">
        <v>847168968</v>
      </c>
      <c r="V405" s="213">
        <v>2553264</v>
      </c>
      <c r="W405" s="216">
        <v>331.79842200000002</v>
      </c>
      <c r="X405" s="215">
        <v>847168968</v>
      </c>
      <c r="Y405" s="213">
        <v>0</v>
      </c>
      <c r="Z405" s="216">
        <v>0</v>
      </c>
      <c r="AA405" s="215">
        <v>0</v>
      </c>
      <c r="AB405" s="213">
        <v>0</v>
      </c>
      <c r="AC405" s="216">
        <v>0</v>
      </c>
      <c r="AD405" s="215">
        <v>0</v>
      </c>
      <c r="AE405" s="213">
        <v>0</v>
      </c>
      <c r="AF405" s="216">
        <v>0</v>
      </c>
      <c r="AG405" s="215">
        <v>0</v>
      </c>
      <c r="AH405" s="213">
        <v>2553264</v>
      </c>
      <c r="AI405" s="214">
        <v>331.79842200000002</v>
      </c>
      <c r="AJ405" s="215">
        <v>847168968</v>
      </c>
      <c r="AK405" s="218">
        <v>0</v>
      </c>
      <c r="AL405" s="214">
        <v>0</v>
      </c>
      <c r="AM405" s="215">
        <v>0</v>
      </c>
      <c r="AN405" s="36">
        <f t="shared" si="77"/>
        <v>0</v>
      </c>
      <c r="AO405" s="37">
        <f t="shared" si="78"/>
        <v>0</v>
      </c>
      <c r="AP405" s="38" t="s">
        <v>2</v>
      </c>
      <c r="AQ405" s="39" t="str">
        <f t="shared" si="76"/>
        <v>제품</v>
      </c>
      <c r="AR405" s="40">
        <f t="shared" si="81"/>
        <v>0</v>
      </c>
      <c r="AS405" s="41">
        <f t="shared" si="82"/>
        <v>0</v>
      </c>
      <c r="AT405" s="42">
        <f t="shared" si="83"/>
        <v>0</v>
      </c>
      <c r="AU405" s="43">
        <f t="shared" si="79"/>
        <v>0</v>
      </c>
      <c r="AV405" s="95" t="str">
        <f t="shared" si="75"/>
        <v/>
      </c>
      <c r="AW405" s="61" t="str">
        <f t="shared" si="75"/>
        <v/>
      </c>
      <c r="AX405" s="61" t="str">
        <f t="shared" si="75"/>
        <v/>
      </c>
      <c r="AY405" s="61" t="str">
        <f t="shared" si="75"/>
        <v/>
      </c>
      <c r="AZ405" s="44" t="str">
        <f t="shared" si="75"/>
        <v/>
      </c>
      <c r="BA405" s="45"/>
      <c r="BB405" s="97">
        <v>0</v>
      </c>
      <c r="BC405" s="98">
        <v>0</v>
      </c>
      <c r="BD405" s="98">
        <v>0</v>
      </c>
      <c r="BE405" s="98">
        <v>0</v>
      </c>
      <c r="BF405" s="98">
        <v>0</v>
      </c>
      <c r="BG405" s="99">
        <f t="shared" si="84"/>
        <v>0</v>
      </c>
      <c r="BH405" s="52">
        <f t="shared" si="80"/>
        <v>0</v>
      </c>
      <c r="BI405" s="53">
        <f>IFERROR(IF(ROUND(V405/((D405+AK405)/2),1)&lt;0,0,ROUND(V405/((D405+AK405)/2),1)),0)</f>
        <v>0</v>
      </c>
      <c r="BJ405" s="55" t="str">
        <f>IF(AK405=0,"정상",IF(AP405="악성","악성",IF(AND(BL405&gt;3,BI405&lt;0.5),"악성",IF(AND(AP405="정상",BL405&lt;=3),"정상",IF(BI405&gt;1,"정상","부진")))))</f>
        <v>정상</v>
      </c>
      <c r="BK405" s="54">
        <v>46235</v>
      </c>
      <c r="BL405" s="52">
        <f t="shared" si="85"/>
        <v>2</v>
      </c>
    </row>
    <row r="406" spans="1:64" ht="17.100000000000001" customHeight="1">
      <c r="A406" s="58" t="s">
        <v>1</v>
      </c>
      <c r="B406" s="57" t="s">
        <v>5174</v>
      </c>
      <c r="C406" s="56" t="s">
        <v>5175</v>
      </c>
      <c r="D406" s="213">
        <v>0</v>
      </c>
      <c r="E406" s="214">
        <v>0</v>
      </c>
      <c r="F406" s="215">
        <v>0</v>
      </c>
      <c r="G406" s="213">
        <v>2986320</v>
      </c>
      <c r="H406" s="216">
        <v>342.18145099999998</v>
      </c>
      <c r="I406" s="215">
        <v>1021863312</v>
      </c>
      <c r="J406" s="213">
        <v>0</v>
      </c>
      <c r="K406" s="216">
        <v>0</v>
      </c>
      <c r="L406" s="215">
        <v>0</v>
      </c>
      <c r="M406" s="213">
        <v>0</v>
      </c>
      <c r="N406" s="216">
        <v>0</v>
      </c>
      <c r="O406" s="215">
        <v>0</v>
      </c>
      <c r="P406" s="213">
        <v>0</v>
      </c>
      <c r="Q406" s="216">
        <v>0</v>
      </c>
      <c r="R406" s="215">
        <v>0</v>
      </c>
      <c r="S406" s="213">
        <v>2986320</v>
      </c>
      <c r="T406" s="214">
        <v>342.18145099999998</v>
      </c>
      <c r="U406" s="217">
        <v>1021863312</v>
      </c>
      <c r="V406" s="213">
        <v>2986320</v>
      </c>
      <c r="W406" s="216">
        <v>342.18145099999998</v>
      </c>
      <c r="X406" s="215">
        <v>1021863312</v>
      </c>
      <c r="Y406" s="213">
        <v>0</v>
      </c>
      <c r="Z406" s="216">
        <v>0</v>
      </c>
      <c r="AA406" s="215">
        <v>0</v>
      </c>
      <c r="AB406" s="213">
        <v>0</v>
      </c>
      <c r="AC406" s="216">
        <v>0</v>
      </c>
      <c r="AD406" s="215">
        <v>0</v>
      </c>
      <c r="AE406" s="213">
        <v>0</v>
      </c>
      <c r="AF406" s="216">
        <v>0</v>
      </c>
      <c r="AG406" s="215">
        <v>0</v>
      </c>
      <c r="AH406" s="213">
        <v>2986320</v>
      </c>
      <c r="AI406" s="214">
        <v>342.18145099999998</v>
      </c>
      <c r="AJ406" s="215">
        <v>1021863312</v>
      </c>
      <c r="AK406" s="218">
        <v>0</v>
      </c>
      <c r="AL406" s="214">
        <v>0</v>
      </c>
      <c r="AM406" s="215">
        <v>0</v>
      </c>
      <c r="AN406" s="36">
        <f t="shared" si="77"/>
        <v>0</v>
      </c>
      <c r="AO406" s="37">
        <f t="shared" si="78"/>
        <v>0</v>
      </c>
      <c r="AP406" s="38" t="s">
        <v>2</v>
      </c>
      <c r="AQ406" s="39" t="str">
        <f t="shared" si="76"/>
        <v>제품</v>
      </c>
      <c r="AR406" s="40">
        <f t="shared" si="81"/>
        <v>0</v>
      </c>
      <c r="AS406" s="41">
        <f t="shared" si="82"/>
        <v>0</v>
      </c>
      <c r="AT406" s="42">
        <f t="shared" si="83"/>
        <v>0</v>
      </c>
      <c r="AU406" s="43">
        <f t="shared" si="79"/>
        <v>0</v>
      </c>
      <c r="AV406" s="95" t="str">
        <f t="shared" si="75"/>
        <v/>
      </c>
      <c r="AW406" s="61" t="str">
        <f t="shared" si="75"/>
        <v/>
      </c>
      <c r="AX406" s="61" t="str">
        <f t="shared" si="75"/>
        <v/>
      </c>
      <c r="AY406" s="61" t="str">
        <f t="shared" si="75"/>
        <v/>
      </c>
      <c r="AZ406" s="44" t="str">
        <f t="shared" si="75"/>
        <v/>
      </c>
      <c r="BA406" s="45"/>
      <c r="BB406" s="97">
        <v>0</v>
      </c>
      <c r="BC406" s="98">
        <v>0</v>
      </c>
      <c r="BD406" s="98">
        <v>0</v>
      </c>
      <c r="BE406" s="98">
        <v>0</v>
      </c>
      <c r="BF406" s="98">
        <v>0</v>
      </c>
      <c r="BG406" s="99">
        <f t="shared" si="84"/>
        <v>0</v>
      </c>
      <c r="BH406" s="52">
        <f t="shared" si="80"/>
        <v>0</v>
      </c>
      <c r="BI406" s="53">
        <f>IFERROR(IF(ROUND(V406/((D406+AK406)/2),1)&lt;0,0,ROUND(V406/((D406+AK406)/2),1)),0)</f>
        <v>0</v>
      </c>
      <c r="BJ406" s="55" t="str">
        <f>IF(AK406=0,"정상",IF(AP406="악성","악성",IF(AND(BL406&gt;3,BI406&lt;0.5),"악성",IF(AND(AP406="정상",BL406&lt;=3),"정상",IF(BI406&gt;1,"정상","부진")))))</f>
        <v>정상</v>
      </c>
      <c r="BK406" s="54">
        <v>46235</v>
      </c>
      <c r="BL406" s="52">
        <f t="shared" si="85"/>
        <v>2</v>
      </c>
    </row>
    <row r="407" spans="1:64" ht="17.100000000000001" customHeight="1">
      <c r="A407" s="58" t="s">
        <v>1</v>
      </c>
      <c r="B407" s="57" t="s">
        <v>5375</v>
      </c>
      <c r="C407" s="56" t="s">
        <v>5376</v>
      </c>
      <c r="D407" s="213">
        <v>0</v>
      </c>
      <c r="E407" s="214">
        <v>0</v>
      </c>
      <c r="F407" s="215">
        <v>0</v>
      </c>
      <c r="G407" s="213">
        <v>144792</v>
      </c>
      <c r="H407" s="216">
        <v>320</v>
      </c>
      <c r="I407" s="215">
        <v>46333440</v>
      </c>
      <c r="J407" s="213">
        <v>0</v>
      </c>
      <c r="K407" s="216">
        <v>0</v>
      </c>
      <c r="L407" s="215">
        <v>0</v>
      </c>
      <c r="M407" s="213">
        <v>0</v>
      </c>
      <c r="N407" s="216">
        <v>0</v>
      </c>
      <c r="O407" s="215">
        <v>0</v>
      </c>
      <c r="P407" s="213">
        <v>0</v>
      </c>
      <c r="Q407" s="216">
        <v>0</v>
      </c>
      <c r="R407" s="215">
        <v>0</v>
      </c>
      <c r="S407" s="213">
        <v>144792</v>
      </c>
      <c r="T407" s="214">
        <v>320</v>
      </c>
      <c r="U407" s="217">
        <v>46333440</v>
      </c>
      <c r="V407" s="213">
        <v>144792</v>
      </c>
      <c r="W407" s="216">
        <v>320</v>
      </c>
      <c r="X407" s="215">
        <v>46333440</v>
      </c>
      <c r="Y407" s="213">
        <v>0</v>
      </c>
      <c r="Z407" s="216">
        <v>0</v>
      </c>
      <c r="AA407" s="215">
        <v>0</v>
      </c>
      <c r="AB407" s="213">
        <v>0</v>
      </c>
      <c r="AC407" s="216">
        <v>0</v>
      </c>
      <c r="AD407" s="215">
        <v>0</v>
      </c>
      <c r="AE407" s="213">
        <v>0</v>
      </c>
      <c r="AF407" s="216">
        <v>0</v>
      </c>
      <c r="AG407" s="215">
        <v>0</v>
      </c>
      <c r="AH407" s="213">
        <v>144792</v>
      </c>
      <c r="AI407" s="214">
        <v>320</v>
      </c>
      <c r="AJ407" s="215">
        <v>46333440</v>
      </c>
      <c r="AK407" s="218">
        <v>0</v>
      </c>
      <c r="AL407" s="214">
        <v>0</v>
      </c>
      <c r="AM407" s="215">
        <v>0</v>
      </c>
      <c r="AN407" s="36">
        <f t="shared" si="77"/>
        <v>0</v>
      </c>
      <c r="AO407" s="37">
        <f t="shared" si="78"/>
        <v>0</v>
      </c>
      <c r="AP407" s="38" t="s">
        <v>2</v>
      </c>
      <c r="AQ407" s="39" t="str">
        <f t="shared" si="76"/>
        <v>제품</v>
      </c>
      <c r="AR407" s="40">
        <f t="shared" si="81"/>
        <v>0</v>
      </c>
      <c r="AS407" s="41">
        <f t="shared" si="82"/>
        <v>0</v>
      </c>
      <c r="AT407" s="42">
        <f t="shared" si="83"/>
        <v>0</v>
      </c>
      <c r="AU407" s="43">
        <f t="shared" si="79"/>
        <v>0</v>
      </c>
      <c r="AV407" s="95" t="str">
        <f t="shared" si="75"/>
        <v/>
      </c>
      <c r="AW407" s="61" t="str">
        <f t="shared" si="75"/>
        <v/>
      </c>
      <c r="AX407" s="61" t="str">
        <f t="shared" si="75"/>
        <v/>
      </c>
      <c r="AY407" s="61" t="str">
        <f t="shared" si="75"/>
        <v/>
      </c>
      <c r="AZ407" s="44" t="str">
        <f t="shared" si="75"/>
        <v/>
      </c>
      <c r="BA407" s="45"/>
      <c r="BB407" s="97">
        <v>0</v>
      </c>
      <c r="BC407" s="98">
        <v>0</v>
      </c>
      <c r="BD407" s="98">
        <v>0</v>
      </c>
      <c r="BE407" s="98">
        <v>0</v>
      </c>
      <c r="BF407" s="98">
        <v>0</v>
      </c>
      <c r="BG407" s="99">
        <f t="shared" si="84"/>
        <v>0</v>
      </c>
      <c r="BH407" s="52">
        <f t="shared" si="80"/>
        <v>0</v>
      </c>
      <c r="BI407" s="53">
        <f>IFERROR(IF(ROUND(V407/((D407+AK407)/2),1)&lt;0,0,ROUND(V407/((D407+AK407)/2),1)),0)</f>
        <v>0</v>
      </c>
      <c r="BJ407" s="55" t="str">
        <f>IF(AK407=0,"정상",IF(AP407="악성","악성",IF(AND(BL407&gt;3,BI407&lt;0.5),"악성",IF(AND(AP407="정상",BL407&lt;=3),"정상",IF(BI407&gt;1,"정상","부진")))))</f>
        <v>정상</v>
      </c>
      <c r="BK407" s="54">
        <v>45992</v>
      </c>
      <c r="BL407" s="52">
        <f t="shared" si="85"/>
        <v>10</v>
      </c>
    </row>
    <row r="408" spans="1:64" ht="17.100000000000001" customHeight="1">
      <c r="A408" s="58" t="s">
        <v>1</v>
      </c>
      <c r="B408" s="57" t="s">
        <v>5270</v>
      </c>
      <c r="C408" s="56" t="s">
        <v>5271</v>
      </c>
      <c r="D408" s="213">
        <v>0</v>
      </c>
      <c r="E408" s="214">
        <v>0</v>
      </c>
      <c r="F408" s="215">
        <v>0</v>
      </c>
      <c r="G408" s="213">
        <v>2359200</v>
      </c>
      <c r="H408" s="216">
        <v>332.90919600000001</v>
      </c>
      <c r="I408" s="215">
        <v>785399376</v>
      </c>
      <c r="J408" s="213">
        <v>0</v>
      </c>
      <c r="K408" s="216">
        <v>0</v>
      </c>
      <c r="L408" s="215">
        <v>0</v>
      </c>
      <c r="M408" s="213">
        <v>0</v>
      </c>
      <c r="N408" s="216">
        <v>0</v>
      </c>
      <c r="O408" s="215">
        <v>0</v>
      </c>
      <c r="P408" s="213">
        <v>0</v>
      </c>
      <c r="Q408" s="216">
        <v>0</v>
      </c>
      <c r="R408" s="215">
        <v>0</v>
      </c>
      <c r="S408" s="213">
        <v>2359200</v>
      </c>
      <c r="T408" s="214">
        <v>332.90919600000001</v>
      </c>
      <c r="U408" s="217">
        <v>785399376</v>
      </c>
      <c r="V408" s="213">
        <v>2359200</v>
      </c>
      <c r="W408" s="216">
        <v>332.90919600000001</v>
      </c>
      <c r="X408" s="215">
        <v>785399376</v>
      </c>
      <c r="Y408" s="213">
        <v>0</v>
      </c>
      <c r="Z408" s="216">
        <v>0</v>
      </c>
      <c r="AA408" s="215">
        <v>0</v>
      </c>
      <c r="AB408" s="213">
        <v>0</v>
      </c>
      <c r="AC408" s="216">
        <v>0</v>
      </c>
      <c r="AD408" s="215">
        <v>0</v>
      </c>
      <c r="AE408" s="213">
        <v>0</v>
      </c>
      <c r="AF408" s="216">
        <v>0</v>
      </c>
      <c r="AG408" s="215">
        <v>0</v>
      </c>
      <c r="AH408" s="213">
        <v>2359200</v>
      </c>
      <c r="AI408" s="214">
        <v>332.90919600000001</v>
      </c>
      <c r="AJ408" s="215">
        <v>785399376</v>
      </c>
      <c r="AK408" s="218">
        <v>0</v>
      </c>
      <c r="AL408" s="214">
        <v>0</v>
      </c>
      <c r="AM408" s="215">
        <v>0</v>
      </c>
      <c r="AN408" s="36">
        <f t="shared" si="77"/>
        <v>0</v>
      </c>
      <c r="AO408" s="37">
        <f t="shared" si="78"/>
        <v>0</v>
      </c>
      <c r="AP408" s="38" t="s">
        <v>2</v>
      </c>
      <c r="AQ408" s="39" t="str">
        <f t="shared" si="76"/>
        <v>제품</v>
      </c>
      <c r="AR408" s="40">
        <f t="shared" si="81"/>
        <v>0</v>
      </c>
      <c r="AS408" s="41">
        <f t="shared" si="82"/>
        <v>0</v>
      </c>
      <c r="AT408" s="42">
        <f t="shared" si="83"/>
        <v>0</v>
      </c>
      <c r="AU408" s="43">
        <f t="shared" si="79"/>
        <v>0</v>
      </c>
      <c r="AV408" s="95" t="str">
        <f t="shared" si="75"/>
        <v/>
      </c>
      <c r="AW408" s="61" t="str">
        <f t="shared" si="75"/>
        <v/>
      </c>
      <c r="AX408" s="61" t="str">
        <f t="shared" si="75"/>
        <v/>
      </c>
      <c r="AY408" s="61" t="str">
        <f t="shared" si="75"/>
        <v/>
      </c>
      <c r="AZ408" s="44" t="str">
        <f t="shared" si="75"/>
        <v/>
      </c>
      <c r="BA408" s="45"/>
      <c r="BB408" s="97">
        <v>0</v>
      </c>
      <c r="BC408" s="98">
        <v>0</v>
      </c>
      <c r="BD408" s="98">
        <v>0</v>
      </c>
      <c r="BE408" s="98">
        <v>0</v>
      </c>
      <c r="BF408" s="98">
        <v>0</v>
      </c>
      <c r="BG408" s="99">
        <f t="shared" si="84"/>
        <v>0</v>
      </c>
      <c r="BH408" s="52">
        <f t="shared" si="80"/>
        <v>0</v>
      </c>
      <c r="BI408" s="53">
        <f>IFERROR(IF(ROUND(V408/((D408+AK408)/2),1)&lt;0,0,ROUND(V408/((D408+AK408)/2),1)),0)</f>
        <v>0</v>
      </c>
      <c r="BJ408" s="55" t="str">
        <f>IF(AK408=0,"정상",IF(AP408="악성","악성",IF(AND(BL408&gt;3,BI408&lt;0.5),"악성",IF(AND(AP408="정상",BL408&lt;=3),"정상",IF(BI408&gt;1,"정상","부진")))))</f>
        <v>정상</v>
      </c>
      <c r="BK408" s="54">
        <v>46235</v>
      </c>
      <c r="BL408" s="52">
        <f t="shared" si="85"/>
        <v>2</v>
      </c>
    </row>
    <row r="409" spans="1:64" ht="17.100000000000001" customHeight="1">
      <c r="A409" s="58" t="s">
        <v>1</v>
      </c>
      <c r="B409" s="57" t="s">
        <v>5437</v>
      </c>
      <c r="C409" s="56" t="s">
        <v>5438</v>
      </c>
      <c r="D409" s="213">
        <v>0</v>
      </c>
      <c r="E409" s="214">
        <v>0</v>
      </c>
      <c r="F409" s="215">
        <v>0</v>
      </c>
      <c r="G409" s="213">
        <v>10528584</v>
      </c>
      <c r="H409" s="216">
        <v>310.27253200000001</v>
      </c>
      <c r="I409" s="215">
        <v>3266730418</v>
      </c>
      <c r="J409" s="213">
        <v>0</v>
      </c>
      <c r="K409" s="216">
        <v>0</v>
      </c>
      <c r="L409" s="215">
        <v>0</v>
      </c>
      <c r="M409" s="213">
        <v>0</v>
      </c>
      <c r="N409" s="216">
        <v>0</v>
      </c>
      <c r="O409" s="215">
        <v>0</v>
      </c>
      <c r="P409" s="213">
        <v>0</v>
      </c>
      <c r="Q409" s="216">
        <v>0</v>
      </c>
      <c r="R409" s="215">
        <v>0</v>
      </c>
      <c r="S409" s="213">
        <v>10528584</v>
      </c>
      <c r="T409" s="214">
        <v>310.27253200000001</v>
      </c>
      <c r="U409" s="217">
        <v>3266730418</v>
      </c>
      <c r="V409" s="213">
        <v>10528584</v>
      </c>
      <c r="W409" s="216">
        <v>310.27253200000001</v>
      </c>
      <c r="X409" s="215">
        <v>3266730418</v>
      </c>
      <c r="Y409" s="213">
        <v>0</v>
      </c>
      <c r="Z409" s="216">
        <v>0</v>
      </c>
      <c r="AA409" s="215">
        <v>0</v>
      </c>
      <c r="AB409" s="213">
        <v>0</v>
      </c>
      <c r="AC409" s="216">
        <v>0</v>
      </c>
      <c r="AD409" s="215">
        <v>0</v>
      </c>
      <c r="AE409" s="213">
        <v>0</v>
      </c>
      <c r="AF409" s="216">
        <v>0</v>
      </c>
      <c r="AG409" s="215">
        <v>0</v>
      </c>
      <c r="AH409" s="213">
        <v>10528584</v>
      </c>
      <c r="AI409" s="214">
        <v>310.27253200000001</v>
      </c>
      <c r="AJ409" s="215">
        <v>3266730418</v>
      </c>
      <c r="AK409" s="218">
        <v>0</v>
      </c>
      <c r="AL409" s="214">
        <v>0</v>
      </c>
      <c r="AM409" s="215">
        <v>0</v>
      </c>
      <c r="AN409" s="36">
        <f t="shared" si="77"/>
        <v>0</v>
      </c>
      <c r="AO409" s="37">
        <f t="shared" si="78"/>
        <v>0</v>
      </c>
      <c r="AP409" s="38" t="s">
        <v>2</v>
      </c>
      <c r="AQ409" s="39" t="str">
        <f t="shared" si="76"/>
        <v>제품</v>
      </c>
      <c r="AR409" s="40">
        <f t="shared" si="81"/>
        <v>0</v>
      </c>
      <c r="AS409" s="41">
        <f t="shared" si="82"/>
        <v>0</v>
      </c>
      <c r="AT409" s="42">
        <f t="shared" si="83"/>
        <v>0</v>
      </c>
      <c r="AU409" s="43">
        <f t="shared" si="79"/>
        <v>0</v>
      </c>
      <c r="AV409" s="95" t="str">
        <f t="shared" si="75"/>
        <v/>
      </c>
      <c r="AW409" s="61" t="str">
        <f t="shared" si="75"/>
        <v/>
      </c>
      <c r="AX409" s="61" t="str">
        <f t="shared" si="75"/>
        <v/>
      </c>
      <c r="AY409" s="61" t="str">
        <f t="shared" si="75"/>
        <v/>
      </c>
      <c r="AZ409" s="44" t="str">
        <f t="shared" si="75"/>
        <v/>
      </c>
      <c r="BA409" s="45"/>
      <c r="BB409" s="97">
        <v>0</v>
      </c>
      <c r="BC409" s="98">
        <v>0</v>
      </c>
      <c r="BD409" s="98">
        <v>0</v>
      </c>
      <c r="BE409" s="98">
        <v>0</v>
      </c>
      <c r="BF409" s="98">
        <v>0</v>
      </c>
      <c r="BG409" s="99">
        <f t="shared" si="84"/>
        <v>0</v>
      </c>
      <c r="BH409" s="52">
        <f t="shared" si="80"/>
        <v>0</v>
      </c>
      <c r="BI409" s="53">
        <f>IFERROR(IF(ROUND(V409/((D409+AK409)/2),1)&lt;0,0,ROUND(V409/((D409+AK409)/2),1)),0)</f>
        <v>0</v>
      </c>
      <c r="BJ409" s="55" t="str">
        <f>IF(AK409=0,"정상",IF(AP409="악성","악성",IF(AND(BL409&gt;3,BI409&lt;0.5),"악성",IF(AND(AP409="정상",BL409&lt;=3),"정상",IF(BI409&gt;1,"정상","부진")))))</f>
        <v>정상</v>
      </c>
      <c r="BK409" s="54">
        <v>46235</v>
      </c>
      <c r="BL409" s="52">
        <f t="shared" si="85"/>
        <v>2</v>
      </c>
    </row>
    <row r="410" spans="1:64" ht="17.100000000000001" customHeight="1">
      <c r="A410" s="58" t="s">
        <v>1</v>
      </c>
      <c r="B410" s="57" t="s">
        <v>5439</v>
      </c>
      <c r="C410" s="56" t="s">
        <v>5440</v>
      </c>
      <c r="D410" s="213">
        <v>0</v>
      </c>
      <c r="E410" s="214">
        <v>0</v>
      </c>
      <c r="F410" s="215">
        <v>0</v>
      </c>
      <c r="G410" s="213">
        <v>19579920</v>
      </c>
      <c r="H410" s="216">
        <v>321.996197</v>
      </c>
      <c r="I410" s="215">
        <v>6304659785</v>
      </c>
      <c r="J410" s="213">
        <v>0</v>
      </c>
      <c r="K410" s="216">
        <v>0</v>
      </c>
      <c r="L410" s="215">
        <v>0</v>
      </c>
      <c r="M410" s="213">
        <v>0</v>
      </c>
      <c r="N410" s="216">
        <v>0</v>
      </c>
      <c r="O410" s="215">
        <v>0</v>
      </c>
      <c r="P410" s="213">
        <v>0</v>
      </c>
      <c r="Q410" s="216">
        <v>0</v>
      </c>
      <c r="R410" s="215">
        <v>0</v>
      </c>
      <c r="S410" s="213">
        <v>19579920</v>
      </c>
      <c r="T410" s="214">
        <v>321.996197</v>
      </c>
      <c r="U410" s="217">
        <v>6304659785</v>
      </c>
      <c r="V410" s="213">
        <v>19579920</v>
      </c>
      <c r="W410" s="216">
        <v>321.996197</v>
      </c>
      <c r="X410" s="215">
        <v>6304659785</v>
      </c>
      <c r="Y410" s="213">
        <v>0</v>
      </c>
      <c r="Z410" s="216">
        <v>0</v>
      </c>
      <c r="AA410" s="215">
        <v>0</v>
      </c>
      <c r="AB410" s="213">
        <v>0</v>
      </c>
      <c r="AC410" s="216">
        <v>0</v>
      </c>
      <c r="AD410" s="215">
        <v>0</v>
      </c>
      <c r="AE410" s="213">
        <v>0</v>
      </c>
      <c r="AF410" s="216">
        <v>0</v>
      </c>
      <c r="AG410" s="215">
        <v>0</v>
      </c>
      <c r="AH410" s="213">
        <v>19579920</v>
      </c>
      <c r="AI410" s="214">
        <v>321.996197</v>
      </c>
      <c r="AJ410" s="215">
        <v>6304659785</v>
      </c>
      <c r="AK410" s="218">
        <v>0</v>
      </c>
      <c r="AL410" s="214">
        <v>0</v>
      </c>
      <c r="AM410" s="215">
        <v>0</v>
      </c>
      <c r="AN410" s="36">
        <f t="shared" si="77"/>
        <v>0</v>
      </c>
      <c r="AO410" s="37">
        <f t="shared" si="78"/>
        <v>0</v>
      </c>
      <c r="AP410" s="38" t="s">
        <v>2</v>
      </c>
      <c r="AQ410" s="39" t="str">
        <f t="shared" si="76"/>
        <v>제품</v>
      </c>
      <c r="AR410" s="40">
        <f t="shared" si="81"/>
        <v>0</v>
      </c>
      <c r="AS410" s="41">
        <f t="shared" si="82"/>
        <v>0</v>
      </c>
      <c r="AT410" s="42">
        <f t="shared" si="83"/>
        <v>0</v>
      </c>
      <c r="AU410" s="43">
        <f t="shared" si="79"/>
        <v>0</v>
      </c>
      <c r="AV410" s="95" t="str">
        <f t="shared" si="75"/>
        <v/>
      </c>
      <c r="AW410" s="61" t="str">
        <f t="shared" si="75"/>
        <v/>
      </c>
      <c r="AX410" s="61" t="str">
        <f t="shared" si="75"/>
        <v/>
      </c>
      <c r="AY410" s="61" t="str">
        <f t="shared" si="75"/>
        <v/>
      </c>
      <c r="AZ410" s="44" t="str">
        <f t="shared" si="75"/>
        <v/>
      </c>
      <c r="BA410" s="45"/>
      <c r="BB410" s="97">
        <v>0</v>
      </c>
      <c r="BC410" s="98">
        <v>0</v>
      </c>
      <c r="BD410" s="98">
        <v>0</v>
      </c>
      <c r="BE410" s="98">
        <v>0</v>
      </c>
      <c r="BF410" s="98">
        <v>0</v>
      </c>
      <c r="BG410" s="99">
        <f t="shared" si="84"/>
        <v>0</v>
      </c>
      <c r="BH410" s="52">
        <f t="shared" si="80"/>
        <v>0</v>
      </c>
      <c r="BI410" s="53">
        <f>IFERROR(IF(ROUND(V410/((D410+AK410)/2),1)&lt;0,0,ROUND(V410/((D410+AK410)/2),1)),0)</f>
        <v>0</v>
      </c>
      <c r="BJ410" s="55" t="str">
        <f>IF(AK410=0,"정상",IF(AP410="악성","악성",IF(AND(BL410&gt;3,BI410&lt;0.5),"악성",IF(AND(AP410="정상",BL410&lt;=3),"정상",IF(BI410&gt;1,"정상","부진")))))</f>
        <v>정상</v>
      </c>
      <c r="BK410" s="54">
        <v>46235</v>
      </c>
      <c r="BL410" s="52">
        <f t="shared" si="85"/>
        <v>2</v>
      </c>
    </row>
    <row r="411" spans="1:64" ht="17.100000000000001" customHeight="1">
      <c r="A411" s="58" t="s">
        <v>1</v>
      </c>
      <c r="B411" s="57" t="s">
        <v>5441</v>
      </c>
      <c r="C411" s="56" t="s">
        <v>5442</v>
      </c>
      <c r="D411" s="213">
        <v>0</v>
      </c>
      <c r="E411" s="214">
        <v>0</v>
      </c>
      <c r="F411" s="215">
        <v>0</v>
      </c>
      <c r="G411" s="213">
        <v>4942584</v>
      </c>
      <c r="H411" s="216">
        <v>309.98839800000002</v>
      </c>
      <c r="I411" s="215">
        <v>1532143699</v>
      </c>
      <c r="J411" s="213">
        <v>0</v>
      </c>
      <c r="K411" s="216">
        <v>0</v>
      </c>
      <c r="L411" s="215">
        <v>0</v>
      </c>
      <c r="M411" s="213">
        <v>0</v>
      </c>
      <c r="N411" s="216">
        <v>0</v>
      </c>
      <c r="O411" s="215">
        <v>0</v>
      </c>
      <c r="P411" s="213">
        <v>0</v>
      </c>
      <c r="Q411" s="216">
        <v>0</v>
      </c>
      <c r="R411" s="215">
        <v>0</v>
      </c>
      <c r="S411" s="213">
        <v>4942584</v>
      </c>
      <c r="T411" s="214">
        <v>309.98839800000002</v>
      </c>
      <c r="U411" s="217">
        <v>1532143699</v>
      </c>
      <c r="V411" s="213">
        <v>4942584</v>
      </c>
      <c r="W411" s="216">
        <v>309.98839800000002</v>
      </c>
      <c r="X411" s="215">
        <v>1532143699</v>
      </c>
      <c r="Y411" s="213">
        <v>0</v>
      </c>
      <c r="Z411" s="216">
        <v>0</v>
      </c>
      <c r="AA411" s="215">
        <v>0</v>
      </c>
      <c r="AB411" s="213">
        <v>0</v>
      </c>
      <c r="AC411" s="216">
        <v>0</v>
      </c>
      <c r="AD411" s="215">
        <v>0</v>
      </c>
      <c r="AE411" s="213">
        <v>0</v>
      </c>
      <c r="AF411" s="216">
        <v>0</v>
      </c>
      <c r="AG411" s="215">
        <v>0</v>
      </c>
      <c r="AH411" s="213">
        <v>4942584</v>
      </c>
      <c r="AI411" s="214">
        <v>309.98839800000002</v>
      </c>
      <c r="AJ411" s="215">
        <v>1532143699</v>
      </c>
      <c r="AK411" s="218">
        <v>0</v>
      </c>
      <c r="AL411" s="214">
        <v>0</v>
      </c>
      <c r="AM411" s="215">
        <v>0</v>
      </c>
      <c r="AN411" s="36">
        <f t="shared" si="77"/>
        <v>0</v>
      </c>
      <c r="AO411" s="37">
        <f t="shared" si="78"/>
        <v>0</v>
      </c>
      <c r="AP411" s="38" t="s">
        <v>2</v>
      </c>
      <c r="AQ411" s="39" t="str">
        <f t="shared" si="76"/>
        <v>제품</v>
      </c>
      <c r="AR411" s="40">
        <f t="shared" si="81"/>
        <v>0</v>
      </c>
      <c r="AS411" s="41">
        <f t="shared" si="82"/>
        <v>0</v>
      </c>
      <c r="AT411" s="42">
        <f t="shared" si="83"/>
        <v>0</v>
      </c>
      <c r="AU411" s="43">
        <f t="shared" si="79"/>
        <v>0</v>
      </c>
      <c r="AV411" s="95" t="str">
        <f t="shared" si="75"/>
        <v/>
      </c>
      <c r="AW411" s="61" t="str">
        <f t="shared" si="75"/>
        <v/>
      </c>
      <c r="AX411" s="61" t="str">
        <f t="shared" si="75"/>
        <v/>
      </c>
      <c r="AY411" s="61" t="str">
        <f t="shared" si="75"/>
        <v/>
      </c>
      <c r="AZ411" s="44" t="str">
        <f t="shared" si="75"/>
        <v/>
      </c>
      <c r="BA411" s="45"/>
      <c r="BB411" s="97">
        <v>0</v>
      </c>
      <c r="BC411" s="98">
        <v>0</v>
      </c>
      <c r="BD411" s="98">
        <v>0</v>
      </c>
      <c r="BE411" s="98">
        <v>0</v>
      </c>
      <c r="BF411" s="98">
        <v>0</v>
      </c>
      <c r="BG411" s="99">
        <f t="shared" si="84"/>
        <v>0</v>
      </c>
      <c r="BH411" s="52">
        <f t="shared" si="80"/>
        <v>0</v>
      </c>
      <c r="BI411" s="53">
        <f>IFERROR(IF(ROUND(V411/((D411+AK411)/2),1)&lt;0,0,ROUND(V411/((D411+AK411)/2),1)),0)</f>
        <v>0</v>
      </c>
      <c r="BJ411" s="55" t="str">
        <f>IF(AK411=0,"정상",IF(AP411="악성","악성",IF(AND(BL411&gt;3,BI411&lt;0.5),"악성",IF(AND(AP411="정상",BL411&lt;=3),"정상",IF(BI411&gt;1,"정상","부진")))))</f>
        <v>정상</v>
      </c>
      <c r="BK411" s="54">
        <v>46235</v>
      </c>
      <c r="BL411" s="52">
        <f t="shared" si="85"/>
        <v>2</v>
      </c>
    </row>
    <row r="412" spans="1:64" ht="17.100000000000001" customHeight="1">
      <c r="A412" s="58" t="s">
        <v>1</v>
      </c>
      <c r="B412" s="57" t="s">
        <v>5443</v>
      </c>
      <c r="C412" s="56" t="s">
        <v>5444</v>
      </c>
      <c r="D412" s="213">
        <v>0</v>
      </c>
      <c r="E412" s="214">
        <v>0</v>
      </c>
      <c r="F412" s="215">
        <v>0</v>
      </c>
      <c r="G412" s="213">
        <v>2831400</v>
      </c>
      <c r="H412" s="216">
        <v>337.06717500000002</v>
      </c>
      <c r="I412" s="215">
        <v>954372000</v>
      </c>
      <c r="J412" s="213">
        <v>0</v>
      </c>
      <c r="K412" s="216">
        <v>0</v>
      </c>
      <c r="L412" s="215">
        <v>0</v>
      </c>
      <c r="M412" s="213">
        <v>0</v>
      </c>
      <c r="N412" s="216">
        <v>0</v>
      </c>
      <c r="O412" s="215">
        <v>0</v>
      </c>
      <c r="P412" s="213">
        <v>0</v>
      </c>
      <c r="Q412" s="216">
        <v>0</v>
      </c>
      <c r="R412" s="215">
        <v>0</v>
      </c>
      <c r="S412" s="213">
        <v>2831400</v>
      </c>
      <c r="T412" s="214">
        <v>337.06717500000002</v>
      </c>
      <c r="U412" s="217">
        <v>954372000</v>
      </c>
      <c r="V412" s="213">
        <v>2831400</v>
      </c>
      <c r="W412" s="216">
        <v>337.06717500000002</v>
      </c>
      <c r="X412" s="215">
        <v>954372000</v>
      </c>
      <c r="Y412" s="213">
        <v>0</v>
      </c>
      <c r="Z412" s="216">
        <v>0</v>
      </c>
      <c r="AA412" s="215">
        <v>0</v>
      </c>
      <c r="AB412" s="213">
        <v>0</v>
      </c>
      <c r="AC412" s="216">
        <v>0</v>
      </c>
      <c r="AD412" s="215">
        <v>0</v>
      </c>
      <c r="AE412" s="213">
        <v>0</v>
      </c>
      <c r="AF412" s="216">
        <v>0</v>
      </c>
      <c r="AG412" s="215">
        <v>0</v>
      </c>
      <c r="AH412" s="213">
        <v>2831400</v>
      </c>
      <c r="AI412" s="214">
        <v>337.06717500000002</v>
      </c>
      <c r="AJ412" s="215">
        <v>954372000</v>
      </c>
      <c r="AK412" s="218">
        <v>0</v>
      </c>
      <c r="AL412" s="214">
        <v>0</v>
      </c>
      <c r="AM412" s="215">
        <v>0</v>
      </c>
      <c r="AN412" s="36">
        <f t="shared" si="77"/>
        <v>0</v>
      </c>
      <c r="AO412" s="37">
        <f t="shared" si="78"/>
        <v>0</v>
      </c>
      <c r="AP412" s="38" t="s">
        <v>2</v>
      </c>
      <c r="AQ412" s="39" t="str">
        <f t="shared" si="76"/>
        <v>제품</v>
      </c>
      <c r="AR412" s="40">
        <f t="shared" si="81"/>
        <v>0</v>
      </c>
      <c r="AS412" s="41">
        <f t="shared" si="82"/>
        <v>0</v>
      </c>
      <c r="AT412" s="42">
        <f t="shared" si="83"/>
        <v>0</v>
      </c>
      <c r="AU412" s="43">
        <f t="shared" si="79"/>
        <v>0</v>
      </c>
      <c r="AV412" s="95" t="str">
        <f t="shared" si="75"/>
        <v/>
      </c>
      <c r="AW412" s="61" t="str">
        <f t="shared" si="75"/>
        <v/>
      </c>
      <c r="AX412" s="61" t="str">
        <f t="shared" si="75"/>
        <v/>
      </c>
      <c r="AY412" s="61" t="str">
        <f t="shared" si="75"/>
        <v/>
      </c>
      <c r="AZ412" s="44" t="str">
        <f t="shared" si="75"/>
        <v/>
      </c>
      <c r="BA412" s="45"/>
      <c r="BB412" s="97">
        <v>0</v>
      </c>
      <c r="BC412" s="98">
        <v>0</v>
      </c>
      <c r="BD412" s="98">
        <v>0</v>
      </c>
      <c r="BE412" s="98">
        <v>0</v>
      </c>
      <c r="BF412" s="98">
        <v>0</v>
      </c>
      <c r="BG412" s="99">
        <f t="shared" si="84"/>
        <v>0</v>
      </c>
      <c r="BH412" s="52">
        <f t="shared" si="80"/>
        <v>0</v>
      </c>
      <c r="BI412" s="53">
        <f>IFERROR(IF(ROUND(V412/((D412+AK412)/2),1)&lt;0,0,ROUND(V412/((D412+AK412)/2),1)),0)</f>
        <v>0</v>
      </c>
      <c r="BJ412" s="55" t="str">
        <f>IF(AK412=0,"정상",IF(AP412="악성","악성",IF(AND(BL412&gt;3,BI412&lt;0.5),"악성",IF(AND(AP412="정상",BL412&lt;=3),"정상",IF(BI412&gt;1,"정상","부진")))))</f>
        <v>정상</v>
      </c>
      <c r="BK412" s="54">
        <v>46204</v>
      </c>
      <c r="BL412" s="52">
        <f t="shared" si="85"/>
        <v>3</v>
      </c>
    </row>
    <row r="413" spans="1:64" ht="17.100000000000001" customHeight="1">
      <c r="A413" s="58" t="s">
        <v>1</v>
      </c>
      <c r="B413" s="57" t="s">
        <v>5445</v>
      </c>
      <c r="C413" s="56" t="s">
        <v>5446</v>
      </c>
      <c r="D413" s="213">
        <v>0</v>
      </c>
      <c r="E413" s="214">
        <v>0</v>
      </c>
      <c r="F413" s="215">
        <v>0</v>
      </c>
      <c r="G413" s="213">
        <v>13056744</v>
      </c>
      <c r="H413" s="216">
        <v>316.60608999999999</v>
      </c>
      <c r="I413" s="215">
        <v>4133844669</v>
      </c>
      <c r="J413" s="213">
        <v>0</v>
      </c>
      <c r="K413" s="216">
        <v>0</v>
      </c>
      <c r="L413" s="215">
        <v>0</v>
      </c>
      <c r="M413" s="213">
        <v>0</v>
      </c>
      <c r="N413" s="216">
        <v>0</v>
      </c>
      <c r="O413" s="215">
        <v>0</v>
      </c>
      <c r="P413" s="213">
        <v>0</v>
      </c>
      <c r="Q413" s="216">
        <v>0</v>
      </c>
      <c r="R413" s="215">
        <v>0</v>
      </c>
      <c r="S413" s="213">
        <v>13056744</v>
      </c>
      <c r="T413" s="214">
        <v>316.60608999999999</v>
      </c>
      <c r="U413" s="217">
        <v>4133844669</v>
      </c>
      <c r="V413" s="213">
        <v>13056744</v>
      </c>
      <c r="W413" s="216">
        <v>316.60608999999999</v>
      </c>
      <c r="X413" s="215">
        <v>4133844669</v>
      </c>
      <c r="Y413" s="213">
        <v>0</v>
      </c>
      <c r="Z413" s="216">
        <v>0</v>
      </c>
      <c r="AA413" s="215">
        <v>0</v>
      </c>
      <c r="AB413" s="213">
        <v>0</v>
      </c>
      <c r="AC413" s="216">
        <v>0</v>
      </c>
      <c r="AD413" s="215">
        <v>0</v>
      </c>
      <c r="AE413" s="213">
        <v>0</v>
      </c>
      <c r="AF413" s="216">
        <v>0</v>
      </c>
      <c r="AG413" s="215">
        <v>0</v>
      </c>
      <c r="AH413" s="213">
        <v>13056744</v>
      </c>
      <c r="AI413" s="214">
        <v>316.60608999999999</v>
      </c>
      <c r="AJ413" s="215">
        <v>4133844669</v>
      </c>
      <c r="AK413" s="218">
        <v>0</v>
      </c>
      <c r="AL413" s="214">
        <v>0</v>
      </c>
      <c r="AM413" s="215">
        <v>0</v>
      </c>
      <c r="AN413" s="36">
        <f t="shared" si="77"/>
        <v>0</v>
      </c>
      <c r="AO413" s="37">
        <f t="shared" si="78"/>
        <v>0</v>
      </c>
      <c r="AP413" s="38" t="s">
        <v>2</v>
      </c>
      <c r="AQ413" s="39" t="str">
        <f t="shared" si="76"/>
        <v>제품</v>
      </c>
      <c r="AR413" s="40">
        <f t="shared" si="81"/>
        <v>0</v>
      </c>
      <c r="AS413" s="41">
        <f t="shared" si="82"/>
        <v>0</v>
      </c>
      <c r="AT413" s="42">
        <f t="shared" si="83"/>
        <v>0</v>
      </c>
      <c r="AU413" s="43">
        <f t="shared" si="79"/>
        <v>0</v>
      </c>
      <c r="AV413" s="95" t="str">
        <f t="shared" si="75"/>
        <v/>
      </c>
      <c r="AW413" s="61" t="str">
        <f t="shared" si="75"/>
        <v/>
      </c>
      <c r="AX413" s="61" t="str">
        <f t="shared" si="75"/>
        <v/>
      </c>
      <c r="AY413" s="61" t="str">
        <f t="shared" si="75"/>
        <v/>
      </c>
      <c r="AZ413" s="44" t="str">
        <f t="shared" si="75"/>
        <v/>
      </c>
      <c r="BA413" s="45"/>
      <c r="BB413" s="97">
        <v>0</v>
      </c>
      <c r="BC413" s="98">
        <v>0</v>
      </c>
      <c r="BD413" s="98">
        <v>0</v>
      </c>
      <c r="BE413" s="98">
        <v>0</v>
      </c>
      <c r="BF413" s="98">
        <v>0</v>
      </c>
      <c r="BG413" s="99">
        <f t="shared" si="84"/>
        <v>0</v>
      </c>
      <c r="BH413" s="52">
        <f t="shared" si="80"/>
        <v>0</v>
      </c>
      <c r="BI413" s="53">
        <f>IFERROR(IF(ROUND(V413/((D413+AK413)/2),1)&lt;0,0,ROUND(V413/((D413+AK413)/2),1)),0)</f>
        <v>0</v>
      </c>
      <c r="BJ413" s="55" t="str">
        <f>IF(AK413=0,"정상",IF(AP413="악성","악성",IF(AND(BL413&gt;3,BI413&lt;0.5),"악성",IF(AND(AP413="정상",BL413&lt;=3),"정상",IF(BI413&gt;1,"정상","부진")))))</f>
        <v>정상</v>
      </c>
      <c r="BK413" s="54">
        <v>46235</v>
      </c>
      <c r="BL413" s="52">
        <f t="shared" si="85"/>
        <v>2</v>
      </c>
    </row>
    <row r="414" spans="1:64" ht="17.100000000000001" customHeight="1">
      <c r="A414" s="58" t="s">
        <v>1</v>
      </c>
      <c r="B414" s="57" t="s">
        <v>5447</v>
      </c>
      <c r="C414" s="56" t="s">
        <v>5448</v>
      </c>
      <c r="D414" s="213">
        <v>0</v>
      </c>
      <c r="E414" s="214">
        <v>0</v>
      </c>
      <c r="F414" s="215">
        <v>0</v>
      </c>
      <c r="G414" s="213">
        <v>2977224</v>
      </c>
      <c r="H414" s="216">
        <v>333.62877300000002</v>
      </c>
      <c r="I414" s="215">
        <v>993287592</v>
      </c>
      <c r="J414" s="213">
        <v>0</v>
      </c>
      <c r="K414" s="216">
        <v>0</v>
      </c>
      <c r="L414" s="215">
        <v>0</v>
      </c>
      <c r="M414" s="213">
        <v>0</v>
      </c>
      <c r="N414" s="216">
        <v>0</v>
      </c>
      <c r="O414" s="215">
        <v>0</v>
      </c>
      <c r="P414" s="213">
        <v>0</v>
      </c>
      <c r="Q414" s="216">
        <v>0</v>
      </c>
      <c r="R414" s="215">
        <v>0</v>
      </c>
      <c r="S414" s="213">
        <v>2977224</v>
      </c>
      <c r="T414" s="214">
        <v>333.62877300000002</v>
      </c>
      <c r="U414" s="217">
        <v>993287592</v>
      </c>
      <c r="V414" s="213">
        <v>2977224</v>
      </c>
      <c r="W414" s="216">
        <v>333.62877300000002</v>
      </c>
      <c r="X414" s="215">
        <v>993287592</v>
      </c>
      <c r="Y414" s="213">
        <v>0</v>
      </c>
      <c r="Z414" s="216">
        <v>0</v>
      </c>
      <c r="AA414" s="215">
        <v>0</v>
      </c>
      <c r="AB414" s="213">
        <v>0</v>
      </c>
      <c r="AC414" s="216">
        <v>0</v>
      </c>
      <c r="AD414" s="215">
        <v>0</v>
      </c>
      <c r="AE414" s="213">
        <v>0</v>
      </c>
      <c r="AF414" s="216">
        <v>0</v>
      </c>
      <c r="AG414" s="215">
        <v>0</v>
      </c>
      <c r="AH414" s="213">
        <v>2977224</v>
      </c>
      <c r="AI414" s="214">
        <v>333.62877300000002</v>
      </c>
      <c r="AJ414" s="215">
        <v>993287592</v>
      </c>
      <c r="AK414" s="218">
        <v>0</v>
      </c>
      <c r="AL414" s="214">
        <v>0</v>
      </c>
      <c r="AM414" s="215">
        <v>0</v>
      </c>
      <c r="AN414" s="36">
        <f t="shared" si="77"/>
        <v>0</v>
      </c>
      <c r="AO414" s="37">
        <f t="shared" si="78"/>
        <v>0</v>
      </c>
      <c r="AP414" s="38" t="s">
        <v>2</v>
      </c>
      <c r="AQ414" s="39" t="str">
        <f t="shared" si="76"/>
        <v>제품</v>
      </c>
      <c r="AR414" s="40">
        <f t="shared" si="81"/>
        <v>0</v>
      </c>
      <c r="AS414" s="41">
        <f t="shared" si="82"/>
        <v>0</v>
      </c>
      <c r="AT414" s="42">
        <f t="shared" si="83"/>
        <v>0</v>
      </c>
      <c r="AU414" s="43">
        <f t="shared" si="79"/>
        <v>0</v>
      </c>
      <c r="AV414" s="95" t="str">
        <f t="shared" si="75"/>
        <v/>
      </c>
      <c r="AW414" s="61" t="str">
        <f t="shared" si="75"/>
        <v/>
      </c>
      <c r="AX414" s="61" t="str">
        <f t="shared" si="75"/>
        <v/>
      </c>
      <c r="AY414" s="61" t="str">
        <f t="shared" si="75"/>
        <v/>
      </c>
      <c r="AZ414" s="44" t="str">
        <f t="shared" si="75"/>
        <v/>
      </c>
      <c r="BA414" s="45"/>
      <c r="BB414" s="97">
        <v>0</v>
      </c>
      <c r="BC414" s="98">
        <v>0</v>
      </c>
      <c r="BD414" s="98">
        <v>0</v>
      </c>
      <c r="BE414" s="98">
        <v>0</v>
      </c>
      <c r="BF414" s="98">
        <v>0</v>
      </c>
      <c r="BG414" s="99">
        <f t="shared" si="84"/>
        <v>0</v>
      </c>
      <c r="BH414" s="52">
        <f t="shared" si="80"/>
        <v>0</v>
      </c>
      <c r="BI414" s="53">
        <f>IFERROR(IF(ROUND(V414/((D414+AK414)/2),1)&lt;0,0,ROUND(V414/((D414+AK414)/2),1)),0)</f>
        <v>0</v>
      </c>
      <c r="BJ414" s="55" t="str">
        <f>IF(AK414=0,"정상",IF(AP414="악성","악성",IF(AND(BL414&gt;3,BI414&lt;0.5),"악성",IF(AND(AP414="정상",BL414&lt;=3),"정상",IF(BI414&gt;1,"정상","부진")))))</f>
        <v>정상</v>
      </c>
      <c r="BK414" s="54">
        <v>46143</v>
      </c>
      <c r="BL414" s="52">
        <f t="shared" si="85"/>
        <v>5</v>
      </c>
    </row>
    <row r="415" spans="1:64" ht="17.100000000000001" customHeight="1">
      <c r="A415" s="58" t="s">
        <v>1</v>
      </c>
      <c r="B415" s="57" t="s">
        <v>5449</v>
      </c>
      <c r="C415" s="56" t="s">
        <v>5450</v>
      </c>
      <c r="D415" s="213">
        <v>0</v>
      </c>
      <c r="E415" s="214">
        <v>0</v>
      </c>
      <c r="F415" s="215">
        <v>0</v>
      </c>
      <c r="G415" s="213">
        <v>8775840</v>
      </c>
      <c r="H415" s="216">
        <v>315.09053699999998</v>
      </c>
      <c r="I415" s="215">
        <v>2765184141</v>
      </c>
      <c r="J415" s="213">
        <v>0</v>
      </c>
      <c r="K415" s="216">
        <v>0</v>
      </c>
      <c r="L415" s="215">
        <v>0</v>
      </c>
      <c r="M415" s="213">
        <v>0</v>
      </c>
      <c r="N415" s="216">
        <v>0</v>
      </c>
      <c r="O415" s="215">
        <v>0</v>
      </c>
      <c r="P415" s="213">
        <v>0</v>
      </c>
      <c r="Q415" s="216">
        <v>0</v>
      </c>
      <c r="R415" s="215">
        <v>0</v>
      </c>
      <c r="S415" s="213">
        <v>8775840</v>
      </c>
      <c r="T415" s="214">
        <v>315.09053699999998</v>
      </c>
      <c r="U415" s="217">
        <v>2765184141</v>
      </c>
      <c r="V415" s="213">
        <v>8775840</v>
      </c>
      <c r="W415" s="216">
        <v>315.09053699999998</v>
      </c>
      <c r="X415" s="215">
        <v>2765184141</v>
      </c>
      <c r="Y415" s="213">
        <v>0</v>
      </c>
      <c r="Z415" s="216">
        <v>0</v>
      </c>
      <c r="AA415" s="215">
        <v>0</v>
      </c>
      <c r="AB415" s="213">
        <v>0</v>
      </c>
      <c r="AC415" s="216">
        <v>0</v>
      </c>
      <c r="AD415" s="215">
        <v>0</v>
      </c>
      <c r="AE415" s="213">
        <v>0</v>
      </c>
      <c r="AF415" s="216">
        <v>0</v>
      </c>
      <c r="AG415" s="215">
        <v>0</v>
      </c>
      <c r="AH415" s="213">
        <v>8775840</v>
      </c>
      <c r="AI415" s="214">
        <v>315.09053699999998</v>
      </c>
      <c r="AJ415" s="215">
        <v>2765184141</v>
      </c>
      <c r="AK415" s="218">
        <v>0</v>
      </c>
      <c r="AL415" s="214">
        <v>0</v>
      </c>
      <c r="AM415" s="215">
        <v>0</v>
      </c>
      <c r="AN415" s="36">
        <f t="shared" si="77"/>
        <v>0</v>
      </c>
      <c r="AO415" s="37">
        <f t="shared" si="78"/>
        <v>0</v>
      </c>
      <c r="AP415" s="38" t="s">
        <v>2</v>
      </c>
      <c r="AQ415" s="39" t="str">
        <f t="shared" si="76"/>
        <v>제품</v>
      </c>
      <c r="AR415" s="40">
        <f t="shared" si="81"/>
        <v>0</v>
      </c>
      <c r="AS415" s="41">
        <f t="shared" si="82"/>
        <v>0</v>
      </c>
      <c r="AT415" s="42">
        <f t="shared" si="83"/>
        <v>0</v>
      </c>
      <c r="AU415" s="43">
        <f t="shared" si="79"/>
        <v>0</v>
      </c>
      <c r="AV415" s="95" t="str">
        <f t="shared" si="75"/>
        <v/>
      </c>
      <c r="AW415" s="61" t="str">
        <f t="shared" si="75"/>
        <v/>
      </c>
      <c r="AX415" s="61" t="str">
        <f t="shared" si="75"/>
        <v/>
      </c>
      <c r="AY415" s="61" t="str">
        <f t="shared" si="75"/>
        <v/>
      </c>
      <c r="AZ415" s="44" t="str">
        <f t="shared" si="75"/>
        <v/>
      </c>
      <c r="BA415" s="45"/>
      <c r="BB415" s="97">
        <v>0</v>
      </c>
      <c r="BC415" s="98">
        <v>0</v>
      </c>
      <c r="BD415" s="98">
        <v>0</v>
      </c>
      <c r="BE415" s="98">
        <v>0</v>
      </c>
      <c r="BF415" s="98">
        <v>0</v>
      </c>
      <c r="BG415" s="99">
        <f t="shared" si="84"/>
        <v>0</v>
      </c>
      <c r="BH415" s="52">
        <f t="shared" si="80"/>
        <v>0</v>
      </c>
      <c r="BI415" s="53">
        <f>IFERROR(IF(ROUND(V415/((D415+AK415)/2),1)&lt;0,0,ROUND(V415/((D415+AK415)/2),1)),0)</f>
        <v>0</v>
      </c>
      <c r="BJ415" s="55" t="str">
        <f>IF(AK415=0,"정상",IF(AP415="악성","악성",IF(AND(BL415&gt;3,BI415&lt;0.5),"악성",IF(AND(AP415="정상",BL415&lt;=3),"정상",IF(BI415&gt;1,"정상","부진")))))</f>
        <v>정상</v>
      </c>
      <c r="BK415" s="54">
        <v>46235</v>
      </c>
      <c r="BL415" s="52">
        <f t="shared" si="85"/>
        <v>2</v>
      </c>
    </row>
    <row r="416" spans="1:64" ht="17.100000000000001" customHeight="1">
      <c r="A416" s="58" t="s">
        <v>1</v>
      </c>
      <c r="B416" s="57" t="s">
        <v>5451</v>
      </c>
      <c r="C416" s="56" t="s">
        <v>5452</v>
      </c>
      <c r="D416" s="213">
        <v>0</v>
      </c>
      <c r="E416" s="214">
        <v>0</v>
      </c>
      <c r="F416" s="215">
        <v>0</v>
      </c>
      <c r="G416" s="213">
        <v>5760528</v>
      </c>
      <c r="H416" s="216">
        <v>318.22597400000001</v>
      </c>
      <c r="I416" s="215">
        <v>1833149639</v>
      </c>
      <c r="J416" s="213">
        <v>0</v>
      </c>
      <c r="K416" s="216">
        <v>0</v>
      </c>
      <c r="L416" s="215">
        <v>0</v>
      </c>
      <c r="M416" s="213">
        <v>0</v>
      </c>
      <c r="N416" s="216">
        <v>0</v>
      </c>
      <c r="O416" s="215">
        <v>0</v>
      </c>
      <c r="P416" s="213">
        <v>0</v>
      </c>
      <c r="Q416" s="216">
        <v>0</v>
      </c>
      <c r="R416" s="215">
        <v>0</v>
      </c>
      <c r="S416" s="213">
        <v>5760528</v>
      </c>
      <c r="T416" s="214">
        <v>318.22597400000001</v>
      </c>
      <c r="U416" s="217">
        <v>1833149639</v>
      </c>
      <c r="V416" s="213">
        <v>5760528</v>
      </c>
      <c r="W416" s="216">
        <v>318.22597400000001</v>
      </c>
      <c r="X416" s="215">
        <v>1833149639</v>
      </c>
      <c r="Y416" s="213">
        <v>0</v>
      </c>
      <c r="Z416" s="216">
        <v>0</v>
      </c>
      <c r="AA416" s="215">
        <v>0</v>
      </c>
      <c r="AB416" s="213">
        <v>0</v>
      </c>
      <c r="AC416" s="216">
        <v>0</v>
      </c>
      <c r="AD416" s="215">
        <v>0</v>
      </c>
      <c r="AE416" s="213">
        <v>0</v>
      </c>
      <c r="AF416" s="216">
        <v>0</v>
      </c>
      <c r="AG416" s="215">
        <v>0</v>
      </c>
      <c r="AH416" s="213">
        <v>5760528</v>
      </c>
      <c r="AI416" s="214">
        <v>318.22597400000001</v>
      </c>
      <c r="AJ416" s="215">
        <v>1833149639</v>
      </c>
      <c r="AK416" s="218">
        <v>0</v>
      </c>
      <c r="AL416" s="214">
        <v>0</v>
      </c>
      <c r="AM416" s="215">
        <v>0</v>
      </c>
      <c r="AN416" s="36">
        <f t="shared" si="77"/>
        <v>0</v>
      </c>
      <c r="AO416" s="37">
        <f t="shared" si="78"/>
        <v>0</v>
      </c>
      <c r="AP416" s="38" t="s">
        <v>2</v>
      </c>
      <c r="AQ416" s="39" t="str">
        <f t="shared" si="76"/>
        <v>제품</v>
      </c>
      <c r="AR416" s="40">
        <f t="shared" si="81"/>
        <v>0</v>
      </c>
      <c r="AS416" s="41">
        <f t="shared" si="82"/>
        <v>0</v>
      </c>
      <c r="AT416" s="42">
        <f t="shared" si="83"/>
        <v>0</v>
      </c>
      <c r="AU416" s="43">
        <f t="shared" si="79"/>
        <v>0</v>
      </c>
      <c r="AV416" s="95" t="str">
        <f t="shared" si="75"/>
        <v/>
      </c>
      <c r="AW416" s="61" t="str">
        <f t="shared" si="75"/>
        <v/>
      </c>
      <c r="AX416" s="61" t="str">
        <f t="shared" si="75"/>
        <v/>
      </c>
      <c r="AY416" s="61" t="str">
        <f t="shared" si="75"/>
        <v/>
      </c>
      <c r="AZ416" s="44" t="str">
        <f t="shared" si="75"/>
        <v/>
      </c>
      <c r="BA416" s="45"/>
      <c r="BB416" s="97">
        <v>0</v>
      </c>
      <c r="BC416" s="98">
        <v>0</v>
      </c>
      <c r="BD416" s="98">
        <v>0</v>
      </c>
      <c r="BE416" s="98">
        <v>0</v>
      </c>
      <c r="BF416" s="98">
        <v>0</v>
      </c>
      <c r="BG416" s="99">
        <f t="shared" si="84"/>
        <v>0</v>
      </c>
      <c r="BH416" s="52">
        <f t="shared" si="80"/>
        <v>0</v>
      </c>
      <c r="BI416" s="53">
        <f>IFERROR(IF(ROUND(V416/((D416+AK416)/2),1)&lt;0,0,ROUND(V416/((D416+AK416)/2),1)),0)</f>
        <v>0</v>
      </c>
      <c r="BJ416" s="55" t="str">
        <f>IF(AK416=0,"정상",IF(AP416="악성","악성",IF(AND(BL416&gt;3,BI416&lt;0.5),"악성",IF(AND(AP416="정상",BL416&lt;=3),"정상",IF(BI416&gt;1,"정상","부진")))))</f>
        <v>정상</v>
      </c>
      <c r="BK416" s="54">
        <v>46235</v>
      </c>
      <c r="BL416" s="52">
        <f t="shared" si="85"/>
        <v>2</v>
      </c>
    </row>
    <row r="417" spans="1:64" ht="17.100000000000001" customHeight="1">
      <c r="A417" s="58" t="s">
        <v>1</v>
      </c>
      <c r="B417" s="57" t="s">
        <v>5453</v>
      </c>
      <c r="C417" s="56" t="s">
        <v>5454</v>
      </c>
      <c r="D417" s="213">
        <v>0</v>
      </c>
      <c r="E417" s="214">
        <v>0</v>
      </c>
      <c r="F417" s="215">
        <v>0</v>
      </c>
      <c r="G417" s="213">
        <v>1580184</v>
      </c>
      <c r="H417" s="216">
        <v>343.59163699999999</v>
      </c>
      <c r="I417" s="215">
        <v>542938008</v>
      </c>
      <c r="J417" s="213">
        <v>0</v>
      </c>
      <c r="K417" s="216">
        <v>0</v>
      </c>
      <c r="L417" s="215">
        <v>0</v>
      </c>
      <c r="M417" s="213">
        <v>0</v>
      </c>
      <c r="N417" s="216">
        <v>0</v>
      </c>
      <c r="O417" s="215">
        <v>0</v>
      </c>
      <c r="P417" s="213">
        <v>0</v>
      </c>
      <c r="Q417" s="216">
        <v>0</v>
      </c>
      <c r="R417" s="215">
        <v>0</v>
      </c>
      <c r="S417" s="213">
        <v>1580184</v>
      </c>
      <c r="T417" s="214">
        <v>343.59163699999999</v>
      </c>
      <c r="U417" s="217">
        <v>542938008</v>
      </c>
      <c r="V417" s="213">
        <v>1580184</v>
      </c>
      <c r="W417" s="216">
        <v>343.59163699999999</v>
      </c>
      <c r="X417" s="215">
        <v>542938008</v>
      </c>
      <c r="Y417" s="213">
        <v>0</v>
      </c>
      <c r="Z417" s="216">
        <v>0</v>
      </c>
      <c r="AA417" s="215">
        <v>0</v>
      </c>
      <c r="AB417" s="213">
        <v>0</v>
      </c>
      <c r="AC417" s="216">
        <v>0</v>
      </c>
      <c r="AD417" s="215">
        <v>0</v>
      </c>
      <c r="AE417" s="213">
        <v>0</v>
      </c>
      <c r="AF417" s="216">
        <v>0</v>
      </c>
      <c r="AG417" s="215">
        <v>0</v>
      </c>
      <c r="AH417" s="213">
        <v>1580184</v>
      </c>
      <c r="AI417" s="214">
        <v>343.59163699999999</v>
      </c>
      <c r="AJ417" s="215">
        <v>542938008</v>
      </c>
      <c r="AK417" s="218">
        <v>0</v>
      </c>
      <c r="AL417" s="214">
        <v>0</v>
      </c>
      <c r="AM417" s="215">
        <v>0</v>
      </c>
      <c r="AN417" s="36">
        <f t="shared" si="77"/>
        <v>0</v>
      </c>
      <c r="AO417" s="37">
        <f t="shared" si="78"/>
        <v>0</v>
      </c>
      <c r="AP417" s="38" t="s">
        <v>2</v>
      </c>
      <c r="AQ417" s="39" t="str">
        <f t="shared" si="76"/>
        <v>제품</v>
      </c>
      <c r="AR417" s="40">
        <f t="shared" si="81"/>
        <v>0</v>
      </c>
      <c r="AS417" s="41">
        <f t="shared" si="82"/>
        <v>0</v>
      </c>
      <c r="AT417" s="42">
        <f t="shared" si="83"/>
        <v>0</v>
      </c>
      <c r="AU417" s="43">
        <f t="shared" si="79"/>
        <v>0</v>
      </c>
      <c r="AV417" s="95" t="str">
        <f t="shared" si="75"/>
        <v/>
      </c>
      <c r="AW417" s="61" t="str">
        <f t="shared" si="75"/>
        <v/>
      </c>
      <c r="AX417" s="61" t="str">
        <f t="shared" si="75"/>
        <v/>
      </c>
      <c r="AY417" s="61" t="str">
        <f t="shared" si="75"/>
        <v/>
      </c>
      <c r="AZ417" s="44" t="str">
        <f t="shared" si="75"/>
        <v/>
      </c>
      <c r="BA417" s="45"/>
      <c r="BB417" s="97">
        <v>0</v>
      </c>
      <c r="BC417" s="98">
        <v>0</v>
      </c>
      <c r="BD417" s="98">
        <v>0</v>
      </c>
      <c r="BE417" s="98">
        <v>0</v>
      </c>
      <c r="BF417" s="98">
        <v>0</v>
      </c>
      <c r="BG417" s="99">
        <f t="shared" si="84"/>
        <v>0</v>
      </c>
      <c r="BH417" s="52">
        <f t="shared" si="80"/>
        <v>0</v>
      </c>
      <c r="BI417" s="53">
        <f>IFERROR(IF(ROUND(V417/((D417+AK417)/2),1)&lt;0,0,ROUND(V417/((D417+AK417)/2),1)),0)</f>
        <v>0</v>
      </c>
      <c r="BJ417" s="55" t="str">
        <f>IF(AK417=0,"정상",IF(AP417="악성","악성",IF(AND(BL417&gt;3,BI417&lt;0.5),"악성",IF(AND(AP417="정상",BL417&lt;=3),"정상",IF(BI417&gt;1,"정상","부진")))))</f>
        <v>정상</v>
      </c>
      <c r="BK417" s="54">
        <v>46204</v>
      </c>
      <c r="BL417" s="52">
        <f t="shared" si="85"/>
        <v>3</v>
      </c>
    </row>
    <row r="418" spans="1:64" ht="17.100000000000001" customHeight="1">
      <c r="A418" s="58" t="s">
        <v>1</v>
      </c>
      <c r="B418" s="57" t="s">
        <v>5455</v>
      </c>
      <c r="C418" s="56" t="s">
        <v>5456</v>
      </c>
      <c r="D418" s="213">
        <v>0</v>
      </c>
      <c r="E418" s="214">
        <v>0</v>
      </c>
      <c r="F418" s="215">
        <v>0</v>
      </c>
      <c r="G418" s="213">
        <v>238320</v>
      </c>
      <c r="H418" s="216">
        <v>248.98388700000001</v>
      </c>
      <c r="I418" s="215">
        <v>59337840</v>
      </c>
      <c r="J418" s="213">
        <v>0</v>
      </c>
      <c r="K418" s="216">
        <v>0</v>
      </c>
      <c r="L418" s="215">
        <v>0</v>
      </c>
      <c r="M418" s="213">
        <v>0</v>
      </c>
      <c r="N418" s="216">
        <v>0</v>
      </c>
      <c r="O418" s="215">
        <v>0</v>
      </c>
      <c r="P418" s="213">
        <v>0</v>
      </c>
      <c r="Q418" s="216">
        <v>0</v>
      </c>
      <c r="R418" s="215">
        <v>0</v>
      </c>
      <c r="S418" s="213">
        <v>238320</v>
      </c>
      <c r="T418" s="214">
        <v>248.98388700000001</v>
      </c>
      <c r="U418" s="217">
        <v>59337840</v>
      </c>
      <c r="V418" s="213">
        <v>237880</v>
      </c>
      <c r="W418" s="216">
        <v>248.972759</v>
      </c>
      <c r="X418" s="215">
        <v>59225640</v>
      </c>
      <c r="Y418" s="213">
        <v>0</v>
      </c>
      <c r="Z418" s="216">
        <v>0</v>
      </c>
      <c r="AA418" s="215">
        <v>0</v>
      </c>
      <c r="AB418" s="213">
        <v>320</v>
      </c>
      <c r="AC418" s="216">
        <v>255</v>
      </c>
      <c r="AD418" s="215">
        <v>81600</v>
      </c>
      <c r="AE418" s="213">
        <v>0</v>
      </c>
      <c r="AF418" s="216">
        <v>0</v>
      </c>
      <c r="AG418" s="215">
        <v>0</v>
      </c>
      <c r="AH418" s="213">
        <v>238200</v>
      </c>
      <c r="AI418" s="214">
        <v>248.98085599999999</v>
      </c>
      <c r="AJ418" s="215">
        <v>59307240</v>
      </c>
      <c r="AK418" s="218">
        <v>120</v>
      </c>
      <c r="AL418" s="214">
        <v>255</v>
      </c>
      <c r="AM418" s="215">
        <v>30600</v>
      </c>
      <c r="AN418" s="36">
        <f t="shared" si="77"/>
        <v>2.8958040995718832E-6</v>
      </c>
      <c r="AO418" s="37">
        <f t="shared" si="78"/>
        <v>5.0352467270896274E-4</v>
      </c>
      <c r="AP418" s="38" t="s">
        <v>2</v>
      </c>
      <c r="AQ418" s="39" t="str">
        <f t="shared" si="76"/>
        <v>제품</v>
      </c>
      <c r="AR418" s="40">
        <f t="shared" si="81"/>
        <v>0</v>
      </c>
      <c r="AS418" s="41">
        <f t="shared" si="82"/>
        <v>0</v>
      </c>
      <c r="AT418" s="42">
        <f t="shared" si="83"/>
        <v>30600</v>
      </c>
      <c r="AU418" s="43">
        <f t="shared" si="79"/>
        <v>30600</v>
      </c>
      <c r="AV418" s="95" t="str">
        <f t="shared" ref="AV418:AZ468" si="86">IF(+BB418*$AL418=0,"",+BB418*$AL418)</f>
        <v/>
      </c>
      <c r="AW418" s="61">
        <f t="shared" si="86"/>
        <v>30600</v>
      </c>
      <c r="AX418" s="61" t="str">
        <f t="shared" si="86"/>
        <v/>
      </c>
      <c r="AY418" s="61" t="str">
        <f t="shared" si="86"/>
        <v/>
      </c>
      <c r="AZ418" s="44" t="str">
        <f t="shared" si="86"/>
        <v/>
      </c>
      <c r="BA418" s="45"/>
      <c r="BB418" s="97">
        <v>0</v>
      </c>
      <c r="BC418" s="98">
        <v>120</v>
      </c>
      <c r="BD418" s="98">
        <v>0</v>
      </c>
      <c r="BE418" s="98">
        <v>0</v>
      </c>
      <c r="BF418" s="98">
        <v>0</v>
      </c>
      <c r="BG418" s="99">
        <f t="shared" si="84"/>
        <v>120</v>
      </c>
      <c r="BH418" s="52">
        <f t="shared" si="80"/>
        <v>0</v>
      </c>
      <c r="BI418" s="53">
        <f>IFERROR(IF(ROUND(V418/((D418+AK418)/2),1)&lt;0,0,ROUND(V418/((D418+AK418)/2),1)),0)</f>
        <v>3964.7</v>
      </c>
      <c r="BJ418" s="55" t="str">
        <f>IF(AK418=0,"정상",IF(AP418="악성","악성",IF(AND(BL418&gt;3,BI418&lt;0.5),"악성",IF(AND(AP418="정상",BL418&lt;=3),"정상",IF(BI418&gt;1,"정상","부진")))))</f>
        <v>정상</v>
      </c>
      <c r="BK418" s="54">
        <v>46174</v>
      </c>
      <c r="BL418" s="52">
        <f t="shared" si="85"/>
        <v>4</v>
      </c>
    </row>
    <row r="419" spans="1:64" ht="17.100000000000001" customHeight="1">
      <c r="A419" s="58" t="s">
        <v>1</v>
      </c>
      <c r="B419" s="57" t="s">
        <v>5457</v>
      </c>
      <c r="C419" s="56" t="s">
        <v>5458</v>
      </c>
      <c r="D419" s="213">
        <v>0</v>
      </c>
      <c r="E419" s="214">
        <v>0</v>
      </c>
      <c r="F419" s="215">
        <v>0</v>
      </c>
      <c r="G419" s="213">
        <v>235880</v>
      </c>
      <c r="H419" s="216">
        <v>256.09869400000002</v>
      </c>
      <c r="I419" s="215">
        <v>60408560</v>
      </c>
      <c r="J419" s="213">
        <v>0</v>
      </c>
      <c r="K419" s="216">
        <v>0</v>
      </c>
      <c r="L419" s="215">
        <v>0</v>
      </c>
      <c r="M419" s="213">
        <v>0</v>
      </c>
      <c r="N419" s="216">
        <v>0</v>
      </c>
      <c r="O419" s="215">
        <v>0</v>
      </c>
      <c r="P419" s="213">
        <v>0</v>
      </c>
      <c r="Q419" s="216">
        <v>0</v>
      </c>
      <c r="R419" s="215">
        <v>0</v>
      </c>
      <c r="S419" s="213">
        <v>235880</v>
      </c>
      <c r="T419" s="214">
        <v>256.09869400000002</v>
      </c>
      <c r="U419" s="217">
        <v>60408560</v>
      </c>
      <c r="V419" s="213">
        <v>235560</v>
      </c>
      <c r="W419" s="216">
        <v>256.09067700000003</v>
      </c>
      <c r="X419" s="215">
        <v>60324720</v>
      </c>
      <c r="Y419" s="213">
        <v>0</v>
      </c>
      <c r="Z419" s="216">
        <v>0</v>
      </c>
      <c r="AA419" s="215">
        <v>0</v>
      </c>
      <c r="AB419" s="213">
        <v>320</v>
      </c>
      <c r="AC419" s="216">
        <v>262</v>
      </c>
      <c r="AD419" s="215">
        <v>83840</v>
      </c>
      <c r="AE419" s="213">
        <v>0</v>
      </c>
      <c r="AF419" s="216">
        <v>0</v>
      </c>
      <c r="AG419" s="215">
        <v>0</v>
      </c>
      <c r="AH419" s="213">
        <v>235880</v>
      </c>
      <c r="AI419" s="214">
        <v>256.09869400000002</v>
      </c>
      <c r="AJ419" s="215">
        <v>60408560</v>
      </c>
      <c r="AK419" s="218">
        <v>0</v>
      </c>
      <c r="AL419" s="214">
        <v>0</v>
      </c>
      <c r="AM419" s="215">
        <v>0</v>
      </c>
      <c r="AN419" s="36">
        <f t="shared" si="77"/>
        <v>0</v>
      </c>
      <c r="AO419" s="37">
        <f t="shared" si="78"/>
        <v>0</v>
      </c>
      <c r="AP419" s="38" t="s">
        <v>2</v>
      </c>
      <c r="AQ419" s="39" t="str">
        <f t="shared" si="76"/>
        <v>제품</v>
      </c>
      <c r="AR419" s="40">
        <f t="shared" si="81"/>
        <v>0</v>
      </c>
      <c r="AS419" s="41">
        <f t="shared" si="82"/>
        <v>0</v>
      </c>
      <c r="AT419" s="42">
        <f t="shared" si="83"/>
        <v>0</v>
      </c>
      <c r="AU419" s="43">
        <f t="shared" si="79"/>
        <v>0</v>
      </c>
      <c r="AV419" s="95" t="str">
        <f t="shared" si="86"/>
        <v/>
      </c>
      <c r="AW419" s="61" t="str">
        <f t="shared" si="86"/>
        <v/>
      </c>
      <c r="AX419" s="61" t="str">
        <f t="shared" si="86"/>
        <v/>
      </c>
      <c r="AY419" s="61" t="str">
        <f t="shared" si="86"/>
        <v/>
      </c>
      <c r="AZ419" s="44" t="str">
        <f t="shared" si="86"/>
        <v/>
      </c>
      <c r="BA419" s="45"/>
      <c r="BB419" s="97">
        <v>0</v>
      </c>
      <c r="BC419" s="98">
        <v>0</v>
      </c>
      <c r="BD419" s="98">
        <v>0</v>
      </c>
      <c r="BE419" s="98">
        <v>0</v>
      </c>
      <c r="BF419" s="98">
        <v>0</v>
      </c>
      <c r="BG419" s="99">
        <f t="shared" si="84"/>
        <v>0</v>
      </c>
      <c r="BH419" s="52">
        <f t="shared" si="80"/>
        <v>0</v>
      </c>
      <c r="BI419" s="53">
        <f>IFERROR(IF(ROUND(V419/((D419+AK419)/2),1)&lt;0,0,ROUND(V419/((D419+AK419)/2),1)),0)</f>
        <v>0</v>
      </c>
      <c r="BJ419" s="55" t="str">
        <f>IF(AK419=0,"정상",IF(AP419="악성","악성",IF(AND(BL419&gt;3,BI419&lt;0.5),"악성",IF(AND(AP419="정상",BL419&lt;=3),"정상",IF(BI419&gt;1,"정상","부진")))))</f>
        <v>정상</v>
      </c>
      <c r="BK419" s="54">
        <v>46174</v>
      </c>
      <c r="BL419" s="52">
        <f t="shared" si="85"/>
        <v>4</v>
      </c>
    </row>
    <row r="420" spans="1:64" ht="17.100000000000001" customHeight="1">
      <c r="A420" s="58" t="s">
        <v>1</v>
      </c>
      <c r="B420" s="57" t="s">
        <v>5459</v>
      </c>
      <c r="C420" s="56" t="s">
        <v>5460</v>
      </c>
      <c r="D420" s="213">
        <v>0</v>
      </c>
      <c r="E420" s="214">
        <v>0</v>
      </c>
      <c r="F420" s="215">
        <v>0</v>
      </c>
      <c r="G420" s="213">
        <v>224440</v>
      </c>
      <c r="H420" s="216">
        <v>248.40313599999999</v>
      </c>
      <c r="I420" s="215">
        <v>55751600</v>
      </c>
      <c r="J420" s="213">
        <v>0</v>
      </c>
      <c r="K420" s="216">
        <v>0</v>
      </c>
      <c r="L420" s="215">
        <v>0</v>
      </c>
      <c r="M420" s="213">
        <v>0</v>
      </c>
      <c r="N420" s="216">
        <v>0</v>
      </c>
      <c r="O420" s="215">
        <v>0</v>
      </c>
      <c r="P420" s="213">
        <v>0</v>
      </c>
      <c r="Q420" s="216">
        <v>0</v>
      </c>
      <c r="R420" s="215">
        <v>0</v>
      </c>
      <c r="S420" s="213">
        <v>224440</v>
      </c>
      <c r="T420" s="214">
        <v>248.40313599999999</v>
      </c>
      <c r="U420" s="217">
        <v>55751600</v>
      </c>
      <c r="V420" s="213">
        <v>224120</v>
      </c>
      <c r="W420" s="216">
        <v>248.39514500000001</v>
      </c>
      <c r="X420" s="215">
        <v>55670320</v>
      </c>
      <c r="Y420" s="213">
        <v>0</v>
      </c>
      <c r="Z420" s="216">
        <v>0</v>
      </c>
      <c r="AA420" s="215">
        <v>0</v>
      </c>
      <c r="AB420" s="213">
        <v>320</v>
      </c>
      <c r="AC420" s="216">
        <v>254</v>
      </c>
      <c r="AD420" s="215">
        <v>81280</v>
      </c>
      <c r="AE420" s="213">
        <v>0</v>
      </c>
      <c r="AF420" s="216">
        <v>0</v>
      </c>
      <c r="AG420" s="215">
        <v>0</v>
      </c>
      <c r="AH420" s="213">
        <v>224440</v>
      </c>
      <c r="AI420" s="214">
        <v>248.40313599999999</v>
      </c>
      <c r="AJ420" s="215">
        <v>55751600</v>
      </c>
      <c r="AK420" s="218">
        <v>0</v>
      </c>
      <c r="AL420" s="214">
        <v>0</v>
      </c>
      <c r="AM420" s="215">
        <v>0</v>
      </c>
      <c r="AN420" s="36">
        <f t="shared" si="77"/>
        <v>0</v>
      </c>
      <c r="AO420" s="37">
        <f t="shared" si="78"/>
        <v>0</v>
      </c>
      <c r="AP420" s="38" t="s">
        <v>2</v>
      </c>
      <c r="AQ420" s="39" t="str">
        <f t="shared" si="76"/>
        <v>제품</v>
      </c>
      <c r="AR420" s="40">
        <f t="shared" si="81"/>
        <v>0</v>
      </c>
      <c r="AS420" s="41">
        <f t="shared" si="82"/>
        <v>0</v>
      </c>
      <c r="AT420" s="42">
        <f t="shared" si="83"/>
        <v>0</v>
      </c>
      <c r="AU420" s="43">
        <f t="shared" si="79"/>
        <v>0</v>
      </c>
      <c r="AV420" s="95" t="str">
        <f t="shared" si="86"/>
        <v/>
      </c>
      <c r="AW420" s="61" t="str">
        <f t="shared" si="86"/>
        <v/>
      </c>
      <c r="AX420" s="61" t="str">
        <f t="shared" si="86"/>
        <v/>
      </c>
      <c r="AY420" s="61" t="str">
        <f t="shared" si="86"/>
        <v/>
      </c>
      <c r="AZ420" s="44" t="str">
        <f t="shared" si="86"/>
        <v/>
      </c>
      <c r="BA420" s="45"/>
      <c r="BB420" s="97">
        <v>0</v>
      </c>
      <c r="BC420" s="98">
        <v>0</v>
      </c>
      <c r="BD420" s="98">
        <v>0</v>
      </c>
      <c r="BE420" s="98">
        <v>0</v>
      </c>
      <c r="BF420" s="98">
        <v>0</v>
      </c>
      <c r="BG420" s="99">
        <f t="shared" si="84"/>
        <v>0</v>
      </c>
      <c r="BH420" s="52">
        <f t="shared" si="80"/>
        <v>0</v>
      </c>
      <c r="BI420" s="53">
        <f>IFERROR(IF(ROUND(V420/((D420+AK420)/2),1)&lt;0,0,ROUND(V420/((D420+AK420)/2),1)),0)</f>
        <v>0</v>
      </c>
      <c r="BJ420" s="55" t="str">
        <f>IF(AK420=0,"정상",IF(AP420="악성","악성",IF(AND(BL420&gt;3,BI420&lt;0.5),"악성",IF(AND(AP420="정상",BL420&lt;=3),"정상",IF(BI420&gt;1,"정상","부진")))))</f>
        <v>정상</v>
      </c>
      <c r="BK420" s="54">
        <v>46174</v>
      </c>
      <c r="BL420" s="52">
        <f t="shared" si="85"/>
        <v>4</v>
      </c>
    </row>
    <row r="421" spans="1:64" ht="17.100000000000001" customHeight="1">
      <c r="A421" s="58" t="s">
        <v>1</v>
      </c>
      <c r="B421" s="57" t="s">
        <v>5547</v>
      </c>
      <c r="C421" s="56" t="s">
        <v>5548</v>
      </c>
      <c r="D421" s="213">
        <v>0</v>
      </c>
      <c r="E421" s="214">
        <v>0</v>
      </c>
      <c r="F421" s="215">
        <v>0</v>
      </c>
      <c r="G421" s="213">
        <v>1295080</v>
      </c>
      <c r="H421" s="216">
        <v>235.568273</v>
      </c>
      <c r="I421" s="215">
        <v>305079760</v>
      </c>
      <c r="J421" s="213">
        <v>0</v>
      </c>
      <c r="K421" s="216">
        <v>0</v>
      </c>
      <c r="L421" s="215">
        <v>0</v>
      </c>
      <c r="M421" s="213">
        <v>0</v>
      </c>
      <c r="N421" s="216">
        <v>0</v>
      </c>
      <c r="O421" s="215">
        <v>0</v>
      </c>
      <c r="P421" s="213">
        <v>0</v>
      </c>
      <c r="Q421" s="216">
        <v>0</v>
      </c>
      <c r="R421" s="215">
        <v>0</v>
      </c>
      <c r="S421" s="213">
        <v>1295080</v>
      </c>
      <c r="T421" s="214">
        <v>235.568273</v>
      </c>
      <c r="U421" s="217">
        <v>305079760</v>
      </c>
      <c r="V421" s="213">
        <v>1028400</v>
      </c>
      <c r="W421" s="216">
        <v>234.53097299999999</v>
      </c>
      <c r="X421" s="215">
        <v>241191653</v>
      </c>
      <c r="Y421" s="213">
        <v>0</v>
      </c>
      <c r="Z421" s="216">
        <v>0</v>
      </c>
      <c r="AA421" s="215">
        <v>0</v>
      </c>
      <c r="AB421" s="213">
        <v>400</v>
      </c>
      <c r="AC421" s="216">
        <v>238.52</v>
      </c>
      <c r="AD421" s="215">
        <v>95408</v>
      </c>
      <c r="AE421" s="213">
        <v>0</v>
      </c>
      <c r="AF421" s="216">
        <v>0</v>
      </c>
      <c r="AG421" s="215">
        <v>0</v>
      </c>
      <c r="AH421" s="213">
        <v>1028800</v>
      </c>
      <c r="AI421" s="214">
        <v>234.532524</v>
      </c>
      <c r="AJ421" s="215">
        <v>241287061</v>
      </c>
      <c r="AK421" s="218">
        <v>266280</v>
      </c>
      <c r="AL421" s="214">
        <v>239.57</v>
      </c>
      <c r="AM421" s="215">
        <v>63792699</v>
      </c>
      <c r="AN421" s="36">
        <f t="shared" si="77"/>
        <v>6.0369659897697775E-3</v>
      </c>
      <c r="AO421" s="37">
        <f t="shared" si="78"/>
        <v>0.20560891991228342</v>
      </c>
      <c r="AP421" s="38" t="s">
        <v>2</v>
      </c>
      <c r="AQ421" s="39" t="str">
        <f t="shared" si="76"/>
        <v>제품</v>
      </c>
      <c r="AR421" s="40">
        <f t="shared" si="81"/>
        <v>0</v>
      </c>
      <c r="AS421" s="41">
        <f t="shared" si="82"/>
        <v>0</v>
      </c>
      <c r="AT421" s="42">
        <f t="shared" si="83"/>
        <v>63792699</v>
      </c>
      <c r="AU421" s="43">
        <f t="shared" si="79"/>
        <v>63792699</v>
      </c>
      <c r="AV421" s="95" t="str">
        <f t="shared" si="86"/>
        <v/>
      </c>
      <c r="AW421" s="61">
        <f t="shared" si="86"/>
        <v>63792699.600000001</v>
      </c>
      <c r="AX421" s="61" t="str">
        <f t="shared" si="86"/>
        <v/>
      </c>
      <c r="AY421" s="61" t="str">
        <f t="shared" si="86"/>
        <v/>
      </c>
      <c r="AZ421" s="44" t="str">
        <f t="shared" si="86"/>
        <v/>
      </c>
      <c r="BA421" s="45"/>
      <c r="BB421" s="97">
        <v>0</v>
      </c>
      <c r="BC421" s="98">
        <v>266280</v>
      </c>
      <c r="BD421" s="98">
        <v>0</v>
      </c>
      <c r="BE421" s="98">
        <v>0</v>
      </c>
      <c r="BF421" s="98">
        <v>0</v>
      </c>
      <c r="BG421" s="99">
        <f t="shared" si="84"/>
        <v>266280</v>
      </c>
      <c r="BH421" s="52">
        <f t="shared" si="80"/>
        <v>0</v>
      </c>
      <c r="BI421" s="53">
        <f>IFERROR(IF(ROUND(V421/((D421+AK421)/2),1)&lt;0,0,ROUND(V421/((D421+AK421)/2),1)),0)</f>
        <v>7.7</v>
      </c>
      <c r="BJ421" s="55" t="str">
        <f>IF(AK421=0,"정상",IF(AP421="악성","악성",IF(AND(BL421&gt;3,BI421&lt;0.5),"악성",IF(AND(AP421="정상",BL421&lt;=3),"정상",IF(BI421&gt;1,"정상","부진")))))</f>
        <v>정상</v>
      </c>
      <c r="BK421" s="54">
        <v>46266</v>
      </c>
      <c r="BL421" s="52">
        <f t="shared" si="85"/>
        <v>1</v>
      </c>
    </row>
    <row r="422" spans="1:64" ht="17.100000000000001" customHeight="1">
      <c r="A422" s="58" t="s">
        <v>1</v>
      </c>
      <c r="B422" s="57" t="s">
        <v>5549</v>
      </c>
      <c r="C422" s="56" t="s">
        <v>5550</v>
      </c>
      <c r="D422" s="213">
        <v>0</v>
      </c>
      <c r="E422" s="214">
        <v>0</v>
      </c>
      <c r="F422" s="215">
        <v>0</v>
      </c>
      <c r="G422" s="213">
        <v>1247440</v>
      </c>
      <c r="H422" s="216">
        <v>243.678766</v>
      </c>
      <c r="I422" s="215">
        <v>303974640</v>
      </c>
      <c r="J422" s="213">
        <v>0</v>
      </c>
      <c r="K422" s="216">
        <v>0</v>
      </c>
      <c r="L422" s="215">
        <v>0</v>
      </c>
      <c r="M422" s="213">
        <v>0</v>
      </c>
      <c r="N422" s="216">
        <v>0</v>
      </c>
      <c r="O422" s="215">
        <v>0</v>
      </c>
      <c r="P422" s="213">
        <v>0</v>
      </c>
      <c r="Q422" s="216">
        <v>0</v>
      </c>
      <c r="R422" s="215">
        <v>0</v>
      </c>
      <c r="S422" s="213">
        <v>1247440</v>
      </c>
      <c r="T422" s="214">
        <v>243.678766</v>
      </c>
      <c r="U422" s="217">
        <v>303974640</v>
      </c>
      <c r="V422" s="213">
        <v>846840</v>
      </c>
      <c r="W422" s="216">
        <v>242.362506</v>
      </c>
      <c r="X422" s="215">
        <v>205242265</v>
      </c>
      <c r="Y422" s="213">
        <v>0</v>
      </c>
      <c r="Z422" s="216">
        <v>0</v>
      </c>
      <c r="AA422" s="215">
        <v>0</v>
      </c>
      <c r="AB422" s="213">
        <v>400</v>
      </c>
      <c r="AC422" s="216">
        <v>247.91</v>
      </c>
      <c r="AD422" s="215">
        <v>99164</v>
      </c>
      <c r="AE422" s="213">
        <v>0</v>
      </c>
      <c r="AF422" s="216">
        <v>0</v>
      </c>
      <c r="AG422" s="215">
        <v>0</v>
      </c>
      <c r="AH422" s="213">
        <v>847240</v>
      </c>
      <c r="AI422" s="214">
        <v>242.36512500000001</v>
      </c>
      <c r="AJ422" s="215">
        <v>205341429</v>
      </c>
      <c r="AK422" s="218">
        <v>400200</v>
      </c>
      <c r="AL422" s="214">
        <v>246.4597</v>
      </c>
      <c r="AM422" s="215">
        <v>98633211</v>
      </c>
      <c r="AN422" s="36">
        <f t="shared" si="77"/>
        <v>9.3340672146319803E-3</v>
      </c>
      <c r="AO422" s="37">
        <f t="shared" si="78"/>
        <v>0.320817033284166</v>
      </c>
      <c r="AP422" s="38" t="s">
        <v>2</v>
      </c>
      <c r="AQ422" s="39" t="str">
        <f t="shared" si="76"/>
        <v>제품</v>
      </c>
      <c r="AR422" s="40">
        <f t="shared" si="81"/>
        <v>0</v>
      </c>
      <c r="AS422" s="41">
        <f t="shared" si="82"/>
        <v>0</v>
      </c>
      <c r="AT422" s="42">
        <f t="shared" si="83"/>
        <v>98633211</v>
      </c>
      <c r="AU422" s="43">
        <f t="shared" si="79"/>
        <v>98633211</v>
      </c>
      <c r="AV422" s="95" t="str">
        <f t="shared" si="86"/>
        <v/>
      </c>
      <c r="AW422" s="61">
        <f t="shared" si="86"/>
        <v>98633171.939999998</v>
      </c>
      <c r="AX422" s="61" t="str">
        <f t="shared" si="86"/>
        <v/>
      </c>
      <c r="AY422" s="61" t="str">
        <f t="shared" si="86"/>
        <v/>
      </c>
      <c r="AZ422" s="44" t="str">
        <f t="shared" si="86"/>
        <v/>
      </c>
      <c r="BA422" s="45"/>
      <c r="BB422" s="97">
        <v>0</v>
      </c>
      <c r="BC422" s="98">
        <v>400200</v>
      </c>
      <c r="BD422" s="98">
        <v>0</v>
      </c>
      <c r="BE422" s="98">
        <v>0</v>
      </c>
      <c r="BF422" s="98">
        <v>0</v>
      </c>
      <c r="BG422" s="99">
        <f t="shared" si="84"/>
        <v>400200</v>
      </c>
      <c r="BH422" s="52">
        <f t="shared" si="80"/>
        <v>0</v>
      </c>
      <c r="BI422" s="53">
        <f>IFERROR(IF(ROUND(V422/((D422+AK422)/2),1)&lt;0,0,ROUND(V422/((D422+AK422)/2),1)),0)</f>
        <v>4.2</v>
      </c>
      <c r="BJ422" s="55" t="str">
        <f>IF(AK422=0,"정상",IF(AP422="악성","악성",IF(AND(BL422&gt;3,BI422&lt;0.5),"악성",IF(AND(AP422="정상",BL422&lt;=3),"정상",IF(BI422&gt;1,"정상","부진")))))</f>
        <v>정상</v>
      </c>
      <c r="BK422" s="54">
        <v>46266</v>
      </c>
      <c r="BL422" s="52">
        <f t="shared" si="85"/>
        <v>1</v>
      </c>
    </row>
    <row r="423" spans="1:64" ht="17.100000000000001" customHeight="1">
      <c r="A423" s="58" t="s">
        <v>1</v>
      </c>
      <c r="B423" s="57" t="s">
        <v>5551</v>
      </c>
      <c r="C423" s="56" t="s">
        <v>5552</v>
      </c>
      <c r="D423" s="213">
        <v>0</v>
      </c>
      <c r="E423" s="214">
        <v>0</v>
      </c>
      <c r="F423" s="215">
        <v>0</v>
      </c>
      <c r="G423" s="213">
        <v>150072</v>
      </c>
      <c r="H423" s="216">
        <v>323.41510699999998</v>
      </c>
      <c r="I423" s="215">
        <v>48535552</v>
      </c>
      <c r="J423" s="213">
        <v>0</v>
      </c>
      <c r="K423" s="216">
        <v>0</v>
      </c>
      <c r="L423" s="215">
        <v>0</v>
      </c>
      <c r="M423" s="213">
        <v>0</v>
      </c>
      <c r="N423" s="216">
        <v>0</v>
      </c>
      <c r="O423" s="215">
        <v>0</v>
      </c>
      <c r="P423" s="213">
        <v>0</v>
      </c>
      <c r="Q423" s="216">
        <v>0</v>
      </c>
      <c r="R423" s="215">
        <v>0</v>
      </c>
      <c r="S423" s="213">
        <v>150072</v>
      </c>
      <c r="T423" s="214">
        <v>323.41510699999998</v>
      </c>
      <c r="U423" s="217">
        <v>48535552</v>
      </c>
      <c r="V423" s="213">
        <v>150072</v>
      </c>
      <c r="W423" s="216">
        <v>323.41510699999998</v>
      </c>
      <c r="X423" s="215">
        <v>48535552</v>
      </c>
      <c r="Y423" s="213">
        <v>0</v>
      </c>
      <c r="Z423" s="216">
        <v>0</v>
      </c>
      <c r="AA423" s="215">
        <v>0</v>
      </c>
      <c r="AB423" s="213">
        <v>0</v>
      </c>
      <c r="AC423" s="216">
        <v>0</v>
      </c>
      <c r="AD423" s="215">
        <v>0</v>
      </c>
      <c r="AE423" s="213">
        <v>0</v>
      </c>
      <c r="AF423" s="216">
        <v>0</v>
      </c>
      <c r="AG423" s="215">
        <v>0</v>
      </c>
      <c r="AH423" s="213">
        <v>150072</v>
      </c>
      <c r="AI423" s="214">
        <v>323.41510699999998</v>
      </c>
      <c r="AJ423" s="215">
        <v>48535552</v>
      </c>
      <c r="AK423" s="218">
        <v>0</v>
      </c>
      <c r="AL423" s="214">
        <v>0</v>
      </c>
      <c r="AM423" s="215">
        <v>0</v>
      </c>
      <c r="AN423" s="36">
        <f t="shared" si="77"/>
        <v>0</v>
      </c>
      <c r="AO423" s="37">
        <f t="shared" si="78"/>
        <v>0</v>
      </c>
      <c r="AP423" s="38" t="s">
        <v>2</v>
      </c>
      <c r="AQ423" s="39" t="str">
        <f t="shared" si="76"/>
        <v>제품</v>
      </c>
      <c r="AR423" s="40">
        <f t="shared" si="81"/>
        <v>0</v>
      </c>
      <c r="AS423" s="41">
        <f t="shared" si="82"/>
        <v>0</v>
      </c>
      <c r="AT423" s="42">
        <f t="shared" si="83"/>
        <v>0</v>
      </c>
      <c r="AU423" s="43">
        <f t="shared" si="79"/>
        <v>0</v>
      </c>
      <c r="AV423" s="95" t="str">
        <f t="shared" si="86"/>
        <v/>
      </c>
      <c r="AW423" s="61" t="str">
        <f t="shared" si="86"/>
        <v/>
      </c>
      <c r="AX423" s="61" t="str">
        <f t="shared" si="86"/>
        <v/>
      </c>
      <c r="AY423" s="61" t="str">
        <f t="shared" si="86"/>
        <v/>
      </c>
      <c r="AZ423" s="44" t="str">
        <f t="shared" si="86"/>
        <v/>
      </c>
      <c r="BA423" s="45"/>
      <c r="BB423" s="97">
        <v>0</v>
      </c>
      <c r="BC423" s="98">
        <v>0</v>
      </c>
      <c r="BD423" s="98">
        <v>0</v>
      </c>
      <c r="BE423" s="98">
        <v>0</v>
      </c>
      <c r="BF423" s="98">
        <v>0</v>
      </c>
      <c r="BG423" s="99">
        <f t="shared" si="84"/>
        <v>0</v>
      </c>
      <c r="BH423" s="52">
        <f t="shared" si="80"/>
        <v>0</v>
      </c>
      <c r="BI423" s="53">
        <f>IFERROR(IF(ROUND(V423/((D423+AK423)/2),1)&lt;0,0,ROUND(V423/((D423+AK423)/2),1)),0)</f>
        <v>0</v>
      </c>
      <c r="BJ423" s="55" t="str">
        <f>IF(AK423=0,"정상",IF(AP423="악성","악성",IF(AND(BL423&gt;3,BI423&lt;0.5),"악성",IF(AND(AP423="정상",BL423&lt;=3),"정상",IF(BI423&gt;1,"정상","부진")))))</f>
        <v>정상</v>
      </c>
      <c r="BK423" s="54">
        <v>46266</v>
      </c>
      <c r="BL423" s="52">
        <f t="shared" si="85"/>
        <v>1</v>
      </c>
    </row>
    <row r="424" spans="1:64" ht="17.100000000000001" customHeight="1">
      <c r="A424" s="58" t="s">
        <v>1</v>
      </c>
      <c r="B424" s="57" t="s">
        <v>5623</v>
      </c>
      <c r="C424" s="56" t="s">
        <v>5624</v>
      </c>
      <c r="D424" s="213">
        <v>0</v>
      </c>
      <c r="E424" s="214">
        <v>0</v>
      </c>
      <c r="F424" s="215">
        <v>0</v>
      </c>
      <c r="G424" s="213">
        <v>212544</v>
      </c>
      <c r="H424" s="216">
        <v>358</v>
      </c>
      <c r="I424" s="215">
        <v>76090752</v>
      </c>
      <c r="J424" s="213">
        <v>0</v>
      </c>
      <c r="K424" s="216">
        <v>0</v>
      </c>
      <c r="L424" s="215">
        <v>0</v>
      </c>
      <c r="M424" s="213">
        <v>12</v>
      </c>
      <c r="N424" s="216">
        <v>358</v>
      </c>
      <c r="O424" s="215">
        <v>4296</v>
      </c>
      <c r="P424" s="213">
        <v>0</v>
      </c>
      <c r="Q424" s="216">
        <v>0</v>
      </c>
      <c r="R424" s="215">
        <v>0</v>
      </c>
      <c r="S424" s="213">
        <v>212556</v>
      </c>
      <c r="T424" s="214">
        <v>358</v>
      </c>
      <c r="U424" s="217">
        <v>76095048</v>
      </c>
      <c r="V424" s="213">
        <v>170568</v>
      </c>
      <c r="W424" s="216">
        <v>358</v>
      </c>
      <c r="X424" s="215">
        <v>61063344</v>
      </c>
      <c r="Y424" s="213">
        <v>0</v>
      </c>
      <c r="Z424" s="216">
        <v>0</v>
      </c>
      <c r="AA424" s="215">
        <v>0</v>
      </c>
      <c r="AB424" s="213">
        <v>6960</v>
      </c>
      <c r="AC424" s="216">
        <v>358</v>
      </c>
      <c r="AD424" s="215">
        <v>2491680</v>
      </c>
      <c r="AE424" s="213">
        <v>0</v>
      </c>
      <c r="AF424" s="216">
        <v>0</v>
      </c>
      <c r="AG424" s="215">
        <v>0</v>
      </c>
      <c r="AH424" s="213">
        <v>177528</v>
      </c>
      <c r="AI424" s="214">
        <v>358</v>
      </c>
      <c r="AJ424" s="215">
        <v>63555024</v>
      </c>
      <c r="AK424" s="218">
        <v>35028</v>
      </c>
      <c r="AL424" s="214">
        <v>358</v>
      </c>
      <c r="AM424" s="215">
        <v>12540024</v>
      </c>
      <c r="AN424" s="36">
        <f t="shared" si="77"/>
        <v>1.1867141473179675E-3</v>
      </c>
      <c r="AO424" s="37">
        <f t="shared" si="78"/>
        <v>0.16479421893524529</v>
      </c>
      <c r="AP424" s="38" t="s">
        <v>2</v>
      </c>
      <c r="AQ424" s="39" t="str">
        <f t="shared" si="76"/>
        <v>제품</v>
      </c>
      <c r="AR424" s="40">
        <f t="shared" si="81"/>
        <v>0</v>
      </c>
      <c r="AS424" s="41">
        <f t="shared" si="82"/>
        <v>0</v>
      </c>
      <c r="AT424" s="42">
        <f t="shared" si="83"/>
        <v>12540024</v>
      </c>
      <c r="AU424" s="43">
        <f t="shared" si="79"/>
        <v>12540024</v>
      </c>
      <c r="AV424" s="95">
        <f t="shared" si="86"/>
        <v>30072</v>
      </c>
      <c r="AW424" s="61">
        <f t="shared" si="86"/>
        <v>12509952</v>
      </c>
      <c r="AX424" s="61" t="str">
        <f t="shared" si="86"/>
        <v/>
      </c>
      <c r="AY424" s="61" t="str">
        <f t="shared" si="86"/>
        <v/>
      </c>
      <c r="AZ424" s="44" t="str">
        <f t="shared" si="86"/>
        <v/>
      </c>
      <c r="BA424" s="45"/>
      <c r="BB424" s="97">
        <v>84</v>
      </c>
      <c r="BC424" s="98">
        <v>34944</v>
      </c>
      <c r="BD424" s="98">
        <v>0</v>
      </c>
      <c r="BE424" s="98">
        <v>0</v>
      </c>
      <c r="BF424" s="98">
        <v>0</v>
      </c>
      <c r="BG424" s="99">
        <f t="shared" si="84"/>
        <v>35028</v>
      </c>
      <c r="BH424" s="52">
        <f t="shared" si="80"/>
        <v>0</v>
      </c>
      <c r="BI424" s="53">
        <f>IFERROR(IF(ROUND(V424/((D424+AK424)/2),1)&lt;0,0,ROUND(V424/((D424+AK424)/2),1)),0)</f>
        <v>9.6999999999999993</v>
      </c>
      <c r="BJ424" s="55" t="str">
        <f>IF(AK424=0,"정상",IF(AP424="악성","악성",IF(AND(BL424&gt;3,BI424&lt;0.5),"악성",IF(AND(AP424="정상",BL424&lt;=3),"정상",IF(BI424&gt;1,"정상","부진")))))</f>
        <v>정상</v>
      </c>
      <c r="BK424" s="54">
        <v>46174</v>
      </c>
      <c r="BL424" s="52">
        <f t="shared" si="85"/>
        <v>4</v>
      </c>
    </row>
    <row r="425" spans="1:64" ht="17.100000000000001" customHeight="1">
      <c r="A425" s="58" t="s">
        <v>1</v>
      </c>
      <c r="B425" s="57" t="s">
        <v>5625</v>
      </c>
      <c r="C425" s="56" t="s">
        <v>5626</v>
      </c>
      <c r="D425" s="213">
        <v>0</v>
      </c>
      <c r="E425" s="214">
        <v>0</v>
      </c>
      <c r="F425" s="215">
        <v>0</v>
      </c>
      <c r="G425" s="213">
        <v>216192</v>
      </c>
      <c r="H425" s="216">
        <v>358</v>
      </c>
      <c r="I425" s="215">
        <v>77396736</v>
      </c>
      <c r="J425" s="213">
        <v>0</v>
      </c>
      <c r="K425" s="216">
        <v>0</v>
      </c>
      <c r="L425" s="215">
        <v>0</v>
      </c>
      <c r="M425" s="213">
        <v>0</v>
      </c>
      <c r="N425" s="216">
        <v>0</v>
      </c>
      <c r="O425" s="215">
        <v>0</v>
      </c>
      <c r="P425" s="213">
        <v>0</v>
      </c>
      <c r="Q425" s="216">
        <v>0</v>
      </c>
      <c r="R425" s="215">
        <v>0</v>
      </c>
      <c r="S425" s="213">
        <v>216192</v>
      </c>
      <c r="T425" s="214">
        <v>358</v>
      </c>
      <c r="U425" s="217">
        <v>77396736</v>
      </c>
      <c r="V425" s="213">
        <v>174348</v>
      </c>
      <c r="W425" s="216">
        <v>358</v>
      </c>
      <c r="X425" s="215">
        <v>62416584</v>
      </c>
      <c r="Y425" s="213">
        <v>0</v>
      </c>
      <c r="Z425" s="216">
        <v>0</v>
      </c>
      <c r="AA425" s="215">
        <v>0</v>
      </c>
      <c r="AB425" s="213">
        <v>7260</v>
      </c>
      <c r="AC425" s="216">
        <v>358</v>
      </c>
      <c r="AD425" s="215">
        <v>2599080</v>
      </c>
      <c r="AE425" s="213">
        <v>0</v>
      </c>
      <c r="AF425" s="216">
        <v>0</v>
      </c>
      <c r="AG425" s="215">
        <v>0</v>
      </c>
      <c r="AH425" s="213">
        <v>181608</v>
      </c>
      <c r="AI425" s="214">
        <v>358</v>
      </c>
      <c r="AJ425" s="215">
        <v>65015664</v>
      </c>
      <c r="AK425" s="218">
        <v>34584</v>
      </c>
      <c r="AL425" s="214">
        <v>358</v>
      </c>
      <c r="AM425" s="215">
        <v>12381072</v>
      </c>
      <c r="AN425" s="36">
        <f t="shared" si="77"/>
        <v>1.171671864532505E-3</v>
      </c>
      <c r="AO425" s="37">
        <f t="shared" si="78"/>
        <v>0.15996891651865008</v>
      </c>
      <c r="AP425" s="38" t="s">
        <v>2</v>
      </c>
      <c r="AQ425" s="39" t="str">
        <f t="shared" si="76"/>
        <v>제품</v>
      </c>
      <c r="AR425" s="40">
        <f t="shared" si="81"/>
        <v>0</v>
      </c>
      <c r="AS425" s="41">
        <f t="shared" si="82"/>
        <v>0</v>
      </c>
      <c r="AT425" s="42">
        <f t="shared" si="83"/>
        <v>12381072</v>
      </c>
      <c r="AU425" s="43">
        <f t="shared" si="79"/>
        <v>12381072</v>
      </c>
      <c r="AV425" s="95">
        <f t="shared" si="86"/>
        <v>42960</v>
      </c>
      <c r="AW425" s="61">
        <f t="shared" si="86"/>
        <v>12338112</v>
      </c>
      <c r="AX425" s="61" t="str">
        <f t="shared" si="86"/>
        <v/>
      </c>
      <c r="AY425" s="61" t="str">
        <f t="shared" si="86"/>
        <v/>
      </c>
      <c r="AZ425" s="44" t="str">
        <f t="shared" si="86"/>
        <v/>
      </c>
      <c r="BA425" s="45"/>
      <c r="BB425" s="97">
        <v>120</v>
      </c>
      <c r="BC425" s="98">
        <v>34464</v>
      </c>
      <c r="BD425" s="98">
        <v>0</v>
      </c>
      <c r="BE425" s="98">
        <v>0</v>
      </c>
      <c r="BF425" s="98">
        <v>0</v>
      </c>
      <c r="BG425" s="99">
        <f t="shared" si="84"/>
        <v>34584</v>
      </c>
      <c r="BH425" s="52">
        <f t="shared" si="80"/>
        <v>0</v>
      </c>
      <c r="BI425" s="53">
        <f>IFERROR(IF(ROUND(V425/((D425+AK425)/2),1)&lt;0,0,ROUND(V425/((D425+AK425)/2),1)),0)</f>
        <v>10.1</v>
      </c>
      <c r="BJ425" s="55" t="str">
        <f>IF(AK425=0,"정상",IF(AP425="악성","악성",IF(AND(BL425&gt;3,BI425&lt;0.5),"악성",IF(AND(AP425="정상",BL425&lt;=3),"정상",IF(BI425&gt;1,"정상","부진")))))</f>
        <v>정상</v>
      </c>
      <c r="BK425" s="54">
        <v>46174</v>
      </c>
      <c r="BL425" s="52">
        <f t="shared" si="85"/>
        <v>4</v>
      </c>
    </row>
    <row r="426" spans="1:64" ht="17.100000000000001" customHeight="1">
      <c r="A426" s="58" t="s">
        <v>1</v>
      </c>
      <c r="B426" s="57" t="s">
        <v>5627</v>
      </c>
      <c r="C426" s="56" t="s">
        <v>5628</v>
      </c>
      <c r="D426" s="213">
        <v>0</v>
      </c>
      <c r="E426" s="214">
        <v>0</v>
      </c>
      <c r="F426" s="215">
        <v>0</v>
      </c>
      <c r="G426" s="213">
        <v>218112</v>
      </c>
      <c r="H426" s="216">
        <v>346.102552</v>
      </c>
      <c r="I426" s="215">
        <v>75489120</v>
      </c>
      <c r="J426" s="213">
        <v>0</v>
      </c>
      <c r="K426" s="216">
        <v>0</v>
      </c>
      <c r="L426" s="215">
        <v>0</v>
      </c>
      <c r="M426" s="213">
        <v>0</v>
      </c>
      <c r="N426" s="216">
        <v>0</v>
      </c>
      <c r="O426" s="215">
        <v>0</v>
      </c>
      <c r="P426" s="213">
        <v>0</v>
      </c>
      <c r="Q426" s="216">
        <v>0</v>
      </c>
      <c r="R426" s="215">
        <v>0</v>
      </c>
      <c r="S426" s="213">
        <v>218112</v>
      </c>
      <c r="T426" s="214">
        <v>346.102552</v>
      </c>
      <c r="U426" s="217">
        <v>75489120</v>
      </c>
      <c r="V426" s="213">
        <v>218112</v>
      </c>
      <c r="W426" s="216">
        <v>346.102552</v>
      </c>
      <c r="X426" s="215">
        <v>75489120</v>
      </c>
      <c r="Y426" s="213">
        <v>0</v>
      </c>
      <c r="Z426" s="216">
        <v>0</v>
      </c>
      <c r="AA426" s="215">
        <v>0</v>
      </c>
      <c r="AB426" s="213">
        <v>0</v>
      </c>
      <c r="AC426" s="216">
        <v>0</v>
      </c>
      <c r="AD426" s="215">
        <v>0</v>
      </c>
      <c r="AE426" s="213">
        <v>0</v>
      </c>
      <c r="AF426" s="216">
        <v>0</v>
      </c>
      <c r="AG426" s="215">
        <v>0</v>
      </c>
      <c r="AH426" s="213">
        <v>218112</v>
      </c>
      <c r="AI426" s="214">
        <v>346.102552</v>
      </c>
      <c r="AJ426" s="215">
        <v>75489120</v>
      </c>
      <c r="AK426" s="218">
        <v>0</v>
      </c>
      <c r="AL426" s="214">
        <v>0</v>
      </c>
      <c r="AM426" s="215">
        <v>0</v>
      </c>
      <c r="AN426" s="36">
        <f t="shared" si="77"/>
        <v>0</v>
      </c>
      <c r="AO426" s="37">
        <f t="shared" si="78"/>
        <v>0</v>
      </c>
      <c r="AP426" s="38" t="s">
        <v>2</v>
      </c>
      <c r="AQ426" s="39" t="str">
        <f t="shared" si="76"/>
        <v>제품</v>
      </c>
      <c r="AR426" s="40">
        <f t="shared" si="81"/>
        <v>0</v>
      </c>
      <c r="AS426" s="41">
        <f t="shared" si="82"/>
        <v>0</v>
      </c>
      <c r="AT426" s="42">
        <f t="shared" si="83"/>
        <v>0</v>
      </c>
      <c r="AU426" s="43">
        <f t="shared" si="79"/>
        <v>0</v>
      </c>
      <c r="AV426" s="95" t="str">
        <f t="shared" si="86"/>
        <v/>
      </c>
      <c r="AW426" s="61" t="str">
        <f t="shared" si="86"/>
        <v/>
      </c>
      <c r="AX426" s="61" t="str">
        <f t="shared" si="86"/>
        <v/>
      </c>
      <c r="AY426" s="61" t="str">
        <f t="shared" si="86"/>
        <v/>
      </c>
      <c r="AZ426" s="44" t="str">
        <f t="shared" si="86"/>
        <v/>
      </c>
      <c r="BA426" s="45"/>
      <c r="BB426" s="97">
        <v>0</v>
      </c>
      <c r="BC426" s="98">
        <v>0</v>
      </c>
      <c r="BD426" s="98">
        <v>0</v>
      </c>
      <c r="BE426" s="98">
        <v>0</v>
      </c>
      <c r="BF426" s="98">
        <v>0</v>
      </c>
      <c r="BG426" s="99">
        <f t="shared" si="84"/>
        <v>0</v>
      </c>
      <c r="BH426" s="52">
        <f t="shared" si="80"/>
        <v>0</v>
      </c>
      <c r="BI426" s="53">
        <f>IFERROR(IF(ROUND(V426/((D426+AK426)/2),1)&lt;0,0,ROUND(V426/((D426+AK426)/2),1)),0)</f>
        <v>0</v>
      </c>
      <c r="BJ426" s="55" t="str">
        <f>IF(AK426=0,"정상",IF(AP426="악성","악성",IF(AND(BL426&gt;3,BI426&lt;0.5),"악성",IF(AND(AP426="정상",BL426&lt;=3),"정상",IF(BI426&gt;1,"정상","부진")))))</f>
        <v>정상</v>
      </c>
      <c r="BK426" s="54">
        <v>46266</v>
      </c>
      <c r="BL426" s="52">
        <f t="shared" si="85"/>
        <v>1</v>
      </c>
    </row>
    <row r="427" spans="1:64" ht="17.100000000000001" customHeight="1">
      <c r="A427" s="58" t="s">
        <v>1</v>
      </c>
      <c r="B427" s="57" t="s">
        <v>5629</v>
      </c>
      <c r="C427" s="56" t="s">
        <v>5630</v>
      </c>
      <c r="D427" s="213">
        <v>0</v>
      </c>
      <c r="E427" s="214">
        <v>0</v>
      </c>
      <c r="F427" s="215">
        <v>0</v>
      </c>
      <c r="G427" s="213">
        <v>217704</v>
      </c>
      <c r="H427" s="216">
        <v>350.107595</v>
      </c>
      <c r="I427" s="215">
        <v>76219824</v>
      </c>
      <c r="J427" s="213">
        <v>0</v>
      </c>
      <c r="K427" s="216">
        <v>0</v>
      </c>
      <c r="L427" s="215">
        <v>0</v>
      </c>
      <c r="M427" s="213">
        <v>0</v>
      </c>
      <c r="N427" s="216">
        <v>0</v>
      </c>
      <c r="O427" s="215">
        <v>0</v>
      </c>
      <c r="P427" s="213">
        <v>0</v>
      </c>
      <c r="Q427" s="216">
        <v>0</v>
      </c>
      <c r="R427" s="215">
        <v>0</v>
      </c>
      <c r="S427" s="213">
        <v>217704</v>
      </c>
      <c r="T427" s="214">
        <v>350.107595</v>
      </c>
      <c r="U427" s="217">
        <v>76219824</v>
      </c>
      <c r="V427" s="213">
        <v>217704</v>
      </c>
      <c r="W427" s="216">
        <v>350.107595</v>
      </c>
      <c r="X427" s="215">
        <v>76219824</v>
      </c>
      <c r="Y427" s="213">
        <v>0</v>
      </c>
      <c r="Z427" s="216">
        <v>0</v>
      </c>
      <c r="AA427" s="215">
        <v>0</v>
      </c>
      <c r="AB427" s="213">
        <v>0</v>
      </c>
      <c r="AC427" s="216">
        <v>0</v>
      </c>
      <c r="AD427" s="215">
        <v>0</v>
      </c>
      <c r="AE427" s="213">
        <v>0</v>
      </c>
      <c r="AF427" s="216">
        <v>0</v>
      </c>
      <c r="AG427" s="215">
        <v>0</v>
      </c>
      <c r="AH427" s="213">
        <v>217704</v>
      </c>
      <c r="AI427" s="214">
        <v>350.107595</v>
      </c>
      <c r="AJ427" s="215">
        <v>76219824</v>
      </c>
      <c r="AK427" s="218">
        <v>0</v>
      </c>
      <c r="AL427" s="214">
        <v>0</v>
      </c>
      <c r="AM427" s="215">
        <v>0</v>
      </c>
      <c r="AN427" s="36">
        <f t="shared" si="77"/>
        <v>0</v>
      </c>
      <c r="AO427" s="37">
        <f t="shared" si="78"/>
        <v>0</v>
      </c>
      <c r="AP427" s="38" t="s">
        <v>2</v>
      </c>
      <c r="AQ427" s="39" t="str">
        <f t="shared" si="76"/>
        <v>제품</v>
      </c>
      <c r="AR427" s="40">
        <f t="shared" si="81"/>
        <v>0</v>
      </c>
      <c r="AS427" s="41">
        <f t="shared" si="82"/>
        <v>0</v>
      </c>
      <c r="AT427" s="42">
        <f t="shared" si="83"/>
        <v>0</v>
      </c>
      <c r="AU427" s="43">
        <f t="shared" si="79"/>
        <v>0</v>
      </c>
      <c r="AV427" s="95" t="str">
        <f t="shared" si="86"/>
        <v/>
      </c>
      <c r="AW427" s="61" t="str">
        <f t="shared" si="86"/>
        <v/>
      </c>
      <c r="AX427" s="61" t="str">
        <f t="shared" si="86"/>
        <v/>
      </c>
      <c r="AY427" s="61" t="str">
        <f t="shared" si="86"/>
        <v/>
      </c>
      <c r="AZ427" s="44" t="str">
        <f t="shared" si="86"/>
        <v/>
      </c>
      <c r="BA427" s="45"/>
      <c r="BB427" s="97">
        <v>0</v>
      </c>
      <c r="BC427" s="98">
        <v>0</v>
      </c>
      <c r="BD427" s="98">
        <v>0</v>
      </c>
      <c r="BE427" s="98">
        <v>0</v>
      </c>
      <c r="BF427" s="98">
        <v>0</v>
      </c>
      <c r="BG427" s="99">
        <f t="shared" si="84"/>
        <v>0</v>
      </c>
      <c r="BH427" s="52">
        <f t="shared" si="80"/>
        <v>0</v>
      </c>
      <c r="BI427" s="53">
        <f>IFERROR(IF(ROUND(V427/((D427+AK427)/2),1)&lt;0,0,ROUND(V427/((D427+AK427)/2),1)),0)</f>
        <v>0</v>
      </c>
      <c r="BJ427" s="55" t="str">
        <f>IF(AK427=0,"정상",IF(AP427="악성","악성",IF(AND(BL427&gt;3,BI427&lt;0.5),"악성",IF(AND(AP427="정상",BL427&lt;=3),"정상",IF(BI427&gt;1,"정상","부진")))))</f>
        <v>정상</v>
      </c>
      <c r="BK427" s="54">
        <v>46266</v>
      </c>
      <c r="BL427" s="52">
        <f t="shared" si="85"/>
        <v>1</v>
      </c>
    </row>
    <row r="428" spans="1:64" ht="17.100000000000001" customHeight="1">
      <c r="A428" s="58" t="s">
        <v>1</v>
      </c>
      <c r="B428" s="57" t="s">
        <v>5631</v>
      </c>
      <c r="C428" s="56" t="s">
        <v>5632</v>
      </c>
      <c r="D428" s="213">
        <v>0</v>
      </c>
      <c r="E428" s="214">
        <v>0</v>
      </c>
      <c r="F428" s="215">
        <v>0</v>
      </c>
      <c r="G428" s="213">
        <v>7938984</v>
      </c>
      <c r="H428" s="216">
        <v>292.98863</v>
      </c>
      <c r="I428" s="215">
        <v>2326032048</v>
      </c>
      <c r="J428" s="213">
        <v>0</v>
      </c>
      <c r="K428" s="216">
        <v>0</v>
      </c>
      <c r="L428" s="215">
        <v>0</v>
      </c>
      <c r="M428" s="213">
        <v>0</v>
      </c>
      <c r="N428" s="216">
        <v>0</v>
      </c>
      <c r="O428" s="215">
        <v>0</v>
      </c>
      <c r="P428" s="213">
        <v>0</v>
      </c>
      <c r="Q428" s="216">
        <v>0</v>
      </c>
      <c r="R428" s="215">
        <v>0</v>
      </c>
      <c r="S428" s="213">
        <v>7938984</v>
      </c>
      <c r="T428" s="214">
        <v>292.98863</v>
      </c>
      <c r="U428" s="217">
        <v>2326032048</v>
      </c>
      <c r="V428" s="213">
        <v>7938984</v>
      </c>
      <c r="W428" s="216">
        <v>292.98863</v>
      </c>
      <c r="X428" s="215">
        <v>2326032048</v>
      </c>
      <c r="Y428" s="213">
        <v>0</v>
      </c>
      <c r="Z428" s="216">
        <v>0</v>
      </c>
      <c r="AA428" s="215">
        <v>0</v>
      </c>
      <c r="AB428" s="213">
        <v>0</v>
      </c>
      <c r="AC428" s="216">
        <v>0</v>
      </c>
      <c r="AD428" s="215">
        <v>0</v>
      </c>
      <c r="AE428" s="213">
        <v>0</v>
      </c>
      <c r="AF428" s="216">
        <v>0</v>
      </c>
      <c r="AG428" s="215">
        <v>0</v>
      </c>
      <c r="AH428" s="213">
        <v>7938984</v>
      </c>
      <c r="AI428" s="214">
        <v>292.98863</v>
      </c>
      <c r="AJ428" s="215">
        <v>2326032048</v>
      </c>
      <c r="AK428" s="218">
        <v>0</v>
      </c>
      <c r="AL428" s="214">
        <v>0</v>
      </c>
      <c r="AM428" s="215">
        <v>0</v>
      </c>
      <c r="AN428" s="36">
        <f t="shared" si="77"/>
        <v>0</v>
      </c>
      <c r="AO428" s="37">
        <f t="shared" si="78"/>
        <v>0</v>
      </c>
      <c r="AP428" s="38" t="s">
        <v>2</v>
      </c>
      <c r="AQ428" s="39" t="str">
        <f t="shared" si="76"/>
        <v>제품</v>
      </c>
      <c r="AR428" s="40">
        <f t="shared" si="81"/>
        <v>0</v>
      </c>
      <c r="AS428" s="41">
        <f t="shared" si="82"/>
        <v>0</v>
      </c>
      <c r="AT428" s="42">
        <f t="shared" si="83"/>
        <v>0</v>
      </c>
      <c r="AU428" s="43">
        <f t="shared" si="79"/>
        <v>0</v>
      </c>
      <c r="AV428" s="95" t="str">
        <f t="shared" si="86"/>
        <v/>
      </c>
      <c r="AW428" s="61" t="str">
        <f t="shared" si="86"/>
        <v/>
      </c>
      <c r="AX428" s="61" t="str">
        <f t="shared" si="86"/>
        <v/>
      </c>
      <c r="AY428" s="61" t="str">
        <f t="shared" si="86"/>
        <v/>
      </c>
      <c r="AZ428" s="44" t="str">
        <f t="shared" si="86"/>
        <v/>
      </c>
      <c r="BA428" s="45"/>
      <c r="BB428" s="97">
        <v>0</v>
      </c>
      <c r="BC428" s="98">
        <v>0</v>
      </c>
      <c r="BD428" s="98">
        <v>0</v>
      </c>
      <c r="BE428" s="98">
        <v>0</v>
      </c>
      <c r="BF428" s="98">
        <v>0</v>
      </c>
      <c r="BG428" s="99">
        <f t="shared" si="84"/>
        <v>0</v>
      </c>
      <c r="BH428" s="52">
        <f t="shared" si="80"/>
        <v>0</v>
      </c>
      <c r="BI428" s="53">
        <f>IFERROR(IF(ROUND(V428/((D428+AK428)/2),1)&lt;0,0,ROUND(V428/((D428+AK428)/2),1)),0)</f>
        <v>0</v>
      </c>
      <c r="BJ428" s="55" t="str">
        <f>IF(AK428=0,"정상",IF(AP428="악성","악성",IF(AND(BL428&gt;3,BI428&lt;0.5),"악성",IF(AND(AP428="정상",BL428&lt;=3),"정상",IF(BI428&gt;1,"정상","부진")))))</f>
        <v>정상</v>
      </c>
      <c r="BK428" s="54">
        <v>46266</v>
      </c>
      <c r="BL428" s="52">
        <f t="shared" si="85"/>
        <v>1</v>
      </c>
    </row>
    <row r="429" spans="1:64" ht="17.100000000000001" customHeight="1">
      <c r="A429" s="58" t="s">
        <v>1</v>
      </c>
      <c r="B429" s="57" t="s">
        <v>5671</v>
      </c>
      <c r="C429" s="56" t="s">
        <v>5672</v>
      </c>
      <c r="D429" s="213">
        <v>0</v>
      </c>
      <c r="E429" s="214">
        <v>0</v>
      </c>
      <c r="F429" s="215">
        <v>0</v>
      </c>
      <c r="G429" s="213">
        <v>1008048</v>
      </c>
      <c r="H429" s="216">
        <v>361.33298400000001</v>
      </c>
      <c r="I429" s="215">
        <v>364240992</v>
      </c>
      <c r="J429" s="213">
        <v>0</v>
      </c>
      <c r="K429" s="216">
        <v>0</v>
      </c>
      <c r="L429" s="215">
        <v>0</v>
      </c>
      <c r="M429" s="213">
        <v>0</v>
      </c>
      <c r="N429" s="216">
        <v>0</v>
      </c>
      <c r="O429" s="215">
        <v>0</v>
      </c>
      <c r="P429" s="213">
        <v>0</v>
      </c>
      <c r="Q429" s="216">
        <v>0</v>
      </c>
      <c r="R429" s="215">
        <v>0</v>
      </c>
      <c r="S429" s="213">
        <v>1008048</v>
      </c>
      <c r="T429" s="214">
        <v>361.33298400000001</v>
      </c>
      <c r="U429" s="217">
        <v>364240992</v>
      </c>
      <c r="V429" s="213">
        <v>1008000</v>
      </c>
      <c r="W429" s="216">
        <v>361.332651</v>
      </c>
      <c r="X429" s="215">
        <v>364223313</v>
      </c>
      <c r="Y429" s="213">
        <v>0</v>
      </c>
      <c r="Z429" s="216">
        <v>0</v>
      </c>
      <c r="AA429" s="215">
        <v>0</v>
      </c>
      <c r="AB429" s="213">
        <v>48</v>
      </c>
      <c r="AC429" s="216">
        <v>368.3125</v>
      </c>
      <c r="AD429" s="215">
        <v>17679</v>
      </c>
      <c r="AE429" s="213">
        <v>0</v>
      </c>
      <c r="AF429" s="216">
        <v>0</v>
      </c>
      <c r="AG429" s="215">
        <v>0</v>
      </c>
      <c r="AH429" s="213">
        <v>1008048</v>
      </c>
      <c r="AI429" s="214">
        <v>361.33298400000001</v>
      </c>
      <c r="AJ429" s="215">
        <v>364240992</v>
      </c>
      <c r="AK429" s="218">
        <v>0</v>
      </c>
      <c r="AL429" s="214">
        <v>0</v>
      </c>
      <c r="AM429" s="215">
        <v>0</v>
      </c>
      <c r="AN429" s="36">
        <f t="shared" si="77"/>
        <v>0</v>
      </c>
      <c r="AO429" s="37">
        <f t="shared" si="78"/>
        <v>0</v>
      </c>
      <c r="AP429" s="38" t="s">
        <v>2</v>
      </c>
      <c r="AQ429" s="39" t="str">
        <f t="shared" si="76"/>
        <v>제품</v>
      </c>
      <c r="AR429" s="40">
        <f t="shared" si="81"/>
        <v>0</v>
      </c>
      <c r="AS429" s="41">
        <f t="shared" si="82"/>
        <v>0</v>
      </c>
      <c r="AT429" s="42">
        <f t="shared" si="83"/>
        <v>0</v>
      </c>
      <c r="AU429" s="43">
        <f t="shared" si="79"/>
        <v>0</v>
      </c>
      <c r="AV429" s="95" t="str">
        <f t="shared" si="86"/>
        <v/>
      </c>
      <c r="AW429" s="61" t="str">
        <f t="shared" si="86"/>
        <v/>
      </c>
      <c r="AX429" s="61" t="str">
        <f t="shared" si="86"/>
        <v/>
      </c>
      <c r="AY429" s="61" t="str">
        <f t="shared" si="86"/>
        <v/>
      </c>
      <c r="AZ429" s="44" t="str">
        <f t="shared" si="86"/>
        <v/>
      </c>
      <c r="BA429" s="45"/>
      <c r="BB429" s="97">
        <v>0</v>
      </c>
      <c r="BC429" s="98">
        <v>0</v>
      </c>
      <c r="BD429" s="98">
        <v>0</v>
      </c>
      <c r="BE429" s="98">
        <v>0</v>
      </c>
      <c r="BF429" s="98">
        <v>0</v>
      </c>
      <c r="BG429" s="99">
        <f t="shared" si="84"/>
        <v>0</v>
      </c>
      <c r="BH429" s="52">
        <f t="shared" si="80"/>
        <v>0</v>
      </c>
      <c r="BI429" s="53">
        <f>IFERROR(IF(ROUND(V429/((D429+AK429)/2),1)&lt;0,0,ROUND(V429/((D429+AK429)/2),1)),0)</f>
        <v>0</v>
      </c>
      <c r="BJ429" s="55" t="str">
        <f>IF(AK429=0,"정상",IF(AP429="악성","악성",IF(AND(BL429&gt;3,BI429&lt;0.5),"악성",IF(AND(AP429="정상",BL429&lt;=3),"정상",IF(BI429&gt;1,"정상","부진")))))</f>
        <v>정상</v>
      </c>
      <c r="BK429" s="54">
        <v>46174</v>
      </c>
      <c r="BL429" s="52">
        <f t="shared" si="85"/>
        <v>4</v>
      </c>
    </row>
    <row r="430" spans="1:64" ht="17.100000000000001" customHeight="1">
      <c r="A430" s="58" t="s">
        <v>1</v>
      </c>
      <c r="B430" s="57" t="s">
        <v>5673</v>
      </c>
      <c r="C430" s="56" t="s">
        <v>5674</v>
      </c>
      <c r="D430" s="213">
        <v>0</v>
      </c>
      <c r="E430" s="214">
        <v>0</v>
      </c>
      <c r="F430" s="215">
        <v>0</v>
      </c>
      <c r="G430" s="213">
        <v>960000</v>
      </c>
      <c r="H430" s="216">
        <v>356.5</v>
      </c>
      <c r="I430" s="215">
        <v>342240000</v>
      </c>
      <c r="J430" s="213">
        <v>0</v>
      </c>
      <c r="K430" s="216">
        <v>0</v>
      </c>
      <c r="L430" s="215">
        <v>0</v>
      </c>
      <c r="M430" s="213">
        <v>0</v>
      </c>
      <c r="N430" s="216">
        <v>0</v>
      </c>
      <c r="O430" s="215">
        <v>0</v>
      </c>
      <c r="P430" s="213">
        <v>0</v>
      </c>
      <c r="Q430" s="216">
        <v>0</v>
      </c>
      <c r="R430" s="215">
        <v>0</v>
      </c>
      <c r="S430" s="213">
        <v>960000</v>
      </c>
      <c r="T430" s="214">
        <v>356.5</v>
      </c>
      <c r="U430" s="217">
        <v>342240000</v>
      </c>
      <c r="V430" s="213">
        <v>960000</v>
      </c>
      <c r="W430" s="216">
        <v>356.5</v>
      </c>
      <c r="X430" s="215">
        <v>342240000</v>
      </c>
      <c r="Y430" s="213">
        <v>0</v>
      </c>
      <c r="Z430" s="216">
        <v>0</v>
      </c>
      <c r="AA430" s="215">
        <v>0</v>
      </c>
      <c r="AB430" s="213">
        <v>0</v>
      </c>
      <c r="AC430" s="216">
        <v>0</v>
      </c>
      <c r="AD430" s="215">
        <v>0</v>
      </c>
      <c r="AE430" s="213">
        <v>0</v>
      </c>
      <c r="AF430" s="216">
        <v>0</v>
      </c>
      <c r="AG430" s="215">
        <v>0</v>
      </c>
      <c r="AH430" s="213">
        <v>960000</v>
      </c>
      <c r="AI430" s="214">
        <v>356.5</v>
      </c>
      <c r="AJ430" s="215">
        <v>342240000</v>
      </c>
      <c r="AK430" s="218">
        <v>0</v>
      </c>
      <c r="AL430" s="214">
        <v>0</v>
      </c>
      <c r="AM430" s="215">
        <v>0</v>
      </c>
      <c r="AN430" s="36">
        <f t="shared" si="77"/>
        <v>0</v>
      </c>
      <c r="AO430" s="37">
        <f t="shared" si="78"/>
        <v>0</v>
      </c>
      <c r="AP430" s="38" t="s">
        <v>2</v>
      </c>
      <c r="AQ430" s="39" t="str">
        <f t="shared" si="76"/>
        <v>제품</v>
      </c>
      <c r="AR430" s="40">
        <f t="shared" si="81"/>
        <v>0</v>
      </c>
      <c r="AS430" s="41">
        <f t="shared" si="82"/>
        <v>0</v>
      </c>
      <c r="AT430" s="42">
        <f t="shared" si="83"/>
        <v>0</v>
      </c>
      <c r="AU430" s="43">
        <f t="shared" si="79"/>
        <v>0</v>
      </c>
      <c r="AV430" s="95" t="str">
        <f t="shared" si="86"/>
        <v/>
      </c>
      <c r="AW430" s="61" t="str">
        <f t="shared" si="86"/>
        <v/>
      </c>
      <c r="AX430" s="61" t="str">
        <f t="shared" si="86"/>
        <v/>
      </c>
      <c r="AY430" s="61" t="str">
        <f t="shared" si="86"/>
        <v/>
      </c>
      <c r="AZ430" s="44" t="str">
        <f t="shared" si="86"/>
        <v/>
      </c>
      <c r="BA430" s="45"/>
      <c r="BB430" s="97">
        <v>0</v>
      </c>
      <c r="BC430" s="98">
        <v>0</v>
      </c>
      <c r="BD430" s="98">
        <v>0</v>
      </c>
      <c r="BE430" s="98">
        <v>0</v>
      </c>
      <c r="BF430" s="98">
        <v>0</v>
      </c>
      <c r="BG430" s="99">
        <f t="shared" si="84"/>
        <v>0</v>
      </c>
      <c r="BH430" s="52">
        <f t="shared" si="80"/>
        <v>0</v>
      </c>
      <c r="BI430" s="53">
        <f>IFERROR(IF(ROUND(V430/((D430+AK430)/2),1)&lt;0,0,ROUND(V430/((D430+AK430)/2),1)),0)</f>
        <v>0</v>
      </c>
      <c r="BJ430" s="55" t="str">
        <f>IF(AK430=0,"정상",IF(AP430="악성","악성",IF(AND(BL430&gt;3,BI430&lt;0.5),"악성",IF(AND(AP430="정상",BL430&lt;=3),"정상",IF(BI430&gt;1,"정상","부진")))))</f>
        <v>정상</v>
      </c>
      <c r="BK430" s="54">
        <v>46174</v>
      </c>
      <c r="BL430" s="52">
        <f t="shared" si="85"/>
        <v>4</v>
      </c>
    </row>
    <row r="431" spans="1:64" ht="17.100000000000001" customHeight="1">
      <c r="A431" s="58" t="s">
        <v>1</v>
      </c>
      <c r="B431" s="57" t="s">
        <v>5675</v>
      </c>
      <c r="C431" s="56" t="s">
        <v>5676</v>
      </c>
      <c r="D431" s="213">
        <v>0</v>
      </c>
      <c r="E431" s="214">
        <v>0</v>
      </c>
      <c r="F431" s="215">
        <v>0</v>
      </c>
      <c r="G431" s="213">
        <v>2268048</v>
      </c>
      <c r="H431" s="216">
        <v>404.15695899999997</v>
      </c>
      <c r="I431" s="215">
        <v>916647384</v>
      </c>
      <c r="J431" s="213">
        <v>0</v>
      </c>
      <c r="K431" s="216">
        <v>0</v>
      </c>
      <c r="L431" s="215">
        <v>0</v>
      </c>
      <c r="M431" s="213">
        <v>0</v>
      </c>
      <c r="N431" s="216">
        <v>0</v>
      </c>
      <c r="O431" s="215">
        <v>0</v>
      </c>
      <c r="P431" s="213">
        <v>0</v>
      </c>
      <c r="Q431" s="216">
        <v>0</v>
      </c>
      <c r="R431" s="215">
        <v>0</v>
      </c>
      <c r="S431" s="213">
        <v>2268048</v>
      </c>
      <c r="T431" s="214">
        <v>404.15695899999997</v>
      </c>
      <c r="U431" s="217">
        <v>916647384</v>
      </c>
      <c r="V431" s="213">
        <v>2268024</v>
      </c>
      <c r="W431" s="216">
        <v>404.15703400000001</v>
      </c>
      <c r="X431" s="215">
        <v>916637855</v>
      </c>
      <c r="Y431" s="213">
        <v>0</v>
      </c>
      <c r="Z431" s="216">
        <v>0</v>
      </c>
      <c r="AA431" s="215">
        <v>0</v>
      </c>
      <c r="AB431" s="213">
        <v>24</v>
      </c>
      <c r="AC431" s="216">
        <v>397.04166600000002</v>
      </c>
      <c r="AD431" s="215">
        <v>9529</v>
      </c>
      <c r="AE431" s="213">
        <v>0</v>
      </c>
      <c r="AF431" s="216">
        <v>0</v>
      </c>
      <c r="AG431" s="215">
        <v>0</v>
      </c>
      <c r="AH431" s="213">
        <v>2268048</v>
      </c>
      <c r="AI431" s="214">
        <v>404.15695899999997</v>
      </c>
      <c r="AJ431" s="215">
        <v>916647384</v>
      </c>
      <c r="AK431" s="218">
        <v>0</v>
      </c>
      <c r="AL431" s="214">
        <v>0</v>
      </c>
      <c r="AM431" s="215">
        <v>0</v>
      </c>
      <c r="AN431" s="36">
        <f t="shared" si="77"/>
        <v>0</v>
      </c>
      <c r="AO431" s="37">
        <f t="shared" si="78"/>
        <v>0</v>
      </c>
      <c r="AP431" s="38" t="s">
        <v>2</v>
      </c>
      <c r="AQ431" s="39" t="str">
        <f t="shared" si="76"/>
        <v>제품</v>
      </c>
      <c r="AR431" s="40">
        <f t="shared" si="81"/>
        <v>0</v>
      </c>
      <c r="AS431" s="41">
        <f t="shared" si="82"/>
        <v>0</v>
      </c>
      <c r="AT431" s="42">
        <f t="shared" si="83"/>
        <v>0</v>
      </c>
      <c r="AU431" s="43">
        <f t="shared" si="79"/>
        <v>0</v>
      </c>
      <c r="AV431" s="95" t="str">
        <f t="shared" si="86"/>
        <v/>
      </c>
      <c r="AW431" s="61" t="str">
        <f t="shared" si="86"/>
        <v/>
      </c>
      <c r="AX431" s="61" t="str">
        <f t="shared" si="86"/>
        <v/>
      </c>
      <c r="AY431" s="61" t="str">
        <f t="shared" si="86"/>
        <v/>
      </c>
      <c r="AZ431" s="44" t="str">
        <f t="shared" si="86"/>
        <v/>
      </c>
      <c r="BA431" s="45"/>
      <c r="BB431" s="97">
        <v>0</v>
      </c>
      <c r="BC431" s="98">
        <v>0</v>
      </c>
      <c r="BD431" s="98">
        <v>0</v>
      </c>
      <c r="BE431" s="98">
        <v>0</v>
      </c>
      <c r="BF431" s="98">
        <v>0</v>
      </c>
      <c r="BG431" s="99">
        <f t="shared" si="84"/>
        <v>0</v>
      </c>
      <c r="BH431" s="52">
        <f t="shared" si="80"/>
        <v>0</v>
      </c>
      <c r="BI431" s="53">
        <f>IFERROR(IF(ROUND(V431/((D431+AK431)/2),1)&lt;0,0,ROUND(V431/((D431+AK431)/2),1)),0)</f>
        <v>0</v>
      </c>
      <c r="BJ431" s="55" t="str">
        <f>IF(AK431=0,"정상",IF(AP431="악성","악성",IF(AND(BL431&gt;3,BI431&lt;0.5),"악성",IF(AND(AP431="정상",BL431&lt;=3),"정상",IF(BI431&gt;1,"정상","부진")))))</f>
        <v>정상</v>
      </c>
      <c r="BK431" s="54">
        <v>46266</v>
      </c>
      <c r="BL431" s="52">
        <f t="shared" si="85"/>
        <v>1</v>
      </c>
    </row>
    <row r="432" spans="1:64" ht="17.100000000000001" customHeight="1">
      <c r="A432" s="58" t="s">
        <v>1</v>
      </c>
      <c r="B432" s="57" t="s">
        <v>5677</v>
      </c>
      <c r="C432" s="56" t="s">
        <v>5678</v>
      </c>
      <c r="D432" s="213">
        <v>0</v>
      </c>
      <c r="E432" s="214">
        <v>0</v>
      </c>
      <c r="F432" s="215">
        <v>0</v>
      </c>
      <c r="G432" s="213">
        <v>3175248</v>
      </c>
      <c r="H432" s="216">
        <v>411.19375300000002</v>
      </c>
      <c r="I432" s="215">
        <v>1305642144</v>
      </c>
      <c r="J432" s="213">
        <v>0</v>
      </c>
      <c r="K432" s="216">
        <v>0</v>
      </c>
      <c r="L432" s="215">
        <v>0</v>
      </c>
      <c r="M432" s="213">
        <v>0</v>
      </c>
      <c r="N432" s="216">
        <v>0</v>
      </c>
      <c r="O432" s="215">
        <v>0</v>
      </c>
      <c r="P432" s="213">
        <v>0</v>
      </c>
      <c r="Q432" s="216">
        <v>0</v>
      </c>
      <c r="R432" s="215">
        <v>0</v>
      </c>
      <c r="S432" s="213">
        <v>3175248</v>
      </c>
      <c r="T432" s="214">
        <v>411.19375300000002</v>
      </c>
      <c r="U432" s="217">
        <v>1305642144</v>
      </c>
      <c r="V432" s="213">
        <v>3175224</v>
      </c>
      <c r="W432" s="216">
        <v>411.19381099999998</v>
      </c>
      <c r="X432" s="215">
        <v>1305632460</v>
      </c>
      <c r="Y432" s="213">
        <v>0</v>
      </c>
      <c r="Z432" s="216">
        <v>0</v>
      </c>
      <c r="AA432" s="215">
        <v>0</v>
      </c>
      <c r="AB432" s="213">
        <v>24</v>
      </c>
      <c r="AC432" s="216">
        <v>403.5</v>
      </c>
      <c r="AD432" s="215">
        <v>9684</v>
      </c>
      <c r="AE432" s="213">
        <v>0</v>
      </c>
      <c r="AF432" s="216">
        <v>0</v>
      </c>
      <c r="AG432" s="215">
        <v>0</v>
      </c>
      <c r="AH432" s="213">
        <v>3175248</v>
      </c>
      <c r="AI432" s="214">
        <v>411.19375300000002</v>
      </c>
      <c r="AJ432" s="215">
        <v>1305642144</v>
      </c>
      <c r="AK432" s="218">
        <v>0</v>
      </c>
      <c r="AL432" s="214">
        <v>0</v>
      </c>
      <c r="AM432" s="215">
        <v>0</v>
      </c>
      <c r="AN432" s="36">
        <f t="shared" si="77"/>
        <v>0</v>
      </c>
      <c r="AO432" s="37">
        <f t="shared" si="78"/>
        <v>0</v>
      </c>
      <c r="AP432" s="38" t="s">
        <v>2</v>
      </c>
      <c r="AQ432" s="39" t="str">
        <f t="shared" si="76"/>
        <v>제품</v>
      </c>
      <c r="AR432" s="40">
        <f t="shared" si="81"/>
        <v>0</v>
      </c>
      <c r="AS432" s="41">
        <f t="shared" si="82"/>
        <v>0</v>
      </c>
      <c r="AT432" s="42">
        <f t="shared" si="83"/>
        <v>0</v>
      </c>
      <c r="AU432" s="43">
        <f t="shared" si="79"/>
        <v>0</v>
      </c>
      <c r="AV432" s="95" t="str">
        <f t="shared" si="86"/>
        <v/>
      </c>
      <c r="AW432" s="61" t="str">
        <f t="shared" si="86"/>
        <v/>
      </c>
      <c r="AX432" s="61" t="str">
        <f t="shared" si="86"/>
        <v/>
      </c>
      <c r="AY432" s="61" t="str">
        <f t="shared" si="86"/>
        <v/>
      </c>
      <c r="AZ432" s="44" t="str">
        <f t="shared" si="86"/>
        <v/>
      </c>
      <c r="BA432" s="45"/>
      <c r="BB432" s="97">
        <v>0</v>
      </c>
      <c r="BC432" s="98">
        <v>0</v>
      </c>
      <c r="BD432" s="98">
        <v>0</v>
      </c>
      <c r="BE432" s="98">
        <v>0</v>
      </c>
      <c r="BF432" s="98">
        <v>0</v>
      </c>
      <c r="BG432" s="99">
        <f t="shared" si="84"/>
        <v>0</v>
      </c>
      <c r="BH432" s="52">
        <f t="shared" si="80"/>
        <v>0</v>
      </c>
      <c r="BI432" s="53">
        <f>IFERROR(IF(ROUND(V432/((D432+AK432)/2),1)&lt;0,0,ROUND(V432/((D432+AK432)/2),1)),0)</f>
        <v>0</v>
      </c>
      <c r="BJ432" s="55" t="str">
        <f>IF(AK432=0,"정상",IF(AP432="악성","악성",IF(AND(BL432&gt;3,BI432&lt;0.5),"악성",IF(AND(AP432="정상",BL432&lt;=3),"정상",IF(BI432&gt;1,"정상","부진")))))</f>
        <v>정상</v>
      </c>
      <c r="BK432" s="54">
        <v>46266</v>
      </c>
      <c r="BL432" s="52">
        <f t="shared" si="85"/>
        <v>1</v>
      </c>
    </row>
    <row r="433" spans="1:64" ht="17.100000000000001" customHeight="1">
      <c r="A433" s="58" t="s">
        <v>1</v>
      </c>
      <c r="B433" s="57" t="s">
        <v>5679</v>
      </c>
      <c r="C433" s="56" t="s">
        <v>5680</v>
      </c>
      <c r="D433" s="213">
        <v>0</v>
      </c>
      <c r="E433" s="214">
        <v>0</v>
      </c>
      <c r="F433" s="215">
        <v>0</v>
      </c>
      <c r="G433" s="213">
        <v>226824</v>
      </c>
      <c r="H433" s="216">
        <v>386</v>
      </c>
      <c r="I433" s="215">
        <v>87554064</v>
      </c>
      <c r="J433" s="213">
        <v>0</v>
      </c>
      <c r="K433" s="216">
        <v>0</v>
      </c>
      <c r="L433" s="215">
        <v>0</v>
      </c>
      <c r="M433" s="213">
        <v>0</v>
      </c>
      <c r="N433" s="216">
        <v>0</v>
      </c>
      <c r="O433" s="215">
        <v>0</v>
      </c>
      <c r="P433" s="213">
        <v>0</v>
      </c>
      <c r="Q433" s="216">
        <v>0</v>
      </c>
      <c r="R433" s="215">
        <v>0</v>
      </c>
      <c r="S433" s="213">
        <v>226824</v>
      </c>
      <c r="T433" s="214">
        <v>386</v>
      </c>
      <c r="U433" s="217">
        <v>87554064</v>
      </c>
      <c r="V433" s="213">
        <v>226800</v>
      </c>
      <c r="W433" s="216">
        <v>386</v>
      </c>
      <c r="X433" s="215">
        <v>87544800</v>
      </c>
      <c r="Y433" s="213">
        <v>0</v>
      </c>
      <c r="Z433" s="216">
        <v>0</v>
      </c>
      <c r="AA433" s="215">
        <v>0</v>
      </c>
      <c r="AB433" s="213">
        <v>24</v>
      </c>
      <c r="AC433" s="216">
        <v>386</v>
      </c>
      <c r="AD433" s="215">
        <v>9264</v>
      </c>
      <c r="AE433" s="213">
        <v>0</v>
      </c>
      <c r="AF433" s="216">
        <v>0</v>
      </c>
      <c r="AG433" s="215">
        <v>0</v>
      </c>
      <c r="AH433" s="213">
        <v>226824</v>
      </c>
      <c r="AI433" s="214">
        <v>386</v>
      </c>
      <c r="AJ433" s="215">
        <v>87554064</v>
      </c>
      <c r="AK433" s="218">
        <v>0</v>
      </c>
      <c r="AL433" s="214">
        <v>0</v>
      </c>
      <c r="AM433" s="215">
        <v>0</v>
      </c>
      <c r="AN433" s="36">
        <f t="shared" si="77"/>
        <v>0</v>
      </c>
      <c r="AO433" s="37">
        <f t="shared" si="78"/>
        <v>0</v>
      </c>
      <c r="AP433" s="38" t="s">
        <v>2</v>
      </c>
      <c r="AQ433" s="39" t="str">
        <f t="shared" si="76"/>
        <v>제품</v>
      </c>
      <c r="AR433" s="40">
        <f t="shared" si="81"/>
        <v>0</v>
      </c>
      <c r="AS433" s="41">
        <f t="shared" si="82"/>
        <v>0</v>
      </c>
      <c r="AT433" s="42">
        <f t="shared" si="83"/>
        <v>0</v>
      </c>
      <c r="AU433" s="43">
        <f t="shared" si="79"/>
        <v>0</v>
      </c>
      <c r="AV433" s="95" t="str">
        <f t="shared" si="86"/>
        <v/>
      </c>
      <c r="AW433" s="61" t="str">
        <f t="shared" si="86"/>
        <v/>
      </c>
      <c r="AX433" s="61" t="str">
        <f t="shared" si="86"/>
        <v/>
      </c>
      <c r="AY433" s="61" t="str">
        <f t="shared" si="86"/>
        <v/>
      </c>
      <c r="AZ433" s="44" t="str">
        <f t="shared" si="86"/>
        <v/>
      </c>
      <c r="BA433" s="45"/>
      <c r="BB433" s="97">
        <v>0</v>
      </c>
      <c r="BC433" s="98">
        <v>0</v>
      </c>
      <c r="BD433" s="98">
        <v>0</v>
      </c>
      <c r="BE433" s="98">
        <v>0</v>
      </c>
      <c r="BF433" s="98">
        <v>0</v>
      </c>
      <c r="BG433" s="99">
        <f t="shared" si="84"/>
        <v>0</v>
      </c>
      <c r="BH433" s="52">
        <f t="shared" si="80"/>
        <v>0</v>
      </c>
      <c r="BI433" s="53">
        <f>IFERROR(IF(ROUND(V433/((D433+AK433)/2),1)&lt;0,0,ROUND(V433/((D433+AK433)/2),1)),0)</f>
        <v>0</v>
      </c>
      <c r="BJ433" s="55" t="str">
        <f>IF(AK433=0,"정상",IF(AP433="악성","악성",IF(AND(BL433&gt;3,BI433&lt;0.5),"악성",IF(AND(AP433="정상",BL433&lt;=3),"정상",IF(BI433&gt;1,"정상","부진")))))</f>
        <v>정상</v>
      </c>
      <c r="BK433" s="54">
        <v>46143</v>
      </c>
      <c r="BL433" s="52">
        <f t="shared" si="85"/>
        <v>5</v>
      </c>
    </row>
    <row r="434" spans="1:64" ht="17.100000000000001" customHeight="1">
      <c r="A434" s="58" t="s">
        <v>1</v>
      </c>
      <c r="B434" s="57" t="s">
        <v>5681</v>
      </c>
      <c r="C434" s="56" t="s">
        <v>5682</v>
      </c>
      <c r="D434" s="213">
        <v>0</v>
      </c>
      <c r="E434" s="214">
        <v>0</v>
      </c>
      <c r="F434" s="215">
        <v>0</v>
      </c>
      <c r="G434" s="213">
        <v>2525688</v>
      </c>
      <c r="H434" s="216">
        <v>406.25392199999999</v>
      </c>
      <c r="I434" s="215">
        <v>1026070656</v>
      </c>
      <c r="J434" s="213">
        <v>0</v>
      </c>
      <c r="K434" s="216">
        <v>0</v>
      </c>
      <c r="L434" s="215">
        <v>0</v>
      </c>
      <c r="M434" s="213">
        <v>0</v>
      </c>
      <c r="N434" s="216">
        <v>0</v>
      </c>
      <c r="O434" s="215">
        <v>0</v>
      </c>
      <c r="P434" s="213">
        <v>0</v>
      </c>
      <c r="Q434" s="216">
        <v>0</v>
      </c>
      <c r="R434" s="215">
        <v>0</v>
      </c>
      <c r="S434" s="213">
        <v>2525688</v>
      </c>
      <c r="T434" s="214">
        <v>406.25392199999999</v>
      </c>
      <c r="U434" s="217">
        <v>1026070656</v>
      </c>
      <c r="V434" s="213">
        <v>2525664</v>
      </c>
      <c r="W434" s="216">
        <v>406.25399199999998</v>
      </c>
      <c r="X434" s="215">
        <v>1026061083</v>
      </c>
      <c r="Y434" s="213">
        <v>0</v>
      </c>
      <c r="Z434" s="216">
        <v>0</v>
      </c>
      <c r="AA434" s="215">
        <v>0</v>
      </c>
      <c r="AB434" s="213">
        <v>24</v>
      </c>
      <c r="AC434" s="216">
        <v>398.875</v>
      </c>
      <c r="AD434" s="215">
        <v>9573</v>
      </c>
      <c r="AE434" s="213">
        <v>0</v>
      </c>
      <c r="AF434" s="216">
        <v>0</v>
      </c>
      <c r="AG434" s="215">
        <v>0</v>
      </c>
      <c r="AH434" s="213">
        <v>2525688</v>
      </c>
      <c r="AI434" s="214">
        <v>406.25392199999999</v>
      </c>
      <c r="AJ434" s="215">
        <v>1026070656</v>
      </c>
      <c r="AK434" s="218">
        <v>0</v>
      </c>
      <c r="AL434" s="214">
        <v>0</v>
      </c>
      <c r="AM434" s="215">
        <v>0</v>
      </c>
      <c r="AN434" s="36">
        <f t="shared" si="77"/>
        <v>0</v>
      </c>
      <c r="AO434" s="37">
        <f t="shared" si="78"/>
        <v>0</v>
      </c>
      <c r="AP434" s="38" t="s">
        <v>2</v>
      </c>
      <c r="AQ434" s="39" t="str">
        <f t="shared" si="76"/>
        <v>제품</v>
      </c>
      <c r="AR434" s="40">
        <f t="shared" si="81"/>
        <v>0</v>
      </c>
      <c r="AS434" s="41">
        <f t="shared" si="82"/>
        <v>0</v>
      </c>
      <c r="AT434" s="42">
        <f t="shared" si="83"/>
        <v>0</v>
      </c>
      <c r="AU434" s="43">
        <f t="shared" si="79"/>
        <v>0</v>
      </c>
      <c r="AV434" s="95" t="str">
        <f t="shared" si="86"/>
        <v/>
      </c>
      <c r="AW434" s="61" t="str">
        <f t="shared" si="86"/>
        <v/>
      </c>
      <c r="AX434" s="61" t="str">
        <f t="shared" si="86"/>
        <v/>
      </c>
      <c r="AY434" s="61" t="str">
        <f t="shared" si="86"/>
        <v/>
      </c>
      <c r="AZ434" s="44" t="str">
        <f t="shared" si="86"/>
        <v/>
      </c>
      <c r="BA434" s="45"/>
      <c r="BB434" s="97">
        <v>0</v>
      </c>
      <c r="BC434" s="98">
        <v>0</v>
      </c>
      <c r="BD434" s="98">
        <v>0</v>
      </c>
      <c r="BE434" s="98">
        <v>0</v>
      </c>
      <c r="BF434" s="98">
        <v>0</v>
      </c>
      <c r="BG434" s="99">
        <f t="shared" si="84"/>
        <v>0</v>
      </c>
      <c r="BH434" s="52">
        <f t="shared" si="80"/>
        <v>0</v>
      </c>
      <c r="BI434" s="53">
        <f>IFERROR(IF(ROUND(V434/((D434+AK434)/2),1)&lt;0,0,ROUND(V434/((D434+AK434)/2),1)),0)</f>
        <v>0</v>
      </c>
      <c r="BJ434" s="55" t="str">
        <f>IF(AK434=0,"정상",IF(AP434="악성","악성",IF(AND(BL434&gt;3,BI434&lt;0.5),"악성",IF(AND(AP434="정상",BL434&lt;=3),"정상",IF(BI434&gt;1,"정상","부진")))))</f>
        <v>정상</v>
      </c>
      <c r="BK434" s="54">
        <v>46266</v>
      </c>
      <c r="BL434" s="52">
        <f t="shared" si="85"/>
        <v>1</v>
      </c>
    </row>
    <row r="435" spans="1:64" ht="17.100000000000001" customHeight="1">
      <c r="A435" s="58" t="s">
        <v>1</v>
      </c>
      <c r="B435" s="57" t="s">
        <v>5633</v>
      </c>
      <c r="C435" s="56" t="s">
        <v>5634</v>
      </c>
      <c r="D435" s="213">
        <v>0</v>
      </c>
      <c r="E435" s="214">
        <v>0</v>
      </c>
      <c r="F435" s="215">
        <v>0</v>
      </c>
      <c r="G435" s="213">
        <v>0</v>
      </c>
      <c r="H435" s="216">
        <v>0</v>
      </c>
      <c r="I435" s="215">
        <v>0</v>
      </c>
      <c r="J435" s="213">
        <v>0</v>
      </c>
      <c r="K435" s="216">
        <v>0</v>
      </c>
      <c r="L435" s="215">
        <v>0</v>
      </c>
      <c r="M435" s="213">
        <v>64656</v>
      </c>
      <c r="N435" s="216">
        <v>1</v>
      </c>
      <c r="O435" s="215">
        <v>64656</v>
      </c>
      <c r="P435" s="213">
        <v>0</v>
      </c>
      <c r="Q435" s="216">
        <v>0</v>
      </c>
      <c r="R435" s="215">
        <v>0</v>
      </c>
      <c r="S435" s="213">
        <v>64656</v>
      </c>
      <c r="T435" s="214">
        <v>1</v>
      </c>
      <c r="U435" s="217">
        <v>64656</v>
      </c>
      <c r="V435" s="213">
        <v>0</v>
      </c>
      <c r="W435" s="216">
        <v>0</v>
      </c>
      <c r="X435" s="215">
        <v>0</v>
      </c>
      <c r="Y435" s="213">
        <v>0</v>
      </c>
      <c r="Z435" s="216">
        <v>0</v>
      </c>
      <c r="AA435" s="215">
        <v>0</v>
      </c>
      <c r="AB435" s="213">
        <v>64656</v>
      </c>
      <c r="AC435" s="216">
        <v>1</v>
      </c>
      <c r="AD435" s="215">
        <v>64656</v>
      </c>
      <c r="AE435" s="213">
        <v>0</v>
      </c>
      <c r="AF435" s="216">
        <v>0</v>
      </c>
      <c r="AG435" s="215">
        <v>0</v>
      </c>
      <c r="AH435" s="213">
        <v>64656</v>
      </c>
      <c r="AI435" s="214">
        <v>1</v>
      </c>
      <c r="AJ435" s="215">
        <v>64656</v>
      </c>
      <c r="AK435" s="218">
        <v>0</v>
      </c>
      <c r="AL435" s="214">
        <v>0</v>
      </c>
      <c r="AM435" s="215">
        <v>0</v>
      </c>
      <c r="AN435" s="36">
        <f t="shared" si="77"/>
        <v>0</v>
      </c>
      <c r="AO435" s="37">
        <f t="shared" si="78"/>
        <v>0</v>
      </c>
      <c r="AP435" s="38" t="s">
        <v>3</v>
      </c>
      <c r="AQ435" s="39" t="str">
        <f t="shared" si="76"/>
        <v>제품</v>
      </c>
      <c r="AR435" s="40">
        <f t="shared" si="81"/>
        <v>0</v>
      </c>
      <c r="AS435" s="41">
        <f t="shared" si="82"/>
        <v>0</v>
      </c>
      <c r="AT435" s="42">
        <f t="shared" si="83"/>
        <v>0</v>
      </c>
      <c r="AU435" s="43">
        <f t="shared" si="79"/>
        <v>0</v>
      </c>
      <c r="AV435" s="95" t="str">
        <f t="shared" si="86"/>
        <v/>
      </c>
      <c r="AW435" s="61" t="str">
        <f t="shared" si="86"/>
        <v/>
      </c>
      <c r="AX435" s="61" t="str">
        <f t="shared" si="86"/>
        <v/>
      </c>
      <c r="AY435" s="61" t="str">
        <f t="shared" si="86"/>
        <v/>
      </c>
      <c r="AZ435" s="44" t="str">
        <f t="shared" si="86"/>
        <v/>
      </c>
      <c r="BA435" s="45"/>
      <c r="BB435" s="97">
        <v>0</v>
      </c>
      <c r="BC435" s="98">
        <v>0</v>
      </c>
      <c r="BD435" s="98">
        <v>0</v>
      </c>
      <c r="BE435" s="98">
        <v>0</v>
      </c>
      <c r="BF435" s="98">
        <v>0</v>
      </c>
      <c r="BG435" s="99">
        <f t="shared" si="84"/>
        <v>0</v>
      </c>
      <c r="BH435" s="52">
        <f t="shared" si="80"/>
        <v>0</v>
      </c>
      <c r="BI435" s="53">
        <f>IFERROR(IF(ROUND(V435/((D435+AK435)/2),1)&lt;0,0,ROUND(V435/((D435+AK435)/2),1)),0)</f>
        <v>0</v>
      </c>
      <c r="BJ435" s="55" t="str">
        <f>IF(AK435=0,"정상",IF(AP435="악성","악성",IF(AND(BL435&gt;3,BI435&lt;0.5),"악성",IF(AND(AP435="정상",BL435&lt;=3),"정상",IF(BI435&gt;1,"정상","부진")))))</f>
        <v>정상</v>
      </c>
      <c r="BK435" s="54">
        <v>46082</v>
      </c>
      <c r="BL435" s="52">
        <f t="shared" si="85"/>
        <v>7</v>
      </c>
    </row>
    <row r="436" spans="1:64" ht="17.100000000000001" customHeight="1">
      <c r="A436" s="58" t="s">
        <v>1</v>
      </c>
      <c r="B436" s="57" t="s">
        <v>5683</v>
      </c>
      <c r="C436" s="56" t="s">
        <v>5684</v>
      </c>
      <c r="D436" s="213">
        <v>0</v>
      </c>
      <c r="E436" s="214">
        <v>0</v>
      </c>
      <c r="F436" s="215">
        <v>0</v>
      </c>
      <c r="G436" s="213">
        <v>550400</v>
      </c>
      <c r="H436" s="216">
        <v>195.639476</v>
      </c>
      <c r="I436" s="215">
        <v>107679968</v>
      </c>
      <c r="J436" s="213">
        <v>0</v>
      </c>
      <c r="K436" s="216">
        <v>0</v>
      </c>
      <c r="L436" s="215">
        <v>0</v>
      </c>
      <c r="M436" s="213">
        <v>0</v>
      </c>
      <c r="N436" s="216">
        <v>0</v>
      </c>
      <c r="O436" s="215">
        <v>0</v>
      </c>
      <c r="P436" s="213">
        <v>0</v>
      </c>
      <c r="Q436" s="216">
        <v>0</v>
      </c>
      <c r="R436" s="215">
        <v>0</v>
      </c>
      <c r="S436" s="213">
        <v>550400</v>
      </c>
      <c r="T436" s="214">
        <v>195.639476</v>
      </c>
      <c r="U436" s="217">
        <v>107679968</v>
      </c>
      <c r="V436" s="213">
        <v>550400</v>
      </c>
      <c r="W436" s="216">
        <v>195.639476</v>
      </c>
      <c r="X436" s="215">
        <v>107679968</v>
      </c>
      <c r="Y436" s="213">
        <v>0</v>
      </c>
      <c r="Z436" s="216">
        <v>0</v>
      </c>
      <c r="AA436" s="215">
        <v>0</v>
      </c>
      <c r="AB436" s="213">
        <v>0</v>
      </c>
      <c r="AC436" s="216">
        <v>0</v>
      </c>
      <c r="AD436" s="215">
        <v>0</v>
      </c>
      <c r="AE436" s="213">
        <v>0</v>
      </c>
      <c r="AF436" s="216">
        <v>0</v>
      </c>
      <c r="AG436" s="215">
        <v>0</v>
      </c>
      <c r="AH436" s="213">
        <v>550400</v>
      </c>
      <c r="AI436" s="214">
        <v>195.639476</v>
      </c>
      <c r="AJ436" s="215">
        <v>107679968</v>
      </c>
      <c r="AK436" s="218">
        <v>0</v>
      </c>
      <c r="AL436" s="214">
        <v>0</v>
      </c>
      <c r="AM436" s="215">
        <v>0</v>
      </c>
      <c r="AN436" s="36">
        <f t="shared" si="77"/>
        <v>0</v>
      </c>
      <c r="AO436" s="37">
        <f t="shared" si="78"/>
        <v>0</v>
      </c>
      <c r="AP436" s="38" t="s">
        <v>2</v>
      </c>
      <c r="AQ436" s="39" t="str">
        <f t="shared" si="76"/>
        <v>제품</v>
      </c>
      <c r="AR436" s="40">
        <f t="shared" si="81"/>
        <v>0</v>
      </c>
      <c r="AS436" s="41">
        <f t="shared" si="82"/>
        <v>0</v>
      </c>
      <c r="AT436" s="42">
        <f t="shared" si="83"/>
        <v>0</v>
      </c>
      <c r="AU436" s="43">
        <f t="shared" si="79"/>
        <v>0</v>
      </c>
      <c r="AV436" s="95" t="str">
        <f t="shared" si="86"/>
        <v/>
      </c>
      <c r="AW436" s="61" t="str">
        <f t="shared" si="86"/>
        <v/>
      </c>
      <c r="AX436" s="61" t="str">
        <f t="shared" si="86"/>
        <v/>
      </c>
      <c r="AY436" s="61" t="str">
        <f t="shared" si="86"/>
        <v/>
      </c>
      <c r="AZ436" s="44" t="str">
        <f t="shared" si="86"/>
        <v/>
      </c>
      <c r="BA436" s="45"/>
      <c r="BB436" s="97">
        <v>0</v>
      </c>
      <c r="BC436" s="98">
        <v>0</v>
      </c>
      <c r="BD436" s="98">
        <v>0</v>
      </c>
      <c r="BE436" s="98">
        <v>0</v>
      </c>
      <c r="BF436" s="98">
        <v>0</v>
      </c>
      <c r="BG436" s="99">
        <f t="shared" si="84"/>
        <v>0</v>
      </c>
      <c r="BH436" s="52">
        <f t="shared" si="80"/>
        <v>0</v>
      </c>
      <c r="BI436" s="53">
        <f>IFERROR(IF(ROUND(V436/((D436+AK436)/2),1)&lt;0,0,ROUND(V436/((D436+AK436)/2),1)),0)</f>
        <v>0</v>
      </c>
      <c r="BJ436" s="55" t="str">
        <f>IF(AK436=0,"정상",IF(AP436="악성","악성",IF(AND(BL436&gt;3,BI436&lt;0.5),"악성",IF(AND(AP436="정상",BL436&lt;=3),"정상",IF(BI436&gt;1,"정상","부진")))))</f>
        <v>정상</v>
      </c>
      <c r="BK436" s="54">
        <v>46266</v>
      </c>
      <c r="BL436" s="52">
        <f t="shared" si="85"/>
        <v>1</v>
      </c>
    </row>
    <row r="437" spans="1:64" ht="17.100000000000001" customHeight="1">
      <c r="A437" s="58" t="s">
        <v>1</v>
      </c>
      <c r="B437" s="57" t="s">
        <v>5890</v>
      </c>
      <c r="C437" s="56" t="s">
        <v>5891</v>
      </c>
      <c r="D437" s="213">
        <v>0</v>
      </c>
      <c r="E437" s="214">
        <v>0</v>
      </c>
      <c r="F437" s="215">
        <v>0</v>
      </c>
      <c r="G437" s="213">
        <v>67296</v>
      </c>
      <c r="H437" s="216">
        <v>314.96148299999999</v>
      </c>
      <c r="I437" s="215">
        <v>21195648</v>
      </c>
      <c r="J437" s="213">
        <v>0</v>
      </c>
      <c r="K437" s="216">
        <v>0</v>
      </c>
      <c r="L437" s="215">
        <v>0</v>
      </c>
      <c r="M437" s="213">
        <v>0</v>
      </c>
      <c r="N437" s="216">
        <v>0</v>
      </c>
      <c r="O437" s="215">
        <v>0</v>
      </c>
      <c r="P437" s="213">
        <v>0</v>
      </c>
      <c r="Q437" s="216">
        <v>0</v>
      </c>
      <c r="R437" s="215">
        <v>0</v>
      </c>
      <c r="S437" s="213">
        <v>67296</v>
      </c>
      <c r="T437" s="214">
        <v>314.96148299999999</v>
      </c>
      <c r="U437" s="217">
        <v>21195648</v>
      </c>
      <c r="V437" s="213">
        <v>67296</v>
      </c>
      <c r="W437" s="216">
        <v>314.96148299999999</v>
      </c>
      <c r="X437" s="215">
        <v>21195648</v>
      </c>
      <c r="Y437" s="213">
        <v>0</v>
      </c>
      <c r="Z437" s="216">
        <v>0</v>
      </c>
      <c r="AA437" s="215">
        <v>0</v>
      </c>
      <c r="AB437" s="213">
        <v>0</v>
      </c>
      <c r="AC437" s="216">
        <v>0</v>
      </c>
      <c r="AD437" s="215">
        <v>0</v>
      </c>
      <c r="AE437" s="213">
        <v>0</v>
      </c>
      <c r="AF437" s="216">
        <v>0</v>
      </c>
      <c r="AG437" s="215">
        <v>0</v>
      </c>
      <c r="AH437" s="213">
        <v>67296</v>
      </c>
      <c r="AI437" s="214">
        <v>314.96148299999999</v>
      </c>
      <c r="AJ437" s="215">
        <v>21195648</v>
      </c>
      <c r="AK437" s="218">
        <v>0</v>
      </c>
      <c r="AL437" s="214">
        <v>0</v>
      </c>
      <c r="AM437" s="215">
        <v>0</v>
      </c>
      <c r="AN437" s="36">
        <f t="shared" si="77"/>
        <v>0</v>
      </c>
      <c r="AO437" s="37">
        <f t="shared" si="78"/>
        <v>0</v>
      </c>
      <c r="AP437" s="38" t="s">
        <v>2</v>
      </c>
      <c r="AQ437" s="39" t="str">
        <f t="shared" si="76"/>
        <v>제품</v>
      </c>
      <c r="AR437" s="40">
        <f t="shared" si="81"/>
        <v>0</v>
      </c>
      <c r="AS437" s="41">
        <f t="shared" si="82"/>
        <v>0</v>
      </c>
      <c r="AT437" s="42">
        <f t="shared" si="83"/>
        <v>0</v>
      </c>
      <c r="AU437" s="43">
        <f t="shared" si="79"/>
        <v>0</v>
      </c>
      <c r="AV437" s="95" t="str">
        <f t="shared" si="86"/>
        <v/>
      </c>
      <c r="AW437" s="61" t="str">
        <f t="shared" si="86"/>
        <v/>
      </c>
      <c r="AX437" s="61" t="str">
        <f t="shared" si="86"/>
        <v/>
      </c>
      <c r="AY437" s="61" t="str">
        <f t="shared" si="86"/>
        <v/>
      </c>
      <c r="AZ437" s="44" t="str">
        <f t="shared" si="86"/>
        <v/>
      </c>
      <c r="BA437" s="45"/>
      <c r="BB437" s="97">
        <v>0</v>
      </c>
      <c r="BC437" s="98">
        <v>0</v>
      </c>
      <c r="BD437" s="98">
        <v>0</v>
      </c>
      <c r="BE437" s="98">
        <v>0</v>
      </c>
      <c r="BF437" s="98">
        <v>0</v>
      </c>
      <c r="BG437" s="99">
        <f t="shared" si="84"/>
        <v>0</v>
      </c>
      <c r="BH437" s="52">
        <f t="shared" si="80"/>
        <v>0</v>
      </c>
      <c r="BI437" s="53">
        <f>IFERROR(IF(ROUND(V437/((D437+AK437)/2),1)&lt;0,0,ROUND(V437/((D437+AK437)/2),1)),0)</f>
        <v>0</v>
      </c>
      <c r="BJ437" s="55" t="str">
        <f>IF(AK437=0,"정상",IF(AP437="악성","악성",IF(AND(BL437&gt;3,BI437&lt;0.5),"악성",IF(AND(AP437="정상",BL437&lt;=3),"정상",IF(BI437&gt;1,"정상","부진")))))</f>
        <v>정상</v>
      </c>
      <c r="BK437" s="54">
        <v>46204</v>
      </c>
      <c r="BL437" s="52">
        <f t="shared" si="85"/>
        <v>3</v>
      </c>
    </row>
    <row r="438" spans="1:64" ht="17.100000000000001" customHeight="1">
      <c r="A438" s="58" t="s">
        <v>1</v>
      </c>
      <c r="B438" s="57" t="s">
        <v>5892</v>
      </c>
      <c r="C438" s="56" t="s">
        <v>5893</v>
      </c>
      <c r="D438" s="213">
        <v>0</v>
      </c>
      <c r="E438" s="214">
        <v>0</v>
      </c>
      <c r="F438" s="215">
        <v>0</v>
      </c>
      <c r="G438" s="213">
        <v>71304</v>
      </c>
      <c r="H438" s="216">
        <v>319.41029900000001</v>
      </c>
      <c r="I438" s="215">
        <v>22775232</v>
      </c>
      <c r="J438" s="213">
        <v>0</v>
      </c>
      <c r="K438" s="216">
        <v>0</v>
      </c>
      <c r="L438" s="215">
        <v>0</v>
      </c>
      <c r="M438" s="213">
        <v>0</v>
      </c>
      <c r="N438" s="216">
        <v>0</v>
      </c>
      <c r="O438" s="215">
        <v>0</v>
      </c>
      <c r="P438" s="213">
        <v>0</v>
      </c>
      <c r="Q438" s="216">
        <v>0</v>
      </c>
      <c r="R438" s="215">
        <v>0</v>
      </c>
      <c r="S438" s="213">
        <v>71304</v>
      </c>
      <c r="T438" s="214">
        <v>319.41029900000001</v>
      </c>
      <c r="U438" s="217">
        <v>22775232</v>
      </c>
      <c r="V438" s="213">
        <v>71304</v>
      </c>
      <c r="W438" s="216">
        <v>319.41029900000001</v>
      </c>
      <c r="X438" s="215">
        <v>22775232</v>
      </c>
      <c r="Y438" s="213">
        <v>0</v>
      </c>
      <c r="Z438" s="216">
        <v>0</v>
      </c>
      <c r="AA438" s="215">
        <v>0</v>
      </c>
      <c r="AB438" s="213">
        <v>0</v>
      </c>
      <c r="AC438" s="216">
        <v>0</v>
      </c>
      <c r="AD438" s="215">
        <v>0</v>
      </c>
      <c r="AE438" s="213">
        <v>0</v>
      </c>
      <c r="AF438" s="216">
        <v>0</v>
      </c>
      <c r="AG438" s="215">
        <v>0</v>
      </c>
      <c r="AH438" s="213">
        <v>71304</v>
      </c>
      <c r="AI438" s="214">
        <v>319.41029900000001</v>
      </c>
      <c r="AJ438" s="215">
        <v>22775232</v>
      </c>
      <c r="AK438" s="218">
        <v>0</v>
      </c>
      <c r="AL438" s="214">
        <v>0</v>
      </c>
      <c r="AM438" s="215">
        <v>0</v>
      </c>
      <c r="AN438" s="36">
        <f t="shared" si="77"/>
        <v>0</v>
      </c>
      <c r="AO438" s="37">
        <f t="shared" si="78"/>
        <v>0</v>
      </c>
      <c r="AP438" s="38" t="s">
        <v>2</v>
      </c>
      <c r="AQ438" s="39" t="str">
        <f t="shared" si="76"/>
        <v>제품</v>
      </c>
      <c r="AR438" s="40">
        <f t="shared" si="81"/>
        <v>0</v>
      </c>
      <c r="AS438" s="41">
        <f t="shared" si="82"/>
        <v>0</v>
      </c>
      <c r="AT438" s="42">
        <f t="shared" si="83"/>
        <v>0</v>
      </c>
      <c r="AU438" s="43">
        <f t="shared" si="79"/>
        <v>0</v>
      </c>
      <c r="AV438" s="95" t="str">
        <f t="shared" si="86"/>
        <v/>
      </c>
      <c r="AW438" s="61" t="str">
        <f t="shared" si="86"/>
        <v/>
      </c>
      <c r="AX438" s="61" t="str">
        <f t="shared" si="86"/>
        <v/>
      </c>
      <c r="AY438" s="61" t="str">
        <f t="shared" si="86"/>
        <v/>
      </c>
      <c r="AZ438" s="44" t="str">
        <f t="shared" si="86"/>
        <v/>
      </c>
      <c r="BA438" s="45"/>
      <c r="BB438" s="97">
        <v>0</v>
      </c>
      <c r="BC438" s="98">
        <v>0</v>
      </c>
      <c r="BD438" s="98">
        <v>0</v>
      </c>
      <c r="BE438" s="98">
        <v>0</v>
      </c>
      <c r="BF438" s="98">
        <v>0</v>
      </c>
      <c r="BG438" s="99">
        <f t="shared" si="84"/>
        <v>0</v>
      </c>
      <c r="BH438" s="52">
        <f t="shared" si="80"/>
        <v>0</v>
      </c>
      <c r="BI438" s="53">
        <f>IFERROR(IF(ROUND(V438/((D438+AK438)/2),1)&lt;0,0,ROUND(V438/((D438+AK438)/2),1)),0)</f>
        <v>0</v>
      </c>
      <c r="BJ438" s="55" t="str">
        <f>IF(AK438=0,"정상",IF(AP438="악성","악성",IF(AND(BL438&gt;3,BI438&lt;0.5),"악성",IF(AND(AP438="정상",BL438&lt;=3),"정상",IF(BI438&gt;1,"정상","부진")))))</f>
        <v>정상</v>
      </c>
      <c r="BK438" s="54">
        <v>46204</v>
      </c>
      <c r="BL438" s="52">
        <f t="shared" si="85"/>
        <v>3</v>
      </c>
    </row>
    <row r="439" spans="1:64" ht="17.100000000000001" customHeight="1">
      <c r="A439" s="58" t="s">
        <v>1</v>
      </c>
      <c r="B439" s="57" t="s">
        <v>5894</v>
      </c>
      <c r="C439" s="56" t="s">
        <v>5895</v>
      </c>
      <c r="D439" s="213">
        <v>0</v>
      </c>
      <c r="E439" s="214">
        <v>0</v>
      </c>
      <c r="F439" s="215">
        <v>0</v>
      </c>
      <c r="G439" s="213">
        <v>45960</v>
      </c>
      <c r="H439" s="216">
        <v>316.30130500000001</v>
      </c>
      <c r="I439" s="215">
        <v>14537208</v>
      </c>
      <c r="J439" s="213">
        <v>0</v>
      </c>
      <c r="K439" s="216">
        <v>0</v>
      </c>
      <c r="L439" s="215">
        <v>0</v>
      </c>
      <c r="M439" s="213">
        <v>0</v>
      </c>
      <c r="N439" s="216">
        <v>0</v>
      </c>
      <c r="O439" s="215">
        <v>0</v>
      </c>
      <c r="P439" s="213">
        <v>0</v>
      </c>
      <c r="Q439" s="216">
        <v>0</v>
      </c>
      <c r="R439" s="215">
        <v>0</v>
      </c>
      <c r="S439" s="213">
        <v>45960</v>
      </c>
      <c r="T439" s="214">
        <v>316.30130500000001</v>
      </c>
      <c r="U439" s="217">
        <v>14537208</v>
      </c>
      <c r="V439" s="213">
        <v>45960</v>
      </c>
      <c r="W439" s="216">
        <v>316.30130500000001</v>
      </c>
      <c r="X439" s="215">
        <v>14537208</v>
      </c>
      <c r="Y439" s="213">
        <v>0</v>
      </c>
      <c r="Z439" s="216">
        <v>0</v>
      </c>
      <c r="AA439" s="215">
        <v>0</v>
      </c>
      <c r="AB439" s="213">
        <v>0</v>
      </c>
      <c r="AC439" s="216">
        <v>0</v>
      </c>
      <c r="AD439" s="215">
        <v>0</v>
      </c>
      <c r="AE439" s="213">
        <v>0</v>
      </c>
      <c r="AF439" s="216">
        <v>0</v>
      </c>
      <c r="AG439" s="215">
        <v>0</v>
      </c>
      <c r="AH439" s="213">
        <v>45960</v>
      </c>
      <c r="AI439" s="214">
        <v>316.30130500000001</v>
      </c>
      <c r="AJ439" s="215">
        <v>14537208</v>
      </c>
      <c r="AK439" s="218">
        <v>0</v>
      </c>
      <c r="AL439" s="214">
        <v>0</v>
      </c>
      <c r="AM439" s="215">
        <v>0</v>
      </c>
      <c r="AN439" s="36">
        <f t="shared" si="77"/>
        <v>0</v>
      </c>
      <c r="AO439" s="37">
        <f t="shared" si="78"/>
        <v>0</v>
      </c>
      <c r="AP439" s="38" t="s">
        <v>2</v>
      </c>
      <c r="AQ439" s="39" t="str">
        <f t="shared" si="76"/>
        <v>제품</v>
      </c>
      <c r="AR439" s="40">
        <f t="shared" si="81"/>
        <v>0</v>
      </c>
      <c r="AS439" s="41">
        <f t="shared" si="82"/>
        <v>0</v>
      </c>
      <c r="AT439" s="42">
        <f t="shared" si="83"/>
        <v>0</v>
      </c>
      <c r="AU439" s="43">
        <f t="shared" si="79"/>
        <v>0</v>
      </c>
      <c r="AV439" s="95" t="str">
        <f t="shared" si="86"/>
        <v/>
      </c>
      <c r="AW439" s="61" t="str">
        <f t="shared" si="86"/>
        <v/>
      </c>
      <c r="AX439" s="61" t="str">
        <f t="shared" si="86"/>
        <v/>
      </c>
      <c r="AY439" s="61" t="str">
        <f t="shared" si="86"/>
        <v/>
      </c>
      <c r="AZ439" s="44" t="str">
        <f t="shared" si="86"/>
        <v/>
      </c>
      <c r="BA439" s="45"/>
      <c r="BB439" s="97">
        <v>0</v>
      </c>
      <c r="BC439" s="98">
        <v>0</v>
      </c>
      <c r="BD439" s="98">
        <v>0</v>
      </c>
      <c r="BE439" s="98">
        <v>0</v>
      </c>
      <c r="BF439" s="98">
        <v>0</v>
      </c>
      <c r="BG439" s="99">
        <f t="shared" si="84"/>
        <v>0</v>
      </c>
      <c r="BH439" s="52">
        <f t="shared" si="80"/>
        <v>0</v>
      </c>
      <c r="BI439" s="53">
        <f>IFERROR(IF(ROUND(V439/((D439+AK439)/2),1)&lt;0,0,ROUND(V439/((D439+AK439)/2),1)),0)</f>
        <v>0</v>
      </c>
      <c r="BJ439" s="55" t="str">
        <f>IF(AK439=0,"정상",IF(AP439="악성","악성",IF(AND(BL439&gt;3,BI439&lt;0.5),"악성",IF(AND(AP439="정상",BL439&lt;=3),"정상",IF(BI439&gt;1,"정상","부진")))))</f>
        <v>정상</v>
      </c>
      <c r="BK439" s="54">
        <v>46235</v>
      </c>
      <c r="BL439" s="52">
        <f t="shared" si="85"/>
        <v>2</v>
      </c>
    </row>
    <row r="440" spans="1:64" ht="17.100000000000001" customHeight="1">
      <c r="A440" s="58" t="s">
        <v>1</v>
      </c>
      <c r="B440" s="57" t="s">
        <v>5896</v>
      </c>
      <c r="C440" s="56" t="s">
        <v>5897</v>
      </c>
      <c r="D440" s="213">
        <v>0</v>
      </c>
      <c r="E440" s="214">
        <v>0</v>
      </c>
      <c r="F440" s="215">
        <v>0</v>
      </c>
      <c r="G440" s="213">
        <v>59424</v>
      </c>
      <c r="H440" s="216">
        <v>313.35379599999999</v>
      </c>
      <c r="I440" s="215">
        <v>18620736</v>
      </c>
      <c r="J440" s="213">
        <v>0</v>
      </c>
      <c r="K440" s="216">
        <v>0</v>
      </c>
      <c r="L440" s="215">
        <v>0</v>
      </c>
      <c r="M440" s="213">
        <v>0</v>
      </c>
      <c r="N440" s="216">
        <v>0</v>
      </c>
      <c r="O440" s="215">
        <v>0</v>
      </c>
      <c r="P440" s="213">
        <v>0</v>
      </c>
      <c r="Q440" s="216">
        <v>0</v>
      </c>
      <c r="R440" s="215">
        <v>0</v>
      </c>
      <c r="S440" s="213">
        <v>59424</v>
      </c>
      <c r="T440" s="214">
        <v>313.35379599999999</v>
      </c>
      <c r="U440" s="217">
        <v>18620736</v>
      </c>
      <c r="V440" s="213">
        <v>59424</v>
      </c>
      <c r="W440" s="216">
        <v>313.35379599999999</v>
      </c>
      <c r="X440" s="215">
        <v>18620736</v>
      </c>
      <c r="Y440" s="213">
        <v>0</v>
      </c>
      <c r="Z440" s="216">
        <v>0</v>
      </c>
      <c r="AA440" s="215">
        <v>0</v>
      </c>
      <c r="AB440" s="213">
        <v>0</v>
      </c>
      <c r="AC440" s="216">
        <v>0</v>
      </c>
      <c r="AD440" s="215">
        <v>0</v>
      </c>
      <c r="AE440" s="213">
        <v>0</v>
      </c>
      <c r="AF440" s="216">
        <v>0</v>
      </c>
      <c r="AG440" s="215">
        <v>0</v>
      </c>
      <c r="AH440" s="213">
        <v>59424</v>
      </c>
      <c r="AI440" s="214">
        <v>313.35379599999999</v>
      </c>
      <c r="AJ440" s="215">
        <v>18620736</v>
      </c>
      <c r="AK440" s="218">
        <v>0</v>
      </c>
      <c r="AL440" s="214">
        <v>0</v>
      </c>
      <c r="AM440" s="215">
        <v>0</v>
      </c>
      <c r="AN440" s="36">
        <f t="shared" si="77"/>
        <v>0</v>
      </c>
      <c r="AO440" s="37">
        <f t="shared" si="78"/>
        <v>0</v>
      </c>
      <c r="AP440" s="38" t="s">
        <v>2</v>
      </c>
      <c r="AQ440" s="39" t="str">
        <f t="shared" si="76"/>
        <v>제품</v>
      </c>
      <c r="AR440" s="40">
        <f t="shared" si="81"/>
        <v>0</v>
      </c>
      <c r="AS440" s="41">
        <f t="shared" si="82"/>
        <v>0</v>
      </c>
      <c r="AT440" s="42">
        <f t="shared" si="83"/>
        <v>0</v>
      </c>
      <c r="AU440" s="43">
        <f t="shared" si="79"/>
        <v>0</v>
      </c>
      <c r="AV440" s="95" t="str">
        <f t="shared" si="86"/>
        <v/>
      </c>
      <c r="AW440" s="61" t="str">
        <f t="shared" si="86"/>
        <v/>
      </c>
      <c r="AX440" s="61" t="str">
        <f t="shared" si="86"/>
        <v/>
      </c>
      <c r="AY440" s="61" t="str">
        <f t="shared" si="86"/>
        <v/>
      </c>
      <c r="AZ440" s="44" t="str">
        <f t="shared" si="86"/>
        <v/>
      </c>
      <c r="BA440" s="45"/>
      <c r="BB440" s="97">
        <v>0</v>
      </c>
      <c r="BC440" s="98">
        <v>0</v>
      </c>
      <c r="BD440" s="98">
        <v>0</v>
      </c>
      <c r="BE440" s="98">
        <v>0</v>
      </c>
      <c r="BF440" s="98">
        <v>0</v>
      </c>
      <c r="BG440" s="99">
        <f t="shared" si="84"/>
        <v>0</v>
      </c>
      <c r="BH440" s="52">
        <f t="shared" si="80"/>
        <v>0</v>
      </c>
      <c r="BI440" s="53">
        <f>IFERROR(IF(ROUND(V440/((D440+AK440)/2),1)&lt;0,0,ROUND(V440/((D440+AK440)/2),1)),0)</f>
        <v>0</v>
      </c>
      <c r="BJ440" s="55" t="str">
        <f>IF(AK440=0,"정상",IF(AP440="악성","악성",IF(AND(BL440&gt;3,BI440&lt;0.5),"악성",IF(AND(AP440="정상",BL440&lt;=3),"정상",IF(BI440&gt;1,"정상","부진")))))</f>
        <v>정상</v>
      </c>
      <c r="BK440" s="54">
        <v>46204</v>
      </c>
      <c r="BL440" s="52">
        <f t="shared" si="85"/>
        <v>3</v>
      </c>
    </row>
    <row r="441" spans="1:64" ht="17.100000000000001" customHeight="1">
      <c r="A441" s="58" t="s">
        <v>1</v>
      </c>
      <c r="B441" s="57" t="s">
        <v>5898</v>
      </c>
      <c r="C441" s="56" t="s">
        <v>5899</v>
      </c>
      <c r="D441" s="213">
        <v>0</v>
      </c>
      <c r="E441" s="214">
        <v>0</v>
      </c>
      <c r="F441" s="215">
        <v>0</v>
      </c>
      <c r="G441" s="213">
        <v>82720</v>
      </c>
      <c r="H441" s="216">
        <v>254</v>
      </c>
      <c r="I441" s="215">
        <v>21010880</v>
      </c>
      <c r="J441" s="213">
        <v>0</v>
      </c>
      <c r="K441" s="216">
        <v>0</v>
      </c>
      <c r="L441" s="215">
        <v>0</v>
      </c>
      <c r="M441" s="213">
        <v>72560</v>
      </c>
      <c r="N441" s="216">
        <v>254</v>
      </c>
      <c r="O441" s="215">
        <v>18430240</v>
      </c>
      <c r="P441" s="213">
        <v>0</v>
      </c>
      <c r="Q441" s="216">
        <v>0</v>
      </c>
      <c r="R441" s="215">
        <v>0</v>
      </c>
      <c r="S441" s="213">
        <v>155280</v>
      </c>
      <c r="T441" s="214">
        <v>254</v>
      </c>
      <c r="U441" s="217">
        <v>39441120</v>
      </c>
      <c r="V441" s="213">
        <v>0</v>
      </c>
      <c r="W441" s="216">
        <v>0</v>
      </c>
      <c r="X441" s="215">
        <v>0</v>
      </c>
      <c r="Y441" s="213">
        <v>0</v>
      </c>
      <c r="Z441" s="216">
        <v>0</v>
      </c>
      <c r="AA441" s="215">
        <v>0</v>
      </c>
      <c r="AB441" s="213">
        <v>82720</v>
      </c>
      <c r="AC441" s="216">
        <v>254</v>
      </c>
      <c r="AD441" s="215">
        <v>21010880</v>
      </c>
      <c r="AE441" s="213">
        <v>0</v>
      </c>
      <c r="AF441" s="216">
        <v>0</v>
      </c>
      <c r="AG441" s="215">
        <v>0</v>
      </c>
      <c r="AH441" s="213">
        <v>82720</v>
      </c>
      <c r="AI441" s="214">
        <v>254</v>
      </c>
      <c r="AJ441" s="215">
        <v>21010880</v>
      </c>
      <c r="AK441" s="218">
        <v>72560</v>
      </c>
      <c r="AL441" s="214">
        <v>254</v>
      </c>
      <c r="AM441" s="215">
        <v>18430240</v>
      </c>
      <c r="AN441" s="36">
        <f t="shared" si="77"/>
        <v>1.7441295603952192E-3</v>
      </c>
      <c r="AO441" s="37">
        <f t="shared" si="78"/>
        <v>0.46728490468830503</v>
      </c>
      <c r="AP441" s="38" t="s">
        <v>2</v>
      </c>
      <c r="AQ441" s="39" t="str">
        <f t="shared" si="76"/>
        <v>제품</v>
      </c>
      <c r="AR441" s="40">
        <f t="shared" si="81"/>
        <v>0</v>
      </c>
      <c r="AS441" s="41">
        <f t="shared" si="82"/>
        <v>0</v>
      </c>
      <c r="AT441" s="42">
        <f t="shared" si="83"/>
        <v>18430240</v>
      </c>
      <c r="AU441" s="43">
        <f t="shared" si="79"/>
        <v>18430240</v>
      </c>
      <c r="AV441" s="95" t="str">
        <f t="shared" si="86"/>
        <v/>
      </c>
      <c r="AW441" s="61">
        <f t="shared" si="86"/>
        <v>18430240</v>
      </c>
      <c r="AX441" s="61" t="str">
        <f t="shared" si="86"/>
        <v/>
      </c>
      <c r="AY441" s="61" t="str">
        <f t="shared" si="86"/>
        <v/>
      </c>
      <c r="AZ441" s="44" t="str">
        <f t="shared" si="86"/>
        <v/>
      </c>
      <c r="BA441" s="45"/>
      <c r="BB441" s="97">
        <v>0</v>
      </c>
      <c r="BC441" s="98">
        <v>72560</v>
      </c>
      <c r="BD441" s="98">
        <v>0</v>
      </c>
      <c r="BE441" s="98">
        <v>0</v>
      </c>
      <c r="BF441" s="98">
        <v>0</v>
      </c>
      <c r="BG441" s="99">
        <f t="shared" si="84"/>
        <v>72560</v>
      </c>
      <c r="BH441" s="52">
        <f t="shared" si="80"/>
        <v>0</v>
      </c>
      <c r="BI441" s="53">
        <f>IFERROR(IF(ROUND(V441/((D441+AK441)/2),1)&lt;0,0,ROUND(V441/((D441+AK441)/2),1)),0)</f>
        <v>0</v>
      </c>
      <c r="BJ441" s="55" t="str">
        <f>IF(AK441=0,"정상",IF(AP441="악성","악성",IF(AND(BL441&gt;3,BI441&lt;0.5),"악성",IF(AND(AP441="정상",BL441&lt;=3),"정상",IF(BI441&gt;1,"정상","부진")))))</f>
        <v>악성</v>
      </c>
      <c r="BK441" s="54">
        <v>46143</v>
      </c>
      <c r="BL441" s="52">
        <f t="shared" si="85"/>
        <v>5</v>
      </c>
    </row>
    <row r="442" spans="1:64" ht="17.100000000000001" customHeight="1">
      <c r="A442" s="58" t="s">
        <v>1</v>
      </c>
      <c r="B442" s="57" t="s">
        <v>5900</v>
      </c>
      <c r="C442" s="56" t="s">
        <v>5901</v>
      </c>
      <c r="D442" s="213">
        <v>0</v>
      </c>
      <c r="E442" s="214">
        <v>0</v>
      </c>
      <c r="F442" s="215">
        <v>0</v>
      </c>
      <c r="G442" s="213">
        <v>10000</v>
      </c>
      <c r="H442" s="216">
        <v>302</v>
      </c>
      <c r="I442" s="215">
        <v>3020000</v>
      </c>
      <c r="J442" s="213">
        <v>0</v>
      </c>
      <c r="K442" s="216">
        <v>0</v>
      </c>
      <c r="L442" s="215">
        <v>0</v>
      </c>
      <c r="M442" s="213">
        <v>20160</v>
      </c>
      <c r="N442" s="216">
        <v>302</v>
      </c>
      <c r="O442" s="215">
        <v>6088320</v>
      </c>
      <c r="P442" s="213">
        <v>0</v>
      </c>
      <c r="Q442" s="216">
        <v>0</v>
      </c>
      <c r="R442" s="215">
        <v>0</v>
      </c>
      <c r="S442" s="213">
        <v>30160</v>
      </c>
      <c r="T442" s="214">
        <v>302</v>
      </c>
      <c r="U442" s="217">
        <v>9108320</v>
      </c>
      <c r="V442" s="213">
        <v>2240</v>
      </c>
      <c r="W442" s="216">
        <v>302</v>
      </c>
      <c r="X442" s="215">
        <v>676480</v>
      </c>
      <c r="Y442" s="213">
        <v>0</v>
      </c>
      <c r="Z442" s="216">
        <v>0</v>
      </c>
      <c r="AA442" s="215">
        <v>0</v>
      </c>
      <c r="AB442" s="213">
        <v>10160</v>
      </c>
      <c r="AC442" s="216">
        <v>302</v>
      </c>
      <c r="AD442" s="215">
        <v>3068320</v>
      </c>
      <c r="AE442" s="213">
        <v>0</v>
      </c>
      <c r="AF442" s="216">
        <v>0</v>
      </c>
      <c r="AG442" s="215">
        <v>0</v>
      </c>
      <c r="AH442" s="213">
        <v>12400</v>
      </c>
      <c r="AI442" s="214">
        <v>302</v>
      </c>
      <c r="AJ442" s="215">
        <v>3744800</v>
      </c>
      <c r="AK442" s="218">
        <v>17760</v>
      </c>
      <c r="AL442" s="214">
        <v>302</v>
      </c>
      <c r="AM442" s="215">
        <v>5363520</v>
      </c>
      <c r="AN442" s="36">
        <f t="shared" si="77"/>
        <v>5.0757200013515651E-4</v>
      </c>
      <c r="AO442" s="37">
        <f t="shared" si="78"/>
        <v>0.58885941644562334</v>
      </c>
      <c r="AP442" s="38" t="s">
        <v>2</v>
      </c>
      <c r="AQ442" s="39" t="str">
        <f t="shared" si="76"/>
        <v>제품</v>
      </c>
      <c r="AR442" s="40">
        <f t="shared" si="81"/>
        <v>0</v>
      </c>
      <c r="AS442" s="41">
        <f t="shared" si="82"/>
        <v>0</v>
      </c>
      <c r="AT442" s="42">
        <f t="shared" si="83"/>
        <v>5363520</v>
      </c>
      <c r="AU442" s="43">
        <f t="shared" si="79"/>
        <v>5363520</v>
      </c>
      <c r="AV442" s="95" t="str">
        <f t="shared" si="86"/>
        <v/>
      </c>
      <c r="AW442" s="61">
        <f t="shared" si="86"/>
        <v>5363520</v>
      </c>
      <c r="AX442" s="61" t="str">
        <f t="shared" si="86"/>
        <v/>
      </c>
      <c r="AY442" s="61" t="str">
        <f t="shared" si="86"/>
        <v/>
      </c>
      <c r="AZ442" s="44" t="str">
        <f t="shared" si="86"/>
        <v/>
      </c>
      <c r="BA442" s="45"/>
      <c r="BB442" s="97">
        <v>0</v>
      </c>
      <c r="BC442" s="98">
        <v>17760</v>
      </c>
      <c r="BD442" s="98">
        <v>0</v>
      </c>
      <c r="BE442" s="98">
        <v>0</v>
      </c>
      <c r="BF442" s="98">
        <v>0</v>
      </c>
      <c r="BG442" s="99">
        <f t="shared" si="84"/>
        <v>17760</v>
      </c>
      <c r="BH442" s="52">
        <f t="shared" si="80"/>
        <v>0</v>
      </c>
      <c r="BI442" s="53">
        <f>IFERROR(IF(ROUND(V442/((D442+AK442)/2),1)&lt;0,0,ROUND(V442/((D442+AK442)/2),1)),0)</f>
        <v>0.3</v>
      </c>
      <c r="BJ442" s="55" t="str">
        <f>IF(AK442=0,"정상",IF(AP442="악성","악성",IF(AND(BL442&gt;3,BI442&lt;0.5),"악성",IF(AND(AP442="정상",BL442&lt;=3),"정상",IF(BI442&gt;1,"정상","부진")))))</f>
        <v>악성</v>
      </c>
      <c r="BK442" s="54">
        <v>46143</v>
      </c>
      <c r="BL442" s="52">
        <f t="shared" si="85"/>
        <v>5</v>
      </c>
    </row>
    <row r="443" spans="1:64" ht="17.100000000000001" customHeight="1">
      <c r="A443" s="58" t="s">
        <v>1</v>
      </c>
      <c r="B443" s="57" t="s">
        <v>5902</v>
      </c>
      <c r="C443" s="56" t="s">
        <v>5903</v>
      </c>
      <c r="D443" s="213">
        <v>0</v>
      </c>
      <c r="E443" s="214">
        <v>0</v>
      </c>
      <c r="F443" s="215">
        <v>0</v>
      </c>
      <c r="G443" s="213">
        <v>85800</v>
      </c>
      <c r="H443" s="216">
        <v>262</v>
      </c>
      <c r="I443" s="215">
        <v>22479600</v>
      </c>
      <c r="J443" s="213">
        <v>0</v>
      </c>
      <c r="K443" s="216">
        <v>0</v>
      </c>
      <c r="L443" s="215">
        <v>0</v>
      </c>
      <c r="M443" s="213">
        <v>75440</v>
      </c>
      <c r="N443" s="216">
        <v>262</v>
      </c>
      <c r="O443" s="215">
        <v>19765280</v>
      </c>
      <c r="P443" s="213">
        <v>0</v>
      </c>
      <c r="Q443" s="216">
        <v>0</v>
      </c>
      <c r="R443" s="215">
        <v>0</v>
      </c>
      <c r="S443" s="213">
        <v>161240</v>
      </c>
      <c r="T443" s="214">
        <v>262</v>
      </c>
      <c r="U443" s="217">
        <v>42244880</v>
      </c>
      <c r="V443" s="213">
        <v>0</v>
      </c>
      <c r="W443" s="216">
        <v>0</v>
      </c>
      <c r="X443" s="215">
        <v>0</v>
      </c>
      <c r="Y443" s="213">
        <v>0</v>
      </c>
      <c r="Z443" s="216">
        <v>0</v>
      </c>
      <c r="AA443" s="215">
        <v>0</v>
      </c>
      <c r="AB443" s="213">
        <v>85800</v>
      </c>
      <c r="AC443" s="216">
        <v>262</v>
      </c>
      <c r="AD443" s="215">
        <v>22479600</v>
      </c>
      <c r="AE443" s="213">
        <v>0</v>
      </c>
      <c r="AF443" s="216">
        <v>0</v>
      </c>
      <c r="AG443" s="215">
        <v>0</v>
      </c>
      <c r="AH443" s="213">
        <v>85800</v>
      </c>
      <c r="AI443" s="214">
        <v>262</v>
      </c>
      <c r="AJ443" s="215">
        <v>22479600</v>
      </c>
      <c r="AK443" s="218">
        <v>75440</v>
      </c>
      <c r="AL443" s="214">
        <v>262</v>
      </c>
      <c r="AM443" s="215">
        <v>19765280</v>
      </c>
      <c r="AN443" s="36">
        <f t="shared" si="77"/>
        <v>1.8704698971629462E-3</v>
      </c>
      <c r="AO443" s="37">
        <f t="shared" si="78"/>
        <v>0.46787397668072439</v>
      </c>
      <c r="AP443" s="38" t="s">
        <v>2</v>
      </c>
      <c r="AQ443" s="39" t="str">
        <f t="shared" si="76"/>
        <v>제품</v>
      </c>
      <c r="AR443" s="40">
        <f t="shared" si="81"/>
        <v>0</v>
      </c>
      <c r="AS443" s="41">
        <f t="shared" si="82"/>
        <v>0</v>
      </c>
      <c r="AT443" s="42">
        <f t="shared" si="83"/>
        <v>19765280</v>
      </c>
      <c r="AU443" s="43">
        <f t="shared" si="79"/>
        <v>19765280</v>
      </c>
      <c r="AV443" s="95" t="str">
        <f t="shared" si="86"/>
        <v/>
      </c>
      <c r="AW443" s="61">
        <f t="shared" si="86"/>
        <v>19765280</v>
      </c>
      <c r="AX443" s="61" t="str">
        <f t="shared" si="86"/>
        <v/>
      </c>
      <c r="AY443" s="61" t="str">
        <f t="shared" si="86"/>
        <v/>
      </c>
      <c r="AZ443" s="44" t="str">
        <f t="shared" si="86"/>
        <v/>
      </c>
      <c r="BA443" s="45"/>
      <c r="BB443" s="97">
        <v>0</v>
      </c>
      <c r="BC443" s="98">
        <v>75440</v>
      </c>
      <c r="BD443" s="98">
        <v>0</v>
      </c>
      <c r="BE443" s="98">
        <v>0</v>
      </c>
      <c r="BF443" s="98">
        <v>0</v>
      </c>
      <c r="BG443" s="99">
        <f t="shared" si="84"/>
        <v>75440</v>
      </c>
      <c r="BH443" s="52">
        <f t="shared" si="80"/>
        <v>0</v>
      </c>
      <c r="BI443" s="53">
        <f>IFERROR(IF(ROUND(V443/((D443+AK443)/2),1)&lt;0,0,ROUND(V443/((D443+AK443)/2),1)),0)</f>
        <v>0</v>
      </c>
      <c r="BJ443" s="55" t="str">
        <f>IF(AK443=0,"정상",IF(AP443="악성","악성",IF(AND(BL443&gt;3,BI443&lt;0.5),"악성",IF(AND(AP443="정상",BL443&lt;=3),"정상",IF(BI443&gt;1,"정상","부진")))))</f>
        <v>악성</v>
      </c>
      <c r="BK443" s="54">
        <v>46143</v>
      </c>
      <c r="BL443" s="52">
        <f t="shared" si="85"/>
        <v>5</v>
      </c>
    </row>
    <row r="444" spans="1:64" ht="17.100000000000001" customHeight="1">
      <c r="A444" s="58" t="s">
        <v>1</v>
      </c>
      <c r="B444" s="57" t="s">
        <v>5904</v>
      </c>
      <c r="C444" s="56" t="s">
        <v>5905</v>
      </c>
      <c r="D444" s="213">
        <v>0</v>
      </c>
      <c r="E444" s="214">
        <v>0</v>
      </c>
      <c r="F444" s="215">
        <v>0</v>
      </c>
      <c r="G444" s="213">
        <v>10000</v>
      </c>
      <c r="H444" s="216">
        <v>310</v>
      </c>
      <c r="I444" s="215">
        <v>3100000</v>
      </c>
      <c r="J444" s="213">
        <v>0</v>
      </c>
      <c r="K444" s="216">
        <v>0</v>
      </c>
      <c r="L444" s="215">
        <v>0</v>
      </c>
      <c r="M444" s="213">
        <v>20360</v>
      </c>
      <c r="N444" s="216">
        <v>310</v>
      </c>
      <c r="O444" s="215">
        <v>6311600</v>
      </c>
      <c r="P444" s="213">
        <v>0</v>
      </c>
      <c r="Q444" s="216">
        <v>0</v>
      </c>
      <c r="R444" s="215">
        <v>0</v>
      </c>
      <c r="S444" s="213">
        <v>30360</v>
      </c>
      <c r="T444" s="214">
        <v>310</v>
      </c>
      <c r="U444" s="217">
        <v>9411600</v>
      </c>
      <c r="V444" s="213">
        <v>2240</v>
      </c>
      <c r="W444" s="216">
        <v>310</v>
      </c>
      <c r="X444" s="215">
        <v>694400</v>
      </c>
      <c r="Y444" s="213">
        <v>0</v>
      </c>
      <c r="Z444" s="216">
        <v>0</v>
      </c>
      <c r="AA444" s="215">
        <v>0</v>
      </c>
      <c r="AB444" s="213">
        <v>10360</v>
      </c>
      <c r="AC444" s="216">
        <v>310</v>
      </c>
      <c r="AD444" s="215">
        <v>3211600</v>
      </c>
      <c r="AE444" s="213">
        <v>0</v>
      </c>
      <c r="AF444" s="216">
        <v>0</v>
      </c>
      <c r="AG444" s="215">
        <v>0</v>
      </c>
      <c r="AH444" s="213">
        <v>12600</v>
      </c>
      <c r="AI444" s="214">
        <v>310</v>
      </c>
      <c r="AJ444" s="215">
        <v>3906000</v>
      </c>
      <c r="AK444" s="218">
        <v>17760</v>
      </c>
      <c r="AL444" s="214">
        <v>310</v>
      </c>
      <c r="AM444" s="215">
        <v>5505600</v>
      </c>
      <c r="AN444" s="36">
        <f t="shared" si="77"/>
        <v>5.2101761603277647E-4</v>
      </c>
      <c r="AO444" s="37">
        <f t="shared" si="78"/>
        <v>0.58498023715415015</v>
      </c>
      <c r="AP444" s="38" t="s">
        <v>2</v>
      </c>
      <c r="AQ444" s="39" t="str">
        <f t="shared" ref="AQ444:AQ507" si="87">A444</f>
        <v>제품</v>
      </c>
      <c r="AR444" s="40">
        <f t="shared" si="81"/>
        <v>0</v>
      </c>
      <c r="AS444" s="41">
        <f t="shared" si="82"/>
        <v>0</v>
      </c>
      <c r="AT444" s="42">
        <f t="shared" si="83"/>
        <v>5505600</v>
      </c>
      <c r="AU444" s="43">
        <f t="shared" si="79"/>
        <v>5505600</v>
      </c>
      <c r="AV444" s="95" t="str">
        <f t="shared" si="86"/>
        <v/>
      </c>
      <c r="AW444" s="61">
        <f t="shared" si="86"/>
        <v>5505600</v>
      </c>
      <c r="AX444" s="61" t="str">
        <f t="shared" si="86"/>
        <v/>
      </c>
      <c r="AY444" s="61" t="str">
        <f t="shared" si="86"/>
        <v/>
      </c>
      <c r="AZ444" s="44" t="str">
        <f t="shared" si="86"/>
        <v/>
      </c>
      <c r="BA444" s="45"/>
      <c r="BB444" s="97">
        <v>0</v>
      </c>
      <c r="BC444" s="98">
        <v>17760</v>
      </c>
      <c r="BD444" s="98">
        <v>0</v>
      </c>
      <c r="BE444" s="98">
        <v>0</v>
      </c>
      <c r="BF444" s="98">
        <v>0</v>
      </c>
      <c r="BG444" s="99">
        <f t="shared" si="84"/>
        <v>17760</v>
      </c>
      <c r="BH444" s="52">
        <f t="shared" si="80"/>
        <v>0</v>
      </c>
      <c r="BI444" s="53">
        <f>IFERROR(IF(ROUND(V444/((D444+AK444)/2),1)&lt;0,0,ROUND(V444/((D444+AK444)/2),1)),0)</f>
        <v>0.3</v>
      </c>
      <c r="BJ444" s="55" t="str">
        <f>IF(AK444=0,"정상",IF(AP444="악성","악성",IF(AND(BL444&gt;3,BI444&lt;0.5),"악성",IF(AND(AP444="정상",BL444&lt;=3),"정상",IF(BI444&gt;1,"정상","부진")))))</f>
        <v>악성</v>
      </c>
      <c r="BK444" s="54">
        <v>46143</v>
      </c>
      <c r="BL444" s="52">
        <f t="shared" si="85"/>
        <v>5</v>
      </c>
    </row>
    <row r="445" spans="1:64" ht="17.100000000000001" customHeight="1">
      <c r="A445" s="58" t="s">
        <v>1</v>
      </c>
      <c r="B445" s="57" t="s">
        <v>6013</v>
      </c>
      <c r="C445" s="56" t="s">
        <v>6014</v>
      </c>
      <c r="D445" s="213">
        <v>0</v>
      </c>
      <c r="E445" s="214">
        <v>0</v>
      </c>
      <c r="F445" s="215">
        <v>0</v>
      </c>
      <c r="G445" s="213">
        <v>98660</v>
      </c>
      <c r="H445" s="216">
        <v>275</v>
      </c>
      <c r="I445" s="215">
        <v>27131500</v>
      </c>
      <c r="J445" s="213">
        <v>0</v>
      </c>
      <c r="K445" s="216">
        <v>0</v>
      </c>
      <c r="L445" s="215">
        <v>0</v>
      </c>
      <c r="M445" s="213">
        <v>2800</v>
      </c>
      <c r="N445" s="216">
        <v>1</v>
      </c>
      <c r="O445" s="215">
        <v>2800</v>
      </c>
      <c r="P445" s="213">
        <v>0</v>
      </c>
      <c r="Q445" s="216">
        <v>0</v>
      </c>
      <c r="R445" s="215">
        <v>0</v>
      </c>
      <c r="S445" s="213">
        <v>101460</v>
      </c>
      <c r="T445" s="214">
        <v>267.438399</v>
      </c>
      <c r="U445" s="217">
        <v>27134300</v>
      </c>
      <c r="V445" s="213">
        <v>9660</v>
      </c>
      <c r="W445" s="216">
        <v>267.43840499999999</v>
      </c>
      <c r="X445" s="215">
        <v>2583455</v>
      </c>
      <c r="Y445" s="213">
        <v>0</v>
      </c>
      <c r="Z445" s="216">
        <v>0</v>
      </c>
      <c r="AA445" s="215">
        <v>0</v>
      </c>
      <c r="AB445" s="213">
        <v>8400</v>
      </c>
      <c r="AC445" s="216">
        <v>267.43845199999998</v>
      </c>
      <c r="AD445" s="215">
        <v>2246483</v>
      </c>
      <c r="AE445" s="213">
        <v>0</v>
      </c>
      <c r="AF445" s="216">
        <v>0</v>
      </c>
      <c r="AG445" s="215">
        <v>0</v>
      </c>
      <c r="AH445" s="213">
        <v>18060</v>
      </c>
      <c r="AI445" s="214">
        <v>267.43842699999999</v>
      </c>
      <c r="AJ445" s="215">
        <v>4829938</v>
      </c>
      <c r="AK445" s="218">
        <v>83400</v>
      </c>
      <c r="AL445" s="214">
        <v>267.4384</v>
      </c>
      <c r="AM445" s="215">
        <v>22304362</v>
      </c>
      <c r="AN445" s="36">
        <f t="shared" si="77"/>
        <v>2.1107536901286057E-3</v>
      </c>
      <c r="AO445" s="37">
        <f t="shared" si="78"/>
        <v>0.82199881726788881</v>
      </c>
      <c r="AP445" s="38" t="s">
        <v>2</v>
      </c>
      <c r="AQ445" s="39" t="str">
        <f t="shared" si="87"/>
        <v>제품</v>
      </c>
      <c r="AR445" s="40">
        <f t="shared" si="81"/>
        <v>0</v>
      </c>
      <c r="AS445" s="41">
        <f t="shared" si="82"/>
        <v>0</v>
      </c>
      <c r="AT445" s="42">
        <f t="shared" si="83"/>
        <v>22304362</v>
      </c>
      <c r="AU445" s="43">
        <f t="shared" si="79"/>
        <v>22304362</v>
      </c>
      <c r="AV445" s="95">
        <f t="shared" si="86"/>
        <v>679293.53599999996</v>
      </c>
      <c r="AW445" s="61">
        <f t="shared" si="86"/>
        <v>21625069.024</v>
      </c>
      <c r="AX445" s="61" t="str">
        <f t="shared" si="86"/>
        <v/>
      </c>
      <c r="AY445" s="61" t="str">
        <f t="shared" si="86"/>
        <v/>
      </c>
      <c r="AZ445" s="44" t="str">
        <f t="shared" si="86"/>
        <v/>
      </c>
      <c r="BA445" s="45"/>
      <c r="BB445" s="97">
        <v>2540</v>
      </c>
      <c r="BC445" s="98">
        <v>80860</v>
      </c>
      <c r="BD445" s="98">
        <v>0</v>
      </c>
      <c r="BE445" s="98">
        <v>0</v>
      </c>
      <c r="BF445" s="98">
        <v>0</v>
      </c>
      <c r="BG445" s="99">
        <f t="shared" si="84"/>
        <v>83400</v>
      </c>
      <c r="BH445" s="52">
        <f t="shared" si="80"/>
        <v>0</v>
      </c>
      <c r="BI445" s="53">
        <f>IFERROR(IF(ROUND(V445/((D445+AK445)/2),1)&lt;0,0,ROUND(V445/((D445+AK445)/2),1)),0)</f>
        <v>0.2</v>
      </c>
      <c r="BJ445" s="55" t="str">
        <f>IF(AK445=0,"정상",IF(AP445="악성","악성",IF(AND(BL445&gt;3,BI445&lt;0.5),"악성",IF(AND(AP445="정상",BL445&lt;=3),"정상",IF(BI445&gt;1,"정상","부진")))))</f>
        <v>정상</v>
      </c>
      <c r="BK445" s="54">
        <v>46204</v>
      </c>
      <c r="BL445" s="52">
        <f t="shared" si="85"/>
        <v>3</v>
      </c>
    </row>
    <row r="446" spans="1:64" ht="17.100000000000001" customHeight="1">
      <c r="A446" s="58" t="s">
        <v>1</v>
      </c>
      <c r="B446" s="57" t="s">
        <v>6015</v>
      </c>
      <c r="C446" s="56" t="s">
        <v>6016</v>
      </c>
      <c r="D446" s="213">
        <v>0</v>
      </c>
      <c r="E446" s="214">
        <v>0</v>
      </c>
      <c r="F446" s="215">
        <v>0</v>
      </c>
      <c r="G446" s="213">
        <v>420072</v>
      </c>
      <c r="H446" s="216">
        <v>323.92406999999997</v>
      </c>
      <c r="I446" s="215">
        <v>136071432</v>
      </c>
      <c r="J446" s="213">
        <v>0</v>
      </c>
      <c r="K446" s="216">
        <v>0</v>
      </c>
      <c r="L446" s="215">
        <v>0</v>
      </c>
      <c r="M446" s="213">
        <v>0</v>
      </c>
      <c r="N446" s="216">
        <v>0</v>
      </c>
      <c r="O446" s="215">
        <v>0</v>
      </c>
      <c r="P446" s="213">
        <v>0</v>
      </c>
      <c r="Q446" s="216">
        <v>0</v>
      </c>
      <c r="R446" s="215">
        <v>0</v>
      </c>
      <c r="S446" s="213">
        <v>420072</v>
      </c>
      <c r="T446" s="214">
        <v>323.92406999999997</v>
      </c>
      <c r="U446" s="217">
        <v>136071432</v>
      </c>
      <c r="V446" s="213">
        <v>11664</v>
      </c>
      <c r="W446" s="216">
        <v>324.51346000000001</v>
      </c>
      <c r="X446" s="215">
        <v>3785125</v>
      </c>
      <c r="Y446" s="213">
        <v>0</v>
      </c>
      <c r="Z446" s="216">
        <v>0</v>
      </c>
      <c r="AA446" s="215">
        <v>0</v>
      </c>
      <c r="AB446" s="213">
        <v>984</v>
      </c>
      <c r="AC446" s="216">
        <v>325</v>
      </c>
      <c r="AD446" s="215">
        <v>319800</v>
      </c>
      <c r="AE446" s="213">
        <v>0</v>
      </c>
      <c r="AF446" s="216">
        <v>0</v>
      </c>
      <c r="AG446" s="215">
        <v>0</v>
      </c>
      <c r="AH446" s="213">
        <v>12648</v>
      </c>
      <c r="AI446" s="214">
        <v>324.551312</v>
      </c>
      <c r="AJ446" s="215">
        <v>4104925</v>
      </c>
      <c r="AK446" s="218">
        <v>407424</v>
      </c>
      <c r="AL446" s="214">
        <v>323.90460000000002</v>
      </c>
      <c r="AM446" s="215">
        <v>131966507</v>
      </c>
      <c r="AN446" s="36">
        <f t="shared" si="77"/>
        <v>1.2488534378326198E-2</v>
      </c>
      <c r="AO446" s="37">
        <f t="shared" si="78"/>
        <v>0.96989087584985434</v>
      </c>
      <c r="AP446" s="38" t="s">
        <v>2</v>
      </c>
      <c r="AQ446" s="39" t="str">
        <f t="shared" si="87"/>
        <v>제품</v>
      </c>
      <c r="AR446" s="40">
        <f t="shared" si="81"/>
        <v>0</v>
      </c>
      <c r="AS446" s="41">
        <f t="shared" si="82"/>
        <v>0</v>
      </c>
      <c r="AT446" s="42">
        <f t="shared" si="83"/>
        <v>131966507</v>
      </c>
      <c r="AU446" s="43">
        <f t="shared" si="79"/>
        <v>131966507</v>
      </c>
      <c r="AV446" s="95" t="str">
        <f t="shared" si="86"/>
        <v/>
      </c>
      <c r="AW446" s="61">
        <f t="shared" si="86"/>
        <v>131966507.75040001</v>
      </c>
      <c r="AX446" s="61" t="str">
        <f t="shared" si="86"/>
        <v/>
      </c>
      <c r="AY446" s="61" t="str">
        <f t="shared" si="86"/>
        <v/>
      </c>
      <c r="AZ446" s="44" t="str">
        <f t="shared" si="86"/>
        <v/>
      </c>
      <c r="BA446" s="45"/>
      <c r="BB446" s="97">
        <v>0</v>
      </c>
      <c r="BC446" s="98">
        <v>407424</v>
      </c>
      <c r="BD446" s="98">
        <v>0</v>
      </c>
      <c r="BE446" s="98">
        <v>0</v>
      </c>
      <c r="BF446" s="98">
        <v>0</v>
      </c>
      <c r="BG446" s="99">
        <f t="shared" si="84"/>
        <v>407424</v>
      </c>
      <c r="BH446" s="52">
        <f t="shared" si="80"/>
        <v>0</v>
      </c>
      <c r="BI446" s="53">
        <f>IFERROR(IF(ROUND(V446/((D446+AK446)/2),1)&lt;0,0,ROUND(V446/((D446+AK446)/2),1)),0)</f>
        <v>0.1</v>
      </c>
      <c r="BJ446" s="55" t="str">
        <f>IF(AK446=0,"정상",IF(AP446="악성","악성",IF(AND(BL446&gt;3,BI446&lt;0.5),"악성",IF(AND(AP446="정상",BL446&lt;=3),"정상",IF(BI446&gt;1,"정상","부진")))))</f>
        <v>정상</v>
      </c>
      <c r="BK446" s="54">
        <v>46266</v>
      </c>
      <c r="BL446" s="52">
        <f t="shared" si="85"/>
        <v>1</v>
      </c>
    </row>
    <row r="447" spans="1:64" ht="17.100000000000001" customHeight="1">
      <c r="A447" s="58" t="s">
        <v>1</v>
      </c>
      <c r="B447" s="57" t="s">
        <v>6017</v>
      </c>
      <c r="C447" s="56" t="s">
        <v>6018</v>
      </c>
      <c r="D447" s="213">
        <v>0</v>
      </c>
      <c r="E447" s="214">
        <v>0</v>
      </c>
      <c r="F447" s="215">
        <v>0</v>
      </c>
      <c r="G447" s="213">
        <v>94920</v>
      </c>
      <c r="H447" s="216">
        <v>403</v>
      </c>
      <c r="I447" s="215">
        <v>38252760</v>
      </c>
      <c r="J447" s="213">
        <v>0</v>
      </c>
      <c r="K447" s="216">
        <v>0</v>
      </c>
      <c r="L447" s="215">
        <v>0</v>
      </c>
      <c r="M447" s="213">
        <v>0</v>
      </c>
      <c r="N447" s="216">
        <v>0</v>
      </c>
      <c r="O447" s="215">
        <v>0</v>
      </c>
      <c r="P447" s="213">
        <v>0</v>
      </c>
      <c r="Q447" s="216">
        <v>0</v>
      </c>
      <c r="R447" s="215">
        <v>0</v>
      </c>
      <c r="S447" s="213">
        <v>94920</v>
      </c>
      <c r="T447" s="214">
        <v>403</v>
      </c>
      <c r="U447" s="217">
        <v>38252760</v>
      </c>
      <c r="V447" s="213">
        <v>10080</v>
      </c>
      <c r="W447" s="216">
        <v>403</v>
      </c>
      <c r="X447" s="215">
        <v>4062240</v>
      </c>
      <c r="Y447" s="213">
        <v>0</v>
      </c>
      <c r="Z447" s="216">
        <v>0</v>
      </c>
      <c r="AA447" s="215">
        <v>0</v>
      </c>
      <c r="AB447" s="213">
        <v>0</v>
      </c>
      <c r="AC447" s="216">
        <v>0</v>
      </c>
      <c r="AD447" s="215">
        <v>0</v>
      </c>
      <c r="AE447" s="213">
        <v>0</v>
      </c>
      <c r="AF447" s="216">
        <v>0</v>
      </c>
      <c r="AG447" s="215">
        <v>0</v>
      </c>
      <c r="AH447" s="213">
        <v>10080</v>
      </c>
      <c r="AI447" s="214">
        <v>403</v>
      </c>
      <c r="AJ447" s="215">
        <v>4062240</v>
      </c>
      <c r="AK447" s="218">
        <v>84840</v>
      </c>
      <c r="AL447" s="214">
        <v>403</v>
      </c>
      <c r="AM447" s="215">
        <v>34190520</v>
      </c>
      <c r="AN447" s="36">
        <f t="shared" si="77"/>
        <v>3.2355898033494925E-3</v>
      </c>
      <c r="AO447" s="37">
        <f t="shared" si="78"/>
        <v>0.89380530973451322</v>
      </c>
      <c r="AP447" s="38" t="s">
        <v>2</v>
      </c>
      <c r="AQ447" s="39" t="str">
        <f t="shared" si="87"/>
        <v>제품</v>
      </c>
      <c r="AR447" s="40">
        <f t="shared" si="81"/>
        <v>0</v>
      </c>
      <c r="AS447" s="41">
        <f t="shared" si="82"/>
        <v>0</v>
      </c>
      <c r="AT447" s="42">
        <f t="shared" si="83"/>
        <v>34190520</v>
      </c>
      <c r="AU447" s="43">
        <f t="shared" si="79"/>
        <v>34190520</v>
      </c>
      <c r="AV447" s="95" t="str">
        <f t="shared" si="86"/>
        <v/>
      </c>
      <c r="AW447" s="61">
        <f t="shared" si="86"/>
        <v>34190520</v>
      </c>
      <c r="AX447" s="61" t="str">
        <f t="shared" si="86"/>
        <v/>
      </c>
      <c r="AY447" s="61" t="str">
        <f t="shared" si="86"/>
        <v/>
      </c>
      <c r="AZ447" s="44" t="str">
        <f t="shared" si="86"/>
        <v/>
      </c>
      <c r="BA447" s="45"/>
      <c r="BB447" s="97">
        <v>0</v>
      </c>
      <c r="BC447" s="98">
        <v>84840</v>
      </c>
      <c r="BD447" s="98">
        <v>0</v>
      </c>
      <c r="BE447" s="98">
        <v>0</v>
      </c>
      <c r="BF447" s="98">
        <v>0</v>
      </c>
      <c r="BG447" s="99">
        <f t="shared" si="84"/>
        <v>84840</v>
      </c>
      <c r="BH447" s="52">
        <f t="shared" si="80"/>
        <v>0</v>
      </c>
      <c r="BI447" s="53">
        <f>IFERROR(IF(ROUND(V447/((D447+AK447)/2),1)&lt;0,0,ROUND(V447/((D447+AK447)/2),1)),0)</f>
        <v>0.2</v>
      </c>
      <c r="BJ447" s="55" t="str">
        <f>IF(AK447=0,"정상",IF(AP447="악성","악성",IF(AND(BL447&gt;3,BI447&lt;0.5),"악성",IF(AND(AP447="정상",BL447&lt;=3),"정상",IF(BI447&gt;1,"정상","부진")))))</f>
        <v>정상</v>
      </c>
      <c r="BK447" s="54">
        <v>46204</v>
      </c>
      <c r="BL447" s="52">
        <f t="shared" si="85"/>
        <v>3</v>
      </c>
    </row>
    <row r="448" spans="1:64" ht="17.100000000000001" customHeight="1">
      <c r="A448" s="58" t="s">
        <v>1</v>
      </c>
      <c r="B448" s="57" t="s">
        <v>6019</v>
      </c>
      <c r="C448" s="56" t="s">
        <v>6020</v>
      </c>
      <c r="D448" s="213">
        <v>0</v>
      </c>
      <c r="E448" s="214">
        <v>0</v>
      </c>
      <c r="F448" s="215">
        <v>0</v>
      </c>
      <c r="G448" s="213">
        <v>245064</v>
      </c>
      <c r="H448" s="216">
        <v>367.818333</v>
      </c>
      <c r="I448" s="215">
        <v>90139032</v>
      </c>
      <c r="J448" s="213">
        <v>0</v>
      </c>
      <c r="K448" s="216">
        <v>0</v>
      </c>
      <c r="L448" s="215">
        <v>0</v>
      </c>
      <c r="M448" s="213">
        <v>0</v>
      </c>
      <c r="N448" s="216">
        <v>0</v>
      </c>
      <c r="O448" s="215">
        <v>0</v>
      </c>
      <c r="P448" s="213">
        <v>0</v>
      </c>
      <c r="Q448" s="216">
        <v>0</v>
      </c>
      <c r="R448" s="215">
        <v>0</v>
      </c>
      <c r="S448" s="213">
        <v>245064</v>
      </c>
      <c r="T448" s="214">
        <v>367.818333</v>
      </c>
      <c r="U448" s="217">
        <v>90139032</v>
      </c>
      <c r="V448" s="213">
        <v>8400</v>
      </c>
      <c r="W448" s="216">
        <v>367.81928499999998</v>
      </c>
      <c r="X448" s="215">
        <v>3089682</v>
      </c>
      <c r="Y448" s="213">
        <v>0</v>
      </c>
      <c r="Z448" s="216">
        <v>0</v>
      </c>
      <c r="AA448" s="215">
        <v>0</v>
      </c>
      <c r="AB448" s="213">
        <v>0</v>
      </c>
      <c r="AC448" s="216">
        <v>0</v>
      </c>
      <c r="AD448" s="215">
        <v>0</v>
      </c>
      <c r="AE448" s="213">
        <v>0</v>
      </c>
      <c r="AF448" s="216">
        <v>0</v>
      </c>
      <c r="AG448" s="215">
        <v>0</v>
      </c>
      <c r="AH448" s="213">
        <v>8400</v>
      </c>
      <c r="AI448" s="214">
        <v>367.81928499999998</v>
      </c>
      <c r="AJ448" s="215">
        <v>3089682</v>
      </c>
      <c r="AK448" s="218">
        <v>236664</v>
      </c>
      <c r="AL448" s="214">
        <v>367.81819999999999</v>
      </c>
      <c r="AM448" s="215">
        <v>87049350</v>
      </c>
      <c r="AN448" s="36">
        <f t="shared" si="77"/>
        <v>8.2378387122571152E-3</v>
      </c>
      <c r="AO448" s="37">
        <f t="shared" si="78"/>
        <v>0.96572323964352169</v>
      </c>
      <c r="AP448" s="38" t="s">
        <v>2</v>
      </c>
      <c r="AQ448" s="39" t="str">
        <f t="shared" si="87"/>
        <v>제품</v>
      </c>
      <c r="AR448" s="40">
        <f t="shared" si="81"/>
        <v>0</v>
      </c>
      <c r="AS448" s="41">
        <f t="shared" si="82"/>
        <v>0</v>
      </c>
      <c r="AT448" s="42">
        <f t="shared" si="83"/>
        <v>87049350</v>
      </c>
      <c r="AU448" s="43">
        <f t="shared" si="79"/>
        <v>87049350</v>
      </c>
      <c r="AV448" s="95" t="str">
        <f t="shared" si="86"/>
        <v/>
      </c>
      <c r="AW448" s="61">
        <f t="shared" si="86"/>
        <v>87049326.484799996</v>
      </c>
      <c r="AX448" s="61" t="str">
        <f t="shared" si="86"/>
        <v/>
      </c>
      <c r="AY448" s="61" t="str">
        <f t="shared" si="86"/>
        <v/>
      </c>
      <c r="AZ448" s="44" t="str">
        <f t="shared" si="86"/>
        <v/>
      </c>
      <c r="BA448" s="45"/>
      <c r="BB448" s="97">
        <v>0</v>
      </c>
      <c r="BC448" s="98">
        <v>236664</v>
      </c>
      <c r="BD448" s="98">
        <v>0</v>
      </c>
      <c r="BE448" s="98">
        <v>0</v>
      </c>
      <c r="BF448" s="98">
        <v>0</v>
      </c>
      <c r="BG448" s="99">
        <f t="shared" si="84"/>
        <v>236664</v>
      </c>
      <c r="BH448" s="52">
        <f t="shared" si="80"/>
        <v>0</v>
      </c>
      <c r="BI448" s="53">
        <f>IFERROR(IF(ROUND(V448/((D448+AK448)/2),1)&lt;0,0,ROUND(V448/((D448+AK448)/2),1)),0)</f>
        <v>0.1</v>
      </c>
      <c r="BJ448" s="55" t="str">
        <f>IF(AK448=0,"정상",IF(AP448="악성","악성",IF(AND(BL448&gt;3,BI448&lt;0.5),"악성",IF(AND(AP448="정상",BL448&lt;=3),"정상",IF(BI448&gt;1,"정상","부진")))))</f>
        <v>정상</v>
      </c>
      <c r="BK448" s="54">
        <v>46235</v>
      </c>
      <c r="BL448" s="52">
        <f t="shared" si="85"/>
        <v>2</v>
      </c>
    </row>
    <row r="449" spans="1:64" ht="17.100000000000001" customHeight="1">
      <c r="A449" s="58" t="s">
        <v>1</v>
      </c>
      <c r="B449" s="57" t="s">
        <v>6021</v>
      </c>
      <c r="C449" s="56" t="s">
        <v>6022</v>
      </c>
      <c r="D449" s="213">
        <v>0</v>
      </c>
      <c r="E449" s="214">
        <v>0</v>
      </c>
      <c r="F449" s="215">
        <v>0</v>
      </c>
      <c r="G449" s="213">
        <v>296280</v>
      </c>
      <c r="H449" s="216">
        <v>479</v>
      </c>
      <c r="I449" s="215">
        <v>141918120</v>
      </c>
      <c r="J449" s="213">
        <v>0</v>
      </c>
      <c r="K449" s="216">
        <v>0</v>
      </c>
      <c r="L449" s="215">
        <v>0</v>
      </c>
      <c r="M449" s="213">
        <v>0</v>
      </c>
      <c r="N449" s="216">
        <v>0</v>
      </c>
      <c r="O449" s="215">
        <v>0</v>
      </c>
      <c r="P449" s="213">
        <v>0</v>
      </c>
      <c r="Q449" s="216">
        <v>0</v>
      </c>
      <c r="R449" s="215">
        <v>0</v>
      </c>
      <c r="S449" s="213">
        <v>296280</v>
      </c>
      <c r="T449" s="214">
        <v>479</v>
      </c>
      <c r="U449" s="217">
        <v>141918120</v>
      </c>
      <c r="V449" s="213">
        <v>11760</v>
      </c>
      <c r="W449" s="216">
        <v>479</v>
      </c>
      <c r="X449" s="215">
        <v>5633040</v>
      </c>
      <c r="Y449" s="213">
        <v>0</v>
      </c>
      <c r="Z449" s="216">
        <v>0</v>
      </c>
      <c r="AA449" s="215">
        <v>0</v>
      </c>
      <c r="AB449" s="213">
        <v>48</v>
      </c>
      <c r="AC449" s="216">
        <v>479</v>
      </c>
      <c r="AD449" s="215">
        <v>22992</v>
      </c>
      <c r="AE449" s="213">
        <v>0</v>
      </c>
      <c r="AF449" s="216">
        <v>0</v>
      </c>
      <c r="AG449" s="215">
        <v>0</v>
      </c>
      <c r="AH449" s="213">
        <v>11808</v>
      </c>
      <c r="AI449" s="214">
        <v>479</v>
      </c>
      <c r="AJ449" s="215">
        <v>5656032</v>
      </c>
      <c r="AK449" s="218">
        <v>284472</v>
      </c>
      <c r="AL449" s="214">
        <v>479</v>
      </c>
      <c r="AM449" s="215">
        <v>136262088</v>
      </c>
      <c r="AN449" s="36">
        <f t="shared" si="77"/>
        <v>1.2895042910020416E-2</v>
      </c>
      <c r="AO449" s="37">
        <f t="shared" si="78"/>
        <v>0.96014580801944105</v>
      </c>
      <c r="AP449" s="38" t="s">
        <v>2</v>
      </c>
      <c r="AQ449" s="39" t="str">
        <f t="shared" si="87"/>
        <v>제품</v>
      </c>
      <c r="AR449" s="40">
        <f t="shared" si="81"/>
        <v>0</v>
      </c>
      <c r="AS449" s="41">
        <f t="shared" si="82"/>
        <v>0</v>
      </c>
      <c r="AT449" s="42">
        <f t="shared" si="83"/>
        <v>136262088</v>
      </c>
      <c r="AU449" s="43">
        <f t="shared" si="79"/>
        <v>136262088</v>
      </c>
      <c r="AV449" s="95" t="str">
        <f t="shared" si="86"/>
        <v/>
      </c>
      <c r="AW449" s="61">
        <f t="shared" si="86"/>
        <v>136262088</v>
      </c>
      <c r="AX449" s="61" t="str">
        <f t="shared" si="86"/>
        <v/>
      </c>
      <c r="AY449" s="61" t="str">
        <f t="shared" si="86"/>
        <v/>
      </c>
      <c r="AZ449" s="44" t="str">
        <f t="shared" si="86"/>
        <v/>
      </c>
      <c r="BA449" s="45"/>
      <c r="BB449" s="97">
        <v>0</v>
      </c>
      <c r="BC449" s="98">
        <v>284472</v>
      </c>
      <c r="BD449" s="98">
        <v>0</v>
      </c>
      <c r="BE449" s="98">
        <v>0</v>
      </c>
      <c r="BF449" s="98">
        <v>0</v>
      </c>
      <c r="BG449" s="99">
        <f t="shared" si="84"/>
        <v>284472</v>
      </c>
      <c r="BH449" s="52">
        <f t="shared" si="80"/>
        <v>0</v>
      </c>
      <c r="BI449" s="53">
        <f>IFERROR(IF(ROUND(V449/((D449+AK449)/2),1)&lt;0,0,ROUND(V449/((D449+AK449)/2),1)),0)</f>
        <v>0.1</v>
      </c>
      <c r="BJ449" s="55" t="str">
        <f>IF(AK449=0,"정상",IF(AP449="악성","악성",IF(AND(BL449&gt;3,BI449&lt;0.5),"악성",IF(AND(AP449="정상",BL449&lt;=3),"정상",IF(BI449&gt;1,"정상","부진")))))</f>
        <v>정상</v>
      </c>
      <c r="BK449" s="54">
        <v>46235</v>
      </c>
      <c r="BL449" s="52">
        <f t="shared" si="85"/>
        <v>2</v>
      </c>
    </row>
    <row r="450" spans="1:64" ht="17.100000000000001" customHeight="1">
      <c r="A450" s="58" t="s">
        <v>1</v>
      </c>
      <c r="B450" s="57" t="s">
        <v>6144</v>
      </c>
      <c r="C450" s="56" t="s">
        <v>6145</v>
      </c>
      <c r="D450" s="213">
        <v>0</v>
      </c>
      <c r="E450" s="214">
        <v>0</v>
      </c>
      <c r="F450" s="215">
        <v>0</v>
      </c>
      <c r="G450" s="213">
        <v>117960</v>
      </c>
      <c r="H450" s="216">
        <v>280</v>
      </c>
      <c r="I450" s="215">
        <v>33028800</v>
      </c>
      <c r="J450" s="213">
        <v>0</v>
      </c>
      <c r="K450" s="216">
        <v>0</v>
      </c>
      <c r="L450" s="215">
        <v>0</v>
      </c>
      <c r="M450" s="213">
        <v>0</v>
      </c>
      <c r="N450" s="216">
        <v>0</v>
      </c>
      <c r="O450" s="215">
        <v>0</v>
      </c>
      <c r="P450" s="213">
        <v>0</v>
      </c>
      <c r="Q450" s="216">
        <v>0</v>
      </c>
      <c r="R450" s="215">
        <v>0</v>
      </c>
      <c r="S450" s="213">
        <v>117960</v>
      </c>
      <c r="T450" s="214">
        <v>280</v>
      </c>
      <c r="U450" s="217">
        <v>33028800</v>
      </c>
      <c r="V450" s="213">
        <v>117960</v>
      </c>
      <c r="W450" s="216">
        <v>280</v>
      </c>
      <c r="X450" s="215">
        <v>33028800</v>
      </c>
      <c r="Y450" s="213">
        <v>0</v>
      </c>
      <c r="Z450" s="216">
        <v>0</v>
      </c>
      <c r="AA450" s="215">
        <v>0</v>
      </c>
      <c r="AB450" s="213">
        <v>0</v>
      </c>
      <c r="AC450" s="216">
        <v>0</v>
      </c>
      <c r="AD450" s="215">
        <v>0</v>
      </c>
      <c r="AE450" s="213">
        <v>0</v>
      </c>
      <c r="AF450" s="216">
        <v>0</v>
      </c>
      <c r="AG450" s="215">
        <v>0</v>
      </c>
      <c r="AH450" s="213">
        <v>117960</v>
      </c>
      <c r="AI450" s="214">
        <v>280</v>
      </c>
      <c r="AJ450" s="215">
        <v>33028800</v>
      </c>
      <c r="AK450" s="218">
        <v>0</v>
      </c>
      <c r="AL450" s="214">
        <v>0</v>
      </c>
      <c r="AM450" s="215">
        <v>0</v>
      </c>
      <c r="AN450" s="36">
        <f t="shared" si="77"/>
        <v>0</v>
      </c>
      <c r="AO450" s="37">
        <f t="shared" si="78"/>
        <v>0</v>
      </c>
      <c r="AP450" s="38" t="s">
        <v>2</v>
      </c>
      <c r="AQ450" s="39" t="str">
        <f t="shared" si="87"/>
        <v>제품</v>
      </c>
      <c r="AR450" s="40">
        <f t="shared" si="81"/>
        <v>0</v>
      </c>
      <c r="AS450" s="41">
        <f t="shared" si="82"/>
        <v>0</v>
      </c>
      <c r="AT450" s="42">
        <f t="shared" si="83"/>
        <v>0</v>
      </c>
      <c r="AU450" s="43">
        <f t="shared" si="79"/>
        <v>0</v>
      </c>
      <c r="AV450" s="95" t="str">
        <f t="shared" si="86"/>
        <v/>
      </c>
      <c r="AW450" s="61" t="str">
        <f t="shared" si="86"/>
        <v/>
      </c>
      <c r="AX450" s="61" t="str">
        <f t="shared" si="86"/>
        <v/>
      </c>
      <c r="AY450" s="61" t="str">
        <f t="shared" si="86"/>
        <v/>
      </c>
      <c r="AZ450" s="44" t="str">
        <f t="shared" si="86"/>
        <v/>
      </c>
      <c r="BA450" s="45"/>
      <c r="BB450" s="97">
        <v>0</v>
      </c>
      <c r="BC450" s="98">
        <v>0</v>
      </c>
      <c r="BD450" s="98">
        <v>0</v>
      </c>
      <c r="BE450" s="98">
        <v>0</v>
      </c>
      <c r="BF450" s="98">
        <v>0</v>
      </c>
      <c r="BG450" s="99">
        <f t="shared" si="84"/>
        <v>0</v>
      </c>
      <c r="BH450" s="52">
        <f t="shared" si="80"/>
        <v>0</v>
      </c>
      <c r="BI450" s="53">
        <f>IFERROR(IF(ROUND(V450/((D450+AK450)/2),1)&lt;0,0,ROUND(V450/((D450+AK450)/2),1)),0)</f>
        <v>0</v>
      </c>
      <c r="BJ450" s="55" t="str">
        <f>IF(AK450=0,"정상",IF(AP450="악성","악성",IF(AND(BL450&gt;3,BI450&lt;0.5),"악성",IF(AND(AP450="정상",BL450&lt;=3),"정상",IF(BI450&gt;1,"정상","부진")))))</f>
        <v>정상</v>
      </c>
      <c r="BK450" s="54">
        <v>46235</v>
      </c>
      <c r="BL450" s="52">
        <f t="shared" si="85"/>
        <v>2</v>
      </c>
    </row>
    <row r="451" spans="1:64" ht="17.100000000000001" customHeight="1">
      <c r="A451" s="58" t="s">
        <v>1</v>
      </c>
      <c r="B451" s="57" t="s">
        <v>6146</v>
      </c>
      <c r="C451" s="56" t="s">
        <v>6147</v>
      </c>
      <c r="D451" s="213">
        <v>0</v>
      </c>
      <c r="E451" s="214">
        <v>0</v>
      </c>
      <c r="F451" s="215">
        <v>0</v>
      </c>
      <c r="G451" s="213">
        <v>118000</v>
      </c>
      <c r="H451" s="216">
        <v>284</v>
      </c>
      <c r="I451" s="215">
        <v>33512000</v>
      </c>
      <c r="J451" s="213">
        <v>0</v>
      </c>
      <c r="K451" s="216">
        <v>0</v>
      </c>
      <c r="L451" s="215">
        <v>0</v>
      </c>
      <c r="M451" s="213">
        <v>0</v>
      </c>
      <c r="N451" s="216">
        <v>0</v>
      </c>
      <c r="O451" s="215">
        <v>0</v>
      </c>
      <c r="P451" s="213">
        <v>0</v>
      </c>
      <c r="Q451" s="216">
        <v>0</v>
      </c>
      <c r="R451" s="215">
        <v>0</v>
      </c>
      <c r="S451" s="213">
        <v>118000</v>
      </c>
      <c r="T451" s="214">
        <v>284</v>
      </c>
      <c r="U451" s="217">
        <v>33512000</v>
      </c>
      <c r="V451" s="213">
        <v>118000</v>
      </c>
      <c r="W451" s="216">
        <v>284</v>
      </c>
      <c r="X451" s="215">
        <v>33512000</v>
      </c>
      <c r="Y451" s="213">
        <v>0</v>
      </c>
      <c r="Z451" s="216">
        <v>0</v>
      </c>
      <c r="AA451" s="215">
        <v>0</v>
      </c>
      <c r="AB451" s="213">
        <v>0</v>
      </c>
      <c r="AC451" s="216">
        <v>0</v>
      </c>
      <c r="AD451" s="215">
        <v>0</v>
      </c>
      <c r="AE451" s="213">
        <v>0</v>
      </c>
      <c r="AF451" s="216">
        <v>0</v>
      </c>
      <c r="AG451" s="215">
        <v>0</v>
      </c>
      <c r="AH451" s="213">
        <v>118000</v>
      </c>
      <c r="AI451" s="214">
        <v>284</v>
      </c>
      <c r="AJ451" s="215">
        <v>33512000</v>
      </c>
      <c r="AK451" s="218">
        <v>0</v>
      </c>
      <c r="AL451" s="214">
        <v>0</v>
      </c>
      <c r="AM451" s="215">
        <v>0</v>
      </c>
      <c r="AN451" s="36">
        <f t="shared" si="77"/>
        <v>0</v>
      </c>
      <c r="AO451" s="37">
        <f t="shared" si="78"/>
        <v>0</v>
      </c>
      <c r="AP451" s="38" t="s">
        <v>2</v>
      </c>
      <c r="AQ451" s="39" t="str">
        <f t="shared" si="87"/>
        <v>제품</v>
      </c>
      <c r="AR451" s="40">
        <f t="shared" si="81"/>
        <v>0</v>
      </c>
      <c r="AS451" s="41">
        <f t="shared" si="82"/>
        <v>0</v>
      </c>
      <c r="AT451" s="42">
        <f t="shared" si="83"/>
        <v>0</v>
      </c>
      <c r="AU451" s="43">
        <f t="shared" si="79"/>
        <v>0</v>
      </c>
      <c r="AV451" s="95" t="str">
        <f t="shared" si="86"/>
        <v/>
      </c>
      <c r="AW451" s="61" t="str">
        <f t="shared" si="86"/>
        <v/>
      </c>
      <c r="AX451" s="61" t="str">
        <f t="shared" si="86"/>
        <v/>
      </c>
      <c r="AY451" s="61" t="str">
        <f t="shared" si="86"/>
        <v/>
      </c>
      <c r="AZ451" s="44" t="str">
        <f t="shared" si="86"/>
        <v/>
      </c>
      <c r="BA451" s="45"/>
      <c r="BB451" s="97">
        <v>0</v>
      </c>
      <c r="BC451" s="98">
        <v>0</v>
      </c>
      <c r="BD451" s="98">
        <v>0</v>
      </c>
      <c r="BE451" s="98">
        <v>0</v>
      </c>
      <c r="BF451" s="98">
        <v>0</v>
      </c>
      <c r="BG451" s="99">
        <f t="shared" si="84"/>
        <v>0</v>
      </c>
      <c r="BH451" s="52">
        <f t="shared" si="80"/>
        <v>0</v>
      </c>
      <c r="BI451" s="53">
        <f>IFERROR(IF(ROUND(V451/((D451+AK451)/2),1)&lt;0,0,ROUND(V451/((D451+AK451)/2),1)),0)</f>
        <v>0</v>
      </c>
      <c r="BJ451" s="55" t="str">
        <f>IF(AK451=0,"정상",IF(AP451="악성","악성",IF(AND(BL451&gt;3,BI451&lt;0.5),"악성",IF(AND(AP451="정상",BL451&lt;=3),"정상",IF(BI451&gt;1,"정상","부진")))))</f>
        <v>정상</v>
      </c>
      <c r="BK451" s="54">
        <v>46235</v>
      </c>
      <c r="BL451" s="52">
        <f t="shared" si="85"/>
        <v>2</v>
      </c>
    </row>
    <row r="452" spans="1:64" ht="17.100000000000001" customHeight="1">
      <c r="A452" s="58" t="s">
        <v>1</v>
      </c>
      <c r="B452" s="57" t="s">
        <v>6148</v>
      </c>
      <c r="C452" s="56" t="s">
        <v>6149</v>
      </c>
      <c r="D452" s="213">
        <v>0</v>
      </c>
      <c r="E452" s="214">
        <v>0</v>
      </c>
      <c r="F452" s="215">
        <v>0</v>
      </c>
      <c r="G452" s="213">
        <v>118080</v>
      </c>
      <c r="H452" s="216">
        <v>281</v>
      </c>
      <c r="I452" s="215">
        <v>33180480</v>
      </c>
      <c r="J452" s="213">
        <v>0</v>
      </c>
      <c r="K452" s="216">
        <v>0</v>
      </c>
      <c r="L452" s="215">
        <v>0</v>
      </c>
      <c r="M452" s="213">
        <v>0</v>
      </c>
      <c r="N452" s="216">
        <v>0</v>
      </c>
      <c r="O452" s="215">
        <v>0</v>
      </c>
      <c r="P452" s="213">
        <v>0</v>
      </c>
      <c r="Q452" s="216">
        <v>0</v>
      </c>
      <c r="R452" s="215">
        <v>0</v>
      </c>
      <c r="S452" s="213">
        <v>118080</v>
      </c>
      <c r="T452" s="214">
        <v>281</v>
      </c>
      <c r="U452" s="217">
        <v>33180480</v>
      </c>
      <c r="V452" s="213">
        <v>118080</v>
      </c>
      <c r="W452" s="216">
        <v>281</v>
      </c>
      <c r="X452" s="215">
        <v>33180480</v>
      </c>
      <c r="Y452" s="213">
        <v>0</v>
      </c>
      <c r="Z452" s="216">
        <v>0</v>
      </c>
      <c r="AA452" s="215">
        <v>0</v>
      </c>
      <c r="AB452" s="213">
        <v>0</v>
      </c>
      <c r="AC452" s="216">
        <v>0</v>
      </c>
      <c r="AD452" s="215">
        <v>0</v>
      </c>
      <c r="AE452" s="213">
        <v>0</v>
      </c>
      <c r="AF452" s="216">
        <v>0</v>
      </c>
      <c r="AG452" s="215">
        <v>0</v>
      </c>
      <c r="AH452" s="213">
        <v>118080</v>
      </c>
      <c r="AI452" s="214">
        <v>281</v>
      </c>
      <c r="AJ452" s="215">
        <v>33180480</v>
      </c>
      <c r="AK452" s="218">
        <v>0</v>
      </c>
      <c r="AL452" s="214">
        <v>0</v>
      </c>
      <c r="AM452" s="215">
        <v>0</v>
      </c>
      <c r="AN452" s="36">
        <f t="shared" si="77"/>
        <v>0</v>
      </c>
      <c r="AO452" s="37">
        <f t="shared" si="78"/>
        <v>0</v>
      </c>
      <c r="AP452" s="38" t="s">
        <v>2</v>
      </c>
      <c r="AQ452" s="39" t="str">
        <f t="shared" si="87"/>
        <v>제품</v>
      </c>
      <c r="AR452" s="40">
        <f t="shared" si="81"/>
        <v>0</v>
      </c>
      <c r="AS452" s="41">
        <f t="shared" si="82"/>
        <v>0</v>
      </c>
      <c r="AT452" s="42">
        <f t="shared" si="83"/>
        <v>0</v>
      </c>
      <c r="AU452" s="43">
        <f t="shared" si="79"/>
        <v>0</v>
      </c>
      <c r="AV452" s="95" t="str">
        <f t="shared" si="86"/>
        <v/>
      </c>
      <c r="AW452" s="61" t="str">
        <f t="shared" si="86"/>
        <v/>
      </c>
      <c r="AX452" s="61" t="str">
        <f t="shared" si="86"/>
        <v/>
      </c>
      <c r="AY452" s="61" t="str">
        <f t="shared" si="86"/>
        <v/>
      </c>
      <c r="AZ452" s="44" t="str">
        <f t="shared" si="86"/>
        <v/>
      </c>
      <c r="BA452" s="45"/>
      <c r="BB452" s="97">
        <v>0</v>
      </c>
      <c r="BC452" s="98">
        <v>0</v>
      </c>
      <c r="BD452" s="98">
        <v>0</v>
      </c>
      <c r="BE452" s="98">
        <v>0</v>
      </c>
      <c r="BF452" s="98">
        <v>0</v>
      </c>
      <c r="BG452" s="99">
        <f t="shared" si="84"/>
        <v>0</v>
      </c>
      <c r="BH452" s="52">
        <f t="shared" si="80"/>
        <v>0</v>
      </c>
      <c r="BI452" s="53">
        <f>IFERROR(IF(ROUND(V452/((D452+AK452)/2),1)&lt;0,0,ROUND(V452/((D452+AK452)/2),1)),0)</f>
        <v>0</v>
      </c>
      <c r="BJ452" s="55" t="str">
        <f>IF(AK452=0,"정상",IF(AP452="악성","악성",IF(AND(BL452&gt;3,BI452&lt;0.5),"악성",IF(AND(AP452="정상",BL452&lt;=3),"정상",IF(BI452&gt;1,"정상","부진")))))</f>
        <v>정상</v>
      </c>
      <c r="BK452" s="54">
        <v>46235</v>
      </c>
      <c r="BL452" s="52">
        <f t="shared" si="85"/>
        <v>2</v>
      </c>
    </row>
    <row r="453" spans="1:64" ht="17.100000000000001" customHeight="1">
      <c r="A453" s="58" t="s">
        <v>1</v>
      </c>
      <c r="B453" s="57" t="s">
        <v>6150</v>
      </c>
      <c r="C453" s="56" t="s">
        <v>6151</v>
      </c>
      <c r="D453" s="213">
        <v>0</v>
      </c>
      <c r="E453" s="214">
        <v>0</v>
      </c>
      <c r="F453" s="215">
        <v>0</v>
      </c>
      <c r="G453" s="213">
        <v>597400</v>
      </c>
      <c r="H453" s="216">
        <v>241</v>
      </c>
      <c r="I453" s="215">
        <v>143973400</v>
      </c>
      <c r="J453" s="213">
        <v>0</v>
      </c>
      <c r="K453" s="216">
        <v>0</v>
      </c>
      <c r="L453" s="215">
        <v>0</v>
      </c>
      <c r="M453" s="213">
        <v>0</v>
      </c>
      <c r="N453" s="216">
        <v>0</v>
      </c>
      <c r="O453" s="215">
        <v>0</v>
      </c>
      <c r="P453" s="213">
        <v>0</v>
      </c>
      <c r="Q453" s="216">
        <v>0</v>
      </c>
      <c r="R453" s="215">
        <v>0</v>
      </c>
      <c r="S453" s="213">
        <v>597400</v>
      </c>
      <c r="T453" s="214">
        <v>241</v>
      </c>
      <c r="U453" s="217">
        <v>143973400</v>
      </c>
      <c r="V453" s="213">
        <v>242000</v>
      </c>
      <c r="W453" s="216">
        <v>241</v>
      </c>
      <c r="X453" s="215">
        <v>58322000</v>
      </c>
      <c r="Y453" s="213">
        <v>0</v>
      </c>
      <c r="Z453" s="216">
        <v>0</v>
      </c>
      <c r="AA453" s="215">
        <v>0</v>
      </c>
      <c r="AB453" s="213">
        <v>0</v>
      </c>
      <c r="AC453" s="216">
        <v>0</v>
      </c>
      <c r="AD453" s="215">
        <v>0</v>
      </c>
      <c r="AE453" s="213">
        <v>0</v>
      </c>
      <c r="AF453" s="216">
        <v>0</v>
      </c>
      <c r="AG453" s="215">
        <v>0</v>
      </c>
      <c r="AH453" s="213">
        <v>242000</v>
      </c>
      <c r="AI453" s="214">
        <v>241</v>
      </c>
      <c r="AJ453" s="215">
        <v>58322000</v>
      </c>
      <c r="AK453" s="218">
        <v>355400</v>
      </c>
      <c r="AL453" s="214">
        <v>241</v>
      </c>
      <c r="AM453" s="215">
        <v>85651400</v>
      </c>
      <c r="AN453" s="36">
        <f t="shared" si="77"/>
        <v>8.1055449429435038E-3</v>
      </c>
      <c r="AO453" s="37">
        <f t="shared" si="78"/>
        <v>0.59491128222296619</v>
      </c>
      <c r="AP453" s="38" t="s">
        <v>2</v>
      </c>
      <c r="AQ453" s="39" t="str">
        <f t="shared" si="87"/>
        <v>제품</v>
      </c>
      <c r="AR453" s="40">
        <f t="shared" si="81"/>
        <v>0</v>
      </c>
      <c r="AS453" s="41">
        <f t="shared" si="82"/>
        <v>0</v>
      </c>
      <c r="AT453" s="42">
        <f t="shared" si="83"/>
        <v>85651400</v>
      </c>
      <c r="AU453" s="43">
        <f t="shared" si="79"/>
        <v>85651400</v>
      </c>
      <c r="AV453" s="95" t="str">
        <f t="shared" si="86"/>
        <v/>
      </c>
      <c r="AW453" s="61">
        <f t="shared" si="86"/>
        <v>85651400</v>
      </c>
      <c r="AX453" s="61" t="str">
        <f t="shared" si="86"/>
        <v/>
      </c>
      <c r="AY453" s="61" t="str">
        <f t="shared" si="86"/>
        <v/>
      </c>
      <c r="AZ453" s="44" t="str">
        <f t="shared" si="86"/>
        <v/>
      </c>
      <c r="BA453" s="45"/>
      <c r="BB453" s="97">
        <v>0</v>
      </c>
      <c r="BC453" s="98">
        <v>355400</v>
      </c>
      <c r="BD453" s="98">
        <v>0</v>
      </c>
      <c r="BE453" s="98">
        <v>0</v>
      </c>
      <c r="BF453" s="98">
        <v>0</v>
      </c>
      <c r="BG453" s="99">
        <f t="shared" si="84"/>
        <v>355400</v>
      </c>
      <c r="BH453" s="52">
        <f t="shared" si="80"/>
        <v>0</v>
      </c>
      <c r="BI453" s="53">
        <f>IFERROR(IF(ROUND(V453/((D453+AK453)/2),1)&lt;0,0,ROUND(V453/((D453+AK453)/2),1)),0)</f>
        <v>1.4</v>
      </c>
      <c r="BJ453" s="55" t="str">
        <f>IF(AK453=0,"정상",IF(AP453="악성","악성",IF(AND(BL453&gt;3,BI453&lt;0.5),"악성",IF(AND(AP453="정상",BL453&lt;=3),"정상",IF(BI453&gt;1,"정상","부진")))))</f>
        <v>정상</v>
      </c>
      <c r="BK453" s="54">
        <v>46266</v>
      </c>
      <c r="BL453" s="52">
        <f t="shared" si="85"/>
        <v>1</v>
      </c>
    </row>
    <row r="454" spans="1:64" ht="17.100000000000001" customHeight="1">
      <c r="A454" s="58" t="s">
        <v>1</v>
      </c>
      <c r="B454" s="57" t="s">
        <v>6274</v>
      </c>
      <c r="C454" s="56" t="s">
        <v>6275</v>
      </c>
      <c r="D454" s="213">
        <v>0</v>
      </c>
      <c r="E454" s="214">
        <v>0</v>
      </c>
      <c r="F454" s="215">
        <v>0</v>
      </c>
      <c r="G454" s="213">
        <v>93792</v>
      </c>
      <c r="H454" s="216">
        <v>332</v>
      </c>
      <c r="I454" s="215">
        <v>31138944</v>
      </c>
      <c r="J454" s="213">
        <v>0</v>
      </c>
      <c r="K454" s="216">
        <v>0</v>
      </c>
      <c r="L454" s="215">
        <v>0</v>
      </c>
      <c r="M454" s="213">
        <v>0</v>
      </c>
      <c r="N454" s="216">
        <v>0</v>
      </c>
      <c r="O454" s="215">
        <v>0</v>
      </c>
      <c r="P454" s="213">
        <v>0</v>
      </c>
      <c r="Q454" s="216">
        <v>0</v>
      </c>
      <c r="R454" s="215">
        <v>0</v>
      </c>
      <c r="S454" s="213">
        <v>93792</v>
      </c>
      <c r="T454" s="214">
        <v>332</v>
      </c>
      <c r="U454" s="217">
        <v>31138944</v>
      </c>
      <c r="V454" s="213">
        <v>32064</v>
      </c>
      <c r="W454" s="216">
        <v>332</v>
      </c>
      <c r="X454" s="215">
        <v>10645248</v>
      </c>
      <c r="Y454" s="213">
        <v>0</v>
      </c>
      <c r="Z454" s="216">
        <v>0</v>
      </c>
      <c r="AA454" s="215">
        <v>0</v>
      </c>
      <c r="AB454" s="213">
        <v>144</v>
      </c>
      <c r="AC454" s="216">
        <v>332</v>
      </c>
      <c r="AD454" s="215">
        <v>47808</v>
      </c>
      <c r="AE454" s="213">
        <v>0</v>
      </c>
      <c r="AF454" s="216">
        <v>0</v>
      </c>
      <c r="AG454" s="215">
        <v>0</v>
      </c>
      <c r="AH454" s="213">
        <v>32208</v>
      </c>
      <c r="AI454" s="214">
        <v>332</v>
      </c>
      <c r="AJ454" s="215">
        <v>10693056</v>
      </c>
      <c r="AK454" s="218">
        <v>61584</v>
      </c>
      <c r="AL454" s="214">
        <v>332</v>
      </c>
      <c r="AM454" s="215">
        <v>20445888</v>
      </c>
      <c r="AN454" s="36">
        <f t="shared" si="77"/>
        <v>1.9348786369211626E-3</v>
      </c>
      <c r="AO454" s="37">
        <f t="shared" si="78"/>
        <v>0.65660184237461616</v>
      </c>
      <c r="AP454" s="38" t="s">
        <v>2</v>
      </c>
      <c r="AQ454" s="39" t="str">
        <f t="shared" si="87"/>
        <v>제품</v>
      </c>
      <c r="AR454" s="40">
        <f t="shared" si="81"/>
        <v>0</v>
      </c>
      <c r="AS454" s="41">
        <f t="shared" si="82"/>
        <v>0</v>
      </c>
      <c r="AT454" s="42">
        <f t="shared" si="83"/>
        <v>20445888</v>
      </c>
      <c r="AU454" s="43">
        <f t="shared" si="79"/>
        <v>20445888</v>
      </c>
      <c r="AV454" s="95" t="str">
        <f t="shared" si="86"/>
        <v/>
      </c>
      <c r="AW454" s="61">
        <f t="shared" si="86"/>
        <v>20445888</v>
      </c>
      <c r="AX454" s="61" t="str">
        <f t="shared" si="86"/>
        <v/>
      </c>
      <c r="AY454" s="61" t="str">
        <f t="shared" si="86"/>
        <v/>
      </c>
      <c r="AZ454" s="44" t="str">
        <f t="shared" si="86"/>
        <v/>
      </c>
      <c r="BA454" s="45"/>
      <c r="BB454" s="97">
        <v>0</v>
      </c>
      <c r="BC454" s="98">
        <v>61584</v>
      </c>
      <c r="BD454" s="98">
        <v>0</v>
      </c>
      <c r="BE454" s="98">
        <v>0</v>
      </c>
      <c r="BF454" s="98">
        <v>0</v>
      </c>
      <c r="BG454" s="99">
        <f t="shared" si="84"/>
        <v>61584</v>
      </c>
      <c r="BH454" s="52">
        <f t="shared" si="80"/>
        <v>0</v>
      </c>
      <c r="BI454" s="53">
        <f>IFERROR(IF(ROUND(V454/((D454+AK454)/2),1)&lt;0,0,ROUND(V454/((D454+AK454)/2),1)),0)</f>
        <v>1</v>
      </c>
      <c r="BJ454" s="55" t="str">
        <f>IF(AK454=0,"정상",IF(AP454="악성","악성",IF(AND(BL454&gt;3,BI454&lt;0.5),"악성",IF(AND(AP454="정상",BL454&lt;=3),"정상",IF(BI454&gt;1,"정상","부진")))))</f>
        <v>정상</v>
      </c>
      <c r="BK454" s="54">
        <v>46266</v>
      </c>
      <c r="BL454" s="52">
        <f t="shared" si="85"/>
        <v>1</v>
      </c>
    </row>
    <row r="455" spans="1:64" ht="17.100000000000001" customHeight="1">
      <c r="A455" s="58" t="s">
        <v>1</v>
      </c>
      <c r="B455" s="57" t="s">
        <v>6276</v>
      </c>
      <c r="C455" s="56" t="s">
        <v>6277</v>
      </c>
      <c r="D455" s="213">
        <v>0</v>
      </c>
      <c r="E455" s="214">
        <v>0</v>
      </c>
      <c r="F455" s="215">
        <v>0</v>
      </c>
      <c r="G455" s="213">
        <v>92688</v>
      </c>
      <c r="H455" s="216">
        <v>325</v>
      </c>
      <c r="I455" s="215">
        <v>30123600</v>
      </c>
      <c r="J455" s="213">
        <v>0</v>
      </c>
      <c r="K455" s="216">
        <v>0</v>
      </c>
      <c r="L455" s="215">
        <v>0</v>
      </c>
      <c r="M455" s="213">
        <v>0</v>
      </c>
      <c r="N455" s="216">
        <v>0</v>
      </c>
      <c r="O455" s="215">
        <v>0</v>
      </c>
      <c r="P455" s="213">
        <v>0</v>
      </c>
      <c r="Q455" s="216">
        <v>0</v>
      </c>
      <c r="R455" s="215">
        <v>0</v>
      </c>
      <c r="S455" s="213">
        <v>92688</v>
      </c>
      <c r="T455" s="214">
        <v>325</v>
      </c>
      <c r="U455" s="217">
        <v>30123600</v>
      </c>
      <c r="V455" s="213">
        <v>26304</v>
      </c>
      <c r="W455" s="216">
        <v>325</v>
      </c>
      <c r="X455" s="215">
        <v>8548800</v>
      </c>
      <c r="Y455" s="213">
        <v>0</v>
      </c>
      <c r="Z455" s="216">
        <v>0</v>
      </c>
      <c r="AA455" s="215">
        <v>0</v>
      </c>
      <c r="AB455" s="213">
        <v>144</v>
      </c>
      <c r="AC455" s="216">
        <v>325</v>
      </c>
      <c r="AD455" s="215">
        <v>46800</v>
      </c>
      <c r="AE455" s="213">
        <v>0</v>
      </c>
      <c r="AF455" s="216">
        <v>0</v>
      </c>
      <c r="AG455" s="215">
        <v>0</v>
      </c>
      <c r="AH455" s="213">
        <v>26448</v>
      </c>
      <c r="AI455" s="214">
        <v>325</v>
      </c>
      <c r="AJ455" s="215">
        <v>8595600</v>
      </c>
      <c r="AK455" s="218">
        <v>66240</v>
      </c>
      <c r="AL455" s="214">
        <v>325</v>
      </c>
      <c r="AM455" s="215">
        <v>21528000</v>
      </c>
      <c r="AN455" s="36">
        <f t="shared" si="77"/>
        <v>2.0372833547576308E-3</v>
      </c>
      <c r="AO455" s="37">
        <f t="shared" si="78"/>
        <v>0.71465561885033657</v>
      </c>
      <c r="AP455" s="38" t="s">
        <v>2</v>
      </c>
      <c r="AQ455" s="39" t="str">
        <f t="shared" si="87"/>
        <v>제품</v>
      </c>
      <c r="AR455" s="40">
        <f t="shared" si="81"/>
        <v>0</v>
      </c>
      <c r="AS455" s="41">
        <f t="shared" si="82"/>
        <v>0</v>
      </c>
      <c r="AT455" s="42">
        <f t="shared" si="83"/>
        <v>21528000</v>
      </c>
      <c r="AU455" s="43">
        <f t="shared" si="79"/>
        <v>21528000</v>
      </c>
      <c r="AV455" s="95" t="str">
        <f t="shared" si="86"/>
        <v/>
      </c>
      <c r="AW455" s="61">
        <f t="shared" si="86"/>
        <v>21528000</v>
      </c>
      <c r="AX455" s="61" t="str">
        <f t="shared" si="86"/>
        <v/>
      </c>
      <c r="AY455" s="61" t="str">
        <f t="shared" si="86"/>
        <v/>
      </c>
      <c r="AZ455" s="44" t="str">
        <f t="shared" si="86"/>
        <v/>
      </c>
      <c r="BA455" s="45"/>
      <c r="BB455" s="97">
        <v>0</v>
      </c>
      <c r="BC455" s="98">
        <v>66240</v>
      </c>
      <c r="BD455" s="98">
        <v>0</v>
      </c>
      <c r="BE455" s="98">
        <v>0</v>
      </c>
      <c r="BF455" s="98">
        <v>0</v>
      </c>
      <c r="BG455" s="99">
        <f t="shared" si="84"/>
        <v>66240</v>
      </c>
      <c r="BH455" s="52">
        <f t="shared" si="80"/>
        <v>0</v>
      </c>
      <c r="BI455" s="53">
        <f>IFERROR(IF(ROUND(V455/((D455+AK455)/2),1)&lt;0,0,ROUND(V455/((D455+AK455)/2),1)),0)</f>
        <v>0.8</v>
      </c>
      <c r="BJ455" s="55" t="str">
        <f>IF(AK455=0,"정상",IF(AP455="악성","악성",IF(AND(BL455&gt;3,BI455&lt;0.5),"악성",IF(AND(AP455="정상",BL455&lt;=3),"정상",IF(BI455&gt;1,"정상","부진")))))</f>
        <v>정상</v>
      </c>
      <c r="BK455" s="54">
        <v>46266</v>
      </c>
      <c r="BL455" s="52">
        <f t="shared" si="85"/>
        <v>1</v>
      </c>
    </row>
    <row r="456" spans="1:64" ht="17.100000000000001" customHeight="1">
      <c r="A456" s="58" t="s">
        <v>1</v>
      </c>
      <c r="B456" s="57" t="s">
        <v>6278</v>
      </c>
      <c r="C456" s="56" t="s">
        <v>6279</v>
      </c>
      <c r="D456" s="213">
        <v>0</v>
      </c>
      <c r="E456" s="214">
        <v>0</v>
      </c>
      <c r="F456" s="215">
        <v>0</v>
      </c>
      <c r="G456" s="213">
        <v>27510</v>
      </c>
      <c r="H456" s="216">
        <v>540</v>
      </c>
      <c r="I456" s="215">
        <v>14855400</v>
      </c>
      <c r="J456" s="213">
        <v>0</v>
      </c>
      <c r="K456" s="216">
        <v>0</v>
      </c>
      <c r="L456" s="215">
        <v>0</v>
      </c>
      <c r="M456" s="213">
        <v>0</v>
      </c>
      <c r="N456" s="216">
        <v>0</v>
      </c>
      <c r="O456" s="215">
        <v>0</v>
      </c>
      <c r="P456" s="213">
        <v>0</v>
      </c>
      <c r="Q456" s="216">
        <v>0</v>
      </c>
      <c r="R456" s="215">
        <v>0</v>
      </c>
      <c r="S456" s="213">
        <v>27510</v>
      </c>
      <c r="T456" s="214">
        <v>540</v>
      </c>
      <c r="U456" s="217">
        <v>14855400</v>
      </c>
      <c r="V456" s="213">
        <v>1800</v>
      </c>
      <c r="W456" s="216">
        <v>540</v>
      </c>
      <c r="X456" s="215">
        <v>972000</v>
      </c>
      <c r="Y456" s="213">
        <v>0</v>
      </c>
      <c r="Z456" s="216">
        <v>0</v>
      </c>
      <c r="AA456" s="215">
        <v>0</v>
      </c>
      <c r="AB456" s="213">
        <v>750</v>
      </c>
      <c r="AC456" s="216">
        <v>540</v>
      </c>
      <c r="AD456" s="215">
        <v>405000</v>
      </c>
      <c r="AE456" s="213">
        <v>0</v>
      </c>
      <c r="AF456" s="216">
        <v>0</v>
      </c>
      <c r="AG456" s="215">
        <v>0</v>
      </c>
      <c r="AH456" s="213">
        <v>2550</v>
      </c>
      <c r="AI456" s="214">
        <v>540</v>
      </c>
      <c r="AJ456" s="215">
        <v>1377000</v>
      </c>
      <c r="AK456" s="218">
        <v>24960</v>
      </c>
      <c r="AL456" s="214">
        <v>540</v>
      </c>
      <c r="AM456" s="215">
        <v>13478400</v>
      </c>
      <c r="AN456" s="36">
        <f t="shared" si="77"/>
        <v>1.2755165351526036E-3</v>
      </c>
      <c r="AO456" s="37">
        <f t="shared" si="78"/>
        <v>0.90730643402399125</v>
      </c>
      <c r="AP456" s="38" t="s">
        <v>2</v>
      </c>
      <c r="AQ456" s="39" t="str">
        <f t="shared" si="87"/>
        <v>제품</v>
      </c>
      <c r="AR456" s="40">
        <f t="shared" si="81"/>
        <v>0</v>
      </c>
      <c r="AS456" s="41">
        <f t="shared" si="82"/>
        <v>0</v>
      </c>
      <c r="AT456" s="42">
        <f t="shared" si="83"/>
        <v>13478400</v>
      </c>
      <c r="AU456" s="43">
        <f t="shared" si="79"/>
        <v>13478400</v>
      </c>
      <c r="AV456" s="95" t="str">
        <f t="shared" si="86"/>
        <v/>
      </c>
      <c r="AW456" s="61">
        <f t="shared" si="86"/>
        <v>13478400</v>
      </c>
      <c r="AX456" s="61" t="str">
        <f t="shared" si="86"/>
        <v/>
      </c>
      <c r="AY456" s="61" t="str">
        <f t="shared" si="86"/>
        <v/>
      </c>
      <c r="AZ456" s="44" t="str">
        <f t="shared" si="86"/>
        <v/>
      </c>
      <c r="BA456" s="45"/>
      <c r="BB456" s="97">
        <v>0</v>
      </c>
      <c r="BC456" s="98">
        <v>24960</v>
      </c>
      <c r="BD456" s="98">
        <v>0</v>
      </c>
      <c r="BE456" s="98">
        <v>0</v>
      </c>
      <c r="BF456" s="98">
        <v>0</v>
      </c>
      <c r="BG456" s="99">
        <f t="shared" si="84"/>
        <v>24960</v>
      </c>
      <c r="BH456" s="52">
        <f t="shared" si="80"/>
        <v>0</v>
      </c>
      <c r="BI456" s="53">
        <f>IFERROR(IF(ROUND(V456/((D456+AK456)/2),1)&lt;0,0,ROUND(V456/((D456+AK456)/2),1)),0)</f>
        <v>0.1</v>
      </c>
      <c r="BJ456" s="55" t="str">
        <f>IF(AK456=0,"정상",IF(AP456="악성","악성",IF(AND(BL456&gt;3,BI456&lt;0.5),"악성",IF(AND(AP456="정상",BL456&lt;=3),"정상",IF(BI456&gt;1,"정상","부진")))))</f>
        <v>정상</v>
      </c>
      <c r="BK456" s="54">
        <v>46266</v>
      </c>
      <c r="BL456" s="52">
        <f t="shared" si="85"/>
        <v>1</v>
      </c>
    </row>
    <row r="457" spans="1:64" ht="17.100000000000001" customHeight="1">
      <c r="A457" s="58" t="s">
        <v>1</v>
      </c>
      <c r="B457" s="57" t="s">
        <v>6280</v>
      </c>
      <c r="C457" s="56" t="s">
        <v>6281</v>
      </c>
      <c r="D457" s="213">
        <v>0</v>
      </c>
      <c r="E457" s="214">
        <v>0</v>
      </c>
      <c r="F457" s="215">
        <v>0</v>
      </c>
      <c r="G457" s="213">
        <v>32220</v>
      </c>
      <c r="H457" s="216">
        <v>610</v>
      </c>
      <c r="I457" s="215">
        <v>19654200</v>
      </c>
      <c r="J457" s="213">
        <v>0</v>
      </c>
      <c r="K457" s="216">
        <v>0</v>
      </c>
      <c r="L457" s="215">
        <v>0</v>
      </c>
      <c r="M457" s="213">
        <v>0</v>
      </c>
      <c r="N457" s="216">
        <v>0</v>
      </c>
      <c r="O457" s="215">
        <v>0</v>
      </c>
      <c r="P457" s="213">
        <v>0</v>
      </c>
      <c r="Q457" s="216">
        <v>0</v>
      </c>
      <c r="R457" s="215">
        <v>0</v>
      </c>
      <c r="S457" s="213">
        <v>32220</v>
      </c>
      <c r="T457" s="214">
        <v>610</v>
      </c>
      <c r="U457" s="217">
        <v>19654200</v>
      </c>
      <c r="V457" s="213">
        <v>1200</v>
      </c>
      <c r="W457" s="216">
        <v>610</v>
      </c>
      <c r="X457" s="215">
        <v>732000</v>
      </c>
      <c r="Y457" s="213">
        <v>0</v>
      </c>
      <c r="Z457" s="216">
        <v>0</v>
      </c>
      <c r="AA457" s="215">
        <v>0</v>
      </c>
      <c r="AB457" s="213">
        <v>750</v>
      </c>
      <c r="AC457" s="216">
        <v>610</v>
      </c>
      <c r="AD457" s="215">
        <v>457500</v>
      </c>
      <c r="AE457" s="213">
        <v>0</v>
      </c>
      <c r="AF457" s="216">
        <v>0</v>
      </c>
      <c r="AG457" s="215">
        <v>0</v>
      </c>
      <c r="AH457" s="213">
        <v>1950</v>
      </c>
      <c r="AI457" s="214">
        <v>610</v>
      </c>
      <c r="AJ457" s="215">
        <v>1189500</v>
      </c>
      <c r="AK457" s="218">
        <v>30270</v>
      </c>
      <c r="AL457" s="214">
        <v>610</v>
      </c>
      <c r="AM457" s="215">
        <v>18464700</v>
      </c>
      <c r="AN457" s="36">
        <f t="shared" si="77"/>
        <v>1.747390652201469E-3</v>
      </c>
      <c r="AO457" s="37">
        <f t="shared" si="78"/>
        <v>0.93947858472998136</v>
      </c>
      <c r="AP457" s="38" t="s">
        <v>2</v>
      </c>
      <c r="AQ457" s="39" t="str">
        <f t="shared" si="87"/>
        <v>제품</v>
      </c>
      <c r="AR457" s="40">
        <f t="shared" si="81"/>
        <v>0</v>
      </c>
      <c r="AS457" s="41">
        <f t="shared" si="82"/>
        <v>0</v>
      </c>
      <c r="AT457" s="42">
        <f t="shared" si="83"/>
        <v>18464700</v>
      </c>
      <c r="AU457" s="43">
        <f t="shared" si="79"/>
        <v>18464700</v>
      </c>
      <c r="AV457" s="95" t="str">
        <f t="shared" si="86"/>
        <v/>
      </c>
      <c r="AW457" s="61">
        <f t="shared" si="86"/>
        <v>18464700</v>
      </c>
      <c r="AX457" s="61" t="str">
        <f t="shared" si="86"/>
        <v/>
      </c>
      <c r="AY457" s="61" t="str">
        <f t="shared" si="86"/>
        <v/>
      </c>
      <c r="AZ457" s="44" t="str">
        <f t="shared" si="86"/>
        <v/>
      </c>
      <c r="BA457" s="45"/>
      <c r="BB457" s="97">
        <v>0</v>
      </c>
      <c r="BC457" s="98">
        <v>30270</v>
      </c>
      <c r="BD457" s="98">
        <v>0</v>
      </c>
      <c r="BE457" s="98">
        <v>0</v>
      </c>
      <c r="BF457" s="98">
        <v>0</v>
      </c>
      <c r="BG457" s="99">
        <f t="shared" si="84"/>
        <v>30270</v>
      </c>
      <c r="BH457" s="52">
        <f t="shared" si="80"/>
        <v>0</v>
      </c>
      <c r="BI457" s="53">
        <f>IFERROR(IF(ROUND(V457/((D457+AK457)/2),1)&lt;0,0,ROUND(V457/((D457+AK457)/2),1)),0)</f>
        <v>0.1</v>
      </c>
      <c r="BJ457" s="55" t="str">
        <f>IF(AK457=0,"정상",IF(AP457="악성","악성",IF(AND(BL457&gt;3,BI457&lt;0.5),"악성",IF(AND(AP457="정상",BL457&lt;=3),"정상",IF(BI457&gt;1,"정상","부진")))))</f>
        <v>정상</v>
      </c>
      <c r="BK457" s="54">
        <v>46266</v>
      </c>
      <c r="BL457" s="52">
        <f t="shared" si="85"/>
        <v>1</v>
      </c>
    </row>
    <row r="458" spans="1:64" ht="17.100000000000001" customHeight="1">
      <c r="A458" s="58" t="s">
        <v>1</v>
      </c>
      <c r="B458" s="57" t="s">
        <v>6282</v>
      </c>
      <c r="C458" s="56" t="s">
        <v>6283</v>
      </c>
      <c r="D458" s="213">
        <v>0</v>
      </c>
      <c r="E458" s="214">
        <v>0</v>
      </c>
      <c r="F458" s="215">
        <v>0</v>
      </c>
      <c r="G458" s="213">
        <v>0</v>
      </c>
      <c r="H458" s="216">
        <v>0</v>
      </c>
      <c r="I458" s="215">
        <v>0</v>
      </c>
      <c r="J458" s="213">
        <v>0</v>
      </c>
      <c r="K458" s="216">
        <v>0</v>
      </c>
      <c r="L458" s="215">
        <v>0</v>
      </c>
      <c r="M458" s="213">
        <v>73</v>
      </c>
      <c r="N458" s="216">
        <v>14010</v>
      </c>
      <c r="O458" s="215">
        <v>1022730</v>
      </c>
      <c r="P458" s="213">
        <v>0</v>
      </c>
      <c r="Q458" s="216">
        <v>0</v>
      </c>
      <c r="R458" s="215">
        <v>0</v>
      </c>
      <c r="S458" s="213">
        <v>73</v>
      </c>
      <c r="T458" s="214">
        <v>14010</v>
      </c>
      <c r="U458" s="217">
        <v>1022730</v>
      </c>
      <c r="V458" s="213">
        <v>73</v>
      </c>
      <c r="W458" s="216">
        <v>14010</v>
      </c>
      <c r="X458" s="215">
        <v>1022730</v>
      </c>
      <c r="Y458" s="213">
        <v>0</v>
      </c>
      <c r="Z458" s="216">
        <v>0</v>
      </c>
      <c r="AA458" s="215">
        <v>0</v>
      </c>
      <c r="AB458" s="213">
        <v>0</v>
      </c>
      <c r="AC458" s="216">
        <v>0</v>
      </c>
      <c r="AD458" s="215">
        <v>0</v>
      </c>
      <c r="AE458" s="213">
        <v>0</v>
      </c>
      <c r="AF458" s="216">
        <v>0</v>
      </c>
      <c r="AG458" s="215">
        <v>0</v>
      </c>
      <c r="AH458" s="213">
        <v>73</v>
      </c>
      <c r="AI458" s="214">
        <v>14010</v>
      </c>
      <c r="AJ458" s="215">
        <v>1022730</v>
      </c>
      <c r="AK458" s="218">
        <v>0</v>
      </c>
      <c r="AL458" s="214">
        <v>0</v>
      </c>
      <c r="AM458" s="215">
        <v>0</v>
      </c>
      <c r="AN458" s="36">
        <f t="shared" ref="AN458:AN521" si="88">AM458/$AM$4</f>
        <v>0</v>
      </c>
      <c r="AO458" s="37">
        <f t="shared" ref="AO458:AO521" si="89">IF(ISERROR(AK458/(D458+S458)),,(AK458/(D458+S458)))</f>
        <v>0</v>
      </c>
      <c r="AP458" s="38" t="s">
        <v>2</v>
      </c>
      <c r="AQ458" s="39" t="str">
        <f t="shared" si="87"/>
        <v>제품</v>
      </c>
      <c r="AR458" s="40">
        <f t="shared" si="81"/>
        <v>0</v>
      </c>
      <c r="AS458" s="41">
        <f t="shared" si="82"/>
        <v>0</v>
      </c>
      <c r="AT458" s="42">
        <f t="shared" si="83"/>
        <v>0</v>
      </c>
      <c r="AU458" s="43">
        <f t="shared" ref="AU458:AU521" si="90">SUM(AR458:AT458)</f>
        <v>0</v>
      </c>
      <c r="AV458" s="95" t="str">
        <f t="shared" si="86"/>
        <v/>
      </c>
      <c r="AW458" s="61" t="str">
        <f t="shared" si="86"/>
        <v/>
      </c>
      <c r="AX458" s="61" t="str">
        <f t="shared" si="86"/>
        <v/>
      </c>
      <c r="AY458" s="61" t="str">
        <f t="shared" si="86"/>
        <v/>
      </c>
      <c r="AZ458" s="44" t="str">
        <f t="shared" si="86"/>
        <v/>
      </c>
      <c r="BA458" s="45"/>
      <c r="BB458" s="97">
        <v>0</v>
      </c>
      <c r="BC458" s="98">
        <v>0</v>
      </c>
      <c r="BD458" s="98">
        <v>0</v>
      </c>
      <c r="BE458" s="98">
        <v>0</v>
      </c>
      <c r="BF458" s="98">
        <v>0</v>
      </c>
      <c r="BG458" s="99">
        <f t="shared" si="84"/>
        <v>0</v>
      </c>
      <c r="BH458" s="52">
        <f t="shared" ref="BH458:BH521" si="91">BG458-AK458</f>
        <v>0</v>
      </c>
      <c r="BI458" s="53">
        <f>IFERROR(IF(ROUND(V458/((D458+AK458)/2),1)&lt;0,0,ROUND(V458/((D458+AK458)/2),1)),0)</f>
        <v>0</v>
      </c>
      <c r="BJ458" s="55" t="str">
        <f>IF(AK458=0,"정상",IF(AP458="악성","악성",IF(AND(BL458&gt;3,BI458&lt;0.5),"악성",IF(AND(AP458="정상",BL458&lt;=3),"정상",IF(BI458&gt;1,"정상","부진")))))</f>
        <v>정상</v>
      </c>
      <c r="BK458" s="54">
        <v>46266</v>
      </c>
      <c r="BL458" s="52">
        <f t="shared" si="85"/>
        <v>1</v>
      </c>
    </row>
    <row r="459" spans="1:64" ht="17.100000000000001" customHeight="1">
      <c r="A459" s="58" t="s">
        <v>1</v>
      </c>
      <c r="B459" s="57" t="s">
        <v>1425</v>
      </c>
      <c r="C459" s="56" t="s">
        <v>1426</v>
      </c>
      <c r="D459" s="213">
        <v>408</v>
      </c>
      <c r="E459" s="214">
        <v>341</v>
      </c>
      <c r="F459" s="215">
        <v>139128</v>
      </c>
      <c r="G459" s="213">
        <v>0</v>
      </c>
      <c r="H459" s="216">
        <v>0</v>
      </c>
      <c r="I459" s="215">
        <v>0</v>
      </c>
      <c r="J459" s="213">
        <v>0</v>
      </c>
      <c r="K459" s="216">
        <v>0</v>
      </c>
      <c r="L459" s="215">
        <v>0</v>
      </c>
      <c r="M459" s="213">
        <v>0</v>
      </c>
      <c r="N459" s="216">
        <v>0</v>
      </c>
      <c r="O459" s="215">
        <v>0</v>
      </c>
      <c r="P459" s="213">
        <v>0</v>
      </c>
      <c r="Q459" s="216">
        <v>0</v>
      </c>
      <c r="R459" s="215">
        <v>0</v>
      </c>
      <c r="S459" s="213">
        <v>0</v>
      </c>
      <c r="T459" s="214">
        <v>0</v>
      </c>
      <c r="U459" s="217">
        <v>0</v>
      </c>
      <c r="V459" s="213">
        <v>0</v>
      </c>
      <c r="W459" s="216">
        <v>0</v>
      </c>
      <c r="X459" s="215">
        <v>0</v>
      </c>
      <c r="Y459" s="213">
        <v>0</v>
      </c>
      <c r="Z459" s="216">
        <v>0</v>
      </c>
      <c r="AA459" s="215">
        <v>0</v>
      </c>
      <c r="AB459" s="213">
        <v>408</v>
      </c>
      <c r="AC459" s="216">
        <v>341</v>
      </c>
      <c r="AD459" s="215">
        <v>139128</v>
      </c>
      <c r="AE459" s="213">
        <v>0</v>
      </c>
      <c r="AF459" s="216">
        <v>0</v>
      </c>
      <c r="AG459" s="215">
        <v>0</v>
      </c>
      <c r="AH459" s="213">
        <v>408</v>
      </c>
      <c r="AI459" s="214">
        <v>341</v>
      </c>
      <c r="AJ459" s="215">
        <v>139128</v>
      </c>
      <c r="AK459" s="218">
        <v>0</v>
      </c>
      <c r="AL459" s="214">
        <v>0</v>
      </c>
      <c r="AM459" s="215">
        <v>0</v>
      </c>
      <c r="AN459" s="36">
        <f t="shared" si="88"/>
        <v>0</v>
      </c>
      <c r="AO459" s="37">
        <f t="shared" si="89"/>
        <v>0</v>
      </c>
      <c r="AP459" s="38" t="s">
        <v>3</v>
      </c>
      <c r="AQ459" s="39" t="str">
        <f t="shared" si="87"/>
        <v>제품</v>
      </c>
      <c r="AR459" s="40">
        <f t="shared" ref="AR459:AR522" si="92">IF($AP459="악성",$AM459,0)</f>
        <v>0</v>
      </c>
      <c r="AS459" s="41">
        <f t="shared" ref="AS459:AS522" si="93">IF($AP459="부진",$AM459,0)</f>
        <v>0</v>
      </c>
      <c r="AT459" s="42">
        <f t="shared" ref="AT459:AT522" si="94">IF($AP459="정상",$AM459,0)</f>
        <v>0</v>
      </c>
      <c r="AU459" s="43">
        <f t="shared" si="90"/>
        <v>0</v>
      </c>
      <c r="AV459" s="95" t="str">
        <f t="shared" si="86"/>
        <v/>
      </c>
      <c r="AW459" s="61" t="str">
        <f t="shared" si="86"/>
        <v/>
      </c>
      <c r="AX459" s="61" t="str">
        <f t="shared" si="86"/>
        <v/>
      </c>
      <c r="AY459" s="61" t="str">
        <f t="shared" si="86"/>
        <v/>
      </c>
      <c r="AZ459" s="44" t="str">
        <f t="shared" si="86"/>
        <v/>
      </c>
      <c r="BA459" s="45"/>
      <c r="BB459" s="97">
        <v>0</v>
      </c>
      <c r="BC459" s="98">
        <v>0</v>
      </c>
      <c r="BD459" s="98">
        <v>0</v>
      </c>
      <c r="BE459" s="98">
        <v>0</v>
      </c>
      <c r="BF459" s="98">
        <v>0</v>
      </c>
      <c r="BG459" s="99">
        <f t="shared" ref="BG459:BG522" si="95">+SUM(BB459:BF459)</f>
        <v>0</v>
      </c>
      <c r="BH459" s="52">
        <f t="shared" si="91"/>
        <v>0</v>
      </c>
      <c r="BI459" s="53">
        <f>IFERROR(IF(ROUND(V459/((D459+AK459)/2),1)&lt;0,0,ROUND(V459/((D459+AK459)/2),1)),0)</f>
        <v>0</v>
      </c>
      <c r="BJ459" s="55" t="str">
        <f>IF(AK459=0,"정상",IF(AP459="악성","악성",IF(AND(BL459&gt;3,BI459&lt;0.5),"악성",IF(AND(AP459="정상",BL459&lt;=3),"정상",IF(BI459&gt;1,"정상","부진")))))</f>
        <v>정상</v>
      </c>
      <c r="BK459" s="54">
        <v>44197</v>
      </c>
      <c r="BL459" s="52">
        <f t="shared" ref="BL459:BL522" si="96">DATEDIF(BK459,$BL$9,"m")+1</f>
        <v>69</v>
      </c>
    </row>
    <row r="460" spans="1:64" ht="17.100000000000001" customHeight="1">
      <c r="A460" s="58" t="s">
        <v>1</v>
      </c>
      <c r="B460" s="57" t="s">
        <v>1427</v>
      </c>
      <c r="C460" s="56" t="s">
        <v>1428</v>
      </c>
      <c r="D460" s="213">
        <v>952</v>
      </c>
      <c r="E460" s="214">
        <v>186</v>
      </c>
      <c r="F460" s="215">
        <v>177072</v>
      </c>
      <c r="G460" s="213">
        <v>0</v>
      </c>
      <c r="H460" s="216">
        <v>0</v>
      </c>
      <c r="I460" s="215">
        <v>0</v>
      </c>
      <c r="J460" s="213">
        <v>0</v>
      </c>
      <c r="K460" s="216">
        <v>0</v>
      </c>
      <c r="L460" s="215">
        <v>0</v>
      </c>
      <c r="M460" s="213">
        <v>0</v>
      </c>
      <c r="N460" s="216">
        <v>0</v>
      </c>
      <c r="O460" s="215">
        <v>0</v>
      </c>
      <c r="P460" s="213">
        <v>0</v>
      </c>
      <c r="Q460" s="216">
        <v>0</v>
      </c>
      <c r="R460" s="215">
        <v>0</v>
      </c>
      <c r="S460" s="213">
        <v>0</v>
      </c>
      <c r="T460" s="214">
        <v>0</v>
      </c>
      <c r="U460" s="217">
        <v>0</v>
      </c>
      <c r="V460" s="213">
        <v>0</v>
      </c>
      <c r="W460" s="216">
        <v>0</v>
      </c>
      <c r="X460" s="215">
        <v>0</v>
      </c>
      <c r="Y460" s="213">
        <v>0</v>
      </c>
      <c r="Z460" s="216">
        <v>0</v>
      </c>
      <c r="AA460" s="215">
        <v>0</v>
      </c>
      <c r="AB460" s="213">
        <v>952</v>
      </c>
      <c r="AC460" s="216">
        <v>186</v>
      </c>
      <c r="AD460" s="215">
        <v>177072</v>
      </c>
      <c r="AE460" s="213">
        <v>0</v>
      </c>
      <c r="AF460" s="216">
        <v>0</v>
      </c>
      <c r="AG460" s="215">
        <v>0</v>
      </c>
      <c r="AH460" s="213">
        <v>952</v>
      </c>
      <c r="AI460" s="214">
        <v>186</v>
      </c>
      <c r="AJ460" s="215">
        <v>177072</v>
      </c>
      <c r="AK460" s="218">
        <v>0</v>
      </c>
      <c r="AL460" s="214">
        <v>0</v>
      </c>
      <c r="AM460" s="215">
        <v>0</v>
      </c>
      <c r="AN460" s="36">
        <f t="shared" si="88"/>
        <v>0</v>
      </c>
      <c r="AO460" s="37">
        <f t="shared" si="89"/>
        <v>0</v>
      </c>
      <c r="AP460" s="38" t="s">
        <v>3</v>
      </c>
      <c r="AQ460" s="39" t="str">
        <f t="shared" si="87"/>
        <v>제품</v>
      </c>
      <c r="AR460" s="40">
        <f t="shared" si="92"/>
        <v>0</v>
      </c>
      <c r="AS460" s="41">
        <f t="shared" si="93"/>
        <v>0</v>
      </c>
      <c r="AT460" s="42">
        <f t="shared" si="94"/>
        <v>0</v>
      </c>
      <c r="AU460" s="43">
        <f t="shared" si="90"/>
        <v>0</v>
      </c>
      <c r="AV460" s="95" t="str">
        <f t="shared" si="86"/>
        <v/>
      </c>
      <c r="AW460" s="61" t="str">
        <f t="shared" si="86"/>
        <v/>
      </c>
      <c r="AX460" s="61" t="str">
        <f t="shared" si="86"/>
        <v/>
      </c>
      <c r="AY460" s="61" t="str">
        <f t="shared" si="86"/>
        <v/>
      </c>
      <c r="AZ460" s="44" t="str">
        <f t="shared" si="86"/>
        <v/>
      </c>
      <c r="BA460" s="45"/>
      <c r="BB460" s="97">
        <v>0</v>
      </c>
      <c r="BC460" s="98">
        <v>0</v>
      </c>
      <c r="BD460" s="98">
        <v>0</v>
      </c>
      <c r="BE460" s="98">
        <v>0</v>
      </c>
      <c r="BF460" s="98">
        <v>0</v>
      </c>
      <c r="BG460" s="99">
        <f t="shared" si="95"/>
        <v>0</v>
      </c>
      <c r="BH460" s="52">
        <f t="shared" si="91"/>
        <v>0</v>
      </c>
      <c r="BI460" s="53">
        <f>IFERROR(IF(ROUND(V460/((D460+AK460)/2),1)&lt;0,0,ROUND(V460/((D460+AK460)/2),1)),0)</f>
        <v>0</v>
      </c>
      <c r="BJ460" s="55" t="str">
        <f>IF(AK460=0,"정상",IF(AP460="악성","악성",IF(AND(BL460&gt;3,BI460&lt;0.5),"악성",IF(AND(AP460="정상",BL460&lt;=3),"정상",IF(BI460&gt;1,"정상","부진")))))</f>
        <v>정상</v>
      </c>
      <c r="BK460" s="54">
        <v>44197</v>
      </c>
      <c r="BL460" s="52">
        <f t="shared" si="96"/>
        <v>69</v>
      </c>
    </row>
    <row r="461" spans="1:64" ht="17.100000000000001" customHeight="1">
      <c r="A461" s="58" t="s">
        <v>1</v>
      </c>
      <c r="B461" s="57" t="s">
        <v>1429</v>
      </c>
      <c r="C461" s="56" t="s">
        <v>1430</v>
      </c>
      <c r="D461" s="213">
        <v>4</v>
      </c>
      <c r="E461" s="214">
        <v>1939.25</v>
      </c>
      <c r="F461" s="215">
        <v>7757</v>
      </c>
      <c r="G461" s="213">
        <v>0</v>
      </c>
      <c r="H461" s="216">
        <v>0</v>
      </c>
      <c r="I461" s="215">
        <v>0</v>
      </c>
      <c r="J461" s="213">
        <v>0</v>
      </c>
      <c r="K461" s="216">
        <v>0</v>
      </c>
      <c r="L461" s="215">
        <v>0</v>
      </c>
      <c r="M461" s="213">
        <v>0</v>
      </c>
      <c r="N461" s="216">
        <v>0</v>
      </c>
      <c r="O461" s="215">
        <v>0</v>
      </c>
      <c r="P461" s="213">
        <v>0</v>
      </c>
      <c r="Q461" s="216">
        <v>0</v>
      </c>
      <c r="R461" s="215">
        <v>0</v>
      </c>
      <c r="S461" s="213">
        <v>0</v>
      </c>
      <c r="T461" s="214">
        <v>0</v>
      </c>
      <c r="U461" s="217">
        <v>0</v>
      </c>
      <c r="V461" s="213">
        <v>0</v>
      </c>
      <c r="W461" s="216">
        <v>0</v>
      </c>
      <c r="X461" s="215">
        <v>0</v>
      </c>
      <c r="Y461" s="213">
        <v>0</v>
      </c>
      <c r="Z461" s="216">
        <v>0</v>
      </c>
      <c r="AA461" s="215">
        <v>0</v>
      </c>
      <c r="AB461" s="213">
        <v>4</v>
      </c>
      <c r="AC461" s="216">
        <v>1939.25</v>
      </c>
      <c r="AD461" s="215">
        <v>7757</v>
      </c>
      <c r="AE461" s="213">
        <v>0</v>
      </c>
      <c r="AF461" s="216">
        <v>0</v>
      </c>
      <c r="AG461" s="215">
        <v>0</v>
      </c>
      <c r="AH461" s="213">
        <v>4</v>
      </c>
      <c r="AI461" s="214">
        <v>1939.25</v>
      </c>
      <c r="AJ461" s="215">
        <v>7757</v>
      </c>
      <c r="AK461" s="218">
        <v>0</v>
      </c>
      <c r="AL461" s="214">
        <v>0</v>
      </c>
      <c r="AM461" s="215">
        <v>0</v>
      </c>
      <c r="AN461" s="36">
        <f t="shared" si="88"/>
        <v>0</v>
      </c>
      <c r="AO461" s="37">
        <f t="shared" si="89"/>
        <v>0</v>
      </c>
      <c r="AP461" s="38" t="s">
        <v>3</v>
      </c>
      <c r="AQ461" s="39" t="str">
        <f t="shared" si="87"/>
        <v>제품</v>
      </c>
      <c r="AR461" s="40">
        <f t="shared" si="92"/>
        <v>0</v>
      </c>
      <c r="AS461" s="41">
        <f t="shared" si="93"/>
        <v>0</v>
      </c>
      <c r="AT461" s="42">
        <f t="shared" si="94"/>
        <v>0</v>
      </c>
      <c r="AU461" s="43">
        <f t="shared" si="90"/>
        <v>0</v>
      </c>
      <c r="AV461" s="95" t="str">
        <f t="shared" si="86"/>
        <v/>
      </c>
      <c r="AW461" s="61" t="str">
        <f t="shared" si="86"/>
        <v/>
      </c>
      <c r="AX461" s="61" t="str">
        <f t="shared" si="86"/>
        <v/>
      </c>
      <c r="AY461" s="61" t="str">
        <f t="shared" si="86"/>
        <v/>
      </c>
      <c r="AZ461" s="44" t="str">
        <f t="shared" si="86"/>
        <v/>
      </c>
      <c r="BA461" s="45"/>
      <c r="BB461" s="97">
        <v>0</v>
      </c>
      <c r="BC461" s="98">
        <v>0</v>
      </c>
      <c r="BD461" s="98">
        <v>0</v>
      </c>
      <c r="BE461" s="98">
        <v>0</v>
      </c>
      <c r="BF461" s="98">
        <v>0</v>
      </c>
      <c r="BG461" s="99">
        <f t="shared" si="95"/>
        <v>0</v>
      </c>
      <c r="BH461" s="52">
        <f t="shared" si="91"/>
        <v>0</v>
      </c>
      <c r="BI461" s="53">
        <f>IFERROR(IF(ROUND(V461/((D461+AK461)/2),1)&lt;0,0,ROUND(V461/((D461+AK461)/2),1)),0)</f>
        <v>0</v>
      </c>
      <c r="BJ461" s="55" t="str">
        <f>IF(AK461=0,"정상",IF(AP461="악성","악성",IF(AND(BL461&gt;3,BI461&lt;0.5),"악성",IF(AND(AP461="정상",BL461&lt;=3),"정상",IF(BI461&gt;1,"정상","부진")))))</f>
        <v>정상</v>
      </c>
      <c r="BK461" s="54">
        <v>44197</v>
      </c>
      <c r="BL461" s="52">
        <f t="shared" si="96"/>
        <v>69</v>
      </c>
    </row>
    <row r="462" spans="1:64" ht="17.100000000000001" customHeight="1">
      <c r="A462" s="58" t="s">
        <v>1</v>
      </c>
      <c r="B462" s="57" t="s">
        <v>1560</v>
      </c>
      <c r="C462" s="56" t="s">
        <v>2164</v>
      </c>
      <c r="D462" s="213">
        <v>2409</v>
      </c>
      <c r="E462" s="214">
        <v>428.12380000000002</v>
      </c>
      <c r="F462" s="215">
        <v>1031350</v>
      </c>
      <c r="G462" s="213">
        <v>0</v>
      </c>
      <c r="H462" s="216">
        <v>0</v>
      </c>
      <c r="I462" s="215">
        <v>0</v>
      </c>
      <c r="J462" s="213">
        <v>0</v>
      </c>
      <c r="K462" s="216">
        <v>0</v>
      </c>
      <c r="L462" s="215">
        <v>0</v>
      </c>
      <c r="M462" s="213">
        <v>0</v>
      </c>
      <c r="N462" s="216">
        <v>0</v>
      </c>
      <c r="O462" s="215">
        <v>0</v>
      </c>
      <c r="P462" s="213">
        <v>0</v>
      </c>
      <c r="Q462" s="216">
        <v>0</v>
      </c>
      <c r="R462" s="215">
        <v>0</v>
      </c>
      <c r="S462" s="213">
        <v>0</v>
      </c>
      <c r="T462" s="214">
        <v>0</v>
      </c>
      <c r="U462" s="217">
        <v>0</v>
      </c>
      <c r="V462" s="213">
        <v>2397</v>
      </c>
      <c r="W462" s="216">
        <v>428.12265300000001</v>
      </c>
      <c r="X462" s="215">
        <v>1026210</v>
      </c>
      <c r="Y462" s="213">
        <v>0</v>
      </c>
      <c r="Z462" s="216">
        <v>0</v>
      </c>
      <c r="AA462" s="215">
        <v>0</v>
      </c>
      <c r="AB462" s="213">
        <v>12</v>
      </c>
      <c r="AC462" s="216">
        <v>428.33333299999998</v>
      </c>
      <c r="AD462" s="215">
        <v>5140</v>
      </c>
      <c r="AE462" s="213">
        <v>0</v>
      </c>
      <c r="AF462" s="216">
        <v>0</v>
      </c>
      <c r="AG462" s="215">
        <v>0</v>
      </c>
      <c r="AH462" s="213">
        <v>2409</v>
      </c>
      <c r="AI462" s="214">
        <v>428.12370199999998</v>
      </c>
      <c r="AJ462" s="215">
        <v>1031350</v>
      </c>
      <c r="AK462" s="218">
        <v>0</v>
      </c>
      <c r="AL462" s="214">
        <v>0</v>
      </c>
      <c r="AM462" s="215">
        <v>0</v>
      </c>
      <c r="AN462" s="36">
        <f t="shared" si="88"/>
        <v>0</v>
      </c>
      <c r="AO462" s="37">
        <f t="shared" si="89"/>
        <v>0</v>
      </c>
      <c r="AP462" s="38" t="s">
        <v>4</v>
      </c>
      <c r="AQ462" s="39" t="str">
        <f t="shared" si="87"/>
        <v>제품</v>
      </c>
      <c r="AR462" s="40">
        <f t="shared" si="92"/>
        <v>0</v>
      </c>
      <c r="AS462" s="41">
        <f t="shared" si="93"/>
        <v>0</v>
      </c>
      <c r="AT462" s="42">
        <f t="shared" si="94"/>
        <v>0</v>
      </c>
      <c r="AU462" s="43">
        <f t="shared" si="90"/>
        <v>0</v>
      </c>
      <c r="AV462" s="95" t="str">
        <f t="shared" si="86"/>
        <v/>
      </c>
      <c r="AW462" s="61" t="str">
        <f t="shared" si="86"/>
        <v/>
      </c>
      <c r="AX462" s="61" t="str">
        <f t="shared" si="86"/>
        <v/>
      </c>
      <c r="AY462" s="61" t="str">
        <f t="shared" si="86"/>
        <v/>
      </c>
      <c r="AZ462" s="44" t="str">
        <f t="shared" si="86"/>
        <v/>
      </c>
      <c r="BA462" s="45"/>
      <c r="BB462" s="97">
        <v>0</v>
      </c>
      <c r="BC462" s="98">
        <v>0</v>
      </c>
      <c r="BD462" s="98">
        <v>0</v>
      </c>
      <c r="BE462" s="98">
        <v>0</v>
      </c>
      <c r="BF462" s="98">
        <v>0</v>
      </c>
      <c r="BG462" s="99">
        <f t="shared" si="95"/>
        <v>0</v>
      </c>
      <c r="BH462" s="52">
        <f t="shared" si="91"/>
        <v>0</v>
      </c>
      <c r="BI462" s="53">
        <f>IFERROR(IF(ROUND(V462/((D462+AK462)/2),1)&lt;0,0,ROUND(V462/((D462+AK462)/2),1)),0)</f>
        <v>2</v>
      </c>
      <c r="BJ462" s="55" t="str">
        <f>IF(AK462=0,"정상",IF(AP462="악성","악성",IF(AND(BL462&gt;3,BI462&lt;0.5),"악성",IF(AND(AP462="정상",BL462&lt;=3),"정상",IF(BI462&gt;1,"정상","부진")))))</f>
        <v>정상</v>
      </c>
      <c r="BK462" s="54">
        <v>44408</v>
      </c>
      <c r="BL462" s="52">
        <f t="shared" si="96"/>
        <v>62</v>
      </c>
    </row>
    <row r="463" spans="1:64" ht="17.100000000000001" customHeight="1">
      <c r="A463" s="58" t="s">
        <v>1</v>
      </c>
      <c r="B463" s="57" t="s">
        <v>1561</v>
      </c>
      <c r="C463" s="56" t="s">
        <v>2165</v>
      </c>
      <c r="D463" s="213">
        <v>4000</v>
      </c>
      <c r="E463" s="214">
        <v>380</v>
      </c>
      <c r="F463" s="215">
        <v>1520000</v>
      </c>
      <c r="G463" s="213">
        <v>0</v>
      </c>
      <c r="H463" s="216">
        <v>0</v>
      </c>
      <c r="I463" s="215">
        <v>0</v>
      </c>
      <c r="J463" s="213">
        <v>0</v>
      </c>
      <c r="K463" s="216">
        <v>0</v>
      </c>
      <c r="L463" s="215">
        <v>0</v>
      </c>
      <c r="M463" s="213">
        <v>0</v>
      </c>
      <c r="N463" s="216">
        <v>0</v>
      </c>
      <c r="O463" s="215">
        <v>0</v>
      </c>
      <c r="P463" s="213">
        <v>0</v>
      </c>
      <c r="Q463" s="216">
        <v>0</v>
      </c>
      <c r="R463" s="215">
        <v>0</v>
      </c>
      <c r="S463" s="213">
        <v>0</v>
      </c>
      <c r="T463" s="214">
        <v>0</v>
      </c>
      <c r="U463" s="217">
        <v>0</v>
      </c>
      <c r="V463" s="213">
        <v>2670</v>
      </c>
      <c r="W463" s="216">
        <v>380</v>
      </c>
      <c r="X463" s="215">
        <v>1014600</v>
      </c>
      <c r="Y463" s="213">
        <v>0</v>
      </c>
      <c r="Z463" s="216">
        <v>0</v>
      </c>
      <c r="AA463" s="215">
        <v>0</v>
      </c>
      <c r="AB463" s="213">
        <v>20</v>
      </c>
      <c r="AC463" s="216">
        <v>380</v>
      </c>
      <c r="AD463" s="215">
        <v>7600</v>
      </c>
      <c r="AE463" s="213">
        <v>0</v>
      </c>
      <c r="AF463" s="216">
        <v>0</v>
      </c>
      <c r="AG463" s="215">
        <v>0</v>
      </c>
      <c r="AH463" s="213">
        <v>2690</v>
      </c>
      <c r="AI463" s="214">
        <v>380</v>
      </c>
      <c r="AJ463" s="215">
        <v>1022200</v>
      </c>
      <c r="AK463" s="218">
        <v>1310</v>
      </c>
      <c r="AL463" s="214">
        <v>380</v>
      </c>
      <c r="AM463" s="215">
        <v>497800</v>
      </c>
      <c r="AN463" s="36">
        <f t="shared" si="88"/>
        <v>4.7108865384538677E-5</v>
      </c>
      <c r="AO463" s="37">
        <f t="shared" si="89"/>
        <v>0.32750000000000001</v>
      </c>
      <c r="AP463" s="38" t="s">
        <v>4</v>
      </c>
      <c r="AQ463" s="39" t="str">
        <f t="shared" si="87"/>
        <v>제품</v>
      </c>
      <c r="AR463" s="40">
        <f t="shared" si="92"/>
        <v>0</v>
      </c>
      <c r="AS463" s="41">
        <f t="shared" si="93"/>
        <v>497800</v>
      </c>
      <c r="AT463" s="42">
        <f t="shared" si="94"/>
        <v>0</v>
      </c>
      <c r="AU463" s="43">
        <f t="shared" si="90"/>
        <v>497800</v>
      </c>
      <c r="AV463" s="95">
        <f t="shared" si="86"/>
        <v>497800</v>
      </c>
      <c r="AW463" s="61" t="str">
        <f t="shared" si="86"/>
        <v/>
      </c>
      <c r="AX463" s="61" t="str">
        <f t="shared" si="86"/>
        <v/>
      </c>
      <c r="AY463" s="61" t="str">
        <f t="shared" si="86"/>
        <v/>
      </c>
      <c r="AZ463" s="44" t="str">
        <f t="shared" si="86"/>
        <v/>
      </c>
      <c r="BA463" s="45"/>
      <c r="BB463" s="97">
        <v>1310</v>
      </c>
      <c r="BC463" s="98">
        <v>0</v>
      </c>
      <c r="BD463" s="98">
        <v>0</v>
      </c>
      <c r="BE463" s="98">
        <v>0</v>
      </c>
      <c r="BF463" s="98">
        <v>0</v>
      </c>
      <c r="BG463" s="99">
        <f t="shared" si="95"/>
        <v>1310</v>
      </c>
      <c r="BH463" s="52">
        <f t="shared" si="91"/>
        <v>0</v>
      </c>
      <c r="BI463" s="53">
        <f>IFERROR(IF(ROUND(V463/((D463+AK463)/2),1)&lt;0,0,ROUND(V463/((D463+AK463)/2),1)),0)</f>
        <v>1</v>
      </c>
      <c r="BJ463" s="55" t="str">
        <f>IF(AK463=0,"정상",IF(AP463="악성","악성",IF(AND(BL463&gt;3,BI463&lt;0.5),"악성",IF(AND(AP463="정상",BL463&lt;=3),"정상",IF(BI463&gt;1,"정상","부진")))))</f>
        <v>부진</v>
      </c>
      <c r="BK463" s="54">
        <v>44408</v>
      </c>
      <c r="BL463" s="52">
        <f t="shared" si="96"/>
        <v>62</v>
      </c>
    </row>
    <row r="464" spans="1:64" ht="17.100000000000001" customHeight="1">
      <c r="A464" s="58" t="s">
        <v>1</v>
      </c>
      <c r="B464" s="57" t="s">
        <v>1562</v>
      </c>
      <c r="C464" s="56" t="s">
        <v>2166</v>
      </c>
      <c r="D464" s="213">
        <v>2999</v>
      </c>
      <c r="E464" s="214">
        <v>380</v>
      </c>
      <c r="F464" s="215">
        <v>1139620</v>
      </c>
      <c r="G464" s="213">
        <v>0</v>
      </c>
      <c r="H464" s="216">
        <v>0</v>
      </c>
      <c r="I464" s="215">
        <v>0</v>
      </c>
      <c r="J464" s="213">
        <v>0</v>
      </c>
      <c r="K464" s="216">
        <v>0</v>
      </c>
      <c r="L464" s="215">
        <v>0</v>
      </c>
      <c r="M464" s="213">
        <v>0</v>
      </c>
      <c r="N464" s="216">
        <v>0</v>
      </c>
      <c r="O464" s="215">
        <v>0</v>
      </c>
      <c r="P464" s="213">
        <v>0</v>
      </c>
      <c r="Q464" s="216">
        <v>0</v>
      </c>
      <c r="R464" s="215">
        <v>0</v>
      </c>
      <c r="S464" s="213">
        <v>0</v>
      </c>
      <c r="T464" s="214">
        <v>0</v>
      </c>
      <c r="U464" s="217">
        <v>0</v>
      </c>
      <c r="V464" s="213">
        <v>2320</v>
      </c>
      <c r="W464" s="216">
        <v>380</v>
      </c>
      <c r="X464" s="215">
        <v>881600</v>
      </c>
      <c r="Y464" s="213">
        <v>0</v>
      </c>
      <c r="Z464" s="216">
        <v>0</v>
      </c>
      <c r="AA464" s="215">
        <v>0</v>
      </c>
      <c r="AB464" s="213">
        <v>1</v>
      </c>
      <c r="AC464" s="216">
        <v>380</v>
      </c>
      <c r="AD464" s="215">
        <v>380</v>
      </c>
      <c r="AE464" s="213">
        <v>0</v>
      </c>
      <c r="AF464" s="216">
        <v>0</v>
      </c>
      <c r="AG464" s="215">
        <v>0</v>
      </c>
      <c r="AH464" s="213">
        <v>2321</v>
      </c>
      <c r="AI464" s="214">
        <v>380</v>
      </c>
      <c r="AJ464" s="215">
        <v>881980</v>
      </c>
      <c r="AK464" s="218">
        <v>678</v>
      </c>
      <c r="AL464" s="214">
        <v>380</v>
      </c>
      <c r="AM464" s="215">
        <v>257640</v>
      </c>
      <c r="AN464" s="36">
        <f t="shared" si="88"/>
        <v>2.4381534908944445E-5</v>
      </c>
      <c r="AO464" s="37">
        <f t="shared" si="89"/>
        <v>0.22607535845281759</v>
      </c>
      <c r="AP464" s="38" t="s">
        <v>4</v>
      </c>
      <c r="AQ464" s="39" t="str">
        <f t="shared" si="87"/>
        <v>제품</v>
      </c>
      <c r="AR464" s="40">
        <f t="shared" si="92"/>
        <v>0</v>
      </c>
      <c r="AS464" s="41">
        <f t="shared" si="93"/>
        <v>257640</v>
      </c>
      <c r="AT464" s="42">
        <f t="shared" si="94"/>
        <v>0</v>
      </c>
      <c r="AU464" s="43">
        <f t="shared" si="90"/>
        <v>257640</v>
      </c>
      <c r="AV464" s="95">
        <f t="shared" si="86"/>
        <v>257640</v>
      </c>
      <c r="AW464" s="61" t="str">
        <f t="shared" si="86"/>
        <v/>
      </c>
      <c r="AX464" s="61" t="str">
        <f t="shared" si="86"/>
        <v/>
      </c>
      <c r="AY464" s="61" t="str">
        <f t="shared" si="86"/>
        <v/>
      </c>
      <c r="AZ464" s="44" t="str">
        <f t="shared" si="86"/>
        <v/>
      </c>
      <c r="BA464" s="45"/>
      <c r="BB464" s="97">
        <v>678</v>
      </c>
      <c r="BC464" s="98">
        <v>0</v>
      </c>
      <c r="BD464" s="98">
        <v>0</v>
      </c>
      <c r="BE464" s="98">
        <v>0</v>
      </c>
      <c r="BF464" s="98">
        <v>0</v>
      </c>
      <c r="BG464" s="99">
        <f t="shared" si="95"/>
        <v>678</v>
      </c>
      <c r="BH464" s="52">
        <f t="shared" si="91"/>
        <v>0</v>
      </c>
      <c r="BI464" s="53">
        <f>IFERROR(IF(ROUND(V464/((D464+AK464)/2),1)&lt;0,0,ROUND(V464/((D464+AK464)/2),1)),0)</f>
        <v>1.3</v>
      </c>
      <c r="BJ464" s="55" t="str">
        <f>IF(AK464=0,"정상",IF(AP464="악성","악성",IF(AND(BL464&gt;3,BI464&lt;0.5),"악성",IF(AND(AP464="정상",BL464&lt;=3),"정상",IF(BI464&gt;1,"정상","부진")))))</f>
        <v>정상</v>
      </c>
      <c r="BK464" s="54">
        <v>44408</v>
      </c>
      <c r="BL464" s="52">
        <f t="shared" si="96"/>
        <v>62</v>
      </c>
    </row>
    <row r="465" spans="1:64" ht="17.100000000000001" customHeight="1">
      <c r="A465" s="58" t="s">
        <v>1</v>
      </c>
      <c r="B465" s="57" t="s">
        <v>1563</v>
      </c>
      <c r="C465" s="56" t="s">
        <v>2167</v>
      </c>
      <c r="D465" s="213">
        <v>6115</v>
      </c>
      <c r="E465" s="214">
        <v>1495.6585</v>
      </c>
      <c r="F465" s="215">
        <v>9145952</v>
      </c>
      <c r="G465" s="213">
        <v>-1</v>
      </c>
      <c r="H465" s="216">
        <v>1500</v>
      </c>
      <c r="I465" s="215">
        <v>-1500</v>
      </c>
      <c r="J465" s="213">
        <v>0</v>
      </c>
      <c r="K465" s="216">
        <v>0</v>
      </c>
      <c r="L465" s="215">
        <v>0</v>
      </c>
      <c r="M465" s="213">
        <v>5</v>
      </c>
      <c r="N465" s="216">
        <v>1495.8</v>
      </c>
      <c r="O465" s="215">
        <v>7479</v>
      </c>
      <c r="P465" s="213">
        <v>0</v>
      </c>
      <c r="Q465" s="216">
        <v>0</v>
      </c>
      <c r="R465" s="215">
        <v>0</v>
      </c>
      <c r="S465" s="213">
        <v>4</v>
      </c>
      <c r="T465" s="214">
        <v>1494.75</v>
      </c>
      <c r="U465" s="217">
        <v>5979</v>
      </c>
      <c r="V465" s="213">
        <v>3546</v>
      </c>
      <c r="W465" s="216">
        <v>1495.6593339999999</v>
      </c>
      <c r="X465" s="215">
        <v>5303608</v>
      </c>
      <c r="Y465" s="213">
        <v>0</v>
      </c>
      <c r="Z465" s="216">
        <v>0</v>
      </c>
      <c r="AA465" s="215">
        <v>0</v>
      </c>
      <c r="AB465" s="213">
        <v>208</v>
      </c>
      <c r="AC465" s="216">
        <v>1495.6778839999999</v>
      </c>
      <c r="AD465" s="215">
        <v>311101</v>
      </c>
      <c r="AE465" s="213">
        <v>0</v>
      </c>
      <c r="AF465" s="216">
        <v>0</v>
      </c>
      <c r="AG465" s="215">
        <v>0</v>
      </c>
      <c r="AH465" s="213">
        <v>3754</v>
      </c>
      <c r="AI465" s="214">
        <v>1495.6603620000001</v>
      </c>
      <c r="AJ465" s="215">
        <v>5614709</v>
      </c>
      <c r="AK465" s="218">
        <v>2365</v>
      </c>
      <c r="AL465" s="214">
        <v>1495.6543999999999</v>
      </c>
      <c r="AM465" s="215">
        <v>3537222</v>
      </c>
      <c r="AN465" s="36">
        <f t="shared" si="88"/>
        <v>3.3474189440182539E-4</v>
      </c>
      <c r="AO465" s="37">
        <f t="shared" si="89"/>
        <v>0.38650106226507597</v>
      </c>
      <c r="AP465" s="38" t="s">
        <v>4</v>
      </c>
      <c r="AQ465" s="39" t="str">
        <f t="shared" si="87"/>
        <v>제품</v>
      </c>
      <c r="AR465" s="40">
        <f t="shared" si="92"/>
        <v>0</v>
      </c>
      <c r="AS465" s="41">
        <f t="shared" si="93"/>
        <v>3537222</v>
      </c>
      <c r="AT465" s="42">
        <f t="shared" si="94"/>
        <v>0</v>
      </c>
      <c r="AU465" s="43">
        <f t="shared" si="90"/>
        <v>3537222</v>
      </c>
      <c r="AV465" s="95">
        <f t="shared" si="86"/>
        <v>3537222.656</v>
      </c>
      <c r="AW465" s="61" t="str">
        <f t="shared" si="86"/>
        <v/>
      </c>
      <c r="AX465" s="61" t="str">
        <f t="shared" si="86"/>
        <v/>
      </c>
      <c r="AY465" s="61" t="str">
        <f t="shared" si="86"/>
        <v/>
      </c>
      <c r="AZ465" s="44" t="str">
        <f t="shared" si="86"/>
        <v/>
      </c>
      <c r="BA465" s="45"/>
      <c r="BB465" s="97">
        <v>2365</v>
      </c>
      <c r="BC465" s="98">
        <v>0</v>
      </c>
      <c r="BD465" s="98">
        <v>0</v>
      </c>
      <c r="BE465" s="98">
        <v>0</v>
      </c>
      <c r="BF465" s="98">
        <v>0</v>
      </c>
      <c r="BG465" s="99">
        <f t="shared" si="95"/>
        <v>2365</v>
      </c>
      <c r="BH465" s="52">
        <f t="shared" si="91"/>
        <v>0</v>
      </c>
      <c r="BI465" s="53">
        <f>IFERROR(IF(ROUND(V465/((D465+AK465)/2),1)&lt;0,0,ROUND(V465/((D465+AK465)/2),1)),0)</f>
        <v>0.8</v>
      </c>
      <c r="BJ465" s="55" t="str">
        <f>IF(AK465=0,"정상",IF(AP465="악성","악성",IF(AND(BL465&gt;3,BI465&lt;0.5),"악성",IF(AND(AP465="정상",BL465&lt;=3),"정상",IF(BI465&gt;1,"정상","부진")))))</f>
        <v>부진</v>
      </c>
      <c r="BK465" s="54">
        <v>44408</v>
      </c>
      <c r="BL465" s="52">
        <f t="shared" si="96"/>
        <v>62</v>
      </c>
    </row>
    <row r="466" spans="1:64" ht="17.100000000000001" customHeight="1">
      <c r="A466" s="58" t="s">
        <v>1</v>
      </c>
      <c r="B466" s="57" t="s">
        <v>1564</v>
      </c>
      <c r="C466" s="56" t="s">
        <v>2168</v>
      </c>
      <c r="D466" s="213">
        <v>3003</v>
      </c>
      <c r="E466" s="214">
        <v>1398.6211000000001</v>
      </c>
      <c r="F466" s="215">
        <v>4200059</v>
      </c>
      <c r="G466" s="213">
        <v>-1</v>
      </c>
      <c r="H466" s="216">
        <v>1330</v>
      </c>
      <c r="I466" s="215">
        <v>-1330</v>
      </c>
      <c r="J466" s="213">
        <v>0</v>
      </c>
      <c r="K466" s="216">
        <v>0</v>
      </c>
      <c r="L466" s="215">
        <v>0</v>
      </c>
      <c r="M466" s="213">
        <v>1</v>
      </c>
      <c r="N466" s="216">
        <v>1399</v>
      </c>
      <c r="O466" s="215">
        <v>1399</v>
      </c>
      <c r="P466" s="213">
        <v>0</v>
      </c>
      <c r="Q466" s="216">
        <v>0</v>
      </c>
      <c r="R466" s="215">
        <v>0</v>
      </c>
      <c r="S466" s="213">
        <v>0</v>
      </c>
      <c r="T466" s="214">
        <v>0</v>
      </c>
      <c r="U466" s="217">
        <v>69</v>
      </c>
      <c r="V466" s="213">
        <v>1953</v>
      </c>
      <c r="W466" s="216">
        <v>1398.6313359999999</v>
      </c>
      <c r="X466" s="215">
        <v>2731527</v>
      </c>
      <c r="Y466" s="213">
        <v>0</v>
      </c>
      <c r="Z466" s="216">
        <v>0</v>
      </c>
      <c r="AA466" s="215">
        <v>0</v>
      </c>
      <c r="AB466" s="213">
        <v>6</v>
      </c>
      <c r="AC466" s="216">
        <v>1398.833333</v>
      </c>
      <c r="AD466" s="215">
        <v>8393</v>
      </c>
      <c r="AE466" s="213">
        <v>0</v>
      </c>
      <c r="AF466" s="216">
        <v>0</v>
      </c>
      <c r="AG466" s="215">
        <v>0</v>
      </c>
      <c r="AH466" s="213">
        <v>1959</v>
      </c>
      <c r="AI466" s="214">
        <v>1398.6319550000001</v>
      </c>
      <c r="AJ466" s="215">
        <v>2739920</v>
      </c>
      <c r="AK466" s="218">
        <v>1044</v>
      </c>
      <c r="AL466" s="214">
        <v>1398.6666</v>
      </c>
      <c r="AM466" s="215">
        <v>1460208</v>
      </c>
      <c r="AN466" s="36">
        <f t="shared" si="88"/>
        <v>1.3818550041266864E-4</v>
      </c>
      <c r="AO466" s="37">
        <f t="shared" si="89"/>
        <v>0.34765234765234765</v>
      </c>
      <c r="AP466" s="38" t="s">
        <v>4</v>
      </c>
      <c r="AQ466" s="39" t="str">
        <f t="shared" si="87"/>
        <v>제품</v>
      </c>
      <c r="AR466" s="40">
        <f t="shared" si="92"/>
        <v>0</v>
      </c>
      <c r="AS466" s="41">
        <f t="shared" si="93"/>
        <v>1460208</v>
      </c>
      <c r="AT466" s="42">
        <f t="shared" si="94"/>
        <v>0</v>
      </c>
      <c r="AU466" s="43">
        <f t="shared" si="90"/>
        <v>1460208</v>
      </c>
      <c r="AV466" s="95">
        <f t="shared" si="86"/>
        <v>1460207.9304</v>
      </c>
      <c r="AW466" s="61" t="str">
        <f t="shared" si="86"/>
        <v/>
      </c>
      <c r="AX466" s="61" t="str">
        <f t="shared" si="86"/>
        <v/>
      </c>
      <c r="AY466" s="61" t="str">
        <f t="shared" si="86"/>
        <v/>
      </c>
      <c r="AZ466" s="44" t="str">
        <f t="shared" si="86"/>
        <v/>
      </c>
      <c r="BA466" s="45"/>
      <c r="BB466" s="97">
        <v>1044</v>
      </c>
      <c r="BC466" s="98">
        <v>0</v>
      </c>
      <c r="BD466" s="98">
        <v>0</v>
      </c>
      <c r="BE466" s="98">
        <v>0</v>
      </c>
      <c r="BF466" s="98">
        <v>0</v>
      </c>
      <c r="BG466" s="99">
        <f t="shared" si="95"/>
        <v>1044</v>
      </c>
      <c r="BH466" s="52">
        <f t="shared" si="91"/>
        <v>0</v>
      </c>
      <c r="BI466" s="53">
        <f>IFERROR(IF(ROUND(V466/((D466+AK466)/2),1)&lt;0,0,ROUND(V466/((D466+AK466)/2),1)),0)</f>
        <v>1</v>
      </c>
      <c r="BJ466" s="55" t="str">
        <f>IF(AK466=0,"정상",IF(AP466="악성","악성",IF(AND(BL466&gt;3,BI466&lt;0.5),"악성",IF(AND(AP466="정상",BL466&lt;=3),"정상",IF(BI466&gt;1,"정상","부진")))))</f>
        <v>부진</v>
      </c>
      <c r="BK466" s="54">
        <v>44408</v>
      </c>
      <c r="BL466" s="52">
        <f t="shared" si="96"/>
        <v>62</v>
      </c>
    </row>
    <row r="467" spans="1:64" ht="17.100000000000001" customHeight="1">
      <c r="A467" s="58" t="s">
        <v>1</v>
      </c>
      <c r="B467" s="57" t="s">
        <v>1565</v>
      </c>
      <c r="C467" s="56" t="s">
        <v>2169</v>
      </c>
      <c r="D467" s="213">
        <v>2588</v>
      </c>
      <c r="E467" s="214">
        <v>507.90190000000001</v>
      </c>
      <c r="F467" s="215">
        <v>1314450</v>
      </c>
      <c r="G467" s="213">
        <v>-1</v>
      </c>
      <c r="H467" s="216">
        <v>570</v>
      </c>
      <c r="I467" s="215">
        <v>-570</v>
      </c>
      <c r="J467" s="213">
        <v>0</v>
      </c>
      <c r="K467" s="216">
        <v>0</v>
      </c>
      <c r="L467" s="215">
        <v>0</v>
      </c>
      <c r="M467" s="213">
        <v>3</v>
      </c>
      <c r="N467" s="216">
        <v>528.33333300000004</v>
      </c>
      <c r="O467" s="215">
        <v>1585</v>
      </c>
      <c r="P467" s="213">
        <v>0</v>
      </c>
      <c r="Q467" s="216">
        <v>0</v>
      </c>
      <c r="R467" s="215">
        <v>0</v>
      </c>
      <c r="S467" s="213">
        <v>2</v>
      </c>
      <c r="T467" s="214">
        <v>507.5</v>
      </c>
      <c r="U467" s="217">
        <v>1015</v>
      </c>
      <c r="V467" s="213">
        <v>2408</v>
      </c>
      <c r="W467" s="216">
        <v>507.901993</v>
      </c>
      <c r="X467" s="215">
        <v>1223028</v>
      </c>
      <c r="Y467" s="213">
        <v>0</v>
      </c>
      <c r="Z467" s="216">
        <v>0</v>
      </c>
      <c r="AA467" s="215">
        <v>0</v>
      </c>
      <c r="AB467" s="213">
        <v>39</v>
      </c>
      <c r="AC467" s="216">
        <v>507.94871699999999</v>
      </c>
      <c r="AD467" s="215">
        <v>19810</v>
      </c>
      <c r="AE467" s="213">
        <v>0</v>
      </c>
      <c r="AF467" s="216">
        <v>0</v>
      </c>
      <c r="AG467" s="215">
        <v>0</v>
      </c>
      <c r="AH467" s="213">
        <v>2447</v>
      </c>
      <c r="AI467" s="214">
        <v>507.902738</v>
      </c>
      <c r="AJ467" s="215">
        <v>1242838</v>
      </c>
      <c r="AK467" s="218">
        <v>143</v>
      </c>
      <c r="AL467" s="214">
        <v>507.88549999999998</v>
      </c>
      <c r="AM467" s="215">
        <v>72627</v>
      </c>
      <c r="AN467" s="36">
        <f t="shared" si="88"/>
        <v>6.8729922986799725E-6</v>
      </c>
      <c r="AO467" s="37">
        <f t="shared" si="89"/>
        <v>5.5212355212355214E-2</v>
      </c>
      <c r="AP467" s="38" t="s">
        <v>4</v>
      </c>
      <c r="AQ467" s="39" t="str">
        <f t="shared" si="87"/>
        <v>제품</v>
      </c>
      <c r="AR467" s="40">
        <f t="shared" si="92"/>
        <v>0</v>
      </c>
      <c r="AS467" s="41">
        <f t="shared" si="93"/>
        <v>72627</v>
      </c>
      <c r="AT467" s="42">
        <f t="shared" si="94"/>
        <v>0</v>
      </c>
      <c r="AU467" s="43">
        <f t="shared" si="90"/>
        <v>72627</v>
      </c>
      <c r="AV467" s="95">
        <f t="shared" si="86"/>
        <v>72627.626499999998</v>
      </c>
      <c r="AW467" s="61" t="str">
        <f t="shared" si="86"/>
        <v/>
      </c>
      <c r="AX467" s="61" t="str">
        <f t="shared" si="86"/>
        <v/>
      </c>
      <c r="AY467" s="61" t="str">
        <f t="shared" si="86"/>
        <v/>
      </c>
      <c r="AZ467" s="44" t="str">
        <f t="shared" si="86"/>
        <v/>
      </c>
      <c r="BA467" s="45"/>
      <c r="BB467" s="97">
        <v>143</v>
      </c>
      <c r="BC467" s="98">
        <v>0</v>
      </c>
      <c r="BD467" s="98">
        <v>0</v>
      </c>
      <c r="BE467" s="98">
        <v>0</v>
      </c>
      <c r="BF467" s="98">
        <v>0</v>
      </c>
      <c r="BG467" s="99">
        <f t="shared" si="95"/>
        <v>143</v>
      </c>
      <c r="BH467" s="52">
        <f t="shared" si="91"/>
        <v>0</v>
      </c>
      <c r="BI467" s="53">
        <f>IFERROR(IF(ROUND(V467/((D467+AK467)/2),1)&lt;0,0,ROUND(V467/((D467+AK467)/2),1)),0)</f>
        <v>1.8</v>
      </c>
      <c r="BJ467" s="55" t="str">
        <f>IF(AK467=0,"정상",IF(AP467="악성","악성",IF(AND(BL467&gt;3,BI467&lt;0.5),"악성",IF(AND(AP467="정상",BL467&lt;=3),"정상",IF(BI467&gt;1,"정상","부진")))))</f>
        <v>정상</v>
      </c>
      <c r="BK467" s="54">
        <v>44408</v>
      </c>
      <c r="BL467" s="52">
        <f t="shared" si="96"/>
        <v>62</v>
      </c>
    </row>
    <row r="468" spans="1:64" ht="17.100000000000001" customHeight="1">
      <c r="A468" s="58" t="s">
        <v>1</v>
      </c>
      <c r="B468" s="57" t="s">
        <v>1566</v>
      </c>
      <c r="C468" s="56" t="s">
        <v>2170</v>
      </c>
      <c r="D468" s="213">
        <v>2553</v>
      </c>
      <c r="E468" s="214">
        <v>509.75799999999998</v>
      </c>
      <c r="F468" s="215">
        <v>1301412</v>
      </c>
      <c r="G468" s="213">
        <v>120</v>
      </c>
      <c r="H468" s="216">
        <v>570</v>
      </c>
      <c r="I468" s="215">
        <v>68400</v>
      </c>
      <c r="J468" s="213">
        <v>0</v>
      </c>
      <c r="K468" s="216">
        <v>0</v>
      </c>
      <c r="L468" s="215">
        <v>0</v>
      </c>
      <c r="M468" s="213">
        <v>56</v>
      </c>
      <c r="N468" s="216">
        <v>512.17857100000003</v>
      </c>
      <c r="O468" s="215">
        <v>28682</v>
      </c>
      <c r="P468" s="213">
        <v>0</v>
      </c>
      <c r="Q468" s="216">
        <v>0</v>
      </c>
      <c r="R468" s="215">
        <v>0</v>
      </c>
      <c r="S468" s="213">
        <v>176</v>
      </c>
      <c r="T468" s="214">
        <v>551.60227199999997</v>
      </c>
      <c r="U468" s="217">
        <v>97082</v>
      </c>
      <c r="V468" s="213">
        <v>2698</v>
      </c>
      <c r="W468" s="216">
        <v>512.44699700000001</v>
      </c>
      <c r="X468" s="215">
        <v>1382582</v>
      </c>
      <c r="Y468" s="213">
        <v>0</v>
      </c>
      <c r="Z468" s="216">
        <v>0</v>
      </c>
      <c r="AA468" s="215">
        <v>0</v>
      </c>
      <c r="AB468" s="213">
        <v>31</v>
      </c>
      <c r="AC468" s="216">
        <v>513.29032199999995</v>
      </c>
      <c r="AD468" s="215">
        <v>15912</v>
      </c>
      <c r="AE468" s="213">
        <v>0</v>
      </c>
      <c r="AF468" s="216">
        <v>0</v>
      </c>
      <c r="AG468" s="215">
        <v>0</v>
      </c>
      <c r="AH468" s="213">
        <v>2729</v>
      </c>
      <c r="AI468" s="214">
        <v>512.45657700000004</v>
      </c>
      <c r="AJ468" s="215">
        <v>1398494</v>
      </c>
      <c r="AK468" s="218">
        <v>0</v>
      </c>
      <c r="AL468" s="214">
        <v>0</v>
      </c>
      <c r="AM468" s="215">
        <v>0</v>
      </c>
      <c r="AN468" s="36">
        <f t="shared" si="88"/>
        <v>0</v>
      </c>
      <c r="AO468" s="37">
        <f t="shared" si="89"/>
        <v>0</v>
      </c>
      <c r="AP468" s="38" t="s">
        <v>2</v>
      </c>
      <c r="AQ468" s="39" t="str">
        <f t="shared" si="87"/>
        <v>제품</v>
      </c>
      <c r="AR468" s="40">
        <f t="shared" si="92"/>
        <v>0</v>
      </c>
      <c r="AS468" s="41">
        <f t="shared" si="93"/>
        <v>0</v>
      </c>
      <c r="AT468" s="42">
        <f t="shared" si="94"/>
        <v>0</v>
      </c>
      <c r="AU468" s="43">
        <f t="shared" si="90"/>
        <v>0</v>
      </c>
      <c r="AV468" s="95" t="str">
        <f t="shared" si="86"/>
        <v/>
      </c>
      <c r="AW468" s="61" t="str">
        <f t="shared" si="86"/>
        <v/>
      </c>
      <c r="AX468" s="61" t="str">
        <f t="shared" si="86"/>
        <v/>
      </c>
      <c r="AY468" s="61" t="str">
        <f t="shared" si="86"/>
        <v/>
      </c>
      <c r="AZ468" s="44" t="str">
        <f t="shared" si="86"/>
        <v/>
      </c>
      <c r="BA468" s="45"/>
      <c r="BB468" s="97">
        <v>0</v>
      </c>
      <c r="BC468" s="98">
        <v>0</v>
      </c>
      <c r="BD468" s="98">
        <v>0</v>
      </c>
      <c r="BE468" s="98">
        <v>0</v>
      </c>
      <c r="BF468" s="98">
        <v>0</v>
      </c>
      <c r="BG468" s="99">
        <f t="shared" si="95"/>
        <v>0</v>
      </c>
      <c r="BH468" s="52">
        <f t="shared" si="91"/>
        <v>0</v>
      </c>
      <c r="BI468" s="53">
        <f>IFERROR(IF(ROUND(V468/((D468+AK468)/2),1)&lt;0,0,ROUND(V468/((D468+AK468)/2),1)),0)</f>
        <v>2.1</v>
      </c>
      <c r="BJ468" s="55" t="str">
        <f>IF(AK468=0,"정상",IF(AP468="악성","악성",IF(AND(BL468&gt;3,BI468&lt;0.5),"악성",IF(AND(AP468="정상",BL468&lt;=3),"정상",IF(BI468&gt;1,"정상","부진")))))</f>
        <v>정상</v>
      </c>
      <c r="BK468" s="54">
        <v>44408</v>
      </c>
      <c r="BL468" s="52">
        <f t="shared" si="96"/>
        <v>62</v>
      </c>
    </row>
    <row r="469" spans="1:64" ht="17.100000000000001" customHeight="1">
      <c r="A469" s="58" t="s">
        <v>1</v>
      </c>
      <c r="B469" s="57" t="s">
        <v>1567</v>
      </c>
      <c r="C469" s="56" t="s">
        <v>2171</v>
      </c>
      <c r="D469" s="213">
        <v>3753</v>
      </c>
      <c r="E469" s="214">
        <v>1520</v>
      </c>
      <c r="F469" s="215">
        <v>5704560</v>
      </c>
      <c r="G469" s="213">
        <v>-1</v>
      </c>
      <c r="H469" s="216">
        <v>1520</v>
      </c>
      <c r="I469" s="215">
        <v>-1520</v>
      </c>
      <c r="J469" s="213">
        <v>0</v>
      </c>
      <c r="K469" s="216">
        <v>0</v>
      </c>
      <c r="L469" s="215">
        <v>0</v>
      </c>
      <c r="M469" s="213">
        <v>5</v>
      </c>
      <c r="N469" s="216">
        <v>1520</v>
      </c>
      <c r="O469" s="215">
        <v>7600</v>
      </c>
      <c r="P469" s="213">
        <v>0</v>
      </c>
      <c r="Q469" s="216">
        <v>0</v>
      </c>
      <c r="R469" s="215">
        <v>0</v>
      </c>
      <c r="S469" s="213">
        <v>4</v>
      </c>
      <c r="T469" s="214">
        <v>1520</v>
      </c>
      <c r="U469" s="217">
        <v>6080</v>
      </c>
      <c r="V469" s="213">
        <v>1264</v>
      </c>
      <c r="W469" s="216">
        <v>1520</v>
      </c>
      <c r="X469" s="215">
        <v>1921280</v>
      </c>
      <c r="Y469" s="213">
        <v>0</v>
      </c>
      <c r="Z469" s="216">
        <v>0</v>
      </c>
      <c r="AA469" s="215">
        <v>0</v>
      </c>
      <c r="AB469" s="213">
        <v>44</v>
      </c>
      <c r="AC469" s="216">
        <v>1520</v>
      </c>
      <c r="AD469" s="215">
        <v>66880</v>
      </c>
      <c r="AE469" s="213">
        <v>0</v>
      </c>
      <c r="AF469" s="216">
        <v>0</v>
      </c>
      <c r="AG469" s="215">
        <v>0</v>
      </c>
      <c r="AH469" s="213">
        <v>1308</v>
      </c>
      <c r="AI469" s="214">
        <v>1520</v>
      </c>
      <c r="AJ469" s="215">
        <v>1988160</v>
      </c>
      <c r="AK469" s="218">
        <v>2449</v>
      </c>
      <c r="AL469" s="214">
        <v>1520</v>
      </c>
      <c r="AM469" s="215">
        <v>3722480</v>
      </c>
      <c r="AN469" s="36">
        <f t="shared" si="88"/>
        <v>3.522736223717106E-4</v>
      </c>
      <c r="AO469" s="37">
        <f t="shared" si="89"/>
        <v>0.6518498802235827</v>
      </c>
      <c r="AP469" s="38" t="s">
        <v>4</v>
      </c>
      <c r="AQ469" s="39" t="str">
        <f t="shared" si="87"/>
        <v>제품</v>
      </c>
      <c r="AR469" s="40">
        <f t="shared" si="92"/>
        <v>0</v>
      </c>
      <c r="AS469" s="41">
        <f t="shared" si="93"/>
        <v>3722480</v>
      </c>
      <c r="AT469" s="42">
        <f t="shared" si="94"/>
        <v>0</v>
      </c>
      <c r="AU469" s="43">
        <f t="shared" si="90"/>
        <v>3722480</v>
      </c>
      <c r="AV469" s="95">
        <f t="shared" ref="AV469:AZ519" si="97">IF(+BB469*$AL469=0,"",+BB469*$AL469)</f>
        <v>3722480</v>
      </c>
      <c r="AW469" s="61" t="str">
        <f t="shared" si="97"/>
        <v/>
      </c>
      <c r="AX469" s="61" t="str">
        <f t="shared" si="97"/>
        <v/>
      </c>
      <c r="AY469" s="61" t="str">
        <f t="shared" si="97"/>
        <v/>
      </c>
      <c r="AZ469" s="44" t="str">
        <f t="shared" si="97"/>
        <v/>
      </c>
      <c r="BA469" s="45"/>
      <c r="BB469" s="97">
        <v>2449</v>
      </c>
      <c r="BC469" s="98">
        <v>0</v>
      </c>
      <c r="BD469" s="98">
        <v>0</v>
      </c>
      <c r="BE469" s="98">
        <v>0</v>
      </c>
      <c r="BF469" s="98">
        <v>0</v>
      </c>
      <c r="BG469" s="99">
        <f t="shared" si="95"/>
        <v>2449</v>
      </c>
      <c r="BH469" s="52">
        <f t="shared" si="91"/>
        <v>0</v>
      </c>
      <c r="BI469" s="53">
        <f>IFERROR(IF(ROUND(V469/((D469+AK469)/2),1)&lt;0,0,ROUND(V469/((D469+AK469)/2),1)),0)</f>
        <v>0.4</v>
      </c>
      <c r="BJ469" s="55" t="str">
        <f>IF(AK469=0,"정상",IF(AP469="악성","악성",IF(AND(BL469&gt;3,BI469&lt;0.5),"악성",IF(AND(AP469="정상",BL469&lt;=3),"정상",IF(BI469&gt;1,"정상","부진")))))</f>
        <v>악성</v>
      </c>
      <c r="BK469" s="54">
        <v>44408</v>
      </c>
      <c r="BL469" s="52">
        <f t="shared" si="96"/>
        <v>62</v>
      </c>
    </row>
    <row r="470" spans="1:64" ht="17.100000000000001" customHeight="1">
      <c r="A470" s="58" t="s">
        <v>1</v>
      </c>
      <c r="B470" s="57" t="s">
        <v>1568</v>
      </c>
      <c r="C470" s="56" t="s">
        <v>2172</v>
      </c>
      <c r="D470" s="213">
        <v>3558</v>
      </c>
      <c r="E470" s="214">
        <v>1137.6342</v>
      </c>
      <c r="F470" s="215">
        <v>4047702</v>
      </c>
      <c r="G470" s="213">
        <v>0</v>
      </c>
      <c r="H470" s="216">
        <v>0</v>
      </c>
      <c r="I470" s="215">
        <v>0</v>
      </c>
      <c r="J470" s="213">
        <v>0</v>
      </c>
      <c r="K470" s="216">
        <v>0</v>
      </c>
      <c r="L470" s="215">
        <v>0</v>
      </c>
      <c r="M470" s="213">
        <v>1</v>
      </c>
      <c r="N470" s="216">
        <v>1138</v>
      </c>
      <c r="O470" s="215">
        <v>1138</v>
      </c>
      <c r="P470" s="213">
        <v>0</v>
      </c>
      <c r="Q470" s="216">
        <v>0</v>
      </c>
      <c r="R470" s="215">
        <v>0</v>
      </c>
      <c r="S470" s="213">
        <v>1</v>
      </c>
      <c r="T470" s="214">
        <v>1138</v>
      </c>
      <c r="U470" s="217">
        <v>1138</v>
      </c>
      <c r="V470" s="213">
        <v>824</v>
      </c>
      <c r="W470" s="216">
        <v>1137.644417</v>
      </c>
      <c r="X470" s="215">
        <v>937419</v>
      </c>
      <c r="Y470" s="213">
        <v>0</v>
      </c>
      <c r="Z470" s="216">
        <v>0</v>
      </c>
      <c r="AA470" s="215">
        <v>0</v>
      </c>
      <c r="AB470" s="213">
        <v>6</v>
      </c>
      <c r="AC470" s="216">
        <v>1138</v>
      </c>
      <c r="AD470" s="215">
        <v>6828</v>
      </c>
      <c r="AE470" s="213">
        <v>0</v>
      </c>
      <c r="AF470" s="216">
        <v>0</v>
      </c>
      <c r="AG470" s="215">
        <v>0</v>
      </c>
      <c r="AH470" s="213">
        <v>830</v>
      </c>
      <c r="AI470" s="214">
        <v>1137.6469870000001</v>
      </c>
      <c r="AJ470" s="215">
        <v>944247</v>
      </c>
      <c r="AK470" s="218">
        <v>2729</v>
      </c>
      <c r="AL470" s="214">
        <v>1137.6305</v>
      </c>
      <c r="AM470" s="215">
        <v>3104593</v>
      </c>
      <c r="AN470" s="36">
        <f t="shared" si="88"/>
        <v>2.9380042931052846E-4</v>
      </c>
      <c r="AO470" s="37">
        <f t="shared" si="89"/>
        <v>0.7667884237145266</v>
      </c>
      <c r="AP470" s="38" t="s">
        <v>4</v>
      </c>
      <c r="AQ470" s="39" t="str">
        <f t="shared" si="87"/>
        <v>제품</v>
      </c>
      <c r="AR470" s="40">
        <f t="shared" si="92"/>
        <v>0</v>
      </c>
      <c r="AS470" s="41">
        <f t="shared" si="93"/>
        <v>3104593</v>
      </c>
      <c r="AT470" s="42">
        <f t="shared" si="94"/>
        <v>0</v>
      </c>
      <c r="AU470" s="43">
        <f t="shared" si="90"/>
        <v>3104593</v>
      </c>
      <c r="AV470" s="95">
        <f t="shared" si="97"/>
        <v>3104593.6345000002</v>
      </c>
      <c r="AW470" s="61" t="str">
        <f t="shared" si="97"/>
        <v/>
      </c>
      <c r="AX470" s="61" t="str">
        <f t="shared" si="97"/>
        <v/>
      </c>
      <c r="AY470" s="61" t="str">
        <f t="shared" si="97"/>
        <v/>
      </c>
      <c r="AZ470" s="44" t="str">
        <f t="shared" si="97"/>
        <v/>
      </c>
      <c r="BA470" s="45"/>
      <c r="BB470" s="97">
        <v>2729</v>
      </c>
      <c r="BC470" s="98">
        <v>0</v>
      </c>
      <c r="BD470" s="98">
        <v>0</v>
      </c>
      <c r="BE470" s="98">
        <v>0</v>
      </c>
      <c r="BF470" s="98">
        <v>0</v>
      </c>
      <c r="BG470" s="99">
        <f t="shared" si="95"/>
        <v>2729</v>
      </c>
      <c r="BH470" s="52">
        <f t="shared" si="91"/>
        <v>0</v>
      </c>
      <c r="BI470" s="53">
        <f>IFERROR(IF(ROUND(V470/((D470+AK470)/2),1)&lt;0,0,ROUND(V470/((D470+AK470)/2),1)),0)</f>
        <v>0.3</v>
      </c>
      <c r="BJ470" s="55" t="str">
        <f>IF(AK470=0,"정상",IF(AP470="악성","악성",IF(AND(BL470&gt;3,BI470&lt;0.5),"악성",IF(AND(AP470="정상",BL470&lt;=3),"정상",IF(BI470&gt;1,"정상","부진")))))</f>
        <v>악성</v>
      </c>
      <c r="BK470" s="54">
        <v>44408</v>
      </c>
      <c r="BL470" s="52">
        <f t="shared" si="96"/>
        <v>62</v>
      </c>
    </row>
    <row r="471" spans="1:64" ht="17.100000000000001" customHeight="1">
      <c r="A471" s="58" t="s">
        <v>1</v>
      </c>
      <c r="B471" s="57" t="s">
        <v>1569</v>
      </c>
      <c r="C471" s="56" t="s">
        <v>2173</v>
      </c>
      <c r="D471" s="213">
        <v>4468</v>
      </c>
      <c r="E471" s="214">
        <v>1129.3210999999999</v>
      </c>
      <c r="F471" s="215">
        <v>5045807</v>
      </c>
      <c r="G471" s="213">
        <v>0</v>
      </c>
      <c r="H471" s="216">
        <v>0</v>
      </c>
      <c r="I471" s="215">
        <v>0</v>
      </c>
      <c r="J471" s="213">
        <v>0</v>
      </c>
      <c r="K471" s="216">
        <v>0</v>
      </c>
      <c r="L471" s="215">
        <v>0</v>
      </c>
      <c r="M471" s="213">
        <v>2</v>
      </c>
      <c r="N471" s="216">
        <v>1134.5</v>
      </c>
      <c r="O471" s="215">
        <v>2269</v>
      </c>
      <c r="P471" s="213">
        <v>0</v>
      </c>
      <c r="Q471" s="216">
        <v>0</v>
      </c>
      <c r="R471" s="215">
        <v>0</v>
      </c>
      <c r="S471" s="213">
        <v>2</v>
      </c>
      <c r="T471" s="214">
        <v>1134.5</v>
      </c>
      <c r="U471" s="217">
        <v>2269</v>
      </c>
      <c r="V471" s="213">
        <v>558</v>
      </c>
      <c r="W471" s="216">
        <v>1129.3369170000001</v>
      </c>
      <c r="X471" s="215">
        <v>630170</v>
      </c>
      <c r="Y471" s="213">
        <v>0</v>
      </c>
      <c r="Z471" s="216">
        <v>0</v>
      </c>
      <c r="AA471" s="215">
        <v>0</v>
      </c>
      <c r="AB471" s="213">
        <v>3912</v>
      </c>
      <c r="AC471" s="216">
        <v>1129.3215740000001</v>
      </c>
      <c r="AD471" s="215">
        <v>4417906</v>
      </c>
      <c r="AE471" s="213">
        <v>0</v>
      </c>
      <c r="AF471" s="216">
        <v>0</v>
      </c>
      <c r="AG471" s="215">
        <v>0</v>
      </c>
      <c r="AH471" s="213">
        <v>4470</v>
      </c>
      <c r="AI471" s="214">
        <v>1129.3234890000001</v>
      </c>
      <c r="AJ471" s="215">
        <v>5048076</v>
      </c>
      <c r="AK471" s="218">
        <v>0</v>
      </c>
      <c r="AL471" s="214">
        <v>0</v>
      </c>
      <c r="AM471" s="215">
        <v>0</v>
      </c>
      <c r="AN471" s="36">
        <f t="shared" si="88"/>
        <v>0</v>
      </c>
      <c r="AO471" s="37">
        <f t="shared" si="89"/>
        <v>0</v>
      </c>
      <c r="AP471" s="38" t="s">
        <v>4</v>
      </c>
      <c r="AQ471" s="39" t="str">
        <f t="shared" si="87"/>
        <v>제품</v>
      </c>
      <c r="AR471" s="40">
        <f t="shared" si="92"/>
        <v>0</v>
      </c>
      <c r="AS471" s="41">
        <f t="shared" si="93"/>
        <v>0</v>
      </c>
      <c r="AT471" s="42">
        <f t="shared" si="94"/>
        <v>0</v>
      </c>
      <c r="AU471" s="43">
        <f t="shared" si="90"/>
        <v>0</v>
      </c>
      <c r="AV471" s="95" t="str">
        <f t="shared" si="97"/>
        <v/>
      </c>
      <c r="AW471" s="61" t="str">
        <f t="shared" si="97"/>
        <v/>
      </c>
      <c r="AX471" s="61" t="str">
        <f t="shared" si="97"/>
        <v/>
      </c>
      <c r="AY471" s="61" t="str">
        <f t="shared" si="97"/>
        <v/>
      </c>
      <c r="AZ471" s="44" t="str">
        <f t="shared" si="97"/>
        <v/>
      </c>
      <c r="BA471" s="45"/>
      <c r="BB471" s="97">
        <v>0</v>
      </c>
      <c r="BC471" s="98">
        <v>0</v>
      </c>
      <c r="BD471" s="98">
        <v>0</v>
      </c>
      <c r="BE471" s="98">
        <v>0</v>
      </c>
      <c r="BF471" s="98">
        <v>0</v>
      </c>
      <c r="BG471" s="99">
        <f t="shared" si="95"/>
        <v>0</v>
      </c>
      <c r="BH471" s="52">
        <f t="shared" si="91"/>
        <v>0</v>
      </c>
      <c r="BI471" s="53">
        <f>IFERROR(IF(ROUND(V471/((D471+AK471)/2),1)&lt;0,0,ROUND(V471/((D471+AK471)/2),1)),0)</f>
        <v>0.2</v>
      </c>
      <c r="BJ471" s="55" t="str">
        <f>IF(AK471=0,"정상",IF(AP471="악성","악성",IF(AND(BL471&gt;3,BI471&lt;0.5),"악성",IF(AND(AP471="정상",BL471&lt;=3),"정상",IF(BI471&gt;1,"정상","부진")))))</f>
        <v>정상</v>
      </c>
      <c r="BK471" s="54">
        <v>44408</v>
      </c>
      <c r="BL471" s="52">
        <f t="shared" si="96"/>
        <v>62</v>
      </c>
    </row>
    <row r="472" spans="1:64" ht="17.100000000000001" customHeight="1">
      <c r="A472" s="58" t="s">
        <v>1</v>
      </c>
      <c r="B472" s="57" t="s">
        <v>1570</v>
      </c>
      <c r="C472" s="56" t="s">
        <v>2174</v>
      </c>
      <c r="D472" s="213">
        <v>4432</v>
      </c>
      <c r="E472" s="214">
        <v>419.39350000000002</v>
      </c>
      <c r="F472" s="215">
        <v>1858751</v>
      </c>
      <c r="G472" s="213">
        <v>0</v>
      </c>
      <c r="H472" s="216">
        <v>0</v>
      </c>
      <c r="I472" s="215">
        <v>0</v>
      </c>
      <c r="J472" s="213">
        <v>0</v>
      </c>
      <c r="K472" s="216">
        <v>0</v>
      </c>
      <c r="L472" s="215">
        <v>0</v>
      </c>
      <c r="M472" s="213">
        <v>1</v>
      </c>
      <c r="N472" s="216">
        <v>419</v>
      </c>
      <c r="O472" s="215">
        <v>419</v>
      </c>
      <c r="P472" s="213">
        <v>0</v>
      </c>
      <c r="Q472" s="216">
        <v>0</v>
      </c>
      <c r="R472" s="215">
        <v>0</v>
      </c>
      <c r="S472" s="213">
        <v>1</v>
      </c>
      <c r="T472" s="214">
        <v>419</v>
      </c>
      <c r="U472" s="217">
        <v>419</v>
      </c>
      <c r="V472" s="213">
        <v>2633</v>
      </c>
      <c r="W472" s="216">
        <v>419.39498600000002</v>
      </c>
      <c r="X472" s="215">
        <v>1104267</v>
      </c>
      <c r="Y472" s="213">
        <v>0</v>
      </c>
      <c r="Z472" s="216">
        <v>0</v>
      </c>
      <c r="AA472" s="215">
        <v>0</v>
      </c>
      <c r="AB472" s="213">
        <v>82</v>
      </c>
      <c r="AC472" s="216">
        <v>419.41463399999998</v>
      </c>
      <c r="AD472" s="215">
        <v>34392</v>
      </c>
      <c r="AE472" s="213">
        <v>0</v>
      </c>
      <c r="AF472" s="216">
        <v>0</v>
      </c>
      <c r="AG472" s="215">
        <v>0</v>
      </c>
      <c r="AH472" s="213">
        <v>2715</v>
      </c>
      <c r="AI472" s="214">
        <v>419.39558</v>
      </c>
      <c r="AJ472" s="215">
        <v>1138659</v>
      </c>
      <c r="AK472" s="218">
        <v>1718</v>
      </c>
      <c r="AL472" s="214">
        <v>419.39</v>
      </c>
      <c r="AM472" s="215">
        <v>720511</v>
      </c>
      <c r="AN472" s="36">
        <f t="shared" si="88"/>
        <v>6.8184925084530622E-5</v>
      </c>
      <c r="AO472" s="37">
        <f t="shared" si="89"/>
        <v>0.38754793593503273</v>
      </c>
      <c r="AP472" s="38" t="s">
        <v>4</v>
      </c>
      <c r="AQ472" s="39" t="str">
        <f t="shared" si="87"/>
        <v>제품</v>
      </c>
      <c r="AR472" s="40">
        <f t="shared" si="92"/>
        <v>0</v>
      </c>
      <c r="AS472" s="41">
        <f t="shared" si="93"/>
        <v>720511</v>
      </c>
      <c r="AT472" s="42">
        <f t="shared" si="94"/>
        <v>0</v>
      </c>
      <c r="AU472" s="43">
        <f t="shared" si="90"/>
        <v>720511</v>
      </c>
      <c r="AV472" s="95">
        <f t="shared" si="97"/>
        <v>720512.02</v>
      </c>
      <c r="AW472" s="61" t="str">
        <f t="shared" si="97"/>
        <v/>
      </c>
      <c r="AX472" s="61" t="str">
        <f t="shared" si="97"/>
        <v/>
      </c>
      <c r="AY472" s="61" t="str">
        <f t="shared" si="97"/>
        <v/>
      </c>
      <c r="AZ472" s="44" t="str">
        <f t="shared" si="97"/>
        <v/>
      </c>
      <c r="BA472" s="45"/>
      <c r="BB472" s="97">
        <v>1718</v>
      </c>
      <c r="BC472" s="98">
        <v>0</v>
      </c>
      <c r="BD472" s="98">
        <v>0</v>
      </c>
      <c r="BE472" s="98">
        <v>0</v>
      </c>
      <c r="BF472" s="98">
        <v>0</v>
      </c>
      <c r="BG472" s="99">
        <f t="shared" si="95"/>
        <v>1718</v>
      </c>
      <c r="BH472" s="52">
        <f t="shared" si="91"/>
        <v>0</v>
      </c>
      <c r="BI472" s="53">
        <f>IFERROR(IF(ROUND(V472/((D472+AK472)/2),1)&lt;0,0,ROUND(V472/((D472+AK472)/2),1)),0)</f>
        <v>0.9</v>
      </c>
      <c r="BJ472" s="55" t="str">
        <f>IF(AK472=0,"정상",IF(AP472="악성","악성",IF(AND(BL472&gt;3,BI472&lt;0.5),"악성",IF(AND(AP472="정상",BL472&lt;=3),"정상",IF(BI472&gt;1,"정상","부진")))))</f>
        <v>부진</v>
      </c>
      <c r="BK472" s="54">
        <v>44408</v>
      </c>
      <c r="BL472" s="52">
        <f t="shared" si="96"/>
        <v>62</v>
      </c>
    </row>
    <row r="473" spans="1:64" ht="17.100000000000001" customHeight="1">
      <c r="A473" s="58" t="s">
        <v>1</v>
      </c>
      <c r="B473" s="57" t="s">
        <v>1571</v>
      </c>
      <c r="C473" s="56" t="s">
        <v>2175</v>
      </c>
      <c r="D473" s="213">
        <v>2404</v>
      </c>
      <c r="E473" s="214">
        <v>419.37709999999998</v>
      </c>
      <c r="F473" s="215">
        <v>1008182</v>
      </c>
      <c r="G473" s="213">
        <v>14</v>
      </c>
      <c r="H473" s="216">
        <v>420</v>
      </c>
      <c r="I473" s="215">
        <v>5880</v>
      </c>
      <c r="J473" s="213">
        <v>0</v>
      </c>
      <c r="K473" s="216">
        <v>0</v>
      </c>
      <c r="L473" s="215">
        <v>0</v>
      </c>
      <c r="M473" s="213">
        <v>0</v>
      </c>
      <c r="N473" s="216">
        <v>0</v>
      </c>
      <c r="O473" s="215">
        <v>0</v>
      </c>
      <c r="P473" s="213">
        <v>0</v>
      </c>
      <c r="Q473" s="216">
        <v>0</v>
      </c>
      <c r="R473" s="215">
        <v>0</v>
      </c>
      <c r="S473" s="213">
        <v>14</v>
      </c>
      <c r="T473" s="214">
        <v>420</v>
      </c>
      <c r="U473" s="217">
        <v>5880</v>
      </c>
      <c r="V473" s="213">
        <v>2401</v>
      </c>
      <c r="W473" s="216">
        <v>419.380674</v>
      </c>
      <c r="X473" s="215">
        <v>1006933</v>
      </c>
      <c r="Y473" s="213">
        <v>0</v>
      </c>
      <c r="Z473" s="216">
        <v>0</v>
      </c>
      <c r="AA473" s="215">
        <v>0</v>
      </c>
      <c r="AB473" s="213">
        <v>17</v>
      </c>
      <c r="AC473" s="216">
        <v>419.35294099999999</v>
      </c>
      <c r="AD473" s="215">
        <v>7129</v>
      </c>
      <c r="AE473" s="213">
        <v>0</v>
      </c>
      <c r="AF473" s="216">
        <v>0</v>
      </c>
      <c r="AG473" s="215">
        <v>0</v>
      </c>
      <c r="AH473" s="213">
        <v>2418</v>
      </c>
      <c r="AI473" s="214">
        <v>419.38047899999998</v>
      </c>
      <c r="AJ473" s="215">
        <v>1014062</v>
      </c>
      <c r="AK473" s="218">
        <v>0</v>
      </c>
      <c r="AL473" s="214">
        <v>0</v>
      </c>
      <c r="AM473" s="215">
        <v>0</v>
      </c>
      <c r="AN473" s="36">
        <f t="shared" si="88"/>
        <v>0</v>
      </c>
      <c r="AO473" s="37">
        <f t="shared" si="89"/>
        <v>0</v>
      </c>
      <c r="AP473" s="38" t="s">
        <v>2</v>
      </c>
      <c r="AQ473" s="39" t="str">
        <f t="shared" si="87"/>
        <v>제품</v>
      </c>
      <c r="AR473" s="40">
        <f t="shared" si="92"/>
        <v>0</v>
      </c>
      <c r="AS473" s="41">
        <f t="shared" si="93"/>
        <v>0</v>
      </c>
      <c r="AT473" s="42">
        <f t="shared" si="94"/>
        <v>0</v>
      </c>
      <c r="AU473" s="43">
        <f t="shared" si="90"/>
        <v>0</v>
      </c>
      <c r="AV473" s="95" t="str">
        <f t="shared" si="97"/>
        <v/>
      </c>
      <c r="AW473" s="61" t="str">
        <f t="shared" si="97"/>
        <v/>
      </c>
      <c r="AX473" s="61" t="str">
        <f t="shared" si="97"/>
        <v/>
      </c>
      <c r="AY473" s="61" t="str">
        <f t="shared" si="97"/>
        <v/>
      </c>
      <c r="AZ473" s="44" t="str">
        <f t="shared" si="97"/>
        <v/>
      </c>
      <c r="BA473" s="45"/>
      <c r="BB473" s="97">
        <v>0</v>
      </c>
      <c r="BC473" s="98">
        <v>0</v>
      </c>
      <c r="BD473" s="98">
        <v>0</v>
      </c>
      <c r="BE473" s="98">
        <v>0</v>
      </c>
      <c r="BF473" s="98">
        <v>0</v>
      </c>
      <c r="BG473" s="99">
        <f t="shared" si="95"/>
        <v>0</v>
      </c>
      <c r="BH473" s="52">
        <f t="shared" si="91"/>
        <v>0</v>
      </c>
      <c r="BI473" s="53">
        <f>IFERROR(IF(ROUND(V473/((D473+AK473)/2),1)&lt;0,0,ROUND(V473/((D473+AK473)/2),1)),0)</f>
        <v>2</v>
      </c>
      <c r="BJ473" s="55" t="str">
        <f>IF(AK473=0,"정상",IF(AP473="악성","악성",IF(AND(BL473&gt;3,BI473&lt;0.5),"악성",IF(AND(AP473="정상",BL473&lt;=3),"정상",IF(BI473&gt;1,"정상","부진")))))</f>
        <v>정상</v>
      </c>
      <c r="BK473" s="54">
        <v>44408</v>
      </c>
      <c r="BL473" s="52">
        <f t="shared" si="96"/>
        <v>62</v>
      </c>
    </row>
    <row r="474" spans="1:64" ht="17.100000000000001" customHeight="1">
      <c r="A474" s="58" t="s">
        <v>1</v>
      </c>
      <c r="B474" s="57" t="s">
        <v>1572</v>
      </c>
      <c r="C474" s="56" t="s">
        <v>2176</v>
      </c>
      <c r="D474" s="213">
        <v>6365</v>
      </c>
      <c r="E474" s="214">
        <v>1687.5250000000001</v>
      </c>
      <c r="F474" s="215">
        <v>10741097</v>
      </c>
      <c r="G474" s="213">
        <v>0</v>
      </c>
      <c r="H474" s="216">
        <v>0</v>
      </c>
      <c r="I474" s="215">
        <v>0</v>
      </c>
      <c r="J474" s="213">
        <v>0</v>
      </c>
      <c r="K474" s="216">
        <v>0</v>
      </c>
      <c r="L474" s="215">
        <v>0</v>
      </c>
      <c r="M474" s="213">
        <v>0</v>
      </c>
      <c r="N474" s="216">
        <v>0</v>
      </c>
      <c r="O474" s="215">
        <v>0</v>
      </c>
      <c r="P474" s="213">
        <v>0</v>
      </c>
      <c r="Q474" s="216">
        <v>0</v>
      </c>
      <c r="R474" s="215">
        <v>0</v>
      </c>
      <c r="S474" s="213">
        <v>0</v>
      </c>
      <c r="T474" s="214">
        <v>0</v>
      </c>
      <c r="U474" s="217">
        <v>0</v>
      </c>
      <c r="V474" s="213">
        <v>972</v>
      </c>
      <c r="W474" s="216">
        <v>1687.532921</v>
      </c>
      <c r="X474" s="215">
        <v>1640282</v>
      </c>
      <c r="Y474" s="213">
        <v>0</v>
      </c>
      <c r="Z474" s="216">
        <v>0</v>
      </c>
      <c r="AA474" s="215">
        <v>0</v>
      </c>
      <c r="AB474" s="213">
        <v>60</v>
      </c>
      <c r="AC474" s="216">
        <v>1687.5666659999999</v>
      </c>
      <c r="AD474" s="215">
        <v>101254</v>
      </c>
      <c r="AE474" s="213">
        <v>0</v>
      </c>
      <c r="AF474" s="216">
        <v>0</v>
      </c>
      <c r="AG474" s="215">
        <v>0</v>
      </c>
      <c r="AH474" s="213">
        <v>1032</v>
      </c>
      <c r="AI474" s="214">
        <v>1687.534883</v>
      </c>
      <c r="AJ474" s="215">
        <v>1741536</v>
      </c>
      <c r="AK474" s="218">
        <v>5333</v>
      </c>
      <c r="AL474" s="214">
        <v>1687.5232000000001</v>
      </c>
      <c r="AM474" s="215">
        <v>8999561</v>
      </c>
      <c r="AN474" s="36">
        <f t="shared" si="88"/>
        <v>8.5166554373030192E-4</v>
      </c>
      <c r="AO474" s="37">
        <f t="shared" si="89"/>
        <v>0.83786331500392774</v>
      </c>
      <c r="AP474" s="38" t="s">
        <v>4</v>
      </c>
      <c r="AQ474" s="39" t="str">
        <f t="shared" si="87"/>
        <v>제품</v>
      </c>
      <c r="AR474" s="40">
        <f t="shared" si="92"/>
        <v>0</v>
      </c>
      <c r="AS474" s="41">
        <f t="shared" si="93"/>
        <v>8999561</v>
      </c>
      <c r="AT474" s="42">
        <f t="shared" si="94"/>
        <v>0</v>
      </c>
      <c r="AU474" s="43">
        <f t="shared" si="90"/>
        <v>8999561</v>
      </c>
      <c r="AV474" s="95">
        <f t="shared" si="97"/>
        <v>8999561.2256000005</v>
      </c>
      <c r="AW474" s="61" t="str">
        <f t="shared" si="97"/>
        <v/>
      </c>
      <c r="AX474" s="61" t="str">
        <f t="shared" si="97"/>
        <v/>
      </c>
      <c r="AY474" s="61" t="str">
        <f t="shared" si="97"/>
        <v/>
      </c>
      <c r="AZ474" s="44" t="str">
        <f t="shared" si="97"/>
        <v/>
      </c>
      <c r="BA474" s="45"/>
      <c r="BB474" s="97">
        <v>5333</v>
      </c>
      <c r="BC474" s="98">
        <v>0</v>
      </c>
      <c r="BD474" s="98">
        <v>0</v>
      </c>
      <c r="BE474" s="98">
        <v>0</v>
      </c>
      <c r="BF474" s="98">
        <v>0</v>
      </c>
      <c r="BG474" s="99">
        <f t="shared" si="95"/>
        <v>5333</v>
      </c>
      <c r="BH474" s="52">
        <f t="shared" si="91"/>
        <v>0</v>
      </c>
      <c r="BI474" s="53">
        <f>IFERROR(IF(ROUND(V474/((D474+AK474)/2),1)&lt;0,0,ROUND(V474/((D474+AK474)/2),1)),0)</f>
        <v>0.2</v>
      </c>
      <c r="BJ474" s="55" t="str">
        <f>IF(AK474=0,"정상",IF(AP474="악성","악성",IF(AND(BL474&gt;3,BI474&lt;0.5),"악성",IF(AND(AP474="정상",BL474&lt;=3),"정상",IF(BI474&gt;1,"정상","부진")))))</f>
        <v>악성</v>
      </c>
      <c r="BK474" s="54">
        <v>44408</v>
      </c>
      <c r="BL474" s="52">
        <f t="shared" si="96"/>
        <v>62</v>
      </c>
    </row>
    <row r="475" spans="1:64" ht="17.100000000000001" customHeight="1">
      <c r="A475" s="58" t="s">
        <v>1</v>
      </c>
      <c r="B475" s="57" t="s">
        <v>1573</v>
      </c>
      <c r="C475" s="56" t="s">
        <v>2177</v>
      </c>
      <c r="D475" s="213">
        <v>7053</v>
      </c>
      <c r="E475" s="214">
        <v>1441.7843</v>
      </c>
      <c r="F475" s="215">
        <v>10168904</v>
      </c>
      <c r="G475" s="213">
        <v>0</v>
      </c>
      <c r="H475" s="216">
        <v>0</v>
      </c>
      <c r="I475" s="215">
        <v>0</v>
      </c>
      <c r="J475" s="213">
        <v>0</v>
      </c>
      <c r="K475" s="216">
        <v>0</v>
      </c>
      <c r="L475" s="215">
        <v>0</v>
      </c>
      <c r="M475" s="213">
        <v>3</v>
      </c>
      <c r="N475" s="216">
        <v>1441.6666660000001</v>
      </c>
      <c r="O475" s="215">
        <v>4325</v>
      </c>
      <c r="P475" s="213">
        <v>0</v>
      </c>
      <c r="Q475" s="216">
        <v>0</v>
      </c>
      <c r="R475" s="215">
        <v>0</v>
      </c>
      <c r="S475" s="213">
        <v>3</v>
      </c>
      <c r="T475" s="214">
        <v>1441.6666660000001</v>
      </c>
      <c r="U475" s="217">
        <v>4325</v>
      </c>
      <c r="V475" s="213">
        <v>2943</v>
      </c>
      <c r="W475" s="216">
        <v>1441.785932</v>
      </c>
      <c r="X475" s="215">
        <v>4243176</v>
      </c>
      <c r="Y475" s="213">
        <v>0</v>
      </c>
      <c r="Z475" s="216">
        <v>0</v>
      </c>
      <c r="AA475" s="215">
        <v>0</v>
      </c>
      <c r="AB475" s="213">
        <v>38</v>
      </c>
      <c r="AC475" s="216">
        <v>1441.8421049999999</v>
      </c>
      <c r="AD475" s="215">
        <v>54790</v>
      </c>
      <c r="AE475" s="213">
        <v>0</v>
      </c>
      <c r="AF475" s="216">
        <v>0</v>
      </c>
      <c r="AG475" s="215">
        <v>0</v>
      </c>
      <c r="AH475" s="213">
        <v>2981</v>
      </c>
      <c r="AI475" s="214">
        <v>1441.786648</v>
      </c>
      <c r="AJ475" s="215">
        <v>4297966</v>
      </c>
      <c r="AK475" s="218">
        <v>4075</v>
      </c>
      <c r="AL475" s="214">
        <v>1441.7825</v>
      </c>
      <c r="AM475" s="215">
        <v>5875263</v>
      </c>
      <c r="AN475" s="36">
        <f t="shared" si="88"/>
        <v>5.5600034906741838E-4</v>
      </c>
      <c r="AO475" s="37">
        <f t="shared" si="89"/>
        <v>0.57752267573696148</v>
      </c>
      <c r="AP475" s="38" t="s">
        <v>4</v>
      </c>
      <c r="AQ475" s="39" t="str">
        <f t="shared" si="87"/>
        <v>제품</v>
      </c>
      <c r="AR475" s="40">
        <f t="shared" si="92"/>
        <v>0</v>
      </c>
      <c r="AS475" s="41">
        <f t="shared" si="93"/>
        <v>5875263</v>
      </c>
      <c r="AT475" s="42">
        <f t="shared" si="94"/>
        <v>0</v>
      </c>
      <c r="AU475" s="43">
        <f t="shared" si="90"/>
        <v>5875263</v>
      </c>
      <c r="AV475" s="95">
        <f t="shared" si="97"/>
        <v>5875263.6875</v>
      </c>
      <c r="AW475" s="61" t="str">
        <f t="shared" si="97"/>
        <v/>
      </c>
      <c r="AX475" s="61" t="str">
        <f t="shared" si="97"/>
        <v/>
      </c>
      <c r="AY475" s="61" t="str">
        <f t="shared" si="97"/>
        <v/>
      </c>
      <c r="AZ475" s="44" t="str">
        <f t="shared" si="97"/>
        <v/>
      </c>
      <c r="BA475" s="45"/>
      <c r="BB475" s="97">
        <v>4075</v>
      </c>
      <c r="BC475" s="98">
        <v>0</v>
      </c>
      <c r="BD475" s="98">
        <v>0</v>
      </c>
      <c r="BE475" s="98">
        <v>0</v>
      </c>
      <c r="BF475" s="98">
        <v>0</v>
      </c>
      <c r="BG475" s="99">
        <f t="shared" si="95"/>
        <v>4075</v>
      </c>
      <c r="BH475" s="52">
        <f t="shared" si="91"/>
        <v>0</v>
      </c>
      <c r="BI475" s="53">
        <f>IFERROR(IF(ROUND(V475/((D475+AK475)/2),1)&lt;0,0,ROUND(V475/((D475+AK475)/2),1)),0)</f>
        <v>0.5</v>
      </c>
      <c r="BJ475" s="55" t="str">
        <f>IF(AK475=0,"정상",IF(AP475="악성","악성",IF(AND(BL475&gt;3,BI475&lt;0.5),"악성",IF(AND(AP475="정상",BL475&lt;=3),"정상",IF(BI475&gt;1,"정상","부진")))))</f>
        <v>부진</v>
      </c>
      <c r="BK475" s="54">
        <v>44408</v>
      </c>
      <c r="BL475" s="52">
        <f t="shared" si="96"/>
        <v>62</v>
      </c>
    </row>
    <row r="476" spans="1:64" ht="17.100000000000001" customHeight="1">
      <c r="A476" s="58" t="s">
        <v>1</v>
      </c>
      <c r="B476" s="57" t="s">
        <v>1574</v>
      </c>
      <c r="C476" s="56" t="s">
        <v>2178</v>
      </c>
      <c r="D476" s="213">
        <v>4156</v>
      </c>
      <c r="E476" s="214">
        <v>950</v>
      </c>
      <c r="F476" s="215">
        <v>3948200</v>
      </c>
      <c r="G476" s="213">
        <v>0</v>
      </c>
      <c r="H476" s="216">
        <v>0</v>
      </c>
      <c r="I476" s="215">
        <v>0</v>
      </c>
      <c r="J476" s="213">
        <v>0</v>
      </c>
      <c r="K476" s="216">
        <v>0</v>
      </c>
      <c r="L476" s="215">
        <v>0</v>
      </c>
      <c r="M476" s="213">
        <v>1</v>
      </c>
      <c r="N476" s="216">
        <v>950</v>
      </c>
      <c r="O476" s="215">
        <v>950</v>
      </c>
      <c r="P476" s="213">
        <v>0</v>
      </c>
      <c r="Q476" s="216">
        <v>0</v>
      </c>
      <c r="R476" s="215">
        <v>0</v>
      </c>
      <c r="S476" s="213">
        <v>1</v>
      </c>
      <c r="T476" s="214">
        <v>950</v>
      </c>
      <c r="U476" s="217">
        <v>950</v>
      </c>
      <c r="V476" s="213">
        <v>2342</v>
      </c>
      <c r="W476" s="216">
        <v>950</v>
      </c>
      <c r="X476" s="215">
        <v>2224900</v>
      </c>
      <c r="Y476" s="213">
        <v>0</v>
      </c>
      <c r="Z476" s="216">
        <v>0</v>
      </c>
      <c r="AA476" s="215">
        <v>0</v>
      </c>
      <c r="AB476" s="213">
        <v>53</v>
      </c>
      <c r="AC476" s="216">
        <v>950</v>
      </c>
      <c r="AD476" s="215">
        <v>50350</v>
      </c>
      <c r="AE476" s="213">
        <v>0</v>
      </c>
      <c r="AF476" s="216">
        <v>0</v>
      </c>
      <c r="AG476" s="215">
        <v>0</v>
      </c>
      <c r="AH476" s="213">
        <v>2395</v>
      </c>
      <c r="AI476" s="214">
        <v>950</v>
      </c>
      <c r="AJ476" s="215">
        <v>2275250</v>
      </c>
      <c r="AK476" s="218">
        <v>1762</v>
      </c>
      <c r="AL476" s="214">
        <v>950</v>
      </c>
      <c r="AM476" s="215">
        <v>1673900</v>
      </c>
      <c r="AN476" s="36">
        <f t="shared" si="88"/>
        <v>1.5840805497625409E-4</v>
      </c>
      <c r="AO476" s="37">
        <f t="shared" si="89"/>
        <v>0.42386336300216504</v>
      </c>
      <c r="AP476" s="38" t="s">
        <v>4</v>
      </c>
      <c r="AQ476" s="39" t="str">
        <f t="shared" si="87"/>
        <v>제품</v>
      </c>
      <c r="AR476" s="40">
        <f t="shared" si="92"/>
        <v>0</v>
      </c>
      <c r="AS476" s="41">
        <f t="shared" si="93"/>
        <v>1673900</v>
      </c>
      <c r="AT476" s="42">
        <f t="shared" si="94"/>
        <v>0</v>
      </c>
      <c r="AU476" s="43">
        <f t="shared" si="90"/>
        <v>1673900</v>
      </c>
      <c r="AV476" s="95">
        <f t="shared" si="97"/>
        <v>1673900</v>
      </c>
      <c r="AW476" s="61" t="str">
        <f t="shared" si="97"/>
        <v/>
      </c>
      <c r="AX476" s="61" t="str">
        <f t="shared" si="97"/>
        <v/>
      </c>
      <c r="AY476" s="61" t="str">
        <f t="shared" si="97"/>
        <v/>
      </c>
      <c r="AZ476" s="44" t="str">
        <f t="shared" si="97"/>
        <v/>
      </c>
      <c r="BA476" s="45"/>
      <c r="BB476" s="97">
        <v>1762</v>
      </c>
      <c r="BC476" s="98">
        <v>0</v>
      </c>
      <c r="BD476" s="98">
        <v>0</v>
      </c>
      <c r="BE476" s="98">
        <v>0</v>
      </c>
      <c r="BF476" s="98">
        <v>0</v>
      </c>
      <c r="BG476" s="99">
        <f t="shared" si="95"/>
        <v>1762</v>
      </c>
      <c r="BH476" s="52">
        <f t="shared" si="91"/>
        <v>0</v>
      </c>
      <c r="BI476" s="53">
        <f>IFERROR(IF(ROUND(V476/((D476+AK476)/2),1)&lt;0,0,ROUND(V476/((D476+AK476)/2),1)),0)</f>
        <v>0.8</v>
      </c>
      <c r="BJ476" s="55" t="str">
        <f>IF(AK476=0,"정상",IF(AP476="악성","악성",IF(AND(BL476&gt;3,BI476&lt;0.5),"악성",IF(AND(AP476="정상",BL476&lt;=3),"정상",IF(BI476&gt;1,"정상","부진")))))</f>
        <v>부진</v>
      </c>
      <c r="BK476" s="54">
        <v>44408</v>
      </c>
      <c r="BL476" s="52">
        <f t="shared" si="96"/>
        <v>62</v>
      </c>
    </row>
    <row r="477" spans="1:64" ht="17.100000000000001" customHeight="1">
      <c r="A477" s="58" t="s">
        <v>1</v>
      </c>
      <c r="B477" s="57" t="s">
        <v>1575</v>
      </c>
      <c r="C477" s="56" t="s">
        <v>2179</v>
      </c>
      <c r="D477" s="213">
        <v>7004</v>
      </c>
      <c r="E477" s="214">
        <v>1133.4793</v>
      </c>
      <c r="F477" s="215">
        <v>7938889</v>
      </c>
      <c r="G477" s="213">
        <v>-1</v>
      </c>
      <c r="H477" s="216">
        <v>1140</v>
      </c>
      <c r="I477" s="215">
        <v>-1140</v>
      </c>
      <c r="J477" s="213">
        <v>0</v>
      </c>
      <c r="K477" s="216">
        <v>0</v>
      </c>
      <c r="L477" s="215">
        <v>0</v>
      </c>
      <c r="M477" s="213">
        <v>1</v>
      </c>
      <c r="N477" s="216">
        <v>1140</v>
      </c>
      <c r="O477" s="215">
        <v>1140</v>
      </c>
      <c r="P477" s="213">
        <v>0</v>
      </c>
      <c r="Q477" s="216">
        <v>0</v>
      </c>
      <c r="R477" s="215">
        <v>0</v>
      </c>
      <c r="S477" s="213">
        <v>0</v>
      </c>
      <c r="T477" s="214">
        <v>0</v>
      </c>
      <c r="U477" s="217">
        <v>0</v>
      </c>
      <c r="V477" s="213">
        <v>1358</v>
      </c>
      <c r="W477" s="216">
        <v>1133.4852719999999</v>
      </c>
      <c r="X477" s="215">
        <v>1539273</v>
      </c>
      <c r="Y477" s="213">
        <v>0</v>
      </c>
      <c r="Z477" s="216">
        <v>0</v>
      </c>
      <c r="AA477" s="215">
        <v>0</v>
      </c>
      <c r="AB477" s="213">
        <v>10</v>
      </c>
      <c r="AC477" s="216">
        <v>1133.8</v>
      </c>
      <c r="AD477" s="215">
        <v>11338</v>
      </c>
      <c r="AE477" s="213">
        <v>0</v>
      </c>
      <c r="AF477" s="216">
        <v>0</v>
      </c>
      <c r="AG477" s="215">
        <v>0</v>
      </c>
      <c r="AH477" s="213">
        <v>1368</v>
      </c>
      <c r="AI477" s="214">
        <v>1133.4875730000001</v>
      </c>
      <c r="AJ477" s="215">
        <v>1550611</v>
      </c>
      <c r="AK477" s="218">
        <v>5636</v>
      </c>
      <c r="AL477" s="214">
        <v>1133.4773</v>
      </c>
      <c r="AM477" s="215">
        <v>6388278</v>
      </c>
      <c r="AN477" s="36">
        <f t="shared" si="88"/>
        <v>6.0454907260146641E-4</v>
      </c>
      <c r="AO477" s="37">
        <f t="shared" si="89"/>
        <v>0.80468303826384924</v>
      </c>
      <c r="AP477" s="38" t="s">
        <v>4</v>
      </c>
      <c r="AQ477" s="39" t="str">
        <f t="shared" si="87"/>
        <v>제품</v>
      </c>
      <c r="AR477" s="40">
        <f t="shared" si="92"/>
        <v>0</v>
      </c>
      <c r="AS477" s="41">
        <f t="shared" si="93"/>
        <v>6388278</v>
      </c>
      <c r="AT477" s="42">
        <f t="shared" si="94"/>
        <v>0</v>
      </c>
      <c r="AU477" s="43">
        <f t="shared" si="90"/>
        <v>6388278</v>
      </c>
      <c r="AV477" s="95">
        <f t="shared" si="97"/>
        <v>6388278.0628000004</v>
      </c>
      <c r="AW477" s="61" t="str">
        <f t="shared" si="97"/>
        <v/>
      </c>
      <c r="AX477" s="61" t="str">
        <f t="shared" si="97"/>
        <v/>
      </c>
      <c r="AY477" s="61" t="str">
        <f t="shared" si="97"/>
        <v/>
      </c>
      <c r="AZ477" s="44" t="str">
        <f t="shared" si="97"/>
        <v/>
      </c>
      <c r="BA477" s="45"/>
      <c r="BB477" s="97">
        <v>5636</v>
      </c>
      <c r="BC477" s="98">
        <v>0</v>
      </c>
      <c r="BD477" s="98">
        <v>0</v>
      </c>
      <c r="BE477" s="98">
        <v>0</v>
      </c>
      <c r="BF477" s="98">
        <v>0</v>
      </c>
      <c r="BG477" s="99">
        <f t="shared" si="95"/>
        <v>5636</v>
      </c>
      <c r="BH477" s="52">
        <f t="shared" si="91"/>
        <v>0</v>
      </c>
      <c r="BI477" s="53">
        <f>IFERROR(IF(ROUND(V477/((D477+AK477)/2),1)&lt;0,0,ROUND(V477/((D477+AK477)/2),1)),0)</f>
        <v>0.2</v>
      </c>
      <c r="BJ477" s="55" t="str">
        <f>IF(AK477=0,"정상",IF(AP477="악성","악성",IF(AND(BL477&gt;3,BI477&lt;0.5),"악성",IF(AND(AP477="정상",BL477&lt;=3),"정상",IF(BI477&gt;1,"정상","부진")))))</f>
        <v>악성</v>
      </c>
      <c r="BK477" s="54">
        <v>44408</v>
      </c>
      <c r="BL477" s="52">
        <f t="shared" si="96"/>
        <v>62</v>
      </c>
    </row>
    <row r="478" spans="1:64" ht="17.100000000000001" customHeight="1">
      <c r="A478" s="58" t="s">
        <v>1</v>
      </c>
      <c r="B478" s="57" t="s">
        <v>1576</v>
      </c>
      <c r="C478" s="56" t="s">
        <v>2180</v>
      </c>
      <c r="D478" s="213">
        <v>7117</v>
      </c>
      <c r="E478" s="214">
        <v>1109.4272000000001</v>
      </c>
      <c r="F478" s="215">
        <v>7895794</v>
      </c>
      <c r="G478" s="213">
        <v>0</v>
      </c>
      <c r="H478" s="216">
        <v>0</v>
      </c>
      <c r="I478" s="215">
        <v>0</v>
      </c>
      <c r="J478" s="213">
        <v>0</v>
      </c>
      <c r="K478" s="216">
        <v>0</v>
      </c>
      <c r="L478" s="215">
        <v>0</v>
      </c>
      <c r="M478" s="213">
        <v>0</v>
      </c>
      <c r="N478" s="216">
        <v>0</v>
      </c>
      <c r="O478" s="215">
        <v>0</v>
      </c>
      <c r="P478" s="213">
        <v>0</v>
      </c>
      <c r="Q478" s="216">
        <v>0</v>
      </c>
      <c r="R478" s="215">
        <v>0</v>
      </c>
      <c r="S478" s="213">
        <v>0</v>
      </c>
      <c r="T478" s="214">
        <v>0</v>
      </c>
      <c r="U478" s="217">
        <v>0</v>
      </c>
      <c r="V478" s="213">
        <v>964</v>
      </c>
      <c r="W478" s="216">
        <v>1109.435684</v>
      </c>
      <c r="X478" s="215">
        <v>1069496</v>
      </c>
      <c r="Y478" s="213">
        <v>0</v>
      </c>
      <c r="Z478" s="216">
        <v>0</v>
      </c>
      <c r="AA478" s="215">
        <v>0</v>
      </c>
      <c r="AB478" s="213">
        <v>11</v>
      </c>
      <c r="AC478" s="216">
        <v>1109.6363630000001</v>
      </c>
      <c r="AD478" s="215">
        <v>12206</v>
      </c>
      <c r="AE478" s="213">
        <v>0</v>
      </c>
      <c r="AF478" s="216">
        <v>0</v>
      </c>
      <c r="AG478" s="215">
        <v>0</v>
      </c>
      <c r="AH478" s="213">
        <v>975</v>
      </c>
      <c r="AI478" s="214">
        <v>1109.437948</v>
      </c>
      <c r="AJ478" s="215">
        <v>1081702</v>
      </c>
      <c r="AK478" s="218">
        <v>6142</v>
      </c>
      <c r="AL478" s="214">
        <v>1109.4257</v>
      </c>
      <c r="AM478" s="215">
        <v>6814092</v>
      </c>
      <c r="AN478" s="36">
        <f t="shared" si="88"/>
        <v>6.4484560615882269E-4</v>
      </c>
      <c r="AO478" s="37">
        <f t="shared" si="89"/>
        <v>0.86300407475059715</v>
      </c>
      <c r="AP478" s="38" t="s">
        <v>4</v>
      </c>
      <c r="AQ478" s="39" t="str">
        <f t="shared" si="87"/>
        <v>제품</v>
      </c>
      <c r="AR478" s="40">
        <f t="shared" si="92"/>
        <v>0</v>
      </c>
      <c r="AS478" s="41">
        <f t="shared" si="93"/>
        <v>6814092</v>
      </c>
      <c r="AT478" s="42">
        <f t="shared" si="94"/>
        <v>0</v>
      </c>
      <c r="AU478" s="43">
        <f t="shared" si="90"/>
        <v>6814092</v>
      </c>
      <c r="AV478" s="95">
        <f t="shared" si="97"/>
        <v>6814092.6494000005</v>
      </c>
      <c r="AW478" s="61" t="str">
        <f t="shared" si="97"/>
        <v/>
      </c>
      <c r="AX478" s="61" t="str">
        <f t="shared" si="97"/>
        <v/>
      </c>
      <c r="AY478" s="61" t="str">
        <f t="shared" si="97"/>
        <v/>
      </c>
      <c r="AZ478" s="44" t="str">
        <f t="shared" si="97"/>
        <v/>
      </c>
      <c r="BA478" s="45"/>
      <c r="BB478" s="97">
        <v>6142</v>
      </c>
      <c r="BC478" s="98">
        <v>0</v>
      </c>
      <c r="BD478" s="98">
        <v>0</v>
      </c>
      <c r="BE478" s="98">
        <v>0</v>
      </c>
      <c r="BF478" s="98">
        <v>0</v>
      </c>
      <c r="BG478" s="99">
        <f t="shared" si="95"/>
        <v>6142</v>
      </c>
      <c r="BH478" s="52">
        <f t="shared" si="91"/>
        <v>0</v>
      </c>
      <c r="BI478" s="53">
        <f>IFERROR(IF(ROUND(V478/((D478+AK478)/2),1)&lt;0,0,ROUND(V478/((D478+AK478)/2),1)),0)</f>
        <v>0.1</v>
      </c>
      <c r="BJ478" s="55" t="str">
        <f>IF(AK478=0,"정상",IF(AP478="악성","악성",IF(AND(BL478&gt;3,BI478&lt;0.5),"악성",IF(AND(AP478="정상",BL478&lt;=3),"정상",IF(BI478&gt;1,"정상","부진")))))</f>
        <v>악성</v>
      </c>
      <c r="BK478" s="54">
        <v>44408</v>
      </c>
      <c r="BL478" s="52">
        <f t="shared" si="96"/>
        <v>62</v>
      </c>
    </row>
    <row r="479" spans="1:64" ht="17.100000000000001" customHeight="1">
      <c r="A479" s="58" t="s">
        <v>1</v>
      </c>
      <c r="B479" s="57" t="s">
        <v>1607</v>
      </c>
      <c r="C479" s="56" t="s">
        <v>2181</v>
      </c>
      <c r="D479" s="213">
        <v>19</v>
      </c>
      <c r="E479" s="214">
        <v>1062.6841999999999</v>
      </c>
      <c r="F479" s="215">
        <v>20191</v>
      </c>
      <c r="G479" s="213">
        <v>0</v>
      </c>
      <c r="H479" s="216">
        <v>0</v>
      </c>
      <c r="I479" s="215">
        <v>0</v>
      </c>
      <c r="J479" s="213">
        <v>0</v>
      </c>
      <c r="K479" s="216">
        <v>0</v>
      </c>
      <c r="L479" s="215">
        <v>0</v>
      </c>
      <c r="M479" s="213">
        <v>0</v>
      </c>
      <c r="N479" s="216">
        <v>0</v>
      </c>
      <c r="O479" s="215">
        <v>0</v>
      </c>
      <c r="P479" s="213">
        <v>0</v>
      </c>
      <c r="Q479" s="216">
        <v>0</v>
      </c>
      <c r="R479" s="215">
        <v>0</v>
      </c>
      <c r="S479" s="213">
        <v>0</v>
      </c>
      <c r="T479" s="214">
        <v>0</v>
      </c>
      <c r="U479" s="217">
        <v>0</v>
      </c>
      <c r="V479" s="213">
        <v>19</v>
      </c>
      <c r="W479" s="216">
        <v>1062.6842099999999</v>
      </c>
      <c r="X479" s="215">
        <v>20191</v>
      </c>
      <c r="Y479" s="213">
        <v>0</v>
      </c>
      <c r="Z479" s="216">
        <v>0</v>
      </c>
      <c r="AA479" s="215">
        <v>0</v>
      </c>
      <c r="AB479" s="213">
        <v>0</v>
      </c>
      <c r="AC479" s="216">
        <v>0</v>
      </c>
      <c r="AD479" s="215">
        <v>0</v>
      </c>
      <c r="AE479" s="213">
        <v>0</v>
      </c>
      <c r="AF479" s="216">
        <v>0</v>
      </c>
      <c r="AG479" s="215">
        <v>0</v>
      </c>
      <c r="AH479" s="213">
        <v>19</v>
      </c>
      <c r="AI479" s="214">
        <v>1062.6842099999999</v>
      </c>
      <c r="AJ479" s="215">
        <v>20191</v>
      </c>
      <c r="AK479" s="218">
        <v>0</v>
      </c>
      <c r="AL479" s="214">
        <v>0</v>
      </c>
      <c r="AM479" s="215">
        <v>0</v>
      </c>
      <c r="AN479" s="36">
        <f t="shared" si="88"/>
        <v>0</v>
      </c>
      <c r="AO479" s="37">
        <f t="shared" si="89"/>
        <v>0</v>
      </c>
      <c r="AP479" s="38" t="s">
        <v>4</v>
      </c>
      <c r="AQ479" s="39" t="str">
        <f t="shared" si="87"/>
        <v>제품</v>
      </c>
      <c r="AR479" s="40">
        <f t="shared" si="92"/>
        <v>0</v>
      </c>
      <c r="AS479" s="41">
        <f t="shared" si="93"/>
        <v>0</v>
      </c>
      <c r="AT479" s="42">
        <f t="shared" si="94"/>
        <v>0</v>
      </c>
      <c r="AU479" s="43">
        <f t="shared" si="90"/>
        <v>0</v>
      </c>
      <c r="AV479" s="95" t="str">
        <f t="shared" si="97"/>
        <v/>
      </c>
      <c r="AW479" s="61" t="str">
        <f t="shared" si="97"/>
        <v/>
      </c>
      <c r="AX479" s="61" t="str">
        <f t="shared" si="97"/>
        <v/>
      </c>
      <c r="AY479" s="61" t="str">
        <f t="shared" si="97"/>
        <v/>
      </c>
      <c r="AZ479" s="44" t="str">
        <f t="shared" si="97"/>
        <v/>
      </c>
      <c r="BA479" s="45"/>
      <c r="BB479" s="97">
        <v>0</v>
      </c>
      <c r="BC479" s="98">
        <v>0</v>
      </c>
      <c r="BD479" s="98">
        <v>0</v>
      </c>
      <c r="BE479" s="98">
        <v>0</v>
      </c>
      <c r="BF479" s="98">
        <v>0</v>
      </c>
      <c r="BG479" s="99">
        <f t="shared" si="95"/>
        <v>0</v>
      </c>
      <c r="BH479" s="52">
        <f t="shared" si="91"/>
        <v>0</v>
      </c>
      <c r="BI479" s="53">
        <f>IFERROR(IF(ROUND(V479/((D479+AK479)/2),1)&lt;0,0,ROUND(V479/((D479+AK479)/2),1)),0)</f>
        <v>2</v>
      </c>
      <c r="BJ479" s="55" t="str">
        <f>IF(AK479=0,"정상",IF(AP479="악성","악성",IF(AND(BL479&gt;3,BI479&lt;0.5),"악성",IF(AND(AP479="정상",BL479&lt;=3),"정상",IF(BI479&gt;1,"정상","부진")))))</f>
        <v>정상</v>
      </c>
      <c r="BK479" s="54">
        <v>44409</v>
      </c>
      <c r="BL479" s="52">
        <f t="shared" si="96"/>
        <v>62</v>
      </c>
    </row>
    <row r="480" spans="1:64" ht="17.100000000000001" customHeight="1">
      <c r="A480" s="58" t="s">
        <v>1</v>
      </c>
      <c r="B480" s="57" t="s">
        <v>1608</v>
      </c>
      <c r="C480" s="56" t="s">
        <v>2182</v>
      </c>
      <c r="D480" s="213">
        <v>3441</v>
      </c>
      <c r="E480" s="214">
        <v>3590.0426000000002</v>
      </c>
      <c r="F480" s="215">
        <v>12353336</v>
      </c>
      <c r="G480" s="213">
        <v>-4</v>
      </c>
      <c r="H480" s="216">
        <v>3800</v>
      </c>
      <c r="I480" s="215">
        <v>-15200</v>
      </c>
      <c r="J480" s="213">
        <v>0</v>
      </c>
      <c r="K480" s="216">
        <v>0</v>
      </c>
      <c r="L480" s="215">
        <v>0</v>
      </c>
      <c r="M480" s="213">
        <v>1</v>
      </c>
      <c r="N480" s="216">
        <v>3590</v>
      </c>
      <c r="O480" s="215">
        <v>3590</v>
      </c>
      <c r="P480" s="213">
        <v>0</v>
      </c>
      <c r="Q480" s="216">
        <v>0</v>
      </c>
      <c r="R480" s="215">
        <v>0</v>
      </c>
      <c r="S480" s="213">
        <v>-3</v>
      </c>
      <c r="T480" s="214">
        <v>3870</v>
      </c>
      <c r="U480" s="217">
        <v>-11610</v>
      </c>
      <c r="V480" s="213">
        <v>3330</v>
      </c>
      <c r="W480" s="216">
        <v>3589.7933929999999</v>
      </c>
      <c r="X480" s="215">
        <v>11954012</v>
      </c>
      <c r="Y480" s="213">
        <v>0</v>
      </c>
      <c r="Z480" s="216">
        <v>0</v>
      </c>
      <c r="AA480" s="215">
        <v>0</v>
      </c>
      <c r="AB480" s="213">
        <v>108</v>
      </c>
      <c r="AC480" s="216">
        <v>3589.9444440000002</v>
      </c>
      <c r="AD480" s="215">
        <v>387714</v>
      </c>
      <c r="AE480" s="213">
        <v>0</v>
      </c>
      <c r="AF480" s="216">
        <v>0</v>
      </c>
      <c r="AG480" s="215">
        <v>0</v>
      </c>
      <c r="AH480" s="213">
        <v>3438</v>
      </c>
      <c r="AI480" s="214">
        <v>3589.7981380000001</v>
      </c>
      <c r="AJ480" s="215">
        <v>12341726</v>
      </c>
      <c r="AK480" s="218">
        <v>0</v>
      </c>
      <c r="AL480" s="214">
        <v>0</v>
      </c>
      <c r="AM480" s="215">
        <v>0</v>
      </c>
      <c r="AN480" s="36">
        <f t="shared" si="88"/>
        <v>0</v>
      </c>
      <c r="AO480" s="37">
        <f t="shared" si="89"/>
        <v>0</v>
      </c>
      <c r="AP480" s="38" t="s">
        <v>4</v>
      </c>
      <c r="AQ480" s="39" t="str">
        <f t="shared" si="87"/>
        <v>제품</v>
      </c>
      <c r="AR480" s="40">
        <f t="shared" si="92"/>
        <v>0</v>
      </c>
      <c r="AS480" s="41">
        <f t="shared" si="93"/>
        <v>0</v>
      </c>
      <c r="AT480" s="42">
        <f t="shared" si="94"/>
        <v>0</v>
      </c>
      <c r="AU480" s="43">
        <f t="shared" si="90"/>
        <v>0</v>
      </c>
      <c r="AV480" s="95" t="str">
        <f t="shared" si="97"/>
        <v/>
      </c>
      <c r="AW480" s="61" t="str">
        <f t="shared" si="97"/>
        <v/>
      </c>
      <c r="AX480" s="61" t="str">
        <f t="shared" si="97"/>
        <v/>
      </c>
      <c r="AY480" s="61" t="str">
        <f t="shared" si="97"/>
        <v/>
      </c>
      <c r="AZ480" s="44" t="str">
        <f t="shared" si="97"/>
        <v/>
      </c>
      <c r="BA480" s="45"/>
      <c r="BB480" s="97">
        <v>0</v>
      </c>
      <c r="BC480" s="98">
        <v>0</v>
      </c>
      <c r="BD480" s="98">
        <v>0</v>
      </c>
      <c r="BE480" s="98">
        <v>0</v>
      </c>
      <c r="BF480" s="98">
        <v>0</v>
      </c>
      <c r="BG480" s="99">
        <f t="shared" si="95"/>
        <v>0</v>
      </c>
      <c r="BH480" s="52">
        <f t="shared" si="91"/>
        <v>0</v>
      </c>
      <c r="BI480" s="53">
        <f>IFERROR(IF(ROUND(V480/((D480+AK480)/2),1)&lt;0,0,ROUND(V480/((D480+AK480)/2),1)),0)</f>
        <v>1.9</v>
      </c>
      <c r="BJ480" s="55" t="str">
        <f>IF(AK480=0,"정상",IF(AP480="악성","악성",IF(AND(BL480&gt;3,BI480&lt;0.5),"악성",IF(AND(AP480="정상",BL480&lt;=3),"정상",IF(BI480&gt;1,"정상","부진")))))</f>
        <v>정상</v>
      </c>
      <c r="BK480" s="54">
        <v>44409</v>
      </c>
      <c r="BL480" s="52">
        <f t="shared" si="96"/>
        <v>62</v>
      </c>
    </row>
    <row r="481" spans="1:64" ht="17.100000000000001" customHeight="1">
      <c r="A481" s="58" t="s">
        <v>1</v>
      </c>
      <c r="B481" s="57" t="s">
        <v>1623</v>
      </c>
      <c r="C481" s="56" t="s">
        <v>1624</v>
      </c>
      <c r="D481" s="213">
        <v>81</v>
      </c>
      <c r="E481" s="214">
        <v>7500</v>
      </c>
      <c r="F481" s="215">
        <v>607500</v>
      </c>
      <c r="G481" s="213">
        <v>0</v>
      </c>
      <c r="H481" s="216">
        <v>0</v>
      </c>
      <c r="I481" s="215">
        <v>0</v>
      </c>
      <c r="J481" s="213">
        <v>0</v>
      </c>
      <c r="K481" s="216">
        <v>0</v>
      </c>
      <c r="L481" s="215">
        <v>0</v>
      </c>
      <c r="M481" s="213">
        <v>3</v>
      </c>
      <c r="N481" s="216">
        <v>7500</v>
      </c>
      <c r="O481" s="215">
        <v>22500</v>
      </c>
      <c r="P481" s="213">
        <v>0</v>
      </c>
      <c r="Q481" s="216">
        <v>0</v>
      </c>
      <c r="R481" s="215">
        <v>0</v>
      </c>
      <c r="S481" s="213">
        <v>3</v>
      </c>
      <c r="T481" s="214">
        <v>7500</v>
      </c>
      <c r="U481" s="217">
        <v>22500</v>
      </c>
      <c r="V481" s="213">
        <v>73</v>
      </c>
      <c r="W481" s="216">
        <v>7500</v>
      </c>
      <c r="X481" s="215">
        <v>547500</v>
      </c>
      <c r="Y481" s="213">
        <v>0</v>
      </c>
      <c r="Z481" s="216">
        <v>0</v>
      </c>
      <c r="AA481" s="215">
        <v>0</v>
      </c>
      <c r="AB481" s="213">
        <v>11</v>
      </c>
      <c r="AC481" s="216">
        <v>7500</v>
      </c>
      <c r="AD481" s="215">
        <v>82500</v>
      </c>
      <c r="AE481" s="213">
        <v>0</v>
      </c>
      <c r="AF481" s="216">
        <v>0</v>
      </c>
      <c r="AG481" s="215">
        <v>0</v>
      </c>
      <c r="AH481" s="213">
        <v>84</v>
      </c>
      <c r="AI481" s="214">
        <v>7500</v>
      </c>
      <c r="AJ481" s="215">
        <v>630000</v>
      </c>
      <c r="AK481" s="218">
        <v>0</v>
      </c>
      <c r="AL481" s="214">
        <v>0</v>
      </c>
      <c r="AM481" s="215">
        <v>0</v>
      </c>
      <c r="AN481" s="36">
        <f t="shared" si="88"/>
        <v>0</v>
      </c>
      <c r="AO481" s="37">
        <f t="shared" si="89"/>
        <v>0</v>
      </c>
      <c r="AP481" s="38" t="s">
        <v>4</v>
      </c>
      <c r="AQ481" s="39" t="str">
        <f t="shared" si="87"/>
        <v>제품</v>
      </c>
      <c r="AR481" s="40">
        <f t="shared" si="92"/>
        <v>0</v>
      </c>
      <c r="AS481" s="41">
        <f t="shared" si="93"/>
        <v>0</v>
      </c>
      <c r="AT481" s="42">
        <f t="shared" si="94"/>
        <v>0</v>
      </c>
      <c r="AU481" s="43">
        <f t="shared" si="90"/>
        <v>0</v>
      </c>
      <c r="AV481" s="95" t="str">
        <f t="shared" si="97"/>
        <v/>
      </c>
      <c r="AW481" s="61" t="str">
        <f t="shared" si="97"/>
        <v/>
      </c>
      <c r="AX481" s="61" t="str">
        <f t="shared" si="97"/>
        <v/>
      </c>
      <c r="AY481" s="61" t="str">
        <f t="shared" si="97"/>
        <v/>
      </c>
      <c r="AZ481" s="44" t="str">
        <f t="shared" si="97"/>
        <v/>
      </c>
      <c r="BA481" s="45"/>
      <c r="BB481" s="97">
        <v>0</v>
      </c>
      <c r="BC481" s="98">
        <v>0</v>
      </c>
      <c r="BD481" s="98">
        <v>0</v>
      </c>
      <c r="BE481" s="98">
        <v>0</v>
      </c>
      <c r="BF481" s="98">
        <v>0</v>
      </c>
      <c r="BG481" s="99">
        <f t="shared" si="95"/>
        <v>0</v>
      </c>
      <c r="BH481" s="52">
        <f t="shared" si="91"/>
        <v>0</v>
      </c>
      <c r="BI481" s="53">
        <f>IFERROR(IF(ROUND(V481/((D481+AK481)/2),1)&lt;0,0,ROUND(V481/((D481+AK481)/2),1)),0)</f>
        <v>1.8</v>
      </c>
      <c r="BJ481" s="55" t="str">
        <f>IF(AK481=0,"정상",IF(AP481="악성","악성",IF(AND(BL481&gt;3,BI481&lt;0.5),"악성",IF(AND(AP481="정상",BL481&lt;=3),"정상",IF(BI481&gt;1,"정상","부진")))))</f>
        <v>정상</v>
      </c>
      <c r="BK481" s="54">
        <v>44440</v>
      </c>
      <c r="BL481" s="52">
        <f t="shared" si="96"/>
        <v>61</v>
      </c>
    </row>
    <row r="482" spans="1:64" ht="17.100000000000001" customHeight="1">
      <c r="A482" s="58" t="s">
        <v>1</v>
      </c>
      <c r="B482" s="57" t="s">
        <v>1625</v>
      </c>
      <c r="C482" s="56" t="s">
        <v>1626</v>
      </c>
      <c r="D482" s="213">
        <v>941</v>
      </c>
      <c r="E482" s="214">
        <v>8700</v>
      </c>
      <c r="F482" s="215">
        <v>8186700</v>
      </c>
      <c r="G482" s="213">
        <v>0</v>
      </c>
      <c r="H482" s="216">
        <v>0</v>
      </c>
      <c r="I482" s="215">
        <v>0</v>
      </c>
      <c r="J482" s="213">
        <v>0</v>
      </c>
      <c r="K482" s="216">
        <v>0</v>
      </c>
      <c r="L482" s="215">
        <v>0</v>
      </c>
      <c r="M482" s="213">
        <v>4</v>
      </c>
      <c r="N482" s="216">
        <v>8700</v>
      </c>
      <c r="O482" s="215">
        <v>34800</v>
      </c>
      <c r="P482" s="213">
        <v>0</v>
      </c>
      <c r="Q482" s="216">
        <v>0</v>
      </c>
      <c r="R482" s="215">
        <v>0</v>
      </c>
      <c r="S482" s="213">
        <v>4</v>
      </c>
      <c r="T482" s="214">
        <v>8700</v>
      </c>
      <c r="U482" s="217">
        <v>34800</v>
      </c>
      <c r="V482" s="213">
        <v>218</v>
      </c>
      <c r="W482" s="216">
        <v>8700</v>
      </c>
      <c r="X482" s="215">
        <v>1896600</v>
      </c>
      <c r="Y482" s="213">
        <v>0</v>
      </c>
      <c r="Z482" s="216">
        <v>0</v>
      </c>
      <c r="AA482" s="215">
        <v>0</v>
      </c>
      <c r="AB482" s="213">
        <v>40</v>
      </c>
      <c r="AC482" s="216">
        <v>8700</v>
      </c>
      <c r="AD482" s="215">
        <v>348000</v>
      </c>
      <c r="AE482" s="213">
        <v>0</v>
      </c>
      <c r="AF482" s="216">
        <v>0</v>
      </c>
      <c r="AG482" s="215">
        <v>0</v>
      </c>
      <c r="AH482" s="213">
        <v>258</v>
      </c>
      <c r="AI482" s="214">
        <v>8700</v>
      </c>
      <c r="AJ482" s="215">
        <v>2244600</v>
      </c>
      <c r="AK482" s="218">
        <v>687</v>
      </c>
      <c r="AL482" s="214">
        <v>8700</v>
      </c>
      <c r="AM482" s="215">
        <v>5976900</v>
      </c>
      <c r="AN482" s="36">
        <f t="shared" si="88"/>
        <v>5.6561867721343761E-4</v>
      </c>
      <c r="AO482" s="37">
        <f t="shared" si="89"/>
        <v>0.72698412698412695</v>
      </c>
      <c r="AP482" s="38" t="s">
        <v>4</v>
      </c>
      <c r="AQ482" s="39" t="str">
        <f t="shared" si="87"/>
        <v>제품</v>
      </c>
      <c r="AR482" s="40">
        <f t="shared" si="92"/>
        <v>0</v>
      </c>
      <c r="AS482" s="41">
        <f t="shared" si="93"/>
        <v>5976900</v>
      </c>
      <c r="AT482" s="42">
        <f t="shared" si="94"/>
        <v>0</v>
      </c>
      <c r="AU482" s="43">
        <f t="shared" si="90"/>
        <v>5976900</v>
      </c>
      <c r="AV482" s="95">
        <f t="shared" si="97"/>
        <v>5976900</v>
      </c>
      <c r="AW482" s="61" t="str">
        <f t="shared" si="97"/>
        <v/>
      </c>
      <c r="AX482" s="61" t="str">
        <f t="shared" si="97"/>
        <v/>
      </c>
      <c r="AY482" s="61" t="str">
        <f t="shared" si="97"/>
        <v/>
      </c>
      <c r="AZ482" s="44" t="str">
        <f t="shared" si="97"/>
        <v/>
      </c>
      <c r="BA482" s="45"/>
      <c r="BB482" s="97">
        <v>687</v>
      </c>
      <c r="BC482" s="98">
        <v>0</v>
      </c>
      <c r="BD482" s="98">
        <v>0</v>
      </c>
      <c r="BE482" s="98">
        <v>0</v>
      </c>
      <c r="BF482" s="98">
        <v>0</v>
      </c>
      <c r="BG482" s="99">
        <f t="shared" si="95"/>
        <v>687</v>
      </c>
      <c r="BH482" s="52">
        <f t="shared" si="91"/>
        <v>0</v>
      </c>
      <c r="BI482" s="53">
        <f>IFERROR(IF(ROUND(V482/((D482+AK482)/2),1)&lt;0,0,ROUND(V482/((D482+AK482)/2),1)),0)</f>
        <v>0.3</v>
      </c>
      <c r="BJ482" s="55" t="str">
        <f>IF(AK482=0,"정상",IF(AP482="악성","악성",IF(AND(BL482&gt;3,BI482&lt;0.5),"악성",IF(AND(AP482="정상",BL482&lt;=3),"정상",IF(BI482&gt;1,"정상","부진")))))</f>
        <v>악성</v>
      </c>
      <c r="BK482" s="54">
        <v>44440</v>
      </c>
      <c r="BL482" s="52">
        <f t="shared" si="96"/>
        <v>61</v>
      </c>
    </row>
    <row r="483" spans="1:64" ht="17.100000000000001" customHeight="1">
      <c r="A483" s="58" t="s">
        <v>1</v>
      </c>
      <c r="B483" s="57" t="s">
        <v>1627</v>
      </c>
      <c r="C483" s="56" t="s">
        <v>1628</v>
      </c>
      <c r="D483" s="213">
        <v>637</v>
      </c>
      <c r="E483" s="214">
        <v>11950</v>
      </c>
      <c r="F483" s="215">
        <v>7612150</v>
      </c>
      <c r="G483" s="213">
        <v>0</v>
      </c>
      <c r="H483" s="216">
        <v>0</v>
      </c>
      <c r="I483" s="215">
        <v>0</v>
      </c>
      <c r="J483" s="213">
        <v>0</v>
      </c>
      <c r="K483" s="216">
        <v>0</v>
      </c>
      <c r="L483" s="215">
        <v>0</v>
      </c>
      <c r="M483" s="213">
        <v>2</v>
      </c>
      <c r="N483" s="216">
        <v>11950</v>
      </c>
      <c r="O483" s="215">
        <v>23900</v>
      </c>
      <c r="P483" s="213">
        <v>0</v>
      </c>
      <c r="Q483" s="216">
        <v>0</v>
      </c>
      <c r="R483" s="215">
        <v>0</v>
      </c>
      <c r="S483" s="213">
        <v>2</v>
      </c>
      <c r="T483" s="214">
        <v>11950</v>
      </c>
      <c r="U483" s="217">
        <v>23900</v>
      </c>
      <c r="V483" s="213">
        <v>286</v>
      </c>
      <c r="W483" s="216">
        <v>11950</v>
      </c>
      <c r="X483" s="215">
        <v>3417700</v>
      </c>
      <c r="Y483" s="213">
        <v>0</v>
      </c>
      <c r="Z483" s="216">
        <v>0</v>
      </c>
      <c r="AA483" s="215">
        <v>0</v>
      </c>
      <c r="AB483" s="213">
        <v>13</v>
      </c>
      <c r="AC483" s="216">
        <v>11950</v>
      </c>
      <c r="AD483" s="215">
        <v>155350</v>
      </c>
      <c r="AE483" s="213">
        <v>0</v>
      </c>
      <c r="AF483" s="216">
        <v>0</v>
      </c>
      <c r="AG483" s="215">
        <v>0</v>
      </c>
      <c r="AH483" s="213">
        <v>299</v>
      </c>
      <c r="AI483" s="214">
        <v>11950</v>
      </c>
      <c r="AJ483" s="215">
        <v>3573050</v>
      </c>
      <c r="AK483" s="218">
        <v>340</v>
      </c>
      <c r="AL483" s="214">
        <v>11950</v>
      </c>
      <c r="AM483" s="215">
        <v>4063000</v>
      </c>
      <c r="AN483" s="36">
        <f t="shared" si="88"/>
        <v>3.844984332209334E-4</v>
      </c>
      <c r="AO483" s="37">
        <f t="shared" si="89"/>
        <v>0.53208137715179971</v>
      </c>
      <c r="AP483" s="38" t="s">
        <v>4</v>
      </c>
      <c r="AQ483" s="39" t="str">
        <f t="shared" si="87"/>
        <v>제품</v>
      </c>
      <c r="AR483" s="40">
        <f t="shared" si="92"/>
        <v>0</v>
      </c>
      <c r="AS483" s="41">
        <f t="shared" si="93"/>
        <v>4063000</v>
      </c>
      <c r="AT483" s="42">
        <f t="shared" si="94"/>
        <v>0</v>
      </c>
      <c r="AU483" s="43">
        <f t="shared" si="90"/>
        <v>4063000</v>
      </c>
      <c r="AV483" s="95">
        <f t="shared" si="97"/>
        <v>4063000</v>
      </c>
      <c r="AW483" s="61" t="str">
        <f t="shared" si="97"/>
        <v/>
      </c>
      <c r="AX483" s="61" t="str">
        <f t="shared" si="97"/>
        <v/>
      </c>
      <c r="AY483" s="61" t="str">
        <f t="shared" si="97"/>
        <v/>
      </c>
      <c r="AZ483" s="44" t="str">
        <f t="shared" si="97"/>
        <v/>
      </c>
      <c r="BA483" s="45"/>
      <c r="BB483" s="97">
        <v>340</v>
      </c>
      <c r="BC483" s="98">
        <v>0</v>
      </c>
      <c r="BD483" s="98">
        <v>0</v>
      </c>
      <c r="BE483" s="98">
        <v>0</v>
      </c>
      <c r="BF483" s="98">
        <v>0</v>
      </c>
      <c r="BG483" s="99">
        <f t="shared" si="95"/>
        <v>340</v>
      </c>
      <c r="BH483" s="52">
        <f t="shared" si="91"/>
        <v>0</v>
      </c>
      <c r="BI483" s="53">
        <f>IFERROR(IF(ROUND(V483/((D483+AK483)/2),1)&lt;0,0,ROUND(V483/((D483+AK483)/2),1)),0)</f>
        <v>0.6</v>
      </c>
      <c r="BJ483" s="55" t="str">
        <f>IF(AK483=0,"정상",IF(AP483="악성","악성",IF(AND(BL483&gt;3,BI483&lt;0.5),"악성",IF(AND(AP483="정상",BL483&lt;=3),"정상",IF(BI483&gt;1,"정상","부진")))))</f>
        <v>부진</v>
      </c>
      <c r="BK483" s="54">
        <v>44440</v>
      </c>
      <c r="BL483" s="52">
        <f t="shared" si="96"/>
        <v>61</v>
      </c>
    </row>
    <row r="484" spans="1:64" ht="17.100000000000001" customHeight="1">
      <c r="A484" s="58" t="s">
        <v>1</v>
      </c>
      <c r="B484" s="57" t="s">
        <v>1629</v>
      </c>
      <c r="C484" s="56" t="s">
        <v>1630</v>
      </c>
      <c r="D484" s="213">
        <v>76</v>
      </c>
      <c r="E484" s="214">
        <v>12650</v>
      </c>
      <c r="F484" s="215">
        <v>961400</v>
      </c>
      <c r="G484" s="213">
        <v>0</v>
      </c>
      <c r="H484" s="216">
        <v>0</v>
      </c>
      <c r="I484" s="215">
        <v>0</v>
      </c>
      <c r="J484" s="213">
        <v>0</v>
      </c>
      <c r="K484" s="216">
        <v>0</v>
      </c>
      <c r="L484" s="215">
        <v>0</v>
      </c>
      <c r="M484" s="213">
        <v>0</v>
      </c>
      <c r="N484" s="216">
        <v>0</v>
      </c>
      <c r="O484" s="215">
        <v>0</v>
      </c>
      <c r="P484" s="213">
        <v>0</v>
      </c>
      <c r="Q484" s="216">
        <v>0</v>
      </c>
      <c r="R484" s="215">
        <v>0</v>
      </c>
      <c r="S484" s="213">
        <v>0</v>
      </c>
      <c r="T484" s="214">
        <v>0</v>
      </c>
      <c r="U484" s="217">
        <v>0</v>
      </c>
      <c r="V484" s="213">
        <v>4</v>
      </c>
      <c r="W484" s="216">
        <v>12650</v>
      </c>
      <c r="X484" s="215">
        <v>50600</v>
      </c>
      <c r="Y484" s="213">
        <v>0</v>
      </c>
      <c r="Z484" s="216">
        <v>0</v>
      </c>
      <c r="AA484" s="215">
        <v>0</v>
      </c>
      <c r="AB484" s="213">
        <v>2</v>
      </c>
      <c r="AC484" s="216">
        <v>12650</v>
      </c>
      <c r="AD484" s="215">
        <v>25300</v>
      </c>
      <c r="AE484" s="213">
        <v>0</v>
      </c>
      <c r="AF484" s="216">
        <v>0</v>
      </c>
      <c r="AG484" s="215">
        <v>0</v>
      </c>
      <c r="AH484" s="213">
        <v>6</v>
      </c>
      <c r="AI484" s="214">
        <v>12650</v>
      </c>
      <c r="AJ484" s="215">
        <v>75900</v>
      </c>
      <c r="AK484" s="218">
        <v>70</v>
      </c>
      <c r="AL484" s="214">
        <v>12650</v>
      </c>
      <c r="AM484" s="215">
        <v>885500</v>
      </c>
      <c r="AN484" s="36">
        <f t="shared" si="88"/>
        <v>8.3798514057872631E-5</v>
      </c>
      <c r="AO484" s="37">
        <f t="shared" si="89"/>
        <v>0.92105263157894735</v>
      </c>
      <c r="AP484" s="38" t="s">
        <v>4</v>
      </c>
      <c r="AQ484" s="39" t="str">
        <f t="shared" si="87"/>
        <v>제품</v>
      </c>
      <c r="AR484" s="40">
        <f t="shared" si="92"/>
        <v>0</v>
      </c>
      <c r="AS484" s="41">
        <f t="shared" si="93"/>
        <v>885500</v>
      </c>
      <c r="AT484" s="42">
        <f t="shared" si="94"/>
        <v>0</v>
      </c>
      <c r="AU484" s="43">
        <f t="shared" si="90"/>
        <v>885500</v>
      </c>
      <c r="AV484" s="95">
        <f t="shared" si="97"/>
        <v>885500</v>
      </c>
      <c r="AW484" s="61" t="str">
        <f t="shared" si="97"/>
        <v/>
      </c>
      <c r="AX484" s="61" t="str">
        <f t="shared" si="97"/>
        <v/>
      </c>
      <c r="AY484" s="61" t="str">
        <f t="shared" si="97"/>
        <v/>
      </c>
      <c r="AZ484" s="44" t="str">
        <f t="shared" si="97"/>
        <v/>
      </c>
      <c r="BA484" s="45"/>
      <c r="BB484" s="97">
        <v>70</v>
      </c>
      <c r="BC484" s="98">
        <v>0</v>
      </c>
      <c r="BD484" s="98">
        <v>0</v>
      </c>
      <c r="BE484" s="98">
        <v>0</v>
      </c>
      <c r="BF484" s="98">
        <v>0</v>
      </c>
      <c r="BG484" s="99">
        <f t="shared" si="95"/>
        <v>70</v>
      </c>
      <c r="BH484" s="52">
        <f t="shared" si="91"/>
        <v>0</v>
      </c>
      <c r="BI484" s="53">
        <f>IFERROR(IF(ROUND(V484/((D484+AK484)/2),1)&lt;0,0,ROUND(V484/((D484+AK484)/2),1)),0)</f>
        <v>0.1</v>
      </c>
      <c r="BJ484" s="55" t="str">
        <f>IF(AK484=0,"정상",IF(AP484="악성","악성",IF(AND(BL484&gt;3,BI484&lt;0.5),"악성",IF(AND(AP484="정상",BL484&lt;=3),"정상",IF(BI484&gt;1,"정상","부진")))))</f>
        <v>악성</v>
      </c>
      <c r="BK484" s="54">
        <v>44440</v>
      </c>
      <c r="BL484" s="52">
        <f t="shared" si="96"/>
        <v>61</v>
      </c>
    </row>
    <row r="485" spans="1:64" ht="17.100000000000001" customHeight="1">
      <c r="A485" s="58" t="s">
        <v>1</v>
      </c>
      <c r="B485" s="57" t="s">
        <v>1631</v>
      </c>
      <c r="C485" s="56" t="s">
        <v>1632</v>
      </c>
      <c r="D485" s="213">
        <v>290</v>
      </c>
      <c r="E485" s="214">
        <v>12650</v>
      </c>
      <c r="F485" s="215">
        <v>3668500</v>
      </c>
      <c r="G485" s="213">
        <v>0</v>
      </c>
      <c r="H485" s="216">
        <v>0</v>
      </c>
      <c r="I485" s="215">
        <v>0</v>
      </c>
      <c r="J485" s="213">
        <v>0</v>
      </c>
      <c r="K485" s="216">
        <v>0</v>
      </c>
      <c r="L485" s="215">
        <v>0</v>
      </c>
      <c r="M485" s="213">
        <v>10</v>
      </c>
      <c r="N485" s="216">
        <v>12650</v>
      </c>
      <c r="O485" s="215">
        <v>126500</v>
      </c>
      <c r="P485" s="213">
        <v>0</v>
      </c>
      <c r="Q485" s="216">
        <v>0</v>
      </c>
      <c r="R485" s="215">
        <v>0</v>
      </c>
      <c r="S485" s="213">
        <v>10</v>
      </c>
      <c r="T485" s="214">
        <v>12650</v>
      </c>
      <c r="U485" s="217">
        <v>126500</v>
      </c>
      <c r="V485" s="213">
        <v>177</v>
      </c>
      <c r="W485" s="216">
        <v>12650</v>
      </c>
      <c r="X485" s="215">
        <v>2239050</v>
      </c>
      <c r="Y485" s="213">
        <v>0</v>
      </c>
      <c r="Z485" s="216">
        <v>0</v>
      </c>
      <c r="AA485" s="215">
        <v>0</v>
      </c>
      <c r="AB485" s="213">
        <v>5</v>
      </c>
      <c r="AC485" s="216">
        <v>12650</v>
      </c>
      <c r="AD485" s="215">
        <v>63250</v>
      </c>
      <c r="AE485" s="213">
        <v>0</v>
      </c>
      <c r="AF485" s="216">
        <v>0</v>
      </c>
      <c r="AG485" s="215">
        <v>0</v>
      </c>
      <c r="AH485" s="213">
        <v>182</v>
      </c>
      <c r="AI485" s="214">
        <v>12650</v>
      </c>
      <c r="AJ485" s="215">
        <v>2302300</v>
      </c>
      <c r="AK485" s="218">
        <v>118</v>
      </c>
      <c r="AL485" s="214">
        <v>12650</v>
      </c>
      <c r="AM485" s="215">
        <v>1492700</v>
      </c>
      <c r="AN485" s="36">
        <f t="shared" si="88"/>
        <v>1.4126035226898529E-4</v>
      </c>
      <c r="AO485" s="37">
        <f t="shared" si="89"/>
        <v>0.39333333333333331</v>
      </c>
      <c r="AP485" s="38" t="s">
        <v>4</v>
      </c>
      <c r="AQ485" s="39" t="str">
        <f t="shared" si="87"/>
        <v>제품</v>
      </c>
      <c r="AR485" s="40">
        <f t="shared" si="92"/>
        <v>0</v>
      </c>
      <c r="AS485" s="41">
        <f t="shared" si="93"/>
        <v>1492700</v>
      </c>
      <c r="AT485" s="42">
        <f t="shared" si="94"/>
        <v>0</v>
      </c>
      <c r="AU485" s="43">
        <f t="shared" si="90"/>
        <v>1492700</v>
      </c>
      <c r="AV485" s="95">
        <f t="shared" si="97"/>
        <v>1492700</v>
      </c>
      <c r="AW485" s="61" t="str">
        <f t="shared" si="97"/>
        <v/>
      </c>
      <c r="AX485" s="61" t="str">
        <f t="shared" si="97"/>
        <v/>
      </c>
      <c r="AY485" s="61" t="str">
        <f t="shared" si="97"/>
        <v/>
      </c>
      <c r="AZ485" s="44" t="str">
        <f t="shared" si="97"/>
        <v/>
      </c>
      <c r="BA485" s="45"/>
      <c r="BB485" s="97">
        <v>118</v>
      </c>
      <c r="BC485" s="98">
        <v>0</v>
      </c>
      <c r="BD485" s="98">
        <v>0</v>
      </c>
      <c r="BE485" s="98">
        <v>0</v>
      </c>
      <c r="BF485" s="98">
        <v>0</v>
      </c>
      <c r="BG485" s="99">
        <f t="shared" si="95"/>
        <v>118</v>
      </c>
      <c r="BH485" s="52">
        <f t="shared" si="91"/>
        <v>0</v>
      </c>
      <c r="BI485" s="53">
        <f>IFERROR(IF(ROUND(V485/((D485+AK485)/2),1)&lt;0,0,ROUND(V485/((D485+AK485)/2),1)),0)</f>
        <v>0.9</v>
      </c>
      <c r="BJ485" s="55" t="str">
        <f>IF(AK485=0,"정상",IF(AP485="악성","악성",IF(AND(BL485&gt;3,BI485&lt;0.5),"악성",IF(AND(AP485="정상",BL485&lt;=3),"정상",IF(BI485&gt;1,"정상","부진")))))</f>
        <v>부진</v>
      </c>
      <c r="BK485" s="54">
        <v>44440</v>
      </c>
      <c r="BL485" s="52">
        <f t="shared" si="96"/>
        <v>61</v>
      </c>
    </row>
    <row r="486" spans="1:64" ht="17.100000000000001" customHeight="1">
      <c r="A486" s="58" t="s">
        <v>1</v>
      </c>
      <c r="B486" s="57" t="s">
        <v>1675</v>
      </c>
      <c r="C486" s="56" t="s">
        <v>2183</v>
      </c>
      <c r="D486" s="213">
        <v>3531</v>
      </c>
      <c r="E486" s="214">
        <v>569.67970000000003</v>
      </c>
      <c r="F486" s="215">
        <v>2011539</v>
      </c>
      <c r="G486" s="213">
        <v>0</v>
      </c>
      <c r="H486" s="216">
        <v>0</v>
      </c>
      <c r="I486" s="215">
        <v>0</v>
      </c>
      <c r="J486" s="213">
        <v>0</v>
      </c>
      <c r="K486" s="216">
        <v>0</v>
      </c>
      <c r="L486" s="215">
        <v>0</v>
      </c>
      <c r="M486" s="213">
        <v>7</v>
      </c>
      <c r="N486" s="216">
        <v>569.57142799999997</v>
      </c>
      <c r="O486" s="215">
        <v>3987</v>
      </c>
      <c r="P486" s="213">
        <v>0</v>
      </c>
      <c r="Q486" s="216">
        <v>0</v>
      </c>
      <c r="R486" s="215">
        <v>0</v>
      </c>
      <c r="S486" s="213">
        <v>7</v>
      </c>
      <c r="T486" s="214">
        <v>569.57142799999997</v>
      </c>
      <c r="U486" s="217">
        <v>3987</v>
      </c>
      <c r="V486" s="213">
        <v>2726</v>
      </c>
      <c r="W486" s="216">
        <v>569.680117</v>
      </c>
      <c r="X486" s="215">
        <v>1552948</v>
      </c>
      <c r="Y486" s="213">
        <v>0</v>
      </c>
      <c r="Z486" s="216">
        <v>0</v>
      </c>
      <c r="AA486" s="215">
        <v>0</v>
      </c>
      <c r="AB486" s="213">
        <v>334</v>
      </c>
      <c r="AC486" s="216">
        <v>569.68562799999995</v>
      </c>
      <c r="AD486" s="215">
        <v>190275</v>
      </c>
      <c r="AE486" s="213">
        <v>0</v>
      </c>
      <c r="AF486" s="216">
        <v>0</v>
      </c>
      <c r="AG486" s="215">
        <v>0</v>
      </c>
      <c r="AH486" s="213">
        <v>3060</v>
      </c>
      <c r="AI486" s="214">
        <v>569.68071799999996</v>
      </c>
      <c r="AJ486" s="215">
        <v>1743223</v>
      </c>
      <c r="AK486" s="218">
        <v>478</v>
      </c>
      <c r="AL486" s="214">
        <v>569.67219999999998</v>
      </c>
      <c r="AM486" s="215">
        <v>272303</v>
      </c>
      <c r="AN486" s="36">
        <f t="shared" si="88"/>
        <v>2.5769155023716422E-5</v>
      </c>
      <c r="AO486" s="37">
        <f t="shared" si="89"/>
        <v>0.13510457885811192</v>
      </c>
      <c r="AP486" s="38" t="s">
        <v>4</v>
      </c>
      <c r="AQ486" s="39" t="str">
        <f t="shared" si="87"/>
        <v>제품</v>
      </c>
      <c r="AR486" s="40">
        <f t="shared" si="92"/>
        <v>0</v>
      </c>
      <c r="AS486" s="41">
        <f t="shared" si="93"/>
        <v>272303</v>
      </c>
      <c r="AT486" s="42">
        <f t="shared" si="94"/>
        <v>0</v>
      </c>
      <c r="AU486" s="43">
        <f t="shared" si="90"/>
        <v>272303</v>
      </c>
      <c r="AV486" s="95">
        <f t="shared" si="97"/>
        <v>272303.31160000002</v>
      </c>
      <c r="AW486" s="61" t="str">
        <f t="shared" si="97"/>
        <v/>
      </c>
      <c r="AX486" s="61" t="str">
        <f t="shared" si="97"/>
        <v/>
      </c>
      <c r="AY486" s="61" t="str">
        <f t="shared" si="97"/>
        <v/>
      </c>
      <c r="AZ486" s="44" t="str">
        <f t="shared" si="97"/>
        <v/>
      </c>
      <c r="BA486" s="45"/>
      <c r="BB486" s="97">
        <v>478</v>
      </c>
      <c r="BC486" s="98">
        <v>0</v>
      </c>
      <c r="BD486" s="98">
        <v>0</v>
      </c>
      <c r="BE486" s="98">
        <v>0</v>
      </c>
      <c r="BF486" s="98">
        <v>0</v>
      </c>
      <c r="BG486" s="99">
        <f t="shared" si="95"/>
        <v>478</v>
      </c>
      <c r="BH486" s="52">
        <f t="shared" si="91"/>
        <v>0</v>
      </c>
      <c r="BI486" s="53">
        <f>IFERROR(IF(ROUND(V486/((D486+AK486)/2),1)&lt;0,0,ROUND(V486/((D486+AK486)/2),1)),0)</f>
        <v>1.4</v>
      </c>
      <c r="BJ486" s="55" t="str">
        <f>IF(AK486=0,"정상",IF(AP486="악성","악성",IF(AND(BL486&gt;3,BI486&lt;0.5),"악성",IF(AND(AP486="정상",BL486&lt;=3),"정상",IF(BI486&gt;1,"정상","부진")))))</f>
        <v>정상</v>
      </c>
      <c r="BK486" s="54">
        <v>44501</v>
      </c>
      <c r="BL486" s="52">
        <f t="shared" si="96"/>
        <v>59</v>
      </c>
    </row>
    <row r="487" spans="1:64" ht="17.100000000000001" customHeight="1">
      <c r="A487" s="58" t="s">
        <v>1</v>
      </c>
      <c r="B487" s="57" t="s">
        <v>1676</v>
      </c>
      <c r="C487" s="56" t="s">
        <v>2184</v>
      </c>
      <c r="D487" s="213">
        <v>3050</v>
      </c>
      <c r="E487" s="214">
        <v>1519.9511</v>
      </c>
      <c r="F487" s="215">
        <v>4635850</v>
      </c>
      <c r="G487" s="213">
        <v>3010</v>
      </c>
      <c r="H487" s="216">
        <v>1520</v>
      </c>
      <c r="I487" s="215">
        <v>4575200</v>
      </c>
      <c r="J487" s="213">
        <v>0</v>
      </c>
      <c r="K487" s="216">
        <v>0</v>
      </c>
      <c r="L487" s="215">
        <v>0</v>
      </c>
      <c r="M487" s="213">
        <v>0</v>
      </c>
      <c r="N487" s="216">
        <v>0</v>
      </c>
      <c r="O487" s="215">
        <v>0</v>
      </c>
      <c r="P487" s="213">
        <v>0</v>
      </c>
      <c r="Q487" s="216">
        <v>0</v>
      </c>
      <c r="R487" s="215">
        <v>0</v>
      </c>
      <c r="S487" s="213">
        <v>3010</v>
      </c>
      <c r="T487" s="214">
        <v>1520</v>
      </c>
      <c r="U487" s="217">
        <v>4575200</v>
      </c>
      <c r="V487" s="213">
        <v>4616</v>
      </c>
      <c r="W487" s="216">
        <v>1519.969887</v>
      </c>
      <c r="X487" s="215">
        <v>7016181</v>
      </c>
      <c r="Y487" s="213">
        <v>0</v>
      </c>
      <c r="Z487" s="216">
        <v>0</v>
      </c>
      <c r="AA487" s="215">
        <v>0</v>
      </c>
      <c r="AB487" s="213">
        <v>68</v>
      </c>
      <c r="AC487" s="216">
        <v>1520</v>
      </c>
      <c r="AD487" s="215">
        <v>103360</v>
      </c>
      <c r="AE487" s="213">
        <v>0</v>
      </c>
      <c r="AF487" s="216">
        <v>0</v>
      </c>
      <c r="AG487" s="215">
        <v>0</v>
      </c>
      <c r="AH487" s="213">
        <v>4684</v>
      </c>
      <c r="AI487" s="214">
        <v>1519.9703239999999</v>
      </c>
      <c r="AJ487" s="215">
        <v>7119541</v>
      </c>
      <c r="AK487" s="218">
        <v>1376</v>
      </c>
      <c r="AL487" s="214">
        <v>1519.9921999999999</v>
      </c>
      <c r="AM487" s="215">
        <v>2091509</v>
      </c>
      <c r="AN487" s="36">
        <f t="shared" si="88"/>
        <v>1.9792811557161732E-4</v>
      </c>
      <c r="AO487" s="37">
        <f t="shared" si="89"/>
        <v>0.22706270627062705</v>
      </c>
      <c r="AP487" s="38" t="s">
        <v>2</v>
      </c>
      <c r="AQ487" s="39" t="str">
        <f t="shared" si="87"/>
        <v>제품</v>
      </c>
      <c r="AR487" s="40">
        <f t="shared" si="92"/>
        <v>0</v>
      </c>
      <c r="AS487" s="41">
        <f t="shared" si="93"/>
        <v>0</v>
      </c>
      <c r="AT487" s="42">
        <f t="shared" si="94"/>
        <v>2091509</v>
      </c>
      <c r="AU487" s="43">
        <f t="shared" si="90"/>
        <v>2091509</v>
      </c>
      <c r="AV487" s="95">
        <f t="shared" si="97"/>
        <v>2091509.2671999999</v>
      </c>
      <c r="AW487" s="61" t="str">
        <f t="shared" si="97"/>
        <v/>
      </c>
      <c r="AX487" s="61" t="str">
        <f t="shared" si="97"/>
        <v/>
      </c>
      <c r="AY487" s="61" t="str">
        <f t="shared" si="97"/>
        <v/>
      </c>
      <c r="AZ487" s="44" t="str">
        <f t="shared" si="97"/>
        <v/>
      </c>
      <c r="BA487" s="45"/>
      <c r="BB487" s="97">
        <v>1376</v>
      </c>
      <c r="BC487" s="98">
        <v>0</v>
      </c>
      <c r="BD487" s="98">
        <v>0</v>
      </c>
      <c r="BE487" s="98">
        <v>0</v>
      </c>
      <c r="BF487" s="98">
        <v>0</v>
      </c>
      <c r="BG487" s="99">
        <f t="shared" si="95"/>
        <v>1376</v>
      </c>
      <c r="BH487" s="52">
        <f t="shared" si="91"/>
        <v>0</v>
      </c>
      <c r="BI487" s="53">
        <f>IFERROR(IF(ROUND(V487/((D487+AK487)/2),1)&lt;0,0,ROUND(V487/((D487+AK487)/2),1)),0)</f>
        <v>2.1</v>
      </c>
      <c r="BJ487" s="55" t="str">
        <f>IF(AK487=0,"정상",IF(AP487="악성","악성",IF(AND(BL487&gt;3,BI487&lt;0.5),"악성",IF(AND(AP487="정상",BL487&lt;=3),"정상",IF(BI487&gt;1,"정상","부진")))))</f>
        <v>정상</v>
      </c>
      <c r="BK487" s="54">
        <v>45870</v>
      </c>
      <c r="BL487" s="52">
        <f t="shared" si="96"/>
        <v>14</v>
      </c>
    </row>
    <row r="488" spans="1:64" ht="17.100000000000001" customHeight="1">
      <c r="A488" s="58" t="s">
        <v>1</v>
      </c>
      <c r="B488" s="57" t="s">
        <v>1677</v>
      </c>
      <c r="C488" s="56" t="s">
        <v>2185</v>
      </c>
      <c r="D488" s="213">
        <v>7493</v>
      </c>
      <c r="E488" s="214">
        <v>1090.7791</v>
      </c>
      <c r="F488" s="215">
        <v>8173208</v>
      </c>
      <c r="G488" s="213">
        <v>0</v>
      </c>
      <c r="H488" s="216">
        <v>0</v>
      </c>
      <c r="I488" s="215">
        <v>0</v>
      </c>
      <c r="J488" s="213">
        <v>0</v>
      </c>
      <c r="K488" s="216">
        <v>0</v>
      </c>
      <c r="L488" s="215">
        <v>0</v>
      </c>
      <c r="M488" s="213">
        <v>2</v>
      </c>
      <c r="N488" s="216">
        <v>1140</v>
      </c>
      <c r="O488" s="215">
        <v>2280</v>
      </c>
      <c r="P488" s="213">
        <v>0</v>
      </c>
      <c r="Q488" s="216">
        <v>0</v>
      </c>
      <c r="R488" s="215">
        <v>0</v>
      </c>
      <c r="S488" s="213">
        <v>2</v>
      </c>
      <c r="T488" s="214">
        <v>1140</v>
      </c>
      <c r="U488" s="217">
        <v>2280</v>
      </c>
      <c r="V488" s="213">
        <v>505</v>
      </c>
      <c r="W488" s="216">
        <v>1090.80594</v>
      </c>
      <c r="X488" s="215">
        <v>550857</v>
      </c>
      <c r="Y488" s="213">
        <v>0</v>
      </c>
      <c r="Z488" s="216">
        <v>0</v>
      </c>
      <c r="AA488" s="215">
        <v>0</v>
      </c>
      <c r="AB488" s="213">
        <v>7</v>
      </c>
      <c r="AC488" s="216">
        <v>1091</v>
      </c>
      <c r="AD488" s="215">
        <v>7637</v>
      </c>
      <c r="AE488" s="213">
        <v>0</v>
      </c>
      <c r="AF488" s="216">
        <v>0</v>
      </c>
      <c r="AG488" s="215">
        <v>0</v>
      </c>
      <c r="AH488" s="213">
        <v>512</v>
      </c>
      <c r="AI488" s="214">
        <v>1090.808593</v>
      </c>
      <c r="AJ488" s="215">
        <v>558494</v>
      </c>
      <c r="AK488" s="218">
        <v>6983</v>
      </c>
      <c r="AL488" s="214">
        <v>1090.7910999999999</v>
      </c>
      <c r="AM488" s="215">
        <v>7616994</v>
      </c>
      <c r="AN488" s="36">
        <f t="shared" si="88"/>
        <v>7.2082753109851104E-4</v>
      </c>
      <c r="AO488" s="37">
        <f t="shared" si="89"/>
        <v>0.93168779186124084</v>
      </c>
      <c r="AP488" s="38" t="s">
        <v>4</v>
      </c>
      <c r="AQ488" s="39" t="str">
        <f t="shared" si="87"/>
        <v>제품</v>
      </c>
      <c r="AR488" s="40">
        <f t="shared" si="92"/>
        <v>0</v>
      </c>
      <c r="AS488" s="41">
        <f t="shared" si="93"/>
        <v>7616994</v>
      </c>
      <c r="AT488" s="42">
        <f t="shared" si="94"/>
        <v>0</v>
      </c>
      <c r="AU488" s="43">
        <f t="shared" si="90"/>
        <v>7616994</v>
      </c>
      <c r="AV488" s="95">
        <f t="shared" si="97"/>
        <v>7616994.2512999997</v>
      </c>
      <c r="AW488" s="61" t="str">
        <f t="shared" si="97"/>
        <v/>
      </c>
      <c r="AX488" s="61" t="str">
        <f t="shared" si="97"/>
        <v/>
      </c>
      <c r="AY488" s="61" t="str">
        <f t="shared" si="97"/>
        <v/>
      </c>
      <c r="AZ488" s="44" t="str">
        <f t="shared" si="97"/>
        <v/>
      </c>
      <c r="BA488" s="45"/>
      <c r="BB488" s="97">
        <v>6983</v>
      </c>
      <c r="BC488" s="98">
        <v>0</v>
      </c>
      <c r="BD488" s="98">
        <v>0</v>
      </c>
      <c r="BE488" s="98">
        <v>0</v>
      </c>
      <c r="BF488" s="98">
        <v>0</v>
      </c>
      <c r="BG488" s="99">
        <f t="shared" si="95"/>
        <v>6983</v>
      </c>
      <c r="BH488" s="52">
        <f t="shared" si="91"/>
        <v>0</v>
      </c>
      <c r="BI488" s="53">
        <f>IFERROR(IF(ROUND(V488/((D488+AK488)/2),1)&lt;0,0,ROUND(V488/((D488+AK488)/2),1)),0)</f>
        <v>0.1</v>
      </c>
      <c r="BJ488" s="55" t="str">
        <f>IF(AK488=0,"정상",IF(AP488="악성","악성",IF(AND(BL488&gt;3,BI488&lt;0.5),"악성",IF(AND(AP488="정상",BL488&lt;=3),"정상",IF(BI488&gt;1,"정상","부진")))))</f>
        <v>악성</v>
      </c>
      <c r="BK488" s="54">
        <v>44501</v>
      </c>
      <c r="BL488" s="52">
        <f t="shared" si="96"/>
        <v>59</v>
      </c>
    </row>
    <row r="489" spans="1:64" ht="17.100000000000001" customHeight="1">
      <c r="A489" s="58" t="s">
        <v>1</v>
      </c>
      <c r="B489" s="57" t="s">
        <v>1704</v>
      </c>
      <c r="C489" s="56" t="s">
        <v>1705</v>
      </c>
      <c r="D489" s="213">
        <v>995</v>
      </c>
      <c r="E489" s="214">
        <v>5055</v>
      </c>
      <c r="F489" s="215">
        <v>5029725</v>
      </c>
      <c r="G489" s="213">
        <v>-4</v>
      </c>
      <c r="H489" s="216">
        <v>5055</v>
      </c>
      <c r="I489" s="215">
        <v>-20220</v>
      </c>
      <c r="J489" s="213">
        <v>0</v>
      </c>
      <c r="K489" s="216">
        <v>0</v>
      </c>
      <c r="L489" s="215">
        <v>0</v>
      </c>
      <c r="M489" s="213">
        <v>0</v>
      </c>
      <c r="N489" s="216">
        <v>0</v>
      </c>
      <c r="O489" s="215">
        <v>0</v>
      </c>
      <c r="P489" s="213">
        <v>0</v>
      </c>
      <c r="Q489" s="216">
        <v>0</v>
      </c>
      <c r="R489" s="215">
        <v>0</v>
      </c>
      <c r="S489" s="213">
        <v>-4</v>
      </c>
      <c r="T489" s="214">
        <v>5055</v>
      </c>
      <c r="U489" s="217">
        <v>-20220</v>
      </c>
      <c r="V489" s="213">
        <v>812</v>
      </c>
      <c r="W489" s="216">
        <v>5055</v>
      </c>
      <c r="X489" s="215">
        <v>4104660</v>
      </c>
      <c r="Y489" s="213">
        <v>0</v>
      </c>
      <c r="Z489" s="216">
        <v>0</v>
      </c>
      <c r="AA489" s="215">
        <v>0</v>
      </c>
      <c r="AB489" s="213">
        <v>79</v>
      </c>
      <c r="AC489" s="216">
        <v>5055</v>
      </c>
      <c r="AD489" s="215">
        <v>399345</v>
      </c>
      <c r="AE489" s="213">
        <v>0</v>
      </c>
      <c r="AF489" s="216">
        <v>0</v>
      </c>
      <c r="AG489" s="215">
        <v>0</v>
      </c>
      <c r="AH489" s="213">
        <v>891</v>
      </c>
      <c r="AI489" s="214">
        <v>5055</v>
      </c>
      <c r="AJ489" s="215">
        <v>4504005</v>
      </c>
      <c r="AK489" s="218">
        <v>100</v>
      </c>
      <c r="AL489" s="214">
        <v>5055</v>
      </c>
      <c r="AM489" s="215">
        <v>505500</v>
      </c>
      <c r="AN489" s="36">
        <f t="shared" si="88"/>
        <v>4.7837548115476702E-5</v>
      </c>
      <c r="AO489" s="37">
        <f t="shared" si="89"/>
        <v>0.10090817356205853</v>
      </c>
      <c r="AP489" s="38" t="s">
        <v>4</v>
      </c>
      <c r="AQ489" s="39" t="str">
        <f t="shared" si="87"/>
        <v>제품</v>
      </c>
      <c r="AR489" s="40">
        <f t="shared" si="92"/>
        <v>0</v>
      </c>
      <c r="AS489" s="41">
        <f t="shared" si="93"/>
        <v>505500</v>
      </c>
      <c r="AT489" s="42">
        <f t="shared" si="94"/>
        <v>0</v>
      </c>
      <c r="AU489" s="43">
        <f t="shared" si="90"/>
        <v>505500</v>
      </c>
      <c r="AV489" s="95">
        <f t="shared" si="97"/>
        <v>505500</v>
      </c>
      <c r="AW489" s="61" t="str">
        <f t="shared" si="97"/>
        <v/>
      </c>
      <c r="AX489" s="61" t="str">
        <f t="shared" si="97"/>
        <v/>
      </c>
      <c r="AY489" s="61" t="str">
        <f t="shared" si="97"/>
        <v/>
      </c>
      <c r="AZ489" s="44" t="str">
        <f t="shared" si="97"/>
        <v/>
      </c>
      <c r="BA489" s="45"/>
      <c r="BB489" s="97">
        <v>100</v>
      </c>
      <c r="BC489" s="98">
        <v>0</v>
      </c>
      <c r="BD489" s="98">
        <v>0</v>
      </c>
      <c r="BE489" s="98">
        <v>0</v>
      </c>
      <c r="BF489" s="98">
        <v>0</v>
      </c>
      <c r="BG489" s="99">
        <f t="shared" si="95"/>
        <v>100</v>
      </c>
      <c r="BH489" s="52">
        <f t="shared" si="91"/>
        <v>0</v>
      </c>
      <c r="BI489" s="53">
        <f>IFERROR(IF(ROUND(V489/((D489+AK489)/2),1)&lt;0,0,ROUND(V489/((D489+AK489)/2),1)),0)</f>
        <v>1.5</v>
      </c>
      <c r="BJ489" s="55" t="str">
        <f>IF(AK489=0,"정상",IF(AP489="악성","악성",IF(AND(BL489&gt;3,BI489&lt;0.5),"악성",IF(AND(AP489="정상",BL489&lt;=3),"정상",IF(BI489&gt;1,"정상","부진")))))</f>
        <v>정상</v>
      </c>
      <c r="BK489" s="54">
        <v>44531</v>
      </c>
      <c r="BL489" s="52">
        <f t="shared" si="96"/>
        <v>58</v>
      </c>
    </row>
    <row r="490" spans="1:64" ht="17.100000000000001" customHeight="1">
      <c r="A490" s="58" t="s">
        <v>1</v>
      </c>
      <c r="B490" s="57" t="s">
        <v>1706</v>
      </c>
      <c r="C490" s="56" t="s">
        <v>2210</v>
      </c>
      <c r="D490" s="213">
        <v>2022</v>
      </c>
      <c r="E490" s="214">
        <v>7800</v>
      </c>
      <c r="F490" s="215">
        <v>15771600</v>
      </c>
      <c r="G490" s="213">
        <v>-5</v>
      </c>
      <c r="H490" s="216">
        <v>6200</v>
      </c>
      <c r="I490" s="215">
        <v>-31000</v>
      </c>
      <c r="J490" s="213">
        <v>0</v>
      </c>
      <c r="K490" s="216">
        <v>0</v>
      </c>
      <c r="L490" s="215">
        <v>0</v>
      </c>
      <c r="M490" s="213">
        <v>2</v>
      </c>
      <c r="N490" s="216">
        <v>7802.5</v>
      </c>
      <c r="O490" s="215">
        <v>15605</v>
      </c>
      <c r="P490" s="213">
        <v>0</v>
      </c>
      <c r="Q490" s="216">
        <v>0</v>
      </c>
      <c r="R490" s="215">
        <v>0</v>
      </c>
      <c r="S490" s="213">
        <v>-3</v>
      </c>
      <c r="T490" s="214">
        <v>5131.6666660000001</v>
      </c>
      <c r="U490" s="217">
        <v>-15395</v>
      </c>
      <c r="V490" s="213">
        <v>1594</v>
      </c>
      <c r="W490" s="216">
        <v>7803.4422830000003</v>
      </c>
      <c r="X490" s="215">
        <v>12438687</v>
      </c>
      <c r="Y490" s="213">
        <v>0</v>
      </c>
      <c r="Z490" s="216">
        <v>0</v>
      </c>
      <c r="AA490" s="215">
        <v>0</v>
      </c>
      <c r="AB490" s="213">
        <v>136</v>
      </c>
      <c r="AC490" s="216">
        <v>7803.0220579999996</v>
      </c>
      <c r="AD490" s="215">
        <v>1061211</v>
      </c>
      <c r="AE490" s="213">
        <v>0</v>
      </c>
      <c r="AF490" s="216">
        <v>0</v>
      </c>
      <c r="AG490" s="215">
        <v>0</v>
      </c>
      <c r="AH490" s="213">
        <v>1730</v>
      </c>
      <c r="AI490" s="214">
        <v>7803.4092479999999</v>
      </c>
      <c r="AJ490" s="215">
        <v>13499898</v>
      </c>
      <c r="AK490" s="218">
        <v>289</v>
      </c>
      <c r="AL490" s="214">
        <v>7807.2906000000003</v>
      </c>
      <c r="AM490" s="215">
        <v>2256307</v>
      </c>
      <c r="AN490" s="36">
        <f t="shared" si="88"/>
        <v>2.1352362942786722E-4</v>
      </c>
      <c r="AO490" s="37">
        <f t="shared" si="89"/>
        <v>0.14314016840019811</v>
      </c>
      <c r="AP490" s="38" t="s">
        <v>4</v>
      </c>
      <c r="AQ490" s="39" t="str">
        <f t="shared" si="87"/>
        <v>제품</v>
      </c>
      <c r="AR490" s="40">
        <f t="shared" si="92"/>
        <v>0</v>
      </c>
      <c r="AS490" s="41">
        <f t="shared" si="93"/>
        <v>2256307</v>
      </c>
      <c r="AT490" s="42">
        <f t="shared" si="94"/>
        <v>0</v>
      </c>
      <c r="AU490" s="43">
        <f t="shared" si="90"/>
        <v>2256307</v>
      </c>
      <c r="AV490" s="95">
        <f t="shared" si="97"/>
        <v>2256306.9834000003</v>
      </c>
      <c r="AW490" s="61" t="str">
        <f t="shared" si="97"/>
        <v/>
      </c>
      <c r="AX490" s="61" t="str">
        <f t="shared" si="97"/>
        <v/>
      </c>
      <c r="AY490" s="61" t="str">
        <f t="shared" si="97"/>
        <v/>
      </c>
      <c r="AZ490" s="44" t="str">
        <f t="shared" si="97"/>
        <v/>
      </c>
      <c r="BA490" s="45"/>
      <c r="BB490" s="97">
        <v>289</v>
      </c>
      <c r="BC490" s="98">
        <v>0</v>
      </c>
      <c r="BD490" s="98">
        <v>0</v>
      </c>
      <c r="BE490" s="98">
        <v>0</v>
      </c>
      <c r="BF490" s="98">
        <v>0</v>
      </c>
      <c r="BG490" s="99">
        <f t="shared" si="95"/>
        <v>289</v>
      </c>
      <c r="BH490" s="52">
        <f t="shared" si="91"/>
        <v>0</v>
      </c>
      <c r="BI490" s="53">
        <f>IFERROR(IF(ROUND(V490/((D490+AK490)/2),1)&lt;0,0,ROUND(V490/((D490+AK490)/2),1)),0)</f>
        <v>1.4</v>
      </c>
      <c r="BJ490" s="55" t="str">
        <f>IF(AK490=0,"정상",IF(AP490="악성","악성",IF(AND(BL490&gt;3,BI490&lt;0.5),"악성",IF(AND(AP490="정상",BL490&lt;=3),"정상",IF(BI490&gt;1,"정상","부진")))))</f>
        <v>정상</v>
      </c>
      <c r="BK490" s="54">
        <v>44531</v>
      </c>
      <c r="BL490" s="52">
        <f t="shared" si="96"/>
        <v>58</v>
      </c>
    </row>
    <row r="491" spans="1:64" ht="17.100000000000001" customHeight="1">
      <c r="A491" s="58" t="s">
        <v>1</v>
      </c>
      <c r="B491" s="57" t="s">
        <v>1707</v>
      </c>
      <c r="C491" s="56" t="s">
        <v>2211</v>
      </c>
      <c r="D491" s="213">
        <v>1610</v>
      </c>
      <c r="E491" s="214">
        <v>3800.7714999999998</v>
      </c>
      <c r="F491" s="215">
        <v>6119241</v>
      </c>
      <c r="G491" s="213">
        <v>2999</v>
      </c>
      <c r="H491" s="216">
        <v>4800</v>
      </c>
      <c r="I491" s="215">
        <v>14395200</v>
      </c>
      <c r="J491" s="213">
        <v>0</v>
      </c>
      <c r="K491" s="216">
        <v>0</v>
      </c>
      <c r="L491" s="215">
        <v>0</v>
      </c>
      <c r="M491" s="213">
        <v>24</v>
      </c>
      <c r="N491" s="216">
        <v>4480.125</v>
      </c>
      <c r="O491" s="215">
        <v>107523</v>
      </c>
      <c r="P491" s="213">
        <v>0</v>
      </c>
      <c r="Q491" s="216">
        <v>0</v>
      </c>
      <c r="R491" s="215">
        <v>0</v>
      </c>
      <c r="S491" s="213">
        <v>3023</v>
      </c>
      <c r="T491" s="214">
        <v>4797.4604689999996</v>
      </c>
      <c r="U491" s="217">
        <v>14502723</v>
      </c>
      <c r="V491" s="213">
        <v>3792</v>
      </c>
      <c r="W491" s="216">
        <v>4451.1046939999997</v>
      </c>
      <c r="X491" s="215">
        <v>16878589</v>
      </c>
      <c r="Y491" s="213">
        <v>300</v>
      </c>
      <c r="Z491" s="216">
        <v>4451.0933329999998</v>
      </c>
      <c r="AA491" s="215">
        <v>1335328</v>
      </c>
      <c r="AB491" s="213">
        <v>195</v>
      </c>
      <c r="AC491" s="216">
        <v>4451.128205</v>
      </c>
      <c r="AD491" s="215">
        <v>867970</v>
      </c>
      <c r="AE491" s="213">
        <v>0</v>
      </c>
      <c r="AF491" s="216">
        <v>0</v>
      </c>
      <c r="AG491" s="215">
        <v>0</v>
      </c>
      <c r="AH491" s="213">
        <v>4287</v>
      </c>
      <c r="AI491" s="214">
        <v>4451.1049679999996</v>
      </c>
      <c r="AJ491" s="215">
        <v>19081887</v>
      </c>
      <c r="AK491" s="218">
        <v>346</v>
      </c>
      <c r="AL491" s="214">
        <v>4451.0895</v>
      </c>
      <c r="AM491" s="215">
        <v>1540077</v>
      </c>
      <c r="AN491" s="36">
        <f t="shared" si="88"/>
        <v>1.4574383301491396E-4</v>
      </c>
      <c r="AO491" s="37">
        <f t="shared" si="89"/>
        <v>7.4681631772069934E-2</v>
      </c>
      <c r="AP491" s="38" t="s">
        <v>2</v>
      </c>
      <c r="AQ491" s="39" t="str">
        <f t="shared" si="87"/>
        <v>제품</v>
      </c>
      <c r="AR491" s="40">
        <f t="shared" si="92"/>
        <v>0</v>
      </c>
      <c r="AS491" s="41">
        <f t="shared" si="93"/>
        <v>0</v>
      </c>
      <c r="AT491" s="42">
        <f t="shared" si="94"/>
        <v>1540077</v>
      </c>
      <c r="AU491" s="43">
        <f t="shared" si="90"/>
        <v>1540077</v>
      </c>
      <c r="AV491" s="95">
        <f t="shared" si="97"/>
        <v>1540076.9669999999</v>
      </c>
      <c r="AW491" s="61" t="str">
        <f t="shared" si="97"/>
        <v/>
      </c>
      <c r="AX491" s="61" t="str">
        <f t="shared" si="97"/>
        <v/>
      </c>
      <c r="AY491" s="61" t="str">
        <f t="shared" si="97"/>
        <v/>
      </c>
      <c r="AZ491" s="44" t="str">
        <f t="shared" si="97"/>
        <v/>
      </c>
      <c r="BA491" s="45"/>
      <c r="BB491" s="97">
        <v>346</v>
      </c>
      <c r="BC491" s="98">
        <v>0</v>
      </c>
      <c r="BD491" s="98">
        <v>0</v>
      </c>
      <c r="BE491" s="98">
        <v>0</v>
      </c>
      <c r="BF491" s="98">
        <v>0</v>
      </c>
      <c r="BG491" s="99">
        <f t="shared" si="95"/>
        <v>346</v>
      </c>
      <c r="BH491" s="52">
        <f t="shared" si="91"/>
        <v>0</v>
      </c>
      <c r="BI491" s="53">
        <f>IFERROR(IF(ROUND(V491/((D491+AK491)/2),1)&lt;0,0,ROUND(V491/((D491+AK491)/2),1)),0)</f>
        <v>3.9</v>
      </c>
      <c r="BJ491" s="55" t="str">
        <f>IF(AK491=0,"정상",IF(AP491="악성","악성",IF(AND(BL491&gt;3,BI491&lt;0.5),"악성",IF(AND(AP491="정상",BL491&lt;=3),"정상",IF(BI491&gt;1,"정상","부진")))))</f>
        <v>정상</v>
      </c>
      <c r="BK491" s="54">
        <v>44531</v>
      </c>
      <c r="BL491" s="52">
        <f t="shared" si="96"/>
        <v>58</v>
      </c>
    </row>
    <row r="492" spans="1:64" ht="17.100000000000001" customHeight="1">
      <c r="A492" s="58" t="s">
        <v>1</v>
      </c>
      <c r="B492" s="57" t="s">
        <v>1734</v>
      </c>
      <c r="C492" s="56" t="s">
        <v>1654</v>
      </c>
      <c r="D492" s="213">
        <v>2755</v>
      </c>
      <c r="E492" s="214">
        <v>3300.0916000000002</v>
      </c>
      <c r="F492" s="215">
        <v>9091752</v>
      </c>
      <c r="G492" s="213">
        <v>-1</v>
      </c>
      <c r="H492" s="216">
        <v>3300</v>
      </c>
      <c r="I492" s="215">
        <v>-3300</v>
      </c>
      <c r="J492" s="213">
        <v>0</v>
      </c>
      <c r="K492" s="216">
        <v>0</v>
      </c>
      <c r="L492" s="215">
        <v>0</v>
      </c>
      <c r="M492" s="213">
        <v>4</v>
      </c>
      <c r="N492" s="216">
        <v>3300</v>
      </c>
      <c r="O492" s="215">
        <v>13200</v>
      </c>
      <c r="P492" s="213">
        <v>0</v>
      </c>
      <c r="Q492" s="216">
        <v>0</v>
      </c>
      <c r="R492" s="215">
        <v>0</v>
      </c>
      <c r="S492" s="213">
        <v>3</v>
      </c>
      <c r="T492" s="214">
        <v>3300</v>
      </c>
      <c r="U492" s="217">
        <v>9900</v>
      </c>
      <c r="V492" s="213">
        <v>2697</v>
      </c>
      <c r="W492" s="216">
        <v>3300.0897289999998</v>
      </c>
      <c r="X492" s="215">
        <v>8900342</v>
      </c>
      <c r="Y492" s="213">
        <v>0</v>
      </c>
      <c r="Z492" s="216">
        <v>0</v>
      </c>
      <c r="AA492" s="215">
        <v>0</v>
      </c>
      <c r="AB492" s="213">
        <v>61</v>
      </c>
      <c r="AC492" s="216">
        <v>3300.1639340000002</v>
      </c>
      <c r="AD492" s="215">
        <v>201310</v>
      </c>
      <c r="AE492" s="213">
        <v>0</v>
      </c>
      <c r="AF492" s="216">
        <v>0</v>
      </c>
      <c r="AG492" s="215">
        <v>0</v>
      </c>
      <c r="AH492" s="213">
        <v>2758</v>
      </c>
      <c r="AI492" s="214">
        <v>3300.0913700000001</v>
      </c>
      <c r="AJ492" s="215">
        <v>9101652</v>
      </c>
      <c r="AK492" s="218">
        <v>0</v>
      </c>
      <c r="AL492" s="214">
        <v>0</v>
      </c>
      <c r="AM492" s="215">
        <v>0</v>
      </c>
      <c r="AN492" s="36">
        <f t="shared" si="88"/>
        <v>0</v>
      </c>
      <c r="AO492" s="37">
        <f t="shared" si="89"/>
        <v>0</v>
      </c>
      <c r="AP492" s="38" t="s">
        <v>4</v>
      </c>
      <c r="AQ492" s="39" t="str">
        <f t="shared" si="87"/>
        <v>제품</v>
      </c>
      <c r="AR492" s="40">
        <f t="shared" si="92"/>
        <v>0</v>
      </c>
      <c r="AS492" s="41">
        <f t="shared" si="93"/>
        <v>0</v>
      </c>
      <c r="AT492" s="42">
        <f t="shared" si="94"/>
        <v>0</v>
      </c>
      <c r="AU492" s="43">
        <f t="shared" si="90"/>
        <v>0</v>
      </c>
      <c r="AV492" s="95" t="str">
        <f t="shared" si="97"/>
        <v/>
      </c>
      <c r="AW492" s="61" t="str">
        <f t="shared" si="97"/>
        <v/>
      </c>
      <c r="AX492" s="61" t="str">
        <f t="shared" si="97"/>
        <v/>
      </c>
      <c r="AY492" s="61" t="str">
        <f t="shared" si="97"/>
        <v/>
      </c>
      <c r="AZ492" s="44" t="str">
        <f t="shared" si="97"/>
        <v/>
      </c>
      <c r="BA492" s="45"/>
      <c r="BB492" s="97">
        <v>0</v>
      </c>
      <c r="BC492" s="98">
        <v>0</v>
      </c>
      <c r="BD492" s="98">
        <v>0</v>
      </c>
      <c r="BE492" s="98">
        <v>0</v>
      </c>
      <c r="BF492" s="98">
        <v>0</v>
      </c>
      <c r="BG492" s="99">
        <f t="shared" si="95"/>
        <v>0</v>
      </c>
      <c r="BH492" s="52">
        <f t="shared" si="91"/>
        <v>0</v>
      </c>
      <c r="BI492" s="53">
        <f>IFERROR(IF(ROUND(V492/((D492+AK492)/2),1)&lt;0,0,ROUND(V492/((D492+AK492)/2),1)),0)</f>
        <v>2</v>
      </c>
      <c r="BJ492" s="55" t="str">
        <f>IF(AK492=0,"정상",IF(AP492="악성","악성",IF(AND(BL492&gt;3,BI492&lt;0.5),"악성",IF(AND(AP492="정상",BL492&lt;=3),"정상",IF(BI492&gt;1,"정상","부진")))))</f>
        <v>정상</v>
      </c>
      <c r="BK492" s="54">
        <v>44562</v>
      </c>
      <c r="BL492" s="52">
        <f t="shared" si="96"/>
        <v>57</v>
      </c>
    </row>
    <row r="493" spans="1:64" ht="17.100000000000001" customHeight="1">
      <c r="A493" s="58" t="s">
        <v>1</v>
      </c>
      <c r="B493" s="57" t="s">
        <v>1735</v>
      </c>
      <c r="C493" s="56" t="s">
        <v>2007</v>
      </c>
      <c r="D493" s="213">
        <v>6987</v>
      </c>
      <c r="E493" s="214">
        <v>4150</v>
      </c>
      <c r="F493" s="215">
        <v>28996050</v>
      </c>
      <c r="G493" s="213">
        <v>0</v>
      </c>
      <c r="H493" s="216">
        <v>0</v>
      </c>
      <c r="I493" s="215">
        <v>0</v>
      </c>
      <c r="J493" s="213">
        <v>0</v>
      </c>
      <c r="K493" s="216">
        <v>0</v>
      </c>
      <c r="L493" s="215">
        <v>0</v>
      </c>
      <c r="M493" s="213">
        <v>1</v>
      </c>
      <c r="N493" s="216">
        <v>4150</v>
      </c>
      <c r="O493" s="215">
        <v>4150</v>
      </c>
      <c r="P493" s="213">
        <v>0</v>
      </c>
      <c r="Q493" s="216">
        <v>0</v>
      </c>
      <c r="R493" s="215">
        <v>0</v>
      </c>
      <c r="S493" s="213">
        <v>1</v>
      </c>
      <c r="T493" s="214">
        <v>4150</v>
      </c>
      <c r="U493" s="217">
        <v>4150</v>
      </c>
      <c r="V493" s="213">
        <v>710</v>
      </c>
      <c r="W493" s="216">
        <v>4150</v>
      </c>
      <c r="X493" s="215">
        <v>2946500</v>
      </c>
      <c r="Y493" s="213">
        <v>0</v>
      </c>
      <c r="Z493" s="216">
        <v>0</v>
      </c>
      <c r="AA493" s="215">
        <v>0</v>
      </c>
      <c r="AB493" s="213">
        <v>263</v>
      </c>
      <c r="AC493" s="216">
        <v>4150</v>
      </c>
      <c r="AD493" s="215">
        <v>1091450</v>
      </c>
      <c r="AE493" s="213">
        <v>0</v>
      </c>
      <c r="AF493" s="216">
        <v>0</v>
      </c>
      <c r="AG493" s="215">
        <v>0</v>
      </c>
      <c r="AH493" s="213">
        <v>973</v>
      </c>
      <c r="AI493" s="214">
        <v>4150</v>
      </c>
      <c r="AJ493" s="215">
        <v>4037950</v>
      </c>
      <c r="AK493" s="218">
        <v>6015</v>
      </c>
      <c r="AL493" s="214">
        <v>4150</v>
      </c>
      <c r="AM493" s="215">
        <v>24962250</v>
      </c>
      <c r="AN493" s="36">
        <f t="shared" si="88"/>
        <v>2.3622805844620339E-3</v>
      </c>
      <c r="AO493" s="37">
        <f t="shared" si="89"/>
        <v>0.86076130509444759</v>
      </c>
      <c r="AP493" s="38" t="s">
        <v>4</v>
      </c>
      <c r="AQ493" s="39" t="str">
        <f t="shared" si="87"/>
        <v>제품</v>
      </c>
      <c r="AR493" s="40">
        <f t="shared" si="92"/>
        <v>0</v>
      </c>
      <c r="AS493" s="41">
        <f t="shared" si="93"/>
        <v>24962250</v>
      </c>
      <c r="AT493" s="42">
        <f t="shared" si="94"/>
        <v>0</v>
      </c>
      <c r="AU493" s="43">
        <f t="shared" si="90"/>
        <v>24962250</v>
      </c>
      <c r="AV493" s="95">
        <f t="shared" si="97"/>
        <v>24962250</v>
      </c>
      <c r="AW493" s="61" t="str">
        <f t="shared" si="97"/>
        <v/>
      </c>
      <c r="AX493" s="61" t="str">
        <f t="shared" si="97"/>
        <v/>
      </c>
      <c r="AY493" s="61" t="str">
        <f t="shared" si="97"/>
        <v/>
      </c>
      <c r="AZ493" s="44" t="str">
        <f t="shared" si="97"/>
        <v/>
      </c>
      <c r="BA493" s="45"/>
      <c r="BB493" s="97">
        <v>6015</v>
      </c>
      <c r="BC493" s="98">
        <v>0</v>
      </c>
      <c r="BD493" s="98">
        <v>0</v>
      </c>
      <c r="BE493" s="98">
        <v>0</v>
      </c>
      <c r="BF493" s="98">
        <v>0</v>
      </c>
      <c r="BG493" s="99">
        <f t="shared" si="95"/>
        <v>6015</v>
      </c>
      <c r="BH493" s="52">
        <f t="shared" si="91"/>
        <v>0</v>
      </c>
      <c r="BI493" s="53">
        <f>IFERROR(IF(ROUND(V493/((D493+AK493)/2),1)&lt;0,0,ROUND(V493/((D493+AK493)/2),1)),0)</f>
        <v>0.1</v>
      </c>
      <c r="BJ493" s="55" t="str">
        <f>IF(AK493=0,"정상",IF(AP493="악성","악성",IF(AND(BL493&gt;3,BI493&lt;0.5),"악성",IF(AND(AP493="정상",BL493&lt;=3),"정상",IF(BI493&gt;1,"정상","부진")))))</f>
        <v>악성</v>
      </c>
      <c r="BK493" s="54">
        <v>44562</v>
      </c>
      <c r="BL493" s="52">
        <f t="shared" si="96"/>
        <v>57</v>
      </c>
    </row>
    <row r="494" spans="1:64" ht="17.100000000000001" customHeight="1">
      <c r="A494" s="58" t="s">
        <v>1</v>
      </c>
      <c r="B494" s="57" t="s">
        <v>1736</v>
      </c>
      <c r="C494" s="56" t="s">
        <v>1737</v>
      </c>
      <c r="D494" s="213">
        <v>2423</v>
      </c>
      <c r="E494" s="214">
        <v>5800.0731999999998</v>
      </c>
      <c r="F494" s="215">
        <v>14053577</v>
      </c>
      <c r="G494" s="213">
        <v>1998</v>
      </c>
      <c r="H494" s="216">
        <v>7400</v>
      </c>
      <c r="I494" s="215">
        <v>14785200</v>
      </c>
      <c r="J494" s="213">
        <v>0</v>
      </c>
      <c r="K494" s="216">
        <v>0</v>
      </c>
      <c r="L494" s="215">
        <v>0</v>
      </c>
      <c r="M494" s="213">
        <v>4</v>
      </c>
      <c r="N494" s="216">
        <v>5799.5</v>
      </c>
      <c r="O494" s="215">
        <v>23198</v>
      </c>
      <c r="P494" s="213">
        <v>0</v>
      </c>
      <c r="Q494" s="216">
        <v>0</v>
      </c>
      <c r="R494" s="215">
        <v>0</v>
      </c>
      <c r="S494" s="213">
        <v>2002</v>
      </c>
      <c r="T494" s="214">
        <v>7396.802197</v>
      </c>
      <c r="U494" s="217">
        <v>14808398</v>
      </c>
      <c r="V494" s="213">
        <v>4326</v>
      </c>
      <c r="W494" s="216">
        <v>6524.5633369999996</v>
      </c>
      <c r="X494" s="215">
        <v>28225261</v>
      </c>
      <c r="Y494" s="213">
        <v>0</v>
      </c>
      <c r="Z494" s="216">
        <v>0</v>
      </c>
      <c r="AA494" s="215">
        <v>0</v>
      </c>
      <c r="AB494" s="213">
        <v>98</v>
      </c>
      <c r="AC494" s="216">
        <v>6423.061224</v>
      </c>
      <c r="AD494" s="215">
        <v>629460</v>
      </c>
      <c r="AE494" s="213">
        <v>0</v>
      </c>
      <c r="AF494" s="216">
        <v>0</v>
      </c>
      <c r="AG494" s="215">
        <v>0</v>
      </c>
      <c r="AH494" s="213">
        <v>4424</v>
      </c>
      <c r="AI494" s="214">
        <v>6522.3148730000003</v>
      </c>
      <c r="AJ494" s="215">
        <v>28854721</v>
      </c>
      <c r="AK494" s="218">
        <v>1</v>
      </c>
      <c r="AL494" s="214">
        <v>7254.3823000000002</v>
      </c>
      <c r="AM494" s="215">
        <v>7254</v>
      </c>
      <c r="AN494" s="36">
        <f t="shared" si="88"/>
        <v>6.864759130161582E-7</v>
      </c>
      <c r="AO494" s="37">
        <f t="shared" si="89"/>
        <v>2.2598870056497175E-4</v>
      </c>
      <c r="AP494" s="38" t="s">
        <v>2</v>
      </c>
      <c r="AQ494" s="39" t="str">
        <f t="shared" si="87"/>
        <v>제품</v>
      </c>
      <c r="AR494" s="40">
        <f t="shared" si="92"/>
        <v>0</v>
      </c>
      <c r="AS494" s="41">
        <f t="shared" si="93"/>
        <v>0</v>
      </c>
      <c r="AT494" s="42">
        <f t="shared" si="94"/>
        <v>7254</v>
      </c>
      <c r="AU494" s="43">
        <f t="shared" si="90"/>
        <v>7254</v>
      </c>
      <c r="AV494" s="95">
        <f t="shared" si="97"/>
        <v>7254.3823000000002</v>
      </c>
      <c r="AW494" s="61" t="str">
        <f t="shared" si="97"/>
        <v/>
      </c>
      <c r="AX494" s="61" t="str">
        <f t="shared" si="97"/>
        <v/>
      </c>
      <c r="AY494" s="61" t="str">
        <f t="shared" si="97"/>
        <v/>
      </c>
      <c r="AZ494" s="44" t="str">
        <f t="shared" si="97"/>
        <v/>
      </c>
      <c r="BA494" s="45"/>
      <c r="BB494" s="97">
        <v>1</v>
      </c>
      <c r="BC494" s="98">
        <v>0</v>
      </c>
      <c r="BD494" s="98">
        <v>0</v>
      </c>
      <c r="BE494" s="98">
        <v>0</v>
      </c>
      <c r="BF494" s="98">
        <v>0</v>
      </c>
      <c r="BG494" s="99">
        <f t="shared" si="95"/>
        <v>1</v>
      </c>
      <c r="BH494" s="52">
        <f t="shared" si="91"/>
        <v>0</v>
      </c>
      <c r="BI494" s="53">
        <f>IFERROR(IF(ROUND(V494/((D494+AK494)/2),1)&lt;0,0,ROUND(V494/((D494+AK494)/2),1)),0)</f>
        <v>3.6</v>
      </c>
      <c r="BJ494" s="55" t="str">
        <f>IF(AK494=0,"정상",IF(AP494="악성","악성",IF(AND(BL494&gt;3,BI494&lt;0.5),"악성",IF(AND(AP494="정상",BL494&lt;=3),"정상",IF(BI494&gt;1,"정상","부진")))))</f>
        <v>정상</v>
      </c>
      <c r="BK494" s="54">
        <v>45992</v>
      </c>
      <c r="BL494" s="52">
        <f t="shared" si="96"/>
        <v>10</v>
      </c>
    </row>
    <row r="495" spans="1:64" ht="17.100000000000001" customHeight="1">
      <c r="A495" s="58" t="s">
        <v>1</v>
      </c>
      <c r="B495" s="57" t="s">
        <v>1751</v>
      </c>
      <c r="C495" s="56" t="s">
        <v>1752</v>
      </c>
      <c r="D495" s="213">
        <v>41</v>
      </c>
      <c r="E495" s="214">
        <v>13500</v>
      </c>
      <c r="F495" s="215">
        <v>553500</v>
      </c>
      <c r="G495" s="213">
        <v>0</v>
      </c>
      <c r="H495" s="216">
        <v>0</v>
      </c>
      <c r="I495" s="215">
        <v>0</v>
      </c>
      <c r="J495" s="213">
        <v>0</v>
      </c>
      <c r="K495" s="216">
        <v>0</v>
      </c>
      <c r="L495" s="215">
        <v>0</v>
      </c>
      <c r="M495" s="213">
        <v>0</v>
      </c>
      <c r="N495" s="216">
        <v>0</v>
      </c>
      <c r="O495" s="215">
        <v>0</v>
      </c>
      <c r="P495" s="213">
        <v>0</v>
      </c>
      <c r="Q495" s="216">
        <v>0</v>
      </c>
      <c r="R495" s="215">
        <v>0</v>
      </c>
      <c r="S495" s="213">
        <v>0</v>
      </c>
      <c r="T495" s="214">
        <v>0</v>
      </c>
      <c r="U495" s="217">
        <v>0</v>
      </c>
      <c r="V495" s="213">
        <v>9</v>
      </c>
      <c r="W495" s="216">
        <v>13500</v>
      </c>
      <c r="X495" s="215">
        <v>121500</v>
      </c>
      <c r="Y495" s="213">
        <v>0</v>
      </c>
      <c r="Z495" s="216">
        <v>0</v>
      </c>
      <c r="AA495" s="215">
        <v>0</v>
      </c>
      <c r="AB495" s="213">
        <v>32</v>
      </c>
      <c r="AC495" s="216">
        <v>13500</v>
      </c>
      <c r="AD495" s="215">
        <v>432000</v>
      </c>
      <c r="AE495" s="213">
        <v>0</v>
      </c>
      <c r="AF495" s="216">
        <v>0</v>
      </c>
      <c r="AG495" s="215">
        <v>0</v>
      </c>
      <c r="AH495" s="213">
        <v>41</v>
      </c>
      <c r="AI495" s="214">
        <v>13500</v>
      </c>
      <c r="AJ495" s="215">
        <v>553500</v>
      </c>
      <c r="AK495" s="218">
        <v>0</v>
      </c>
      <c r="AL495" s="214">
        <v>0</v>
      </c>
      <c r="AM495" s="215">
        <v>0</v>
      </c>
      <c r="AN495" s="36">
        <f t="shared" si="88"/>
        <v>0</v>
      </c>
      <c r="AO495" s="37">
        <f t="shared" si="89"/>
        <v>0</v>
      </c>
      <c r="AP495" s="38" t="s">
        <v>4</v>
      </c>
      <c r="AQ495" s="39" t="str">
        <f t="shared" si="87"/>
        <v>제품</v>
      </c>
      <c r="AR495" s="40">
        <f t="shared" si="92"/>
        <v>0</v>
      </c>
      <c r="AS495" s="41">
        <f t="shared" si="93"/>
        <v>0</v>
      </c>
      <c r="AT495" s="42">
        <f t="shared" si="94"/>
        <v>0</v>
      </c>
      <c r="AU495" s="43">
        <f t="shared" si="90"/>
        <v>0</v>
      </c>
      <c r="AV495" s="95" t="str">
        <f t="shared" si="97"/>
        <v/>
      </c>
      <c r="AW495" s="61" t="str">
        <f t="shared" si="97"/>
        <v/>
      </c>
      <c r="AX495" s="61" t="str">
        <f t="shared" si="97"/>
        <v/>
      </c>
      <c r="AY495" s="61" t="str">
        <f t="shared" si="97"/>
        <v/>
      </c>
      <c r="AZ495" s="44" t="str">
        <f t="shared" si="97"/>
        <v/>
      </c>
      <c r="BA495" s="45"/>
      <c r="BB495" s="97">
        <v>0</v>
      </c>
      <c r="BC495" s="98">
        <v>0</v>
      </c>
      <c r="BD495" s="98">
        <v>0</v>
      </c>
      <c r="BE495" s="98">
        <v>0</v>
      </c>
      <c r="BF495" s="98">
        <v>0</v>
      </c>
      <c r="BG495" s="99">
        <f t="shared" si="95"/>
        <v>0</v>
      </c>
      <c r="BH495" s="52">
        <f t="shared" si="91"/>
        <v>0</v>
      </c>
      <c r="BI495" s="53">
        <f>IFERROR(IF(ROUND(V495/((D495+AK495)/2),1)&lt;0,0,ROUND(V495/((D495+AK495)/2),1)),0)</f>
        <v>0.4</v>
      </c>
      <c r="BJ495" s="55" t="str">
        <f>IF(AK495=0,"정상",IF(AP495="악성","악성",IF(AND(BL495&gt;3,BI495&lt;0.5),"악성",IF(AND(AP495="정상",BL495&lt;=3),"정상",IF(BI495&gt;1,"정상","부진")))))</f>
        <v>정상</v>
      </c>
      <c r="BK495" s="54">
        <v>44593</v>
      </c>
      <c r="BL495" s="52">
        <f t="shared" si="96"/>
        <v>56</v>
      </c>
    </row>
    <row r="496" spans="1:64" ht="17.100000000000001" customHeight="1">
      <c r="A496" s="58" t="s">
        <v>1</v>
      </c>
      <c r="B496" s="57" t="s">
        <v>1753</v>
      </c>
      <c r="C496" s="56" t="s">
        <v>1754</v>
      </c>
      <c r="D496" s="213">
        <v>4</v>
      </c>
      <c r="E496" s="214">
        <v>1147</v>
      </c>
      <c r="F496" s="215">
        <v>4588</v>
      </c>
      <c r="G496" s="213">
        <v>0</v>
      </c>
      <c r="H496" s="216">
        <v>0</v>
      </c>
      <c r="I496" s="215">
        <v>0</v>
      </c>
      <c r="J496" s="213">
        <v>0</v>
      </c>
      <c r="K496" s="216">
        <v>0</v>
      </c>
      <c r="L496" s="215">
        <v>0</v>
      </c>
      <c r="M496" s="213">
        <v>0</v>
      </c>
      <c r="N496" s="216">
        <v>0</v>
      </c>
      <c r="O496" s="215">
        <v>0</v>
      </c>
      <c r="P496" s="213">
        <v>0</v>
      </c>
      <c r="Q496" s="216">
        <v>0</v>
      </c>
      <c r="R496" s="215">
        <v>0</v>
      </c>
      <c r="S496" s="213">
        <v>0</v>
      </c>
      <c r="T496" s="214">
        <v>0</v>
      </c>
      <c r="U496" s="217">
        <v>0</v>
      </c>
      <c r="V496" s="213">
        <v>0</v>
      </c>
      <c r="W496" s="216">
        <v>0</v>
      </c>
      <c r="X496" s="215">
        <v>0</v>
      </c>
      <c r="Y496" s="213">
        <v>0</v>
      </c>
      <c r="Z496" s="216">
        <v>0</v>
      </c>
      <c r="AA496" s="215">
        <v>0</v>
      </c>
      <c r="AB496" s="213">
        <v>4</v>
      </c>
      <c r="AC496" s="216">
        <v>1147</v>
      </c>
      <c r="AD496" s="215">
        <v>4588</v>
      </c>
      <c r="AE496" s="213">
        <v>0</v>
      </c>
      <c r="AF496" s="216">
        <v>0</v>
      </c>
      <c r="AG496" s="215">
        <v>0</v>
      </c>
      <c r="AH496" s="213">
        <v>4</v>
      </c>
      <c r="AI496" s="214">
        <v>1147</v>
      </c>
      <c r="AJ496" s="215">
        <v>4588</v>
      </c>
      <c r="AK496" s="218">
        <v>0</v>
      </c>
      <c r="AL496" s="214">
        <v>0</v>
      </c>
      <c r="AM496" s="215">
        <v>0</v>
      </c>
      <c r="AN496" s="36">
        <f t="shared" si="88"/>
        <v>0</v>
      </c>
      <c r="AO496" s="37">
        <f t="shared" si="89"/>
        <v>0</v>
      </c>
      <c r="AP496" s="38" t="s">
        <v>3</v>
      </c>
      <c r="AQ496" s="39" t="str">
        <f t="shared" si="87"/>
        <v>제품</v>
      </c>
      <c r="AR496" s="40">
        <f t="shared" si="92"/>
        <v>0</v>
      </c>
      <c r="AS496" s="41">
        <f t="shared" si="93"/>
        <v>0</v>
      </c>
      <c r="AT496" s="42">
        <f t="shared" si="94"/>
        <v>0</v>
      </c>
      <c r="AU496" s="43">
        <f t="shared" si="90"/>
        <v>0</v>
      </c>
      <c r="AV496" s="95" t="str">
        <f t="shared" si="97"/>
        <v/>
      </c>
      <c r="AW496" s="61" t="str">
        <f t="shared" si="97"/>
        <v/>
      </c>
      <c r="AX496" s="61" t="str">
        <f t="shared" si="97"/>
        <v/>
      </c>
      <c r="AY496" s="61" t="str">
        <f t="shared" si="97"/>
        <v/>
      </c>
      <c r="AZ496" s="44" t="str">
        <f t="shared" si="97"/>
        <v/>
      </c>
      <c r="BA496" s="45"/>
      <c r="BB496" s="97">
        <v>0</v>
      </c>
      <c r="BC496" s="98">
        <v>0</v>
      </c>
      <c r="BD496" s="98">
        <v>0</v>
      </c>
      <c r="BE496" s="98">
        <v>0</v>
      </c>
      <c r="BF496" s="98">
        <v>0</v>
      </c>
      <c r="BG496" s="99">
        <f t="shared" si="95"/>
        <v>0</v>
      </c>
      <c r="BH496" s="52">
        <f t="shared" si="91"/>
        <v>0</v>
      </c>
      <c r="BI496" s="53">
        <f>IFERROR(IF(ROUND(V496/((D496+AK496)/2),1)&lt;0,0,ROUND(V496/((D496+AK496)/2),1)),0)</f>
        <v>0</v>
      </c>
      <c r="BJ496" s="55" t="str">
        <f>IF(AK496=0,"정상",IF(AP496="악성","악성",IF(AND(BL496&gt;3,BI496&lt;0.5),"악성",IF(AND(AP496="정상",BL496&lt;=3),"정상",IF(BI496&gt;1,"정상","부진")))))</f>
        <v>정상</v>
      </c>
      <c r="BK496" s="54">
        <v>44593</v>
      </c>
      <c r="BL496" s="52">
        <f t="shared" si="96"/>
        <v>56</v>
      </c>
    </row>
    <row r="497" spans="1:64" ht="17.100000000000001" customHeight="1">
      <c r="A497" s="58" t="s">
        <v>1</v>
      </c>
      <c r="B497" s="57" t="s">
        <v>5906</v>
      </c>
      <c r="C497" s="56" t="s">
        <v>5907</v>
      </c>
      <c r="D497" s="213">
        <v>0</v>
      </c>
      <c r="E497" s="214">
        <v>0</v>
      </c>
      <c r="F497" s="215">
        <v>0</v>
      </c>
      <c r="G497" s="213">
        <v>0</v>
      </c>
      <c r="H497" s="216">
        <v>0</v>
      </c>
      <c r="I497" s="215">
        <v>0</v>
      </c>
      <c r="J497" s="213">
        <v>0</v>
      </c>
      <c r="K497" s="216">
        <v>0</v>
      </c>
      <c r="L497" s="215">
        <v>0</v>
      </c>
      <c r="M497" s="213">
        <v>0</v>
      </c>
      <c r="N497" s="216">
        <v>0</v>
      </c>
      <c r="O497" s="215">
        <v>0</v>
      </c>
      <c r="P497" s="213">
        <v>0</v>
      </c>
      <c r="Q497" s="216">
        <v>0</v>
      </c>
      <c r="R497" s="215">
        <v>0</v>
      </c>
      <c r="S497" s="213">
        <v>0</v>
      </c>
      <c r="T497" s="214">
        <v>0</v>
      </c>
      <c r="U497" s="217">
        <v>0</v>
      </c>
      <c r="V497" s="213">
        <v>-1</v>
      </c>
      <c r="W497" s="216">
        <v>9500</v>
      </c>
      <c r="X497" s="215">
        <v>-9500</v>
      </c>
      <c r="Y497" s="213">
        <v>0</v>
      </c>
      <c r="Z497" s="216">
        <v>0</v>
      </c>
      <c r="AA497" s="215">
        <v>0</v>
      </c>
      <c r="AB497" s="213">
        <v>1</v>
      </c>
      <c r="AC497" s="216">
        <v>9500</v>
      </c>
      <c r="AD497" s="215">
        <v>9500</v>
      </c>
      <c r="AE497" s="213">
        <v>0</v>
      </c>
      <c r="AF497" s="216">
        <v>0</v>
      </c>
      <c r="AG497" s="215">
        <v>0</v>
      </c>
      <c r="AH497" s="213">
        <v>0</v>
      </c>
      <c r="AI497" s="214">
        <v>0</v>
      </c>
      <c r="AJ497" s="215">
        <v>0</v>
      </c>
      <c r="AK497" s="218">
        <v>0</v>
      </c>
      <c r="AL497" s="214">
        <v>0</v>
      </c>
      <c r="AM497" s="215">
        <v>0</v>
      </c>
      <c r="AN497" s="36">
        <f t="shared" si="88"/>
        <v>0</v>
      </c>
      <c r="AO497" s="37">
        <f t="shared" si="89"/>
        <v>0</v>
      </c>
      <c r="AP497" s="38" t="s">
        <v>3</v>
      </c>
      <c r="AQ497" s="39" t="str">
        <f t="shared" si="87"/>
        <v>제품</v>
      </c>
      <c r="AR497" s="40">
        <f t="shared" si="92"/>
        <v>0</v>
      </c>
      <c r="AS497" s="41">
        <f t="shared" si="93"/>
        <v>0</v>
      </c>
      <c r="AT497" s="42">
        <f t="shared" si="94"/>
        <v>0</v>
      </c>
      <c r="AU497" s="43">
        <f t="shared" si="90"/>
        <v>0</v>
      </c>
      <c r="AV497" s="95" t="str">
        <f t="shared" si="97"/>
        <v/>
      </c>
      <c r="AW497" s="61" t="str">
        <f t="shared" si="97"/>
        <v/>
      </c>
      <c r="AX497" s="61" t="str">
        <f t="shared" si="97"/>
        <v/>
      </c>
      <c r="AY497" s="61" t="str">
        <f t="shared" si="97"/>
        <v/>
      </c>
      <c r="AZ497" s="44" t="str">
        <f t="shared" si="97"/>
        <v/>
      </c>
      <c r="BA497" s="45"/>
      <c r="BB497" s="97">
        <v>0</v>
      </c>
      <c r="BC497" s="98">
        <v>0</v>
      </c>
      <c r="BD497" s="98">
        <v>0</v>
      </c>
      <c r="BE497" s="98">
        <v>0</v>
      </c>
      <c r="BF497" s="98">
        <v>0</v>
      </c>
      <c r="BG497" s="99">
        <f t="shared" si="95"/>
        <v>0</v>
      </c>
      <c r="BH497" s="52">
        <f t="shared" si="91"/>
        <v>0</v>
      </c>
      <c r="BI497" s="53">
        <f>IFERROR(IF(ROUND(V497/((D497+AK497)/2),1)&lt;0,0,ROUND(V497/((D497+AK497)/2),1)),0)</f>
        <v>0</v>
      </c>
      <c r="BJ497" s="55" t="str">
        <f>IF(AK497=0,"정상",IF(AP497="악성","악성",IF(AND(BL497&gt;3,BI497&lt;0.5),"악성",IF(AND(AP497="정상",BL497&lt;=3),"정상",IF(BI497&gt;1,"정상","부진")))))</f>
        <v>정상</v>
      </c>
      <c r="BK497" s="54">
        <v>45352</v>
      </c>
      <c r="BL497" s="52">
        <f t="shared" si="96"/>
        <v>31</v>
      </c>
    </row>
    <row r="498" spans="1:64" ht="17.100000000000001" customHeight="1">
      <c r="A498" s="58" t="s">
        <v>1</v>
      </c>
      <c r="B498" s="57" t="s">
        <v>1755</v>
      </c>
      <c r="C498" s="56" t="s">
        <v>1756</v>
      </c>
      <c r="D498" s="213">
        <v>81</v>
      </c>
      <c r="E498" s="214">
        <v>3900</v>
      </c>
      <c r="F498" s="215">
        <v>315900</v>
      </c>
      <c r="G498" s="213">
        <v>0</v>
      </c>
      <c r="H498" s="216">
        <v>0</v>
      </c>
      <c r="I498" s="215">
        <v>0</v>
      </c>
      <c r="J498" s="213">
        <v>0</v>
      </c>
      <c r="K498" s="216">
        <v>0</v>
      </c>
      <c r="L498" s="215">
        <v>0</v>
      </c>
      <c r="M498" s="213">
        <v>0</v>
      </c>
      <c r="N498" s="216">
        <v>0</v>
      </c>
      <c r="O498" s="215">
        <v>0</v>
      </c>
      <c r="P498" s="213">
        <v>0</v>
      </c>
      <c r="Q498" s="216">
        <v>0</v>
      </c>
      <c r="R498" s="215">
        <v>0</v>
      </c>
      <c r="S498" s="213">
        <v>0</v>
      </c>
      <c r="T498" s="214">
        <v>0</v>
      </c>
      <c r="U498" s="217">
        <v>0</v>
      </c>
      <c r="V498" s="213">
        <v>0</v>
      </c>
      <c r="W498" s="216">
        <v>0</v>
      </c>
      <c r="X498" s="215">
        <v>0</v>
      </c>
      <c r="Y498" s="213">
        <v>0</v>
      </c>
      <c r="Z498" s="216">
        <v>0</v>
      </c>
      <c r="AA498" s="215">
        <v>0</v>
      </c>
      <c r="AB498" s="213">
        <v>81</v>
      </c>
      <c r="AC498" s="216">
        <v>3900</v>
      </c>
      <c r="AD498" s="215">
        <v>315900</v>
      </c>
      <c r="AE498" s="213">
        <v>0</v>
      </c>
      <c r="AF498" s="216">
        <v>0</v>
      </c>
      <c r="AG498" s="215">
        <v>0</v>
      </c>
      <c r="AH498" s="213">
        <v>81</v>
      </c>
      <c r="AI498" s="214">
        <v>3900</v>
      </c>
      <c r="AJ498" s="215">
        <v>315900</v>
      </c>
      <c r="AK498" s="218">
        <v>0</v>
      </c>
      <c r="AL498" s="214">
        <v>0</v>
      </c>
      <c r="AM498" s="215">
        <v>0</v>
      </c>
      <c r="AN498" s="36">
        <f t="shared" si="88"/>
        <v>0</v>
      </c>
      <c r="AO498" s="37">
        <f t="shared" si="89"/>
        <v>0</v>
      </c>
      <c r="AP498" s="38" t="s">
        <v>3</v>
      </c>
      <c r="AQ498" s="39" t="str">
        <f t="shared" si="87"/>
        <v>제품</v>
      </c>
      <c r="AR498" s="40">
        <f t="shared" si="92"/>
        <v>0</v>
      </c>
      <c r="AS498" s="41">
        <f t="shared" si="93"/>
        <v>0</v>
      </c>
      <c r="AT498" s="42">
        <f t="shared" si="94"/>
        <v>0</v>
      </c>
      <c r="AU498" s="43">
        <f t="shared" si="90"/>
        <v>0</v>
      </c>
      <c r="AV498" s="95" t="str">
        <f t="shared" si="97"/>
        <v/>
      </c>
      <c r="AW498" s="61" t="str">
        <f t="shared" si="97"/>
        <v/>
      </c>
      <c r="AX498" s="61" t="str">
        <f t="shared" si="97"/>
        <v/>
      </c>
      <c r="AY498" s="61" t="str">
        <f t="shared" si="97"/>
        <v/>
      </c>
      <c r="AZ498" s="44" t="str">
        <f t="shared" si="97"/>
        <v/>
      </c>
      <c r="BA498" s="45"/>
      <c r="BB498" s="97">
        <v>0</v>
      </c>
      <c r="BC498" s="98">
        <v>0</v>
      </c>
      <c r="BD498" s="98">
        <v>0</v>
      </c>
      <c r="BE498" s="98">
        <v>0</v>
      </c>
      <c r="BF498" s="98">
        <v>0</v>
      </c>
      <c r="BG498" s="99">
        <f t="shared" si="95"/>
        <v>0</v>
      </c>
      <c r="BH498" s="52">
        <f t="shared" si="91"/>
        <v>0</v>
      </c>
      <c r="BI498" s="53">
        <f>IFERROR(IF(ROUND(V498/((D498+AK498)/2),1)&lt;0,0,ROUND(V498/((D498+AK498)/2),1)),0)</f>
        <v>0</v>
      </c>
      <c r="BJ498" s="55" t="str">
        <f>IF(AK498=0,"정상",IF(AP498="악성","악성",IF(AND(BL498&gt;3,BI498&lt;0.5),"악성",IF(AND(AP498="정상",BL498&lt;=3),"정상",IF(BI498&gt;1,"정상","부진")))))</f>
        <v>정상</v>
      </c>
      <c r="BK498" s="54">
        <v>44593</v>
      </c>
      <c r="BL498" s="52">
        <f t="shared" si="96"/>
        <v>56</v>
      </c>
    </row>
    <row r="499" spans="1:64" ht="17.100000000000001" customHeight="1">
      <c r="A499" s="58" t="s">
        <v>1</v>
      </c>
      <c r="B499" s="57" t="s">
        <v>1757</v>
      </c>
      <c r="C499" s="56" t="s">
        <v>1758</v>
      </c>
      <c r="D499" s="213">
        <v>1</v>
      </c>
      <c r="E499" s="214">
        <v>4200</v>
      </c>
      <c r="F499" s="215">
        <v>4200</v>
      </c>
      <c r="G499" s="213">
        <v>0</v>
      </c>
      <c r="H499" s="216">
        <v>0</v>
      </c>
      <c r="I499" s="215">
        <v>0</v>
      </c>
      <c r="J499" s="213">
        <v>0</v>
      </c>
      <c r="K499" s="216">
        <v>0</v>
      </c>
      <c r="L499" s="215">
        <v>0</v>
      </c>
      <c r="M499" s="213">
        <v>0</v>
      </c>
      <c r="N499" s="216">
        <v>0</v>
      </c>
      <c r="O499" s="215">
        <v>0</v>
      </c>
      <c r="P499" s="213">
        <v>0</v>
      </c>
      <c r="Q499" s="216">
        <v>0</v>
      </c>
      <c r="R499" s="215">
        <v>0</v>
      </c>
      <c r="S499" s="213">
        <v>0</v>
      </c>
      <c r="T499" s="214">
        <v>0</v>
      </c>
      <c r="U499" s="217">
        <v>0</v>
      </c>
      <c r="V499" s="213">
        <v>0</v>
      </c>
      <c r="W499" s="216">
        <v>0</v>
      </c>
      <c r="X499" s="215">
        <v>0</v>
      </c>
      <c r="Y499" s="213">
        <v>0</v>
      </c>
      <c r="Z499" s="216">
        <v>0</v>
      </c>
      <c r="AA499" s="215">
        <v>0</v>
      </c>
      <c r="AB499" s="213">
        <v>1</v>
      </c>
      <c r="AC499" s="216">
        <v>4200</v>
      </c>
      <c r="AD499" s="215">
        <v>4200</v>
      </c>
      <c r="AE499" s="213">
        <v>0</v>
      </c>
      <c r="AF499" s="216">
        <v>0</v>
      </c>
      <c r="AG499" s="215">
        <v>0</v>
      </c>
      <c r="AH499" s="213">
        <v>1</v>
      </c>
      <c r="AI499" s="214">
        <v>4200</v>
      </c>
      <c r="AJ499" s="215">
        <v>4200</v>
      </c>
      <c r="AK499" s="218">
        <v>0</v>
      </c>
      <c r="AL499" s="214">
        <v>0</v>
      </c>
      <c r="AM499" s="215">
        <v>0</v>
      </c>
      <c r="AN499" s="36">
        <f t="shared" si="88"/>
        <v>0</v>
      </c>
      <c r="AO499" s="37">
        <f t="shared" si="89"/>
        <v>0</v>
      </c>
      <c r="AP499" s="38" t="s">
        <v>3</v>
      </c>
      <c r="AQ499" s="39" t="str">
        <f t="shared" si="87"/>
        <v>제품</v>
      </c>
      <c r="AR499" s="40">
        <f t="shared" si="92"/>
        <v>0</v>
      </c>
      <c r="AS499" s="41">
        <f t="shared" si="93"/>
        <v>0</v>
      </c>
      <c r="AT499" s="42">
        <f t="shared" si="94"/>
        <v>0</v>
      </c>
      <c r="AU499" s="43">
        <f t="shared" si="90"/>
        <v>0</v>
      </c>
      <c r="AV499" s="95" t="str">
        <f t="shared" si="97"/>
        <v/>
      </c>
      <c r="AW499" s="61" t="str">
        <f t="shared" si="97"/>
        <v/>
      </c>
      <c r="AX499" s="61" t="str">
        <f t="shared" si="97"/>
        <v/>
      </c>
      <c r="AY499" s="61" t="str">
        <f t="shared" si="97"/>
        <v/>
      </c>
      <c r="AZ499" s="44" t="str">
        <f t="shared" si="97"/>
        <v/>
      </c>
      <c r="BA499" s="45"/>
      <c r="BB499" s="97">
        <v>0</v>
      </c>
      <c r="BC499" s="98">
        <v>0</v>
      </c>
      <c r="BD499" s="98">
        <v>0</v>
      </c>
      <c r="BE499" s="98">
        <v>0</v>
      </c>
      <c r="BF499" s="98">
        <v>0</v>
      </c>
      <c r="BG499" s="99">
        <f t="shared" si="95"/>
        <v>0</v>
      </c>
      <c r="BH499" s="52">
        <f t="shared" si="91"/>
        <v>0</v>
      </c>
      <c r="BI499" s="53">
        <f>IFERROR(IF(ROUND(V499/((D499+AK499)/2),1)&lt;0,0,ROUND(V499/((D499+AK499)/2),1)),0)</f>
        <v>0</v>
      </c>
      <c r="BJ499" s="55" t="str">
        <f>IF(AK499=0,"정상",IF(AP499="악성","악성",IF(AND(BL499&gt;3,BI499&lt;0.5),"악성",IF(AND(AP499="정상",BL499&lt;=3),"정상",IF(BI499&gt;1,"정상","부진")))))</f>
        <v>정상</v>
      </c>
      <c r="BK499" s="54">
        <v>44593</v>
      </c>
      <c r="BL499" s="52">
        <f t="shared" si="96"/>
        <v>56</v>
      </c>
    </row>
    <row r="500" spans="1:64" ht="17.100000000000001" customHeight="1">
      <c r="A500" s="58" t="s">
        <v>1</v>
      </c>
      <c r="B500" s="57" t="s">
        <v>1759</v>
      </c>
      <c r="C500" s="56" t="s">
        <v>1760</v>
      </c>
      <c r="D500" s="213">
        <v>1</v>
      </c>
      <c r="E500" s="214">
        <v>14088</v>
      </c>
      <c r="F500" s="215">
        <v>14088</v>
      </c>
      <c r="G500" s="213">
        <v>0</v>
      </c>
      <c r="H500" s="216">
        <v>0</v>
      </c>
      <c r="I500" s="215">
        <v>0</v>
      </c>
      <c r="J500" s="213">
        <v>0</v>
      </c>
      <c r="K500" s="216">
        <v>0</v>
      </c>
      <c r="L500" s="215">
        <v>0</v>
      </c>
      <c r="M500" s="213">
        <v>0</v>
      </c>
      <c r="N500" s="216">
        <v>0</v>
      </c>
      <c r="O500" s="215">
        <v>0</v>
      </c>
      <c r="P500" s="213">
        <v>0</v>
      </c>
      <c r="Q500" s="216">
        <v>0</v>
      </c>
      <c r="R500" s="215">
        <v>0</v>
      </c>
      <c r="S500" s="213">
        <v>0</v>
      </c>
      <c r="T500" s="214">
        <v>0</v>
      </c>
      <c r="U500" s="217">
        <v>0</v>
      </c>
      <c r="V500" s="213">
        <v>0</v>
      </c>
      <c r="W500" s="216">
        <v>0</v>
      </c>
      <c r="X500" s="215">
        <v>0</v>
      </c>
      <c r="Y500" s="213">
        <v>0</v>
      </c>
      <c r="Z500" s="216">
        <v>0</v>
      </c>
      <c r="AA500" s="215">
        <v>0</v>
      </c>
      <c r="AB500" s="213">
        <v>1</v>
      </c>
      <c r="AC500" s="216">
        <v>14088</v>
      </c>
      <c r="AD500" s="215">
        <v>14088</v>
      </c>
      <c r="AE500" s="213">
        <v>0</v>
      </c>
      <c r="AF500" s="216">
        <v>0</v>
      </c>
      <c r="AG500" s="215">
        <v>0</v>
      </c>
      <c r="AH500" s="213">
        <v>1</v>
      </c>
      <c r="AI500" s="214">
        <v>14088</v>
      </c>
      <c r="AJ500" s="215">
        <v>14088</v>
      </c>
      <c r="AK500" s="218">
        <v>0</v>
      </c>
      <c r="AL500" s="214">
        <v>0</v>
      </c>
      <c r="AM500" s="215">
        <v>0</v>
      </c>
      <c r="AN500" s="36">
        <f t="shared" si="88"/>
        <v>0</v>
      </c>
      <c r="AO500" s="37">
        <f t="shared" si="89"/>
        <v>0</v>
      </c>
      <c r="AP500" s="38" t="s">
        <v>3</v>
      </c>
      <c r="AQ500" s="39" t="str">
        <f t="shared" si="87"/>
        <v>제품</v>
      </c>
      <c r="AR500" s="40">
        <f t="shared" si="92"/>
        <v>0</v>
      </c>
      <c r="AS500" s="41">
        <f t="shared" si="93"/>
        <v>0</v>
      </c>
      <c r="AT500" s="42">
        <f t="shared" si="94"/>
        <v>0</v>
      </c>
      <c r="AU500" s="43">
        <f t="shared" si="90"/>
        <v>0</v>
      </c>
      <c r="AV500" s="95" t="str">
        <f t="shared" si="97"/>
        <v/>
      </c>
      <c r="AW500" s="61" t="str">
        <f t="shared" si="97"/>
        <v/>
      </c>
      <c r="AX500" s="61" t="str">
        <f t="shared" si="97"/>
        <v/>
      </c>
      <c r="AY500" s="61" t="str">
        <f t="shared" si="97"/>
        <v/>
      </c>
      <c r="AZ500" s="44" t="str">
        <f t="shared" si="97"/>
        <v/>
      </c>
      <c r="BA500" s="45"/>
      <c r="BB500" s="97">
        <v>0</v>
      </c>
      <c r="BC500" s="98">
        <v>0</v>
      </c>
      <c r="BD500" s="98">
        <v>0</v>
      </c>
      <c r="BE500" s="98">
        <v>0</v>
      </c>
      <c r="BF500" s="98">
        <v>0</v>
      </c>
      <c r="BG500" s="99">
        <f t="shared" si="95"/>
        <v>0</v>
      </c>
      <c r="BH500" s="52">
        <f t="shared" si="91"/>
        <v>0</v>
      </c>
      <c r="BI500" s="53">
        <f>IFERROR(IF(ROUND(V500/((D500+AK500)/2),1)&lt;0,0,ROUND(V500/((D500+AK500)/2),1)),0)</f>
        <v>0</v>
      </c>
      <c r="BJ500" s="55" t="str">
        <f>IF(AK500=0,"정상",IF(AP500="악성","악성",IF(AND(BL500&gt;3,BI500&lt;0.5),"악성",IF(AND(AP500="정상",BL500&lt;=3),"정상",IF(BI500&gt;1,"정상","부진")))))</f>
        <v>정상</v>
      </c>
      <c r="BK500" s="54">
        <v>44593</v>
      </c>
      <c r="BL500" s="52">
        <f t="shared" si="96"/>
        <v>56</v>
      </c>
    </row>
    <row r="501" spans="1:64" ht="17.100000000000001" customHeight="1">
      <c r="A501" s="58" t="s">
        <v>1</v>
      </c>
      <c r="B501" s="57" t="s">
        <v>1761</v>
      </c>
      <c r="C501" s="56" t="s">
        <v>1762</v>
      </c>
      <c r="D501" s="213">
        <v>3</v>
      </c>
      <c r="E501" s="214">
        <v>15830.3333</v>
      </c>
      <c r="F501" s="215">
        <v>47491</v>
      </c>
      <c r="G501" s="213">
        <v>0</v>
      </c>
      <c r="H501" s="216">
        <v>0</v>
      </c>
      <c r="I501" s="215">
        <v>0</v>
      </c>
      <c r="J501" s="213">
        <v>0</v>
      </c>
      <c r="K501" s="216">
        <v>0</v>
      </c>
      <c r="L501" s="215">
        <v>0</v>
      </c>
      <c r="M501" s="213">
        <v>0</v>
      </c>
      <c r="N501" s="216">
        <v>0</v>
      </c>
      <c r="O501" s="215">
        <v>0</v>
      </c>
      <c r="P501" s="213">
        <v>0</v>
      </c>
      <c r="Q501" s="216">
        <v>0</v>
      </c>
      <c r="R501" s="215">
        <v>0</v>
      </c>
      <c r="S501" s="213">
        <v>0</v>
      </c>
      <c r="T501" s="214">
        <v>0</v>
      </c>
      <c r="U501" s="217">
        <v>0</v>
      </c>
      <c r="V501" s="213">
        <v>0</v>
      </c>
      <c r="W501" s="216">
        <v>0</v>
      </c>
      <c r="X501" s="215">
        <v>0</v>
      </c>
      <c r="Y501" s="213">
        <v>0</v>
      </c>
      <c r="Z501" s="216">
        <v>0</v>
      </c>
      <c r="AA501" s="215">
        <v>0</v>
      </c>
      <c r="AB501" s="213">
        <v>3</v>
      </c>
      <c r="AC501" s="216">
        <v>15830.333333</v>
      </c>
      <c r="AD501" s="215">
        <v>47491</v>
      </c>
      <c r="AE501" s="213">
        <v>0</v>
      </c>
      <c r="AF501" s="216">
        <v>0</v>
      </c>
      <c r="AG501" s="215">
        <v>0</v>
      </c>
      <c r="AH501" s="213">
        <v>3</v>
      </c>
      <c r="AI501" s="214">
        <v>15830.333333</v>
      </c>
      <c r="AJ501" s="215">
        <v>47491</v>
      </c>
      <c r="AK501" s="218">
        <v>0</v>
      </c>
      <c r="AL501" s="214">
        <v>0</v>
      </c>
      <c r="AM501" s="215">
        <v>0</v>
      </c>
      <c r="AN501" s="36">
        <f t="shared" si="88"/>
        <v>0</v>
      </c>
      <c r="AO501" s="37">
        <f t="shared" si="89"/>
        <v>0</v>
      </c>
      <c r="AP501" s="38" t="s">
        <v>3</v>
      </c>
      <c r="AQ501" s="39" t="str">
        <f t="shared" si="87"/>
        <v>제품</v>
      </c>
      <c r="AR501" s="40">
        <f t="shared" si="92"/>
        <v>0</v>
      </c>
      <c r="AS501" s="41">
        <f t="shared" si="93"/>
        <v>0</v>
      </c>
      <c r="AT501" s="42">
        <f t="shared" si="94"/>
        <v>0</v>
      </c>
      <c r="AU501" s="43">
        <f t="shared" si="90"/>
        <v>0</v>
      </c>
      <c r="AV501" s="95" t="str">
        <f t="shared" si="97"/>
        <v/>
      </c>
      <c r="AW501" s="61" t="str">
        <f t="shared" si="97"/>
        <v/>
      </c>
      <c r="AX501" s="61" t="str">
        <f t="shared" si="97"/>
        <v/>
      </c>
      <c r="AY501" s="61" t="str">
        <f t="shared" si="97"/>
        <v/>
      </c>
      <c r="AZ501" s="44" t="str">
        <f t="shared" si="97"/>
        <v/>
      </c>
      <c r="BA501" s="45"/>
      <c r="BB501" s="97">
        <v>0</v>
      </c>
      <c r="BC501" s="98">
        <v>0</v>
      </c>
      <c r="BD501" s="98">
        <v>0</v>
      </c>
      <c r="BE501" s="98">
        <v>0</v>
      </c>
      <c r="BF501" s="98">
        <v>0</v>
      </c>
      <c r="BG501" s="99">
        <f t="shared" si="95"/>
        <v>0</v>
      </c>
      <c r="BH501" s="52">
        <f t="shared" si="91"/>
        <v>0</v>
      </c>
      <c r="BI501" s="53">
        <f>IFERROR(IF(ROUND(V501/((D501+AK501)/2),1)&lt;0,0,ROUND(V501/((D501+AK501)/2),1)),0)</f>
        <v>0</v>
      </c>
      <c r="BJ501" s="55" t="str">
        <f>IF(AK501=0,"정상",IF(AP501="악성","악성",IF(AND(BL501&gt;3,BI501&lt;0.5),"악성",IF(AND(AP501="정상",BL501&lt;=3),"정상",IF(BI501&gt;1,"정상","부진")))))</f>
        <v>정상</v>
      </c>
      <c r="BK501" s="54">
        <v>44593</v>
      </c>
      <c r="BL501" s="52">
        <f t="shared" si="96"/>
        <v>56</v>
      </c>
    </row>
    <row r="502" spans="1:64" ht="17.100000000000001" customHeight="1">
      <c r="A502" s="58" t="s">
        <v>1</v>
      </c>
      <c r="B502" s="57" t="s">
        <v>1763</v>
      </c>
      <c r="C502" s="56" t="s">
        <v>1764</v>
      </c>
      <c r="D502" s="213">
        <v>324</v>
      </c>
      <c r="E502" s="214">
        <v>7300</v>
      </c>
      <c r="F502" s="215">
        <v>2365200</v>
      </c>
      <c r="G502" s="213">
        <v>0</v>
      </c>
      <c r="H502" s="216">
        <v>0</v>
      </c>
      <c r="I502" s="215">
        <v>0</v>
      </c>
      <c r="J502" s="213">
        <v>0</v>
      </c>
      <c r="K502" s="216">
        <v>0</v>
      </c>
      <c r="L502" s="215">
        <v>0</v>
      </c>
      <c r="M502" s="213">
        <v>0</v>
      </c>
      <c r="N502" s="216">
        <v>0</v>
      </c>
      <c r="O502" s="215">
        <v>0</v>
      </c>
      <c r="P502" s="213">
        <v>0</v>
      </c>
      <c r="Q502" s="216">
        <v>0</v>
      </c>
      <c r="R502" s="215">
        <v>0</v>
      </c>
      <c r="S502" s="213">
        <v>0</v>
      </c>
      <c r="T502" s="214">
        <v>0</v>
      </c>
      <c r="U502" s="217">
        <v>0</v>
      </c>
      <c r="V502" s="213">
        <v>188</v>
      </c>
      <c r="W502" s="216">
        <v>7300</v>
      </c>
      <c r="X502" s="215">
        <v>1372400</v>
      </c>
      <c r="Y502" s="213">
        <v>0</v>
      </c>
      <c r="Z502" s="216">
        <v>0</v>
      </c>
      <c r="AA502" s="215">
        <v>0</v>
      </c>
      <c r="AB502" s="213">
        <v>35</v>
      </c>
      <c r="AC502" s="216">
        <v>7300</v>
      </c>
      <c r="AD502" s="215">
        <v>255500</v>
      </c>
      <c r="AE502" s="213">
        <v>0</v>
      </c>
      <c r="AF502" s="216">
        <v>0</v>
      </c>
      <c r="AG502" s="215">
        <v>0</v>
      </c>
      <c r="AH502" s="213">
        <v>223</v>
      </c>
      <c r="AI502" s="214">
        <v>7300</v>
      </c>
      <c r="AJ502" s="215">
        <v>1627900</v>
      </c>
      <c r="AK502" s="218">
        <v>101</v>
      </c>
      <c r="AL502" s="214">
        <v>7300</v>
      </c>
      <c r="AM502" s="215">
        <v>737300</v>
      </c>
      <c r="AN502" s="36">
        <f t="shared" si="88"/>
        <v>6.9773737340338225E-5</v>
      </c>
      <c r="AO502" s="37">
        <f t="shared" si="89"/>
        <v>0.31172839506172839</v>
      </c>
      <c r="AP502" s="38" t="s">
        <v>4</v>
      </c>
      <c r="AQ502" s="39" t="str">
        <f t="shared" si="87"/>
        <v>제품</v>
      </c>
      <c r="AR502" s="40">
        <f t="shared" si="92"/>
        <v>0</v>
      </c>
      <c r="AS502" s="41">
        <f t="shared" si="93"/>
        <v>737300</v>
      </c>
      <c r="AT502" s="42">
        <f t="shared" si="94"/>
        <v>0</v>
      </c>
      <c r="AU502" s="43">
        <f t="shared" si="90"/>
        <v>737300</v>
      </c>
      <c r="AV502" s="95">
        <f t="shared" si="97"/>
        <v>737300</v>
      </c>
      <c r="AW502" s="61" t="str">
        <f t="shared" si="97"/>
        <v/>
      </c>
      <c r="AX502" s="61" t="str">
        <f t="shared" si="97"/>
        <v/>
      </c>
      <c r="AY502" s="61" t="str">
        <f t="shared" si="97"/>
        <v/>
      </c>
      <c r="AZ502" s="44" t="str">
        <f t="shared" si="97"/>
        <v/>
      </c>
      <c r="BA502" s="45"/>
      <c r="BB502" s="97">
        <v>101</v>
      </c>
      <c r="BC502" s="98">
        <v>0</v>
      </c>
      <c r="BD502" s="98">
        <v>0</v>
      </c>
      <c r="BE502" s="98">
        <v>0</v>
      </c>
      <c r="BF502" s="98">
        <v>0</v>
      </c>
      <c r="BG502" s="99">
        <f t="shared" si="95"/>
        <v>101</v>
      </c>
      <c r="BH502" s="52">
        <f t="shared" si="91"/>
        <v>0</v>
      </c>
      <c r="BI502" s="53">
        <f>IFERROR(IF(ROUND(V502/((D502+AK502)/2),1)&lt;0,0,ROUND(V502/((D502+AK502)/2),1)),0)</f>
        <v>0.9</v>
      </c>
      <c r="BJ502" s="55" t="str">
        <f>IF(AK502=0,"정상",IF(AP502="악성","악성",IF(AND(BL502&gt;3,BI502&lt;0.5),"악성",IF(AND(AP502="정상",BL502&lt;=3),"정상",IF(BI502&gt;1,"정상","부진")))))</f>
        <v>부진</v>
      </c>
      <c r="BK502" s="54">
        <v>44593</v>
      </c>
      <c r="BL502" s="52">
        <f t="shared" si="96"/>
        <v>56</v>
      </c>
    </row>
    <row r="503" spans="1:64" ht="17.100000000000001" customHeight="1">
      <c r="A503" s="58" t="s">
        <v>1</v>
      </c>
      <c r="B503" s="57" t="s">
        <v>1765</v>
      </c>
      <c r="C503" s="56" t="s">
        <v>1766</v>
      </c>
      <c r="D503" s="213">
        <v>1</v>
      </c>
      <c r="E503" s="214">
        <v>4587</v>
      </c>
      <c r="F503" s="215">
        <v>4587</v>
      </c>
      <c r="G503" s="213">
        <v>0</v>
      </c>
      <c r="H503" s="216">
        <v>0</v>
      </c>
      <c r="I503" s="215">
        <v>0</v>
      </c>
      <c r="J503" s="213">
        <v>0</v>
      </c>
      <c r="K503" s="216">
        <v>0</v>
      </c>
      <c r="L503" s="215">
        <v>0</v>
      </c>
      <c r="M503" s="213">
        <v>0</v>
      </c>
      <c r="N503" s="216">
        <v>0</v>
      </c>
      <c r="O503" s="215">
        <v>0</v>
      </c>
      <c r="P503" s="213">
        <v>0</v>
      </c>
      <c r="Q503" s="216">
        <v>0</v>
      </c>
      <c r="R503" s="215">
        <v>0</v>
      </c>
      <c r="S503" s="213">
        <v>0</v>
      </c>
      <c r="T503" s="214">
        <v>0</v>
      </c>
      <c r="U503" s="217">
        <v>0</v>
      </c>
      <c r="V503" s="213">
        <v>0</v>
      </c>
      <c r="W503" s="216">
        <v>0</v>
      </c>
      <c r="X503" s="215">
        <v>0</v>
      </c>
      <c r="Y503" s="213">
        <v>0</v>
      </c>
      <c r="Z503" s="216">
        <v>0</v>
      </c>
      <c r="AA503" s="215">
        <v>0</v>
      </c>
      <c r="AB503" s="213">
        <v>1</v>
      </c>
      <c r="AC503" s="216">
        <v>4587</v>
      </c>
      <c r="AD503" s="215">
        <v>4587</v>
      </c>
      <c r="AE503" s="213">
        <v>0</v>
      </c>
      <c r="AF503" s="216">
        <v>0</v>
      </c>
      <c r="AG503" s="215">
        <v>0</v>
      </c>
      <c r="AH503" s="213">
        <v>1</v>
      </c>
      <c r="AI503" s="214">
        <v>4587</v>
      </c>
      <c r="AJ503" s="215">
        <v>4587</v>
      </c>
      <c r="AK503" s="218">
        <v>0</v>
      </c>
      <c r="AL503" s="214">
        <v>0</v>
      </c>
      <c r="AM503" s="215">
        <v>0</v>
      </c>
      <c r="AN503" s="36">
        <f t="shared" si="88"/>
        <v>0</v>
      </c>
      <c r="AO503" s="37">
        <f t="shared" si="89"/>
        <v>0</v>
      </c>
      <c r="AP503" s="38" t="s">
        <v>3</v>
      </c>
      <c r="AQ503" s="39" t="str">
        <f t="shared" si="87"/>
        <v>제품</v>
      </c>
      <c r="AR503" s="40">
        <f t="shared" si="92"/>
        <v>0</v>
      </c>
      <c r="AS503" s="41">
        <f t="shared" si="93"/>
        <v>0</v>
      </c>
      <c r="AT503" s="42">
        <f t="shared" si="94"/>
        <v>0</v>
      </c>
      <c r="AU503" s="43">
        <f t="shared" si="90"/>
        <v>0</v>
      </c>
      <c r="AV503" s="95" t="str">
        <f t="shared" si="97"/>
        <v/>
      </c>
      <c r="AW503" s="61" t="str">
        <f t="shared" si="97"/>
        <v/>
      </c>
      <c r="AX503" s="61" t="str">
        <f t="shared" si="97"/>
        <v/>
      </c>
      <c r="AY503" s="61" t="str">
        <f t="shared" si="97"/>
        <v/>
      </c>
      <c r="AZ503" s="44" t="str">
        <f t="shared" si="97"/>
        <v/>
      </c>
      <c r="BA503" s="45"/>
      <c r="BB503" s="97">
        <v>0</v>
      </c>
      <c r="BC503" s="98">
        <v>0</v>
      </c>
      <c r="BD503" s="98">
        <v>0</v>
      </c>
      <c r="BE503" s="98">
        <v>0</v>
      </c>
      <c r="BF503" s="98">
        <v>0</v>
      </c>
      <c r="BG503" s="99">
        <f t="shared" si="95"/>
        <v>0</v>
      </c>
      <c r="BH503" s="52">
        <f t="shared" si="91"/>
        <v>0</v>
      </c>
      <c r="BI503" s="53">
        <f>IFERROR(IF(ROUND(V503/((D503+AK503)/2),1)&lt;0,0,ROUND(V503/((D503+AK503)/2),1)),0)</f>
        <v>0</v>
      </c>
      <c r="BJ503" s="55" t="str">
        <f>IF(AK503=0,"정상",IF(AP503="악성","악성",IF(AND(BL503&gt;3,BI503&lt;0.5),"악성",IF(AND(AP503="정상",BL503&lt;=3),"정상",IF(BI503&gt;1,"정상","부진")))))</f>
        <v>정상</v>
      </c>
      <c r="BK503" s="54">
        <v>44593</v>
      </c>
      <c r="BL503" s="52">
        <f t="shared" si="96"/>
        <v>56</v>
      </c>
    </row>
    <row r="504" spans="1:64" ht="17.100000000000001" customHeight="1">
      <c r="A504" s="58" t="s">
        <v>1</v>
      </c>
      <c r="B504" s="57" t="s">
        <v>1818</v>
      </c>
      <c r="C504" s="56" t="s">
        <v>1819</v>
      </c>
      <c r="D504" s="213">
        <v>4158</v>
      </c>
      <c r="E504" s="214">
        <v>1600</v>
      </c>
      <c r="F504" s="215">
        <v>6652800</v>
      </c>
      <c r="G504" s="213">
        <v>0</v>
      </c>
      <c r="H504" s="216">
        <v>0</v>
      </c>
      <c r="I504" s="215">
        <v>0</v>
      </c>
      <c r="J504" s="213">
        <v>0</v>
      </c>
      <c r="K504" s="216">
        <v>0</v>
      </c>
      <c r="L504" s="215">
        <v>0</v>
      </c>
      <c r="M504" s="213">
        <v>6</v>
      </c>
      <c r="N504" s="216">
        <v>1600</v>
      </c>
      <c r="O504" s="215">
        <v>9600</v>
      </c>
      <c r="P504" s="213">
        <v>0</v>
      </c>
      <c r="Q504" s="216">
        <v>0</v>
      </c>
      <c r="R504" s="215">
        <v>0</v>
      </c>
      <c r="S504" s="213">
        <v>6</v>
      </c>
      <c r="T504" s="214">
        <v>1600</v>
      </c>
      <c r="U504" s="217">
        <v>9600</v>
      </c>
      <c r="V504" s="213">
        <v>278</v>
      </c>
      <c r="W504" s="216">
        <v>1600</v>
      </c>
      <c r="X504" s="215">
        <v>444800</v>
      </c>
      <c r="Y504" s="213">
        <v>0</v>
      </c>
      <c r="Z504" s="216">
        <v>0</v>
      </c>
      <c r="AA504" s="215">
        <v>0</v>
      </c>
      <c r="AB504" s="213">
        <v>440</v>
      </c>
      <c r="AC504" s="216">
        <v>1600</v>
      </c>
      <c r="AD504" s="215">
        <v>704000</v>
      </c>
      <c r="AE504" s="213">
        <v>0</v>
      </c>
      <c r="AF504" s="216">
        <v>0</v>
      </c>
      <c r="AG504" s="215">
        <v>0</v>
      </c>
      <c r="AH504" s="213">
        <v>718</v>
      </c>
      <c r="AI504" s="214">
        <v>1600</v>
      </c>
      <c r="AJ504" s="215">
        <v>1148800</v>
      </c>
      <c r="AK504" s="218">
        <v>3446</v>
      </c>
      <c r="AL504" s="214">
        <v>1600</v>
      </c>
      <c r="AM504" s="215">
        <v>5513600</v>
      </c>
      <c r="AN504" s="36">
        <f t="shared" si="88"/>
        <v>5.217746889999848E-4</v>
      </c>
      <c r="AO504" s="37">
        <f t="shared" si="89"/>
        <v>0.82756964457252646</v>
      </c>
      <c r="AP504" s="38" t="s">
        <v>4</v>
      </c>
      <c r="AQ504" s="39" t="str">
        <f t="shared" si="87"/>
        <v>제품</v>
      </c>
      <c r="AR504" s="40">
        <f t="shared" si="92"/>
        <v>0</v>
      </c>
      <c r="AS504" s="41">
        <f t="shared" si="93"/>
        <v>5513600</v>
      </c>
      <c r="AT504" s="42">
        <f t="shared" si="94"/>
        <v>0</v>
      </c>
      <c r="AU504" s="43">
        <f t="shared" si="90"/>
        <v>5513600</v>
      </c>
      <c r="AV504" s="95">
        <f t="shared" si="97"/>
        <v>5513600</v>
      </c>
      <c r="AW504" s="61" t="str">
        <f t="shared" si="97"/>
        <v/>
      </c>
      <c r="AX504" s="61" t="str">
        <f t="shared" si="97"/>
        <v/>
      </c>
      <c r="AY504" s="61" t="str">
        <f t="shared" si="97"/>
        <v/>
      </c>
      <c r="AZ504" s="44" t="str">
        <f t="shared" si="97"/>
        <v/>
      </c>
      <c r="BA504" s="45"/>
      <c r="BB504" s="97">
        <v>3446</v>
      </c>
      <c r="BC504" s="98">
        <v>0</v>
      </c>
      <c r="BD504" s="98">
        <v>0</v>
      </c>
      <c r="BE504" s="98">
        <v>0</v>
      </c>
      <c r="BF504" s="98">
        <v>0</v>
      </c>
      <c r="BG504" s="99">
        <f t="shared" si="95"/>
        <v>3446</v>
      </c>
      <c r="BH504" s="52">
        <f t="shared" si="91"/>
        <v>0</v>
      </c>
      <c r="BI504" s="53">
        <f>IFERROR(IF(ROUND(V504/((D504+AK504)/2),1)&lt;0,0,ROUND(V504/((D504+AK504)/2),1)),0)</f>
        <v>0.1</v>
      </c>
      <c r="BJ504" s="55" t="str">
        <f>IF(AK504=0,"정상",IF(AP504="악성","악성",IF(AND(BL504&gt;3,BI504&lt;0.5),"악성",IF(AND(AP504="정상",BL504&lt;=3),"정상",IF(BI504&gt;1,"정상","부진")))))</f>
        <v>악성</v>
      </c>
      <c r="BK504" s="54">
        <v>44652</v>
      </c>
      <c r="BL504" s="52">
        <f t="shared" si="96"/>
        <v>54</v>
      </c>
    </row>
    <row r="505" spans="1:64" ht="17.100000000000001" customHeight="1">
      <c r="A505" s="58" t="s">
        <v>1</v>
      </c>
      <c r="B505" s="57" t="s">
        <v>1820</v>
      </c>
      <c r="C505" s="56" t="s">
        <v>2186</v>
      </c>
      <c r="D505" s="213">
        <v>3401</v>
      </c>
      <c r="E505" s="214">
        <v>524.12750000000005</v>
      </c>
      <c r="F505" s="215">
        <v>1782557</v>
      </c>
      <c r="G505" s="213">
        <v>0</v>
      </c>
      <c r="H505" s="216">
        <v>0</v>
      </c>
      <c r="I505" s="215">
        <v>0</v>
      </c>
      <c r="J505" s="213">
        <v>0</v>
      </c>
      <c r="K505" s="216">
        <v>0</v>
      </c>
      <c r="L505" s="215">
        <v>0</v>
      </c>
      <c r="M505" s="213">
        <v>2</v>
      </c>
      <c r="N505" s="216">
        <v>524</v>
      </c>
      <c r="O505" s="215">
        <v>1048</v>
      </c>
      <c r="P505" s="213">
        <v>0</v>
      </c>
      <c r="Q505" s="216">
        <v>0</v>
      </c>
      <c r="R505" s="215">
        <v>0</v>
      </c>
      <c r="S505" s="213">
        <v>2</v>
      </c>
      <c r="T505" s="214">
        <v>524</v>
      </c>
      <c r="U505" s="217">
        <v>1048</v>
      </c>
      <c r="V505" s="213">
        <v>2031</v>
      </c>
      <c r="W505" s="216">
        <v>524.12949200000003</v>
      </c>
      <c r="X505" s="215">
        <v>1064507</v>
      </c>
      <c r="Y505" s="213">
        <v>0</v>
      </c>
      <c r="Z505" s="216">
        <v>0</v>
      </c>
      <c r="AA505" s="215">
        <v>0</v>
      </c>
      <c r="AB505" s="213">
        <v>1372</v>
      </c>
      <c r="AC505" s="216">
        <v>524.12390600000003</v>
      </c>
      <c r="AD505" s="215">
        <v>719098</v>
      </c>
      <c r="AE505" s="213">
        <v>0</v>
      </c>
      <c r="AF505" s="216">
        <v>0</v>
      </c>
      <c r="AG505" s="215">
        <v>0</v>
      </c>
      <c r="AH505" s="213">
        <v>3403</v>
      </c>
      <c r="AI505" s="214">
        <v>524.12724000000003</v>
      </c>
      <c r="AJ505" s="215">
        <v>1783605</v>
      </c>
      <c r="AK505" s="218">
        <v>0</v>
      </c>
      <c r="AL505" s="214">
        <v>0</v>
      </c>
      <c r="AM505" s="215">
        <v>0</v>
      </c>
      <c r="AN505" s="36">
        <f t="shared" si="88"/>
        <v>0</v>
      </c>
      <c r="AO505" s="37">
        <f t="shared" si="89"/>
        <v>0</v>
      </c>
      <c r="AP505" s="38" t="s">
        <v>4</v>
      </c>
      <c r="AQ505" s="39" t="str">
        <f t="shared" si="87"/>
        <v>제품</v>
      </c>
      <c r="AR505" s="40">
        <f t="shared" si="92"/>
        <v>0</v>
      </c>
      <c r="AS505" s="41">
        <f t="shared" si="93"/>
        <v>0</v>
      </c>
      <c r="AT505" s="42">
        <f t="shared" si="94"/>
        <v>0</v>
      </c>
      <c r="AU505" s="43">
        <f t="shared" si="90"/>
        <v>0</v>
      </c>
      <c r="AV505" s="95" t="str">
        <f t="shared" si="97"/>
        <v/>
      </c>
      <c r="AW505" s="61" t="str">
        <f t="shared" si="97"/>
        <v/>
      </c>
      <c r="AX505" s="61" t="str">
        <f t="shared" si="97"/>
        <v/>
      </c>
      <c r="AY505" s="61" t="str">
        <f t="shared" si="97"/>
        <v/>
      </c>
      <c r="AZ505" s="44" t="str">
        <f t="shared" si="97"/>
        <v/>
      </c>
      <c r="BA505" s="45"/>
      <c r="BB505" s="97">
        <v>0</v>
      </c>
      <c r="BC505" s="98">
        <v>0</v>
      </c>
      <c r="BD505" s="98">
        <v>0</v>
      </c>
      <c r="BE505" s="98">
        <v>0</v>
      </c>
      <c r="BF505" s="98">
        <v>0</v>
      </c>
      <c r="BG505" s="99">
        <f t="shared" si="95"/>
        <v>0</v>
      </c>
      <c r="BH505" s="52">
        <f t="shared" si="91"/>
        <v>0</v>
      </c>
      <c r="BI505" s="53">
        <f>IFERROR(IF(ROUND(V505/((D505+AK505)/2),1)&lt;0,0,ROUND(V505/((D505+AK505)/2),1)),0)</f>
        <v>1.2</v>
      </c>
      <c r="BJ505" s="55" t="str">
        <f>IF(AK505=0,"정상",IF(AP505="악성","악성",IF(AND(BL505&gt;3,BI505&lt;0.5),"악성",IF(AND(AP505="정상",BL505&lt;=3),"정상",IF(BI505&gt;1,"정상","부진")))))</f>
        <v>정상</v>
      </c>
      <c r="BK505" s="54">
        <v>44652</v>
      </c>
      <c r="BL505" s="52">
        <f t="shared" si="96"/>
        <v>54</v>
      </c>
    </row>
    <row r="506" spans="1:64" ht="17.100000000000001" customHeight="1">
      <c r="A506" s="58" t="s">
        <v>1</v>
      </c>
      <c r="B506" s="57" t="s">
        <v>1821</v>
      </c>
      <c r="C506" s="56" t="s">
        <v>2187</v>
      </c>
      <c r="D506" s="213">
        <v>5491</v>
      </c>
      <c r="E506" s="214">
        <v>419.35700000000003</v>
      </c>
      <c r="F506" s="215">
        <v>2302689</v>
      </c>
      <c r="G506" s="213">
        <v>0</v>
      </c>
      <c r="H506" s="216">
        <v>0</v>
      </c>
      <c r="I506" s="215">
        <v>0</v>
      </c>
      <c r="J506" s="213">
        <v>0</v>
      </c>
      <c r="K506" s="216">
        <v>0</v>
      </c>
      <c r="L506" s="215">
        <v>0</v>
      </c>
      <c r="M506" s="213">
        <v>0</v>
      </c>
      <c r="N506" s="216">
        <v>0</v>
      </c>
      <c r="O506" s="215">
        <v>0</v>
      </c>
      <c r="P506" s="213">
        <v>0</v>
      </c>
      <c r="Q506" s="216">
        <v>0</v>
      </c>
      <c r="R506" s="215">
        <v>0</v>
      </c>
      <c r="S506" s="213">
        <v>0</v>
      </c>
      <c r="T506" s="214">
        <v>0</v>
      </c>
      <c r="U506" s="217">
        <v>0</v>
      </c>
      <c r="V506" s="213">
        <v>3302</v>
      </c>
      <c r="W506" s="216">
        <v>419.35826700000001</v>
      </c>
      <c r="X506" s="215">
        <v>1384721</v>
      </c>
      <c r="Y506" s="213">
        <v>0</v>
      </c>
      <c r="Z506" s="216">
        <v>0</v>
      </c>
      <c r="AA506" s="215">
        <v>0</v>
      </c>
      <c r="AB506" s="213">
        <v>21</v>
      </c>
      <c r="AC506" s="216">
        <v>419.52380900000003</v>
      </c>
      <c r="AD506" s="215">
        <v>8810</v>
      </c>
      <c r="AE506" s="213">
        <v>0</v>
      </c>
      <c r="AF506" s="216">
        <v>0</v>
      </c>
      <c r="AG506" s="215">
        <v>0</v>
      </c>
      <c r="AH506" s="213">
        <v>3323</v>
      </c>
      <c r="AI506" s="214">
        <v>419.35931299999999</v>
      </c>
      <c r="AJ506" s="215">
        <v>1393531</v>
      </c>
      <c r="AK506" s="218">
        <v>2168</v>
      </c>
      <c r="AL506" s="214">
        <v>419.3535</v>
      </c>
      <c r="AM506" s="215">
        <v>909158</v>
      </c>
      <c r="AN506" s="36">
        <f t="shared" si="88"/>
        <v>8.6037368090149483E-5</v>
      </c>
      <c r="AO506" s="37">
        <f t="shared" si="89"/>
        <v>0.39482790020032782</v>
      </c>
      <c r="AP506" s="38" t="s">
        <v>4</v>
      </c>
      <c r="AQ506" s="39" t="str">
        <f t="shared" si="87"/>
        <v>제품</v>
      </c>
      <c r="AR506" s="40">
        <f t="shared" si="92"/>
        <v>0</v>
      </c>
      <c r="AS506" s="41">
        <f t="shared" si="93"/>
        <v>909158</v>
      </c>
      <c r="AT506" s="42">
        <f t="shared" si="94"/>
        <v>0</v>
      </c>
      <c r="AU506" s="43">
        <f t="shared" si="90"/>
        <v>909158</v>
      </c>
      <c r="AV506" s="95">
        <f t="shared" si="97"/>
        <v>909158.38800000004</v>
      </c>
      <c r="AW506" s="61" t="str">
        <f t="shared" si="97"/>
        <v/>
      </c>
      <c r="AX506" s="61" t="str">
        <f t="shared" si="97"/>
        <v/>
      </c>
      <c r="AY506" s="61" t="str">
        <f t="shared" si="97"/>
        <v/>
      </c>
      <c r="AZ506" s="44" t="str">
        <f t="shared" si="97"/>
        <v/>
      </c>
      <c r="BA506" s="45"/>
      <c r="BB506" s="97">
        <v>2168</v>
      </c>
      <c r="BC506" s="98">
        <v>0</v>
      </c>
      <c r="BD506" s="98">
        <v>0</v>
      </c>
      <c r="BE506" s="98">
        <v>0</v>
      </c>
      <c r="BF506" s="98">
        <v>0</v>
      </c>
      <c r="BG506" s="99">
        <f t="shared" si="95"/>
        <v>2168</v>
      </c>
      <c r="BH506" s="52">
        <f t="shared" si="91"/>
        <v>0</v>
      </c>
      <c r="BI506" s="53">
        <f>IFERROR(IF(ROUND(V506/((D506+AK506)/2),1)&lt;0,0,ROUND(V506/((D506+AK506)/2),1)),0)</f>
        <v>0.9</v>
      </c>
      <c r="BJ506" s="55" t="str">
        <f>IF(AK506=0,"정상",IF(AP506="악성","악성",IF(AND(BL506&gt;3,BI506&lt;0.5),"악성",IF(AND(AP506="정상",BL506&lt;=3),"정상",IF(BI506&gt;1,"정상","부진")))))</f>
        <v>부진</v>
      </c>
      <c r="BK506" s="54">
        <v>44652</v>
      </c>
      <c r="BL506" s="52">
        <f t="shared" si="96"/>
        <v>54</v>
      </c>
    </row>
    <row r="507" spans="1:64" ht="17.100000000000001" customHeight="1">
      <c r="A507" s="58" t="s">
        <v>1</v>
      </c>
      <c r="B507" s="57" t="s">
        <v>1822</v>
      </c>
      <c r="C507" s="56" t="s">
        <v>2188</v>
      </c>
      <c r="D507" s="213">
        <v>4758</v>
      </c>
      <c r="E507" s="214">
        <v>1499.4557</v>
      </c>
      <c r="F507" s="215">
        <v>7134410</v>
      </c>
      <c r="G507" s="213">
        <v>0</v>
      </c>
      <c r="H507" s="216">
        <v>0</v>
      </c>
      <c r="I507" s="215">
        <v>0</v>
      </c>
      <c r="J507" s="213">
        <v>0</v>
      </c>
      <c r="K507" s="216">
        <v>0</v>
      </c>
      <c r="L507" s="215">
        <v>0</v>
      </c>
      <c r="M507" s="213">
        <v>84</v>
      </c>
      <c r="N507" s="216">
        <v>1499.023809</v>
      </c>
      <c r="O507" s="215">
        <v>125918</v>
      </c>
      <c r="P507" s="213">
        <v>0</v>
      </c>
      <c r="Q507" s="216">
        <v>0</v>
      </c>
      <c r="R507" s="215">
        <v>0</v>
      </c>
      <c r="S507" s="213">
        <v>84</v>
      </c>
      <c r="T507" s="214">
        <v>1499.023809</v>
      </c>
      <c r="U507" s="217">
        <v>125918</v>
      </c>
      <c r="V507" s="213">
        <v>4798</v>
      </c>
      <c r="W507" s="216">
        <v>1499.4481029999999</v>
      </c>
      <c r="X507" s="215">
        <v>7194352</v>
      </c>
      <c r="Y507" s="213">
        <v>0</v>
      </c>
      <c r="Z507" s="216">
        <v>0</v>
      </c>
      <c r="AA507" s="215">
        <v>0</v>
      </c>
      <c r="AB507" s="213">
        <v>14</v>
      </c>
      <c r="AC507" s="216">
        <v>1499.571428</v>
      </c>
      <c r="AD507" s="215">
        <v>20994</v>
      </c>
      <c r="AE507" s="213">
        <v>0</v>
      </c>
      <c r="AF507" s="216">
        <v>0</v>
      </c>
      <c r="AG507" s="215">
        <v>0</v>
      </c>
      <c r="AH507" s="213">
        <v>4812</v>
      </c>
      <c r="AI507" s="214">
        <v>1499.4484620000001</v>
      </c>
      <c r="AJ507" s="215">
        <v>7215346</v>
      </c>
      <c r="AK507" s="218">
        <v>30</v>
      </c>
      <c r="AL507" s="214">
        <v>1499.4</v>
      </c>
      <c r="AM507" s="215">
        <v>44982</v>
      </c>
      <c r="AN507" s="36">
        <f t="shared" si="88"/>
        <v>4.2568320263706688E-6</v>
      </c>
      <c r="AO507" s="37">
        <f t="shared" si="89"/>
        <v>6.1957868649318466E-3</v>
      </c>
      <c r="AP507" s="38" t="s">
        <v>4</v>
      </c>
      <c r="AQ507" s="39" t="str">
        <f t="shared" si="87"/>
        <v>제품</v>
      </c>
      <c r="AR507" s="40">
        <f t="shared" si="92"/>
        <v>0</v>
      </c>
      <c r="AS507" s="41">
        <f t="shared" si="93"/>
        <v>44982</v>
      </c>
      <c r="AT507" s="42">
        <f t="shared" si="94"/>
        <v>0</v>
      </c>
      <c r="AU507" s="43">
        <f t="shared" si="90"/>
        <v>44982</v>
      </c>
      <c r="AV507" s="95">
        <f t="shared" si="97"/>
        <v>44982</v>
      </c>
      <c r="AW507" s="61" t="str">
        <f t="shared" si="97"/>
        <v/>
      </c>
      <c r="AX507" s="61" t="str">
        <f t="shared" si="97"/>
        <v/>
      </c>
      <c r="AY507" s="61" t="str">
        <f t="shared" si="97"/>
        <v/>
      </c>
      <c r="AZ507" s="44" t="str">
        <f t="shared" si="97"/>
        <v/>
      </c>
      <c r="BA507" s="45"/>
      <c r="BB507" s="97">
        <v>30</v>
      </c>
      <c r="BC507" s="98">
        <v>0</v>
      </c>
      <c r="BD507" s="98">
        <v>0</v>
      </c>
      <c r="BE507" s="98">
        <v>0</v>
      </c>
      <c r="BF507" s="98">
        <v>0</v>
      </c>
      <c r="BG507" s="99">
        <f t="shared" si="95"/>
        <v>30</v>
      </c>
      <c r="BH507" s="52">
        <f t="shared" si="91"/>
        <v>0</v>
      </c>
      <c r="BI507" s="53">
        <f>IFERROR(IF(ROUND(V507/((D507+AK507)/2),1)&lt;0,0,ROUND(V507/((D507+AK507)/2),1)),0)</f>
        <v>2</v>
      </c>
      <c r="BJ507" s="55" t="str">
        <f>IF(AK507=0,"정상",IF(AP507="악성","악성",IF(AND(BL507&gt;3,BI507&lt;0.5),"악성",IF(AND(AP507="정상",BL507&lt;=3),"정상",IF(BI507&gt;1,"정상","부진")))))</f>
        <v>정상</v>
      </c>
      <c r="BK507" s="54">
        <v>44652</v>
      </c>
      <c r="BL507" s="52">
        <f t="shared" si="96"/>
        <v>54</v>
      </c>
    </row>
    <row r="508" spans="1:64" ht="17.100000000000001" customHeight="1">
      <c r="A508" s="58" t="s">
        <v>1</v>
      </c>
      <c r="B508" s="57" t="s">
        <v>1823</v>
      </c>
      <c r="C508" s="56" t="s">
        <v>2189</v>
      </c>
      <c r="D508" s="213">
        <v>6238</v>
      </c>
      <c r="E508" s="214">
        <v>1494.5340000000001</v>
      </c>
      <c r="F508" s="215">
        <v>9322903</v>
      </c>
      <c r="G508" s="213">
        <v>0</v>
      </c>
      <c r="H508" s="216">
        <v>0</v>
      </c>
      <c r="I508" s="215">
        <v>0</v>
      </c>
      <c r="J508" s="213">
        <v>0</v>
      </c>
      <c r="K508" s="216">
        <v>0</v>
      </c>
      <c r="L508" s="215">
        <v>0</v>
      </c>
      <c r="M508" s="213">
        <v>0</v>
      </c>
      <c r="N508" s="216">
        <v>0</v>
      </c>
      <c r="O508" s="215">
        <v>0</v>
      </c>
      <c r="P508" s="213">
        <v>0</v>
      </c>
      <c r="Q508" s="216">
        <v>0</v>
      </c>
      <c r="R508" s="215">
        <v>0</v>
      </c>
      <c r="S508" s="213">
        <v>0</v>
      </c>
      <c r="T508" s="214">
        <v>0</v>
      </c>
      <c r="U508" s="217">
        <v>0</v>
      </c>
      <c r="V508" s="213">
        <v>1567</v>
      </c>
      <c r="W508" s="216">
        <v>1494.5366939999999</v>
      </c>
      <c r="X508" s="215">
        <v>2341939</v>
      </c>
      <c r="Y508" s="213">
        <v>0</v>
      </c>
      <c r="Z508" s="216">
        <v>0</v>
      </c>
      <c r="AA508" s="215">
        <v>0</v>
      </c>
      <c r="AB508" s="213">
        <v>3573</v>
      </c>
      <c r="AC508" s="216">
        <v>1494.533445</v>
      </c>
      <c r="AD508" s="215">
        <v>5339968</v>
      </c>
      <c r="AE508" s="213">
        <v>0</v>
      </c>
      <c r="AF508" s="216">
        <v>0</v>
      </c>
      <c r="AG508" s="215">
        <v>0</v>
      </c>
      <c r="AH508" s="213">
        <v>5140</v>
      </c>
      <c r="AI508" s="214">
        <v>1494.534435</v>
      </c>
      <c r="AJ508" s="215">
        <v>7681907</v>
      </c>
      <c r="AK508" s="218">
        <v>1098</v>
      </c>
      <c r="AL508" s="214">
        <v>1494.5324000000001</v>
      </c>
      <c r="AM508" s="215">
        <v>1640996</v>
      </c>
      <c r="AN508" s="36">
        <f t="shared" si="88"/>
        <v>1.5529421386212622E-4</v>
      </c>
      <c r="AO508" s="37">
        <f t="shared" si="89"/>
        <v>0.17601795447258736</v>
      </c>
      <c r="AP508" s="38" t="s">
        <v>4</v>
      </c>
      <c r="AQ508" s="39" t="str">
        <f t="shared" ref="AQ508:AQ571" si="98">A508</f>
        <v>제품</v>
      </c>
      <c r="AR508" s="40">
        <f t="shared" si="92"/>
        <v>0</v>
      </c>
      <c r="AS508" s="41">
        <f t="shared" si="93"/>
        <v>1640996</v>
      </c>
      <c r="AT508" s="42">
        <f t="shared" si="94"/>
        <v>0</v>
      </c>
      <c r="AU508" s="43">
        <f t="shared" si="90"/>
        <v>1640996</v>
      </c>
      <c r="AV508" s="95">
        <f t="shared" si="97"/>
        <v>1640996.5752000001</v>
      </c>
      <c r="AW508" s="61" t="str">
        <f t="shared" si="97"/>
        <v/>
      </c>
      <c r="AX508" s="61" t="str">
        <f t="shared" si="97"/>
        <v/>
      </c>
      <c r="AY508" s="61" t="str">
        <f t="shared" si="97"/>
        <v/>
      </c>
      <c r="AZ508" s="44" t="str">
        <f t="shared" si="97"/>
        <v/>
      </c>
      <c r="BA508" s="45"/>
      <c r="BB508" s="97">
        <v>1098</v>
      </c>
      <c r="BC508" s="98">
        <v>0</v>
      </c>
      <c r="BD508" s="98">
        <v>0</v>
      </c>
      <c r="BE508" s="98">
        <v>0</v>
      </c>
      <c r="BF508" s="98">
        <v>0</v>
      </c>
      <c r="BG508" s="99">
        <f t="shared" si="95"/>
        <v>1098</v>
      </c>
      <c r="BH508" s="52">
        <f t="shared" si="91"/>
        <v>0</v>
      </c>
      <c r="BI508" s="53">
        <f>IFERROR(IF(ROUND(V508/((D508+AK508)/2),1)&lt;0,0,ROUND(V508/((D508+AK508)/2),1)),0)</f>
        <v>0.4</v>
      </c>
      <c r="BJ508" s="55" t="str">
        <f>IF(AK508=0,"정상",IF(AP508="악성","악성",IF(AND(BL508&gt;3,BI508&lt;0.5),"악성",IF(AND(AP508="정상",BL508&lt;=3),"정상",IF(BI508&gt;1,"정상","부진")))))</f>
        <v>악성</v>
      </c>
      <c r="BK508" s="54">
        <v>44652</v>
      </c>
      <c r="BL508" s="52">
        <f t="shared" si="96"/>
        <v>54</v>
      </c>
    </row>
    <row r="509" spans="1:64" ht="17.100000000000001" customHeight="1">
      <c r="A509" s="58" t="s">
        <v>1</v>
      </c>
      <c r="B509" s="57" t="s">
        <v>1850</v>
      </c>
      <c r="C509" s="56" t="s">
        <v>2008</v>
      </c>
      <c r="D509" s="213">
        <v>1487</v>
      </c>
      <c r="E509" s="214">
        <v>1748.0245</v>
      </c>
      <c r="F509" s="215">
        <v>2599312</v>
      </c>
      <c r="G509" s="213">
        <v>0</v>
      </c>
      <c r="H509" s="216">
        <v>0</v>
      </c>
      <c r="I509" s="215">
        <v>0</v>
      </c>
      <c r="J509" s="213">
        <v>0</v>
      </c>
      <c r="K509" s="216">
        <v>0</v>
      </c>
      <c r="L509" s="215">
        <v>0</v>
      </c>
      <c r="M509" s="213">
        <v>29</v>
      </c>
      <c r="N509" s="216">
        <v>1750</v>
      </c>
      <c r="O509" s="215">
        <v>50750</v>
      </c>
      <c r="P509" s="213">
        <v>0</v>
      </c>
      <c r="Q509" s="216">
        <v>0</v>
      </c>
      <c r="R509" s="215">
        <v>0</v>
      </c>
      <c r="S509" s="213">
        <v>29</v>
      </c>
      <c r="T509" s="214">
        <v>1750</v>
      </c>
      <c r="U509" s="217">
        <v>50750</v>
      </c>
      <c r="V509" s="213">
        <v>1146</v>
      </c>
      <c r="W509" s="216">
        <v>1748.062827</v>
      </c>
      <c r="X509" s="215">
        <v>2003280</v>
      </c>
      <c r="Y509" s="213">
        <v>0</v>
      </c>
      <c r="Z509" s="216">
        <v>0</v>
      </c>
      <c r="AA509" s="215">
        <v>0</v>
      </c>
      <c r="AB509" s="213">
        <v>277</v>
      </c>
      <c r="AC509" s="216">
        <v>1748.0685920000001</v>
      </c>
      <c r="AD509" s="215">
        <v>484215</v>
      </c>
      <c r="AE509" s="213">
        <v>0</v>
      </c>
      <c r="AF509" s="216">
        <v>0</v>
      </c>
      <c r="AG509" s="215">
        <v>0</v>
      </c>
      <c r="AH509" s="213">
        <v>1423</v>
      </c>
      <c r="AI509" s="214">
        <v>1748.0639490000001</v>
      </c>
      <c r="AJ509" s="215">
        <v>2487495</v>
      </c>
      <c r="AK509" s="218">
        <v>93</v>
      </c>
      <c r="AL509" s="214">
        <v>1748.0452</v>
      </c>
      <c r="AM509" s="215">
        <v>162567</v>
      </c>
      <c r="AN509" s="36">
        <f t="shared" si="88"/>
        <v>1.5384385132519684E-5</v>
      </c>
      <c r="AO509" s="37">
        <f t="shared" si="89"/>
        <v>6.1345646437994721E-2</v>
      </c>
      <c r="AP509" s="38" t="s">
        <v>4</v>
      </c>
      <c r="AQ509" s="39" t="str">
        <f t="shared" si="98"/>
        <v>제품</v>
      </c>
      <c r="AR509" s="40">
        <f t="shared" si="92"/>
        <v>0</v>
      </c>
      <c r="AS509" s="41">
        <f t="shared" si="93"/>
        <v>162567</v>
      </c>
      <c r="AT509" s="42">
        <f t="shared" si="94"/>
        <v>0</v>
      </c>
      <c r="AU509" s="43">
        <f t="shared" si="90"/>
        <v>162567</v>
      </c>
      <c r="AV509" s="95">
        <f t="shared" si="97"/>
        <v>162568.20360000001</v>
      </c>
      <c r="AW509" s="61" t="str">
        <f t="shared" si="97"/>
        <v/>
      </c>
      <c r="AX509" s="61" t="str">
        <f t="shared" si="97"/>
        <v/>
      </c>
      <c r="AY509" s="61" t="str">
        <f t="shared" si="97"/>
        <v/>
      </c>
      <c r="AZ509" s="44" t="str">
        <f t="shared" si="97"/>
        <v/>
      </c>
      <c r="BA509" s="45"/>
      <c r="BB509" s="97">
        <v>93</v>
      </c>
      <c r="BC509" s="98">
        <v>0</v>
      </c>
      <c r="BD509" s="98">
        <v>0</v>
      </c>
      <c r="BE509" s="98">
        <v>0</v>
      </c>
      <c r="BF509" s="98">
        <v>0</v>
      </c>
      <c r="BG509" s="99">
        <f t="shared" si="95"/>
        <v>93</v>
      </c>
      <c r="BH509" s="52">
        <f t="shared" si="91"/>
        <v>0</v>
      </c>
      <c r="BI509" s="53">
        <f>IFERROR(IF(ROUND(V509/((D509+AK509)/2),1)&lt;0,0,ROUND(V509/((D509+AK509)/2),1)),0)</f>
        <v>1.5</v>
      </c>
      <c r="BJ509" s="55" t="str">
        <f>IF(AK509=0,"정상",IF(AP509="악성","악성",IF(AND(BL509&gt;3,BI509&lt;0.5),"악성",IF(AND(AP509="정상",BL509&lt;=3),"정상",IF(BI509&gt;1,"정상","부진")))))</f>
        <v>정상</v>
      </c>
      <c r="BK509" s="54">
        <v>44682</v>
      </c>
      <c r="BL509" s="52">
        <f t="shared" si="96"/>
        <v>53</v>
      </c>
    </row>
    <row r="510" spans="1:64" ht="17.100000000000001" customHeight="1">
      <c r="A510" s="58" t="s">
        <v>1</v>
      </c>
      <c r="B510" s="57" t="s">
        <v>1851</v>
      </c>
      <c r="C510" s="56" t="s">
        <v>2009</v>
      </c>
      <c r="D510" s="213">
        <v>1110</v>
      </c>
      <c r="E510" s="214">
        <v>1741.3759</v>
      </c>
      <c r="F510" s="215">
        <v>1932927</v>
      </c>
      <c r="G510" s="213">
        <v>0</v>
      </c>
      <c r="H510" s="216">
        <v>0</v>
      </c>
      <c r="I510" s="215">
        <v>0</v>
      </c>
      <c r="J510" s="213">
        <v>0</v>
      </c>
      <c r="K510" s="216">
        <v>0</v>
      </c>
      <c r="L510" s="215">
        <v>0</v>
      </c>
      <c r="M510" s="213">
        <v>1</v>
      </c>
      <c r="N510" s="216">
        <v>1741</v>
      </c>
      <c r="O510" s="215">
        <v>1741</v>
      </c>
      <c r="P510" s="213">
        <v>0</v>
      </c>
      <c r="Q510" s="216">
        <v>0</v>
      </c>
      <c r="R510" s="215">
        <v>0</v>
      </c>
      <c r="S510" s="213">
        <v>1</v>
      </c>
      <c r="T510" s="214">
        <v>1741</v>
      </c>
      <c r="U510" s="217">
        <v>1741</v>
      </c>
      <c r="V510" s="213">
        <v>992</v>
      </c>
      <c r="W510" s="216">
        <v>1741.376008</v>
      </c>
      <c r="X510" s="215">
        <v>1727445</v>
      </c>
      <c r="Y510" s="213">
        <v>0</v>
      </c>
      <c r="Z510" s="216">
        <v>0</v>
      </c>
      <c r="AA510" s="215">
        <v>0</v>
      </c>
      <c r="AB510" s="213">
        <v>26</v>
      </c>
      <c r="AC510" s="216">
        <v>1741.461538</v>
      </c>
      <c r="AD510" s="215">
        <v>45278</v>
      </c>
      <c r="AE510" s="213">
        <v>0</v>
      </c>
      <c r="AF510" s="216">
        <v>0</v>
      </c>
      <c r="AG510" s="215">
        <v>0</v>
      </c>
      <c r="AH510" s="213">
        <v>1018</v>
      </c>
      <c r="AI510" s="214">
        <v>1741.3781919999999</v>
      </c>
      <c r="AJ510" s="215">
        <v>1772723</v>
      </c>
      <c r="AK510" s="218">
        <v>93</v>
      </c>
      <c r="AL510" s="214">
        <v>1741.3514</v>
      </c>
      <c r="AM510" s="215">
        <v>161945</v>
      </c>
      <c r="AN510" s="36">
        <f t="shared" si="88"/>
        <v>1.5325522709319235E-5</v>
      </c>
      <c r="AO510" s="37">
        <f t="shared" si="89"/>
        <v>8.3708370837083712E-2</v>
      </c>
      <c r="AP510" s="38" t="s">
        <v>4</v>
      </c>
      <c r="AQ510" s="39" t="str">
        <f t="shared" si="98"/>
        <v>제품</v>
      </c>
      <c r="AR510" s="40">
        <f t="shared" si="92"/>
        <v>0</v>
      </c>
      <c r="AS510" s="41">
        <f t="shared" si="93"/>
        <v>161945</v>
      </c>
      <c r="AT510" s="42">
        <f t="shared" si="94"/>
        <v>0</v>
      </c>
      <c r="AU510" s="43">
        <f t="shared" si="90"/>
        <v>161945</v>
      </c>
      <c r="AV510" s="95">
        <f t="shared" si="97"/>
        <v>161945.6802</v>
      </c>
      <c r="AW510" s="61" t="str">
        <f t="shared" si="97"/>
        <v/>
      </c>
      <c r="AX510" s="61" t="str">
        <f t="shared" si="97"/>
        <v/>
      </c>
      <c r="AY510" s="61" t="str">
        <f t="shared" si="97"/>
        <v/>
      </c>
      <c r="AZ510" s="44" t="str">
        <f t="shared" si="97"/>
        <v/>
      </c>
      <c r="BA510" s="45"/>
      <c r="BB510" s="97">
        <v>93</v>
      </c>
      <c r="BC510" s="98">
        <v>0</v>
      </c>
      <c r="BD510" s="98">
        <v>0</v>
      </c>
      <c r="BE510" s="98">
        <v>0</v>
      </c>
      <c r="BF510" s="98">
        <v>0</v>
      </c>
      <c r="BG510" s="99">
        <f t="shared" si="95"/>
        <v>93</v>
      </c>
      <c r="BH510" s="52">
        <f t="shared" si="91"/>
        <v>0</v>
      </c>
      <c r="BI510" s="53">
        <f>IFERROR(IF(ROUND(V510/((D510+AK510)/2),1)&lt;0,0,ROUND(V510/((D510+AK510)/2),1)),0)</f>
        <v>1.6</v>
      </c>
      <c r="BJ510" s="55" t="str">
        <f>IF(AK510=0,"정상",IF(AP510="악성","악성",IF(AND(BL510&gt;3,BI510&lt;0.5),"악성",IF(AND(AP510="정상",BL510&lt;=3),"정상",IF(BI510&gt;1,"정상","부진")))))</f>
        <v>정상</v>
      </c>
      <c r="BK510" s="54">
        <v>44682</v>
      </c>
      <c r="BL510" s="52">
        <f t="shared" si="96"/>
        <v>53</v>
      </c>
    </row>
    <row r="511" spans="1:64" ht="17.100000000000001" customHeight="1">
      <c r="A511" s="58" t="s">
        <v>1</v>
      </c>
      <c r="B511" s="57" t="s">
        <v>1852</v>
      </c>
      <c r="C511" s="56" t="s">
        <v>1853</v>
      </c>
      <c r="D511" s="213">
        <v>3369</v>
      </c>
      <c r="E511" s="214">
        <v>4300</v>
      </c>
      <c r="F511" s="215">
        <v>14486700</v>
      </c>
      <c r="G511" s="213">
        <v>0</v>
      </c>
      <c r="H511" s="216">
        <v>0</v>
      </c>
      <c r="I511" s="215">
        <v>0</v>
      </c>
      <c r="J511" s="213">
        <v>0</v>
      </c>
      <c r="K511" s="216">
        <v>0</v>
      </c>
      <c r="L511" s="215">
        <v>0</v>
      </c>
      <c r="M511" s="213">
        <v>26</v>
      </c>
      <c r="N511" s="216">
        <v>4300</v>
      </c>
      <c r="O511" s="215">
        <v>111800</v>
      </c>
      <c r="P511" s="213">
        <v>0</v>
      </c>
      <c r="Q511" s="216">
        <v>0</v>
      </c>
      <c r="R511" s="215">
        <v>0</v>
      </c>
      <c r="S511" s="213">
        <v>26</v>
      </c>
      <c r="T511" s="214">
        <v>4300</v>
      </c>
      <c r="U511" s="217">
        <v>111800</v>
      </c>
      <c r="V511" s="213">
        <v>3146</v>
      </c>
      <c r="W511" s="216">
        <v>4300</v>
      </c>
      <c r="X511" s="215">
        <v>13527800</v>
      </c>
      <c r="Y511" s="213">
        <v>0</v>
      </c>
      <c r="Z511" s="216">
        <v>0</v>
      </c>
      <c r="AA511" s="215">
        <v>0</v>
      </c>
      <c r="AB511" s="213">
        <v>62</v>
      </c>
      <c r="AC511" s="216">
        <v>4300</v>
      </c>
      <c r="AD511" s="215">
        <v>266600</v>
      </c>
      <c r="AE511" s="213">
        <v>0</v>
      </c>
      <c r="AF511" s="216">
        <v>0</v>
      </c>
      <c r="AG511" s="215">
        <v>0</v>
      </c>
      <c r="AH511" s="213">
        <v>3208</v>
      </c>
      <c r="AI511" s="214">
        <v>4300</v>
      </c>
      <c r="AJ511" s="215">
        <v>13794400</v>
      </c>
      <c r="AK511" s="218">
        <v>187</v>
      </c>
      <c r="AL511" s="214">
        <v>4300</v>
      </c>
      <c r="AM511" s="215">
        <v>804100</v>
      </c>
      <c r="AN511" s="36">
        <f t="shared" si="88"/>
        <v>7.6095296616527817E-5</v>
      </c>
      <c r="AO511" s="37">
        <f t="shared" si="89"/>
        <v>5.5081001472754049E-2</v>
      </c>
      <c r="AP511" s="38" t="s">
        <v>4</v>
      </c>
      <c r="AQ511" s="39" t="str">
        <f t="shared" si="98"/>
        <v>제품</v>
      </c>
      <c r="AR511" s="40">
        <f t="shared" si="92"/>
        <v>0</v>
      </c>
      <c r="AS511" s="41">
        <f t="shared" si="93"/>
        <v>804100</v>
      </c>
      <c r="AT511" s="42">
        <f t="shared" si="94"/>
        <v>0</v>
      </c>
      <c r="AU511" s="43">
        <f t="shared" si="90"/>
        <v>804100</v>
      </c>
      <c r="AV511" s="95">
        <f t="shared" si="97"/>
        <v>804100</v>
      </c>
      <c r="AW511" s="61" t="str">
        <f t="shared" si="97"/>
        <v/>
      </c>
      <c r="AX511" s="61" t="str">
        <f t="shared" si="97"/>
        <v/>
      </c>
      <c r="AY511" s="61" t="str">
        <f t="shared" si="97"/>
        <v/>
      </c>
      <c r="AZ511" s="44" t="str">
        <f t="shared" si="97"/>
        <v/>
      </c>
      <c r="BA511" s="45"/>
      <c r="BB511" s="97">
        <v>187</v>
      </c>
      <c r="BC511" s="98">
        <v>0</v>
      </c>
      <c r="BD511" s="98">
        <v>0</v>
      </c>
      <c r="BE511" s="98">
        <v>0</v>
      </c>
      <c r="BF511" s="98">
        <v>0</v>
      </c>
      <c r="BG511" s="99">
        <f t="shared" si="95"/>
        <v>187</v>
      </c>
      <c r="BH511" s="52">
        <f t="shared" si="91"/>
        <v>0</v>
      </c>
      <c r="BI511" s="53">
        <f>IFERROR(IF(ROUND(V511/((D511+AK511)/2),1)&lt;0,0,ROUND(V511/((D511+AK511)/2),1)),0)</f>
        <v>1.8</v>
      </c>
      <c r="BJ511" s="55" t="str">
        <f>IF(AK511=0,"정상",IF(AP511="악성","악성",IF(AND(BL511&gt;3,BI511&lt;0.5),"악성",IF(AND(AP511="정상",BL511&lt;=3),"정상",IF(BI511&gt;1,"정상","부진")))))</f>
        <v>정상</v>
      </c>
      <c r="BK511" s="54">
        <v>44682</v>
      </c>
      <c r="BL511" s="52">
        <f t="shared" si="96"/>
        <v>53</v>
      </c>
    </row>
    <row r="512" spans="1:64" ht="17.100000000000001" customHeight="1">
      <c r="A512" s="58" t="s">
        <v>1</v>
      </c>
      <c r="B512" s="57" t="s">
        <v>1854</v>
      </c>
      <c r="C512" s="56" t="s">
        <v>2190</v>
      </c>
      <c r="D512" s="213">
        <v>6427</v>
      </c>
      <c r="E512" s="214">
        <v>982.11159999999995</v>
      </c>
      <c r="F512" s="215">
        <v>6312031</v>
      </c>
      <c r="G512" s="213">
        <v>0</v>
      </c>
      <c r="H512" s="216">
        <v>0</v>
      </c>
      <c r="I512" s="215">
        <v>0</v>
      </c>
      <c r="J512" s="213">
        <v>0</v>
      </c>
      <c r="K512" s="216">
        <v>0</v>
      </c>
      <c r="L512" s="215">
        <v>0</v>
      </c>
      <c r="M512" s="213">
        <v>1</v>
      </c>
      <c r="N512" s="216">
        <v>1000</v>
      </c>
      <c r="O512" s="215">
        <v>1000</v>
      </c>
      <c r="P512" s="213">
        <v>0</v>
      </c>
      <c r="Q512" s="216">
        <v>0</v>
      </c>
      <c r="R512" s="215">
        <v>0</v>
      </c>
      <c r="S512" s="213">
        <v>1</v>
      </c>
      <c r="T512" s="214">
        <v>1000</v>
      </c>
      <c r="U512" s="217">
        <v>1000</v>
      </c>
      <c r="V512" s="213">
        <v>835</v>
      </c>
      <c r="W512" s="216">
        <v>982.12455</v>
      </c>
      <c r="X512" s="215">
        <v>820074</v>
      </c>
      <c r="Y512" s="213">
        <v>0</v>
      </c>
      <c r="Z512" s="216">
        <v>0</v>
      </c>
      <c r="AA512" s="215">
        <v>0</v>
      </c>
      <c r="AB512" s="213">
        <v>5106</v>
      </c>
      <c r="AC512" s="216">
        <v>982.11320000000001</v>
      </c>
      <c r="AD512" s="215">
        <v>5014670</v>
      </c>
      <c r="AE512" s="213">
        <v>0</v>
      </c>
      <c r="AF512" s="216">
        <v>0</v>
      </c>
      <c r="AG512" s="215">
        <v>0</v>
      </c>
      <c r="AH512" s="213">
        <v>5941</v>
      </c>
      <c r="AI512" s="214">
        <v>982.11479499999996</v>
      </c>
      <c r="AJ512" s="215">
        <v>5834744</v>
      </c>
      <c r="AK512" s="218">
        <v>487</v>
      </c>
      <c r="AL512" s="214">
        <v>982.11249999999995</v>
      </c>
      <c r="AM512" s="215">
        <v>478287</v>
      </c>
      <c r="AN512" s="36">
        <f t="shared" si="88"/>
        <v>4.5262269783396647E-5</v>
      </c>
      <c r="AO512" s="37">
        <f t="shared" si="89"/>
        <v>7.5762289981331679E-2</v>
      </c>
      <c r="AP512" s="38" t="s">
        <v>4</v>
      </c>
      <c r="AQ512" s="39" t="str">
        <f t="shared" si="98"/>
        <v>제품</v>
      </c>
      <c r="AR512" s="40">
        <f t="shared" si="92"/>
        <v>0</v>
      </c>
      <c r="AS512" s="41">
        <f t="shared" si="93"/>
        <v>478287</v>
      </c>
      <c r="AT512" s="42">
        <f t="shared" si="94"/>
        <v>0</v>
      </c>
      <c r="AU512" s="43">
        <f t="shared" si="90"/>
        <v>478287</v>
      </c>
      <c r="AV512" s="95">
        <f t="shared" si="97"/>
        <v>478288.78749999998</v>
      </c>
      <c r="AW512" s="61" t="str">
        <f t="shared" si="97"/>
        <v/>
      </c>
      <c r="AX512" s="61" t="str">
        <f t="shared" si="97"/>
        <v/>
      </c>
      <c r="AY512" s="61" t="str">
        <f t="shared" si="97"/>
        <v/>
      </c>
      <c r="AZ512" s="44" t="str">
        <f t="shared" si="97"/>
        <v/>
      </c>
      <c r="BA512" s="45"/>
      <c r="BB512" s="97">
        <v>487</v>
      </c>
      <c r="BC512" s="98">
        <v>0</v>
      </c>
      <c r="BD512" s="98">
        <v>0</v>
      </c>
      <c r="BE512" s="98">
        <v>0</v>
      </c>
      <c r="BF512" s="98">
        <v>0</v>
      </c>
      <c r="BG512" s="99">
        <f t="shared" si="95"/>
        <v>487</v>
      </c>
      <c r="BH512" s="52">
        <f t="shared" si="91"/>
        <v>0</v>
      </c>
      <c r="BI512" s="53">
        <f>IFERROR(IF(ROUND(V512/((D512+AK512)/2),1)&lt;0,0,ROUND(V512/((D512+AK512)/2),1)),0)</f>
        <v>0.2</v>
      </c>
      <c r="BJ512" s="55" t="str">
        <f>IF(AK512=0,"정상",IF(AP512="악성","악성",IF(AND(BL512&gt;3,BI512&lt;0.5),"악성",IF(AND(AP512="정상",BL512&lt;=3),"정상",IF(BI512&gt;1,"정상","부진")))))</f>
        <v>악성</v>
      </c>
      <c r="BK512" s="54">
        <v>44682</v>
      </c>
      <c r="BL512" s="52">
        <f t="shared" si="96"/>
        <v>53</v>
      </c>
    </row>
    <row r="513" spans="1:64" ht="17.100000000000001" customHeight="1">
      <c r="A513" s="58" t="s">
        <v>1</v>
      </c>
      <c r="B513" s="57" t="s">
        <v>1866</v>
      </c>
      <c r="C513" s="56" t="s">
        <v>1867</v>
      </c>
      <c r="D513" s="213">
        <v>4115</v>
      </c>
      <c r="E513" s="214">
        <v>18042.600399999999</v>
      </c>
      <c r="F513" s="215">
        <v>74245301</v>
      </c>
      <c r="G513" s="213">
        <v>-1</v>
      </c>
      <c r="H513" s="216">
        <v>18000</v>
      </c>
      <c r="I513" s="215">
        <v>-18000</v>
      </c>
      <c r="J513" s="213">
        <v>0</v>
      </c>
      <c r="K513" s="216">
        <v>0</v>
      </c>
      <c r="L513" s="215">
        <v>0</v>
      </c>
      <c r="M513" s="213">
        <v>9</v>
      </c>
      <c r="N513" s="216">
        <v>18037.888888000001</v>
      </c>
      <c r="O513" s="215">
        <v>162341</v>
      </c>
      <c r="P513" s="213">
        <v>0</v>
      </c>
      <c r="Q513" s="216">
        <v>0</v>
      </c>
      <c r="R513" s="215">
        <v>0</v>
      </c>
      <c r="S513" s="213">
        <v>8</v>
      </c>
      <c r="T513" s="214">
        <v>18042.625</v>
      </c>
      <c r="U513" s="217">
        <v>144341</v>
      </c>
      <c r="V513" s="213">
        <v>2314</v>
      </c>
      <c r="W513" s="216">
        <v>18042.602419999999</v>
      </c>
      <c r="X513" s="215">
        <v>41750582</v>
      </c>
      <c r="Y513" s="213">
        <v>0</v>
      </c>
      <c r="Z513" s="216">
        <v>0</v>
      </c>
      <c r="AA513" s="215">
        <v>0</v>
      </c>
      <c r="AB513" s="213">
        <v>77</v>
      </c>
      <c r="AC513" s="216">
        <v>18042.662337000002</v>
      </c>
      <c r="AD513" s="215">
        <v>1389285</v>
      </c>
      <c r="AE513" s="213">
        <v>0</v>
      </c>
      <c r="AF513" s="216">
        <v>0</v>
      </c>
      <c r="AG513" s="215">
        <v>0</v>
      </c>
      <c r="AH513" s="213">
        <v>2391</v>
      </c>
      <c r="AI513" s="214">
        <v>18042.604349000001</v>
      </c>
      <c r="AJ513" s="215">
        <v>43139867</v>
      </c>
      <c r="AK513" s="218">
        <v>1732</v>
      </c>
      <c r="AL513" s="214">
        <v>18042.596000000001</v>
      </c>
      <c r="AM513" s="215">
        <v>31249775</v>
      </c>
      <c r="AN513" s="36">
        <f t="shared" si="88"/>
        <v>2.957294985480358E-3</v>
      </c>
      <c r="AO513" s="37">
        <f t="shared" si="89"/>
        <v>0.42008246422507883</v>
      </c>
      <c r="AP513" s="38" t="s">
        <v>4</v>
      </c>
      <c r="AQ513" s="39" t="str">
        <f t="shared" si="98"/>
        <v>제품</v>
      </c>
      <c r="AR513" s="40">
        <f t="shared" si="92"/>
        <v>0</v>
      </c>
      <c r="AS513" s="41">
        <f t="shared" si="93"/>
        <v>31249775</v>
      </c>
      <c r="AT513" s="42">
        <f t="shared" si="94"/>
        <v>0</v>
      </c>
      <c r="AU513" s="43">
        <f t="shared" si="90"/>
        <v>31249775</v>
      </c>
      <c r="AV513" s="95">
        <f t="shared" si="97"/>
        <v>31249776.272000004</v>
      </c>
      <c r="AW513" s="61" t="str">
        <f t="shared" si="97"/>
        <v/>
      </c>
      <c r="AX513" s="61" t="str">
        <f t="shared" si="97"/>
        <v/>
      </c>
      <c r="AY513" s="61" t="str">
        <f t="shared" si="97"/>
        <v/>
      </c>
      <c r="AZ513" s="44" t="str">
        <f t="shared" si="97"/>
        <v/>
      </c>
      <c r="BA513" s="45"/>
      <c r="BB513" s="97">
        <v>1732</v>
      </c>
      <c r="BC513" s="98">
        <v>0</v>
      </c>
      <c r="BD513" s="98">
        <v>0</v>
      </c>
      <c r="BE513" s="98">
        <v>0</v>
      </c>
      <c r="BF513" s="98">
        <v>0</v>
      </c>
      <c r="BG513" s="99">
        <f t="shared" si="95"/>
        <v>1732</v>
      </c>
      <c r="BH513" s="52">
        <f t="shared" si="91"/>
        <v>0</v>
      </c>
      <c r="BI513" s="53">
        <f>IFERROR(IF(ROUND(V513/((D513+AK513)/2),1)&lt;0,0,ROUND(V513/((D513+AK513)/2),1)),0)</f>
        <v>0.8</v>
      </c>
      <c r="BJ513" s="55" t="str">
        <f>IF(AK513=0,"정상",IF(AP513="악성","악성",IF(AND(BL513&gt;3,BI513&lt;0.5),"악성",IF(AND(AP513="정상",BL513&lt;=3),"정상",IF(BI513&gt;1,"정상","부진")))))</f>
        <v>부진</v>
      </c>
      <c r="BK513" s="54">
        <v>44713</v>
      </c>
      <c r="BL513" s="52">
        <f t="shared" si="96"/>
        <v>52</v>
      </c>
    </row>
    <row r="514" spans="1:64" ht="17.100000000000001" customHeight="1">
      <c r="A514" s="58" t="s">
        <v>1</v>
      </c>
      <c r="B514" s="57" t="s">
        <v>1926</v>
      </c>
      <c r="C514" s="56" t="s">
        <v>1927</v>
      </c>
      <c r="D514" s="213">
        <v>1</v>
      </c>
      <c r="E514" s="214">
        <v>5000</v>
      </c>
      <c r="F514" s="215">
        <v>5000</v>
      </c>
      <c r="G514" s="213">
        <v>0</v>
      </c>
      <c r="H514" s="216">
        <v>0</v>
      </c>
      <c r="I514" s="215">
        <v>0</v>
      </c>
      <c r="J514" s="213">
        <v>0</v>
      </c>
      <c r="K514" s="216">
        <v>0</v>
      </c>
      <c r="L514" s="215">
        <v>0</v>
      </c>
      <c r="M514" s="213">
        <v>0</v>
      </c>
      <c r="N514" s="216">
        <v>0</v>
      </c>
      <c r="O514" s="215">
        <v>0</v>
      </c>
      <c r="P514" s="213">
        <v>0</v>
      </c>
      <c r="Q514" s="216">
        <v>0</v>
      </c>
      <c r="R514" s="215">
        <v>0</v>
      </c>
      <c r="S514" s="213">
        <v>0</v>
      </c>
      <c r="T514" s="214">
        <v>0</v>
      </c>
      <c r="U514" s="217">
        <v>0</v>
      </c>
      <c r="V514" s="213">
        <v>0</v>
      </c>
      <c r="W514" s="216">
        <v>0</v>
      </c>
      <c r="X514" s="215">
        <v>0</v>
      </c>
      <c r="Y514" s="213">
        <v>0</v>
      </c>
      <c r="Z514" s="216">
        <v>0</v>
      </c>
      <c r="AA514" s="215">
        <v>0</v>
      </c>
      <c r="AB514" s="213">
        <v>1</v>
      </c>
      <c r="AC514" s="216">
        <v>5000</v>
      </c>
      <c r="AD514" s="215">
        <v>5000</v>
      </c>
      <c r="AE514" s="213">
        <v>0</v>
      </c>
      <c r="AF514" s="216">
        <v>0</v>
      </c>
      <c r="AG514" s="215">
        <v>0</v>
      </c>
      <c r="AH514" s="213">
        <v>1</v>
      </c>
      <c r="AI514" s="214">
        <v>5000</v>
      </c>
      <c r="AJ514" s="215">
        <v>5000</v>
      </c>
      <c r="AK514" s="218">
        <v>0</v>
      </c>
      <c r="AL514" s="214">
        <v>0</v>
      </c>
      <c r="AM514" s="215">
        <v>0</v>
      </c>
      <c r="AN514" s="36">
        <f t="shared" si="88"/>
        <v>0</v>
      </c>
      <c r="AO514" s="37">
        <f t="shared" si="89"/>
        <v>0</v>
      </c>
      <c r="AP514" s="38" t="s">
        <v>3</v>
      </c>
      <c r="AQ514" s="39" t="str">
        <f t="shared" si="98"/>
        <v>제품</v>
      </c>
      <c r="AR514" s="40">
        <f t="shared" si="92"/>
        <v>0</v>
      </c>
      <c r="AS514" s="41">
        <f t="shared" si="93"/>
        <v>0</v>
      </c>
      <c r="AT514" s="42">
        <f t="shared" si="94"/>
        <v>0</v>
      </c>
      <c r="AU514" s="43">
        <f t="shared" si="90"/>
        <v>0</v>
      </c>
      <c r="AV514" s="95" t="str">
        <f t="shared" si="97"/>
        <v/>
      </c>
      <c r="AW514" s="61" t="str">
        <f t="shared" si="97"/>
        <v/>
      </c>
      <c r="AX514" s="61" t="str">
        <f t="shared" si="97"/>
        <v/>
      </c>
      <c r="AY514" s="61" t="str">
        <f t="shared" si="97"/>
        <v/>
      </c>
      <c r="AZ514" s="44" t="str">
        <f t="shared" si="97"/>
        <v/>
      </c>
      <c r="BA514" s="45"/>
      <c r="BB514" s="97">
        <v>0</v>
      </c>
      <c r="BC514" s="98">
        <v>0</v>
      </c>
      <c r="BD514" s="98">
        <v>0</v>
      </c>
      <c r="BE514" s="98">
        <v>0</v>
      </c>
      <c r="BF514" s="98">
        <v>0</v>
      </c>
      <c r="BG514" s="99">
        <f t="shared" si="95"/>
        <v>0</v>
      </c>
      <c r="BH514" s="52">
        <f t="shared" si="91"/>
        <v>0</v>
      </c>
      <c r="BI514" s="53">
        <f>IFERROR(IF(ROUND(V514/((D514+AK514)/2),1)&lt;0,0,ROUND(V514/((D514+AK514)/2),1)),0)</f>
        <v>0</v>
      </c>
      <c r="BJ514" s="55" t="str">
        <f>IF(AK514=0,"정상",IF(AP514="악성","악성",IF(AND(BL514&gt;3,BI514&lt;0.5),"악성",IF(AND(AP514="정상",BL514&lt;=3),"정상",IF(BI514&gt;1,"정상","부진")))))</f>
        <v>정상</v>
      </c>
      <c r="BK514" s="54">
        <v>44774</v>
      </c>
      <c r="BL514" s="52">
        <f t="shared" si="96"/>
        <v>50</v>
      </c>
    </row>
    <row r="515" spans="1:64" ht="17.100000000000001" customHeight="1">
      <c r="A515" s="58" t="s">
        <v>1</v>
      </c>
      <c r="B515" s="57" t="s">
        <v>1928</v>
      </c>
      <c r="C515" s="56" t="s">
        <v>1929</v>
      </c>
      <c r="D515" s="213">
        <v>4885</v>
      </c>
      <c r="E515" s="214">
        <v>3000</v>
      </c>
      <c r="F515" s="215">
        <v>14655000</v>
      </c>
      <c r="G515" s="213">
        <v>0</v>
      </c>
      <c r="H515" s="216">
        <v>0</v>
      </c>
      <c r="I515" s="215">
        <v>0</v>
      </c>
      <c r="J515" s="213">
        <v>0</v>
      </c>
      <c r="K515" s="216">
        <v>0</v>
      </c>
      <c r="L515" s="215">
        <v>0</v>
      </c>
      <c r="M515" s="213">
        <v>2</v>
      </c>
      <c r="N515" s="216">
        <v>3000</v>
      </c>
      <c r="O515" s="215">
        <v>6000</v>
      </c>
      <c r="P515" s="213">
        <v>0</v>
      </c>
      <c r="Q515" s="216">
        <v>0</v>
      </c>
      <c r="R515" s="215">
        <v>0</v>
      </c>
      <c r="S515" s="213">
        <v>2</v>
      </c>
      <c r="T515" s="214">
        <v>3000</v>
      </c>
      <c r="U515" s="217">
        <v>6000</v>
      </c>
      <c r="V515" s="213">
        <v>587</v>
      </c>
      <c r="W515" s="216">
        <v>3000</v>
      </c>
      <c r="X515" s="215">
        <v>1761000</v>
      </c>
      <c r="Y515" s="213">
        <v>0</v>
      </c>
      <c r="Z515" s="216">
        <v>0</v>
      </c>
      <c r="AA515" s="215">
        <v>0</v>
      </c>
      <c r="AB515" s="213">
        <v>3873</v>
      </c>
      <c r="AC515" s="216">
        <v>3000</v>
      </c>
      <c r="AD515" s="215">
        <v>11619000</v>
      </c>
      <c r="AE515" s="213">
        <v>0</v>
      </c>
      <c r="AF515" s="216">
        <v>0</v>
      </c>
      <c r="AG515" s="215">
        <v>0</v>
      </c>
      <c r="AH515" s="213">
        <v>4460</v>
      </c>
      <c r="AI515" s="214">
        <v>3000</v>
      </c>
      <c r="AJ515" s="215">
        <v>13380000</v>
      </c>
      <c r="AK515" s="218">
        <v>427</v>
      </c>
      <c r="AL515" s="214">
        <v>3000</v>
      </c>
      <c r="AM515" s="215">
        <v>1281000</v>
      </c>
      <c r="AN515" s="36">
        <f t="shared" si="88"/>
        <v>1.2122630887423472E-4</v>
      </c>
      <c r="AO515" s="37">
        <f t="shared" si="89"/>
        <v>8.7374667485164717E-2</v>
      </c>
      <c r="AP515" s="38" t="s">
        <v>4</v>
      </c>
      <c r="AQ515" s="39" t="str">
        <f t="shared" si="98"/>
        <v>제품</v>
      </c>
      <c r="AR515" s="40">
        <f t="shared" si="92"/>
        <v>0</v>
      </c>
      <c r="AS515" s="41">
        <f t="shared" si="93"/>
        <v>1281000</v>
      </c>
      <c r="AT515" s="42">
        <f t="shared" si="94"/>
        <v>0</v>
      </c>
      <c r="AU515" s="43">
        <f t="shared" si="90"/>
        <v>1281000</v>
      </c>
      <c r="AV515" s="95">
        <f t="shared" si="97"/>
        <v>1281000</v>
      </c>
      <c r="AW515" s="61" t="str">
        <f t="shared" si="97"/>
        <v/>
      </c>
      <c r="AX515" s="61" t="str">
        <f t="shared" si="97"/>
        <v/>
      </c>
      <c r="AY515" s="61" t="str">
        <f t="shared" si="97"/>
        <v/>
      </c>
      <c r="AZ515" s="44" t="str">
        <f t="shared" si="97"/>
        <v/>
      </c>
      <c r="BA515" s="45"/>
      <c r="BB515" s="97">
        <v>427</v>
      </c>
      <c r="BC515" s="98">
        <v>0</v>
      </c>
      <c r="BD515" s="98">
        <v>0</v>
      </c>
      <c r="BE515" s="98">
        <v>0</v>
      </c>
      <c r="BF515" s="98">
        <v>0</v>
      </c>
      <c r="BG515" s="99">
        <f t="shared" si="95"/>
        <v>427</v>
      </c>
      <c r="BH515" s="52">
        <f t="shared" si="91"/>
        <v>0</v>
      </c>
      <c r="BI515" s="53">
        <f>IFERROR(IF(ROUND(V515/((D515+AK515)/2),1)&lt;0,0,ROUND(V515/((D515+AK515)/2),1)),0)</f>
        <v>0.2</v>
      </c>
      <c r="BJ515" s="55" t="str">
        <f>IF(AK515=0,"정상",IF(AP515="악성","악성",IF(AND(BL515&gt;3,BI515&lt;0.5),"악성",IF(AND(AP515="정상",BL515&lt;=3),"정상",IF(BI515&gt;1,"정상","부진")))))</f>
        <v>악성</v>
      </c>
      <c r="BK515" s="54">
        <v>44774</v>
      </c>
      <c r="BL515" s="52">
        <f t="shared" si="96"/>
        <v>50</v>
      </c>
    </row>
    <row r="516" spans="1:64" ht="17.100000000000001" customHeight="1">
      <c r="A516" s="58" t="s">
        <v>1</v>
      </c>
      <c r="B516" s="57" t="s">
        <v>1930</v>
      </c>
      <c r="C516" s="56" t="s">
        <v>1931</v>
      </c>
      <c r="D516" s="213">
        <v>648</v>
      </c>
      <c r="E516" s="214">
        <v>3000</v>
      </c>
      <c r="F516" s="215">
        <v>1944000</v>
      </c>
      <c r="G516" s="213">
        <v>0</v>
      </c>
      <c r="H516" s="216">
        <v>0</v>
      </c>
      <c r="I516" s="215">
        <v>0</v>
      </c>
      <c r="J516" s="213">
        <v>0</v>
      </c>
      <c r="K516" s="216">
        <v>0</v>
      </c>
      <c r="L516" s="215">
        <v>0</v>
      </c>
      <c r="M516" s="213">
        <v>1</v>
      </c>
      <c r="N516" s="216">
        <v>3000</v>
      </c>
      <c r="O516" s="215">
        <v>3000</v>
      </c>
      <c r="P516" s="213">
        <v>0</v>
      </c>
      <c r="Q516" s="216">
        <v>0</v>
      </c>
      <c r="R516" s="215">
        <v>0</v>
      </c>
      <c r="S516" s="213">
        <v>1</v>
      </c>
      <c r="T516" s="214">
        <v>3000</v>
      </c>
      <c r="U516" s="217">
        <v>3000</v>
      </c>
      <c r="V516" s="213">
        <v>169</v>
      </c>
      <c r="W516" s="216">
        <v>3000</v>
      </c>
      <c r="X516" s="215">
        <v>507000</v>
      </c>
      <c r="Y516" s="213">
        <v>0</v>
      </c>
      <c r="Z516" s="216">
        <v>0</v>
      </c>
      <c r="AA516" s="215">
        <v>0</v>
      </c>
      <c r="AB516" s="213">
        <v>368</v>
      </c>
      <c r="AC516" s="216">
        <v>3000</v>
      </c>
      <c r="AD516" s="215">
        <v>1104000</v>
      </c>
      <c r="AE516" s="213">
        <v>0</v>
      </c>
      <c r="AF516" s="216">
        <v>0</v>
      </c>
      <c r="AG516" s="215">
        <v>0</v>
      </c>
      <c r="AH516" s="213">
        <v>537</v>
      </c>
      <c r="AI516" s="214">
        <v>3000</v>
      </c>
      <c r="AJ516" s="215">
        <v>1611000</v>
      </c>
      <c r="AK516" s="218">
        <v>112</v>
      </c>
      <c r="AL516" s="214">
        <v>3000</v>
      </c>
      <c r="AM516" s="215">
        <v>336000</v>
      </c>
      <c r="AN516" s="36">
        <f t="shared" si="88"/>
        <v>3.1797064622750091E-5</v>
      </c>
      <c r="AO516" s="37">
        <f t="shared" si="89"/>
        <v>0.17257318952234207</v>
      </c>
      <c r="AP516" s="38" t="s">
        <v>4</v>
      </c>
      <c r="AQ516" s="39" t="str">
        <f t="shared" si="98"/>
        <v>제품</v>
      </c>
      <c r="AR516" s="40">
        <f t="shared" si="92"/>
        <v>0</v>
      </c>
      <c r="AS516" s="41">
        <f t="shared" si="93"/>
        <v>336000</v>
      </c>
      <c r="AT516" s="42">
        <f t="shared" si="94"/>
        <v>0</v>
      </c>
      <c r="AU516" s="43">
        <f t="shared" si="90"/>
        <v>336000</v>
      </c>
      <c r="AV516" s="95">
        <f t="shared" si="97"/>
        <v>336000</v>
      </c>
      <c r="AW516" s="61" t="str">
        <f t="shared" si="97"/>
        <v/>
      </c>
      <c r="AX516" s="61" t="str">
        <f t="shared" si="97"/>
        <v/>
      </c>
      <c r="AY516" s="61" t="str">
        <f t="shared" si="97"/>
        <v/>
      </c>
      <c r="AZ516" s="44" t="str">
        <f t="shared" si="97"/>
        <v/>
      </c>
      <c r="BA516" s="45"/>
      <c r="BB516" s="97">
        <v>112</v>
      </c>
      <c r="BC516" s="98">
        <v>0</v>
      </c>
      <c r="BD516" s="98">
        <v>0</v>
      </c>
      <c r="BE516" s="98">
        <v>0</v>
      </c>
      <c r="BF516" s="98">
        <v>0</v>
      </c>
      <c r="BG516" s="99">
        <f t="shared" si="95"/>
        <v>112</v>
      </c>
      <c r="BH516" s="52">
        <f t="shared" si="91"/>
        <v>0</v>
      </c>
      <c r="BI516" s="53">
        <f>IFERROR(IF(ROUND(V516/((D516+AK516)/2),1)&lt;0,0,ROUND(V516/((D516+AK516)/2),1)),0)</f>
        <v>0.4</v>
      </c>
      <c r="BJ516" s="55" t="str">
        <f>IF(AK516=0,"정상",IF(AP516="악성","악성",IF(AND(BL516&gt;3,BI516&lt;0.5),"악성",IF(AND(AP516="정상",BL516&lt;=3),"정상",IF(BI516&gt;1,"정상","부진")))))</f>
        <v>악성</v>
      </c>
      <c r="BK516" s="54">
        <v>44774</v>
      </c>
      <c r="BL516" s="52">
        <f t="shared" si="96"/>
        <v>50</v>
      </c>
    </row>
    <row r="517" spans="1:64" ht="17.100000000000001" customHeight="1">
      <c r="A517" s="58" t="s">
        <v>1</v>
      </c>
      <c r="B517" s="57" t="s">
        <v>1958</v>
      </c>
      <c r="C517" s="56" t="s">
        <v>1959</v>
      </c>
      <c r="D517" s="213">
        <v>5410</v>
      </c>
      <c r="E517" s="214">
        <v>1180</v>
      </c>
      <c r="F517" s="215">
        <v>6383800</v>
      </c>
      <c r="G517" s="213">
        <v>0</v>
      </c>
      <c r="H517" s="216">
        <v>0</v>
      </c>
      <c r="I517" s="215">
        <v>0</v>
      </c>
      <c r="J517" s="213">
        <v>0</v>
      </c>
      <c r="K517" s="216">
        <v>0</v>
      </c>
      <c r="L517" s="215">
        <v>0</v>
      </c>
      <c r="M517" s="213">
        <v>2</v>
      </c>
      <c r="N517" s="216">
        <v>1180</v>
      </c>
      <c r="O517" s="215">
        <v>2360</v>
      </c>
      <c r="P517" s="213">
        <v>0</v>
      </c>
      <c r="Q517" s="216">
        <v>0</v>
      </c>
      <c r="R517" s="215">
        <v>0</v>
      </c>
      <c r="S517" s="213">
        <v>2</v>
      </c>
      <c r="T517" s="214">
        <v>1180</v>
      </c>
      <c r="U517" s="217">
        <v>2360</v>
      </c>
      <c r="V517" s="213">
        <v>3555</v>
      </c>
      <c r="W517" s="216">
        <v>1180</v>
      </c>
      <c r="X517" s="215">
        <v>4194900</v>
      </c>
      <c r="Y517" s="213">
        <v>0</v>
      </c>
      <c r="Z517" s="216">
        <v>0</v>
      </c>
      <c r="AA517" s="215">
        <v>0</v>
      </c>
      <c r="AB517" s="213">
        <v>41</v>
      </c>
      <c r="AC517" s="216">
        <v>1180</v>
      </c>
      <c r="AD517" s="215">
        <v>48380</v>
      </c>
      <c r="AE517" s="213">
        <v>0</v>
      </c>
      <c r="AF517" s="216">
        <v>0</v>
      </c>
      <c r="AG517" s="215">
        <v>0</v>
      </c>
      <c r="AH517" s="213">
        <v>3596</v>
      </c>
      <c r="AI517" s="214">
        <v>1180</v>
      </c>
      <c r="AJ517" s="215">
        <v>4243280</v>
      </c>
      <c r="AK517" s="218">
        <v>1816</v>
      </c>
      <c r="AL517" s="214">
        <v>1180</v>
      </c>
      <c r="AM517" s="215">
        <v>2142880</v>
      </c>
      <c r="AN517" s="36">
        <f t="shared" si="88"/>
        <v>2.0278956499642474E-4</v>
      </c>
      <c r="AO517" s="37">
        <f t="shared" si="89"/>
        <v>0.33555062823355508</v>
      </c>
      <c r="AP517" s="38" t="s">
        <v>4</v>
      </c>
      <c r="AQ517" s="39" t="str">
        <f t="shared" si="98"/>
        <v>제품</v>
      </c>
      <c r="AR517" s="40">
        <f t="shared" si="92"/>
        <v>0</v>
      </c>
      <c r="AS517" s="41">
        <f t="shared" si="93"/>
        <v>2142880</v>
      </c>
      <c r="AT517" s="42">
        <f t="shared" si="94"/>
        <v>0</v>
      </c>
      <c r="AU517" s="43">
        <f t="shared" si="90"/>
        <v>2142880</v>
      </c>
      <c r="AV517" s="95">
        <f t="shared" si="97"/>
        <v>2142880</v>
      </c>
      <c r="AW517" s="61" t="str">
        <f t="shared" si="97"/>
        <v/>
      </c>
      <c r="AX517" s="61" t="str">
        <f t="shared" si="97"/>
        <v/>
      </c>
      <c r="AY517" s="61" t="str">
        <f t="shared" si="97"/>
        <v/>
      </c>
      <c r="AZ517" s="44" t="str">
        <f t="shared" si="97"/>
        <v/>
      </c>
      <c r="BA517" s="45"/>
      <c r="BB517" s="97">
        <v>1816</v>
      </c>
      <c r="BC517" s="98">
        <v>0</v>
      </c>
      <c r="BD517" s="98">
        <v>0</v>
      </c>
      <c r="BE517" s="98">
        <v>0</v>
      </c>
      <c r="BF517" s="98">
        <v>0</v>
      </c>
      <c r="BG517" s="99">
        <f t="shared" si="95"/>
        <v>1816</v>
      </c>
      <c r="BH517" s="52">
        <f t="shared" si="91"/>
        <v>0</v>
      </c>
      <c r="BI517" s="53">
        <f>IFERROR(IF(ROUND(V517/((D517+AK517)/2),1)&lt;0,0,ROUND(V517/((D517+AK517)/2),1)),0)</f>
        <v>1</v>
      </c>
      <c r="BJ517" s="55" t="str">
        <f>IF(AK517=0,"정상",IF(AP517="악성","악성",IF(AND(BL517&gt;3,BI517&lt;0.5),"악성",IF(AND(AP517="정상",BL517&lt;=3),"정상",IF(BI517&gt;1,"정상","부진")))))</f>
        <v>부진</v>
      </c>
      <c r="BK517" s="54">
        <v>44805</v>
      </c>
      <c r="BL517" s="52">
        <f t="shared" si="96"/>
        <v>49</v>
      </c>
    </row>
    <row r="518" spans="1:64" ht="17.100000000000001" customHeight="1">
      <c r="A518" s="58" t="s">
        <v>1</v>
      </c>
      <c r="B518" s="57" t="s">
        <v>1960</v>
      </c>
      <c r="C518" s="56" t="s">
        <v>1961</v>
      </c>
      <c r="D518" s="213">
        <v>6602</v>
      </c>
      <c r="E518" s="214">
        <v>750</v>
      </c>
      <c r="F518" s="215">
        <v>4951500</v>
      </c>
      <c r="G518" s="213">
        <v>0</v>
      </c>
      <c r="H518" s="216">
        <v>0</v>
      </c>
      <c r="I518" s="215">
        <v>0</v>
      </c>
      <c r="J518" s="213">
        <v>0</v>
      </c>
      <c r="K518" s="216">
        <v>0</v>
      </c>
      <c r="L518" s="215">
        <v>0</v>
      </c>
      <c r="M518" s="213">
        <v>3</v>
      </c>
      <c r="N518" s="216">
        <v>750</v>
      </c>
      <c r="O518" s="215">
        <v>2250</v>
      </c>
      <c r="P518" s="213">
        <v>0</v>
      </c>
      <c r="Q518" s="216">
        <v>0</v>
      </c>
      <c r="R518" s="215">
        <v>0</v>
      </c>
      <c r="S518" s="213">
        <v>3</v>
      </c>
      <c r="T518" s="214">
        <v>750</v>
      </c>
      <c r="U518" s="217">
        <v>2250</v>
      </c>
      <c r="V518" s="213">
        <v>1093</v>
      </c>
      <c r="W518" s="216">
        <v>750</v>
      </c>
      <c r="X518" s="215">
        <v>819750</v>
      </c>
      <c r="Y518" s="213">
        <v>0</v>
      </c>
      <c r="Z518" s="216">
        <v>0</v>
      </c>
      <c r="AA518" s="215">
        <v>0</v>
      </c>
      <c r="AB518" s="213">
        <v>2102</v>
      </c>
      <c r="AC518" s="216">
        <v>750</v>
      </c>
      <c r="AD518" s="215">
        <v>1576500</v>
      </c>
      <c r="AE518" s="213">
        <v>0</v>
      </c>
      <c r="AF518" s="216">
        <v>0</v>
      </c>
      <c r="AG518" s="215">
        <v>0</v>
      </c>
      <c r="AH518" s="213">
        <v>3195</v>
      </c>
      <c r="AI518" s="214">
        <v>750</v>
      </c>
      <c r="AJ518" s="215">
        <v>2396250</v>
      </c>
      <c r="AK518" s="218">
        <v>3410</v>
      </c>
      <c r="AL518" s="214">
        <v>750</v>
      </c>
      <c r="AM518" s="215">
        <v>2557500</v>
      </c>
      <c r="AN518" s="36">
        <f t="shared" si="88"/>
        <v>2.4202676420441476E-4</v>
      </c>
      <c r="AO518" s="37">
        <f t="shared" si="89"/>
        <v>0.5162755488266465</v>
      </c>
      <c r="AP518" s="38" t="s">
        <v>4</v>
      </c>
      <c r="AQ518" s="39" t="str">
        <f t="shared" si="98"/>
        <v>제품</v>
      </c>
      <c r="AR518" s="40">
        <f t="shared" si="92"/>
        <v>0</v>
      </c>
      <c r="AS518" s="41">
        <f t="shared" si="93"/>
        <v>2557500</v>
      </c>
      <c r="AT518" s="42">
        <f t="shared" si="94"/>
        <v>0</v>
      </c>
      <c r="AU518" s="43">
        <f t="shared" si="90"/>
        <v>2557500</v>
      </c>
      <c r="AV518" s="95">
        <f t="shared" si="97"/>
        <v>2557500</v>
      </c>
      <c r="AW518" s="61" t="str">
        <f t="shared" si="97"/>
        <v/>
      </c>
      <c r="AX518" s="61" t="str">
        <f t="shared" si="97"/>
        <v/>
      </c>
      <c r="AY518" s="61" t="str">
        <f t="shared" si="97"/>
        <v/>
      </c>
      <c r="AZ518" s="44" t="str">
        <f t="shared" si="97"/>
        <v/>
      </c>
      <c r="BA518" s="45"/>
      <c r="BB518" s="97">
        <v>3410</v>
      </c>
      <c r="BC518" s="98">
        <v>0</v>
      </c>
      <c r="BD518" s="98">
        <v>0</v>
      </c>
      <c r="BE518" s="98">
        <v>0</v>
      </c>
      <c r="BF518" s="98">
        <v>0</v>
      </c>
      <c r="BG518" s="99">
        <f t="shared" si="95"/>
        <v>3410</v>
      </c>
      <c r="BH518" s="52">
        <f t="shared" si="91"/>
        <v>0</v>
      </c>
      <c r="BI518" s="53">
        <f>IFERROR(IF(ROUND(V518/((D518+AK518)/2),1)&lt;0,0,ROUND(V518/((D518+AK518)/2),1)),0)</f>
        <v>0.2</v>
      </c>
      <c r="BJ518" s="55" t="str">
        <f>IF(AK518=0,"정상",IF(AP518="악성","악성",IF(AND(BL518&gt;3,BI518&lt;0.5),"악성",IF(AND(AP518="정상",BL518&lt;=3),"정상",IF(BI518&gt;1,"정상","부진")))))</f>
        <v>악성</v>
      </c>
      <c r="BK518" s="54">
        <v>44805</v>
      </c>
      <c r="BL518" s="52">
        <f t="shared" si="96"/>
        <v>49</v>
      </c>
    </row>
    <row r="519" spans="1:64" ht="17.100000000000001" customHeight="1">
      <c r="A519" s="58" t="s">
        <v>1</v>
      </c>
      <c r="B519" s="57" t="s">
        <v>1962</v>
      </c>
      <c r="C519" s="56" t="s">
        <v>1963</v>
      </c>
      <c r="D519" s="213">
        <v>7968</v>
      </c>
      <c r="E519" s="214">
        <v>1850.1686</v>
      </c>
      <c r="F519" s="215">
        <v>14742143</v>
      </c>
      <c r="G519" s="213">
        <v>0</v>
      </c>
      <c r="H519" s="216">
        <v>0</v>
      </c>
      <c r="I519" s="215">
        <v>0</v>
      </c>
      <c r="J519" s="213">
        <v>0</v>
      </c>
      <c r="K519" s="216">
        <v>0</v>
      </c>
      <c r="L519" s="215">
        <v>0</v>
      </c>
      <c r="M519" s="213">
        <v>4</v>
      </c>
      <c r="N519" s="216">
        <v>1850</v>
      </c>
      <c r="O519" s="215">
        <v>7400</v>
      </c>
      <c r="P519" s="213">
        <v>0</v>
      </c>
      <c r="Q519" s="216">
        <v>0</v>
      </c>
      <c r="R519" s="215">
        <v>0</v>
      </c>
      <c r="S519" s="213">
        <v>4</v>
      </c>
      <c r="T519" s="214">
        <v>1850</v>
      </c>
      <c r="U519" s="217">
        <v>7400</v>
      </c>
      <c r="V519" s="213">
        <v>1192</v>
      </c>
      <c r="W519" s="216">
        <v>1850.1744960000001</v>
      </c>
      <c r="X519" s="215">
        <v>2205408</v>
      </c>
      <c r="Y519" s="213">
        <v>0</v>
      </c>
      <c r="Z519" s="216">
        <v>0</v>
      </c>
      <c r="AA519" s="215">
        <v>0</v>
      </c>
      <c r="AB519" s="213">
        <v>6737</v>
      </c>
      <c r="AC519" s="216">
        <v>1850.167582</v>
      </c>
      <c r="AD519" s="215">
        <v>12464579</v>
      </c>
      <c r="AE519" s="213">
        <v>0</v>
      </c>
      <c r="AF519" s="216">
        <v>0</v>
      </c>
      <c r="AG519" s="215">
        <v>0</v>
      </c>
      <c r="AH519" s="213">
        <v>7929</v>
      </c>
      <c r="AI519" s="214">
        <v>1850.168621</v>
      </c>
      <c r="AJ519" s="215">
        <v>14669987</v>
      </c>
      <c r="AK519" s="218">
        <v>43</v>
      </c>
      <c r="AL519" s="214">
        <v>1850.1666</v>
      </c>
      <c r="AM519" s="215">
        <v>79556</v>
      </c>
      <c r="AN519" s="36">
        <f t="shared" si="88"/>
        <v>7.528712122403292E-6</v>
      </c>
      <c r="AO519" s="37">
        <f t="shared" si="89"/>
        <v>5.393878575012544E-3</v>
      </c>
      <c r="AP519" s="38" t="s">
        <v>4</v>
      </c>
      <c r="AQ519" s="39" t="str">
        <f t="shared" si="98"/>
        <v>제품</v>
      </c>
      <c r="AR519" s="40">
        <f t="shared" si="92"/>
        <v>0</v>
      </c>
      <c r="AS519" s="41">
        <f t="shared" si="93"/>
        <v>79556</v>
      </c>
      <c r="AT519" s="42">
        <f t="shared" si="94"/>
        <v>0</v>
      </c>
      <c r="AU519" s="43">
        <f t="shared" si="90"/>
        <v>79556</v>
      </c>
      <c r="AV519" s="95">
        <f t="shared" si="97"/>
        <v>79557.163799999995</v>
      </c>
      <c r="AW519" s="61" t="str">
        <f t="shared" si="97"/>
        <v/>
      </c>
      <c r="AX519" s="61" t="str">
        <f t="shared" si="97"/>
        <v/>
      </c>
      <c r="AY519" s="61" t="str">
        <f t="shared" si="97"/>
        <v/>
      </c>
      <c r="AZ519" s="44" t="str">
        <f t="shared" si="97"/>
        <v/>
      </c>
      <c r="BA519" s="45"/>
      <c r="BB519" s="97">
        <v>43</v>
      </c>
      <c r="BC519" s="98">
        <v>0</v>
      </c>
      <c r="BD519" s="98">
        <v>0</v>
      </c>
      <c r="BE519" s="98">
        <v>0</v>
      </c>
      <c r="BF519" s="98">
        <v>0</v>
      </c>
      <c r="BG519" s="99">
        <f t="shared" si="95"/>
        <v>43</v>
      </c>
      <c r="BH519" s="52">
        <f t="shared" si="91"/>
        <v>0</v>
      </c>
      <c r="BI519" s="53">
        <f>IFERROR(IF(ROUND(V519/((D519+AK519)/2),1)&lt;0,0,ROUND(V519/((D519+AK519)/2),1)),0)</f>
        <v>0.3</v>
      </c>
      <c r="BJ519" s="55" t="str">
        <f>IF(AK519=0,"정상",IF(AP519="악성","악성",IF(AND(BL519&gt;3,BI519&lt;0.5),"악성",IF(AND(AP519="정상",BL519&lt;=3),"정상",IF(BI519&gt;1,"정상","부진")))))</f>
        <v>악성</v>
      </c>
      <c r="BK519" s="54">
        <v>44805</v>
      </c>
      <c r="BL519" s="52">
        <f t="shared" si="96"/>
        <v>49</v>
      </c>
    </row>
    <row r="520" spans="1:64" ht="17.100000000000001" customHeight="1">
      <c r="A520" s="58" t="s">
        <v>1</v>
      </c>
      <c r="B520" s="57" t="s">
        <v>1964</v>
      </c>
      <c r="C520" s="56" t="s">
        <v>1965</v>
      </c>
      <c r="D520" s="213">
        <v>9580</v>
      </c>
      <c r="E520" s="214">
        <v>1850</v>
      </c>
      <c r="F520" s="215">
        <v>17723000</v>
      </c>
      <c r="G520" s="213">
        <v>0</v>
      </c>
      <c r="H520" s="216">
        <v>0</v>
      </c>
      <c r="I520" s="215">
        <v>0</v>
      </c>
      <c r="J520" s="213">
        <v>0</v>
      </c>
      <c r="K520" s="216">
        <v>0</v>
      </c>
      <c r="L520" s="215">
        <v>0</v>
      </c>
      <c r="M520" s="213">
        <v>1</v>
      </c>
      <c r="N520" s="216">
        <v>1850</v>
      </c>
      <c r="O520" s="215">
        <v>1850</v>
      </c>
      <c r="P520" s="213">
        <v>0</v>
      </c>
      <c r="Q520" s="216">
        <v>0</v>
      </c>
      <c r="R520" s="215">
        <v>0</v>
      </c>
      <c r="S520" s="213">
        <v>1</v>
      </c>
      <c r="T520" s="214">
        <v>1850</v>
      </c>
      <c r="U520" s="217">
        <v>1850</v>
      </c>
      <c r="V520" s="213">
        <v>1697</v>
      </c>
      <c r="W520" s="216">
        <v>1850</v>
      </c>
      <c r="X520" s="215">
        <v>3139450</v>
      </c>
      <c r="Y520" s="213">
        <v>0</v>
      </c>
      <c r="Z520" s="216">
        <v>0</v>
      </c>
      <c r="AA520" s="215">
        <v>0</v>
      </c>
      <c r="AB520" s="213">
        <v>7723</v>
      </c>
      <c r="AC520" s="216">
        <v>1850</v>
      </c>
      <c r="AD520" s="215">
        <v>14287550</v>
      </c>
      <c r="AE520" s="213">
        <v>0</v>
      </c>
      <c r="AF520" s="216">
        <v>0</v>
      </c>
      <c r="AG520" s="215">
        <v>0</v>
      </c>
      <c r="AH520" s="213">
        <v>9420</v>
      </c>
      <c r="AI520" s="214">
        <v>1850</v>
      </c>
      <c r="AJ520" s="215">
        <v>17427000</v>
      </c>
      <c r="AK520" s="218">
        <v>161</v>
      </c>
      <c r="AL520" s="214">
        <v>1850</v>
      </c>
      <c r="AM520" s="215">
        <v>297850</v>
      </c>
      <c r="AN520" s="36">
        <f t="shared" si="88"/>
        <v>2.8186772910375341E-5</v>
      </c>
      <c r="AO520" s="37">
        <f t="shared" si="89"/>
        <v>1.6804091430957104E-2</v>
      </c>
      <c r="AP520" s="38" t="s">
        <v>4</v>
      </c>
      <c r="AQ520" s="39" t="str">
        <f t="shared" si="98"/>
        <v>제품</v>
      </c>
      <c r="AR520" s="40">
        <f t="shared" si="92"/>
        <v>0</v>
      </c>
      <c r="AS520" s="41">
        <f t="shared" si="93"/>
        <v>297850</v>
      </c>
      <c r="AT520" s="42">
        <f t="shared" si="94"/>
        <v>0</v>
      </c>
      <c r="AU520" s="43">
        <f t="shared" si="90"/>
        <v>297850</v>
      </c>
      <c r="AV520" s="95">
        <f t="shared" ref="AV520:AZ570" si="99">IF(+BB520*$AL520=0,"",+BB520*$AL520)</f>
        <v>297850</v>
      </c>
      <c r="AW520" s="61" t="str">
        <f t="shared" si="99"/>
        <v/>
      </c>
      <c r="AX520" s="61" t="str">
        <f t="shared" si="99"/>
        <v/>
      </c>
      <c r="AY520" s="61" t="str">
        <f t="shared" si="99"/>
        <v/>
      </c>
      <c r="AZ520" s="44" t="str">
        <f t="shared" si="99"/>
        <v/>
      </c>
      <c r="BA520" s="45"/>
      <c r="BB520" s="97">
        <v>161</v>
      </c>
      <c r="BC520" s="98">
        <v>0</v>
      </c>
      <c r="BD520" s="98">
        <v>0</v>
      </c>
      <c r="BE520" s="98">
        <v>0</v>
      </c>
      <c r="BF520" s="98">
        <v>0</v>
      </c>
      <c r="BG520" s="99">
        <f t="shared" si="95"/>
        <v>161</v>
      </c>
      <c r="BH520" s="52">
        <f t="shared" si="91"/>
        <v>0</v>
      </c>
      <c r="BI520" s="53">
        <f>IFERROR(IF(ROUND(V520/((D520+AK520)/2),1)&lt;0,0,ROUND(V520/((D520+AK520)/2),1)),0)</f>
        <v>0.3</v>
      </c>
      <c r="BJ520" s="55" t="str">
        <f>IF(AK520=0,"정상",IF(AP520="악성","악성",IF(AND(BL520&gt;3,BI520&lt;0.5),"악성",IF(AND(AP520="정상",BL520&lt;=3),"정상",IF(BI520&gt;1,"정상","부진")))))</f>
        <v>악성</v>
      </c>
      <c r="BK520" s="54">
        <v>44805</v>
      </c>
      <c r="BL520" s="52">
        <f t="shared" si="96"/>
        <v>49</v>
      </c>
    </row>
    <row r="521" spans="1:64" ht="17.100000000000001" customHeight="1">
      <c r="A521" s="58" t="s">
        <v>1</v>
      </c>
      <c r="B521" s="57" t="s">
        <v>1966</v>
      </c>
      <c r="C521" s="56" t="s">
        <v>1967</v>
      </c>
      <c r="D521" s="213">
        <v>1421</v>
      </c>
      <c r="E521" s="214">
        <v>16300</v>
      </c>
      <c r="F521" s="215">
        <v>23162300</v>
      </c>
      <c r="G521" s="213">
        <v>0</v>
      </c>
      <c r="H521" s="216">
        <v>0</v>
      </c>
      <c r="I521" s="215">
        <v>0</v>
      </c>
      <c r="J521" s="213">
        <v>0</v>
      </c>
      <c r="K521" s="216">
        <v>0</v>
      </c>
      <c r="L521" s="215">
        <v>0</v>
      </c>
      <c r="M521" s="213">
        <v>0</v>
      </c>
      <c r="N521" s="216">
        <v>0</v>
      </c>
      <c r="O521" s="215">
        <v>0</v>
      </c>
      <c r="P521" s="213">
        <v>0</v>
      </c>
      <c r="Q521" s="216">
        <v>0</v>
      </c>
      <c r="R521" s="215">
        <v>0</v>
      </c>
      <c r="S521" s="213">
        <v>0</v>
      </c>
      <c r="T521" s="214">
        <v>0</v>
      </c>
      <c r="U521" s="217">
        <v>0</v>
      </c>
      <c r="V521" s="213">
        <v>483</v>
      </c>
      <c r="W521" s="216">
        <v>16300</v>
      </c>
      <c r="X521" s="215">
        <v>7872900</v>
      </c>
      <c r="Y521" s="213">
        <v>0</v>
      </c>
      <c r="Z521" s="216">
        <v>0</v>
      </c>
      <c r="AA521" s="215">
        <v>0</v>
      </c>
      <c r="AB521" s="213">
        <v>17</v>
      </c>
      <c r="AC521" s="216">
        <v>16300</v>
      </c>
      <c r="AD521" s="215">
        <v>277100</v>
      </c>
      <c r="AE521" s="213">
        <v>0</v>
      </c>
      <c r="AF521" s="216">
        <v>0</v>
      </c>
      <c r="AG521" s="215">
        <v>0</v>
      </c>
      <c r="AH521" s="213">
        <v>500</v>
      </c>
      <c r="AI521" s="214">
        <v>16300</v>
      </c>
      <c r="AJ521" s="215">
        <v>8150000</v>
      </c>
      <c r="AK521" s="218">
        <v>921</v>
      </c>
      <c r="AL521" s="214">
        <v>16300</v>
      </c>
      <c r="AM521" s="215">
        <v>15012300</v>
      </c>
      <c r="AN521" s="36">
        <f t="shared" si="88"/>
        <v>1.4206758132027119E-3</v>
      </c>
      <c r="AO521" s="37">
        <f t="shared" si="89"/>
        <v>0.64813511611541164</v>
      </c>
      <c r="AP521" s="38" t="s">
        <v>4</v>
      </c>
      <c r="AQ521" s="39" t="str">
        <f t="shared" si="98"/>
        <v>제품</v>
      </c>
      <c r="AR521" s="40">
        <f t="shared" si="92"/>
        <v>0</v>
      </c>
      <c r="AS521" s="41">
        <f t="shared" si="93"/>
        <v>15012300</v>
      </c>
      <c r="AT521" s="42">
        <f t="shared" si="94"/>
        <v>0</v>
      </c>
      <c r="AU521" s="43">
        <f t="shared" si="90"/>
        <v>15012300</v>
      </c>
      <c r="AV521" s="95">
        <f t="shared" si="99"/>
        <v>15012300</v>
      </c>
      <c r="AW521" s="61" t="str">
        <f t="shared" si="99"/>
        <v/>
      </c>
      <c r="AX521" s="61" t="str">
        <f t="shared" si="99"/>
        <v/>
      </c>
      <c r="AY521" s="61" t="str">
        <f t="shared" si="99"/>
        <v/>
      </c>
      <c r="AZ521" s="44" t="str">
        <f t="shared" si="99"/>
        <v/>
      </c>
      <c r="BA521" s="45"/>
      <c r="BB521" s="97">
        <v>921</v>
      </c>
      <c r="BC521" s="98">
        <v>0</v>
      </c>
      <c r="BD521" s="98">
        <v>0</v>
      </c>
      <c r="BE521" s="98">
        <v>0</v>
      </c>
      <c r="BF521" s="98">
        <v>0</v>
      </c>
      <c r="BG521" s="99">
        <f t="shared" si="95"/>
        <v>921</v>
      </c>
      <c r="BH521" s="52">
        <f t="shared" si="91"/>
        <v>0</v>
      </c>
      <c r="BI521" s="53">
        <f>IFERROR(IF(ROUND(V521/((D521+AK521)/2),1)&lt;0,0,ROUND(V521/((D521+AK521)/2),1)),0)</f>
        <v>0.4</v>
      </c>
      <c r="BJ521" s="55" t="str">
        <f>IF(AK521=0,"정상",IF(AP521="악성","악성",IF(AND(BL521&gt;3,BI521&lt;0.5),"악성",IF(AND(AP521="정상",BL521&lt;=3),"정상",IF(BI521&gt;1,"정상","부진")))))</f>
        <v>악성</v>
      </c>
      <c r="BK521" s="54">
        <v>44805</v>
      </c>
      <c r="BL521" s="52">
        <f t="shared" si="96"/>
        <v>49</v>
      </c>
    </row>
    <row r="522" spans="1:64" ht="17.100000000000001" customHeight="1">
      <c r="A522" s="58" t="s">
        <v>1</v>
      </c>
      <c r="B522" s="57" t="s">
        <v>1968</v>
      </c>
      <c r="C522" s="56" t="s">
        <v>1969</v>
      </c>
      <c r="D522" s="213">
        <v>938</v>
      </c>
      <c r="E522" s="214">
        <v>254.3382</v>
      </c>
      <c r="F522" s="215">
        <v>238569</v>
      </c>
      <c r="G522" s="213">
        <v>0</v>
      </c>
      <c r="H522" s="216">
        <v>0</v>
      </c>
      <c r="I522" s="215">
        <v>0</v>
      </c>
      <c r="J522" s="213">
        <v>0</v>
      </c>
      <c r="K522" s="216">
        <v>0</v>
      </c>
      <c r="L522" s="215">
        <v>0</v>
      </c>
      <c r="M522" s="213">
        <v>0</v>
      </c>
      <c r="N522" s="216">
        <v>0</v>
      </c>
      <c r="O522" s="215">
        <v>0</v>
      </c>
      <c r="P522" s="213">
        <v>0</v>
      </c>
      <c r="Q522" s="216">
        <v>0</v>
      </c>
      <c r="R522" s="215">
        <v>0</v>
      </c>
      <c r="S522" s="213">
        <v>0</v>
      </c>
      <c r="T522" s="214">
        <v>0</v>
      </c>
      <c r="U522" s="217">
        <v>0</v>
      </c>
      <c r="V522" s="213">
        <v>226</v>
      </c>
      <c r="W522" s="216">
        <v>254.34513200000001</v>
      </c>
      <c r="X522" s="215">
        <v>57482</v>
      </c>
      <c r="Y522" s="213">
        <v>0</v>
      </c>
      <c r="Z522" s="216">
        <v>0</v>
      </c>
      <c r="AA522" s="215">
        <v>0</v>
      </c>
      <c r="AB522" s="213">
        <v>712</v>
      </c>
      <c r="AC522" s="216">
        <v>254.33567400000001</v>
      </c>
      <c r="AD522" s="215">
        <v>181087</v>
      </c>
      <c r="AE522" s="213">
        <v>0</v>
      </c>
      <c r="AF522" s="216">
        <v>0</v>
      </c>
      <c r="AG522" s="215">
        <v>0</v>
      </c>
      <c r="AH522" s="213">
        <v>938</v>
      </c>
      <c r="AI522" s="214">
        <v>254.337953</v>
      </c>
      <c r="AJ522" s="215">
        <v>238569</v>
      </c>
      <c r="AK522" s="218">
        <v>0</v>
      </c>
      <c r="AL522" s="214">
        <v>0</v>
      </c>
      <c r="AM522" s="215">
        <v>0</v>
      </c>
      <c r="AN522" s="36">
        <f t="shared" ref="AN522:AN585" si="100">AM522/$AM$4</f>
        <v>0</v>
      </c>
      <c r="AO522" s="37">
        <f t="shared" ref="AO522:AO585" si="101">IF(ISERROR(AK522/(D522+S522)),,(AK522/(D522+S522)))</f>
        <v>0</v>
      </c>
      <c r="AP522" s="38" t="s">
        <v>4</v>
      </c>
      <c r="AQ522" s="39" t="str">
        <f t="shared" si="98"/>
        <v>제품</v>
      </c>
      <c r="AR522" s="40">
        <f t="shared" si="92"/>
        <v>0</v>
      </c>
      <c r="AS522" s="41">
        <f t="shared" si="93"/>
        <v>0</v>
      </c>
      <c r="AT522" s="42">
        <f t="shared" si="94"/>
        <v>0</v>
      </c>
      <c r="AU522" s="43">
        <f t="shared" ref="AU522:AU585" si="102">SUM(AR522:AT522)</f>
        <v>0</v>
      </c>
      <c r="AV522" s="95" t="str">
        <f t="shared" si="99"/>
        <v/>
      </c>
      <c r="AW522" s="61" t="str">
        <f t="shared" si="99"/>
        <v/>
      </c>
      <c r="AX522" s="61" t="str">
        <f t="shared" si="99"/>
        <v/>
      </c>
      <c r="AY522" s="61" t="str">
        <f t="shared" si="99"/>
        <v/>
      </c>
      <c r="AZ522" s="44" t="str">
        <f t="shared" si="99"/>
        <v/>
      </c>
      <c r="BA522" s="45"/>
      <c r="BB522" s="97">
        <v>0</v>
      </c>
      <c r="BC522" s="98">
        <v>0</v>
      </c>
      <c r="BD522" s="98">
        <v>0</v>
      </c>
      <c r="BE522" s="98">
        <v>0</v>
      </c>
      <c r="BF522" s="98">
        <v>0</v>
      </c>
      <c r="BG522" s="99">
        <f t="shared" si="95"/>
        <v>0</v>
      </c>
      <c r="BH522" s="52">
        <f t="shared" ref="BH522:BH585" si="103">BG522-AK522</f>
        <v>0</v>
      </c>
      <c r="BI522" s="53">
        <f>IFERROR(IF(ROUND(V522/((D522+AK522)/2),1)&lt;0,0,ROUND(V522/((D522+AK522)/2),1)),0)</f>
        <v>0.5</v>
      </c>
      <c r="BJ522" s="55" t="str">
        <f>IF(AK522=0,"정상",IF(AP522="악성","악성",IF(AND(BL522&gt;3,BI522&lt;0.5),"악성",IF(AND(AP522="정상",BL522&lt;=3),"정상",IF(BI522&gt;1,"정상","부진")))))</f>
        <v>정상</v>
      </c>
      <c r="BK522" s="54">
        <v>44805</v>
      </c>
      <c r="BL522" s="52">
        <f t="shared" si="96"/>
        <v>49</v>
      </c>
    </row>
    <row r="523" spans="1:64" ht="17.100000000000001" customHeight="1">
      <c r="A523" s="58" t="s">
        <v>1</v>
      </c>
      <c r="B523" s="57" t="s">
        <v>1970</v>
      </c>
      <c r="C523" s="56" t="s">
        <v>1971</v>
      </c>
      <c r="D523" s="213">
        <v>36480</v>
      </c>
      <c r="E523" s="214">
        <v>255</v>
      </c>
      <c r="F523" s="215">
        <v>9302400</v>
      </c>
      <c r="G523" s="213">
        <v>0</v>
      </c>
      <c r="H523" s="216">
        <v>0</v>
      </c>
      <c r="I523" s="215">
        <v>0</v>
      </c>
      <c r="J523" s="213">
        <v>0</v>
      </c>
      <c r="K523" s="216">
        <v>0</v>
      </c>
      <c r="L523" s="215">
        <v>0</v>
      </c>
      <c r="M523" s="213">
        <v>4320</v>
      </c>
      <c r="N523" s="216">
        <v>255</v>
      </c>
      <c r="O523" s="215">
        <v>1101600</v>
      </c>
      <c r="P523" s="213">
        <v>0</v>
      </c>
      <c r="Q523" s="216">
        <v>0</v>
      </c>
      <c r="R523" s="215">
        <v>0</v>
      </c>
      <c r="S523" s="213">
        <v>4320</v>
      </c>
      <c r="T523" s="214">
        <v>255</v>
      </c>
      <c r="U523" s="217">
        <v>1101600</v>
      </c>
      <c r="V523" s="213">
        <v>40800</v>
      </c>
      <c r="W523" s="216">
        <v>255</v>
      </c>
      <c r="X523" s="215">
        <v>10404000</v>
      </c>
      <c r="Y523" s="213">
        <v>0</v>
      </c>
      <c r="Z523" s="216">
        <v>0</v>
      </c>
      <c r="AA523" s="215">
        <v>0</v>
      </c>
      <c r="AB523" s="213">
        <v>0</v>
      </c>
      <c r="AC523" s="216">
        <v>0</v>
      </c>
      <c r="AD523" s="215">
        <v>0</v>
      </c>
      <c r="AE523" s="213">
        <v>0</v>
      </c>
      <c r="AF523" s="216">
        <v>0</v>
      </c>
      <c r="AG523" s="215">
        <v>0</v>
      </c>
      <c r="AH523" s="213">
        <v>40800</v>
      </c>
      <c r="AI523" s="214">
        <v>255</v>
      </c>
      <c r="AJ523" s="215">
        <v>10404000</v>
      </c>
      <c r="AK523" s="218">
        <v>0</v>
      </c>
      <c r="AL523" s="214">
        <v>0</v>
      </c>
      <c r="AM523" s="215">
        <v>0</v>
      </c>
      <c r="AN523" s="36">
        <f t="shared" si="100"/>
        <v>0</v>
      </c>
      <c r="AO523" s="37">
        <f t="shared" si="101"/>
        <v>0</v>
      </c>
      <c r="AP523" s="38" t="s">
        <v>4</v>
      </c>
      <c r="AQ523" s="39" t="str">
        <f t="shared" si="98"/>
        <v>제품</v>
      </c>
      <c r="AR523" s="40">
        <f t="shared" ref="AR523:AR586" si="104">IF($AP523="악성",$AM523,0)</f>
        <v>0</v>
      </c>
      <c r="AS523" s="41">
        <f t="shared" ref="AS523:AS586" si="105">IF($AP523="부진",$AM523,0)</f>
        <v>0</v>
      </c>
      <c r="AT523" s="42">
        <f t="shared" ref="AT523:AT586" si="106">IF($AP523="정상",$AM523,0)</f>
        <v>0</v>
      </c>
      <c r="AU523" s="43">
        <f t="shared" si="102"/>
        <v>0</v>
      </c>
      <c r="AV523" s="95" t="str">
        <f t="shared" si="99"/>
        <v/>
      </c>
      <c r="AW523" s="61" t="str">
        <f t="shared" si="99"/>
        <v/>
      </c>
      <c r="AX523" s="61" t="str">
        <f t="shared" si="99"/>
        <v/>
      </c>
      <c r="AY523" s="61" t="str">
        <f t="shared" si="99"/>
        <v/>
      </c>
      <c r="AZ523" s="44" t="str">
        <f t="shared" si="99"/>
        <v/>
      </c>
      <c r="BA523" s="45"/>
      <c r="BB523" s="97">
        <v>0</v>
      </c>
      <c r="BC523" s="98">
        <v>0</v>
      </c>
      <c r="BD523" s="98">
        <v>0</v>
      </c>
      <c r="BE523" s="98">
        <v>0</v>
      </c>
      <c r="BF523" s="98">
        <v>0</v>
      </c>
      <c r="BG523" s="99">
        <f t="shared" ref="BG523:BG586" si="107">+SUM(BB523:BF523)</f>
        <v>0</v>
      </c>
      <c r="BH523" s="52">
        <f t="shared" si="103"/>
        <v>0</v>
      </c>
      <c r="BI523" s="53">
        <f>IFERROR(IF(ROUND(V523/((D523+AK523)/2),1)&lt;0,0,ROUND(V523/((D523+AK523)/2),1)),0)</f>
        <v>2.2000000000000002</v>
      </c>
      <c r="BJ523" s="55" t="str">
        <f>IF(AK523=0,"정상",IF(AP523="악성","악성",IF(AND(BL523&gt;3,BI523&lt;0.5),"악성",IF(AND(AP523="정상",BL523&lt;=3),"정상",IF(BI523&gt;1,"정상","부진")))))</f>
        <v>정상</v>
      </c>
      <c r="BK523" s="54">
        <v>44774</v>
      </c>
      <c r="BL523" s="52">
        <f t="shared" ref="BL523:BL586" si="108">DATEDIF(BK523,$BL$9,"m")+1</f>
        <v>50</v>
      </c>
    </row>
    <row r="524" spans="1:64" ht="17.100000000000001" customHeight="1">
      <c r="A524" s="58" t="s">
        <v>1</v>
      </c>
      <c r="B524" s="57" t="s">
        <v>2010</v>
      </c>
      <c r="C524" s="56" t="s">
        <v>2191</v>
      </c>
      <c r="D524" s="213">
        <v>5034</v>
      </c>
      <c r="E524" s="214">
        <v>531.69529999999997</v>
      </c>
      <c r="F524" s="215">
        <v>2676554</v>
      </c>
      <c r="G524" s="213">
        <v>0</v>
      </c>
      <c r="H524" s="216">
        <v>0</v>
      </c>
      <c r="I524" s="215">
        <v>0</v>
      </c>
      <c r="J524" s="213">
        <v>0</v>
      </c>
      <c r="K524" s="216">
        <v>0</v>
      </c>
      <c r="L524" s="215">
        <v>0</v>
      </c>
      <c r="M524" s="213">
        <v>2</v>
      </c>
      <c r="N524" s="216">
        <v>526</v>
      </c>
      <c r="O524" s="215">
        <v>1052</v>
      </c>
      <c r="P524" s="213">
        <v>0</v>
      </c>
      <c r="Q524" s="216">
        <v>0</v>
      </c>
      <c r="R524" s="215">
        <v>0</v>
      </c>
      <c r="S524" s="213">
        <v>2</v>
      </c>
      <c r="T524" s="214">
        <v>526</v>
      </c>
      <c r="U524" s="217">
        <v>1052</v>
      </c>
      <c r="V524" s="213">
        <v>2206</v>
      </c>
      <c r="W524" s="216">
        <v>531.69537600000001</v>
      </c>
      <c r="X524" s="215">
        <v>1172920</v>
      </c>
      <c r="Y524" s="213">
        <v>0</v>
      </c>
      <c r="Z524" s="216">
        <v>0</v>
      </c>
      <c r="AA524" s="215">
        <v>0</v>
      </c>
      <c r="AB524" s="213">
        <v>2451</v>
      </c>
      <c r="AC524" s="216">
        <v>531.69196199999999</v>
      </c>
      <c r="AD524" s="215">
        <v>1303177</v>
      </c>
      <c r="AE524" s="213">
        <v>0</v>
      </c>
      <c r="AF524" s="216">
        <v>0</v>
      </c>
      <c r="AG524" s="215">
        <v>0</v>
      </c>
      <c r="AH524" s="213">
        <v>4657</v>
      </c>
      <c r="AI524" s="214">
        <v>531.693579</v>
      </c>
      <c r="AJ524" s="215">
        <v>2476097</v>
      </c>
      <c r="AK524" s="218">
        <v>379</v>
      </c>
      <c r="AL524" s="214">
        <v>531.68960000000004</v>
      </c>
      <c r="AM524" s="215">
        <v>201509</v>
      </c>
      <c r="AN524" s="36">
        <f t="shared" si="100"/>
        <v>1.9069627068648061E-5</v>
      </c>
      <c r="AO524" s="37">
        <f t="shared" si="101"/>
        <v>7.525814138204924E-2</v>
      </c>
      <c r="AP524" s="38" t="s">
        <v>4</v>
      </c>
      <c r="AQ524" s="39" t="str">
        <f t="shared" si="98"/>
        <v>제품</v>
      </c>
      <c r="AR524" s="40">
        <f t="shared" si="104"/>
        <v>0</v>
      </c>
      <c r="AS524" s="41">
        <f t="shared" si="105"/>
        <v>201509</v>
      </c>
      <c r="AT524" s="42">
        <f t="shared" si="106"/>
        <v>0</v>
      </c>
      <c r="AU524" s="43">
        <f t="shared" si="102"/>
        <v>201509</v>
      </c>
      <c r="AV524" s="95">
        <f t="shared" si="99"/>
        <v>201510.35840000003</v>
      </c>
      <c r="AW524" s="61" t="str">
        <f t="shared" si="99"/>
        <v/>
      </c>
      <c r="AX524" s="61" t="str">
        <f t="shared" si="99"/>
        <v/>
      </c>
      <c r="AY524" s="61" t="str">
        <f t="shared" si="99"/>
        <v/>
      </c>
      <c r="AZ524" s="44" t="str">
        <f t="shared" si="99"/>
        <v/>
      </c>
      <c r="BA524" s="45"/>
      <c r="BB524" s="97">
        <v>379</v>
      </c>
      <c r="BC524" s="98">
        <v>0</v>
      </c>
      <c r="BD524" s="98">
        <v>0</v>
      </c>
      <c r="BE524" s="98">
        <v>0</v>
      </c>
      <c r="BF524" s="98">
        <v>0</v>
      </c>
      <c r="BG524" s="99">
        <f t="shared" si="107"/>
        <v>379</v>
      </c>
      <c r="BH524" s="52">
        <f t="shared" si="103"/>
        <v>0</v>
      </c>
      <c r="BI524" s="53">
        <f>IFERROR(IF(ROUND(V524/((D524+AK524)/2),1)&lt;0,0,ROUND(V524/((D524+AK524)/2),1)),0)</f>
        <v>0.8</v>
      </c>
      <c r="BJ524" s="55" t="str">
        <f>IF(AK524=0,"정상",IF(AP524="악성","악성",IF(AND(BL524&gt;3,BI524&lt;0.5),"악성",IF(AND(AP524="정상",BL524&lt;=3),"정상",IF(BI524&gt;1,"정상","부진")))))</f>
        <v>부진</v>
      </c>
      <c r="BK524" s="54">
        <v>44835</v>
      </c>
      <c r="BL524" s="52">
        <f t="shared" si="108"/>
        <v>48</v>
      </c>
    </row>
    <row r="525" spans="1:64" ht="17.100000000000001" customHeight="1">
      <c r="A525" s="58" t="s">
        <v>1</v>
      </c>
      <c r="B525" s="57" t="s">
        <v>2080</v>
      </c>
      <c r="C525" s="56" t="s">
        <v>2081</v>
      </c>
      <c r="D525" s="213">
        <v>1765</v>
      </c>
      <c r="E525" s="214">
        <v>11146.5239</v>
      </c>
      <c r="F525" s="215">
        <v>19673614</v>
      </c>
      <c r="G525" s="213">
        <v>0</v>
      </c>
      <c r="H525" s="216">
        <v>0</v>
      </c>
      <c r="I525" s="215">
        <v>0</v>
      </c>
      <c r="J525" s="213">
        <v>0</v>
      </c>
      <c r="K525" s="216">
        <v>0</v>
      </c>
      <c r="L525" s="215">
        <v>0</v>
      </c>
      <c r="M525" s="213">
        <v>0</v>
      </c>
      <c r="N525" s="216">
        <v>0</v>
      </c>
      <c r="O525" s="215">
        <v>0</v>
      </c>
      <c r="P525" s="213">
        <v>0</v>
      </c>
      <c r="Q525" s="216">
        <v>0</v>
      </c>
      <c r="R525" s="215">
        <v>0</v>
      </c>
      <c r="S525" s="213">
        <v>0</v>
      </c>
      <c r="T525" s="214">
        <v>0</v>
      </c>
      <c r="U525" s="217">
        <v>0</v>
      </c>
      <c r="V525" s="213">
        <v>808</v>
      </c>
      <c r="W525" s="216">
        <v>11146.527227</v>
      </c>
      <c r="X525" s="215">
        <v>9006394</v>
      </c>
      <c r="Y525" s="213">
        <v>0</v>
      </c>
      <c r="Z525" s="216">
        <v>0</v>
      </c>
      <c r="AA525" s="215">
        <v>0</v>
      </c>
      <c r="AB525" s="213">
        <v>322</v>
      </c>
      <c r="AC525" s="216">
        <v>11146.531054999999</v>
      </c>
      <c r="AD525" s="215">
        <v>3589183</v>
      </c>
      <c r="AE525" s="213">
        <v>0</v>
      </c>
      <c r="AF525" s="216">
        <v>0</v>
      </c>
      <c r="AG525" s="215">
        <v>0</v>
      </c>
      <c r="AH525" s="213">
        <v>1130</v>
      </c>
      <c r="AI525" s="214">
        <v>11146.528318000001</v>
      </c>
      <c r="AJ525" s="215">
        <v>12595577</v>
      </c>
      <c r="AK525" s="218">
        <v>635</v>
      </c>
      <c r="AL525" s="214">
        <v>11146.5149</v>
      </c>
      <c r="AM525" s="215">
        <v>7078037</v>
      </c>
      <c r="AN525" s="36">
        <f t="shared" si="100"/>
        <v>6.6982380920004817E-4</v>
      </c>
      <c r="AO525" s="37">
        <f t="shared" si="101"/>
        <v>0.35977337110481589</v>
      </c>
      <c r="AP525" s="38" t="s">
        <v>4</v>
      </c>
      <c r="AQ525" s="39" t="str">
        <f t="shared" si="98"/>
        <v>제품</v>
      </c>
      <c r="AR525" s="40">
        <f t="shared" si="104"/>
        <v>0</v>
      </c>
      <c r="AS525" s="41">
        <f t="shared" si="105"/>
        <v>7078037</v>
      </c>
      <c r="AT525" s="42">
        <f t="shared" si="106"/>
        <v>0</v>
      </c>
      <c r="AU525" s="43">
        <f t="shared" si="102"/>
        <v>7078037</v>
      </c>
      <c r="AV525" s="95">
        <f t="shared" si="99"/>
        <v>7078036.9615000002</v>
      </c>
      <c r="AW525" s="61" t="str">
        <f t="shared" si="99"/>
        <v/>
      </c>
      <c r="AX525" s="61" t="str">
        <f t="shared" si="99"/>
        <v/>
      </c>
      <c r="AY525" s="61" t="str">
        <f t="shared" si="99"/>
        <v/>
      </c>
      <c r="AZ525" s="44" t="str">
        <f t="shared" si="99"/>
        <v/>
      </c>
      <c r="BA525" s="45"/>
      <c r="BB525" s="97">
        <v>635</v>
      </c>
      <c r="BC525" s="98">
        <v>0</v>
      </c>
      <c r="BD525" s="98">
        <v>0</v>
      </c>
      <c r="BE525" s="98">
        <v>0</v>
      </c>
      <c r="BF525" s="98">
        <v>0</v>
      </c>
      <c r="BG525" s="99">
        <f t="shared" si="107"/>
        <v>635</v>
      </c>
      <c r="BH525" s="52">
        <f t="shared" si="103"/>
        <v>0</v>
      </c>
      <c r="BI525" s="53">
        <f>IFERROR(IF(ROUND(V525/((D525+AK525)/2),1)&lt;0,0,ROUND(V525/((D525+AK525)/2),1)),0)</f>
        <v>0.7</v>
      </c>
      <c r="BJ525" s="55" t="str">
        <f>IF(AK525=0,"정상",IF(AP525="악성","악성",IF(AND(BL525&gt;3,BI525&lt;0.5),"악성",IF(AND(AP525="정상",BL525&lt;=3),"정상",IF(BI525&gt;1,"정상","부진")))))</f>
        <v>부진</v>
      </c>
      <c r="BK525" s="54">
        <v>44896</v>
      </c>
      <c r="BL525" s="52">
        <f t="shared" si="108"/>
        <v>46</v>
      </c>
    </row>
    <row r="526" spans="1:64" ht="17.100000000000001" customHeight="1">
      <c r="A526" s="58" t="s">
        <v>1</v>
      </c>
      <c r="B526" s="57" t="s">
        <v>2082</v>
      </c>
      <c r="C526" s="56" t="s">
        <v>2083</v>
      </c>
      <c r="D526" s="213">
        <v>1536</v>
      </c>
      <c r="E526" s="214">
        <v>5402.3513999999996</v>
      </c>
      <c r="F526" s="215">
        <v>8298011</v>
      </c>
      <c r="G526" s="213">
        <v>0</v>
      </c>
      <c r="H526" s="216">
        <v>0</v>
      </c>
      <c r="I526" s="215">
        <v>0</v>
      </c>
      <c r="J526" s="213">
        <v>0</v>
      </c>
      <c r="K526" s="216">
        <v>0</v>
      </c>
      <c r="L526" s="215">
        <v>0</v>
      </c>
      <c r="M526" s="213">
        <v>77</v>
      </c>
      <c r="N526" s="216">
        <v>5400.0259740000001</v>
      </c>
      <c r="O526" s="215">
        <v>415802</v>
      </c>
      <c r="P526" s="213">
        <v>0</v>
      </c>
      <c r="Q526" s="216">
        <v>0</v>
      </c>
      <c r="R526" s="215">
        <v>0</v>
      </c>
      <c r="S526" s="213">
        <v>77</v>
      </c>
      <c r="T526" s="214">
        <v>5400.0259740000001</v>
      </c>
      <c r="U526" s="217">
        <v>415802</v>
      </c>
      <c r="V526" s="213">
        <v>1350</v>
      </c>
      <c r="W526" s="216">
        <v>5402.2422219999999</v>
      </c>
      <c r="X526" s="215">
        <v>7293027</v>
      </c>
      <c r="Y526" s="213">
        <v>0</v>
      </c>
      <c r="Z526" s="216">
        <v>0</v>
      </c>
      <c r="AA526" s="215">
        <v>0</v>
      </c>
      <c r="AB526" s="213">
        <v>170</v>
      </c>
      <c r="AC526" s="216">
        <v>5402.2529409999997</v>
      </c>
      <c r="AD526" s="215">
        <v>918383</v>
      </c>
      <c r="AE526" s="213">
        <v>0</v>
      </c>
      <c r="AF526" s="216">
        <v>0</v>
      </c>
      <c r="AG526" s="215">
        <v>0</v>
      </c>
      <c r="AH526" s="213">
        <v>1520</v>
      </c>
      <c r="AI526" s="214">
        <v>5402.2434210000001</v>
      </c>
      <c r="AJ526" s="215">
        <v>8211410</v>
      </c>
      <c r="AK526" s="218">
        <v>93</v>
      </c>
      <c r="AL526" s="214">
        <v>5402.1944000000003</v>
      </c>
      <c r="AM526" s="215">
        <v>502403</v>
      </c>
      <c r="AN526" s="36">
        <f t="shared" si="100"/>
        <v>4.7544466243046169E-5</v>
      </c>
      <c r="AO526" s="37">
        <f t="shared" si="101"/>
        <v>5.7656540607563547E-2</v>
      </c>
      <c r="AP526" s="38" t="s">
        <v>4</v>
      </c>
      <c r="AQ526" s="39" t="str">
        <f t="shared" si="98"/>
        <v>제품</v>
      </c>
      <c r="AR526" s="40">
        <f t="shared" si="104"/>
        <v>0</v>
      </c>
      <c r="AS526" s="41">
        <f t="shared" si="105"/>
        <v>502403</v>
      </c>
      <c r="AT526" s="42">
        <f t="shared" si="106"/>
        <v>0</v>
      </c>
      <c r="AU526" s="43">
        <f t="shared" si="102"/>
        <v>502403</v>
      </c>
      <c r="AV526" s="95">
        <f t="shared" si="99"/>
        <v>502404.07920000004</v>
      </c>
      <c r="AW526" s="61" t="str">
        <f t="shared" si="99"/>
        <v/>
      </c>
      <c r="AX526" s="61" t="str">
        <f t="shared" si="99"/>
        <v/>
      </c>
      <c r="AY526" s="61" t="str">
        <f t="shared" si="99"/>
        <v/>
      </c>
      <c r="AZ526" s="44" t="str">
        <f t="shared" si="99"/>
        <v/>
      </c>
      <c r="BA526" s="45"/>
      <c r="BB526" s="97">
        <v>93</v>
      </c>
      <c r="BC526" s="98">
        <v>0</v>
      </c>
      <c r="BD526" s="98">
        <v>0</v>
      </c>
      <c r="BE526" s="98">
        <v>0</v>
      </c>
      <c r="BF526" s="98">
        <v>0</v>
      </c>
      <c r="BG526" s="99">
        <f t="shared" si="107"/>
        <v>93</v>
      </c>
      <c r="BH526" s="52">
        <f t="shared" si="103"/>
        <v>0</v>
      </c>
      <c r="BI526" s="53">
        <f>IFERROR(IF(ROUND(V526/((D526+AK526)/2),1)&lt;0,0,ROUND(V526/((D526+AK526)/2),1)),0)</f>
        <v>1.7</v>
      </c>
      <c r="BJ526" s="55" t="str">
        <f>IF(AK526=0,"정상",IF(AP526="악성","악성",IF(AND(BL526&gt;3,BI526&lt;0.5),"악성",IF(AND(AP526="정상",BL526&lt;=3),"정상",IF(BI526&gt;1,"정상","부진")))))</f>
        <v>정상</v>
      </c>
      <c r="BK526" s="54">
        <v>44896</v>
      </c>
      <c r="BL526" s="52">
        <f t="shared" si="108"/>
        <v>46</v>
      </c>
    </row>
    <row r="527" spans="1:64" ht="17.100000000000001" customHeight="1">
      <c r="A527" s="58" t="s">
        <v>1</v>
      </c>
      <c r="B527" s="57" t="s">
        <v>2084</v>
      </c>
      <c r="C527" s="56" t="s">
        <v>2085</v>
      </c>
      <c r="D527" s="213">
        <v>680</v>
      </c>
      <c r="E527" s="214">
        <v>8204.4907999999996</v>
      </c>
      <c r="F527" s="215">
        <v>5579053</v>
      </c>
      <c r="G527" s="213">
        <v>0</v>
      </c>
      <c r="H527" s="216">
        <v>0</v>
      </c>
      <c r="I527" s="215">
        <v>0</v>
      </c>
      <c r="J527" s="213">
        <v>0</v>
      </c>
      <c r="K527" s="216">
        <v>0</v>
      </c>
      <c r="L527" s="215">
        <v>0</v>
      </c>
      <c r="M527" s="213">
        <v>30</v>
      </c>
      <c r="N527" s="216">
        <v>8204.4333330000009</v>
      </c>
      <c r="O527" s="215">
        <v>246133</v>
      </c>
      <c r="P527" s="213">
        <v>0</v>
      </c>
      <c r="Q527" s="216">
        <v>0</v>
      </c>
      <c r="R527" s="215">
        <v>0</v>
      </c>
      <c r="S527" s="213">
        <v>30</v>
      </c>
      <c r="T527" s="214">
        <v>8204.4333330000009</v>
      </c>
      <c r="U527" s="217">
        <v>246133</v>
      </c>
      <c r="V527" s="213">
        <v>339</v>
      </c>
      <c r="W527" s="216">
        <v>8204.5014740000006</v>
      </c>
      <c r="X527" s="215">
        <v>2781326</v>
      </c>
      <c r="Y527" s="213">
        <v>0</v>
      </c>
      <c r="Z527" s="216">
        <v>0</v>
      </c>
      <c r="AA527" s="215">
        <v>0</v>
      </c>
      <c r="AB527" s="213">
        <v>4</v>
      </c>
      <c r="AC527" s="216">
        <v>8204.75</v>
      </c>
      <c r="AD527" s="215">
        <v>32819</v>
      </c>
      <c r="AE527" s="213">
        <v>0</v>
      </c>
      <c r="AF527" s="216">
        <v>0</v>
      </c>
      <c r="AG527" s="215">
        <v>0</v>
      </c>
      <c r="AH527" s="213">
        <v>343</v>
      </c>
      <c r="AI527" s="214">
        <v>8204.5043729999998</v>
      </c>
      <c r="AJ527" s="215">
        <v>2814145</v>
      </c>
      <c r="AK527" s="218">
        <v>367</v>
      </c>
      <c r="AL527" s="214">
        <v>8204.4730999999992</v>
      </c>
      <c r="AM527" s="215">
        <v>3011041</v>
      </c>
      <c r="AN527" s="36">
        <f t="shared" si="100"/>
        <v>2.8494721803199423E-4</v>
      </c>
      <c r="AO527" s="37">
        <f t="shared" si="101"/>
        <v>0.5169014084507042</v>
      </c>
      <c r="AP527" s="38" t="s">
        <v>4</v>
      </c>
      <c r="AQ527" s="39" t="str">
        <f t="shared" si="98"/>
        <v>제품</v>
      </c>
      <c r="AR527" s="40">
        <f t="shared" si="104"/>
        <v>0</v>
      </c>
      <c r="AS527" s="41">
        <f t="shared" si="105"/>
        <v>3011041</v>
      </c>
      <c r="AT527" s="42">
        <f t="shared" si="106"/>
        <v>0</v>
      </c>
      <c r="AU527" s="43">
        <f t="shared" si="102"/>
        <v>3011041</v>
      </c>
      <c r="AV527" s="95">
        <f t="shared" si="99"/>
        <v>3011041.6276999996</v>
      </c>
      <c r="AW527" s="61" t="str">
        <f t="shared" si="99"/>
        <v/>
      </c>
      <c r="AX527" s="61" t="str">
        <f t="shared" si="99"/>
        <v/>
      </c>
      <c r="AY527" s="61" t="str">
        <f t="shared" si="99"/>
        <v/>
      </c>
      <c r="AZ527" s="44" t="str">
        <f t="shared" si="99"/>
        <v/>
      </c>
      <c r="BA527" s="45"/>
      <c r="BB527" s="97">
        <v>367</v>
      </c>
      <c r="BC527" s="98">
        <v>0</v>
      </c>
      <c r="BD527" s="98">
        <v>0</v>
      </c>
      <c r="BE527" s="98">
        <v>0</v>
      </c>
      <c r="BF527" s="98">
        <v>0</v>
      </c>
      <c r="BG527" s="99">
        <f t="shared" si="107"/>
        <v>367</v>
      </c>
      <c r="BH527" s="52">
        <f t="shared" si="103"/>
        <v>0</v>
      </c>
      <c r="BI527" s="53">
        <f>IFERROR(IF(ROUND(V527/((D527+AK527)/2),1)&lt;0,0,ROUND(V527/((D527+AK527)/2),1)),0)</f>
        <v>0.6</v>
      </c>
      <c r="BJ527" s="55" t="str">
        <f>IF(AK527=0,"정상",IF(AP527="악성","악성",IF(AND(BL527&gt;3,BI527&lt;0.5),"악성",IF(AND(AP527="정상",BL527&lt;=3),"정상",IF(BI527&gt;1,"정상","부진")))))</f>
        <v>부진</v>
      </c>
      <c r="BK527" s="54">
        <v>44896</v>
      </c>
      <c r="BL527" s="52">
        <f t="shared" si="108"/>
        <v>46</v>
      </c>
    </row>
    <row r="528" spans="1:64" ht="17.100000000000001" customHeight="1">
      <c r="A528" s="58" t="s">
        <v>1</v>
      </c>
      <c r="B528" s="57" t="s">
        <v>2086</v>
      </c>
      <c r="C528" s="56" t="s">
        <v>2087</v>
      </c>
      <c r="D528" s="213">
        <v>3</v>
      </c>
      <c r="E528" s="214">
        <v>11804.3333</v>
      </c>
      <c r="F528" s="215">
        <v>35413</v>
      </c>
      <c r="G528" s="213">
        <v>0</v>
      </c>
      <c r="H528" s="216">
        <v>0</v>
      </c>
      <c r="I528" s="215">
        <v>0</v>
      </c>
      <c r="J528" s="213">
        <v>0</v>
      </c>
      <c r="K528" s="216">
        <v>0</v>
      </c>
      <c r="L528" s="215">
        <v>0</v>
      </c>
      <c r="M528" s="213">
        <v>0</v>
      </c>
      <c r="N528" s="216">
        <v>0</v>
      </c>
      <c r="O528" s="215">
        <v>0</v>
      </c>
      <c r="P528" s="213">
        <v>0</v>
      </c>
      <c r="Q528" s="216">
        <v>0</v>
      </c>
      <c r="R528" s="215">
        <v>0</v>
      </c>
      <c r="S528" s="213">
        <v>0</v>
      </c>
      <c r="T528" s="214">
        <v>0</v>
      </c>
      <c r="U528" s="217">
        <v>0</v>
      </c>
      <c r="V528" s="213">
        <v>0</v>
      </c>
      <c r="W528" s="216">
        <v>0</v>
      </c>
      <c r="X528" s="215">
        <v>0</v>
      </c>
      <c r="Y528" s="213">
        <v>0</v>
      </c>
      <c r="Z528" s="216">
        <v>0</v>
      </c>
      <c r="AA528" s="215">
        <v>0</v>
      </c>
      <c r="AB528" s="213">
        <v>3</v>
      </c>
      <c r="AC528" s="216">
        <v>11804.333333</v>
      </c>
      <c r="AD528" s="215">
        <v>35413</v>
      </c>
      <c r="AE528" s="213">
        <v>0</v>
      </c>
      <c r="AF528" s="216">
        <v>0</v>
      </c>
      <c r="AG528" s="215">
        <v>0</v>
      </c>
      <c r="AH528" s="213">
        <v>3</v>
      </c>
      <c r="AI528" s="214">
        <v>11804.333333</v>
      </c>
      <c r="AJ528" s="215">
        <v>35413</v>
      </c>
      <c r="AK528" s="218">
        <v>0</v>
      </c>
      <c r="AL528" s="214">
        <v>0</v>
      </c>
      <c r="AM528" s="215">
        <v>0</v>
      </c>
      <c r="AN528" s="36">
        <f t="shared" si="100"/>
        <v>0</v>
      </c>
      <c r="AO528" s="37">
        <f t="shared" si="101"/>
        <v>0</v>
      </c>
      <c r="AP528" s="38" t="s">
        <v>3</v>
      </c>
      <c r="AQ528" s="39" t="str">
        <f t="shared" si="98"/>
        <v>제품</v>
      </c>
      <c r="AR528" s="40">
        <f t="shared" si="104"/>
        <v>0</v>
      </c>
      <c r="AS528" s="41">
        <f t="shared" si="105"/>
        <v>0</v>
      </c>
      <c r="AT528" s="42">
        <f t="shared" si="106"/>
        <v>0</v>
      </c>
      <c r="AU528" s="43">
        <f t="shared" si="102"/>
        <v>0</v>
      </c>
      <c r="AV528" s="95" t="str">
        <f t="shared" si="99"/>
        <v/>
      </c>
      <c r="AW528" s="61" t="str">
        <f t="shared" si="99"/>
        <v/>
      </c>
      <c r="AX528" s="61" t="str">
        <f t="shared" si="99"/>
        <v/>
      </c>
      <c r="AY528" s="61" t="str">
        <f t="shared" si="99"/>
        <v/>
      </c>
      <c r="AZ528" s="44" t="str">
        <f t="shared" si="99"/>
        <v/>
      </c>
      <c r="BA528" s="45"/>
      <c r="BB528" s="97">
        <v>0</v>
      </c>
      <c r="BC528" s="98">
        <v>0</v>
      </c>
      <c r="BD528" s="98">
        <v>0</v>
      </c>
      <c r="BE528" s="98">
        <v>0</v>
      </c>
      <c r="BF528" s="98">
        <v>0</v>
      </c>
      <c r="BG528" s="99">
        <f t="shared" si="107"/>
        <v>0</v>
      </c>
      <c r="BH528" s="52">
        <f t="shared" si="103"/>
        <v>0</v>
      </c>
      <c r="BI528" s="53">
        <f>IFERROR(IF(ROUND(V528/((D528+AK528)/2),1)&lt;0,0,ROUND(V528/((D528+AK528)/2),1)),0)</f>
        <v>0</v>
      </c>
      <c r="BJ528" s="55" t="str">
        <f>IF(AK528=0,"정상",IF(AP528="악성","악성",IF(AND(BL528&gt;3,BI528&lt;0.5),"악성",IF(AND(AP528="정상",BL528&lt;=3),"정상",IF(BI528&gt;1,"정상","부진")))))</f>
        <v>정상</v>
      </c>
      <c r="BK528" s="54">
        <v>44896</v>
      </c>
      <c r="BL528" s="52">
        <f t="shared" si="108"/>
        <v>46</v>
      </c>
    </row>
    <row r="529" spans="1:64" ht="17.100000000000001" customHeight="1">
      <c r="A529" s="58" t="s">
        <v>1</v>
      </c>
      <c r="B529" s="57" t="s">
        <v>2088</v>
      </c>
      <c r="C529" s="56" t="s">
        <v>2089</v>
      </c>
      <c r="D529" s="213">
        <v>417</v>
      </c>
      <c r="E529" s="214">
        <v>8654.4850999999999</v>
      </c>
      <c r="F529" s="215">
        <v>3608920</v>
      </c>
      <c r="G529" s="213">
        <v>0</v>
      </c>
      <c r="H529" s="216">
        <v>0</v>
      </c>
      <c r="I529" s="215">
        <v>0</v>
      </c>
      <c r="J529" s="213">
        <v>0</v>
      </c>
      <c r="K529" s="216">
        <v>0</v>
      </c>
      <c r="L529" s="215">
        <v>0</v>
      </c>
      <c r="M529" s="213">
        <v>0</v>
      </c>
      <c r="N529" s="216">
        <v>0</v>
      </c>
      <c r="O529" s="215">
        <v>0</v>
      </c>
      <c r="P529" s="213">
        <v>0</v>
      </c>
      <c r="Q529" s="216">
        <v>0</v>
      </c>
      <c r="R529" s="215">
        <v>0</v>
      </c>
      <c r="S529" s="213">
        <v>0</v>
      </c>
      <c r="T529" s="214">
        <v>0</v>
      </c>
      <c r="U529" s="217">
        <v>0</v>
      </c>
      <c r="V529" s="213">
        <v>163</v>
      </c>
      <c r="W529" s="216">
        <v>8654.496932</v>
      </c>
      <c r="X529" s="215">
        <v>1410683</v>
      </c>
      <c r="Y529" s="213">
        <v>0</v>
      </c>
      <c r="Z529" s="216">
        <v>0</v>
      </c>
      <c r="AA529" s="215">
        <v>0</v>
      </c>
      <c r="AB529" s="213">
        <v>9</v>
      </c>
      <c r="AC529" s="216">
        <v>8654.6666659999992</v>
      </c>
      <c r="AD529" s="215">
        <v>77892</v>
      </c>
      <c r="AE529" s="213">
        <v>0</v>
      </c>
      <c r="AF529" s="216">
        <v>0</v>
      </c>
      <c r="AG529" s="215">
        <v>0</v>
      </c>
      <c r="AH529" s="213">
        <v>172</v>
      </c>
      <c r="AI529" s="214">
        <v>8654.5058129999998</v>
      </c>
      <c r="AJ529" s="215">
        <v>1488575</v>
      </c>
      <c r="AK529" s="218">
        <v>245</v>
      </c>
      <c r="AL529" s="214">
        <v>8654.4704999999994</v>
      </c>
      <c r="AM529" s="215">
        <v>2120345</v>
      </c>
      <c r="AN529" s="36">
        <f t="shared" si="100"/>
        <v>2.0065698508191977E-4</v>
      </c>
      <c r="AO529" s="37">
        <f t="shared" si="101"/>
        <v>0.58752997601918466</v>
      </c>
      <c r="AP529" s="38" t="s">
        <v>4</v>
      </c>
      <c r="AQ529" s="39" t="str">
        <f t="shared" si="98"/>
        <v>제품</v>
      </c>
      <c r="AR529" s="40">
        <f t="shared" si="104"/>
        <v>0</v>
      </c>
      <c r="AS529" s="41">
        <f t="shared" si="105"/>
        <v>2120345</v>
      </c>
      <c r="AT529" s="42">
        <f t="shared" si="106"/>
        <v>0</v>
      </c>
      <c r="AU529" s="43">
        <f t="shared" si="102"/>
        <v>2120345</v>
      </c>
      <c r="AV529" s="95">
        <f t="shared" si="99"/>
        <v>2120345.2725</v>
      </c>
      <c r="AW529" s="61" t="str">
        <f t="shared" si="99"/>
        <v/>
      </c>
      <c r="AX529" s="61" t="str">
        <f t="shared" si="99"/>
        <v/>
      </c>
      <c r="AY529" s="61" t="str">
        <f t="shared" si="99"/>
        <v/>
      </c>
      <c r="AZ529" s="44" t="str">
        <f t="shared" si="99"/>
        <v/>
      </c>
      <c r="BA529" s="45"/>
      <c r="BB529" s="97">
        <v>245</v>
      </c>
      <c r="BC529" s="98">
        <v>0</v>
      </c>
      <c r="BD529" s="98">
        <v>0</v>
      </c>
      <c r="BE529" s="98">
        <v>0</v>
      </c>
      <c r="BF529" s="98">
        <v>0</v>
      </c>
      <c r="BG529" s="99">
        <f t="shared" si="107"/>
        <v>245</v>
      </c>
      <c r="BH529" s="52">
        <f t="shared" si="103"/>
        <v>0</v>
      </c>
      <c r="BI529" s="53">
        <f>IFERROR(IF(ROUND(V529/((D529+AK529)/2),1)&lt;0,0,ROUND(V529/((D529+AK529)/2),1)),0)</f>
        <v>0.5</v>
      </c>
      <c r="BJ529" s="55" t="str">
        <f>IF(AK529=0,"정상",IF(AP529="악성","악성",IF(AND(BL529&gt;3,BI529&lt;0.5),"악성",IF(AND(AP529="정상",BL529&lt;=3),"정상",IF(BI529&gt;1,"정상","부진")))))</f>
        <v>부진</v>
      </c>
      <c r="BK529" s="54">
        <v>44896</v>
      </c>
      <c r="BL529" s="52">
        <f t="shared" si="108"/>
        <v>46</v>
      </c>
    </row>
    <row r="530" spans="1:64" ht="17.100000000000001" customHeight="1">
      <c r="A530" s="58" t="s">
        <v>1</v>
      </c>
      <c r="B530" s="57" t="s">
        <v>2090</v>
      </c>
      <c r="C530" s="56" t="s">
        <v>2091</v>
      </c>
      <c r="D530" s="213">
        <v>1574</v>
      </c>
      <c r="E530" s="214">
        <v>2601.9602</v>
      </c>
      <c r="F530" s="215">
        <v>4095485</v>
      </c>
      <c r="G530" s="213">
        <v>0</v>
      </c>
      <c r="H530" s="216">
        <v>0</v>
      </c>
      <c r="I530" s="215">
        <v>0</v>
      </c>
      <c r="J530" s="213">
        <v>0</v>
      </c>
      <c r="K530" s="216">
        <v>0</v>
      </c>
      <c r="L530" s="215">
        <v>0</v>
      </c>
      <c r="M530" s="213">
        <v>0</v>
      </c>
      <c r="N530" s="216">
        <v>0</v>
      </c>
      <c r="O530" s="215">
        <v>0</v>
      </c>
      <c r="P530" s="213">
        <v>0</v>
      </c>
      <c r="Q530" s="216">
        <v>0</v>
      </c>
      <c r="R530" s="215">
        <v>0</v>
      </c>
      <c r="S530" s="213">
        <v>0</v>
      </c>
      <c r="T530" s="214">
        <v>0</v>
      </c>
      <c r="U530" s="217">
        <v>0</v>
      </c>
      <c r="V530" s="213">
        <v>262</v>
      </c>
      <c r="W530" s="216">
        <v>2601.9770990000002</v>
      </c>
      <c r="X530" s="215">
        <v>681718</v>
      </c>
      <c r="Y530" s="213">
        <v>0</v>
      </c>
      <c r="Z530" s="216">
        <v>0</v>
      </c>
      <c r="AA530" s="215">
        <v>0</v>
      </c>
      <c r="AB530" s="213">
        <v>8</v>
      </c>
      <c r="AC530" s="216">
        <v>2602</v>
      </c>
      <c r="AD530" s="215">
        <v>20816</v>
      </c>
      <c r="AE530" s="213">
        <v>0</v>
      </c>
      <c r="AF530" s="216">
        <v>0</v>
      </c>
      <c r="AG530" s="215">
        <v>0</v>
      </c>
      <c r="AH530" s="213">
        <v>270</v>
      </c>
      <c r="AI530" s="214">
        <v>2601.9777770000001</v>
      </c>
      <c r="AJ530" s="215">
        <v>702534</v>
      </c>
      <c r="AK530" s="218">
        <v>1304</v>
      </c>
      <c r="AL530" s="214">
        <v>2601.9562000000001</v>
      </c>
      <c r="AM530" s="215">
        <v>3392951</v>
      </c>
      <c r="AN530" s="36">
        <f t="shared" si="100"/>
        <v>3.2108893514531115E-4</v>
      </c>
      <c r="AO530" s="37">
        <f t="shared" si="101"/>
        <v>0.82846251588310038</v>
      </c>
      <c r="AP530" s="38" t="s">
        <v>4</v>
      </c>
      <c r="AQ530" s="39" t="str">
        <f t="shared" si="98"/>
        <v>제품</v>
      </c>
      <c r="AR530" s="40">
        <f t="shared" si="104"/>
        <v>0</v>
      </c>
      <c r="AS530" s="41">
        <f t="shared" si="105"/>
        <v>3392951</v>
      </c>
      <c r="AT530" s="42">
        <f t="shared" si="106"/>
        <v>0</v>
      </c>
      <c r="AU530" s="43">
        <f t="shared" si="102"/>
        <v>3392951</v>
      </c>
      <c r="AV530" s="95">
        <f t="shared" si="99"/>
        <v>3392950.8848000001</v>
      </c>
      <c r="AW530" s="61" t="str">
        <f t="shared" si="99"/>
        <v/>
      </c>
      <c r="AX530" s="61" t="str">
        <f t="shared" si="99"/>
        <v/>
      </c>
      <c r="AY530" s="61" t="str">
        <f t="shared" si="99"/>
        <v/>
      </c>
      <c r="AZ530" s="44" t="str">
        <f t="shared" si="99"/>
        <v/>
      </c>
      <c r="BA530" s="45"/>
      <c r="BB530" s="97">
        <v>1304</v>
      </c>
      <c r="BC530" s="98">
        <v>0</v>
      </c>
      <c r="BD530" s="98">
        <v>0</v>
      </c>
      <c r="BE530" s="98">
        <v>0</v>
      </c>
      <c r="BF530" s="98">
        <v>0</v>
      </c>
      <c r="BG530" s="99">
        <f t="shared" si="107"/>
        <v>1304</v>
      </c>
      <c r="BH530" s="52">
        <f t="shared" si="103"/>
        <v>0</v>
      </c>
      <c r="BI530" s="53">
        <f>IFERROR(IF(ROUND(V530/((D530+AK530)/2),1)&lt;0,0,ROUND(V530/((D530+AK530)/2),1)),0)</f>
        <v>0.2</v>
      </c>
      <c r="BJ530" s="55" t="str">
        <f>IF(AK530=0,"정상",IF(AP530="악성","악성",IF(AND(BL530&gt;3,BI530&lt;0.5),"악성",IF(AND(AP530="정상",BL530&lt;=3),"정상",IF(BI530&gt;1,"정상","부진")))))</f>
        <v>악성</v>
      </c>
      <c r="BK530" s="54">
        <v>44896</v>
      </c>
      <c r="BL530" s="52">
        <f t="shared" si="108"/>
        <v>46</v>
      </c>
    </row>
    <row r="531" spans="1:64" ht="17.100000000000001" customHeight="1">
      <c r="A531" s="58" t="s">
        <v>1</v>
      </c>
      <c r="B531" s="57" t="s">
        <v>2092</v>
      </c>
      <c r="C531" s="56" t="s">
        <v>2093</v>
      </c>
      <c r="D531" s="213">
        <v>2</v>
      </c>
      <c r="E531" s="214">
        <v>19300</v>
      </c>
      <c r="F531" s="215">
        <v>38600</v>
      </c>
      <c r="G531" s="213">
        <v>0</v>
      </c>
      <c r="H531" s="216">
        <v>0</v>
      </c>
      <c r="I531" s="215">
        <v>0</v>
      </c>
      <c r="J531" s="213">
        <v>0</v>
      </c>
      <c r="K531" s="216">
        <v>0</v>
      </c>
      <c r="L531" s="215">
        <v>0</v>
      </c>
      <c r="M531" s="213">
        <v>0</v>
      </c>
      <c r="N531" s="216">
        <v>0</v>
      </c>
      <c r="O531" s="215">
        <v>0</v>
      </c>
      <c r="P531" s="213">
        <v>0</v>
      </c>
      <c r="Q531" s="216">
        <v>0</v>
      </c>
      <c r="R531" s="215">
        <v>0</v>
      </c>
      <c r="S531" s="213">
        <v>0</v>
      </c>
      <c r="T531" s="214">
        <v>0</v>
      </c>
      <c r="U531" s="217">
        <v>0</v>
      </c>
      <c r="V531" s="213">
        <v>0</v>
      </c>
      <c r="W531" s="216">
        <v>0</v>
      </c>
      <c r="X531" s="215">
        <v>0</v>
      </c>
      <c r="Y531" s="213">
        <v>0</v>
      </c>
      <c r="Z531" s="216">
        <v>0</v>
      </c>
      <c r="AA531" s="215">
        <v>0</v>
      </c>
      <c r="AB531" s="213">
        <v>2</v>
      </c>
      <c r="AC531" s="216">
        <v>19300</v>
      </c>
      <c r="AD531" s="215">
        <v>38600</v>
      </c>
      <c r="AE531" s="213">
        <v>0</v>
      </c>
      <c r="AF531" s="216">
        <v>0</v>
      </c>
      <c r="AG531" s="215">
        <v>0</v>
      </c>
      <c r="AH531" s="213">
        <v>2</v>
      </c>
      <c r="AI531" s="214">
        <v>19300</v>
      </c>
      <c r="AJ531" s="215">
        <v>38600</v>
      </c>
      <c r="AK531" s="218">
        <v>0</v>
      </c>
      <c r="AL531" s="214">
        <v>0</v>
      </c>
      <c r="AM531" s="215">
        <v>0</v>
      </c>
      <c r="AN531" s="36">
        <f t="shared" si="100"/>
        <v>0</v>
      </c>
      <c r="AO531" s="37">
        <f t="shared" si="101"/>
        <v>0</v>
      </c>
      <c r="AP531" s="38" t="s">
        <v>3</v>
      </c>
      <c r="AQ531" s="39" t="str">
        <f t="shared" si="98"/>
        <v>제품</v>
      </c>
      <c r="AR531" s="40">
        <f t="shared" si="104"/>
        <v>0</v>
      </c>
      <c r="AS531" s="41">
        <f t="shared" si="105"/>
        <v>0</v>
      </c>
      <c r="AT531" s="42">
        <f t="shared" si="106"/>
        <v>0</v>
      </c>
      <c r="AU531" s="43">
        <f t="shared" si="102"/>
        <v>0</v>
      </c>
      <c r="AV531" s="95" t="str">
        <f t="shared" si="99"/>
        <v/>
      </c>
      <c r="AW531" s="61" t="str">
        <f t="shared" si="99"/>
        <v/>
      </c>
      <c r="AX531" s="61" t="str">
        <f t="shared" si="99"/>
        <v/>
      </c>
      <c r="AY531" s="61" t="str">
        <f t="shared" si="99"/>
        <v/>
      </c>
      <c r="AZ531" s="44" t="str">
        <f t="shared" si="99"/>
        <v/>
      </c>
      <c r="BA531" s="45"/>
      <c r="BB531" s="97">
        <v>0</v>
      </c>
      <c r="BC531" s="98">
        <v>0</v>
      </c>
      <c r="BD531" s="98">
        <v>0</v>
      </c>
      <c r="BE531" s="98">
        <v>0</v>
      </c>
      <c r="BF531" s="98">
        <v>0</v>
      </c>
      <c r="BG531" s="99">
        <f t="shared" si="107"/>
        <v>0</v>
      </c>
      <c r="BH531" s="52">
        <f t="shared" si="103"/>
        <v>0</v>
      </c>
      <c r="BI531" s="53">
        <f>IFERROR(IF(ROUND(V531/((D531+AK531)/2),1)&lt;0,0,ROUND(V531/((D531+AK531)/2),1)),0)</f>
        <v>0</v>
      </c>
      <c r="BJ531" s="55" t="str">
        <f>IF(AK531=0,"정상",IF(AP531="악성","악성",IF(AND(BL531&gt;3,BI531&lt;0.5),"악성",IF(AND(AP531="정상",BL531&lt;=3),"정상",IF(BI531&gt;1,"정상","부진")))))</f>
        <v>정상</v>
      </c>
      <c r="BK531" s="54">
        <v>44896</v>
      </c>
      <c r="BL531" s="52">
        <f t="shared" si="108"/>
        <v>46</v>
      </c>
    </row>
    <row r="532" spans="1:64" ht="17.100000000000001" customHeight="1">
      <c r="A532" s="58" t="s">
        <v>1</v>
      </c>
      <c r="B532" s="57" t="s">
        <v>2094</v>
      </c>
      <c r="C532" s="56" t="s">
        <v>2095</v>
      </c>
      <c r="D532" s="213">
        <v>1</v>
      </c>
      <c r="E532" s="214">
        <v>18004</v>
      </c>
      <c r="F532" s="215">
        <v>18004</v>
      </c>
      <c r="G532" s="213">
        <v>0</v>
      </c>
      <c r="H532" s="216">
        <v>0</v>
      </c>
      <c r="I532" s="215">
        <v>0</v>
      </c>
      <c r="J532" s="213">
        <v>0</v>
      </c>
      <c r="K532" s="216">
        <v>0</v>
      </c>
      <c r="L532" s="215">
        <v>0</v>
      </c>
      <c r="M532" s="213">
        <v>0</v>
      </c>
      <c r="N532" s="216">
        <v>0</v>
      </c>
      <c r="O532" s="215">
        <v>0</v>
      </c>
      <c r="P532" s="213">
        <v>0</v>
      </c>
      <c r="Q532" s="216">
        <v>0</v>
      </c>
      <c r="R532" s="215">
        <v>0</v>
      </c>
      <c r="S532" s="213">
        <v>0</v>
      </c>
      <c r="T532" s="214">
        <v>0</v>
      </c>
      <c r="U532" s="217">
        <v>0</v>
      </c>
      <c r="V532" s="213">
        <v>0</v>
      </c>
      <c r="W532" s="216">
        <v>0</v>
      </c>
      <c r="X532" s="215">
        <v>0</v>
      </c>
      <c r="Y532" s="213">
        <v>0</v>
      </c>
      <c r="Z532" s="216">
        <v>0</v>
      </c>
      <c r="AA532" s="215">
        <v>0</v>
      </c>
      <c r="AB532" s="213">
        <v>1</v>
      </c>
      <c r="AC532" s="216">
        <v>18004</v>
      </c>
      <c r="AD532" s="215">
        <v>18004</v>
      </c>
      <c r="AE532" s="213">
        <v>0</v>
      </c>
      <c r="AF532" s="216">
        <v>0</v>
      </c>
      <c r="AG532" s="215">
        <v>0</v>
      </c>
      <c r="AH532" s="213">
        <v>1</v>
      </c>
      <c r="AI532" s="214">
        <v>18004</v>
      </c>
      <c r="AJ532" s="215">
        <v>18004</v>
      </c>
      <c r="AK532" s="218">
        <v>0</v>
      </c>
      <c r="AL532" s="214">
        <v>0</v>
      </c>
      <c r="AM532" s="215">
        <v>0</v>
      </c>
      <c r="AN532" s="36">
        <f t="shared" si="100"/>
        <v>0</v>
      </c>
      <c r="AO532" s="37">
        <f t="shared" si="101"/>
        <v>0</v>
      </c>
      <c r="AP532" s="38" t="s">
        <v>3</v>
      </c>
      <c r="AQ532" s="39" t="str">
        <f t="shared" si="98"/>
        <v>제품</v>
      </c>
      <c r="AR532" s="40">
        <f t="shared" si="104"/>
        <v>0</v>
      </c>
      <c r="AS532" s="41">
        <f t="shared" si="105"/>
        <v>0</v>
      </c>
      <c r="AT532" s="42">
        <f t="shared" si="106"/>
        <v>0</v>
      </c>
      <c r="AU532" s="43">
        <f t="shared" si="102"/>
        <v>0</v>
      </c>
      <c r="AV532" s="95" t="str">
        <f t="shared" si="99"/>
        <v/>
      </c>
      <c r="AW532" s="61" t="str">
        <f t="shared" si="99"/>
        <v/>
      </c>
      <c r="AX532" s="61" t="str">
        <f t="shared" si="99"/>
        <v/>
      </c>
      <c r="AY532" s="61" t="str">
        <f t="shared" si="99"/>
        <v/>
      </c>
      <c r="AZ532" s="44" t="str">
        <f t="shared" si="99"/>
        <v/>
      </c>
      <c r="BA532" s="45"/>
      <c r="BB532" s="97">
        <v>0</v>
      </c>
      <c r="BC532" s="98">
        <v>0</v>
      </c>
      <c r="BD532" s="98">
        <v>0</v>
      </c>
      <c r="BE532" s="98">
        <v>0</v>
      </c>
      <c r="BF532" s="98">
        <v>0</v>
      </c>
      <c r="BG532" s="99">
        <f t="shared" si="107"/>
        <v>0</v>
      </c>
      <c r="BH532" s="52">
        <f t="shared" si="103"/>
        <v>0</v>
      </c>
      <c r="BI532" s="53">
        <f>IFERROR(IF(ROUND(V532/((D532+AK532)/2),1)&lt;0,0,ROUND(V532/((D532+AK532)/2),1)),0)</f>
        <v>0</v>
      </c>
      <c r="BJ532" s="55" t="str">
        <f>IF(AK532=0,"정상",IF(AP532="악성","악성",IF(AND(BL532&gt;3,BI532&lt;0.5),"악성",IF(AND(AP532="정상",BL532&lt;=3),"정상",IF(BI532&gt;1,"정상","부진")))))</f>
        <v>정상</v>
      </c>
      <c r="BK532" s="54">
        <v>44896</v>
      </c>
      <c r="BL532" s="52">
        <f t="shared" si="108"/>
        <v>46</v>
      </c>
    </row>
    <row r="533" spans="1:64" ht="17.100000000000001" customHeight="1">
      <c r="A533" s="58" t="s">
        <v>1</v>
      </c>
      <c r="B533" s="57" t="s">
        <v>2096</v>
      </c>
      <c r="C533" s="56" t="s">
        <v>2097</v>
      </c>
      <c r="D533" s="213">
        <v>977</v>
      </c>
      <c r="E533" s="214">
        <v>1504.4953</v>
      </c>
      <c r="F533" s="215">
        <v>1469892</v>
      </c>
      <c r="G533" s="213">
        <v>0</v>
      </c>
      <c r="H533" s="216">
        <v>0</v>
      </c>
      <c r="I533" s="215">
        <v>0</v>
      </c>
      <c r="J533" s="213">
        <v>0</v>
      </c>
      <c r="K533" s="216">
        <v>0</v>
      </c>
      <c r="L533" s="215">
        <v>0</v>
      </c>
      <c r="M533" s="213">
        <v>12</v>
      </c>
      <c r="N533" s="216">
        <v>1504.4166660000001</v>
      </c>
      <c r="O533" s="215">
        <v>18053</v>
      </c>
      <c r="P533" s="213">
        <v>0</v>
      </c>
      <c r="Q533" s="216">
        <v>0</v>
      </c>
      <c r="R533" s="215">
        <v>0</v>
      </c>
      <c r="S533" s="213">
        <v>12</v>
      </c>
      <c r="T533" s="214">
        <v>1504.4166660000001</v>
      </c>
      <c r="U533" s="217">
        <v>18053</v>
      </c>
      <c r="V533" s="213">
        <v>57</v>
      </c>
      <c r="W533" s="216">
        <v>1504.5263150000001</v>
      </c>
      <c r="X533" s="215">
        <v>85758</v>
      </c>
      <c r="Y533" s="213">
        <v>0</v>
      </c>
      <c r="Z533" s="216">
        <v>0</v>
      </c>
      <c r="AA533" s="215">
        <v>0</v>
      </c>
      <c r="AB533" s="213">
        <v>7</v>
      </c>
      <c r="AC533" s="216">
        <v>1504.8571420000001</v>
      </c>
      <c r="AD533" s="215">
        <v>10534</v>
      </c>
      <c r="AE533" s="213">
        <v>0</v>
      </c>
      <c r="AF533" s="216">
        <v>0</v>
      </c>
      <c r="AG533" s="215">
        <v>0</v>
      </c>
      <c r="AH533" s="213">
        <v>64</v>
      </c>
      <c r="AI533" s="214">
        <v>1504.5625</v>
      </c>
      <c r="AJ533" s="215">
        <v>96292</v>
      </c>
      <c r="AK533" s="218">
        <v>925</v>
      </c>
      <c r="AL533" s="214">
        <v>1504.4897000000001</v>
      </c>
      <c r="AM533" s="215">
        <v>1391653</v>
      </c>
      <c r="AN533" s="36">
        <f t="shared" si="100"/>
        <v>1.3169785825429772E-4</v>
      </c>
      <c r="AO533" s="37">
        <f t="shared" si="101"/>
        <v>0.93528816986855412</v>
      </c>
      <c r="AP533" s="38" t="s">
        <v>4</v>
      </c>
      <c r="AQ533" s="39" t="str">
        <f t="shared" si="98"/>
        <v>제품</v>
      </c>
      <c r="AR533" s="40">
        <f t="shared" si="104"/>
        <v>0</v>
      </c>
      <c r="AS533" s="41">
        <f t="shared" si="105"/>
        <v>1391653</v>
      </c>
      <c r="AT533" s="42">
        <f t="shared" si="106"/>
        <v>0</v>
      </c>
      <c r="AU533" s="43">
        <f t="shared" si="102"/>
        <v>1391653</v>
      </c>
      <c r="AV533" s="95">
        <f t="shared" si="99"/>
        <v>1391652.9725000001</v>
      </c>
      <c r="AW533" s="61" t="str">
        <f t="shared" si="99"/>
        <v/>
      </c>
      <c r="AX533" s="61" t="str">
        <f t="shared" si="99"/>
        <v/>
      </c>
      <c r="AY533" s="61" t="str">
        <f t="shared" si="99"/>
        <v/>
      </c>
      <c r="AZ533" s="44" t="str">
        <f t="shared" si="99"/>
        <v/>
      </c>
      <c r="BA533" s="45"/>
      <c r="BB533" s="97">
        <v>925</v>
      </c>
      <c r="BC533" s="98">
        <v>0</v>
      </c>
      <c r="BD533" s="98">
        <v>0</v>
      </c>
      <c r="BE533" s="98">
        <v>0</v>
      </c>
      <c r="BF533" s="98">
        <v>0</v>
      </c>
      <c r="BG533" s="99">
        <f t="shared" si="107"/>
        <v>925</v>
      </c>
      <c r="BH533" s="52">
        <f t="shared" si="103"/>
        <v>0</v>
      </c>
      <c r="BI533" s="53">
        <f>IFERROR(IF(ROUND(V533/((D533+AK533)/2),1)&lt;0,0,ROUND(V533/((D533+AK533)/2),1)),0)</f>
        <v>0.1</v>
      </c>
      <c r="BJ533" s="55" t="str">
        <f>IF(AK533=0,"정상",IF(AP533="악성","악성",IF(AND(BL533&gt;3,BI533&lt;0.5),"악성",IF(AND(AP533="정상",BL533&lt;=3),"정상",IF(BI533&gt;1,"정상","부진")))))</f>
        <v>악성</v>
      </c>
      <c r="BK533" s="54">
        <v>44896</v>
      </c>
      <c r="BL533" s="52">
        <f t="shared" si="108"/>
        <v>46</v>
      </c>
    </row>
    <row r="534" spans="1:64" ht="17.100000000000001" customHeight="1">
      <c r="A534" s="58" t="s">
        <v>1</v>
      </c>
      <c r="B534" s="57" t="s">
        <v>2098</v>
      </c>
      <c r="C534" s="56" t="s">
        <v>2099</v>
      </c>
      <c r="D534" s="213">
        <v>1</v>
      </c>
      <c r="E534" s="214">
        <v>6304</v>
      </c>
      <c r="F534" s="215">
        <v>6304</v>
      </c>
      <c r="G534" s="213">
        <v>0</v>
      </c>
      <c r="H534" s="216">
        <v>0</v>
      </c>
      <c r="I534" s="215">
        <v>0</v>
      </c>
      <c r="J534" s="213">
        <v>0</v>
      </c>
      <c r="K534" s="216">
        <v>0</v>
      </c>
      <c r="L534" s="215">
        <v>0</v>
      </c>
      <c r="M534" s="213">
        <v>0</v>
      </c>
      <c r="N534" s="216">
        <v>0</v>
      </c>
      <c r="O534" s="215">
        <v>0</v>
      </c>
      <c r="P534" s="213">
        <v>0</v>
      </c>
      <c r="Q534" s="216">
        <v>0</v>
      </c>
      <c r="R534" s="215">
        <v>0</v>
      </c>
      <c r="S534" s="213">
        <v>0</v>
      </c>
      <c r="T534" s="214">
        <v>0</v>
      </c>
      <c r="U534" s="217">
        <v>0</v>
      </c>
      <c r="V534" s="213">
        <v>0</v>
      </c>
      <c r="W534" s="216">
        <v>0</v>
      </c>
      <c r="X534" s="215">
        <v>0</v>
      </c>
      <c r="Y534" s="213">
        <v>0</v>
      </c>
      <c r="Z534" s="216">
        <v>0</v>
      </c>
      <c r="AA534" s="215">
        <v>0</v>
      </c>
      <c r="AB534" s="213">
        <v>1</v>
      </c>
      <c r="AC534" s="216">
        <v>6304</v>
      </c>
      <c r="AD534" s="215">
        <v>6304</v>
      </c>
      <c r="AE534" s="213">
        <v>0</v>
      </c>
      <c r="AF534" s="216">
        <v>0</v>
      </c>
      <c r="AG534" s="215">
        <v>0</v>
      </c>
      <c r="AH534" s="213">
        <v>1</v>
      </c>
      <c r="AI534" s="214">
        <v>6304</v>
      </c>
      <c r="AJ534" s="215">
        <v>6304</v>
      </c>
      <c r="AK534" s="218">
        <v>0</v>
      </c>
      <c r="AL534" s="214">
        <v>0</v>
      </c>
      <c r="AM534" s="215">
        <v>0</v>
      </c>
      <c r="AN534" s="36">
        <f t="shared" si="100"/>
        <v>0</v>
      </c>
      <c r="AO534" s="37">
        <f t="shared" si="101"/>
        <v>0</v>
      </c>
      <c r="AP534" s="38" t="s">
        <v>3</v>
      </c>
      <c r="AQ534" s="39" t="str">
        <f t="shared" si="98"/>
        <v>제품</v>
      </c>
      <c r="AR534" s="40">
        <f t="shared" si="104"/>
        <v>0</v>
      </c>
      <c r="AS534" s="41">
        <f t="shared" si="105"/>
        <v>0</v>
      </c>
      <c r="AT534" s="42">
        <f t="shared" si="106"/>
        <v>0</v>
      </c>
      <c r="AU534" s="43">
        <f t="shared" si="102"/>
        <v>0</v>
      </c>
      <c r="AV534" s="95" t="str">
        <f t="shared" si="99"/>
        <v/>
      </c>
      <c r="AW534" s="61" t="str">
        <f t="shared" si="99"/>
        <v/>
      </c>
      <c r="AX534" s="61" t="str">
        <f t="shared" si="99"/>
        <v/>
      </c>
      <c r="AY534" s="61" t="str">
        <f t="shared" si="99"/>
        <v/>
      </c>
      <c r="AZ534" s="44" t="str">
        <f t="shared" si="99"/>
        <v/>
      </c>
      <c r="BA534" s="45"/>
      <c r="BB534" s="97">
        <v>0</v>
      </c>
      <c r="BC534" s="98">
        <v>0</v>
      </c>
      <c r="BD534" s="98">
        <v>0</v>
      </c>
      <c r="BE534" s="98">
        <v>0</v>
      </c>
      <c r="BF534" s="98">
        <v>0</v>
      </c>
      <c r="BG534" s="99">
        <f t="shared" si="107"/>
        <v>0</v>
      </c>
      <c r="BH534" s="52">
        <f t="shared" si="103"/>
        <v>0</v>
      </c>
      <c r="BI534" s="53">
        <f>IFERROR(IF(ROUND(V534/((D534+AK534)/2),1)&lt;0,0,ROUND(V534/((D534+AK534)/2),1)),0)</f>
        <v>0</v>
      </c>
      <c r="BJ534" s="55" t="str">
        <f>IF(AK534=0,"정상",IF(AP534="악성","악성",IF(AND(BL534&gt;3,BI534&lt;0.5),"악성",IF(AND(AP534="정상",BL534&lt;=3),"정상",IF(BI534&gt;1,"정상","부진")))))</f>
        <v>정상</v>
      </c>
      <c r="BK534" s="54">
        <v>44896</v>
      </c>
      <c r="BL534" s="52">
        <f t="shared" si="108"/>
        <v>46</v>
      </c>
    </row>
    <row r="535" spans="1:64" ht="17.100000000000001" customHeight="1">
      <c r="A535" s="58" t="s">
        <v>1</v>
      </c>
      <c r="B535" s="57" t="s">
        <v>2100</v>
      </c>
      <c r="C535" s="56" t="s">
        <v>2101</v>
      </c>
      <c r="D535" s="213">
        <v>3</v>
      </c>
      <c r="E535" s="214">
        <v>8804.3333000000002</v>
      </c>
      <c r="F535" s="215">
        <v>26413</v>
      </c>
      <c r="G535" s="213">
        <v>0</v>
      </c>
      <c r="H535" s="216">
        <v>0</v>
      </c>
      <c r="I535" s="215">
        <v>0</v>
      </c>
      <c r="J535" s="213">
        <v>0</v>
      </c>
      <c r="K535" s="216">
        <v>0</v>
      </c>
      <c r="L535" s="215">
        <v>0</v>
      </c>
      <c r="M535" s="213">
        <v>0</v>
      </c>
      <c r="N535" s="216">
        <v>0</v>
      </c>
      <c r="O535" s="215">
        <v>0</v>
      </c>
      <c r="P535" s="213">
        <v>0</v>
      </c>
      <c r="Q535" s="216">
        <v>0</v>
      </c>
      <c r="R535" s="215">
        <v>0</v>
      </c>
      <c r="S535" s="213">
        <v>0</v>
      </c>
      <c r="T535" s="214">
        <v>0</v>
      </c>
      <c r="U535" s="217">
        <v>0</v>
      </c>
      <c r="V535" s="213">
        <v>2</v>
      </c>
      <c r="W535" s="216">
        <v>8804.5</v>
      </c>
      <c r="X535" s="215">
        <v>17609</v>
      </c>
      <c r="Y535" s="213">
        <v>0</v>
      </c>
      <c r="Z535" s="216">
        <v>0</v>
      </c>
      <c r="AA535" s="215">
        <v>0</v>
      </c>
      <c r="AB535" s="213">
        <v>1</v>
      </c>
      <c r="AC535" s="216">
        <v>8804</v>
      </c>
      <c r="AD535" s="215">
        <v>8804</v>
      </c>
      <c r="AE535" s="213">
        <v>0</v>
      </c>
      <c r="AF535" s="216">
        <v>0</v>
      </c>
      <c r="AG535" s="215">
        <v>0</v>
      </c>
      <c r="AH535" s="213">
        <v>3</v>
      </c>
      <c r="AI535" s="214">
        <v>8804.3333330000005</v>
      </c>
      <c r="AJ535" s="215">
        <v>26413</v>
      </c>
      <c r="AK535" s="218">
        <v>0</v>
      </c>
      <c r="AL535" s="214">
        <v>0</v>
      </c>
      <c r="AM535" s="215">
        <v>0</v>
      </c>
      <c r="AN535" s="36">
        <f t="shared" si="100"/>
        <v>0</v>
      </c>
      <c r="AO535" s="37">
        <f t="shared" si="101"/>
        <v>0</v>
      </c>
      <c r="AP535" s="38" t="s">
        <v>4</v>
      </c>
      <c r="AQ535" s="39" t="str">
        <f t="shared" si="98"/>
        <v>제품</v>
      </c>
      <c r="AR535" s="40">
        <f t="shared" si="104"/>
        <v>0</v>
      </c>
      <c r="AS535" s="41">
        <f t="shared" si="105"/>
        <v>0</v>
      </c>
      <c r="AT535" s="42">
        <f t="shared" si="106"/>
        <v>0</v>
      </c>
      <c r="AU535" s="43">
        <f t="shared" si="102"/>
        <v>0</v>
      </c>
      <c r="AV535" s="95" t="str">
        <f t="shared" si="99"/>
        <v/>
      </c>
      <c r="AW535" s="61" t="str">
        <f t="shared" si="99"/>
        <v/>
      </c>
      <c r="AX535" s="61" t="str">
        <f t="shared" si="99"/>
        <v/>
      </c>
      <c r="AY535" s="61" t="str">
        <f t="shared" si="99"/>
        <v/>
      </c>
      <c r="AZ535" s="44" t="str">
        <f t="shared" si="99"/>
        <v/>
      </c>
      <c r="BA535" s="45"/>
      <c r="BB535" s="97">
        <v>0</v>
      </c>
      <c r="BC535" s="98">
        <v>0</v>
      </c>
      <c r="BD535" s="98">
        <v>0</v>
      </c>
      <c r="BE535" s="98">
        <v>0</v>
      </c>
      <c r="BF535" s="98">
        <v>0</v>
      </c>
      <c r="BG535" s="99">
        <f t="shared" si="107"/>
        <v>0</v>
      </c>
      <c r="BH535" s="52">
        <f t="shared" si="103"/>
        <v>0</v>
      </c>
      <c r="BI535" s="53">
        <f>IFERROR(IF(ROUND(V535/((D535+AK535)/2),1)&lt;0,0,ROUND(V535/((D535+AK535)/2),1)),0)</f>
        <v>1.3</v>
      </c>
      <c r="BJ535" s="55" t="str">
        <f>IF(AK535=0,"정상",IF(AP535="악성","악성",IF(AND(BL535&gt;3,BI535&lt;0.5),"악성",IF(AND(AP535="정상",BL535&lt;=3),"정상",IF(BI535&gt;1,"정상","부진")))))</f>
        <v>정상</v>
      </c>
      <c r="BK535" s="54">
        <v>44896</v>
      </c>
      <c r="BL535" s="52">
        <f t="shared" si="108"/>
        <v>46</v>
      </c>
    </row>
    <row r="536" spans="1:64" ht="17.100000000000001" customHeight="1">
      <c r="A536" s="58" t="s">
        <v>1</v>
      </c>
      <c r="B536" s="57" t="s">
        <v>2102</v>
      </c>
      <c r="C536" s="56" t="s">
        <v>2103</v>
      </c>
      <c r="D536" s="213">
        <v>1138</v>
      </c>
      <c r="E536" s="214">
        <v>4740</v>
      </c>
      <c r="F536" s="215">
        <v>5394120</v>
      </c>
      <c r="G536" s="213">
        <v>0</v>
      </c>
      <c r="H536" s="216">
        <v>0</v>
      </c>
      <c r="I536" s="215">
        <v>0</v>
      </c>
      <c r="J536" s="213">
        <v>0</v>
      </c>
      <c r="K536" s="216">
        <v>0</v>
      </c>
      <c r="L536" s="215">
        <v>0</v>
      </c>
      <c r="M536" s="213">
        <v>0</v>
      </c>
      <c r="N536" s="216">
        <v>0</v>
      </c>
      <c r="O536" s="215">
        <v>0</v>
      </c>
      <c r="P536" s="213">
        <v>0</v>
      </c>
      <c r="Q536" s="216">
        <v>0</v>
      </c>
      <c r="R536" s="215">
        <v>0</v>
      </c>
      <c r="S536" s="213">
        <v>0</v>
      </c>
      <c r="T536" s="214">
        <v>0</v>
      </c>
      <c r="U536" s="217">
        <v>0</v>
      </c>
      <c r="V536" s="213">
        <v>99</v>
      </c>
      <c r="W536" s="216">
        <v>4740</v>
      </c>
      <c r="X536" s="215">
        <v>469260</v>
      </c>
      <c r="Y536" s="213">
        <v>0</v>
      </c>
      <c r="Z536" s="216">
        <v>0</v>
      </c>
      <c r="AA536" s="215">
        <v>0</v>
      </c>
      <c r="AB536" s="213">
        <v>220</v>
      </c>
      <c r="AC536" s="216">
        <v>4740</v>
      </c>
      <c r="AD536" s="215">
        <v>1042800</v>
      </c>
      <c r="AE536" s="213">
        <v>0</v>
      </c>
      <c r="AF536" s="216">
        <v>0</v>
      </c>
      <c r="AG536" s="215">
        <v>0</v>
      </c>
      <c r="AH536" s="213">
        <v>319</v>
      </c>
      <c r="AI536" s="214">
        <v>4740</v>
      </c>
      <c r="AJ536" s="215">
        <v>1512060</v>
      </c>
      <c r="AK536" s="218">
        <v>819</v>
      </c>
      <c r="AL536" s="214">
        <v>4740</v>
      </c>
      <c r="AM536" s="215">
        <v>3882060</v>
      </c>
      <c r="AN536" s="36">
        <f t="shared" si="100"/>
        <v>3.6737533538509884E-4</v>
      </c>
      <c r="AO536" s="37">
        <f t="shared" si="101"/>
        <v>0.71968365553602809</v>
      </c>
      <c r="AP536" s="38" t="s">
        <v>4</v>
      </c>
      <c r="AQ536" s="39" t="str">
        <f t="shared" si="98"/>
        <v>제품</v>
      </c>
      <c r="AR536" s="40">
        <f t="shared" si="104"/>
        <v>0</v>
      </c>
      <c r="AS536" s="41">
        <f t="shared" si="105"/>
        <v>3882060</v>
      </c>
      <c r="AT536" s="42">
        <f t="shared" si="106"/>
        <v>0</v>
      </c>
      <c r="AU536" s="43">
        <f t="shared" si="102"/>
        <v>3882060</v>
      </c>
      <c r="AV536" s="95">
        <f t="shared" si="99"/>
        <v>3882060</v>
      </c>
      <c r="AW536" s="61" t="str">
        <f t="shared" si="99"/>
        <v/>
      </c>
      <c r="AX536" s="61" t="str">
        <f t="shared" si="99"/>
        <v/>
      </c>
      <c r="AY536" s="61" t="str">
        <f t="shared" si="99"/>
        <v/>
      </c>
      <c r="AZ536" s="44" t="str">
        <f t="shared" si="99"/>
        <v/>
      </c>
      <c r="BA536" s="45"/>
      <c r="BB536" s="97">
        <v>819</v>
      </c>
      <c r="BC536" s="98">
        <v>0</v>
      </c>
      <c r="BD536" s="98">
        <v>0</v>
      </c>
      <c r="BE536" s="98">
        <v>0</v>
      </c>
      <c r="BF536" s="98">
        <v>0</v>
      </c>
      <c r="BG536" s="99">
        <f t="shared" si="107"/>
        <v>819</v>
      </c>
      <c r="BH536" s="52">
        <f t="shared" si="103"/>
        <v>0</v>
      </c>
      <c r="BI536" s="53">
        <f>IFERROR(IF(ROUND(V536/((D536+AK536)/2),1)&lt;0,0,ROUND(V536/((D536+AK536)/2),1)),0)</f>
        <v>0.1</v>
      </c>
      <c r="BJ536" s="55" t="str">
        <f>IF(AK536=0,"정상",IF(AP536="악성","악성",IF(AND(BL536&gt;3,BI536&lt;0.5),"악성",IF(AND(AP536="정상",BL536&lt;=3),"정상",IF(BI536&gt;1,"정상","부진")))))</f>
        <v>악성</v>
      </c>
      <c r="BK536" s="54">
        <v>44896</v>
      </c>
      <c r="BL536" s="52">
        <f t="shared" si="108"/>
        <v>46</v>
      </c>
    </row>
    <row r="537" spans="1:64" ht="17.100000000000001" customHeight="1">
      <c r="A537" s="58" t="s">
        <v>1</v>
      </c>
      <c r="B537" s="57" t="s">
        <v>2104</v>
      </c>
      <c r="C537" s="56" t="s">
        <v>2105</v>
      </c>
      <c r="D537" s="213">
        <v>357</v>
      </c>
      <c r="E537" s="214">
        <v>2800</v>
      </c>
      <c r="F537" s="215">
        <v>999600</v>
      </c>
      <c r="G537" s="213">
        <v>0</v>
      </c>
      <c r="H537" s="216">
        <v>0</v>
      </c>
      <c r="I537" s="215">
        <v>0</v>
      </c>
      <c r="J537" s="213">
        <v>0</v>
      </c>
      <c r="K537" s="216">
        <v>0</v>
      </c>
      <c r="L537" s="215">
        <v>0</v>
      </c>
      <c r="M537" s="213">
        <v>8</v>
      </c>
      <c r="N537" s="216">
        <v>2800</v>
      </c>
      <c r="O537" s="215">
        <v>22400</v>
      </c>
      <c r="P537" s="213">
        <v>0</v>
      </c>
      <c r="Q537" s="216">
        <v>0</v>
      </c>
      <c r="R537" s="215">
        <v>0</v>
      </c>
      <c r="S537" s="213">
        <v>8</v>
      </c>
      <c r="T537" s="214">
        <v>2800</v>
      </c>
      <c r="U537" s="217">
        <v>22400</v>
      </c>
      <c r="V537" s="213">
        <v>0</v>
      </c>
      <c r="W537" s="216">
        <v>0</v>
      </c>
      <c r="X537" s="215">
        <v>0</v>
      </c>
      <c r="Y537" s="213">
        <v>0</v>
      </c>
      <c r="Z537" s="216">
        <v>0</v>
      </c>
      <c r="AA537" s="215">
        <v>0</v>
      </c>
      <c r="AB537" s="213">
        <v>235</v>
      </c>
      <c r="AC537" s="216">
        <v>2800</v>
      </c>
      <c r="AD537" s="215">
        <v>658000</v>
      </c>
      <c r="AE537" s="213">
        <v>0</v>
      </c>
      <c r="AF537" s="216">
        <v>0</v>
      </c>
      <c r="AG537" s="215">
        <v>0</v>
      </c>
      <c r="AH537" s="213">
        <v>235</v>
      </c>
      <c r="AI537" s="214">
        <v>2800</v>
      </c>
      <c r="AJ537" s="215">
        <v>658000</v>
      </c>
      <c r="AK537" s="218">
        <v>130</v>
      </c>
      <c r="AL537" s="214">
        <v>2800</v>
      </c>
      <c r="AM537" s="215">
        <v>364000</v>
      </c>
      <c r="AN537" s="36">
        <f t="shared" si="100"/>
        <v>3.4446820007979265E-5</v>
      </c>
      <c r="AO537" s="37">
        <f t="shared" si="101"/>
        <v>0.35616438356164382</v>
      </c>
      <c r="AP537" s="38" t="s">
        <v>3</v>
      </c>
      <c r="AQ537" s="39" t="str">
        <f t="shared" si="98"/>
        <v>제품</v>
      </c>
      <c r="AR537" s="40">
        <f t="shared" si="104"/>
        <v>364000</v>
      </c>
      <c r="AS537" s="41">
        <f t="shared" si="105"/>
        <v>0</v>
      </c>
      <c r="AT537" s="42">
        <f t="shared" si="106"/>
        <v>0</v>
      </c>
      <c r="AU537" s="43">
        <f t="shared" si="102"/>
        <v>364000</v>
      </c>
      <c r="AV537" s="95">
        <f t="shared" si="99"/>
        <v>364000</v>
      </c>
      <c r="AW537" s="61" t="str">
        <f t="shared" si="99"/>
        <v/>
      </c>
      <c r="AX537" s="61" t="str">
        <f t="shared" si="99"/>
        <v/>
      </c>
      <c r="AY537" s="61" t="str">
        <f t="shared" si="99"/>
        <v/>
      </c>
      <c r="AZ537" s="44" t="str">
        <f t="shared" si="99"/>
        <v/>
      </c>
      <c r="BA537" s="45"/>
      <c r="BB537" s="97">
        <v>130</v>
      </c>
      <c r="BC537" s="98">
        <v>0</v>
      </c>
      <c r="BD537" s="98">
        <v>0</v>
      </c>
      <c r="BE537" s="98">
        <v>0</v>
      </c>
      <c r="BF537" s="98">
        <v>0</v>
      </c>
      <c r="BG537" s="99">
        <f t="shared" si="107"/>
        <v>130</v>
      </c>
      <c r="BH537" s="52">
        <f t="shared" si="103"/>
        <v>0</v>
      </c>
      <c r="BI537" s="53">
        <f>IFERROR(IF(ROUND(V537/((D537+AK537)/2),1)&lt;0,0,ROUND(V537/((D537+AK537)/2),1)),0)</f>
        <v>0</v>
      </c>
      <c r="BJ537" s="55" t="str">
        <f>IF(AK537=0,"정상",IF(AP537="악성","악성",IF(AND(BL537&gt;3,BI537&lt;0.5),"악성",IF(AND(AP537="정상",BL537&lt;=3),"정상",IF(BI537&gt;1,"정상","부진")))))</f>
        <v>악성</v>
      </c>
      <c r="BK537" s="54">
        <v>44896</v>
      </c>
      <c r="BL537" s="52">
        <f t="shared" si="108"/>
        <v>46</v>
      </c>
    </row>
    <row r="538" spans="1:64" ht="17.100000000000001" customHeight="1">
      <c r="A538" s="58" t="s">
        <v>1</v>
      </c>
      <c r="B538" s="57" t="s">
        <v>2106</v>
      </c>
      <c r="C538" s="56" t="s">
        <v>2107</v>
      </c>
      <c r="D538" s="213">
        <v>426</v>
      </c>
      <c r="E538" s="214">
        <v>1750</v>
      </c>
      <c r="F538" s="215">
        <v>745500</v>
      </c>
      <c r="G538" s="213">
        <v>0</v>
      </c>
      <c r="H538" s="216">
        <v>0</v>
      </c>
      <c r="I538" s="215">
        <v>0</v>
      </c>
      <c r="J538" s="213">
        <v>0</v>
      </c>
      <c r="K538" s="216">
        <v>0</v>
      </c>
      <c r="L538" s="215">
        <v>0</v>
      </c>
      <c r="M538" s="213">
        <v>1</v>
      </c>
      <c r="N538" s="216">
        <v>1750</v>
      </c>
      <c r="O538" s="215">
        <v>1750</v>
      </c>
      <c r="P538" s="213">
        <v>0</v>
      </c>
      <c r="Q538" s="216">
        <v>0</v>
      </c>
      <c r="R538" s="215">
        <v>0</v>
      </c>
      <c r="S538" s="213">
        <v>1</v>
      </c>
      <c r="T538" s="214">
        <v>1750</v>
      </c>
      <c r="U538" s="217">
        <v>1750</v>
      </c>
      <c r="V538" s="213">
        <v>0</v>
      </c>
      <c r="W538" s="216">
        <v>0</v>
      </c>
      <c r="X538" s="215">
        <v>0</v>
      </c>
      <c r="Y538" s="213">
        <v>0</v>
      </c>
      <c r="Z538" s="216">
        <v>0</v>
      </c>
      <c r="AA538" s="215">
        <v>0</v>
      </c>
      <c r="AB538" s="213">
        <v>149</v>
      </c>
      <c r="AC538" s="216">
        <v>1750</v>
      </c>
      <c r="AD538" s="215">
        <v>260750</v>
      </c>
      <c r="AE538" s="213">
        <v>0</v>
      </c>
      <c r="AF538" s="216">
        <v>0</v>
      </c>
      <c r="AG538" s="215">
        <v>0</v>
      </c>
      <c r="AH538" s="213">
        <v>149</v>
      </c>
      <c r="AI538" s="214">
        <v>1750</v>
      </c>
      <c r="AJ538" s="215">
        <v>260750</v>
      </c>
      <c r="AK538" s="218">
        <v>278</v>
      </c>
      <c r="AL538" s="214">
        <v>1750</v>
      </c>
      <c r="AM538" s="215">
        <v>486500</v>
      </c>
      <c r="AN538" s="36">
        <f t="shared" si="100"/>
        <v>4.60394998183569E-5</v>
      </c>
      <c r="AO538" s="37">
        <f t="shared" si="101"/>
        <v>0.65105386416861821</v>
      </c>
      <c r="AP538" s="38" t="s">
        <v>3</v>
      </c>
      <c r="AQ538" s="39" t="str">
        <f t="shared" si="98"/>
        <v>제품</v>
      </c>
      <c r="AR538" s="40">
        <f t="shared" si="104"/>
        <v>486500</v>
      </c>
      <c r="AS538" s="41">
        <f t="shared" si="105"/>
        <v>0</v>
      </c>
      <c r="AT538" s="42">
        <f t="shared" si="106"/>
        <v>0</v>
      </c>
      <c r="AU538" s="43">
        <f t="shared" si="102"/>
        <v>486500</v>
      </c>
      <c r="AV538" s="95">
        <f t="shared" si="99"/>
        <v>486500</v>
      </c>
      <c r="AW538" s="61" t="str">
        <f t="shared" si="99"/>
        <v/>
      </c>
      <c r="AX538" s="61" t="str">
        <f t="shared" si="99"/>
        <v/>
      </c>
      <c r="AY538" s="61" t="str">
        <f t="shared" si="99"/>
        <v/>
      </c>
      <c r="AZ538" s="44" t="str">
        <f t="shared" si="99"/>
        <v/>
      </c>
      <c r="BA538" s="45"/>
      <c r="BB538" s="97">
        <v>278</v>
      </c>
      <c r="BC538" s="98">
        <v>0</v>
      </c>
      <c r="BD538" s="98">
        <v>0</v>
      </c>
      <c r="BE538" s="98">
        <v>0</v>
      </c>
      <c r="BF538" s="98">
        <v>0</v>
      </c>
      <c r="BG538" s="99">
        <f t="shared" si="107"/>
        <v>278</v>
      </c>
      <c r="BH538" s="52">
        <f t="shared" si="103"/>
        <v>0</v>
      </c>
      <c r="BI538" s="53">
        <f>IFERROR(IF(ROUND(V538/((D538+AK538)/2),1)&lt;0,0,ROUND(V538/((D538+AK538)/2),1)),0)</f>
        <v>0</v>
      </c>
      <c r="BJ538" s="55" t="str">
        <f>IF(AK538=0,"정상",IF(AP538="악성","악성",IF(AND(BL538&gt;3,BI538&lt;0.5),"악성",IF(AND(AP538="정상",BL538&lt;=3),"정상",IF(BI538&gt;1,"정상","부진")))))</f>
        <v>악성</v>
      </c>
      <c r="BK538" s="54">
        <v>44896</v>
      </c>
      <c r="BL538" s="52">
        <f t="shared" si="108"/>
        <v>46</v>
      </c>
    </row>
    <row r="539" spans="1:64" ht="17.100000000000001" customHeight="1">
      <c r="A539" s="58" t="s">
        <v>1</v>
      </c>
      <c r="B539" s="57" t="s">
        <v>2108</v>
      </c>
      <c r="C539" s="56" t="s">
        <v>2109</v>
      </c>
      <c r="D539" s="213">
        <v>711</v>
      </c>
      <c r="E539" s="214">
        <v>1750</v>
      </c>
      <c r="F539" s="215">
        <v>1244250</v>
      </c>
      <c r="G539" s="213">
        <v>0</v>
      </c>
      <c r="H539" s="216">
        <v>0</v>
      </c>
      <c r="I539" s="215">
        <v>0</v>
      </c>
      <c r="J539" s="213">
        <v>0</v>
      </c>
      <c r="K539" s="216">
        <v>0</v>
      </c>
      <c r="L539" s="215">
        <v>0</v>
      </c>
      <c r="M539" s="213">
        <v>1</v>
      </c>
      <c r="N539" s="216">
        <v>1750</v>
      </c>
      <c r="O539" s="215">
        <v>1750</v>
      </c>
      <c r="P539" s="213">
        <v>0</v>
      </c>
      <c r="Q539" s="216">
        <v>0</v>
      </c>
      <c r="R539" s="215">
        <v>0</v>
      </c>
      <c r="S539" s="213">
        <v>1</v>
      </c>
      <c r="T539" s="214">
        <v>1750</v>
      </c>
      <c r="U539" s="217">
        <v>1750</v>
      </c>
      <c r="V539" s="213">
        <v>195</v>
      </c>
      <c r="W539" s="216">
        <v>1750</v>
      </c>
      <c r="X539" s="215">
        <v>341250</v>
      </c>
      <c r="Y539" s="213">
        <v>0</v>
      </c>
      <c r="Z539" s="216">
        <v>0</v>
      </c>
      <c r="AA539" s="215">
        <v>0</v>
      </c>
      <c r="AB539" s="213">
        <v>5</v>
      </c>
      <c r="AC539" s="216">
        <v>1750</v>
      </c>
      <c r="AD539" s="215">
        <v>8750</v>
      </c>
      <c r="AE539" s="213">
        <v>0</v>
      </c>
      <c r="AF539" s="216">
        <v>0</v>
      </c>
      <c r="AG539" s="215">
        <v>0</v>
      </c>
      <c r="AH539" s="213">
        <v>200</v>
      </c>
      <c r="AI539" s="214">
        <v>1750</v>
      </c>
      <c r="AJ539" s="215">
        <v>350000</v>
      </c>
      <c r="AK539" s="218">
        <v>512</v>
      </c>
      <c r="AL539" s="214">
        <v>1750</v>
      </c>
      <c r="AM539" s="215">
        <v>896000</v>
      </c>
      <c r="AN539" s="36">
        <f t="shared" si="100"/>
        <v>8.479217232733358E-5</v>
      </c>
      <c r="AO539" s="37">
        <f t="shared" si="101"/>
        <v>0.7191011235955056</v>
      </c>
      <c r="AP539" s="38" t="s">
        <v>4</v>
      </c>
      <c r="AQ539" s="39" t="str">
        <f t="shared" si="98"/>
        <v>제품</v>
      </c>
      <c r="AR539" s="40">
        <f t="shared" si="104"/>
        <v>0</v>
      </c>
      <c r="AS539" s="41">
        <f t="shared" si="105"/>
        <v>896000</v>
      </c>
      <c r="AT539" s="42">
        <f t="shared" si="106"/>
        <v>0</v>
      </c>
      <c r="AU539" s="43">
        <f t="shared" si="102"/>
        <v>896000</v>
      </c>
      <c r="AV539" s="95">
        <f t="shared" si="99"/>
        <v>896000</v>
      </c>
      <c r="AW539" s="61" t="str">
        <f t="shared" si="99"/>
        <v/>
      </c>
      <c r="AX539" s="61" t="str">
        <f t="shared" si="99"/>
        <v/>
      </c>
      <c r="AY539" s="61" t="str">
        <f t="shared" si="99"/>
        <v/>
      </c>
      <c r="AZ539" s="44" t="str">
        <f t="shared" si="99"/>
        <v/>
      </c>
      <c r="BA539" s="45"/>
      <c r="BB539" s="97">
        <v>512</v>
      </c>
      <c r="BC539" s="98">
        <v>0</v>
      </c>
      <c r="BD539" s="98">
        <v>0</v>
      </c>
      <c r="BE539" s="98">
        <v>0</v>
      </c>
      <c r="BF539" s="98">
        <v>0</v>
      </c>
      <c r="BG539" s="99">
        <f t="shared" si="107"/>
        <v>512</v>
      </c>
      <c r="BH539" s="52">
        <f t="shared" si="103"/>
        <v>0</v>
      </c>
      <c r="BI539" s="53">
        <f>IFERROR(IF(ROUND(V539/((D539+AK539)/2),1)&lt;0,0,ROUND(V539/((D539+AK539)/2),1)),0)</f>
        <v>0.3</v>
      </c>
      <c r="BJ539" s="55" t="str">
        <f>IF(AK539=0,"정상",IF(AP539="악성","악성",IF(AND(BL539&gt;3,BI539&lt;0.5),"악성",IF(AND(AP539="정상",BL539&lt;=3),"정상",IF(BI539&gt;1,"정상","부진")))))</f>
        <v>악성</v>
      </c>
      <c r="BK539" s="54">
        <v>44896</v>
      </c>
      <c r="BL539" s="52">
        <f t="shared" si="108"/>
        <v>46</v>
      </c>
    </row>
    <row r="540" spans="1:64" ht="17.100000000000001" customHeight="1">
      <c r="A540" s="58" t="s">
        <v>1</v>
      </c>
      <c r="B540" s="57" t="s">
        <v>2110</v>
      </c>
      <c r="C540" s="56" t="s">
        <v>2111</v>
      </c>
      <c r="D540" s="213">
        <v>119</v>
      </c>
      <c r="E540" s="214">
        <v>700</v>
      </c>
      <c r="F540" s="215">
        <v>83300</v>
      </c>
      <c r="G540" s="213">
        <v>0</v>
      </c>
      <c r="H540" s="216">
        <v>0</v>
      </c>
      <c r="I540" s="215">
        <v>0</v>
      </c>
      <c r="J540" s="213">
        <v>0</v>
      </c>
      <c r="K540" s="216">
        <v>0</v>
      </c>
      <c r="L540" s="215">
        <v>0</v>
      </c>
      <c r="M540" s="213">
        <v>0</v>
      </c>
      <c r="N540" s="216">
        <v>0</v>
      </c>
      <c r="O540" s="215">
        <v>0</v>
      </c>
      <c r="P540" s="213">
        <v>0</v>
      </c>
      <c r="Q540" s="216">
        <v>0</v>
      </c>
      <c r="R540" s="215">
        <v>0</v>
      </c>
      <c r="S540" s="213">
        <v>0</v>
      </c>
      <c r="T540" s="214">
        <v>0</v>
      </c>
      <c r="U540" s="217">
        <v>0</v>
      </c>
      <c r="V540" s="213">
        <v>30</v>
      </c>
      <c r="W540" s="216">
        <v>700</v>
      </c>
      <c r="X540" s="215">
        <v>21000</v>
      </c>
      <c r="Y540" s="213">
        <v>0</v>
      </c>
      <c r="Z540" s="216">
        <v>0</v>
      </c>
      <c r="AA540" s="215">
        <v>0</v>
      </c>
      <c r="AB540" s="213">
        <v>2</v>
      </c>
      <c r="AC540" s="216">
        <v>700</v>
      </c>
      <c r="AD540" s="215">
        <v>1400</v>
      </c>
      <c r="AE540" s="213">
        <v>0</v>
      </c>
      <c r="AF540" s="216">
        <v>0</v>
      </c>
      <c r="AG540" s="215">
        <v>0</v>
      </c>
      <c r="AH540" s="213">
        <v>32</v>
      </c>
      <c r="AI540" s="214">
        <v>700</v>
      </c>
      <c r="AJ540" s="215">
        <v>22400</v>
      </c>
      <c r="AK540" s="218">
        <v>87</v>
      </c>
      <c r="AL540" s="214">
        <v>700</v>
      </c>
      <c r="AM540" s="215">
        <v>60900</v>
      </c>
      <c r="AN540" s="36">
        <f t="shared" si="100"/>
        <v>5.7632179628734543E-6</v>
      </c>
      <c r="AO540" s="37">
        <f t="shared" si="101"/>
        <v>0.73109243697478987</v>
      </c>
      <c r="AP540" s="38" t="s">
        <v>4</v>
      </c>
      <c r="AQ540" s="39" t="str">
        <f t="shared" si="98"/>
        <v>제품</v>
      </c>
      <c r="AR540" s="40">
        <f t="shared" si="104"/>
        <v>0</v>
      </c>
      <c r="AS540" s="41">
        <f t="shared" si="105"/>
        <v>60900</v>
      </c>
      <c r="AT540" s="42">
        <f t="shared" si="106"/>
        <v>0</v>
      </c>
      <c r="AU540" s="43">
        <f t="shared" si="102"/>
        <v>60900</v>
      </c>
      <c r="AV540" s="95">
        <f t="shared" si="99"/>
        <v>60900</v>
      </c>
      <c r="AW540" s="61" t="str">
        <f t="shared" si="99"/>
        <v/>
      </c>
      <c r="AX540" s="61" t="str">
        <f t="shared" si="99"/>
        <v/>
      </c>
      <c r="AY540" s="61" t="str">
        <f t="shared" si="99"/>
        <v/>
      </c>
      <c r="AZ540" s="44" t="str">
        <f t="shared" si="99"/>
        <v/>
      </c>
      <c r="BA540" s="45"/>
      <c r="BB540" s="97">
        <v>87</v>
      </c>
      <c r="BC540" s="98">
        <v>0</v>
      </c>
      <c r="BD540" s="98">
        <v>0</v>
      </c>
      <c r="BE540" s="98">
        <v>0</v>
      </c>
      <c r="BF540" s="98">
        <v>0</v>
      </c>
      <c r="BG540" s="99">
        <f t="shared" si="107"/>
        <v>87</v>
      </c>
      <c r="BH540" s="52">
        <f t="shared" si="103"/>
        <v>0</v>
      </c>
      <c r="BI540" s="53">
        <f>IFERROR(IF(ROUND(V540/((D540+AK540)/2),1)&lt;0,0,ROUND(V540/((D540+AK540)/2),1)),0)</f>
        <v>0.3</v>
      </c>
      <c r="BJ540" s="55" t="str">
        <f>IF(AK540=0,"정상",IF(AP540="악성","악성",IF(AND(BL540&gt;3,BI540&lt;0.5),"악성",IF(AND(AP540="정상",BL540&lt;=3),"정상",IF(BI540&gt;1,"정상","부진")))))</f>
        <v>악성</v>
      </c>
      <c r="BK540" s="54">
        <v>44896</v>
      </c>
      <c r="BL540" s="52">
        <f t="shared" si="108"/>
        <v>46</v>
      </c>
    </row>
    <row r="541" spans="1:64" ht="17.100000000000001" customHeight="1">
      <c r="A541" s="58" t="s">
        <v>1</v>
      </c>
      <c r="B541" s="57" t="s">
        <v>2112</v>
      </c>
      <c r="C541" s="56" t="s">
        <v>2113</v>
      </c>
      <c r="D541" s="213">
        <v>84</v>
      </c>
      <c r="E541" s="214">
        <v>700</v>
      </c>
      <c r="F541" s="215">
        <v>58800</v>
      </c>
      <c r="G541" s="213">
        <v>0</v>
      </c>
      <c r="H541" s="216">
        <v>0</v>
      </c>
      <c r="I541" s="215">
        <v>0</v>
      </c>
      <c r="J541" s="213">
        <v>0</v>
      </c>
      <c r="K541" s="216">
        <v>0</v>
      </c>
      <c r="L541" s="215">
        <v>0</v>
      </c>
      <c r="M541" s="213">
        <v>0</v>
      </c>
      <c r="N541" s="216">
        <v>0</v>
      </c>
      <c r="O541" s="215">
        <v>0</v>
      </c>
      <c r="P541" s="213">
        <v>0</v>
      </c>
      <c r="Q541" s="216">
        <v>0</v>
      </c>
      <c r="R541" s="215">
        <v>0</v>
      </c>
      <c r="S541" s="213">
        <v>0</v>
      </c>
      <c r="T541" s="214">
        <v>0</v>
      </c>
      <c r="U541" s="217">
        <v>0</v>
      </c>
      <c r="V541" s="213">
        <v>0</v>
      </c>
      <c r="W541" s="216">
        <v>0</v>
      </c>
      <c r="X541" s="215">
        <v>0</v>
      </c>
      <c r="Y541" s="213">
        <v>0</v>
      </c>
      <c r="Z541" s="216">
        <v>0</v>
      </c>
      <c r="AA541" s="215">
        <v>0</v>
      </c>
      <c r="AB541" s="213">
        <v>84</v>
      </c>
      <c r="AC541" s="216">
        <v>700</v>
      </c>
      <c r="AD541" s="215">
        <v>58800</v>
      </c>
      <c r="AE541" s="213">
        <v>0</v>
      </c>
      <c r="AF541" s="216">
        <v>0</v>
      </c>
      <c r="AG541" s="215">
        <v>0</v>
      </c>
      <c r="AH541" s="213">
        <v>84</v>
      </c>
      <c r="AI541" s="214">
        <v>700</v>
      </c>
      <c r="AJ541" s="215">
        <v>58800</v>
      </c>
      <c r="AK541" s="218">
        <v>0</v>
      </c>
      <c r="AL541" s="214">
        <v>0</v>
      </c>
      <c r="AM541" s="215">
        <v>0</v>
      </c>
      <c r="AN541" s="36">
        <f t="shared" si="100"/>
        <v>0</v>
      </c>
      <c r="AO541" s="37">
        <f t="shared" si="101"/>
        <v>0</v>
      </c>
      <c r="AP541" s="38" t="s">
        <v>3</v>
      </c>
      <c r="AQ541" s="39" t="str">
        <f t="shared" si="98"/>
        <v>제품</v>
      </c>
      <c r="AR541" s="40">
        <f t="shared" si="104"/>
        <v>0</v>
      </c>
      <c r="AS541" s="41">
        <f t="shared" si="105"/>
        <v>0</v>
      </c>
      <c r="AT541" s="42">
        <f t="shared" si="106"/>
        <v>0</v>
      </c>
      <c r="AU541" s="43">
        <f t="shared" si="102"/>
        <v>0</v>
      </c>
      <c r="AV541" s="95" t="str">
        <f t="shared" si="99"/>
        <v/>
      </c>
      <c r="AW541" s="61" t="str">
        <f t="shared" si="99"/>
        <v/>
      </c>
      <c r="AX541" s="61" t="str">
        <f t="shared" si="99"/>
        <v/>
      </c>
      <c r="AY541" s="61" t="str">
        <f t="shared" si="99"/>
        <v/>
      </c>
      <c r="AZ541" s="44" t="str">
        <f t="shared" si="99"/>
        <v/>
      </c>
      <c r="BA541" s="45"/>
      <c r="BB541" s="97">
        <v>0</v>
      </c>
      <c r="BC541" s="98">
        <v>0</v>
      </c>
      <c r="BD541" s="98">
        <v>0</v>
      </c>
      <c r="BE541" s="98">
        <v>0</v>
      </c>
      <c r="BF541" s="98">
        <v>0</v>
      </c>
      <c r="BG541" s="99">
        <f t="shared" si="107"/>
        <v>0</v>
      </c>
      <c r="BH541" s="52">
        <f t="shared" si="103"/>
        <v>0</v>
      </c>
      <c r="BI541" s="53">
        <f>IFERROR(IF(ROUND(V541/((D541+AK541)/2),1)&lt;0,0,ROUND(V541/((D541+AK541)/2),1)),0)</f>
        <v>0</v>
      </c>
      <c r="BJ541" s="55" t="str">
        <f>IF(AK541=0,"정상",IF(AP541="악성","악성",IF(AND(BL541&gt;3,BI541&lt;0.5),"악성",IF(AND(AP541="정상",BL541&lt;=3),"정상",IF(BI541&gt;1,"정상","부진")))))</f>
        <v>정상</v>
      </c>
      <c r="BK541" s="54">
        <v>44896</v>
      </c>
      <c r="BL541" s="52">
        <f t="shared" si="108"/>
        <v>46</v>
      </c>
    </row>
    <row r="542" spans="1:64" ht="17.100000000000001" customHeight="1">
      <c r="A542" s="58" t="s">
        <v>1</v>
      </c>
      <c r="B542" s="57" t="s">
        <v>2114</v>
      </c>
      <c r="C542" s="56" t="s">
        <v>2115</v>
      </c>
      <c r="D542" s="213">
        <v>3</v>
      </c>
      <c r="E542" s="214">
        <v>5200</v>
      </c>
      <c r="F542" s="215">
        <v>15600</v>
      </c>
      <c r="G542" s="213">
        <v>0</v>
      </c>
      <c r="H542" s="216">
        <v>0</v>
      </c>
      <c r="I542" s="215">
        <v>0</v>
      </c>
      <c r="J542" s="213">
        <v>0</v>
      </c>
      <c r="K542" s="216">
        <v>0</v>
      </c>
      <c r="L542" s="215">
        <v>0</v>
      </c>
      <c r="M542" s="213">
        <v>0</v>
      </c>
      <c r="N542" s="216">
        <v>0</v>
      </c>
      <c r="O542" s="215">
        <v>0</v>
      </c>
      <c r="P542" s="213">
        <v>0</v>
      </c>
      <c r="Q542" s="216">
        <v>0</v>
      </c>
      <c r="R542" s="215">
        <v>0</v>
      </c>
      <c r="S542" s="213">
        <v>0</v>
      </c>
      <c r="T542" s="214">
        <v>0</v>
      </c>
      <c r="U542" s="217">
        <v>0</v>
      </c>
      <c r="V542" s="213">
        <v>0</v>
      </c>
      <c r="W542" s="216">
        <v>0</v>
      </c>
      <c r="X542" s="215">
        <v>0</v>
      </c>
      <c r="Y542" s="213">
        <v>0</v>
      </c>
      <c r="Z542" s="216">
        <v>0</v>
      </c>
      <c r="AA542" s="215">
        <v>0</v>
      </c>
      <c r="AB542" s="213">
        <v>3</v>
      </c>
      <c r="AC542" s="216">
        <v>5200</v>
      </c>
      <c r="AD542" s="215">
        <v>15600</v>
      </c>
      <c r="AE542" s="213">
        <v>0</v>
      </c>
      <c r="AF542" s="216">
        <v>0</v>
      </c>
      <c r="AG542" s="215">
        <v>0</v>
      </c>
      <c r="AH542" s="213">
        <v>3</v>
      </c>
      <c r="AI542" s="214">
        <v>5200</v>
      </c>
      <c r="AJ542" s="215">
        <v>15600</v>
      </c>
      <c r="AK542" s="218">
        <v>0</v>
      </c>
      <c r="AL542" s="214">
        <v>0</v>
      </c>
      <c r="AM542" s="215">
        <v>0</v>
      </c>
      <c r="AN542" s="36">
        <f t="shared" si="100"/>
        <v>0</v>
      </c>
      <c r="AO542" s="37">
        <f t="shared" si="101"/>
        <v>0</v>
      </c>
      <c r="AP542" s="38" t="s">
        <v>3</v>
      </c>
      <c r="AQ542" s="39" t="str">
        <f t="shared" si="98"/>
        <v>제품</v>
      </c>
      <c r="AR542" s="40">
        <f t="shared" si="104"/>
        <v>0</v>
      </c>
      <c r="AS542" s="41">
        <f t="shared" si="105"/>
        <v>0</v>
      </c>
      <c r="AT542" s="42">
        <f t="shared" si="106"/>
        <v>0</v>
      </c>
      <c r="AU542" s="43">
        <f t="shared" si="102"/>
        <v>0</v>
      </c>
      <c r="AV542" s="95" t="str">
        <f t="shared" si="99"/>
        <v/>
      </c>
      <c r="AW542" s="61" t="str">
        <f t="shared" si="99"/>
        <v/>
      </c>
      <c r="AX542" s="61" t="str">
        <f t="shared" si="99"/>
        <v/>
      </c>
      <c r="AY542" s="61" t="str">
        <f t="shared" si="99"/>
        <v/>
      </c>
      <c r="AZ542" s="44" t="str">
        <f t="shared" si="99"/>
        <v/>
      </c>
      <c r="BA542" s="45"/>
      <c r="BB542" s="97">
        <v>0</v>
      </c>
      <c r="BC542" s="98">
        <v>0</v>
      </c>
      <c r="BD542" s="98">
        <v>0</v>
      </c>
      <c r="BE542" s="98">
        <v>0</v>
      </c>
      <c r="BF542" s="98">
        <v>0</v>
      </c>
      <c r="BG542" s="99">
        <f t="shared" si="107"/>
        <v>0</v>
      </c>
      <c r="BH542" s="52">
        <f t="shared" si="103"/>
        <v>0</v>
      </c>
      <c r="BI542" s="53">
        <f>IFERROR(IF(ROUND(V542/((D542+AK542)/2),1)&lt;0,0,ROUND(V542/((D542+AK542)/2),1)),0)</f>
        <v>0</v>
      </c>
      <c r="BJ542" s="55" t="str">
        <f>IF(AK542=0,"정상",IF(AP542="악성","악성",IF(AND(BL542&gt;3,BI542&lt;0.5),"악성",IF(AND(AP542="정상",BL542&lt;=3),"정상",IF(BI542&gt;1,"정상","부진")))))</f>
        <v>정상</v>
      </c>
      <c r="BK542" s="54">
        <v>44896</v>
      </c>
      <c r="BL542" s="52">
        <f t="shared" si="108"/>
        <v>46</v>
      </c>
    </row>
    <row r="543" spans="1:64" ht="17.100000000000001" customHeight="1">
      <c r="A543" s="58" t="s">
        <v>1</v>
      </c>
      <c r="B543" s="57" t="s">
        <v>2116</v>
      </c>
      <c r="C543" s="56" t="s">
        <v>2117</v>
      </c>
      <c r="D543" s="213">
        <v>54</v>
      </c>
      <c r="E543" s="214">
        <v>4654.4366</v>
      </c>
      <c r="F543" s="215">
        <v>251339</v>
      </c>
      <c r="G543" s="213">
        <v>0</v>
      </c>
      <c r="H543" s="216">
        <v>0</v>
      </c>
      <c r="I543" s="215">
        <v>0</v>
      </c>
      <c r="J543" s="213">
        <v>0</v>
      </c>
      <c r="K543" s="216">
        <v>0</v>
      </c>
      <c r="L543" s="215">
        <v>0</v>
      </c>
      <c r="M543" s="213">
        <v>1</v>
      </c>
      <c r="N543" s="216">
        <v>4654</v>
      </c>
      <c r="O543" s="215">
        <v>4654</v>
      </c>
      <c r="P543" s="213">
        <v>0</v>
      </c>
      <c r="Q543" s="216">
        <v>0</v>
      </c>
      <c r="R543" s="215">
        <v>0</v>
      </c>
      <c r="S543" s="213">
        <v>1</v>
      </c>
      <c r="T543" s="214">
        <v>4654</v>
      </c>
      <c r="U543" s="217">
        <v>4654</v>
      </c>
      <c r="V543" s="213">
        <v>52</v>
      </c>
      <c r="W543" s="216">
        <v>4654.423076</v>
      </c>
      <c r="X543" s="215">
        <v>242030</v>
      </c>
      <c r="Y543" s="213">
        <v>0</v>
      </c>
      <c r="Z543" s="216">
        <v>0</v>
      </c>
      <c r="AA543" s="215">
        <v>0</v>
      </c>
      <c r="AB543" s="213">
        <v>3</v>
      </c>
      <c r="AC543" s="216">
        <v>4654.3333329999996</v>
      </c>
      <c r="AD543" s="215">
        <v>13963</v>
      </c>
      <c r="AE543" s="213">
        <v>0</v>
      </c>
      <c r="AF543" s="216">
        <v>0</v>
      </c>
      <c r="AG543" s="215">
        <v>0</v>
      </c>
      <c r="AH543" s="213">
        <v>55</v>
      </c>
      <c r="AI543" s="214">
        <v>4654.418181</v>
      </c>
      <c r="AJ543" s="215">
        <v>255993</v>
      </c>
      <c r="AK543" s="218">
        <v>0</v>
      </c>
      <c r="AL543" s="214">
        <v>0</v>
      </c>
      <c r="AM543" s="215">
        <v>0</v>
      </c>
      <c r="AN543" s="36">
        <f t="shared" si="100"/>
        <v>0</v>
      </c>
      <c r="AO543" s="37">
        <f t="shared" si="101"/>
        <v>0</v>
      </c>
      <c r="AP543" s="38" t="s">
        <v>4</v>
      </c>
      <c r="AQ543" s="39" t="str">
        <f t="shared" si="98"/>
        <v>제품</v>
      </c>
      <c r="AR543" s="40">
        <f t="shared" si="104"/>
        <v>0</v>
      </c>
      <c r="AS543" s="41">
        <f t="shared" si="105"/>
        <v>0</v>
      </c>
      <c r="AT543" s="42">
        <f t="shared" si="106"/>
        <v>0</v>
      </c>
      <c r="AU543" s="43">
        <f t="shared" si="102"/>
        <v>0</v>
      </c>
      <c r="AV543" s="95" t="str">
        <f t="shared" si="99"/>
        <v/>
      </c>
      <c r="AW543" s="61" t="str">
        <f t="shared" si="99"/>
        <v/>
      </c>
      <c r="AX543" s="61" t="str">
        <f t="shared" si="99"/>
        <v/>
      </c>
      <c r="AY543" s="61" t="str">
        <f t="shared" si="99"/>
        <v/>
      </c>
      <c r="AZ543" s="44" t="str">
        <f t="shared" si="99"/>
        <v/>
      </c>
      <c r="BA543" s="45"/>
      <c r="BB543" s="97">
        <v>0</v>
      </c>
      <c r="BC543" s="98">
        <v>0</v>
      </c>
      <c r="BD543" s="98">
        <v>0</v>
      </c>
      <c r="BE543" s="98">
        <v>0</v>
      </c>
      <c r="BF543" s="98">
        <v>0</v>
      </c>
      <c r="BG543" s="99">
        <f t="shared" si="107"/>
        <v>0</v>
      </c>
      <c r="BH543" s="52">
        <f t="shared" si="103"/>
        <v>0</v>
      </c>
      <c r="BI543" s="53">
        <f>IFERROR(IF(ROUND(V543/((D543+AK543)/2),1)&lt;0,0,ROUND(V543/((D543+AK543)/2),1)),0)</f>
        <v>1.9</v>
      </c>
      <c r="BJ543" s="55" t="str">
        <f>IF(AK543=0,"정상",IF(AP543="악성","악성",IF(AND(BL543&gt;3,BI543&lt;0.5),"악성",IF(AND(AP543="정상",BL543&lt;=3),"정상",IF(BI543&gt;1,"정상","부진")))))</f>
        <v>정상</v>
      </c>
      <c r="BK543" s="54">
        <v>44896</v>
      </c>
      <c r="BL543" s="52">
        <f t="shared" si="108"/>
        <v>46</v>
      </c>
    </row>
    <row r="544" spans="1:64" ht="17.100000000000001" customHeight="1">
      <c r="A544" s="58" t="s">
        <v>1</v>
      </c>
      <c r="B544" s="57" t="s">
        <v>2118</v>
      </c>
      <c r="C544" s="56" t="s">
        <v>2119</v>
      </c>
      <c r="D544" s="213">
        <v>2259</v>
      </c>
      <c r="E544" s="214">
        <v>4601.3512000000001</v>
      </c>
      <c r="F544" s="215">
        <v>10394452</v>
      </c>
      <c r="G544" s="213">
        <v>0</v>
      </c>
      <c r="H544" s="216">
        <v>0</v>
      </c>
      <c r="I544" s="215">
        <v>0</v>
      </c>
      <c r="J544" s="213">
        <v>0</v>
      </c>
      <c r="K544" s="216">
        <v>0</v>
      </c>
      <c r="L544" s="215">
        <v>0</v>
      </c>
      <c r="M544" s="213">
        <v>0</v>
      </c>
      <c r="N544" s="216">
        <v>0</v>
      </c>
      <c r="O544" s="215">
        <v>0</v>
      </c>
      <c r="P544" s="213">
        <v>0</v>
      </c>
      <c r="Q544" s="216">
        <v>0</v>
      </c>
      <c r="R544" s="215">
        <v>0</v>
      </c>
      <c r="S544" s="213">
        <v>0</v>
      </c>
      <c r="T544" s="214">
        <v>0</v>
      </c>
      <c r="U544" s="217">
        <v>0</v>
      </c>
      <c r="V544" s="213">
        <v>1548</v>
      </c>
      <c r="W544" s="216">
        <v>4601.3527130000002</v>
      </c>
      <c r="X544" s="215">
        <v>7122894</v>
      </c>
      <c r="Y544" s="213">
        <v>0</v>
      </c>
      <c r="Z544" s="216">
        <v>0</v>
      </c>
      <c r="AA544" s="215">
        <v>0</v>
      </c>
      <c r="AB544" s="213">
        <v>11</v>
      </c>
      <c r="AC544" s="216">
        <v>4601.6363629999996</v>
      </c>
      <c r="AD544" s="215">
        <v>50618</v>
      </c>
      <c r="AE544" s="213">
        <v>0</v>
      </c>
      <c r="AF544" s="216">
        <v>0</v>
      </c>
      <c r="AG544" s="215">
        <v>0</v>
      </c>
      <c r="AH544" s="213">
        <v>1559</v>
      </c>
      <c r="AI544" s="214">
        <v>4601.3547140000001</v>
      </c>
      <c r="AJ544" s="215">
        <v>7173512</v>
      </c>
      <c r="AK544" s="218">
        <v>700</v>
      </c>
      <c r="AL544" s="214">
        <v>4601.3437000000004</v>
      </c>
      <c r="AM544" s="215">
        <v>3220940</v>
      </c>
      <c r="AN544" s="36">
        <f t="shared" si="100"/>
        <v>3.0481082537500199E-4</v>
      </c>
      <c r="AO544" s="37">
        <f t="shared" si="101"/>
        <v>0.30987162461266049</v>
      </c>
      <c r="AP544" s="38" t="s">
        <v>4</v>
      </c>
      <c r="AQ544" s="39" t="str">
        <f t="shared" si="98"/>
        <v>제품</v>
      </c>
      <c r="AR544" s="40">
        <f t="shared" si="104"/>
        <v>0</v>
      </c>
      <c r="AS544" s="41">
        <f t="shared" si="105"/>
        <v>3220940</v>
      </c>
      <c r="AT544" s="42">
        <f t="shared" si="106"/>
        <v>0</v>
      </c>
      <c r="AU544" s="43">
        <f t="shared" si="102"/>
        <v>3220940</v>
      </c>
      <c r="AV544" s="95">
        <f t="shared" si="99"/>
        <v>3220940.5900000003</v>
      </c>
      <c r="AW544" s="61" t="str">
        <f t="shared" si="99"/>
        <v/>
      </c>
      <c r="AX544" s="61" t="str">
        <f t="shared" si="99"/>
        <v/>
      </c>
      <c r="AY544" s="61" t="str">
        <f t="shared" si="99"/>
        <v/>
      </c>
      <c r="AZ544" s="44" t="str">
        <f t="shared" si="99"/>
        <v/>
      </c>
      <c r="BA544" s="45"/>
      <c r="BB544" s="97">
        <v>700</v>
      </c>
      <c r="BC544" s="98">
        <v>0</v>
      </c>
      <c r="BD544" s="98">
        <v>0</v>
      </c>
      <c r="BE544" s="98">
        <v>0</v>
      </c>
      <c r="BF544" s="98">
        <v>0</v>
      </c>
      <c r="BG544" s="99">
        <f t="shared" si="107"/>
        <v>700</v>
      </c>
      <c r="BH544" s="52">
        <f t="shared" si="103"/>
        <v>0</v>
      </c>
      <c r="BI544" s="53">
        <f>IFERROR(IF(ROUND(V544/((D544+AK544)/2),1)&lt;0,0,ROUND(V544/((D544+AK544)/2),1)),0)</f>
        <v>1</v>
      </c>
      <c r="BJ544" s="55" t="str">
        <f>IF(AK544=0,"정상",IF(AP544="악성","악성",IF(AND(BL544&gt;3,BI544&lt;0.5),"악성",IF(AND(AP544="정상",BL544&lt;=3),"정상",IF(BI544&gt;1,"정상","부진")))))</f>
        <v>부진</v>
      </c>
      <c r="BK544" s="54">
        <v>44896</v>
      </c>
      <c r="BL544" s="52">
        <f t="shared" si="108"/>
        <v>46</v>
      </c>
    </row>
    <row r="545" spans="1:64" ht="17.100000000000001" customHeight="1">
      <c r="A545" s="58" t="s">
        <v>1</v>
      </c>
      <c r="B545" s="57" t="s">
        <v>2120</v>
      </c>
      <c r="C545" s="56" t="s">
        <v>2121</v>
      </c>
      <c r="D545" s="213">
        <v>4821</v>
      </c>
      <c r="E545" s="214">
        <v>10346.863300000001</v>
      </c>
      <c r="F545" s="215">
        <v>49882228</v>
      </c>
      <c r="G545" s="213">
        <v>0</v>
      </c>
      <c r="H545" s="216">
        <v>0</v>
      </c>
      <c r="I545" s="215">
        <v>0</v>
      </c>
      <c r="J545" s="213">
        <v>0</v>
      </c>
      <c r="K545" s="216">
        <v>0</v>
      </c>
      <c r="L545" s="215">
        <v>0</v>
      </c>
      <c r="M545" s="213">
        <v>0</v>
      </c>
      <c r="N545" s="216">
        <v>0</v>
      </c>
      <c r="O545" s="215">
        <v>0</v>
      </c>
      <c r="P545" s="213">
        <v>0</v>
      </c>
      <c r="Q545" s="216">
        <v>0</v>
      </c>
      <c r="R545" s="215">
        <v>0</v>
      </c>
      <c r="S545" s="213">
        <v>0</v>
      </c>
      <c r="T545" s="214">
        <v>0</v>
      </c>
      <c r="U545" s="217">
        <v>0</v>
      </c>
      <c r="V545" s="213">
        <v>1123</v>
      </c>
      <c r="W545" s="216">
        <v>10346.8691</v>
      </c>
      <c r="X545" s="215">
        <v>11619534</v>
      </c>
      <c r="Y545" s="213">
        <v>0</v>
      </c>
      <c r="Z545" s="216">
        <v>0</v>
      </c>
      <c r="AA545" s="215">
        <v>0</v>
      </c>
      <c r="AB545" s="213">
        <v>17</v>
      </c>
      <c r="AC545" s="216">
        <v>10346.941176</v>
      </c>
      <c r="AD545" s="215">
        <v>175898</v>
      </c>
      <c r="AE545" s="213">
        <v>0</v>
      </c>
      <c r="AF545" s="216">
        <v>0</v>
      </c>
      <c r="AG545" s="215">
        <v>0</v>
      </c>
      <c r="AH545" s="213">
        <v>1140</v>
      </c>
      <c r="AI545" s="214">
        <v>10346.870175</v>
      </c>
      <c r="AJ545" s="215">
        <v>11795432</v>
      </c>
      <c r="AK545" s="218">
        <v>3681</v>
      </c>
      <c r="AL545" s="214">
        <v>10346.8614</v>
      </c>
      <c r="AM545" s="215">
        <v>38086796</v>
      </c>
      <c r="AN545" s="36">
        <f t="shared" si="100"/>
        <v>3.6043104573973204E-3</v>
      </c>
      <c r="AO545" s="37">
        <f t="shared" si="101"/>
        <v>0.76353453640323588</v>
      </c>
      <c r="AP545" s="38" t="s">
        <v>4</v>
      </c>
      <c r="AQ545" s="39" t="str">
        <f t="shared" si="98"/>
        <v>제품</v>
      </c>
      <c r="AR545" s="40">
        <f t="shared" si="104"/>
        <v>0</v>
      </c>
      <c r="AS545" s="41">
        <f t="shared" si="105"/>
        <v>38086796</v>
      </c>
      <c r="AT545" s="42">
        <f t="shared" si="106"/>
        <v>0</v>
      </c>
      <c r="AU545" s="43">
        <f t="shared" si="102"/>
        <v>38086796</v>
      </c>
      <c r="AV545" s="95">
        <f t="shared" si="99"/>
        <v>38086796.8134</v>
      </c>
      <c r="AW545" s="61" t="str">
        <f t="shared" si="99"/>
        <v/>
      </c>
      <c r="AX545" s="61" t="str">
        <f t="shared" si="99"/>
        <v/>
      </c>
      <c r="AY545" s="61" t="str">
        <f t="shared" si="99"/>
        <v/>
      </c>
      <c r="AZ545" s="44" t="str">
        <f t="shared" si="99"/>
        <v/>
      </c>
      <c r="BA545" s="45"/>
      <c r="BB545" s="97">
        <v>3681</v>
      </c>
      <c r="BC545" s="98">
        <v>0</v>
      </c>
      <c r="BD545" s="98">
        <v>0</v>
      </c>
      <c r="BE545" s="98">
        <v>0</v>
      </c>
      <c r="BF545" s="98">
        <v>0</v>
      </c>
      <c r="BG545" s="99">
        <f t="shared" si="107"/>
        <v>3681</v>
      </c>
      <c r="BH545" s="52">
        <f t="shared" si="103"/>
        <v>0</v>
      </c>
      <c r="BI545" s="53">
        <f>IFERROR(IF(ROUND(V545/((D545+AK545)/2),1)&lt;0,0,ROUND(V545/((D545+AK545)/2),1)),0)</f>
        <v>0.3</v>
      </c>
      <c r="BJ545" s="55" t="str">
        <f>IF(AK545=0,"정상",IF(AP545="악성","악성",IF(AND(BL545&gt;3,BI545&lt;0.5),"악성",IF(AND(AP545="정상",BL545&lt;=3),"정상",IF(BI545&gt;1,"정상","부진")))))</f>
        <v>악성</v>
      </c>
      <c r="BK545" s="54">
        <v>44896</v>
      </c>
      <c r="BL545" s="52">
        <f t="shared" si="108"/>
        <v>46</v>
      </c>
    </row>
    <row r="546" spans="1:64" ht="17.100000000000001" customHeight="1">
      <c r="A546" s="58" t="s">
        <v>1</v>
      </c>
      <c r="B546" s="57" t="s">
        <v>2122</v>
      </c>
      <c r="C546" s="56" t="s">
        <v>2123</v>
      </c>
      <c r="D546" s="213">
        <v>4481</v>
      </c>
      <c r="E546" s="214">
        <v>2177.6970999999999</v>
      </c>
      <c r="F546" s="215">
        <v>9758260</v>
      </c>
      <c r="G546" s="213">
        <v>0</v>
      </c>
      <c r="H546" s="216">
        <v>0</v>
      </c>
      <c r="I546" s="215">
        <v>0</v>
      </c>
      <c r="J546" s="213">
        <v>0</v>
      </c>
      <c r="K546" s="216">
        <v>0</v>
      </c>
      <c r="L546" s="215">
        <v>0</v>
      </c>
      <c r="M546" s="213">
        <v>6</v>
      </c>
      <c r="N546" s="216">
        <v>2193.1666660000001</v>
      </c>
      <c r="O546" s="215">
        <v>13159</v>
      </c>
      <c r="P546" s="213">
        <v>0</v>
      </c>
      <c r="Q546" s="216">
        <v>0</v>
      </c>
      <c r="R546" s="215">
        <v>0</v>
      </c>
      <c r="S546" s="213">
        <v>6</v>
      </c>
      <c r="T546" s="214">
        <v>2193.1666660000001</v>
      </c>
      <c r="U546" s="217">
        <v>13159</v>
      </c>
      <c r="V546" s="213">
        <v>4088</v>
      </c>
      <c r="W546" s="216">
        <v>2177.7179540000002</v>
      </c>
      <c r="X546" s="215">
        <v>8902511</v>
      </c>
      <c r="Y546" s="213">
        <v>0</v>
      </c>
      <c r="Z546" s="216">
        <v>0</v>
      </c>
      <c r="AA546" s="215">
        <v>0</v>
      </c>
      <c r="AB546" s="213">
        <v>275</v>
      </c>
      <c r="AC546" s="216">
        <v>2177.7272720000001</v>
      </c>
      <c r="AD546" s="215">
        <v>598875</v>
      </c>
      <c r="AE546" s="213">
        <v>0</v>
      </c>
      <c r="AF546" s="216">
        <v>0</v>
      </c>
      <c r="AG546" s="215">
        <v>0</v>
      </c>
      <c r="AH546" s="213">
        <v>4363</v>
      </c>
      <c r="AI546" s="214">
        <v>2177.7185420000001</v>
      </c>
      <c r="AJ546" s="215">
        <v>9501386</v>
      </c>
      <c r="AK546" s="218">
        <v>124</v>
      </c>
      <c r="AL546" s="214">
        <v>2177.6853999999998</v>
      </c>
      <c r="AM546" s="215">
        <v>270033</v>
      </c>
      <c r="AN546" s="36">
        <f t="shared" si="100"/>
        <v>2.5554335569271056E-5</v>
      </c>
      <c r="AO546" s="37">
        <f t="shared" si="101"/>
        <v>2.7635391129930912E-2</v>
      </c>
      <c r="AP546" s="38" t="s">
        <v>4</v>
      </c>
      <c r="AQ546" s="39" t="str">
        <f t="shared" si="98"/>
        <v>제품</v>
      </c>
      <c r="AR546" s="40">
        <f t="shared" si="104"/>
        <v>0</v>
      </c>
      <c r="AS546" s="41">
        <f t="shared" si="105"/>
        <v>270033</v>
      </c>
      <c r="AT546" s="42">
        <f t="shared" si="106"/>
        <v>0</v>
      </c>
      <c r="AU546" s="43">
        <f t="shared" si="102"/>
        <v>270033</v>
      </c>
      <c r="AV546" s="95">
        <f t="shared" si="99"/>
        <v>270032.98959999997</v>
      </c>
      <c r="AW546" s="61" t="str">
        <f t="shared" si="99"/>
        <v/>
      </c>
      <c r="AX546" s="61" t="str">
        <f t="shared" si="99"/>
        <v/>
      </c>
      <c r="AY546" s="61" t="str">
        <f t="shared" si="99"/>
        <v/>
      </c>
      <c r="AZ546" s="44" t="str">
        <f t="shared" si="99"/>
        <v/>
      </c>
      <c r="BA546" s="45"/>
      <c r="BB546" s="97">
        <v>124</v>
      </c>
      <c r="BC546" s="98">
        <v>0</v>
      </c>
      <c r="BD546" s="98">
        <v>0</v>
      </c>
      <c r="BE546" s="98">
        <v>0</v>
      </c>
      <c r="BF546" s="98">
        <v>0</v>
      </c>
      <c r="BG546" s="99">
        <f t="shared" si="107"/>
        <v>124</v>
      </c>
      <c r="BH546" s="52">
        <f t="shared" si="103"/>
        <v>0</v>
      </c>
      <c r="BI546" s="53">
        <f>IFERROR(IF(ROUND(V546/((D546+AK546)/2),1)&lt;0,0,ROUND(V546/((D546+AK546)/2),1)),0)</f>
        <v>1.8</v>
      </c>
      <c r="BJ546" s="55" t="str">
        <f>IF(AK546=0,"정상",IF(AP546="악성","악성",IF(AND(BL546&gt;3,BI546&lt;0.5),"악성",IF(AND(AP546="정상",BL546&lt;=3),"정상",IF(BI546&gt;1,"정상","부진")))))</f>
        <v>정상</v>
      </c>
      <c r="BK546" s="54">
        <v>44896</v>
      </c>
      <c r="BL546" s="52">
        <f t="shared" si="108"/>
        <v>46</v>
      </c>
    </row>
    <row r="547" spans="1:64" ht="17.100000000000001" customHeight="1">
      <c r="A547" s="58" t="s">
        <v>1</v>
      </c>
      <c r="B547" s="57" t="s">
        <v>2481</v>
      </c>
      <c r="C547" s="56" t="s">
        <v>2482</v>
      </c>
      <c r="D547" s="213">
        <v>1</v>
      </c>
      <c r="E547" s="214">
        <v>3304</v>
      </c>
      <c r="F547" s="215">
        <v>3304</v>
      </c>
      <c r="G547" s="213">
        <v>0</v>
      </c>
      <c r="H547" s="216">
        <v>0</v>
      </c>
      <c r="I547" s="215">
        <v>0</v>
      </c>
      <c r="J547" s="213">
        <v>0</v>
      </c>
      <c r="K547" s="216">
        <v>0</v>
      </c>
      <c r="L547" s="215">
        <v>0</v>
      </c>
      <c r="M547" s="213">
        <v>0</v>
      </c>
      <c r="N547" s="216">
        <v>0</v>
      </c>
      <c r="O547" s="215">
        <v>0</v>
      </c>
      <c r="P547" s="213">
        <v>0</v>
      </c>
      <c r="Q547" s="216">
        <v>0</v>
      </c>
      <c r="R547" s="215">
        <v>0</v>
      </c>
      <c r="S547" s="213">
        <v>0</v>
      </c>
      <c r="T547" s="214">
        <v>0</v>
      </c>
      <c r="U547" s="217">
        <v>0</v>
      </c>
      <c r="V547" s="213">
        <v>-10</v>
      </c>
      <c r="W547" s="216">
        <v>3304</v>
      </c>
      <c r="X547" s="215">
        <v>-33040</v>
      </c>
      <c r="Y547" s="213">
        <v>0</v>
      </c>
      <c r="Z547" s="216">
        <v>0</v>
      </c>
      <c r="AA547" s="215">
        <v>0</v>
      </c>
      <c r="AB547" s="213">
        <v>11</v>
      </c>
      <c r="AC547" s="216">
        <v>3304</v>
      </c>
      <c r="AD547" s="215">
        <v>36344</v>
      </c>
      <c r="AE547" s="213">
        <v>0</v>
      </c>
      <c r="AF547" s="216">
        <v>0</v>
      </c>
      <c r="AG547" s="215">
        <v>0</v>
      </c>
      <c r="AH547" s="213">
        <v>1</v>
      </c>
      <c r="AI547" s="214">
        <v>3304</v>
      </c>
      <c r="AJ547" s="215">
        <v>3304</v>
      </c>
      <c r="AK547" s="218">
        <v>0</v>
      </c>
      <c r="AL547" s="214">
        <v>0</v>
      </c>
      <c r="AM547" s="215">
        <v>0</v>
      </c>
      <c r="AN547" s="36">
        <f t="shared" si="100"/>
        <v>0</v>
      </c>
      <c r="AO547" s="37">
        <f t="shared" si="101"/>
        <v>0</v>
      </c>
      <c r="AP547" s="38" t="s">
        <v>3</v>
      </c>
      <c r="AQ547" s="39" t="str">
        <f t="shared" si="98"/>
        <v>제품</v>
      </c>
      <c r="AR547" s="40">
        <f t="shared" si="104"/>
        <v>0</v>
      </c>
      <c r="AS547" s="41">
        <f t="shared" si="105"/>
        <v>0</v>
      </c>
      <c r="AT547" s="42">
        <f t="shared" si="106"/>
        <v>0</v>
      </c>
      <c r="AU547" s="43">
        <f t="shared" si="102"/>
        <v>0</v>
      </c>
      <c r="AV547" s="95" t="str">
        <f t="shared" si="99"/>
        <v/>
      </c>
      <c r="AW547" s="61" t="str">
        <f t="shared" si="99"/>
        <v/>
      </c>
      <c r="AX547" s="61" t="str">
        <f t="shared" si="99"/>
        <v/>
      </c>
      <c r="AY547" s="61" t="str">
        <f t="shared" si="99"/>
        <v/>
      </c>
      <c r="AZ547" s="44" t="str">
        <f t="shared" si="99"/>
        <v/>
      </c>
      <c r="BA547" s="45"/>
      <c r="BB547" s="97">
        <v>0</v>
      </c>
      <c r="BC547" s="98">
        <v>0</v>
      </c>
      <c r="BD547" s="98">
        <v>0</v>
      </c>
      <c r="BE547" s="98">
        <v>0</v>
      </c>
      <c r="BF547" s="98">
        <v>0</v>
      </c>
      <c r="BG547" s="99">
        <f t="shared" si="107"/>
        <v>0</v>
      </c>
      <c r="BH547" s="52">
        <f t="shared" si="103"/>
        <v>0</v>
      </c>
      <c r="BI547" s="53">
        <f>IFERROR(IF(ROUND(V547/((D547+AK547)/2),1)&lt;0,0,ROUND(V547/((D547+AK547)/2),1)),0)</f>
        <v>0</v>
      </c>
      <c r="BJ547" s="55" t="str">
        <f>IF(AK547=0,"정상",IF(AP547="악성","악성",IF(AND(BL547&gt;3,BI547&lt;0.5),"악성",IF(AND(AP547="정상",BL547&lt;=3),"정상",IF(BI547&gt;1,"정상","부진")))))</f>
        <v>정상</v>
      </c>
      <c r="BK547" s="54">
        <v>45017</v>
      </c>
      <c r="BL547" s="52">
        <f t="shared" si="108"/>
        <v>42</v>
      </c>
    </row>
    <row r="548" spans="1:64" ht="17.100000000000001" customHeight="1">
      <c r="A548" s="58" t="s">
        <v>1</v>
      </c>
      <c r="B548" s="57" t="s">
        <v>2483</v>
      </c>
      <c r="C548" s="56" t="s">
        <v>2484</v>
      </c>
      <c r="D548" s="213">
        <v>3</v>
      </c>
      <c r="E548" s="214">
        <v>9804</v>
      </c>
      <c r="F548" s="215">
        <v>29412</v>
      </c>
      <c r="G548" s="213">
        <v>0</v>
      </c>
      <c r="H548" s="216">
        <v>0</v>
      </c>
      <c r="I548" s="215">
        <v>0</v>
      </c>
      <c r="J548" s="213">
        <v>0</v>
      </c>
      <c r="K548" s="216">
        <v>0</v>
      </c>
      <c r="L548" s="215">
        <v>0</v>
      </c>
      <c r="M548" s="213">
        <v>0</v>
      </c>
      <c r="N548" s="216">
        <v>0</v>
      </c>
      <c r="O548" s="215">
        <v>0</v>
      </c>
      <c r="P548" s="213">
        <v>0</v>
      </c>
      <c r="Q548" s="216">
        <v>0</v>
      </c>
      <c r="R548" s="215">
        <v>0</v>
      </c>
      <c r="S548" s="213">
        <v>0</v>
      </c>
      <c r="T548" s="214">
        <v>0</v>
      </c>
      <c r="U548" s="217">
        <v>0</v>
      </c>
      <c r="V548" s="213">
        <v>-10</v>
      </c>
      <c r="W548" s="216">
        <v>9804</v>
      </c>
      <c r="X548" s="215">
        <v>-98040</v>
      </c>
      <c r="Y548" s="213">
        <v>0</v>
      </c>
      <c r="Z548" s="216">
        <v>0</v>
      </c>
      <c r="AA548" s="215">
        <v>0</v>
      </c>
      <c r="AB548" s="213">
        <v>13</v>
      </c>
      <c r="AC548" s="216">
        <v>9804</v>
      </c>
      <c r="AD548" s="215">
        <v>127452</v>
      </c>
      <c r="AE548" s="213">
        <v>0</v>
      </c>
      <c r="AF548" s="216">
        <v>0</v>
      </c>
      <c r="AG548" s="215">
        <v>0</v>
      </c>
      <c r="AH548" s="213">
        <v>3</v>
      </c>
      <c r="AI548" s="214">
        <v>9804</v>
      </c>
      <c r="AJ548" s="215">
        <v>29412</v>
      </c>
      <c r="AK548" s="218">
        <v>0</v>
      </c>
      <c r="AL548" s="214">
        <v>0</v>
      </c>
      <c r="AM548" s="215">
        <v>0</v>
      </c>
      <c r="AN548" s="36">
        <f t="shared" si="100"/>
        <v>0</v>
      </c>
      <c r="AO548" s="37">
        <f t="shared" si="101"/>
        <v>0</v>
      </c>
      <c r="AP548" s="38" t="s">
        <v>3</v>
      </c>
      <c r="AQ548" s="39" t="str">
        <f t="shared" si="98"/>
        <v>제품</v>
      </c>
      <c r="AR548" s="40">
        <f t="shared" si="104"/>
        <v>0</v>
      </c>
      <c r="AS548" s="41">
        <f t="shared" si="105"/>
        <v>0</v>
      </c>
      <c r="AT548" s="42">
        <f t="shared" si="106"/>
        <v>0</v>
      </c>
      <c r="AU548" s="43">
        <f t="shared" si="102"/>
        <v>0</v>
      </c>
      <c r="AV548" s="95" t="str">
        <f t="shared" si="99"/>
        <v/>
      </c>
      <c r="AW548" s="61" t="str">
        <f t="shared" si="99"/>
        <v/>
      </c>
      <c r="AX548" s="61" t="str">
        <f t="shared" si="99"/>
        <v/>
      </c>
      <c r="AY548" s="61" t="str">
        <f t="shared" si="99"/>
        <v/>
      </c>
      <c r="AZ548" s="44" t="str">
        <f t="shared" si="99"/>
        <v/>
      </c>
      <c r="BA548" s="45"/>
      <c r="BB548" s="97">
        <v>0</v>
      </c>
      <c r="BC548" s="98">
        <v>0</v>
      </c>
      <c r="BD548" s="98">
        <v>0</v>
      </c>
      <c r="BE548" s="98">
        <v>0</v>
      </c>
      <c r="BF548" s="98">
        <v>0</v>
      </c>
      <c r="BG548" s="99">
        <f t="shared" si="107"/>
        <v>0</v>
      </c>
      <c r="BH548" s="52">
        <f t="shared" si="103"/>
        <v>0</v>
      </c>
      <c r="BI548" s="53">
        <f>IFERROR(IF(ROUND(V548/((D548+AK548)/2),1)&lt;0,0,ROUND(V548/((D548+AK548)/2),1)),0)</f>
        <v>0</v>
      </c>
      <c r="BJ548" s="55" t="str">
        <f>IF(AK548=0,"정상",IF(AP548="악성","악성",IF(AND(BL548&gt;3,BI548&lt;0.5),"악성",IF(AND(AP548="정상",BL548&lt;=3),"정상",IF(BI548&gt;1,"정상","부진")))))</f>
        <v>정상</v>
      </c>
      <c r="BK548" s="54">
        <v>45017</v>
      </c>
      <c r="BL548" s="52">
        <f t="shared" si="108"/>
        <v>42</v>
      </c>
    </row>
    <row r="549" spans="1:64" ht="17.100000000000001" customHeight="1">
      <c r="A549" s="58" t="s">
        <v>1</v>
      </c>
      <c r="B549" s="57" t="s">
        <v>2485</v>
      </c>
      <c r="C549" s="56" t="s">
        <v>2486</v>
      </c>
      <c r="D549" s="213">
        <v>8207</v>
      </c>
      <c r="E549" s="214">
        <v>3504.2055999999998</v>
      </c>
      <c r="F549" s="215">
        <v>28759015</v>
      </c>
      <c r="G549" s="213">
        <v>0</v>
      </c>
      <c r="H549" s="216">
        <v>0</v>
      </c>
      <c r="I549" s="215">
        <v>0</v>
      </c>
      <c r="J549" s="213">
        <v>0</v>
      </c>
      <c r="K549" s="216">
        <v>0</v>
      </c>
      <c r="L549" s="215">
        <v>0</v>
      </c>
      <c r="M549" s="213">
        <v>2</v>
      </c>
      <c r="N549" s="216">
        <v>3504</v>
      </c>
      <c r="O549" s="215">
        <v>7008</v>
      </c>
      <c r="P549" s="213">
        <v>0</v>
      </c>
      <c r="Q549" s="216">
        <v>0</v>
      </c>
      <c r="R549" s="215">
        <v>0</v>
      </c>
      <c r="S549" s="213">
        <v>2</v>
      </c>
      <c r="T549" s="214">
        <v>3504</v>
      </c>
      <c r="U549" s="217">
        <v>7008</v>
      </c>
      <c r="V549" s="213">
        <v>4925</v>
      </c>
      <c r="W549" s="216">
        <v>3504.205888</v>
      </c>
      <c r="X549" s="215">
        <v>17258214</v>
      </c>
      <c r="Y549" s="213">
        <v>0</v>
      </c>
      <c r="Z549" s="216">
        <v>0</v>
      </c>
      <c r="AA549" s="215">
        <v>0</v>
      </c>
      <c r="AB549" s="213">
        <v>206</v>
      </c>
      <c r="AC549" s="216">
        <v>3504.2524269999999</v>
      </c>
      <c r="AD549" s="215">
        <v>721876</v>
      </c>
      <c r="AE549" s="213">
        <v>0</v>
      </c>
      <c r="AF549" s="216">
        <v>0</v>
      </c>
      <c r="AG549" s="215">
        <v>0</v>
      </c>
      <c r="AH549" s="213">
        <v>5131</v>
      </c>
      <c r="AI549" s="214">
        <v>3504.2077559999998</v>
      </c>
      <c r="AJ549" s="215">
        <v>17980090</v>
      </c>
      <c r="AK549" s="218">
        <v>3078</v>
      </c>
      <c r="AL549" s="214">
        <v>3504.2017000000001</v>
      </c>
      <c r="AM549" s="215">
        <v>10785933</v>
      </c>
      <c r="AN549" s="36">
        <f t="shared" si="100"/>
        <v>1.020717287552538E-3</v>
      </c>
      <c r="AO549" s="37">
        <f t="shared" si="101"/>
        <v>0.37495431843099036</v>
      </c>
      <c r="AP549" s="38" t="s">
        <v>4</v>
      </c>
      <c r="AQ549" s="39" t="str">
        <f t="shared" si="98"/>
        <v>제품</v>
      </c>
      <c r="AR549" s="40">
        <f t="shared" si="104"/>
        <v>0</v>
      </c>
      <c r="AS549" s="41">
        <f t="shared" si="105"/>
        <v>10785933</v>
      </c>
      <c r="AT549" s="42">
        <f t="shared" si="106"/>
        <v>0</v>
      </c>
      <c r="AU549" s="43">
        <f t="shared" si="102"/>
        <v>10785933</v>
      </c>
      <c r="AV549" s="95">
        <f t="shared" si="99"/>
        <v>10785932.832599999</v>
      </c>
      <c r="AW549" s="61" t="str">
        <f t="shared" si="99"/>
        <v/>
      </c>
      <c r="AX549" s="61" t="str">
        <f t="shared" si="99"/>
        <v/>
      </c>
      <c r="AY549" s="61" t="str">
        <f t="shared" si="99"/>
        <v/>
      </c>
      <c r="AZ549" s="44" t="str">
        <f t="shared" si="99"/>
        <v/>
      </c>
      <c r="BA549" s="45"/>
      <c r="BB549" s="97">
        <v>3078</v>
      </c>
      <c r="BC549" s="98">
        <v>0</v>
      </c>
      <c r="BD549" s="98">
        <v>0</v>
      </c>
      <c r="BE549" s="98">
        <v>0</v>
      </c>
      <c r="BF549" s="98">
        <v>0</v>
      </c>
      <c r="BG549" s="99">
        <f t="shared" si="107"/>
        <v>3078</v>
      </c>
      <c r="BH549" s="52">
        <f t="shared" si="103"/>
        <v>0</v>
      </c>
      <c r="BI549" s="53">
        <f>IFERROR(IF(ROUND(V549/((D549+AK549)/2),1)&lt;0,0,ROUND(V549/((D549+AK549)/2),1)),0)</f>
        <v>0.9</v>
      </c>
      <c r="BJ549" s="55" t="str">
        <f>IF(AK549=0,"정상",IF(AP549="악성","악성",IF(AND(BL549&gt;3,BI549&lt;0.5),"악성",IF(AND(AP549="정상",BL549&lt;=3),"정상",IF(BI549&gt;1,"정상","부진")))))</f>
        <v>부진</v>
      </c>
      <c r="BK549" s="54">
        <v>45017</v>
      </c>
      <c r="BL549" s="52">
        <f t="shared" si="108"/>
        <v>42</v>
      </c>
    </row>
    <row r="550" spans="1:64" ht="17.100000000000001" customHeight="1">
      <c r="A550" s="58" t="s">
        <v>1</v>
      </c>
      <c r="B550" s="57" t="s">
        <v>2487</v>
      </c>
      <c r="C550" s="56" t="s">
        <v>2488</v>
      </c>
      <c r="D550" s="213">
        <v>165</v>
      </c>
      <c r="E550" s="214">
        <v>71004.4666</v>
      </c>
      <c r="F550" s="215">
        <v>11715737</v>
      </c>
      <c r="G550" s="213">
        <v>0</v>
      </c>
      <c r="H550" s="216">
        <v>0</v>
      </c>
      <c r="I550" s="215">
        <v>0</v>
      </c>
      <c r="J550" s="213">
        <v>0</v>
      </c>
      <c r="K550" s="216">
        <v>0</v>
      </c>
      <c r="L550" s="215">
        <v>0</v>
      </c>
      <c r="M550" s="213">
        <v>0</v>
      </c>
      <c r="N550" s="216">
        <v>0</v>
      </c>
      <c r="O550" s="215">
        <v>0</v>
      </c>
      <c r="P550" s="213">
        <v>0</v>
      </c>
      <c r="Q550" s="216">
        <v>0</v>
      </c>
      <c r="R550" s="215">
        <v>0</v>
      </c>
      <c r="S550" s="213">
        <v>0</v>
      </c>
      <c r="T550" s="214">
        <v>0</v>
      </c>
      <c r="U550" s="217">
        <v>0</v>
      </c>
      <c r="V550" s="213">
        <v>15</v>
      </c>
      <c r="W550" s="216">
        <v>71004.600000000006</v>
      </c>
      <c r="X550" s="215">
        <v>1065069</v>
      </c>
      <c r="Y550" s="213">
        <v>0</v>
      </c>
      <c r="Z550" s="216">
        <v>0</v>
      </c>
      <c r="AA550" s="215">
        <v>0</v>
      </c>
      <c r="AB550" s="213">
        <v>2</v>
      </c>
      <c r="AC550" s="216">
        <v>71005</v>
      </c>
      <c r="AD550" s="215">
        <v>142010</v>
      </c>
      <c r="AE550" s="213">
        <v>0</v>
      </c>
      <c r="AF550" s="216">
        <v>0</v>
      </c>
      <c r="AG550" s="215">
        <v>0</v>
      </c>
      <c r="AH550" s="213">
        <v>17</v>
      </c>
      <c r="AI550" s="214">
        <v>71004.647058000002</v>
      </c>
      <c r="AJ550" s="215">
        <v>1207079</v>
      </c>
      <c r="AK550" s="218">
        <v>148</v>
      </c>
      <c r="AL550" s="214">
        <v>71004.445900000006</v>
      </c>
      <c r="AM550" s="215">
        <v>10508658</v>
      </c>
      <c r="AN550" s="36">
        <f t="shared" si="100"/>
        <v>9.9447761167970159E-4</v>
      </c>
      <c r="AO550" s="37">
        <f t="shared" si="101"/>
        <v>0.89696969696969697</v>
      </c>
      <c r="AP550" s="38" t="s">
        <v>4</v>
      </c>
      <c r="AQ550" s="39" t="str">
        <f t="shared" si="98"/>
        <v>제품</v>
      </c>
      <c r="AR550" s="40">
        <f t="shared" si="104"/>
        <v>0</v>
      </c>
      <c r="AS550" s="41">
        <f t="shared" si="105"/>
        <v>10508658</v>
      </c>
      <c r="AT550" s="42">
        <f t="shared" si="106"/>
        <v>0</v>
      </c>
      <c r="AU550" s="43">
        <f t="shared" si="102"/>
        <v>10508658</v>
      </c>
      <c r="AV550" s="95">
        <f t="shared" si="99"/>
        <v>10508657.9932</v>
      </c>
      <c r="AW550" s="61" t="str">
        <f t="shared" si="99"/>
        <v/>
      </c>
      <c r="AX550" s="61" t="str">
        <f t="shared" si="99"/>
        <v/>
      </c>
      <c r="AY550" s="61" t="str">
        <f t="shared" si="99"/>
        <v/>
      </c>
      <c r="AZ550" s="44" t="str">
        <f t="shared" si="99"/>
        <v/>
      </c>
      <c r="BA550" s="45"/>
      <c r="BB550" s="97">
        <v>148</v>
      </c>
      <c r="BC550" s="98">
        <v>0</v>
      </c>
      <c r="BD550" s="98">
        <v>0</v>
      </c>
      <c r="BE550" s="98">
        <v>0</v>
      </c>
      <c r="BF550" s="98">
        <v>0</v>
      </c>
      <c r="BG550" s="99">
        <f t="shared" si="107"/>
        <v>148</v>
      </c>
      <c r="BH550" s="52">
        <f t="shared" si="103"/>
        <v>0</v>
      </c>
      <c r="BI550" s="53">
        <f>IFERROR(IF(ROUND(V550/((D550+AK550)/2),1)&lt;0,0,ROUND(V550/((D550+AK550)/2),1)),0)</f>
        <v>0.1</v>
      </c>
      <c r="BJ550" s="55" t="str">
        <f>IF(AK550=0,"정상",IF(AP550="악성","악성",IF(AND(BL550&gt;3,BI550&lt;0.5),"악성",IF(AND(AP550="정상",BL550&lt;=3),"정상",IF(BI550&gt;1,"정상","부진")))))</f>
        <v>악성</v>
      </c>
      <c r="BK550" s="54">
        <v>45017</v>
      </c>
      <c r="BL550" s="52">
        <f t="shared" si="108"/>
        <v>42</v>
      </c>
    </row>
    <row r="551" spans="1:64" ht="17.100000000000001" customHeight="1">
      <c r="A551" s="58" t="s">
        <v>1</v>
      </c>
      <c r="B551" s="57" t="s">
        <v>5272</v>
      </c>
      <c r="C551" s="56" t="s">
        <v>5273</v>
      </c>
      <c r="D551" s="213">
        <v>0</v>
      </c>
      <c r="E551" s="214">
        <v>0</v>
      </c>
      <c r="F551" s="215">
        <v>0</v>
      </c>
      <c r="G551" s="213">
        <v>0</v>
      </c>
      <c r="H551" s="216">
        <v>0</v>
      </c>
      <c r="I551" s="215">
        <v>0</v>
      </c>
      <c r="J551" s="213">
        <v>0</v>
      </c>
      <c r="K551" s="216">
        <v>0</v>
      </c>
      <c r="L551" s="215">
        <v>0</v>
      </c>
      <c r="M551" s="213">
        <v>0</v>
      </c>
      <c r="N551" s="216">
        <v>0</v>
      </c>
      <c r="O551" s="215">
        <v>0</v>
      </c>
      <c r="P551" s="213">
        <v>0</v>
      </c>
      <c r="Q551" s="216">
        <v>0</v>
      </c>
      <c r="R551" s="215">
        <v>0</v>
      </c>
      <c r="S551" s="213">
        <v>0</v>
      </c>
      <c r="T551" s="214">
        <v>0</v>
      </c>
      <c r="U551" s="217">
        <v>0</v>
      </c>
      <c r="V551" s="213">
        <v>-4</v>
      </c>
      <c r="W551" s="216">
        <v>950</v>
      </c>
      <c r="X551" s="215">
        <v>-3800</v>
      </c>
      <c r="Y551" s="213">
        <v>0</v>
      </c>
      <c r="Z551" s="216">
        <v>0</v>
      </c>
      <c r="AA551" s="215">
        <v>0</v>
      </c>
      <c r="AB551" s="213">
        <v>4</v>
      </c>
      <c r="AC551" s="216">
        <v>950</v>
      </c>
      <c r="AD551" s="215">
        <v>3800</v>
      </c>
      <c r="AE551" s="213">
        <v>0</v>
      </c>
      <c r="AF551" s="216">
        <v>0</v>
      </c>
      <c r="AG551" s="215">
        <v>0</v>
      </c>
      <c r="AH551" s="213">
        <v>0</v>
      </c>
      <c r="AI551" s="214">
        <v>0</v>
      </c>
      <c r="AJ551" s="215">
        <v>0</v>
      </c>
      <c r="AK551" s="218">
        <v>0</v>
      </c>
      <c r="AL551" s="214">
        <v>0</v>
      </c>
      <c r="AM551" s="215">
        <v>0</v>
      </c>
      <c r="AN551" s="36">
        <f t="shared" si="100"/>
        <v>0</v>
      </c>
      <c r="AO551" s="37">
        <f t="shared" si="101"/>
        <v>0</v>
      </c>
      <c r="AP551" s="38" t="s">
        <v>3</v>
      </c>
      <c r="AQ551" s="39" t="str">
        <f t="shared" si="98"/>
        <v>제품</v>
      </c>
      <c r="AR551" s="40">
        <f t="shared" si="104"/>
        <v>0</v>
      </c>
      <c r="AS551" s="41">
        <f t="shared" si="105"/>
        <v>0</v>
      </c>
      <c r="AT551" s="42">
        <f t="shared" si="106"/>
        <v>0</v>
      </c>
      <c r="AU551" s="43">
        <f t="shared" si="102"/>
        <v>0</v>
      </c>
      <c r="AV551" s="95" t="str">
        <f t="shared" si="99"/>
        <v/>
      </c>
      <c r="AW551" s="61" t="str">
        <f t="shared" si="99"/>
        <v/>
      </c>
      <c r="AX551" s="61" t="str">
        <f t="shared" si="99"/>
        <v/>
      </c>
      <c r="AY551" s="61" t="str">
        <f t="shared" si="99"/>
        <v/>
      </c>
      <c r="AZ551" s="44" t="str">
        <f t="shared" si="99"/>
        <v/>
      </c>
      <c r="BA551" s="45"/>
      <c r="BB551" s="97">
        <v>0</v>
      </c>
      <c r="BC551" s="98">
        <v>0</v>
      </c>
      <c r="BD551" s="98">
        <v>0</v>
      </c>
      <c r="BE551" s="98">
        <v>0</v>
      </c>
      <c r="BF551" s="98">
        <v>0</v>
      </c>
      <c r="BG551" s="99">
        <f t="shared" si="107"/>
        <v>0</v>
      </c>
      <c r="BH551" s="52">
        <f t="shared" si="103"/>
        <v>0</v>
      </c>
      <c r="BI551" s="53">
        <f>IFERROR(IF(ROUND(V551/((D551+AK551)/2),1)&lt;0,0,ROUND(V551/((D551+AK551)/2),1)),0)</f>
        <v>0</v>
      </c>
      <c r="BJ551" s="55" t="str">
        <f>IF(AK551=0,"정상",IF(AP551="악성","악성",IF(AND(BL551&gt;3,BI551&lt;0.5),"악성",IF(AND(AP551="정상",BL551&lt;=3),"정상",IF(BI551&gt;1,"정상","부진")))))</f>
        <v>정상</v>
      </c>
      <c r="BK551" s="54">
        <v>41275</v>
      </c>
      <c r="BL551" s="52">
        <f t="shared" si="108"/>
        <v>165</v>
      </c>
    </row>
    <row r="552" spans="1:64" ht="17.100000000000001" customHeight="1">
      <c r="A552" s="58" t="s">
        <v>1</v>
      </c>
      <c r="B552" s="57" t="s">
        <v>5274</v>
      </c>
      <c r="C552" s="56" t="s">
        <v>5275</v>
      </c>
      <c r="D552" s="213">
        <v>0</v>
      </c>
      <c r="E552" s="214">
        <v>0</v>
      </c>
      <c r="F552" s="215">
        <v>0</v>
      </c>
      <c r="G552" s="213">
        <v>0</v>
      </c>
      <c r="H552" s="216">
        <v>0</v>
      </c>
      <c r="I552" s="215">
        <v>0</v>
      </c>
      <c r="J552" s="213">
        <v>0</v>
      </c>
      <c r="K552" s="216">
        <v>0</v>
      </c>
      <c r="L552" s="215">
        <v>0</v>
      </c>
      <c r="M552" s="213">
        <v>0</v>
      </c>
      <c r="N552" s="216">
        <v>0</v>
      </c>
      <c r="O552" s="215">
        <v>0</v>
      </c>
      <c r="P552" s="213">
        <v>0</v>
      </c>
      <c r="Q552" s="216">
        <v>0</v>
      </c>
      <c r="R552" s="215">
        <v>0</v>
      </c>
      <c r="S552" s="213">
        <v>0</v>
      </c>
      <c r="T552" s="214">
        <v>0</v>
      </c>
      <c r="U552" s="217">
        <v>0</v>
      </c>
      <c r="V552" s="213">
        <v>-1</v>
      </c>
      <c r="W552" s="216">
        <v>600</v>
      </c>
      <c r="X552" s="215">
        <v>-600</v>
      </c>
      <c r="Y552" s="213">
        <v>0</v>
      </c>
      <c r="Z552" s="216">
        <v>0</v>
      </c>
      <c r="AA552" s="215">
        <v>0</v>
      </c>
      <c r="AB552" s="213">
        <v>1</v>
      </c>
      <c r="AC552" s="216">
        <v>600</v>
      </c>
      <c r="AD552" s="215">
        <v>600</v>
      </c>
      <c r="AE552" s="213">
        <v>0</v>
      </c>
      <c r="AF552" s="216">
        <v>0</v>
      </c>
      <c r="AG552" s="215">
        <v>0</v>
      </c>
      <c r="AH552" s="213">
        <v>0</v>
      </c>
      <c r="AI552" s="214">
        <v>0</v>
      </c>
      <c r="AJ552" s="215">
        <v>0</v>
      </c>
      <c r="AK552" s="218">
        <v>0</v>
      </c>
      <c r="AL552" s="214">
        <v>0</v>
      </c>
      <c r="AM552" s="215">
        <v>0</v>
      </c>
      <c r="AN552" s="36">
        <f t="shared" si="100"/>
        <v>0</v>
      </c>
      <c r="AO552" s="37">
        <f t="shared" si="101"/>
        <v>0</v>
      </c>
      <c r="AP552" s="38" t="s">
        <v>3</v>
      </c>
      <c r="AQ552" s="39" t="str">
        <f t="shared" si="98"/>
        <v>제품</v>
      </c>
      <c r="AR552" s="40">
        <f t="shared" si="104"/>
        <v>0</v>
      </c>
      <c r="AS552" s="41">
        <f t="shared" si="105"/>
        <v>0</v>
      </c>
      <c r="AT552" s="42">
        <f t="shared" si="106"/>
        <v>0</v>
      </c>
      <c r="AU552" s="43">
        <f t="shared" si="102"/>
        <v>0</v>
      </c>
      <c r="AV552" s="95" t="str">
        <f t="shared" si="99"/>
        <v/>
      </c>
      <c r="AW552" s="61" t="str">
        <f t="shared" si="99"/>
        <v/>
      </c>
      <c r="AX552" s="61" t="str">
        <f t="shared" si="99"/>
        <v/>
      </c>
      <c r="AY552" s="61" t="str">
        <f t="shared" si="99"/>
        <v/>
      </c>
      <c r="AZ552" s="44" t="str">
        <f t="shared" si="99"/>
        <v/>
      </c>
      <c r="BA552" s="45"/>
      <c r="BB552" s="97">
        <v>0</v>
      </c>
      <c r="BC552" s="98">
        <v>0</v>
      </c>
      <c r="BD552" s="98">
        <v>0</v>
      </c>
      <c r="BE552" s="98">
        <v>0</v>
      </c>
      <c r="BF552" s="98">
        <v>0</v>
      </c>
      <c r="BG552" s="99">
        <f t="shared" si="107"/>
        <v>0</v>
      </c>
      <c r="BH552" s="52">
        <f t="shared" si="103"/>
        <v>0</v>
      </c>
      <c r="BI552" s="53">
        <f>IFERROR(IF(ROUND(V552/((D552+AK552)/2),1)&lt;0,0,ROUND(V552/((D552+AK552)/2),1)),0)</f>
        <v>0</v>
      </c>
      <c r="BJ552" s="55" t="str">
        <f>IF(AK552=0,"정상",IF(AP552="악성","악성",IF(AND(BL552&gt;3,BI552&lt;0.5),"악성",IF(AND(AP552="정상",BL552&lt;=3),"정상",IF(BI552&gt;1,"정상","부진")))))</f>
        <v>정상</v>
      </c>
      <c r="BK552" s="54">
        <v>45017</v>
      </c>
      <c r="BL552" s="52">
        <f t="shared" si="108"/>
        <v>42</v>
      </c>
    </row>
    <row r="553" spans="1:64" ht="17.100000000000001" customHeight="1">
      <c r="A553" s="58" t="s">
        <v>1</v>
      </c>
      <c r="B553" s="57" t="s">
        <v>2489</v>
      </c>
      <c r="C553" s="56" t="s">
        <v>2490</v>
      </c>
      <c r="D553" s="213">
        <v>420</v>
      </c>
      <c r="E553" s="214">
        <v>2150</v>
      </c>
      <c r="F553" s="215">
        <v>903000</v>
      </c>
      <c r="G553" s="213">
        <v>0</v>
      </c>
      <c r="H553" s="216">
        <v>0</v>
      </c>
      <c r="I553" s="215">
        <v>0</v>
      </c>
      <c r="J553" s="213">
        <v>0</v>
      </c>
      <c r="K553" s="216">
        <v>0</v>
      </c>
      <c r="L553" s="215">
        <v>0</v>
      </c>
      <c r="M553" s="213">
        <v>0</v>
      </c>
      <c r="N553" s="216">
        <v>0</v>
      </c>
      <c r="O553" s="215">
        <v>0</v>
      </c>
      <c r="P553" s="213">
        <v>0</v>
      </c>
      <c r="Q553" s="216">
        <v>0</v>
      </c>
      <c r="R553" s="215">
        <v>0</v>
      </c>
      <c r="S553" s="213">
        <v>0</v>
      </c>
      <c r="T553" s="214">
        <v>0</v>
      </c>
      <c r="U553" s="217">
        <v>0</v>
      </c>
      <c r="V553" s="213">
        <v>193</v>
      </c>
      <c r="W553" s="216">
        <v>2150</v>
      </c>
      <c r="X553" s="215">
        <v>414950</v>
      </c>
      <c r="Y553" s="213">
        <v>0</v>
      </c>
      <c r="Z553" s="216">
        <v>0</v>
      </c>
      <c r="AA553" s="215">
        <v>0</v>
      </c>
      <c r="AB553" s="213">
        <v>3</v>
      </c>
      <c r="AC553" s="216">
        <v>2150</v>
      </c>
      <c r="AD553" s="215">
        <v>6450</v>
      </c>
      <c r="AE553" s="213">
        <v>0</v>
      </c>
      <c r="AF553" s="216">
        <v>0</v>
      </c>
      <c r="AG553" s="215">
        <v>0</v>
      </c>
      <c r="AH553" s="213">
        <v>196</v>
      </c>
      <c r="AI553" s="214">
        <v>2150</v>
      </c>
      <c r="AJ553" s="215">
        <v>421400</v>
      </c>
      <c r="AK553" s="218">
        <v>224</v>
      </c>
      <c r="AL553" s="214">
        <v>2150</v>
      </c>
      <c r="AM553" s="215">
        <v>481600</v>
      </c>
      <c r="AN553" s="36">
        <f t="shared" si="100"/>
        <v>4.55757926259418E-5</v>
      </c>
      <c r="AO553" s="37">
        <f t="shared" si="101"/>
        <v>0.53333333333333333</v>
      </c>
      <c r="AP553" s="38" t="s">
        <v>4</v>
      </c>
      <c r="AQ553" s="39" t="str">
        <f t="shared" si="98"/>
        <v>제품</v>
      </c>
      <c r="AR553" s="40">
        <f t="shared" si="104"/>
        <v>0</v>
      </c>
      <c r="AS553" s="41">
        <f t="shared" si="105"/>
        <v>481600</v>
      </c>
      <c r="AT553" s="42">
        <f t="shared" si="106"/>
        <v>0</v>
      </c>
      <c r="AU553" s="43">
        <f t="shared" si="102"/>
        <v>481600</v>
      </c>
      <c r="AV553" s="95">
        <f t="shared" si="99"/>
        <v>481600</v>
      </c>
      <c r="AW553" s="61" t="str">
        <f t="shared" si="99"/>
        <v/>
      </c>
      <c r="AX553" s="61" t="str">
        <f t="shared" si="99"/>
        <v/>
      </c>
      <c r="AY553" s="61" t="str">
        <f t="shared" si="99"/>
        <v/>
      </c>
      <c r="AZ553" s="44" t="str">
        <f t="shared" si="99"/>
        <v/>
      </c>
      <c r="BA553" s="45"/>
      <c r="BB553" s="97">
        <v>224</v>
      </c>
      <c r="BC553" s="98">
        <v>0</v>
      </c>
      <c r="BD553" s="98">
        <v>0</v>
      </c>
      <c r="BE553" s="98">
        <v>0</v>
      </c>
      <c r="BF553" s="98">
        <v>0</v>
      </c>
      <c r="BG553" s="99">
        <f t="shared" si="107"/>
        <v>224</v>
      </c>
      <c r="BH553" s="52">
        <f t="shared" si="103"/>
        <v>0</v>
      </c>
      <c r="BI553" s="53">
        <f>IFERROR(IF(ROUND(V553/((D553+AK553)/2),1)&lt;0,0,ROUND(V553/((D553+AK553)/2),1)),0)</f>
        <v>0.6</v>
      </c>
      <c r="BJ553" s="55" t="str">
        <f>IF(AK553=0,"정상",IF(AP553="악성","악성",IF(AND(BL553&gt;3,BI553&lt;0.5),"악성",IF(AND(AP553="정상",BL553&lt;=3),"정상",IF(BI553&gt;1,"정상","부진")))))</f>
        <v>부진</v>
      </c>
      <c r="BK553" s="54">
        <v>45017</v>
      </c>
      <c r="BL553" s="52">
        <f t="shared" si="108"/>
        <v>42</v>
      </c>
    </row>
    <row r="554" spans="1:64" ht="17.100000000000001" customHeight="1">
      <c r="A554" s="58" t="s">
        <v>1</v>
      </c>
      <c r="B554" s="57" t="s">
        <v>5276</v>
      </c>
      <c r="C554" s="56" t="s">
        <v>5277</v>
      </c>
      <c r="D554" s="213">
        <v>0</v>
      </c>
      <c r="E554" s="214">
        <v>0</v>
      </c>
      <c r="F554" s="215">
        <v>0</v>
      </c>
      <c r="G554" s="213">
        <v>0</v>
      </c>
      <c r="H554" s="216">
        <v>0</v>
      </c>
      <c r="I554" s="215">
        <v>0</v>
      </c>
      <c r="J554" s="213">
        <v>0</v>
      </c>
      <c r="K554" s="216">
        <v>0</v>
      </c>
      <c r="L554" s="215">
        <v>0</v>
      </c>
      <c r="M554" s="213">
        <v>0</v>
      </c>
      <c r="N554" s="216">
        <v>0</v>
      </c>
      <c r="O554" s="215">
        <v>0</v>
      </c>
      <c r="P554" s="213">
        <v>0</v>
      </c>
      <c r="Q554" s="216">
        <v>0</v>
      </c>
      <c r="R554" s="215">
        <v>0</v>
      </c>
      <c r="S554" s="213">
        <v>0</v>
      </c>
      <c r="T554" s="214">
        <v>0</v>
      </c>
      <c r="U554" s="217">
        <v>0</v>
      </c>
      <c r="V554" s="213">
        <v>-1</v>
      </c>
      <c r="W554" s="216">
        <v>4350</v>
      </c>
      <c r="X554" s="215">
        <v>-4350</v>
      </c>
      <c r="Y554" s="213">
        <v>0</v>
      </c>
      <c r="Z554" s="216">
        <v>0</v>
      </c>
      <c r="AA554" s="215">
        <v>0</v>
      </c>
      <c r="AB554" s="213">
        <v>1</v>
      </c>
      <c r="AC554" s="216">
        <v>4350</v>
      </c>
      <c r="AD554" s="215">
        <v>4350</v>
      </c>
      <c r="AE554" s="213">
        <v>0</v>
      </c>
      <c r="AF554" s="216">
        <v>0</v>
      </c>
      <c r="AG554" s="215">
        <v>0</v>
      </c>
      <c r="AH554" s="213">
        <v>0</v>
      </c>
      <c r="AI554" s="214">
        <v>0</v>
      </c>
      <c r="AJ554" s="215">
        <v>0</v>
      </c>
      <c r="AK554" s="218">
        <v>0</v>
      </c>
      <c r="AL554" s="214">
        <v>0</v>
      </c>
      <c r="AM554" s="215">
        <v>0</v>
      </c>
      <c r="AN554" s="36">
        <f t="shared" si="100"/>
        <v>0</v>
      </c>
      <c r="AO554" s="37">
        <f t="shared" si="101"/>
        <v>0</v>
      </c>
      <c r="AP554" s="38" t="s">
        <v>3</v>
      </c>
      <c r="AQ554" s="39" t="str">
        <f t="shared" si="98"/>
        <v>제품</v>
      </c>
      <c r="AR554" s="40">
        <f t="shared" si="104"/>
        <v>0</v>
      </c>
      <c r="AS554" s="41">
        <f t="shared" si="105"/>
        <v>0</v>
      </c>
      <c r="AT554" s="42">
        <f t="shared" si="106"/>
        <v>0</v>
      </c>
      <c r="AU554" s="43">
        <f t="shared" si="102"/>
        <v>0</v>
      </c>
      <c r="AV554" s="95" t="str">
        <f t="shared" si="99"/>
        <v/>
      </c>
      <c r="AW554" s="61" t="str">
        <f t="shared" si="99"/>
        <v/>
      </c>
      <c r="AX554" s="61" t="str">
        <f t="shared" si="99"/>
        <v/>
      </c>
      <c r="AY554" s="61" t="str">
        <f t="shared" si="99"/>
        <v/>
      </c>
      <c r="AZ554" s="44" t="str">
        <f t="shared" si="99"/>
        <v/>
      </c>
      <c r="BA554" s="45"/>
      <c r="BB554" s="97">
        <v>0</v>
      </c>
      <c r="BC554" s="98">
        <v>0</v>
      </c>
      <c r="BD554" s="98">
        <v>0</v>
      </c>
      <c r="BE554" s="98">
        <v>0</v>
      </c>
      <c r="BF554" s="98">
        <v>0</v>
      </c>
      <c r="BG554" s="99">
        <f t="shared" si="107"/>
        <v>0</v>
      </c>
      <c r="BH554" s="52">
        <f t="shared" si="103"/>
        <v>0</v>
      </c>
      <c r="BI554" s="53">
        <f>IFERROR(IF(ROUND(V554/((D554+AK554)/2),1)&lt;0,0,ROUND(V554/((D554+AK554)/2),1)),0)</f>
        <v>0</v>
      </c>
      <c r="BJ554" s="55" t="str">
        <f>IF(AK554=0,"정상",IF(AP554="악성","악성",IF(AND(BL554&gt;3,BI554&lt;0.5),"악성",IF(AND(AP554="정상",BL554&lt;=3),"정상",IF(BI554&gt;1,"정상","부진")))))</f>
        <v>정상</v>
      </c>
      <c r="BK554" s="54">
        <v>45017</v>
      </c>
      <c r="BL554" s="52">
        <f t="shared" si="108"/>
        <v>42</v>
      </c>
    </row>
    <row r="555" spans="1:64" ht="17.100000000000001" customHeight="1">
      <c r="A555" s="58" t="s">
        <v>1</v>
      </c>
      <c r="B555" s="57" t="s">
        <v>2491</v>
      </c>
      <c r="C555" s="56" t="s">
        <v>2492</v>
      </c>
      <c r="D555" s="213">
        <v>317</v>
      </c>
      <c r="E555" s="214">
        <v>4550</v>
      </c>
      <c r="F555" s="215">
        <v>1442350</v>
      </c>
      <c r="G555" s="213">
        <v>0</v>
      </c>
      <c r="H555" s="216">
        <v>0</v>
      </c>
      <c r="I555" s="215">
        <v>0</v>
      </c>
      <c r="J555" s="213">
        <v>0</v>
      </c>
      <c r="K555" s="216">
        <v>0</v>
      </c>
      <c r="L555" s="215">
        <v>0</v>
      </c>
      <c r="M555" s="213">
        <v>0</v>
      </c>
      <c r="N555" s="216">
        <v>0</v>
      </c>
      <c r="O555" s="215">
        <v>0</v>
      </c>
      <c r="P555" s="213">
        <v>0</v>
      </c>
      <c r="Q555" s="216">
        <v>0</v>
      </c>
      <c r="R555" s="215">
        <v>0</v>
      </c>
      <c r="S555" s="213">
        <v>0</v>
      </c>
      <c r="T555" s="214">
        <v>0</v>
      </c>
      <c r="U555" s="217">
        <v>0</v>
      </c>
      <c r="V555" s="213">
        <v>84</v>
      </c>
      <c r="W555" s="216">
        <v>4550</v>
      </c>
      <c r="X555" s="215">
        <v>382200</v>
      </c>
      <c r="Y555" s="213">
        <v>0</v>
      </c>
      <c r="Z555" s="216">
        <v>0</v>
      </c>
      <c r="AA555" s="215">
        <v>0</v>
      </c>
      <c r="AB555" s="213">
        <v>3</v>
      </c>
      <c r="AC555" s="216">
        <v>4550</v>
      </c>
      <c r="AD555" s="215">
        <v>13650</v>
      </c>
      <c r="AE555" s="213">
        <v>0</v>
      </c>
      <c r="AF555" s="216">
        <v>0</v>
      </c>
      <c r="AG555" s="215">
        <v>0</v>
      </c>
      <c r="AH555" s="213">
        <v>87</v>
      </c>
      <c r="AI555" s="214">
        <v>4550</v>
      </c>
      <c r="AJ555" s="215">
        <v>395850</v>
      </c>
      <c r="AK555" s="218">
        <v>230</v>
      </c>
      <c r="AL555" s="214">
        <v>4550</v>
      </c>
      <c r="AM555" s="215">
        <v>1046500</v>
      </c>
      <c r="AN555" s="36">
        <f t="shared" si="100"/>
        <v>9.9034607522940389E-5</v>
      </c>
      <c r="AO555" s="37">
        <f t="shared" si="101"/>
        <v>0.72555205047318616</v>
      </c>
      <c r="AP555" s="38" t="s">
        <v>4</v>
      </c>
      <c r="AQ555" s="39" t="str">
        <f t="shared" si="98"/>
        <v>제품</v>
      </c>
      <c r="AR555" s="40">
        <f t="shared" si="104"/>
        <v>0</v>
      </c>
      <c r="AS555" s="41">
        <f t="shared" si="105"/>
        <v>1046500</v>
      </c>
      <c r="AT555" s="42">
        <f t="shared" si="106"/>
        <v>0</v>
      </c>
      <c r="AU555" s="43">
        <f t="shared" si="102"/>
        <v>1046500</v>
      </c>
      <c r="AV555" s="95">
        <f t="shared" si="99"/>
        <v>1046500</v>
      </c>
      <c r="AW555" s="61" t="str">
        <f t="shared" si="99"/>
        <v/>
      </c>
      <c r="AX555" s="61" t="str">
        <f t="shared" si="99"/>
        <v/>
      </c>
      <c r="AY555" s="61" t="str">
        <f t="shared" si="99"/>
        <v/>
      </c>
      <c r="AZ555" s="44" t="str">
        <f t="shared" si="99"/>
        <v/>
      </c>
      <c r="BA555" s="45"/>
      <c r="BB555" s="97">
        <v>230</v>
      </c>
      <c r="BC555" s="98">
        <v>0</v>
      </c>
      <c r="BD555" s="98">
        <v>0</v>
      </c>
      <c r="BE555" s="98">
        <v>0</v>
      </c>
      <c r="BF555" s="98">
        <v>0</v>
      </c>
      <c r="BG555" s="99">
        <f t="shared" si="107"/>
        <v>230</v>
      </c>
      <c r="BH555" s="52">
        <f t="shared" si="103"/>
        <v>0</v>
      </c>
      <c r="BI555" s="53">
        <f>IFERROR(IF(ROUND(V555/((D555+AK555)/2),1)&lt;0,0,ROUND(V555/((D555+AK555)/2),1)),0)</f>
        <v>0.3</v>
      </c>
      <c r="BJ555" s="55" t="str">
        <f>IF(AK555=0,"정상",IF(AP555="악성","악성",IF(AND(BL555&gt;3,BI555&lt;0.5),"악성",IF(AND(AP555="정상",BL555&lt;=3),"정상",IF(BI555&gt;1,"정상","부진")))))</f>
        <v>악성</v>
      </c>
      <c r="BK555" s="54">
        <v>45017</v>
      </c>
      <c r="BL555" s="52">
        <f t="shared" si="108"/>
        <v>42</v>
      </c>
    </row>
    <row r="556" spans="1:64" ht="17.100000000000001" customHeight="1">
      <c r="A556" s="58" t="s">
        <v>1</v>
      </c>
      <c r="B556" s="57" t="s">
        <v>2493</v>
      </c>
      <c r="C556" s="56" t="s">
        <v>2494</v>
      </c>
      <c r="D556" s="213">
        <v>428</v>
      </c>
      <c r="E556" s="214">
        <v>2450</v>
      </c>
      <c r="F556" s="215">
        <v>1048600</v>
      </c>
      <c r="G556" s="213">
        <v>0</v>
      </c>
      <c r="H556" s="216">
        <v>0</v>
      </c>
      <c r="I556" s="215">
        <v>0</v>
      </c>
      <c r="J556" s="213">
        <v>0</v>
      </c>
      <c r="K556" s="216">
        <v>0</v>
      </c>
      <c r="L556" s="215">
        <v>0</v>
      </c>
      <c r="M556" s="213">
        <v>98</v>
      </c>
      <c r="N556" s="216">
        <v>2450</v>
      </c>
      <c r="O556" s="215">
        <v>240100</v>
      </c>
      <c r="P556" s="213">
        <v>0</v>
      </c>
      <c r="Q556" s="216">
        <v>0</v>
      </c>
      <c r="R556" s="215">
        <v>0</v>
      </c>
      <c r="S556" s="213">
        <v>98</v>
      </c>
      <c r="T556" s="214">
        <v>2450</v>
      </c>
      <c r="U556" s="217">
        <v>240100</v>
      </c>
      <c r="V556" s="213">
        <v>260</v>
      </c>
      <c r="W556" s="216">
        <v>2450</v>
      </c>
      <c r="X556" s="215">
        <v>637000</v>
      </c>
      <c r="Y556" s="213">
        <v>0</v>
      </c>
      <c r="Z556" s="216">
        <v>0</v>
      </c>
      <c r="AA556" s="215">
        <v>0</v>
      </c>
      <c r="AB556" s="213">
        <v>9</v>
      </c>
      <c r="AC556" s="216">
        <v>2450</v>
      </c>
      <c r="AD556" s="215">
        <v>22050</v>
      </c>
      <c r="AE556" s="213">
        <v>0</v>
      </c>
      <c r="AF556" s="216">
        <v>0</v>
      </c>
      <c r="AG556" s="215">
        <v>0</v>
      </c>
      <c r="AH556" s="213">
        <v>269</v>
      </c>
      <c r="AI556" s="214">
        <v>2450</v>
      </c>
      <c r="AJ556" s="215">
        <v>659050</v>
      </c>
      <c r="AK556" s="218">
        <v>257</v>
      </c>
      <c r="AL556" s="214">
        <v>2450</v>
      </c>
      <c r="AM556" s="215">
        <v>629650</v>
      </c>
      <c r="AN556" s="36">
        <f t="shared" si="100"/>
        <v>5.9586374225341059E-5</v>
      </c>
      <c r="AO556" s="37">
        <f t="shared" si="101"/>
        <v>0.48859315589353614</v>
      </c>
      <c r="AP556" s="38" t="s">
        <v>4</v>
      </c>
      <c r="AQ556" s="39" t="str">
        <f t="shared" si="98"/>
        <v>제품</v>
      </c>
      <c r="AR556" s="40">
        <f t="shared" si="104"/>
        <v>0</v>
      </c>
      <c r="AS556" s="41">
        <f t="shared" si="105"/>
        <v>629650</v>
      </c>
      <c r="AT556" s="42">
        <f t="shared" si="106"/>
        <v>0</v>
      </c>
      <c r="AU556" s="43">
        <f t="shared" si="102"/>
        <v>629650</v>
      </c>
      <c r="AV556" s="95">
        <f t="shared" si="99"/>
        <v>629650</v>
      </c>
      <c r="AW556" s="61" t="str">
        <f t="shared" si="99"/>
        <v/>
      </c>
      <c r="AX556" s="61" t="str">
        <f t="shared" si="99"/>
        <v/>
      </c>
      <c r="AY556" s="61" t="str">
        <f t="shared" si="99"/>
        <v/>
      </c>
      <c r="AZ556" s="44" t="str">
        <f t="shared" si="99"/>
        <v/>
      </c>
      <c r="BA556" s="45"/>
      <c r="BB556" s="97">
        <v>257</v>
      </c>
      <c r="BC556" s="98">
        <v>0</v>
      </c>
      <c r="BD556" s="98">
        <v>0</v>
      </c>
      <c r="BE556" s="98">
        <v>0</v>
      </c>
      <c r="BF556" s="98">
        <v>0</v>
      </c>
      <c r="BG556" s="99">
        <f t="shared" si="107"/>
        <v>257</v>
      </c>
      <c r="BH556" s="52">
        <f t="shared" si="103"/>
        <v>0</v>
      </c>
      <c r="BI556" s="53">
        <f>IFERROR(IF(ROUND(V556/((D556+AK556)/2),1)&lt;0,0,ROUND(V556/((D556+AK556)/2),1)),0)</f>
        <v>0.8</v>
      </c>
      <c r="BJ556" s="55" t="str">
        <f>IF(AK556=0,"정상",IF(AP556="악성","악성",IF(AND(BL556&gt;3,BI556&lt;0.5),"악성",IF(AND(AP556="정상",BL556&lt;=3),"정상",IF(BI556&gt;1,"정상","부진")))))</f>
        <v>부진</v>
      </c>
      <c r="BK556" s="54">
        <v>45017</v>
      </c>
      <c r="BL556" s="52">
        <f t="shared" si="108"/>
        <v>42</v>
      </c>
    </row>
    <row r="557" spans="1:64" ht="17.100000000000001" customHeight="1">
      <c r="A557" s="58" t="s">
        <v>1</v>
      </c>
      <c r="B557" s="57" t="s">
        <v>2495</v>
      </c>
      <c r="C557" s="56" t="s">
        <v>2496</v>
      </c>
      <c r="D557" s="213">
        <v>1216</v>
      </c>
      <c r="E557" s="214">
        <v>4250</v>
      </c>
      <c r="F557" s="215">
        <v>5168000</v>
      </c>
      <c r="G557" s="213">
        <v>0</v>
      </c>
      <c r="H557" s="216">
        <v>0</v>
      </c>
      <c r="I557" s="215">
        <v>0</v>
      </c>
      <c r="J557" s="213">
        <v>0</v>
      </c>
      <c r="K557" s="216">
        <v>0</v>
      </c>
      <c r="L557" s="215">
        <v>0</v>
      </c>
      <c r="M557" s="213">
        <v>0</v>
      </c>
      <c r="N557" s="216">
        <v>0</v>
      </c>
      <c r="O557" s="215">
        <v>0</v>
      </c>
      <c r="P557" s="213">
        <v>0</v>
      </c>
      <c r="Q557" s="216">
        <v>0</v>
      </c>
      <c r="R557" s="215">
        <v>0</v>
      </c>
      <c r="S557" s="213">
        <v>0</v>
      </c>
      <c r="T557" s="214">
        <v>0</v>
      </c>
      <c r="U557" s="217">
        <v>0</v>
      </c>
      <c r="V557" s="213">
        <v>212</v>
      </c>
      <c r="W557" s="216">
        <v>4250</v>
      </c>
      <c r="X557" s="215">
        <v>901000</v>
      </c>
      <c r="Y557" s="213">
        <v>0</v>
      </c>
      <c r="Z557" s="216">
        <v>0</v>
      </c>
      <c r="AA557" s="215">
        <v>0</v>
      </c>
      <c r="AB557" s="213">
        <v>6</v>
      </c>
      <c r="AC557" s="216">
        <v>4250</v>
      </c>
      <c r="AD557" s="215">
        <v>25500</v>
      </c>
      <c r="AE557" s="213">
        <v>0</v>
      </c>
      <c r="AF557" s="216">
        <v>0</v>
      </c>
      <c r="AG557" s="215">
        <v>0</v>
      </c>
      <c r="AH557" s="213">
        <v>218</v>
      </c>
      <c r="AI557" s="214">
        <v>4250</v>
      </c>
      <c r="AJ557" s="215">
        <v>926500</v>
      </c>
      <c r="AK557" s="218">
        <v>998</v>
      </c>
      <c r="AL557" s="214">
        <v>4250</v>
      </c>
      <c r="AM557" s="215">
        <v>4241500</v>
      </c>
      <c r="AN557" s="36">
        <f t="shared" si="100"/>
        <v>4.0139062380176936E-4</v>
      </c>
      <c r="AO557" s="37">
        <f t="shared" si="101"/>
        <v>0.82072368421052633</v>
      </c>
      <c r="AP557" s="38" t="s">
        <v>4</v>
      </c>
      <c r="AQ557" s="39" t="str">
        <f t="shared" si="98"/>
        <v>제품</v>
      </c>
      <c r="AR557" s="40">
        <f t="shared" si="104"/>
        <v>0</v>
      </c>
      <c r="AS557" s="41">
        <f t="shared" si="105"/>
        <v>4241500</v>
      </c>
      <c r="AT557" s="42">
        <f t="shared" si="106"/>
        <v>0</v>
      </c>
      <c r="AU557" s="43">
        <f t="shared" si="102"/>
        <v>4241500</v>
      </c>
      <c r="AV557" s="95">
        <f t="shared" si="99"/>
        <v>4241500</v>
      </c>
      <c r="AW557" s="61" t="str">
        <f t="shared" si="99"/>
        <v/>
      </c>
      <c r="AX557" s="61" t="str">
        <f t="shared" si="99"/>
        <v/>
      </c>
      <c r="AY557" s="61" t="str">
        <f t="shared" si="99"/>
        <v/>
      </c>
      <c r="AZ557" s="44" t="str">
        <f t="shared" si="99"/>
        <v/>
      </c>
      <c r="BA557" s="45"/>
      <c r="BB557" s="97">
        <v>998</v>
      </c>
      <c r="BC557" s="98">
        <v>0</v>
      </c>
      <c r="BD557" s="98">
        <v>0</v>
      </c>
      <c r="BE557" s="98">
        <v>0</v>
      </c>
      <c r="BF557" s="98">
        <v>0</v>
      </c>
      <c r="BG557" s="99">
        <f t="shared" si="107"/>
        <v>998</v>
      </c>
      <c r="BH557" s="52">
        <f t="shared" si="103"/>
        <v>0</v>
      </c>
      <c r="BI557" s="53">
        <f>IFERROR(IF(ROUND(V557/((D557+AK557)/2),1)&lt;0,0,ROUND(V557/((D557+AK557)/2),1)),0)</f>
        <v>0.2</v>
      </c>
      <c r="BJ557" s="55" t="str">
        <f>IF(AK557=0,"정상",IF(AP557="악성","악성",IF(AND(BL557&gt;3,BI557&lt;0.5),"악성",IF(AND(AP557="정상",BL557&lt;=3),"정상",IF(BI557&gt;1,"정상","부진")))))</f>
        <v>악성</v>
      </c>
      <c r="BK557" s="54">
        <v>45017</v>
      </c>
      <c r="BL557" s="52">
        <f t="shared" si="108"/>
        <v>42</v>
      </c>
    </row>
    <row r="558" spans="1:64" ht="17.100000000000001" customHeight="1">
      <c r="A558" s="58" t="s">
        <v>1</v>
      </c>
      <c r="B558" s="57" t="s">
        <v>6284</v>
      </c>
      <c r="C558" s="56" t="s">
        <v>2588</v>
      </c>
      <c r="D558" s="213">
        <v>0</v>
      </c>
      <c r="E558" s="214">
        <v>0</v>
      </c>
      <c r="F558" s="215">
        <v>0</v>
      </c>
      <c r="G558" s="213">
        <v>0</v>
      </c>
      <c r="H558" s="216">
        <v>0</v>
      </c>
      <c r="I558" s="215">
        <v>0</v>
      </c>
      <c r="J558" s="213">
        <v>0</v>
      </c>
      <c r="K558" s="216">
        <v>0</v>
      </c>
      <c r="L558" s="215">
        <v>0</v>
      </c>
      <c r="M558" s="213">
        <v>0</v>
      </c>
      <c r="N558" s="216">
        <v>0</v>
      </c>
      <c r="O558" s="215">
        <v>0</v>
      </c>
      <c r="P558" s="213">
        <v>0</v>
      </c>
      <c r="Q558" s="216">
        <v>0</v>
      </c>
      <c r="R558" s="215">
        <v>0</v>
      </c>
      <c r="S558" s="213">
        <v>0</v>
      </c>
      <c r="T558" s="214">
        <v>0</v>
      </c>
      <c r="U558" s="217">
        <v>0</v>
      </c>
      <c r="V558" s="213">
        <v>-2</v>
      </c>
      <c r="W558" s="216">
        <v>17000</v>
      </c>
      <c r="X558" s="215">
        <v>-34000</v>
      </c>
      <c r="Y558" s="213">
        <v>0</v>
      </c>
      <c r="Z558" s="216">
        <v>0</v>
      </c>
      <c r="AA558" s="215">
        <v>0</v>
      </c>
      <c r="AB558" s="213">
        <v>2</v>
      </c>
      <c r="AC558" s="216">
        <v>17000</v>
      </c>
      <c r="AD558" s="215">
        <v>34000</v>
      </c>
      <c r="AE558" s="213">
        <v>0</v>
      </c>
      <c r="AF558" s="216">
        <v>0</v>
      </c>
      <c r="AG558" s="215">
        <v>0</v>
      </c>
      <c r="AH558" s="213">
        <v>0</v>
      </c>
      <c r="AI558" s="214">
        <v>0</v>
      </c>
      <c r="AJ558" s="215">
        <v>0</v>
      </c>
      <c r="AK558" s="218">
        <v>0</v>
      </c>
      <c r="AL558" s="214">
        <v>0</v>
      </c>
      <c r="AM558" s="215">
        <v>0</v>
      </c>
      <c r="AN558" s="36">
        <f t="shared" si="100"/>
        <v>0</v>
      </c>
      <c r="AO558" s="37">
        <f t="shared" si="101"/>
        <v>0</v>
      </c>
      <c r="AP558" s="38" t="s">
        <v>3</v>
      </c>
      <c r="AQ558" s="39" t="str">
        <f t="shared" si="98"/>
        <v>제품</v>
      </c>
      <c r="AR558" s="40">
        <f t="shared" si="104"/>
        <v>0</v>
      </c>
      <c r="AS558" s="41">
        <f t="shared" si="105"/>
        <v>0</v>
      </c>
      <c r="AT558" s="42">
        <f t="shared" si="106"/>
        <v>0</v>
      </c>
      <c r="AU558" s="43">
        <f t="shared" si="102"/>
        <v>0</v>
      </c>
      <c r="AV558" s="95" t="str">
        <f t="shared" si="99"/>
        <v/>
      </c>
      <c r="AW558" s="61" t="str">
        <f t="shared" si="99"/>
        <v/>
      </c>
      <c r="AX558" s="61" t="str">
        <f t="shared" si="99"/>
        <v/>
      </c>
      <c r="AY558" s="61" t="str">
        <f t="shared" si="99"/>
        <v/>
      </c>
      <c r="AZ558" s="44" t="str">
        <f t="shared" si="99"/>
        <v/>
      </c>
      <c r="BA558" s="45"/>
      <c r="BB558" s="97">
        <v>0</v>
      </c>
      <c r="BC558" s="98">
        <v>0</v>
      </c>
      <c r="BD558" s="98">
        <v>0</v>
      </c>
      <c r="BE558" s="98">
        <v>0</v>
      </c>
      <c r="BF558" s="98">
        <v>0</v>
      </c>
      <c r="BG558" s="99">
        <f t="shared" si="107"/>
        <v>0</v>
      </c>
      <c r="BH558" s="52">
        <f t="shared" si="103"/>
        <v>0</v>
      </c>
      <c r="BI558" s="53">
        <f>IFERROR(IF(ROUND(V558/((D558+AK558)/2),1)&lt;0,0,ROUND(V558/((D558+AK558)/2),1)),0)</f>
        <v>0</v>
      </c>
      <c r="BJ558" s="55" t="str">
        <f>IF(AK558=0,"정상",IF(AP558="악성","악성",IF(AND(BL558&gt;3,BI558&lt;0.5),"악성",IF(AND(AP558="정상",BL558&lt;=3),"정상",IF(BI558&gt;1,"정상","부진")))))</f>
        <v>정상</v>
      </c>
      <c r="BK558" s="54">
        <v>45200</v>
      </c>
      <c r="BL558" s="52">
        <f t="shared" si="108"/>
        <v>36</v>
      </c>
    </row>
    <row r="559" spans="1:64" ht="17.100000000000001" customHeight="1">
      <c r="A559" s="58" t="s">
        <v>1</v>
      </c>
      <c r="B559" s="57" t="s">
        <v>2602</v>
      </c>
      <c r="C559" s="56" t="s">
        <v>2603</v>
      </c>
      <c r="D559" s="213">
        <v>598</v>
      </c>
      <c r="E559" s="214">
        <v>480</v>
      </c>
      <c r="F559" s="215">
        <v>287040</v>
      </c>
      <c r="G559" s="213">
        <v>0</v>
      </c>
      <c r="H559" s="216">
        <v>0</v>
      </c>
      <c r="I559" s="215">
        <v>0</v>
      </c>
      <c r="J559" s="213">
        <v>0</v>
      </c>
      <c r="K559" s="216">
        <v>0</v>
      </c>
      <c r="L559" s="215">
        <v>0</v>
      </c>
      <c r="M559" s="213">
        <v>4</v>
      </c>
      <c r="N559" s="216">
        <v>480</v>
      </c>
      <c r="O559" s="215">
        <v>1920</v>
      </c>
      <c r="P559" s="213">
        <v>0</v>
      </c>
      <c r="Q559" s="216">
        <v>0</v>
      </c>
      <c r="R559" s="215">
        <v>0</v>
      </c>
      <c r="S559" s="213">
        <v>4</v>
      </c>
      <c r="T559" s="214">
        <v>480</v>
      </c>
      <c r="U559" s="217">
        <v>1920</v>
      </c>
      <c r="V559" s="213">
        <v>598</v>
      </c>
      <c r="W559" s="216">
        <v>480</v>
      </c>
      <c r="X559" s="215">
        <v>287040</v>
      </c>
      <c r="Y559" s="213">
        <v>0</v>
      </c>
      <c r="Z559" s="216">
        <v>0</v>
      </c>
      <c r="AA559" s="215">
        <v>0</v>
      </c>
      <c r="AB559" s="213">
        <v>4</v>
      </c>
      <c r="AC559" s="216">
        <v>480</v>
      </c>
      <c r="AD559" s="215">
        <v>1920</v>
      </c>
      <c r="AE559" s="213">
        <v>0</v>
      </c>
      <c r="AF559" s="216">
        <v>0</v>
      </c>
      <c r="AG559" s="215">
        <v>0</v>
      </c>
      <c r="AH559" s="213">
        <v>602</v>
      </c>
      <c r="AI559" s="214">
        <v>480</v>
      </c>
      <c r="AJ559" s="215">
        <v>288960</v>
      </c>
      <c r="AK559" s="218">
        <v>0</v>
      </c>
      <c r="AL559" s="214">
        <v>0</v>
      </c>
      <c r="AM559" s="215">
        <v>0</v>
      </c>
      <c r="AN559" s="36">
        <f t="shared" si="100"/>
        <v>0</v>
      </c>
      <c r="AO559" s="37">
        <f t="shared" si="101"/>
        <v>0</v>
      </c>
      <c r="AP559" s="38" t="s">
        <v>4</v>
      </c>
      <c r="AQ559" s="39" t="str">
        <f t="shared" si="98"/>
        <v>제품</v>
      </c>
      <c r="AR559" s="40">
        <f t="shared" si="104"/>
        <v>0</v>
      </c>
      <c r="AS559" s="41">
        <f t="shared" si="105"/>
        <v>0</v>
      </c>
      <c r="AT559" s="42">
        <f t="shared" si="106"/>
        <v>0</v>
      </c>
      <c r="AU559" s="43">
        <f t="shared" si="102"/>
        <v>0</v>
      </c>
      <c r="AV559" s="95" t="str">
        <f t="shared" si="99"/>
        <v/>
      </c>
      <c r="AW559" s="61" t="str">
        <f t="shared" si="99"/>
        <v/>
      </c>
      <c r="AX559" s="61" t="str">
        <f t="shared" si="99"/>
        <v/>
      </c>
      <c r="AY559" s="61" t="str">
        <f t="shared" si="99"/>
        <v/>
      </c>
      <c r="AZ559" s="44" t="str">
        <f t="shared" si="99"/>
        <v/>
      </c>
      <c r="BA559" s="45"/>
      <c r="BB559" s="97">
        <v>0</v>
      </c>
      <c r="BC559" s="98">
        <v>0</v>
      </c>
      <c r="BD559" s="98">
        <v>0</v>
      </c>
      <c r="BE559" s="98">
        <v>0</v>
      </c>
      <c r="BF559" s="98">
        <v>0</v>
      </c>
      <c r="BG559" s="99">
        <f t="shared" si="107"/>
        <v>0</v>
      </c>
      <c r="BH559" s="52">
        <f t="shared" si="103"/>
        <v>0</v>
      </c>
      <c r="BI559" s="53">
        <f>IFERROR(IF(ROUND(V559/((D559+AK559)/2),1)&lt;0,0,ROUND(V559/((D559+AK559)/2),1)),0)</f>
        <v>2</v>
      </c>
      <c r="BJ559" s="55" t="str">
        <f>IF(AK559=0,"정상",IF(AP559="악성","악성",IF(AND(BL559&gt;3,BI559&lt;0.5),"악성",IF(AND(AP559="정상",BL559&lt;=3),"정상",IF(BI559&gt;1,"정상","부진")))))</f>
        <v>정상</v>
      </c>
      <c r="BK559" s="54">
        <v>45108</v>
      </c>
      <c r="BL559" s="52">
        <f t="shared" si="108"/>
        <v>39</v>
      </c>
    </row>
    <row r="560" spans="1:64" ht="17.100000000000001" customHeight="1">
      <c r="A560" s="58" t="s">
        <v>1</v>
      </c>
      <c r="B560" s="57" t="s">
        <v>2711</v>
      </c>
      <c r="C560" s="56" t="s">
        <v>2712</v>
      </c>
      <c r="D560" s="213">
        <v>1280</v>
      </c>
      <c r="E560" s="214">
        <v>3000</v>
      </c>
      <c r="F560" s="215">
        <v>3840000</v>
      </c>
      <c r="G560" s="213">
        <v>0</v>
      </c>
      <c r="H560" s="216">
        <v>0</v>
      </c>
      <c r="I560" s="215">
        <v>0</v>
      </c>
      <c r="J560" s="213">
        <v>0</v>
      </c>
      <c r="K560" s="216">
        <v>0</v>
      </c>
      <c r="L560" s="215">
        <v>0</v>
      </c>
      <c r="M560" s="213">
        <v>5</v>
      </c>
      <c r="N560" s="216">
        <v>3000</v>
      </c>
      <c r="O560" s="215">
        <v>15000</v>
      </c>
      <c r="P560" s="213">
        <v>0</v>
      </c>
      <c r="Q560" s="216">
        <v>0</v>
      </c>
      <c r="R560" s="215">
        <v>0</v>
      </c>
      <c r="S560" s="213">
        <v>5</v>
      </c>
      <c r="T560" s="214">
        <v>3000</v>
      </c>
      <c r="U560" s="217">
        <v>15000</v>
      </c>
      <c r="V560" s="213">
        <v>14</v>
      </c>
      <c r="W560" s="216">
        <v>3000</v>
      </c>
      <c r="X560" s="215">
        <v>42000</v>
      </c>
      <c r="Y560" s="213">
        <v>0</v>
      </c>
      <c r="Z560" s="216">
        <v>0</v>
      </c>
      <c r="AA560" s="215">
        <v>0</v>
      </c>
      <c r="AB560" s="213">
        <v>4</v>
      </c>
      <c r="AC560" s="216">
        <v>3000</v>
      </c>
      <c r="AD560" s="215">
        <v>12000</v>
      </c>
      <c r="AE560" s="213">
        <v>0</v>
      </c>
      <c r="AF560" s="216">
        <v>0</v>
      </c>
      <c r="AG560" s="215">
        <v>0</v>
      </c>
      <c r="AH560" s="213">
        <v>18</v>
      </c>
      <c r="AI560" s="214">
        <v>3000</v>
      </c>
      <c r="AJ560" s="215">
        <v>54000</v>
      </c>
      <c r="AK560" s="218">
        <v>1267</v>
      </c>
      <c r="AL560" s="214">
        <v>3000</v>
      </c>
      <c r="AM560" s="215">
        <v>3801000</v>
      </c>
      <c r="AN560" s="36">
        <f t="shared" si="100"/>
        <v>3.5970429354486043E-4</v>
      </c>
      <c r="AO560" s="37">
        <f t="shared" si="101"/>
        <v>0.98599221789883273</v>
      </c>
      <c r="AP560" s="38" t="s">
        <v>4</v>
      </c>
      <c r="AQ560" s="39" t="str">
        <f t="shared" si="98"/>
        <v>제품</v>
      </c>
      <c r="AR560" s="40">
        <f t="shared" si="104"/>
        <v>0</v>
      </c>
      <c r="AS560" s="41">
        <f t="shared" si="105"/>
        <v>3801000</v>
      </c>
      <c r="AT560" s="42">
        <f t="shared" si="106"/>
        <v>0</v>
      </c>
      <c r="AU560" s="43">
        <f t="shared" si="102"/>
        <v>3801000</v>
      </c>
      <c r="AV560" s="95">
        <f t="shared" si="99"/>
        <v>3801000</v>
      </c>
      <c r="AW560" s="61" t="str">
        <f t="shared" si="99"/>
        <v/>
      </c>
      <c r="AX560" s="61" t="str">
        <f t="shared" si="99"/>
        <v/>
      </c>
      <c r="AY560" s="61" t="str">
        <f t="shared" si="99"/>
        <v/>
      </c>
      <c r="AZ560" s="44" t="str">
        <f t="shared" si="99"/>
        <v/>
      </c>
      <c r="BA560" s="45"/>
      <c r="BB560" s="97">
        <v>1267</v>
      </c>
      <c r="BC560" s="98">
        <v>0</v>
      </c>
      <c r="BD560" s="98">
        <v>0</v>
      </c>
      <c r="BE560" s="98">
        <v>0</v>
      </c>
      <c r="BF560" s="98">
        <v>0</v>
      </c>
      <c r="BG560" s="99">
        <f t="shared" si="107"/>
        <v>1267</v>
      </c>
      <c r="BH560" s="52">
        <f t="shared" si="103"/>
        <v>0</v>
      </c>
      <c r="BI560" s="53">
        <f>IFERROR(IF(ROUND(V560/((D560+AK560)/2),1)&lt;0,0,ROUND(V560/((D560+AK560)/2),1)),0)</f>
        <v>0</v>
      </c>
      <c r="BJ560" s="55" t="str">
        <f>IF(AK560=0,"정상",IF(AP560="악성","악성",IF(AND(BL560&gt;3,BI560&lt;0.5),"악성",IF(AND(AP560="정상",BL560&lt;=3),"정상",IF(BI560&gt;1,"정상","부진")))))</f>
        <v>악성</v>
      </c>
      <c r="BK560" s="54">
        <v>45170</v>
      </c>
      <c r="BL560" s="52">
        <f t="shared" si="108"/>
        <v>37</v>
      </c>
    </row>
    <row r="561" spans="1:64" ht="17.100000000000001" customHeight="1">
      <c r="A561" s="58" t="s">
        <v>1</v>
      </c>
      <c r="B561" s="57" t="s">
        <v>2713</v>
      </c>
      <c r="C561" s="56" t="s">
        <v>2714</v>
      </c>
      <c r="D561" s="213">
        <v>1331</v>
      </c>
      <c r="E561" s="214">
        <v>3000</v>
      </c>
      <c r="F561" s="215">
        <v>3993000</v>
      </c>
      <c r="G561" s="213">
        <v>0</v>
      </c>
      <c r="H561" s="216">
        <v>0</v>
      </c>
      <c r="I561" s="215">
        <v>0</v>
      </c>
      <c r="J561" s="213">
        <v>0</v>
      </c>
      <c r="K561" s="216">
        <v>0</v>
      </c>
      <c r="L561" s="215">
        <v>0</v>
      </c>
      <c r="M561" s="213">
        <v>1</v>
      </c>
      <c r="N561" s="216">
        <v>3000</v>
      </c>
      <c r="O561" s="215">
        <v>3000</v>
      </c>
      <c r="P561" s="213">
        <v>0</v>
      </c>
      <c r="Q561" s="216">
        <v>0</v>
      </c>
      <c r="R561" s="215">
        <v>0</v>
      </c>
      <c r="S561" s="213">
        <v>1</v>
      </c>
      <c r="T561" s="214">
        <v>3000</v>
      </c>
      <c r="U561" s="217">
        <v>3000</v>
      </c>
      <c r="V561" s="213">
        <v>6</v>
      </c>
      <c r="W561" s="216">
        <v>3000</v>
      </c>
      <c r="X561" s="215">
        <v>18000</v>
      </c>
      <c r="Y561" s="213">
        <v>0</v>
      </c>
      <c r="Z561" s="216">
        <v>0</v>
      </c>
      <c r="AA561" s="215">
        <v>0</v>
      </c>
      <c r="AB561" s="213">
        <v>4</v>
      </c>
      <c r="AC561" s="216">
        <v>3000</v>
      </c>
      <c r="AD561" s="215">
        <v>12000</v>
      </c>
      <c r="AE561" s="213">
        <v>0</v>
      </c>
      <c r="AF561" s="216">
        <v>0</v>
      </c>
      <c r="AG561" s="215">
        <v>0</v>
      </c>
      <c r="AH561" s="213">
        <v>10</v>
      </c>
      <c r="AI561" s="214">
        <v>3000</v>
      </c>
      <c r="AJ561" s="215">
        <v>30000</v>
      </c>
      <c r="AK561" s="218">
        <v>1322</v>
      </c>
      <c r="AL561" s="214">
        <v>3000</v>
      </c>
      <c r="AM561" s="215">
        <v>3966000</v>
      </c>
      <c r="AN561" s="36">
        <f t="shared" si="100"/>
        <v>3.7531892349353232E-4</v>
      </c>
      <c r="AO561" s="37">
        <f t="shared" si="101"/>
        <v>0.9924924924924925</v>
      </c>
      <c r="AP561" s="38" t="s">
        <v>4</v>
      </c>
      <c r="AQ561" s="39" t="str">
        <f t="shared" si="98"/>
        <v>제품</v>
      </c>
      <c r="AR561" s="40">
        <f t="shared" si="104"/>
        <v>0</v>
      </c>
      <c r="AS561" s="41">
        <f t="shared" si="105"/>
        <v>3966000</v>
      </c>
      <c r="AT561" s="42">
        <f t="shared" si="106"/>
        <v>0</v>
      </c>
      <c r="AU561" s="43">
        <f t="shared" si="102"/>
        <v>3966000</v>
      </c>
      <c r="AV561" s="95">
        <f t="shared" si="99"/>
        <v>3966000</v>
      </c>
      <c r="AW561" s="61" t="str">
        <f t="shared" si="99"/>
        <v/>
      </c>
      <c r="AX561" s="61" t="str">
        <f t="shared" si="99"/>
        <v/>
      </c>
      <c r="AY561" s="61" t="str">
        <f t="shared" si="99"/>
        <v/>
      </c>
      <c r="AZ561" s="44" t="str">
        <f t="shared" si="99"/>
        <v/>
      </c>
      <c r="BA561" s="45"/>
      <c r="BB561" s="97">
        <v>1322</v>
      </c>
      <c r="BC561" s="98">
        <v>0</v>
      </c>
      <c r="BD561" s="98">
        <v>0</v>
      </c>
      <c r="BE561" s="98">
        <v>0</v>
      </c>
      <c r="BF561" s="98">
        <v>0</v>
      </c>
      <c r="BG561" s="99">
        <f t="shared" si="107"/>
        <v>1322</v>
      </c>
      <c r="BH561" s="52">
        <f t="shared" si="103"/>
        <v>0</v>
      </c>
      <c r="BI561" s="53">
        <f>IFERROR(IF(ROUND(V561/((D561+AK561)/2),1)&lt;0,0,ROUND(V561/((D561+AK561)/2),1)),0)</f>
        <v>0</v>
      </c>
      <c r="BJ561" s="55" t="str">
        <f>IF(AK561=0,"정상",IF(AP561="악성","악성",IF(AND(BL561&gt;3,BI561&lt;0.5),"악성",IF(AND(AP561="정상",BL561&lt;=3),"정상",IF(BI561&gt;1,"정상","부진")))))</f>
        <v>악성</v>
      </c>
      <c r="BK561" s="54">
        <v>45170</v>
      </c>
      <c r="BL561" s="52">
        <f t="shared" si="108"/>
        <v>37</v>
      </c>
    </row>
    <row r="562" spans="1:64" ht="17.100000000000001" customHeight="1">
      <c r="A562" s="58" t="s">
        <v>1</v>
      </c>
      <c r="B562" s="57" t="s">
        <v>2715</v>
      </c>
      <c r="C562" s="56" t="s">
        <v>2716</v>
      </c>
      <c r="D562" s="213">
        <v>979</v>
      </c>
      <c r="E562" s="214">
        <v>3000</v>
      </c>
      <c r="F562" s="215">
        <v>2937000</v>
      </c>
      <c r="G562" s="213">
        <v>0</v>
      </c>
      <c r="H562" s="216">
        <v>0</v>
      </c>
      <c r="I562" s="215">
        <v>0</v>
      </c>
      <c r="J562" s="213">
        <v>0</v>
      </c>
      <c r="K562" s="216">
        <v>0</v>
      </c>
      <c r="L562" s="215">
        <v>0</v>
      </c>
      <c r="M562" s="213">
        <v>0</v>
      </c>
      <c r="N562" s="216">
        <v>0</v>
      </c>
      <c r="O562" s="215">
        <v>0</v>
      </c>
      <c r="P562" s="213">
        <v>0</v>
      </c>
      <c r="Q562" s="216">
        <v>0</v>
      </c>
      <c r="R562" s="215">
        <v>0</v>
      </c>
      <c r="S562" s="213">
        <v>0</v>
      </c>
      <c r="T562" s="214">
        <v>0</v>
      </c>
      <c r="U562" s="217">
        <v>0</v>
      </c>
      <c r="V562" s="213">
        <v>27</v>
      </c>
      <c r="W562" s="216">
        <v>3000</v>
      </c>
      <c r="X562" s="215">
        <v>81000</v>
      </c>
      <c r="Y562" s="213">
        <v>0</v>
      </c>
      <c r="Z562" s="216">
        <v>0</v>
      </c>
      <c r="AA562" s="215">
        <v>0</v>
      </c>
      <c r="AB562" s="213">
        <v>75</v>
      </c>
      <c r="AC562" s="216">
        <v>3000</v>
      </c>
      <c r="AD562" s="215">
        <v>225000</v>
      </c>
      <c r="AE562" s="213">
        <v>0</v>
      </c>
      <c r="AF562" s="216">
        <v>0</v>
      </c>
      <c r="AG562" s="215">
        <v>0</v>
      </c>
      <c r="AH562" s="213">
        <v>102</v>
      </c>
      <c r="AI562" s="214">
        <v>3000</v>
      </c>
      <c r="AJ562" s="215">
        <v>306000</v>
      </c>
      <c r="AK562" s="218">
        <v>877</v>
      </c>
      <c r="AL562" s="214">
        <v>3000</v>
      </c>
      <c r="AM562" s="215">
        <v>2631000</v>
      </c>
      <c r="AN562" s="36">
        <f t="shared" si="100"/>
        <v>2.4898237209064136E-4</v>
      </c>
      <c r="AO562" s="37">
        <f t="shared" si="101"/>
        <v>0.89581205311542389</v>
      </c>
      <c r="AP562" s="38" t="s">
        <v>4</v>
      </c>
      <c r="AQ562" s="39" t="str">
        <f t="shared" si="98"/>
        <v>제품</v>
      </c>
      <c r="AR562" s="40">
        <f t="shared" si="104"/>
        <v>0</v>
      </c>
      <c r="AS562" s="41">
        <f t="shared" si="105"/>
        <v>2631000</v>
      </c>
      <c r="AT562" s="42">
        <f t="shared" si="106"/>
        <v>0</v>
      </c>
      <c r="AU562" s="43">
        <f t="shared" si="102"/>
        <v>2631000</v>
      </c>
      <c r="AV562" s="95">
        <f t="shared" si="99"/>
        <v>2631000</v>
      </c>
      <c r="AW562" s="61" t="str">
        <f t="shared" si="99"/>
        <v/>
      </c>
      <c r="AX562" s="61" t="str">
        <f t="shared" si="99"/>
        <v/>
      </c>
      <c r="AY562" s="61" t="str">
        <f t="shared" si="99"/>
        <v/>
      </c>
      <c r="AZ562" s="44" t="str">
        <f t="shared" si="99"/>
        <v/>
      </c>
      <c r="BA562" s="45"/>
      <c r="BB562" s="97">
        <v>877</v>
      </c>
      <c r="BC562" s="98">
        <v>0</v>
      </c>
      <c r="BD562" s="98">
        <v>0</v>
      </c>
      <c r="BE562" s="98">
        <v>0</v>
      </c>
      <c r="BF562" s="98">
        <v>0</v>
      </c>
      <c r="BG562" s="99">
        <f t="shared" si="107"/>
        <v>877</v>
      </c>
      <c r="BH562" s="52">
        <f t="shared" si="103"/>
        <v>0</v>
      </c>
      <c r="BI562" s="53">
        <f>IFERROR(IF(ROUND(V562/((D562+AK562)/2),1)&lt;0,0,ROUND(V562/((D562+AK562)/2),1)),0)</f>
        <v>0</v>
      </c>
      <c r="BJ562" s="55" t="str">
        <f>IF(AK562=0,"정상",IF(AP562="악성","악성",IF(AND(BL562&gt;3,BI562&lt;0.5),"악성",IF(AND(AP562="정상",BL562&lt;=3),"정상",IF(BI562&gt;1,"정상","부진")))))</f>
        <v>악성</v>
      </c>
      <c r="BK562" s="54">
        <v>45170</v>
      </c>
      <c r="BL562" s="52">
        <f t="shared" si="108"/>
        <v>37</v>
      </c>
    </row>
    <row r="563" spans="1:64" ht="17.100000000000001" customHeight="1">
      <c r="A563" s="58" t="s">
        <v>1</v>
      </c>
      <c r="B563" s="57" t="s">
        <v>2717</v>
      </c>
      <c r="C563" s="56" t="s">
        <v>2718</v>
      </c>
      <c r="D563" s="213">
        <v>4061</v>
      </c>
      <c r="E563" s="214">
        <v>6300</v>
      </c>
      <c r="F563" s="215">
        <v>25584300</v>
      </c>
      <c r="G563" s="213">
        <v>0</v>
      </c>
      <c r="H563" s="216">
        <v>0</v>
      </c>
      <c r="I563" s="215">
        <v>0</v>
      </c>
      <c r="J563" s="213">
        <v>0</v>
      </c>
      <c r="K563" s="216">
        <v>0</v>
      </c>
      <c r="L563" s="215">
        <v>0</v>
      </c>
      <c r="M563" s="213">
        <v>0</v>
      </c>
      <c r="N563" s="216">
        <v>0</v>
      </c>
      <c r="O563" s="215">
        <v>0</v>
      </c>
      <c r="P563" s="213">
        <v>0</v>
      </c>
      <c r="Q563" s="216">
        <v>0</v>
      </c>
      <c r="R563" s="215">
        <v>0</v>
      </c>
      <c r="S563" s="213">
        <v>0</v>
      </c>
      <c r="T563" s="214">
        <v>0</v>
      </c>
      <c r="U563" s="217">
        <v>0</v>
      </c>
      <c r="V563" s="213">
        <v>202</v>
      </c>
      <c r="W563" s="216">
        <v>6300</v>
      </c>
      <c r="X563" s="215">
        <v>1272600</v>
      </c>
      <c r="Y563" s="213">
        <v>0</v>
      </c>
      <c r="Z563" s="216">
        <v>0</v>
      </c>
      <c r="AA563" s="215">
        <v>0</v>
      </c>
      <c r="AB563" s="213">
        <v>10</v>
      </c>
      <c r="AC563" s="216">
        <v>6300</v>
      </c>
      <c r="AD563" s="215">
        <v>63000</v>
      </c>
      <c r="AE563" s="213">
        <v>0</v>
      </c>
      <c r="AF563" s="216">
        <v>0</v>
      </c>
      <c r="AG563" s="215">
        <v>0</v>
      </c>
      <c r="AH563" s="213">
        <v>212</v>
      </c>
      <c r="AI563" s="214">
        <v>6300</v>
      </c>
      <c r="AJ563" s="215">
        <v>1335600</v>
      </c>
      <c r="AK563" s="218">
        <v>3849</v>
      </c>
      <c r="AL563" s="214">
        <v>6300</v>
      </c>
      <c r="AM563" s="215">
        <v>24248700</v>
      </c>
      <c r="AN563" s="36">
        <f t="shared" si="100"/>
        <v>2.2947544074930957E-3</v>
      </c>
      <c r="AO563" s="37">
        <f t="shared" si="101"/>
        <v>0.94779610933267666</v>
      </c>
      <c r="AP563" s="38" t="s">
        <v>4</v>
      </c>
      <c r="AQ563" s="39" t="str">
        <f t="shared" si="98"/>
        <v>제품</v>
      </c>
      <c r="AR563" s="40">
        <f t="shared" si="104"/>
        <v>0</v>
      </c>
      <c r="AS563" s="41">
        <f t="shared" si="105"/>
        <v>24248700</v>
      </c>
      <c r="AT563" s="42">
        <f t="shared" si="106"/>
        <v>0</v>
      </c>
      <c r="AU563" s="43">
        <f t="shared" si="102"/>
        <v>24248700</v>
      </c>
      <c r="AV563" s="95">
        <f t="shared" si="99"/>
        <v>24248700</v>
      </c>
      <c r="AW563" s="61" t="str">
        <f t="shared" si="99"/>
        <v/>
      </c>
      <c r="AX563" s="61" t="str">
        <f t="shared" si="99"/>
        <v/>
      </c>
      <c r="AY563" s="61" t="str">
        <f t="shared" si="99"/>
        <v/>
      </c>
      <c r="AZ563" s="44" t="str">
        <f t="shared" si="99"/>
        <v/>
      </c>
      <c r="BA563" s="45"/>
      <c r="BB563" s="97">
        <v>3849</v>
      </c>
      <c r="BC563" s="98">
        <v>0</v>
      </c>
      <c r="BD563" s="98">
        <v>0</v>
      </c>
      <c r="BE563" s="98">
        <v>0</v>
      </c>
      <c r="BF563" s="98">
        <v>0</v>
      </c>
      <c r="BG563" s="99">
        <f t="shared" si="107"/>
        <v>3849</v>
      </c>
      <c r="BH563" s="52">
        <f t="shared" si="103"/>
        <v>0</v>
      </c>
      <c r="BI563" s="53">
        <f>IFERROR(IF(ROUND(V563/((D563+AK563)/2),1)&lt;0,0,ROUND(V563/((D563+AK563)/2),1)),0)</f>
        <v>0.1</v>
      </c>
      <c r="BJ563" s="55" t="str">
        <f>IF(AK563=0,"정상",IF(AP563="악성","악성",IF(AND(BL563&gt;3,BI563&lt;0.5),"악성",IF(AND(AP563="정상",BL563&lt;=3),"정상",IF(BI563&gt;1,"정상","부진")))))</f>
        <v>악성</v>
      </c>
      <c r="BK563" s="54">
        <v>45170</v>
      </c>
      <c r="BL563" s="52">
        <f t="shared" si="108"/>
        <v>37</v>
      </c>
    </row>
    <row r="564" spans="1:64" ht="17.100000000000001" customHeight="1">
      <c r="A564" s="58" t="s">
        <v>1</v>
      </c>
      <c r="B564" s="57" t="s">
        <v>2719</v>
      </c>
      <c r="C564" s="56" t="s">
        <v>2720</v>
      </c>
      <c r="D564" s="213">
        <v>936</v>
      </c>
      <c r="E564" s="214">
        <v>6200</v>
      </c>
      <c r="F564" s="215">
        <v>5803200</v>
      </c>
      <c r="G564" s="213">
        <v>0</v>
      </c>
      <c r="H564" s="216">
        <v>0</v>
      </c>
      <c r="I564" s="215">
        <v>0</v>
      </c>
      <c r="J564" s="213">
        <v>0</v>
      </c>
      <c r="K564" s="216">
        <v>0</v>
      </c>
      <c r="L564" s="215">
        <v>0</v>
      </c>
      <c r="M564" s="213">
        <v>0</v>
      </c>
      <c r="N564" s="216">
        <v>0</v>
      </c>
      <c r="O564" s="215">
        <v>0</v>
      </c>
      <c r="P564" s="213">
        <v>0</v>
      </c>
      <c r="Q564" s="216">
        <v>0</v>
      </c>
      <c r="R564" s="215">
        <v>0</v>
      </c>
      <c r="S564" s="213">
        <v>0</v>
      </c>
      <c r="T564" s="214">
        <v>0</v>
      </c>
      <c r="U564" s="217">
        <v>0</v>
      </c>
      <c r="V564" s="213">
        <v>110</v>
      </c>
      <c r="W564" s="216">
        <v>6200</v>
      </c>
      <c r="X564" s="215">
        <v>682000</v>
      </c>
      <c r="Y564" s="213">
        <v>0</v>
      </c>
      <c r="Z564" s="216">
        <v>0</v>
      </c>
      <c r="AA564" s="215">
        <v>0</v>
      </c>
      <c r="AB564" s="213">
        <v>4</v>
      </c>
      <c r="AC564" s="216">
        <v>6200</v>
      </c>
      <c r="AD564" s="215">
        <v>24800</v>
      </c>
      <c r="AE564" s="213">
        <v>0</v>
      </c>
      <c r="AF564" s="216">
        <v>0</v>
      </c>
      <c r="AG564" s="215">
        <v>0</v>
      </c>
      <c r="AH564" s="213">
        <v>114</v>
      </c>
      <c r="AI564" s="214">
        <v>6200</v>
      </c>
      <c r="AJ564" s="215">
        <v>706800</v>
      </c>
      <c r="AK564" s="218">
        <v>822</v>
      </c>
      <c r="AL564" s="214">
        <v>6200</v>
      </c>
      <c r="AM564" s="215">
        <v>5096400</v>
      </c>
      <c r="AN564" s="36">
        <f t="shared" si="100"/>
        <v>4.822933337600701E-4</v>
      </c>
      <c r="AO564" s="37">
        <f t="shared" si="101"/>
        <v>0.87820512820512819</v>
      </c>
      <c r="AP564" s="38" t="s">
        <v>4</v>
      </c>
      <c r="AQ564" s="39" t="str">
        <f t="shared" si="98"/>
        <v>제품</v>
      </c>
      <c r="AR564" s="40">
        <f t="shared" si="104"/>
        <v>0</v>
      </c>
      <c r="AS564" s="41">
        <f t="shared" si="105"/>
        <v>5096400</v>
      </c>
      <c r="AT564" s="42">
        <f t="shared" si="106"/>
        <v>0</v>
      </c>
      <c r="AU564" s="43">
        <f t="shared" si="102"/>
        <v>5096400</v>
      </c>
      <c r="AV564" s="95">
        <f t="shared" si="99"/>
        <v>5096400</v>
      </c>
      <c r="AW564" s="61" t="str">
        <f t="shared" si="99"/>
        <v/>
      </c>
      <c r="AX564" s="61" t="str">
        <f t="shared" si="99"/>
        <v/>
      </c>
      <c r="AY564" s="61" t="str">
        <f t="shared" si="99"/>
        <v/>
      </c>
      <c r="AZ564" s="44" t="str">
        <f t="shared" si="99"/>
        <v/>
      </c>
      <c r="BA564" s="45"/>
      <c r="BB564" s="97">
        <v>822</v>
      </c>
      <c r="BC564" s="98">
        <v>0</v>
      </c>
      <c r="BD564" s="98">
        <v>0</v>
      </c>
      <c r="BE564" s="98">
        <v>0</v>
      </c>
      <c r="BF564" s="98">
        <v>0</v>
      </c>
      <c r="BG564" s="99">
        <f t="shared" si="107"/>
        <v>822</v>
      </c>
      <c r="BH564" s="52">
        <f t="shared" si="103"/>
        <v>0</v>
      </c>
      <c r="BI564" s="53">
        <f>IFERROR(IF(ROUND(V564/((D564+AK564)/2),1)&lt;0,0,ROUND(V564/((D564+AK564)/2),1)),0)</f>
        <v>0.1</v>
      </c>
      <c r="BJ564" s="55" t="str">
        <f>IF(AK564=0,"정상",IF(AP564="악성","악성",IF(AND(BL564&gt;3,BI564&lt;0.5),"악성",IF(AND(AP564="정상",BL564&lt;=3),"정상",IF(BI564&gt;1,"정상","부진")))))</f>
        <v>악성</v>
      </c>
      <c r="BK564" s="54">
        <v>45170</v>
      </c>
      <c r="BL564" s="52">
        <f t="shared" si="108"/>
        <v>37</v>
      </c>
    </row>
    <row r="565" spans="1:64" ht="17.100000000000001" customHeight="1">
      <c r="A565" s="58" t="s">
        <v>1</v>
      </c>
      <c r="B565" s="57" t="s">
        <v>2721</v>
      </c>
      <c r="C565" s="56" t="s">
        <v>2722</v>
      </c>
      <c r="D565" s="213">
        <v>1245</v>
      </c>
      <c r="E565" s="214">
        <v>6500</v>
      </c>
      <c r="F565" s="215">
        <v>8092500</v>
      </c>
      <c r="G565" s="213">
        <v>0</v>
      </c>
      <c r="H565" s="216">
        <v>0</v>
      </c>
      <c r="I565" s="215">
        <v>0</v>
      </c>
      <c r="J565" s="213">
        <v>0</v>
      </c>
      <c r="K565" s="216">
        <v>0</v>
      </c>
      <c r="L565" s="215">
        <v>0</v>
      </c>
      <c r="M565" s="213">
        <v>18</v>
      </c>
      <c r="N565" s="216">
        <v>6500</v>
      </c>
      <c r="O565" s="215">
        <v>117000</v>
      </c>
      <c r="P565" s="213">
        <v>0</v>
      </c>
      <c r="Q565" s="216">
        <v>0</v>
      </c>
      <c r="R565" s="215">
        <v>0</v>
      </c>
      <c r="S565" s="213">
        <v>18</v>
      </c>
      <c r="T565" s="214">
        <v>6500</v>
      </c>
      <c r="U565" s="217">
        <v>117000</v>
      </c>
      <c r="V565" s="213">
        <v>43</v>
      </c>
      <c r="W565" s="216">
        <v>6500</v>
      </c>
      <c r="X565" s="215">
        <v>279500</v>
      </c>
      <c r="Y565" s="213">
        <v>0</v>
      </c>
      <c r="Z565" s="216">
        <v>0</v>
      </c>
      <c r="AA565" s="215">
        <v>0</v>
      </c>
      <c r="AB565" s="213">
        <v>5</v>
      </c>
      <c r="AC565" s="216">
        <v>6500</v>
      </c>
      <c r="AD565" s="215">
        <v>32500</v>
      </c>
      <c r="AE565" s="213">
        <v>0</v>
      </c>
      <c r="AF565" s="216">
        <v>0</v>
      </c>
      <c r="AG565" s="215">
        <v>0</v>
      </c>
      <c r="AH565" s="213">
        <v>48</v>
      </c>
      <c r="AI565" s="214">
        <v>6500</v>
      </c>
      <c r="AJ565" s="215">
        <v>312000</v>
      </c>
      <c r="AK565" s="218">
        <v>1215</v>
      </c>
      <c r="AL565" s="214">
        <v>6500</v>
      </c>
      <c r="AM565" s="215">
        <v>7897500</v>
      </c>
      <c r="AN565" s="36">
        <f t="shared" si="100"/>
        <v>7.4737296981597866E-4</v>
      </c>
      <c r="AO565" s="37">
        <f t="shared" si="101"/>
        <v>0.96199524940617576</v>
      </c>
      <c r="AP565" s="38" t="s">
        <v>4</v>
      </c>
      <c r="AQ565" s="39" t="str">
        <f t="shared" si="98"/>
        <v>제품</v>
      </c>
      <c r="AR565" s="40">
        <f t="shared" si="104"/>
        <v>0</v>
      </c>
      <c r="AS565" s="41">
        <f t="shared" si="105"/>
        <v>7897500</v>
      </c>
      <c r="AT565" s="42">
        <f t="shared" si="106"/>
        <v>0</v>
      </c>
      <c r="AU565" s="43">
        <f t="shared" si="102"/>
        <v>7897500</v>
      </c>
      <c r="AV565" s="95">
        <f t="shared" si="99"/>
        <v>7897500</v>
      </c>
      <c r="AW565" s="61" t="str">
        <f t="shared" si="99"/>
        <v/>
      </c>
      <c r="AX565" s="61" t="str">
        <f t="shared" si="99"/>
        <v/>
      </c>
      <c r="AY565" s="61" t="str">
        <f t="shared" si="99"/>
        <v/>
      </c>
      <c r="AZ565" s="44" t="str">
        <f t="shared" si="99"/>
        <v/>
      </c>
      <c r="BA565" s="45"/>
      <c r="BB565" s="97">
        <v>1215</v>
      </c>
      <c r="BC565" s="98">
        <v>0</v>
      </c>
      <c r="BD565" s="98">
        <v>0</v>
      </c>
      <c r="BE565" s="98">
        <v>0</v>
      </c>
      <c r="BF565" s="98">
        <v>0</v>
      </c>
      <c r="BG565" s="99">
        <f t="shared" si="107"/>
        <v>1215</v>
      </c>
      <c r="BH565" s="52">
        <f t="shared" si="103"/>
        <v>0</v>
      </c>
      <c r="BI565" s="53">
        <f>IFERROR(IF(ROUND(V565/((D565+AK565)/2),1)&lt;0,0,ROUND(V565/((D565+AK565)/2),1)),0)</f>
        <v>0</v>
      </c>
      <c r="BJ565" s="55" t="str">
        <f>IF(AK565=0,"정상",IF(AP565="악성","악성",IF(AND(BL565&gt;3,BI565&lt;0.5),"악성",IF(AND(AP565="정상",BL565&lt;=3),"정상",IF(BI565&gt;1,"정상","부진")))))</f>
        <v>악성</v>
      </c>
      <c r="BK565" s="54">
        <v>45170</v>
      </c>
      <c r="BL565" s="52">
        <f t="shared" si="108"/>
        <v>37</v>
      </c>
    </row>
    <row r="566" spans="1:64" ht="17.100000000000001" customHeight="1">
      <c r="A566" s="58" t="s">
        <v>1</v>
      </c>
      <c r="B566" s="57" t="s">
        <v>2723</v>
      </c>
      <c r="C566" s="56" t="s">
        <v>2724</v>
      </c>
      <c r="D566" s="213">
        <v>1718</v>
      </c>
      <c r="E566" s="214">
        <v>3200</v>
      </c>
      <c r="F566" s="215">
        <v>5497600</v>
      </c>
      <c r="G566" s="213">
        <v>0</v>
      </c>
      <c r="H566" s="216">
        <v>0</v>
      </c>
      <c r="I566" s="215">
        <v>0</v>
      </c>
      <c r="J566" s="213">
        <v>0</v>
      </c>
      <c r="K566" s="216">
        <v>0</v>
      </c>
      <c r="L566" s="215">
        <v>0</v>
      </c>
      <c r="M566" s="213">
        <v>0</v>
      </c>
      <c r="N566" s="216">
        <v>0</v>
      </c>
      <c r="O566" s="215">
        <v>0</v>
      </c>
      <c r="P566" s="213">
        <v>0</v>
      </c>
      <c r="Q566" s="216">
        <v>0</v>
      </c>
      <c r="R566" s="215">
        <v>0</v>
      </c>
      <c r="S566" s="213">
        <v>0</v>
      </c>
      <c r="T566" s="214">
        <v>0</v>
      </c>
      <c r="U566" s="217">
        <v>0</v>
      </c>
      <c r="V566" s="213">
        <v>1662</v>
      </c>
      <c r="W566" s="216">
        <v>3200</v>
      </c>
      <c r="X566" s="215">
        <v>5318400</v>
      </c>
      <c r="Y566" s="213">
        <v>0</v>
      </c>
      <c r="Z566" s="216">
        <v>0</v>
      </c>
      <c r="AA566" s="215">
        <v>0</v>
      </c>
      <c r="AB566" s="213">
        <v>56</v>
      </c>
      <c r="AC566" s="216">
        <v>3200</v>
      </c>
      <c r="AD566" s="215">
        <v>179200</v>
      </c>
      <c r="AE566" s="213">
        <v>0</v>
      </c>
      <c r="AF566" s="216">
        <v>0</v>
      </c>
      <c r="AG566" s="215">
        <v>0</v>
      </c>
      <c r="AH566" s="213">
        <v>1718</v>
      </c>
      <c r="AI566" s="214">
        <v>3200</v>
      </c>
      <c r="AJ566" s="215">
        <v>5497600</v>
      </c>
      <c r="AK566" s="218">
        <v>0</v>
      </c>
      <c r="AL566" s="214">
        <v>0</v>
      </c>
      <c r="AM566" s="215">
        <v>0</v>
      </c>
      <c r="AN566" s="36">
        <f t="shared" si="100"/>
        <v>0</v>
      </c>
      <c r="AO566" s="37">
        <f t="shared" si="101"/>
        <v>0</v>
      </c>
      <c r="AP566" s="38" t="s">
        <v>4</v>
      </c>
      <c r="AQ566" s="39" t="str">
        <f t="shared" si="98"/>
        <v>제품</v>
      </c>
      <c r="AR566" s="40">
        <f t="shared" si="104"/>
        <v>0</v>
      </c>
      <c r="AS566" s="41">
        <f t="shared" si="105"/>
        <v>0</v>
      </c>
      <c r="AT566" s="42">
        <f t="shared" si="106"/>
        <v>0</v>
      </c>
      <c r="AU566" s="43">
        <f t="shared" si="102"/>
        <v>0</v>
      </c>
      <c r="AV566" s="95" t="str">
        <f t="shared" si="99"/>
        <v/>
      </c>
      <c r="AW566" s="61" t="str">
        <f t="shared" si="99"/>
        <v/>
      </c>
      <c r="AX566" s="61" t="str">
        <f t="shared" si="99"/>
        <v/>
      </c>
      <c r="AY566" s="61" t="str">
        <f t="shared" si="99"/>
        <v/>
      </c>
      <c r="AZ566" s="44" t="str">
        <f t="shared" si="99"/>
        <v/>
      </c>
      <c r="BA566" s="45"/>
      <c r="BB566" s="97">
        <v>0</v>
      </c>
      <c r="BC566" s="98">
        <v>0</v>
      </c>
      <c r="BD566" s="98">
        <v>0</v>
      </c>
      <c r="BE566" s="98">
        <v>0</v>
      </c>
      <c r="BF566" s="98">
        <v>0</v>
      </c>
      <c r="BG566" s="99">
        <f t="shared" si="107"/>
        <v>0</v>
      </c>
      <c r="BH566" s="52">
        <f t="shared" si="103"/>
        <v>0</v>
      </c>
      <c r="BI566" s="53">
        <f>IFERROR(IF(ROUND(V566/((D566+AK566)/2),1)&lt;0,0,ROUND(V566/((D566+AK566)/2),1)),0)</f>
        <v>1.9</v>
      </c>
      <c r="BJ566" s="55" t="str">
        <f>IF(AK566=0,"정상",IF(AP566="악성","악성",IF(AND(BL566&gt;3,BI566&lt;0.5),"악성",IF(AND(AP566="정상",BL566&lt;=3),"정상",IF(BI566&gt;1,"정상","부진")))))</f>
        <v>정상</v>
      </c>
      <c r="BK566" s="54">
        <v>45170</v>
      </c>
      <c r="BL566" s="52">
        <f t="shared" si="108"/>
        <v>37</v>
      </c>
    </row>
    <row r="567" spans="1:64" ht="17.100000000000001" customHeight="1">
      <c r="A567" s="58" t="s">
        <v>1</v>
      </c>
      <c r="B567" s="57" t="s">
        <v>2725</v>
      </c>
      <c r="C567" s="56" t="s">
        <v>2726</v>
      </c>
      <c r="D567" s="213">
        <v>146</v>
      </c>
      <c r="E567" s="214">
        <v>3400</v>
      </c>
      <c r="F567" s="215">
        <v>496400</v>
      </c>
      <c r="G567" s="213">
        <v>0</v>
      </c>
      <c r="H567" s="216">
        <v>0</v>
      </c>
      <c r="I567" s="215">
        <v>0</v>
      </c>
      <c r="J567" s="213">
        <v>0</v>
      </c>
      <c r="K567" s="216">
        <v>0</v>
      </c>
      <c r="L567" s="215">
        <v>0</v>
      </c>
      <c r="M567" s="213">
        <v>1</v>
      </c>
      <c r="N567" s="216">
        <v>3400</v>
      </c>
      <c r="O567" s="215">
        <v>3400</v>
      </c>
      <c r="P567" s="213">
        <v>0</v>
      </c>
      <c r="Q567" s="216">
        <v>0</v>
      </c>
      <c r="R567" s="215">
        <v>0</v>
      </c>
      <c r="S567" s="213">
        <v>1</v>
      </c>
      <c r="T567" s="214">
        <v>3400</v>
      </c>
      <c r="U567" s="217">
        <v>3400</v>
      </c>
      <c r="V567" s="213">
        <v>91</v>
      </c>
      <c r="W567" s="216">
        <v>3400</v>
      </c>
      <c r="X567" s="215">
        <v>309400</v>
      </c>
      <c r="Y567" s="213">
        <v>0</v>
      </c>
      <c r="Z567" s="216">
        <v>0</v>
      </c>
      <c r="AA567" s="215">
        <v>0</v>
      </c>
      <c r="AB567" s="213">
        <v>9</v>
      </c>
      <c r="AC567" s="216">
        <v>3400</v>
      </c>
      <c r="AD567" s="215">
        <v>30600</v>
      </c>
      <c r="AE567" s="213">
        <v>0</v>
      </c>
      <c r="AF567" s="216">
        <v>0</v>
      </c>
      <c r="AG567" s="215">
        <v>0</v>
      </c>
      <c r="AH567" s="213">
        <v>100</v>
      </c>
      <c r="AI567" s="214">
        <v>3400</v>
      </c>
      <c r="AJ567" s="215">
        <v>340000</v>
      </c>
      <c r="AK567" s="218">
        <v>47</v>
      </c>
      <c r="AL567" s="214">
        <v>3400</v>
      </c>
      <c r="AM567" s="215">
        <v>159800</v>
      </c>
      <c r="AN567" s="36">
        <f t="shared" si="100"/>
        <v>1.5122532519986502E-5</v>
      </c>
      <c r="AO567" s="37">
        <f t="shared" si="101"/>
        <v>0.31972789115646261</v>
      </c>
      <c r="AP567" s="38" t="s">
        <v>4</v>
      </c>
      <c r="AQ567" s="39" t="str">
        <f t="shared" si="98"/>
        <v>제품</v>
      </c>
      <c r="AR567" s="40">
        <f t="shared" si="104"/>
        <v>0</v>
      </c>
      <c r="AS567" s="41">
        <f t="shared" si="105"/>
        <v>159800</v>
      </c>
      <c r="AT567" s="42">
        <f t="shared" si="106"/>
        <v>0</v>
      </c>
      <c r="AU567" s="43">
        <f t="shared" si="102"/>
        <v>159800</v>
      </c>
      <c r="AV567" s="95">
        <f t="shared" si="99"/>
        <v>159800</v>
      </c>
      <c r="AW567" s="61" t="str">
        <f t="shared" si="99"/>
        <v/>
      </c>
      <c r="AX567" s="61" t="str">
        <f t="shared" si="99"/>
        <v/>
      </c>
      <c r="AY567" s="61" t="str">
        <f t="shared" si="99"/>
        <v/>
      </c>
      <c r="AZ567" s="44" t="str">
        <f t="shared" si="99"/>
        <v/>
      </c>
      <c r="BA567" s="45"/>
      <c r="BB567" s="97">
        <v>47</v>
      </c>
      <c r="BC567" s="98">
        <v>0</v>
      </c>
      <c r="BD567" s="98">
        <v>0</v>
      </c>
      <c r="BE567" s="98">
        <v>0</v>
      </c>
      <c r="BF567" s="98">
        <v>0</v>
      </c>
      <c r="BG567" s="99">
        <f t="shared" si="107"/>
        <v>47</v>
      </c>
      <c r="BH567" s="52">
        <f t="shared" si="103"/>
        <v>0</v>
      </c>
      <c r="BI567" s="53">
        <f>IFERROR(IF(ROUND(V567/((D567+AK567)/2),1)&lt;0,0,ROUND(V567/((D567+AK567)/2),1)),0)</f>
        <v>0.9</v>
      </c>
      <c r="BJ567" s="55" t="str">
        <f>IF(AK567=0,"정상",IF(AP567="악성","악성",IF(AND(BL567&gt;3,BI567&lt;0.5),"악성",IF(AND(AP567="정상",BL567&lt;=3),"정상",IF(BI567&gt;1,"정상","부진")))))</f>
        <v>부진</v>
      </c>
      <c r="BK567" s="54">
        <v>45170</v>
      </c>
      <c r="BL567" s="52">
        <f t="shared" si="108"/>
        <v>37</v>
      </c>
    </row>
    <row r="568" spans="1:64" ht="17.100000000000001" customHeight="1">
      <c r="A568" s="58" t="s">
        <v>1</v>
      </c>
      <c r="B568" s="57" t="s">
        <v>2727</v>
      </c>
      <c r="C568" s="56" t="s">
        <v>2728</v>
      </c>
      <c r="D568" s="213">
        <v>1368</v>
      </c>
      <c r="E568" s="214">
        <v>3600</v>
      </c>
      <c r="F568" s="215">
        <v>4924800</v>
      </c>
      <c r="G568" s="213">
        <v>0</v>
      </c>
      <c r="H568" s="216">
        <v>0</v>
      </c>
      <c r="I568" s="215">
        <v>0</v>
      </c>
      <c r="J568" s="213">
        <v>0</v>
      </c>
      <c r="K568" s="216">
        <v>0</v>
      </c>
      <c r="L568" s="215">
        <v>0</v>
      </c>
      <c r="M568" s="213">
        <v>1</v>
      </c>
      <c r="N568" s="216">
        <v>3600</v>
      </c>
      <c r="O568" s="215">
        <v>3600</v>
      </c>
      <c r="P568" s="213">
        <v>0</v>
      </c>
      <c r="Q568" s="216">
        <v>0</v>
      </c>
      <c r="R568" s="215">
        <v>0</v>
      </c>
      <c r="S568" s="213">
        <v>1</v>
      </c>
      <c r="T568" s="214">
        <v>3600</v>
      </c>
      <c r="U568" s="217">
        <v>3600</v>
      </c>
      <c r="V568" s="213">
        <v>218</v>
      </c>
      <c r="W568" s="216">
        <v>3600</v>
      </c>
      <c r="X568" s="215">
        <v>784800</v>
      </c>
      <c r="Y568" s="213">
        <v>0</v>
      </c>
      <c r="Z568" s="216">
        <v>0</v>
      </c>
      <c r="AA568" s="215">
        <v>0</v>
      </c>
      <c r="AB568" s="213">
        <v>39</v>
      </c>
      <c r="AC568" s="216">
        <v>3600</v>
      </c>
      <c r="AD568" s="215">
        <v>140400</v>
      </c>
      <c r="AE568" s="213">
        <v>0</v>
      </c>
      <c r="AF568" s="216">
        <v>0</v>
      </c>
      <c r="AG568" s="215">
        <v>0</v>
      </c>
      <c r="AH568" s="213">
        <v>257</v>
      </c>
      <c r="AI568" s="214">
        <v>3600</v>
      </c>
      <c r="AJ568" s="215">
        <v>925200</v>
      </c>
      <c r="AK568" s="218">
        <v>1112</v>
      </c>
      <c r="AL568" s="214">
        <v>3600</v>
      </c>
      <c r="AM568" s="215">
        <v>4003200</v>
      </c>
      <c r="AN568" s="36">
        <f t="shared" si="100"/>
        <v>3.788393127910511E-4</v>
      </c>
      <c r="AO568" s="37">
        <f t="shared" si="101"/>
        <v>0.8122717311906501</v>
      </c>
      <c r="AP568" s="38" t="s">
        <v>4</v>
      </c>
      <c r="AQ568" s="39" t="str">
        <f t="shared" si="98"/>
        <v>제품</v>
      </c>
      <c r="AR568" s="40">
        <f t="shared" si="104"/>
        <v>0</v>
      </c>
      <c r="AS568" s="41">
        <f t="shared" si="105"/>
        <v>4003200</v>
      </c>
      <c r="AT568" s="42">
        <f t="shared" si="106"/>
        <v>0</v>
      </c>
      <c r="AU568" s="43">
        <f t="shared" si="102"/>
        <v>4003200</v>
      </c>
      <c r="AV568" s="95">
        <f t="shared" si="99"/>
        <v>4003200</v>
      </c>
      <c r="AW568" s="61" t="str">
        <f t="shared" si="99"/>
        <v/>
      </c>
      <c r="AX568" s="61" t="str">
        <f t="shared" si="99"/>
        <v/>
      </c>
      <c r="AY568" s="61" t="str">
        <f t="shared" si="99"/>
        <v/>
      </c>
      <c r="AZ568" s="44" t="str">
        <f t="shared" si="99"/>
        <v/>
      </c>
      <c r="BA568" s="45"/>
      <c r="BB568" s="97">
        <v>1112</v>
      </c>
      <c r="BC568" s="98">
        <v>0</v>
      </c>
      <c r="BD568" s="98">
        <v>0</v>
      </c>
      <c r="BE568" s="98">
        <v>0</v>
      </c>
      <c r="BF568" s="98">
        <v>0</v>
      </c>
      <c r="BG568" s="99">
        <f t="shared" si="107"/>
        <v>1112</v>
      </c>
      <c r="BH568" s="52">
        <f t="shared" si="103"/>
        <v>0</v>
      </c>
      <c r="BI568" s="53">
        <f>IFERROR(IF(ROUND(V568/((D568+AK568)/2),1)&lt;0,0,ROUND(V568/((D568+AK568)/2),1)),0)</f>
        <v>0.2</v>
      </c>
      <c r="BJ568" s="55" t="str">
        <f>IF(AK568=0,"정상",IF(AP568="악성","악성",IF(AND(BL568&gt;3,BI568&lt;0.5),"악성",IF(AND(AP568="정상",BL568&lt;=3),"정상",IF(BI568&gt;1,"정상","부진")))))</f>
        <v>악성</v>
      </c>
      <c r="BK568" s="54">
        <v>45170</v>
      </c>
      <c r="BL568" s="52">
        <f t="shared" si="108"/>
        <v>37</v>
      </c>
    </row>
    <row r="569" spans="1:64" ht="17.100000000000001" customHeight="1">
      <c r="A569" s="58" t="s">
        <v>1</v>
      </c>
      <c r="B569" s="57" t="s">
        <v>2729</v>
      </c>
      <c r="C569" s="56" t="s">
        <v>6023</v>
      </c>
      <c r="D569" s="213">
        <v>5944</v>
      </c>
      <c r="E569" s="214">
        <v>98.298100000000005</v>
      </c>
      <c r="F569" s="215">
        <v>584284</v>
      </c>
      <c r="G569" s="213">
        <v>0</v>
      </c>
      <c r="H569" s="216">
        <v>0</v>
      </c>
      <c r="I569" s="215">
        <v>0</v>
      </c>
      <c r="J569" s="213">
        <v>0</v>
      </c>
      <c r="K569" s="216">
        <v>0</v>
      </c>
      <c r="L569" s="215">
        <v>0</v>
      </c>
      <c r="M569" s="213">
        <v>332</v>
      </c>
      <c r="N569" s="216">
        <v>112.79518</v>
      </c>
      <c r="O569" s="215">
        <v>37448</v>
      </c>
      <c r="P569" s="213">
        <v>0</v>
      </c>
      <c r="Q569" s="216">
        <v>0</v>
      </c>
      <c r="R569" s="215">
        <v>0</v>
      </c>
      <c r="S569" s="213">
        <v>332</v>
      </c>
      <c r="T569" s="214">
        <v>112.79518</v>
      </c>
      <c r="U569" s="217">
        <v>37448</v>
      </c>
      <c r="V569" s="213">
        <v>4629</v>
      </c>
      <c r="W569" s="216">
        <v>98.932813999999993</v>
      </c>
      <c r="X569" s="215">
        <v>457960</v>
      </c>
      <c r="Y569" s="213">
        <v>0</v>
      </c>
      <c r="Z569" s="216">
        <v>0</v>
      </c>
      <c r="AA569" s="215">
        <v>0</v>
      </c>
      <c r="AB569" s="213">
        <v>317</v>
      </c>
      <c r="AC569" s="216">
        <v>98.832807000000003</v>
      </c>
      <c r="AD569" s="215">
        <v>31330</v>
      </c>
      <c r="AE569" s="213">
        <v>0</v>
      </c>
      <c r="AF569" s="216">
        <v>0</v>
      </c>
      <c r="AG569" s="215">
        <v>0</v>
      </c>
      <c r="AH569" s="213">
        <v>4946</v>
      </c>
      <c r="AI569" s="214">
        <v>98.926405000000003</v>
      </c>
      <c r="AJ569" s="215">
        <v>489290</v>
      </c>
      <c r="AK569" s="218">
        <v>1330</v>
      </c>
      <c r="AL569" s="214">
        <v>99.581100000000006</v>
      </c>
      <c r="AM569" s="215">
        <v>132442</v>
      </c>
      <c r="AN569" s="36">
        <f t="shared" si="100"/>
        <v>1.2533532240375796E-5</v>
      </c>
      <c r="AO569" s="37">
        <f t="shared" si="101"/>
        <v>0.21191841937539835</v>
      </c>
      <c r="AP569" s="38" t="s">
        <v>4</v>
      </c>
      <c r="AQ569" s="39" t="str">
        <f t="shared" si="98"/>
        <v>제품</v>
      </c>
      <c r="AR569" s="40">
        <f t="shared" si="104"/>
        <v>0</v>
      </c>
      <c r="AS569" s="41">
        <f t="shared" si="105"/>
        <v>132442</v>
      </c>
      <c r="AT569" s="42">
        <f t="shared" si="106"/>
        <v>0</v>
      </c>
      <c r="AU569" s="43">
        <f t="shared" si="102"/>
        <v>132442</v>
      </c>
      <c r="AV569" s="95">
        <f t="shared" si="99"/>
        <v>132442.86300000001</v>
      </c>
      <c r="AW569" s="61" t="str">
        <f t="shared" si="99"/>
        <v/>
      </c>
      <c r="AX569" s="61" t="str">
        <f t="shared" si="99"/>
        <v/>
      </c>
      <c r="AY569" s="61" t="str">
        <f t="shared" si="99"/>
        <v/>
      </c>
      <c r="AZ569" s="44" t="str">
        <f t="shared" si="99"/>
        <v/>
      </c>
      <c r="BA569" s="45"/>
      <c r="BB569" s="97">
        <v>1330</v>
      </c>
      <c r="BC569" s="98">
        <v>0</v>
      </c>
      <c r="BD569" s="98">
        <v>0</v>
      </c>
      <c r="BE569" s="98">
        <v>0</v>
      </c>
      <c r="BF569" s="98">
        <v>0</v>
      </c>
      <c r="BG569" s="99">
        <f t="shared" si="107"/>
        <v>1330</v>
      </c>
      <c r="BH569" s="52">
        <f t="shared" si="103"/>
        <v>0</v>
      </c>
      <c r="BI569" s="53">
        <f>IFERROR(IF(ROUND(V569/((D569+AK569)/2),1)&lt;0,0,ROUND(V569/((D569+AK569)/2),1)),0)</f>
        <v>1.3</v>
      </c>
      <c r="BJ569" s="55" t="str">
        <f>IF(AK569=0,"정상",IF(AP569="악성","악성",IF(AND(BL569&gt;3,BI569&lt;0.5),"악성",IF(AND(AP569="정상",BL569&lt;=3),"정상",IF(BI569&gt;1,"정상","부진")))))</f>
        <v>정상</v>
      </c>
      <c r="BK569" s="54">
        <v>45170</v>
      </c>
      <c r="BL569" s="52">
        <f t="shared" si="108"/>
        <v>37</v>
      </c>
    </row>
    <row r="570" spans="1:64" ht="17.100000000000001" customHeight="1">
      <c r="A570" s="58" t="s">
        <v>1</v>
      </c>
      <c r="B570" s="57" t="s">
        <v>2730</v>
      </c>
      <c r="C570" s="56" t="s">
        <v>2731</v>
      </c>
      <c r="D570" s="213">
        <v>46851</v>
      </c>
      <c r="E570" s="214">
        <v>159.6446</v>
      </c>
      <c r="F570" s="215">
        <v>7479513</v>
      </c>
      <c r="G570" s="213">
        <v>0</v>
      </c>
      <c r="H570" s="216">
        <v>0</v>
      </c>
      <c r="I570" s="215">
        <v>0</v>
      </c>
      <c r="J570" s="213">
        <v>0</v>
      </c>
      <c r="K570" s="216">
        <v>0</v>
      </c>
      <c r="L570" s="215">
        <v>0</v>
      </c>
      <c r="M570" s="213">
        <v>43</v>
      </c>
      <c r="N570" s="216">
        <v>159.627906</v>
      </c>
      <c r="O570" s="215">
        <v>6864</v>
      </c>
      <c r="P570" s="213">
        <v>0</v>
      </c>
      <c r="Q570" s="216">
        <v>0</v>
      </c>
      <c r="R570" s="215">
        <v>0</v>
      </c>
      <c r="S570" s="213">
        <v>43</v>
      </c>
      <c r="T570" s="214">
        <v>159.627906</v>
      </c>
      <c r="U570" s="217">
        <v>6864</v>
      </c>
      <c r="V570" s="213">
        <v>3112</v>
      </c>
      <c r="W570" s="216">
        <v>159.64428000000001</v>
      </c>
      <c r="X570" s="215">
        <v>496813</v>
      </c>
      <c r="Y570" s="213">
        <v>0</v>
      </c>
      <c r="Z570" s="216">
        <v>0</v>
      </c>
      <c r="AA570" s="215">
        <v>0</v>
      </c>
      <c r="AB570" s="213">
        <v>42952</v>
      </c>
      <c r="AC570" s="216">
        <v>159.64469600000001</v>
      </c>
      <c r="AD570" s="215">
        <v>6857059</v>
      </c>
      <c r="AE570" s="213">
        <v>0</v>
      </c>
      <c r="AF570" s="216">
        <v>0</v>
      </c>
      <c r="AG570" s="215">
        <v>0</v>
      </c>
      <c r="AH570" s="213">
        <v>46064</v>
      </c>
      <c r="AI570" s="214">
        <v>159.644668</v>
      </c>
      <c r="AJ570" s="215">
        <v>7353872</v>
      </c>
      <c r="AK570" s="218">
        <v>830</v>
      </c>
      <c r="AL570" s="214">
        <v>159.6446</v>
      </c>
      <c r="AM570" s="215">
        <v>132505</v>
      </c>
      <c r="AN570" s="36">
        <f t="shared" si="100"/>
        <v>1.2539494189992562E-5</v>
      </c>
      <c r="AO570" s="37">
        <f t="shared" si="101"/>
        <v>1.7699492472384528E-2</v>
      </c>
      <c r="AP570" s="38" t="s">
        <v>4</v>
      </c>
      <c r="AQ570" s="39" t="str">
        <f t="shared" si="98"/>
        <v>제품</v>
      </c>
      <c r="AR570" s="40">
        <f t="shared" si="104"/>
        <v>0</v>
      </c>
      <c r="AS570" s="41">
        <f t="shared" si="105"/>
        <v>132505</v>
      </c>
      <c r="AT570" s="42">
        <f t="shared" si="106"/>
        <v>0</v>
      </c>
      <c r="AU570" s="43">
        <f t="shared" si="102"/>
        <v>132505</v>
      </c>
      <c r="AV570" s="95">
        <f t="shared" si="99"/>
        <v>132505.01800000001</v>
      </c>
      <c r="AW570" s="61" t="str">
        <f t="shared" si="99"/>
        <v/>
      </c>
      <c r="AX570" s="61" t="str">
        <f t="shared" si="99"/>
        <v/>
      </c>
      <c r="AY570" s="61" t="str">
        <f t="shared" si="99"/>
        <v/>
      </c>
      <c r="AZ570" s="44" t="str">
        <f t="shared" si="99"/>
        <v/>
      </c>
      <c r="BA570" s="45"/>
      <c r="BB570" s="97">
        <v>830</v>
      </c>
      <c r="BC570" s="98">
        <v>0</v>
      </c>
      <c r="BD570" s="98">
        <v>0</v>
      </c>
      <c r="BE570" s="98">
        <v>0</v>
      </c>
      <c r="BF570" s="98">
        <v>0</v>
      </c>
      <c r="BG570" s="99">
        <f t="shared" si="107"/>
        <v>830</v>
      </c>
      <c r="BH570" s="52">
        <f t="shared" si="103"/>
        <v>0</v>
      </c>
      <c r="BI570" s="53">
        <f>IFERROR(IF(ROUND(V570/((D570+AK570)/2),1)&lt;0,0,ROUND(V570/((D570+AK570)/2),1)),0)</f>
        <v>0.1</v>
      </c>
      <c r="BJ570" s="55" t="str">
        <f>IF(AK570=0,"정상",IF(AP570="악성","악성",IF(AND(BL570&gt;3,BI570&lt;0.5),"악성",IF(AND(AP570="정상",BL570&lt;=3),"정상",IF(BI570&gt;1,"정상","부진")))))</f>
        <v>악성</v>
      </c>
      <c r="BK570" s="54">
        <v>45170</v>
      </c>
      <c r="BL570" s="52">
        <f t="shared" si="108"/>
        <v>37</v>
      </c>
    </row>
    <row r="571" spans="1:64" ht="17.100000000000001" customHeight="1">
      <c r="A571" s="58" t="s">
        <v>1</v>
      </c>
      <c r="B571" s="57" t="s">
        <v>2732</v>
      </c>
      <c r="C571" s="56" t="s">
        <v>2733</v>
      </c>
      <c r="D571" s="213">
        <v>52625</v>
      </c>
      <c r="E571" s="214">
        <v>252.97749999999999</v>
      </c>
      <c r="F571" s="215">
        <v>13312946</v>
      </c>
      <c r="G571" s="213">
        <v>0</v>
      </c>
      <c r="H571" s="216">
        <v>0</v>
      </c>
      <c r="I571" s="215">
        <v>0</v>
      </c>
      <c r="J571" s="213">
        <v>0</v>
      </c>
      <c r="K571" s="216">
        <v>0</v>
      </c>
      <c r="L571" s="215">
        <v>0</v>
      </c>
      <c r="M571" s="213">
        <v>547</v>
      </c>
      <c r="N571" s="216">
        <v>252.97623400000001</v>
      </c>
      <c r="O571" s="215">
        <v>138378</v>
      </c>
      <c r="P571" s="213">
        <v>0</v>
      </c>
      <c r="Q571" s="216">
        <v>0</v>
      </c>
      <c r="R571" s="215">
        <v>0</v>
      </c>
      <c r="S571" s="213">
        <v>547</v>
      </c>
      <c r="T571" s="214">
        <v>252.97623400000001</v>
      </c>
      <c r="U571" s="217">
        <v>138378</v>
      </c>
      <c r="V571" s="213">
        <v>1641</v>
      </c>
      <c r="W571" s="216">
        <v>252.977452</v>
      </c>
      <c r="X571" s="215">
        <v>415136</v>
      </c>
      <c r="Y571" s="213">
        <v>0</v>
      </c>
      <c r="Z571" s="216">
        <v>0</v>
      </c>
      <c r="AA571" s="215">
        <v>0</v>
      </c>
      <c r="AB571" s="213">
        <v>49781</v>
      </c>
      <c r="AC571" s="216">
        <v>252.97760099999999</v>
      </c>
      <c r="AD571" s="215">
        <v>12593478</v>
      </c>
      <c r="AE571" s="213">
        <v>0</v>
      </c>
      <c r="AF571" s="216">
        <v>0</v>
      </c>
      <c r="AG571" s="215">
        <v>0</v>
      </c>
      <c r="AH571" s="213">
        <v>51422</v>
      </c>
      <c r="AI571" s="214">
        <v>252.977597</v>
      </c>
      <c r="AJ571" s="215">
        <v>13008614</v>
      </c>
      <c r="AK571" s="218">
        <v>1750</v>
      </c>
      <c r="AL571" s="214">
        <v>252.97749999999999</v>
      </c>
      <c r="AM571" s="215">
        <v>442710</v>
      </c>
      <c r="AN571" s="36">
        <f t="shared" si="100"/>
        <v>4.1895471664100278E-5</v>
      </c>
      <c r="AO571" s="37">
        <f t="shared" si="101"/>
        <v>3.2912058978409688E-2</v>
      </c>
      <c r="AP571" s="38" t="s">
        <v>4</v>
      </c>
      <c r="AQ571" s="39" t="str">
        <f t="shared" si="98"/>
        <v>제품</v>
      </c>
      <c r="AR571" s="40">
        <f t="shared" si="104"/>
        <v>0</v>
      </c>
      <c r="AS571" s="41">
        <f t="shared" si="105"/>
        <v>442710</v>
      </c>
      <c r="AT571" s="42">
        <f t="shared" si="106"/>
        <v>0</v>
      </c>
      <c r="AU571" s="43">
        <f t="shared" si="102"/>
        <v>442710</v>
      </c>
      <c r="AV571" s="95">
        <f t="shared" ref="AV571:AZ621" si="109">IF(+BB571*$AL571=0,"",+BB571*$AL571)</f>
        <v>442710.625</v>
      </c>
      <c r="AW571" s="61" t="str">
        <f t="shared" si="109"/>
        <v/>
      </c>
      <c r="AX571" s="61" t="str">
        <f t="shared" si="109"/>
        <v/>
      </c>
      <c r="AY571" s="61" t="str">
        <f t="shared" si="109"/>
        <v/>
      </c>
      <c r="AZ571" s="44" t="str">
        <f t="shared" si="109"/>
        <v/>
      </c>
      <c r="BA571" s="45"/>
      <c r="BB571" s="97">
        <v>1750</v>
      </c>
      <c r="BC571" s="98">
        <v>0</v>
      </c>
      <c r="BD571" s="98">
        <v>0</v>
      </c>
      <c r="BE571" s="98">
        <v>0</v>
      </c>
      <c r="BF571" s="98">
        <v>0</v>
      </c>
      <c r="BG571" s="99">
        <f t="shared" si="107"/>
        <v>1750</v>
      </c>
      <c r="BH571" s="52">
        <f t="shared" si="103"/>
        <v>0</v>
      </c>
      <c r="BI571" s="53">
        <f>IFERROR(IF(ROUND(V571/((D571+AK571)/2),1)&lt;0,0,ROUND(V571/((D571+AK571)/2),1)),0)</f>
        <v>0.1</v>
      </c>
      <c r="BJ571" s="55" t="str">
        <f>IF(AK571=0,"정상",IF(AP571="악성","악성",IF(AND(BL571&gt;3,BI571&lt;0.5),"악성",IF(AND(AP571="정상",BL571&lt;=3),"정상",IF(BI571&gt;1,"정상","부진")))))</f>
        <v>악성</v>
      </c>
      <c r="BK571" s="54">
        <v>45170</v>
      </c>
      <c r="BL571" s="52">
        <f t="shared" si="108"/>
        <v>37</v>
      </c>
    </row>
    <row r="572" spans="1:64" ht="17.100000000000001" customHeight="1">
      <c r="A572" s="58" t="s">
        <v>1</v>
      </c>
      <c r="B572" s="57" t="s">
        <v>2734</v>
      </c>
      <c r="C572" s="56" t="s">
        <v>2735</v>
      </c>
      <c r="D572" s="213">
        <v>1322</v>
      </c>
      <c r="E572" s="214">
        <v>5000</v>
      </c>
      <c r="F572" s="215">
        <v>6610000</v>
      </c>
      <c r="G572" s="213">
        <v>0</v>
      </c>
      <c r="H572" s="216">
        <v>0</v>
      </c>
      <c r="I572" s="215">
        <v>0</v>
      </c>
      <c r="J572" s="213">
        <v>0</v>
      </c>
      <c r="K572" s="216">
        <v>0</v>
      </c>
      <c r="L572" s="215">
        <v>0</v>
      </c>
      <c r="M572" s="213">
        <v>1</v>
      </c>
      <c r="N572" s="216">
        <v>5000</v>
      </c>
      <c r="O572" s="215">
        <v>5000</v>
      </c>
      <c r="P572" s="213">
        <v>0</v>
      </c>
      <c r="Q572" s="216">
        <v>0</v>
      </c>
      <c r="R572" s="215">
        <v>0</v>
      </c>
      <c r="S572" s="213">
        <v>1</v>
      </c>
      <c r="T572" s="214">
        <v>5000</v>
      </c>
      <c r="U572" s="217">
        <v>5000</v>
      </c>
      <c r="V572" s="213">
        <v>185</v>
      </c>
      <c r="W572" s="216">
        <v>5000</v>
      </c>
      <c r="X572" s="215">
        <v>925000</v>
      </c>
      <c r="Y572" s="213">
        <v>0</v>
      </c>
      <c r="Z572" s="216">
        <v>0</v>
      </c>
      <c r="AA572" s="215">
        <v>0</v>
      </c>
      <c r="AB572" s="213">
        <v>12</v>
      </c>
      <c r="AC572" s="216">
        <v>5000</v>
      </c>
      <c r="AD572" s="215">
        <v>60000</v>
      </c>
      <c r="AE572" s="213">
        <v>0</v>
      </c>
      <c r="AF572" s="216">
        <v>0</v>
      </c>
      <c r="AG572" s="215">
        <v>0</v>
      </c>
      <c r="AH572" s="213">
        <v>197</v>
      </c>
      <c r="AI572" s="214">
        <v>5000</v>
      </c>
      <c r="AJ572" s="215">
        <v>985000</v>
      </c>
      <c r="AK572" s="218">
        <v>1126</v>
      </c>
      <c r="AL572" s="214">
        <v>5000</v>
      </c>
      <c r="AM572" s="215">
        <v>5630000</v>
      </c>
      <c r="AN572" s="36">
        <f t="shared" si="100"/>
        <v>5.3279010067286609E-4</v>
      </c>
      <c r="AO572" s="37">
        <f t="shared" si="101"/>
        <v>0.85109599395313684</v>
      </c>
      <c r="AP572" s="38" t="s">
        <v>4</v>
      </c>
      <c r="AQ572" s="39" t="str">
        <f t="shared" ref="AQ572:AQ635" si="110">A572</f>
        <v>제품</v>
      </c>
      <c r="AR572" s="40">
        <f t="shared" si="104"/>
        <v>0</v>
      </c>
      <c r="AS572" s="41">
        <f t="shared" si="105"/>
        <v>5630000</v>
      </c>
      <c r="AT572" s="42">
        <f t="shared" si="106"/>
        <v>0</v>
      </c>
      <c r="AU572" s="43">
        <f t="shared" si="102"/>
        <v>5630000</v>
      </c>
      <c r="AV572" s="95">
        <f t="shared" si="109"/>
        <v>5630000</v>
      </c>
      <c r="AW572" s="61" t="str">
        <f t="shared" si="109"/>
        <v/>
      </c>
      <c r="AX572" s="61" t="str">
        <f t="shared" si="109"/>
        <v/>
      </c>
      <c r="AY572" s="61" t="str">
        <f t="shared" si="109"/>
        <v/>
      </c>
      <c r="AZ572" s="44" t="str">
        <f t="shared" si="109"/>
        <v/>
      </c>
      <c r="BA572" s="45"/>
      <c r="BB572" s="97">
        <v>1126</v>
      </c>
      <c r="BC572" s="98">
        <v>0</v>
      </c>
      <c r="BD572" s="98">
        <v>0</v>
      </c>
      <c r="BE572" s="98">
        <v>0</v>
      </c>
      <c r="BF572" s="98">
        <v>0</v>
      </c>
      <c r="BG572" s="99">
        <f t="shared" si="107"/>
        <v>1126</v>
      </c>
      <c r="BH572" s="52">
        <f t="shared" si="103"/>
        <v>0</v>
      </c>
      <c r="BI572" s="53">
        <f>IFERROR(IF(ROUND(V572/((D572+AK572)/2),1)&lt;0,0,ROUND(V572/((D572+AK572)/2),1)),0)</f>
        <v>0.2</v>
      </c>
      <c r="BJ572" s="55" t="str">
        <f>IF(AK572=0,"정상",IF(AP572="악성","악성",IF(AND(BL572&gt;3,BI572&lt;0.5),"악성",IF(AND(AP572="정상",BL572&lt;=3),"정상",IF(BI572&gt;1,"정상","부진")))))</f>
        <v>악성</v>
      </c>
      <c r="BK572" s="54">
        <v>45170</v>
      </c>
      <c r="BL572" s="52">
        <f t="shared" si="108"/>
        <v>37</v>
      </c>
    </row>
    <row r="573" spans="1:64" ht="17.100000000000001" customHeight="1">
      <c r="A573" s="58" t="s">
        <v>1</v>
      </c>
      <c r="B573" s="57" t="s">
        <v>2840</v>
      </c>
      <c r="C573" s="56" t="s">
        <v>2841</v>
      </c>
      <c r="D573" s="213">
        <v>1</v>
      </c>
      <c r="E573" s="214">
        <v>3550</v>
      </c>
      <c r="F573" s="215">
        <v>3550</v>
      </c>
      <c r="G573" s="213">
        <v>0</v>
      </c>
      <c r="H573" s="216">
        <v>0</v>
      </c>
      <c r="I573" s="215">
        <v>0</v>
      </c>
      <c r="J573" s="213">
        <v>0</v>
      </c>
      <c r="K573" s="216">
        <v>0</v>
      </c>
      <c r="L573" s="215">
        <v>0</v>
      </c>
      <c r="M573" s="213">
        <v>0</v>
      </c>
      <c r="N573" s="216">
        <v>0</v>
      </c>
      <c r="O573" s="215">
        <v>0</v>
      </c>
      <c r="P573" s="213">
        <v>0</v>
      </c>
      <c r="Q573" s="216">
        <v>0</v>
      </c>
      <c r="R573" s="215">
        <v>0</v>
      </c>
      <c r="S573" s="213">
        <v>0</v>
      </c>
      <c r="T573" s="214">
        <v>0</v>
      </c>
      <c r="U573" s="217">
        <v>0</v>
      </c>
      <c r="V573" s="213">
        <v>0</v>
      </c>
      <c r="W573" s="216">
        <v>0</v>
      </c>
      <c r="X573" s="215">
        <v>0</v>
      </c>
      <c r="Y573" s="213">
        <v>0</v>
      </c>
      <c r="Z573" s="216">
        <v>0</v>
      </c>
      <c r="AA573" s="215">
        <v>0</v>
      </c>
      <c r="AB573" s="213">
        <v>1</v>
      </c>
      <c r="AC573" s="216">
        <v>3550</v>
      </c>
      <c r="AD573" s="215">
        <v>3550</v>
      </c>
      <c r="AE573" s="213">
        <v>0</v>
      </c>
      <c r="AF573" s="216">
        <v>0</v>
      </c>
      <c r="AG573" s="215">
        <v>0</v>
      </c>
      <c r="AH573" s="213">
        <v>1</v>
      </c>
      <c r="AI573" s="214">
        <v>3550</v>
      </c>
      <c r="AJ573" s="215">
        <v>3550</v>
      </c>
      <c r="AK573" s="218">
        <v>0</v>
      </c>
      <c r="AL573" s="214">
        <v>0</v>
      </c>
      <c r="AM573" s="215">
        <v>0</v>
      </c>
      <c r="AN573" s="36">
        <f t="shared" si="100"/>
        <v>0</v>
      </c>
      <c r="AO573" s="37">
        <f t="shared" si="101"/>
        <v>0</v>
      </c>
      <c r="AP573" s="38" t="s">
        <v>3</v>
      </c>
      <c r="AQ573" s="39" t="str">
        <f t="shared" si="110"/>
        <v>제품</v>
      </c>
      <c r="AR573" s="40">
        <f t="shared" si="104"/>
        <v>0</v>
      </c>
      <c r="AS573" s="41">
        <f t="shared" si="105"/>
        <v>0</v>
      </c>
      <c r="AT573" s="42">
        <f t="shared" si="106"/>
        <v>0</v>
      </c>
      <c r="AU573" s="43">
        <f t="shared" si="102"/>
        <v>0</v>
      </c>
      <c r="AV573" s="95" t="str">
        <f t="shared" si="109"/>
        <v/>
      </c>
      <c r="AW573" s="61" t="str">
        <f t="shared" si="109"/>
        <v/>
      </c>
      <c r="AX573" s="61" t="str">
        <f t="shared" si="109"/>
        <v/>
      </c>
      <c r="AY573" s="61" t="str">
        <f t="shared" si="109"/>
        <v/>
      </c>
      <c r="AZ573" s="44" t="str">
        <f t="shared" si="109"/>
        <v/>
      </c>
      <c r="BA573" s="45"/>
      <c r="BB573" s="97">
        <v>0</v>
      </c>
      <c r="BC573" s="98">
        <v>0</v>
      </c>
      <c r="BD573" s="98">
        <v>0</v>
      </c>
      <c r="BE573" s="98">
        <v>0</v>
      </c>
      <c r="BF573" s="98">
        <v>0</v>
      </c>
      <c r="BG573" s="99">
        <f t="shared" si="107"/>
        <v>0</v>
      </c>
      <c r="BH573" s="52">
        <f t="shared" si="103"/>
        <v>0</v>
      </c>
      <c r="BI573" s="53">
        <f>IFERROR(IF(ROUND(V573/((D573+AK573)/2),1)&lt;0,0,ROUND(V573/((D573+AK573)/2),1)),0)</f>
        <v>0</v>
      </c>
      <c r="BJ573" s="55" t="str">
        <f>IF(AK573=0,"정상",IF(AP573="악성","악성",IF(AND(BL573&gt;3,BI573&lt;0.5),"악성",IF(AND(AP573="정상",BL573&lt;=3),"정상",IF(BI573&gt;1,"정상","부진")))))</f>
        <v>정상</v>
      </c>
      <c r="BK573" s="54">
        <v>45200</v>
      </c>
      <c r="BL573" s="52">
        <f t="shared" si="108"/>
        <v>36</v>
      </c>
    </row>
    <row r="574" spans="1:64" ht="17.100000000000001" customHeight="1">
      <c r="A574" s="58" t="s">
        <v>1</v>
      </c>
      <c r="B574" s="57" t="s">
        <v>2842</v>
      </c>
      <c r="C574" s="56" t="s">
        <v>2843</v>
      </c>
      <c r="D574" s="213">
        <v>253</v>
      </c>
      <c r="E574" s="214">
        <v>400</v>
      </c>
      <c r="F574" s="215">
        <v>101200</v>
      </c>
      <c r="G574" s="213">
        <v>0</v>
      </c>
      <c r="H574" s="216">
        <v>0</v>
      </c>
      <c r="I574" s="215">
        <v>0</v>
      </c>
      <c r="J574" s="213">
        <v>0</v>
      </c>
      <c r="K574" s="216">
        <v>0</v>
      </c>
      <c r="L574" s="215">
        <v>0</v>
      </c>
      <c r="M574" s="213">
        <v>1</v>
      </c>
      <c r="N574" s="216">
        <v>400</v>
      </c>
      <c r="O574" s="215">
        <v>400</v>
      </c>
      <c r="P574" s="213">
        <v>0</v>
      </c>
      <c r="Q574" s="216">
        <v>0</v>
      </c>
      <c r="R574" s="215">
        <v>0</v>
      </c>
      <c r="S574" s="213">
        <v>1</v>
      </c>
      <c r="T574" s="214">
        <v>400</v>
      </c>
      <c r="U574" s="217">
        <v>400</v>
      </c>
      <c r="V574" s="213">
        <v>248</v>
      </c>
      <c r="W574" s="216">
        <v>400</v>
      </c>
      <c r="X574" s="215">
        <v>99200</v>
      </c>
      <c r="Y574" s="213">
        <v>0</v>
      </c>
      <c r="Z574" s="216">
        <v>0</v>
      </c>
      <c r="AA574" s="215">
        <v>0</v>
      </c>
      <c r="AB574" s="213">
        <v>6</v>
      </c>
      <c r="AC574" s="216">
        <v>400</v>
      </c>
      <c r="AD574" s="215">
        <v>2400</v>
      </c>
      <c r="AE574" s="213">
        <v>0</v>
      </c>
      <c r="AF574" s="216">
        <v>0</v>
      </c>
      <c r="AG574" s="215">
        <v>0</v>
      </c>
      <c r="AH574" s="213">
        <v>254</v>
      </c>
      <c r="AI574" s="214">
        <v>400</v>
      </c>
      <c r="AJ574" s="215">
        <v>101600</v>
      </c>
      <c r="AK574" s="218">
        <v>0</v>
      </c>
      <c r="AL574" s="214">
        <v>0</v>
      </c>
      <c r="AM574" s="215">
        <v>0</v>
      </c>
      <c r="AN574" s="36">
        <f t="shared" si="100"/>
        <v>0</v>
      </c>
      <c r="AO574" s="37">
        <f t="shared" si="101"/>
        <v>0</v>
      </c>
      <c r="AP574" s="38" t="s">
        <v>4</v>
      </c>
      <c r="AQ574" s="39" t="str">
        <f t="shared" si="110"/>
        <v>제품</v>
      </c>
      <c r="AR574" s="40">
        <f t="shared" si="104"/>
        <v>0</v>
      </c>
      <c r="AS574" s="41">
        <f t="shared" si="105"/>
        <v>0</v>
      </c>
      <c r="AT574" s="42">
        <f t="shared" si="106"/>
        <v>0</v>
      </c>
      <c r="AU574" s="43">
        <f t="shared" si="102"/>
        <v>0</v>
      </c>
      <c r="AV574" s="95" t="str">
        <f t="shared" si="109"/>
        <v/>
      </c>
      <c r="AW574" s="61" t="str">
        <f t="shared" si="109"/>
        <v/>
      </c>
      <c r="AX574" s="61" t="str">
        <f t="shared" si="109"/>
        <v/>
      </c>
      <c r="AY574" s="61" t="str">
        <f t="shared" si="109"/>
        <v/>
      </c>
      <c r="AZ574" s="44" t="str">
        <f t="shared" si="109"/>
        <v/>
      </c>
      <c r="BA574" s="45"/>
      <c r="BB574" s="97">
        <v>0</v>
      </c>
      <c r="BC574" s="98">
        <v>0</v>
      </c>
      <c r="BD574" s="98">
        <v>0</v>
      </c>
      <c r="BE574" s="98">
        <v>0</v>
      </c>
      <c r="BF574" s="98">
        <v>0</v>
      </c>
      <c r="BG574" s="99">
        <f t="shared" si="107"/>
        <v>0</v>
      </c>
      <c r="BH574" s="52">
        <f t="shared" si="103"/>
        <v>0</v>
      </c>
      <c r="BI574" s="53">
        <f>IFERROR(IF(ROUND(V574/((D574+AK574)/2),1)&lt;0,0,ROUND(V574/((D574+AK574)/2),1)),0)</f>
        <v>2</v>
      </c>
      <c r="BJ574" s="55" t="str">
        <f>IF(AK574=0,"정상",IF(AP574="악성","악성",IF(AND(BL574&gt;3,BI574&lt;0.5),"악성",IF(AND(AP574="정상",BL574&lt;=3),"정상",IF(BI574&gt;1,"정상","부진")))))</f>
        <v>정상</v>
      </c>
      <c r="BK574" s="54">
        <v>45200</v>
      </c>
      <c r="BL574" s="52">
        <f t="shared" si="108"/>
        <v>36</v>
      </c>
    </row>
    <row r="575" spans="1:64" ht="17.100000000000001" customHeight="1">
      <c r="A575" s="58" t="s">
        <v>1</v>
      </c>
      <c r="B575" s="57" t="s">
        <v>2844</v>
      </c>
      <c r="C575" s="56" t="s">
        <v>2845</v>
      </c>
      <c r="D575" s="213">
        <v>357</v>
      </c>
      <c r="E575" s="214">
        <v>400</v>
      </c>
      <c r="F575" s="215">
        <v>142800</v>
      </c>
      <c r="G575" s="213">
        <v>0</v>
      </c>
      <c r="H575" s="216">
        <v>0</v>
      </c>
      <c r="I575" s="215">
        <v>0</v>
      </c>
      <c r="J575" s="213">
        <v>0</v>
      </c>
      <c r="K575" s="216">
        <v>0</v>
      </c>
      <c r="L575" s="215">
        <v>0</v>
      </c>
      <c r="M575" s="213">
        <v>1</v>
      </c>
      <c r="N575" s="216">
        <v>400</v>
      </c>
      <c r="O575" s="215">
        <v>400</v>
      </c>
      <c r="P575" s="213">
        <v>0</v>
      </c>
      <c r="Q575" s="216">
        <v>0</v>
      </c>
      <c r="R575" s="215">
        <v>0</v>
      </c>
      <c r="S575" s="213">
        <v>1</v>
      </c>
      <c r="T575" s="214">
        <v>400</v>
      </c>
      <c r="U575" s="217">
        <v>400</v>
      </c>
      <c r="V575" s="213">
        <v>319</v>
      </c>
      <c r="W575" s="216">
        <v>400</v>
      </c>
      <c r="X575" s="215">
        <v>127600</v>
      </c>
      <c r="Y575" s="213">
        <v>0</v>
      </c>
      <c r="Z575" s="216">
        <v>0</v>
      </c>
      <c r="AA575" s="215">
        <v>0</v>
      </c>
      <c r="AB575" s="213">
        <v>19</v>
      </c>
      <c r="AC575" s="216">
        <v>400</v>
      </c>
      <c r="AD575" s="215">
        <v>7600</v>
      </c>
      <c r="AE575" s="213">
        <v>0</v>
      </c>
      <c r="AF575" s="216">
        <v>0</v>
      </c>
      <c r="AG575" s="215">
        <v>0</v>
      </c>
      <c r="AH575" s="213">
        <v>338</v>
      </c>
      <c r="AI575" s="214">
        <v>400</v>
      </c>
      <c r="AJ575" s="215">
        <v>135200</v>
      </c>
      <c r="AK575" s="218">
        <v>20</v>
      </c>
      <c r="AL575" s="214">
        <v>400</v>
      </c>
      <c r="AM575" s="215">
        <v>8000</v>
      </c>
      <c r="AN575" s="36">
        <f t="shared" si="100"/>
        <v>7.5707296720833549E-7</v>
      </c>
      <c r="AO575" s="37">
        <f t="shared" si="101"/>
        <v>5.5865921787709494E-2</v>
      </c>
      <c r="AP575" s="38" t="s">
        <v>4</v>
      </c>
      <c r="AQ575" s="39" t="str">
        <f t="shared" si="110"/>
        <v>제품</v>
      </c>
      <c r="AR575" s="40">
        <f t="shared" si="104"/>
        <v>0</v>
      </c>
      <c r="AS575" s="41">
        <f t="shared" si="105"/>
        <v>8000</v>
      </c>
      <c r="AT575" s="42">
        <f t="shared" si="106"/>
        <v>0</v>
      </c>
      <c r="AU575" s="43">
        <f t="shared" si="102"/>
        <v>8000</v>
      </c>
      <c r="AV575" s="95">
        <f t="shared" si="109"/>
        <v>8000</v>
      </c>
      <c r="AW575" s="61" t="str">
        <f t="shared" si="109"/>
        <v/>
      </c>
      <c r="AX575" s="61" t="str">
        <f t="shared" si="109"/>
        <v/>
      </c>
      <c r="AY575" s="61" t="str">
        <f t="shared" si="109"/>
        <v/>
      </c>
      <c r="AZ575" s="44" t="str">
        <f t="shared" si="109"/>
        <v/>
      </c>
      <c r="BA575" s="45"/>
      <c r="BB575" s="97">
        <v>20</v>
      </c>
      <c r="BC575" s="98">
        <v>0</v>
      </c>
      <c r="BD575" s="98">
        <v>0</v>
      </c>
      <c r="BE575" s="98">
        <v>0</v>
      </c>
      <c r="BF575" s="98">
        <v>0</v>
      </c>
      <c r="BG575" s="99">
        <f t="shared" si="107"/>
        <v>20</v>
      </c>
      <c r="BH575" s="52">
        <f t="shared" si="103"/>
        <v>0</v>
      </c>
      <c r="BI575" s="53">
        <f>IFERROR(IF(ROUND(V575/((D575+AK575)/2),1)&lt;0,0,ROUND(V575/((D575+AK575)/2),1)),0)</f>
        <v>1.7</v>
      </c>
      <c r="BJ575" s="55" t="str">
        <f>IF(AK575=0,"정상",IF(AP575="악성","악성",IF(AND(BL575&gt;3,BI575&lt;0.5),"악성",IF(AND(AP575="정상",BL575&lt;=3),"정상",IF(BI575&gt;1,"정상","부진")))))</f>
        <v>정상</v>
      </c>
      <c r="BK575" s="54">
        <v>45200</v>
      </c>
      <c r="BL575" s="52">
        <f t="shared" si="108"/>
        <v>36</v>
      </c>
    </row>
    <row r="576" spans="1:64" ht="17.100000000000001" customHeight="1">
      <c r="A576" s="58" t="s">
        <v>1</v>
      </c>
      <c r="B576" s="57" t="s">
        <v>2846</v>
      </c>
      <c r="C576" s="56" t="s">
        <v>2847</v>
      </c>
      <c r="D576" s="213">
        <v>114</v>
      </c>
      <c r="E576" s="214">
        <v>400</v>
      </c>
      <c r="F576" s="215">
        <v>45600</v>
      </c>
      <c r="G576" s="213">
        <v>0</v>
      </c>
      <c r="H576" s="216">
        <v>0</v>
      </c>
      <c r="I576" s="215">
        <v>0</v>
      </c>
      <c r="J576" s="213">
        <v>0</v>
      </c>
      <c r="K576" s="216">
        <v>0</v>
      </c>
      <c r="L576" s="215">
        <v>0</v>
      </c>
      <c r="M576" s="213">
        <v>1</v>
      </c>
      <c r="N576" s="216">
        <v>400</v>
      </c>
      <c r="O576" s="215">
        <v>400</v>
      </c>
      <c r="P576" s="213">
        <v>0</v>
      </c>
      <c r="Q576" s="216">
        <v>0</v>
      </c>
      <c r="R576" s="215">
        <v>0</v>
      </c>
      <c r="S576" s="213">
        <v>1</v>
      </c>
      <c r="T576" s="214">
        <v>400</v>
      </c>
      <c r="U576" s="217">
        <v>400</v>
      </c>
      <c r="V576" s="213">
        <v>114</v>
      </c>
      <c r="W576" s="216">
        <v>400</v>
      </c>
      <c r="X576" s="215">
        <v>45600</v>
      </c>
      <c r="Y576" s="213">
        <v>0</v>
      </c>
      <c r="Z576" s="216">
        <v>0</v>
      </c>
      <c r="AA576" s="215">
        <v>0</v>
      </c>
      <c r="AB576" s="213">
        <v>1</v>
      </c>
      <c r="AC576" s="216">
        <v>400</v>
      </c>
      <c r="AD576" s="215">
        <v>400</v>
      </c>
      <c r="AE576" s="213">
        <v>0</v>
      </c>
      <c r="AF576" s="216">
        <v>0</v>
      </c>
      <c r="AG576" s="215">
        <v>0</v>
      </c>
      <c r="AH576" s="213">
        <v>115</v>
      </c>
      <c r="AI576" s="214">
        <v>400</v>
      </c>
      <c r="AJ576" s="215">
        <v>46000</v>
      </c>
      <c r="AK576" s="218">
        <v>0</v>
      </c>
      <c r="AL576" s="214">
        <v>0</v>
      </c>
      <c r="AM576" s="215">
        <v>0</v>
      </c>
      <c r="AN576" s="36">
        <f t="shared" si="100"/>
        <v>0</v>
      </c>
      <c r="AO576" s="37">
        <f t="shared" si="101"/>
        <v>0</v>
      </c>
      <c r="AP576" s="38" t="s">
        <v>4</v>
      </c>
      <c r="AQ576" s="39" t="str">
        <f t="shared" si="110"/>
        <v>제품</v>
      </c>
      <c r="AR576" s="40">
        <f t="shared" si="104"/>
        <v>0</v>
      </c>
      <c r="AS576" s="41">
        <f t="shared" si="105"/>
        <v>0</v>
      </c>
      <c r="AT576" s="42">
        <f t="shared" si="106"/>
        <v>0</v>
      </c>
      <c r="AU576" s="43">
        <f t="shared" si="102"/>
        <v>0</v>
      </c>
      <c r="AV576" s="95" t="str">
        <f t="shared" si="109"/>
        <v/>
      </c>
      <c r="AW576" s="61" t="str">
        <f t="shared" si="109"/>
        <v/>
      </c>
      <c r="AX576" s="61" t="str">
        <f t="shared" si="109"/>
        <v/>
      </c>
      <c r="AY576" s="61" t="str">
        <f t="shared" si="109"/>
        <v/>
      </c>
      <c r="AZ576" s="44" t="str">
        <f t="shared" si="109"/>
        <v/>
      </c>
      <c r="BA576" s="45"/>
      <c r="BB576" s="97">
        <v>0</v>
      </c>
      <c r="BC576" s="98">
        <v>0</v>
      </c>
      <c r="BD576" s="98">
        <v>0</v>
      </c>
      <c r="BE576" s="98">
        <v>0</v>
      </c>
      <c r="BF576" s="98">
        <v>0</v>
      </c>
      <c r="BG576" s="99">
        <f t="shared" si="107"/>
        <v>0</v>
      </c>
      <c r="BH576" s="52">
        <f t="shared" si="103"/>
        <v>0</v>
      </c>
      <c r="BI576" s="53">
        <f>IFERROR(IF(ROUND(V576/((D576+AK576)/2),1)&lt;0,0,ROUND(V576/((D576+AK576)/2),1)),0)</f>
        <v>2</v>
      </c>
      <c r="BJ576" s="55" t="str">
        <f>IF(AK576=0,"정상",IF(AP576="악성","악성",IF(AND(BL576&gt;3,BI576&lt;0.5),"악성",IF(AND(AP576="정상",BL576&lt;=3),"정상",IF(BI576&gt;1,"정상","부진")))))</f>
        <v>정상</v>
      </c>
      <c r="BK576" s="54">
        <v>45200</v>
      </c>
      <c r="BL576" s="52">
        <f t="shared" si="108"/>
        <v>36</v>
      </c>
    </row>
    <row r="577" spans="1:64" ht="17.100000000000001" customHeight="1">
      <c r="A577" s="58" t="s">
        <v>1</v>
      </c>
      <c r="B577" s="57" t="s">
        <v>2873</v>
      </c>
      <c r="C577" s="56" t="s">
        <v>2874</v>
      </c>
      <c r="D577" s="213">
        <v>371</v>
      </c>
      <c r="E577" s="214">
        <v>4091</v>
      </c>
      <c r="F577" s="215">
        <v>1517761</v>
      </c>
      <c r="G577" s="213">
        <v>0</v>
      </c>
      <c r="H577" s="216">
        <v>0</v>
      </c>
      <c r="I577" s="215">
        <v>0</v>
      </c>
      <c r="J577" s="213">
        <v>0</v>
      </c>
      <c r="K577" s="216">
        <v>0</v>
      </c>
      <c r="L577" s="215">
        <v>0</v>
      </c>
      <c r="M577" s="213">
        <v>2</v>
      </c>
      <c r="N577" s="216">
        <v>4091</v>
      </c>
      <c r="O577" s="215">
        <v>8182</v>
      </c>
      <c r="P577" s="213">
        <v>0</v>
      </c>
      <c r="Q577" s="216">
        <v>0</v>
      </c>
      <c r="R577" s="215">
        <v>0</v>
      </c>
      <c r="S577" s="213">
        <v>2</v>
      </c>
      <c r="T577" s="214">
        <v>4091</v>
      </c>
      <c r="U577" s="217">
        <v>8182</v>
      </c>
      <c r="V577" s="213">
        <v>68</v>
      </c>
      <c r="W577" s="216">
        <v>4091</v>
      </c>
      <c r="X577" s="215">
        <v>278188</v>
      </c>
      <c r="Y577" s="213">
        <v>0</v>
      </c>
      <c r="Z577" s="216">
        <v>0</v>
      </c>
      <c r="AA577" s="215">
        <v>0</v>
      </c>
      <c r="AB577" s="213">
        <v>5</v>
      </c>
      <c r="AC577" s="216">
        <v>4091</v>
      </c>
      <c r="AD577" s="215">
        <v>20455</v>
      </c>
      <c r="AE577" s="213">
        <v>0</v>
      </c>
      <c r="AF577" s="216">
        <v>0</v>
      </c>
      <c r="AG577" s="215">
        <v>0</v>
      </c>
      <c r="AH577" s="213">
        <v>73</v>
      </c>
      <c r="AI577" s="214">
        <v>4091</v>
      </c>
      <c r="AJ577" s="215">
        <v>298643</v>
      </c>
      <c r="AK577" s="218">
        <v>300</v>
      </c>
      <c r="AL577" s="214">
        <v>4091</v>
      </c>
      <c r="AM577" s="215">
        <v>1227300</v>
      </c>
      <c r="AN577" s="36">
        <f t="shared" si="100"/>
        <v>1.1614445658184876E-4</v>
      </c>
      <c r="AO577" s="37">
        <f t="shared" si="101"/>
        <v>0.80428954423592491</v>
      </c>
      <c r="AP577" s="38" t="s">
        <v>4</v>
      </c>
      <c r="AQ577" s="39" t="str">
        <f t="shared" si="110"/>
        <v>제품</v>
      </c>
      <c r="AR577" s="40">
        <f t="shared" si="104"/>
        <v>0</v>
      </c>
      <c r="AS577" s="41">
        <f t="shared" si="105"/>
        <v>1227300</v>
      </c>
      <c r="AT577" s="42">
        <f t="shared" si="106"/>
        <v>0</v>
      </c>
      <c r="AU577" s="43">
        <f t="shared" si="102"/>
        <v>1227300</v>
      </c>
      <c r="AV577" s="95">
        <f t="shared" si="109"/>
        <v>1227300</v>
      </c>
      <c r="AW577" s="61" t="str">
        <f t="shared" si="109"/>
        <v/>
      </c>
      <c r="AX577" s="61" t="str">
        <f t="shared" si="109"/>
        <v/>
      </c>
      <c r="AY577" s="61" t="str">
        <f t="shared" si="109"/>
        <v/>
      </c>
      <c r="AZ577" s="44" t="str">
        <f t="shared" si="109"/>
        <v/>
      </c>
      <c r="BA577" s="45"/>
      <c r="BB577" s="97">
        <v>300</v>
      </c>
      <c r="BC577" s="98">
        <v>0</v>
      </c>
      <c r="BD577" s="98">
        <v>0</v>
      </c>
      <c r="BE577" s="98">
        <v>0</v>
      </c>
      <c r="BF577" s="98">
        <v>0</v>
      </c>
      <c r="BG577" s="99">
        <f t="shared" si="107"/>
        <v>300</v>
      </c>
      <c r="BH577" s="52">
        <f t="shared" si="103"/>
        <v>0</v>
      </c>
      <c r="BI577" s="53">
        <f>IFERROR(IF(ROUND(V577/((D577+AK577)/2),1)&lt;0,0,ROUND(V577/((D577+AK577)/2),1)),0)</f>
        <v>0.2</v>
      </c>
      <c r="BJ577" s="55" t="str">
        <f>IF(AK577=0,"정상",IF(AP577="악성","악성",IF(AND(BL577&gt;3,BI577&lt;0.5),"악성",IF(AND(AP577="정상",BL577&lt;=3),"정상",IF(BI577&gt;1,"정상","부진")))))</f>
        <v>악성</v>
      </c>
      <c r="BK577" s="54">
        <v>45231</v>
      </c>
      <c r="BL577" s="52">
        <f t="shared" si="108"/>
        <v>35</v>
      </c>
    </row>
    <row r="578" spans="1:64" ht="17.100000000000001" customHeight="1">
      <c r="A578" s="58" t="s">
        <v>1</v>
      </c>
      <c r="B578" s="57" t="s">
        <v>2875</v>
      </c>
      <c r="C578" s="56" t="s">
        <v>2876</v>
      </c>
      <c r="D578" s="213">
        <v>397</v>
      </c>
      <c r="E578" s="214">
        <v>4091.0275999999999</v>
      </c>
      <c r="F578" s="215">
        <v>1624137</v>
      </c>
      <c r="G578" s="213">
        <v>0</v>
      </c>
      <c r="H578" s="216">
        <v>0</v>
      </c>
      <c r="I578" s="215">
        <v>0</v>
      </c>
      <c r="J578" s="213">
        <v>0</v>
      </c>
      <c r="K578" s="216">
        <v>0</v>
      </c>
      <c r="L578" s="215">
        <v>0</v>
      </c>
      <c r="M578" s="213">
        <v>5</v>
      </c>
      <c r="N578" s="216">
        <v>4091</v>
      </c>
      <c r="O578" s="215">
        <v>20455</v>
      </c>
      <c r="P578" s="213">
        <v>0</v>
      </c>
      <c r="Q578" s="216">
        <v>0</v>
      </c>
      <c r="R578" s="215">
        <v>0</v>
      </c>
      <c r="S578" s="213">
        <v>5</v>
      </c>
      <c r="T578" s="214">
        <v>4091</v>
      </c>
      <c r="U578" s="217">
        <v>20455</v>
      </c>
      <c r="V578" s="213">
        <v>77</v>
      </c>
      <c r="W578" s="216">
        <v>4091.0779219999999</v>
      </c>
      <c r="X578" s="215">
        <v>315013</v>
      </c>
      <c r="Y578" s="213">
        <v>0</v>
      </c>
      <c r="Z578" s="216">
        <v>0</v>
      </c>
      <c r="AA578" s="215">
        <v>0</v>
      </c>
      <c r="AB578" s="213">
        <v>5</v>
      </c>
      <c r="AC578" s="216">
        <v>4091.4</v>
      </c>
      <c r="AD578" s="215">
        <v>20457</v>
      </c>
      <c r="AE578" s="213">
        <v>0</v>
      </c>
      <c r="AF578" s="216">
        <v>0</v>
      </c>
      <c r="AG578" s="215">
        <v>0</v>
      </c>
      <c r="AH578" s="213">
        <v>82</v>
      </c>
      <c r="AI578" s="214">
        <v>4091.0975600000002</v>
      </c>
      <c r="AJ578" s="215">
        <v>335470</v>
      </c>
      <c r="AK578" s="218">
        <v>320</v>
      </c>
      <c r="AL578" s="214">
        <v>4091.0061999999998</v>
      </c>
      <c r="AM578" s="215">
        <v>1309122</v>
      </c>
      <c r="AN578" s="36">
        <f t="shared" si="100"/>
        <v>1.2388760962221384E-4</v>
      </c>
      <c r="AO578" s="37">
        <f t="shared" si="101"/>
        <v>0.79601990049751248</v>
      </c>
      <c r="AP578" s="38" t="s">
        <v>4</v>
      </c>
      <c r="AQ578" s="39" t="str">
        <f t="shared" si="110"/>
        <v>제품</v>
      </c>
      <c r="AR578" s="40">
        <f t="shared" si="104"/>
        <v>0</v>
      </c>
      <c r="AS578" s="41">
        <f t="shared" si="105"/>
        <v>1309122</v>
      </c>
      <c r="AT578" s="42">
        <f t="shared" si="106"/>
        <v>0</v>
      </c>
      <c r="AU578" s="43">
        <f t="shared" si="102"/>
        <v>1309122</v>
      </c>
      <c r="AV578" s="95">
        <f t="shared" si="109"/>
        <v>1309121.9839999999</v>
      </c>
      <c r="AW578" s="61" t="str">
        <f t="shared" si="109"/>
        <v/>
      </c>
      <c r="AX578" s="61" t="str">
        <f t="shared" si="109"/>
        <v/>
      </c>
      <c r="AY578" s="61" t="str">
        <f t="shared" si="109"/>
        <v/>
      </c>
      <c r="AZ578" s="44" t="str">
        <f t="shared" si="109"/>
        <v/>
      </c>
      <c r="BA578" s="45"/>
      <c r="BB578" s="97">
        <v>320</v>
      </c>
      <c r="BC578" s="98">
        <v>0</v>
      </c>
      <c r="BD578" s="98">
        <v>0</v>
      </c>
      <c r="BE578" s="98">
        <v>0</v>
      </c>
      <c r="BF578" s="98">
        <v>0</v>
      </c>
      <c r="BG578" s="99">
        <f t="shared" si="107"/>
        <v>320</v>
      </c>
      <c r="BH578" s="52">
        <f t="shared" si="103"/>
        <v>0</v>
      </c>
      <c r="BI578" s="53">
        <f>IFERROR(IF(ROUND(V578/((D578+AK578)/2),1)&lt;0,0,ROUND(V578/((D578+AK578)/2),1)),0)</f>
        <v>0.2</v>
      </c>
      <c r="BJ578" s="55" t="str">
        <f>IF(AK578=0,"정상",IF(AP578="악성","악성",IF(AND(BL578&gt;3,BI578&lt;0.5),"악성",IF(AND(AP578="정상",BL578&lt;=3),"정상",IF(BI578&gt;1,"정상","부진")))))</f>
        <v>악성</v>
      </c>
      <c r="BK578" s="54">
        <v>45231</v>
      </c>
      <c r="BL578" s="52">
        <f t="shared" si="108"/>
        <v>35</v>
      </c>
    </row>
    <row r="579" spans="1:64" ht="17.100000000000001" customHeight="1">
      <c r="A579" s="58" t="s">
        <v>1</v>
      </c>
      <c r="B579" s="57" t="s">
        <v>2877</v>
      </c>
      <c r="C579" s="56" t="s">
        <v>2878</v>
      </c>
      <c r="D579" s="213">
        <v>132</v>
      </c>
      <c r="E579" s="214">
        <v>4091</v>
      </c>
      <c r="F579" s="215">
        <v>540012</v>
      </c>
      <c r="G579" s="213">
        <v>0</v>
      </c>
      <c r="H579" s="216">
        <v>0</v>
      </c>
      <c r="I579" s="215">
        <v>0</v>
      </c>
      <c r="J579" s="213">
        <v>0</v>
      </c>
      <c r="K579" s="216">
        <v>0</v>
      </c>
      <c r="L579" s="215">
        <v>0</v>
      </c>
      <c r="M579" s="213">
        <v>0</v>
      </c>
      <c r="N579" s="216">
        <v>0</v>
      </c>
      <c r="O579" s="215">
        <v>0</v>
      </c>
      <c r="P579" s="213">
        <v>0</v>
      </c>
      <c r="Q579" s="216">
        <v>0</v>
      </c>
      <c r="R579" s="215">
        <v>0</v>
      </c>
      <c r="S579" s="213">
        <v>0</v>
      </c>
      <c r="T579" s="214">
        <v>0</v>
      </c>
      <c r="U579" s="217">
        <v>0</v>
      </c>
      <c r="V579" s="213">
        <v>73</v>
      </c>
      <c r="W579" s="216">
        <v>4091</v>
      </c>
      <c r="X579" s="215">
        <v>298643</v>
      </c>
      <c r="Y579" s="213">
        <v>0</v>
      </c>
      <c r="Z579" s="216">
        <v>0</v>
      </c>
      <c r="AA579" s="215">
        <v>0</v>
      </c>
      <c r="AB579" s="213">
        <v>5</v>
      </c>
      <c r="AC579" s="216">
        <v>4091</v>
      </c>
      <c r="AD579" s="215">
        <v>20455</v>
      </c>
      <c r="AE579" s="213">
        <v>0</v>
      </c>
      <c r="AF579" s="216">
        <v>0</v>
      </c>
      <c r="AG579" s="215">
        <v>0</v>
      </c>
      <c r="AH579" s="213">
        <v>78</v>
      </c>
      <c r="AI579" s="214">
        <v>4091</v>
      </c>
      <c r="AJ579" s="215">
        <v>319098</v>
      </c>
      <c r="AK579" s="218">
        <v>54</v>
      </c>
      <c r="AL579" s="214">
        <v>4091</v>
      </c>
      <c r="AM579" s="215">
        <v>220914</v>
      </c>
      <c r="AN579" s="36">
        <f t="shared" si="100"/>
        <v>2.0906002184732778E-5</v>
      </c>
      <c r="AO579" s="37">
        <f t="shared" si="101"/>
        <v>0.40909090909090912</v>
      </c>
      <c r="AP579" s="38" t="s">
        <v>4</v>
      </c>
      <c r="AQ579" s="39" t="str">
        <f t="shared" si="110"/>
        <v>제품</v>
      </c>
      <c r="AR579" s="40">
        <f t="shared" si="104"/>
        <v>0</v>
      </c>
      <c r="AS579" s="41">
        <f t="shared" si="105"/>
        <v>220914</v>
      </c>
      <c r="AT579" s="42">
        <f t="shared" si="106"/>
        <v>0</v>
      </c>
      <c r="AU579" s="43">
        <f t="shared" si="102"/>
        <v>220914</v>
      </c>
      <c r="AV579" s="95">
        <f t="shared" si="109"/>
        <v>220914</v>
      </c>
      <c r="AW579" s="61" t="str">
        <f t="shared" si="109"/>
        <v/>
      </c>
      <c r="AX579" s="61" t="str">
        <f t="shared" si="109"/>
        <v/>
      </c>
      <c r="AY579" s="61" t="str">
        <f t="shared" si="109"/>
        <v/>
      </c>
      <c r="AZ579" s="44" t="str">
        <f t="shared" si="109"/>
        <v/>
      </c>
      <c r="BA579" s="45"/>
      <c r="BB579" s="97">
        <v>54</v>
      </c>
      <c r="BC579" s="98">
        <v>0</v>
      </c>
      <c r="BD579" s="98">
        <v>0</v>
      </c>
      <c r="BE579" s="98">
        <v>0</v>
      </c>
      <c r="BF579" s="98">
        <v>0</v>
      </c>
      <c r="BG579" s="99">
        <f t="shared" si="107"/>
        <v>54</v>
      </c>
      <c r="BH579" s="52">
        <f t="shared" si="103"/>
        <v>0</v>
      </c>
      <c r="BI579" s="53">
        <f>IFERROR(IF(ROUND(V579/((D579+AK579)/2),1)&lt;0,0,ROUND(V579/((D579+AK579)/2),1)),0)</f>
        <v>0.8</v>
      </c>
      <c r="BJ579" s="55" t="str">
        <f>IF(AK579=0,"정상",IF(AP579="악성","악성",IF(AND(BL579&gt;3,BI579&lt;0.5),"악성",IF(AND(AP579="정상",BL579&lt;=3),"정상",IF(BI579&gt;1,"정상","부진")))))</f>
        <v>부진</v>
      </c>
      <c r="BK579" s="54">
        <v>45231</v>
      </c>
      <c r="BL579" s="52">
        <f t="shared" si="108"/>
        <v>35</v>
      </c>
    </row>
    <row r="580" spans="1:64" ht="17.100000000000001" customHeight="1">
      <c r="A580" s="58" t="s">
        <v>1</v>
      </c>
      <c r="B580" s="57" t="s">
        <v>2879</v>
      </c>
      <c r="C580" s="56" t="s">
        <v>2880</v>
      </c>
      <c r="D580" s="213">
        <v>351</v>
      </c>
      <c r="E580" s="214">
        <v>4091</v>
      </c>
      <c r="F580" s="215">
        <v>1435941</v>
      </c>
      <c r="G580" s="213">
        <v>0</v>
      </c>
      <c r="H580" s="216">
        <v>0</v>
      </c>
      <c r="I580" s="215">
        <v>0</v>
      </c>
      <c r="J580" s="213">
        <v>0</v>
      </c>
      <c r="K580" s="216">
        <v>0</v>
      </c>
      <c r="L580" s="215">
        <v>0</v>
      </c>
      <c r="M580" s="213">
        <v>0</v>
      </c>
      <c r="N580" s="216">
        <v>0</v>
      </c>
      <c r="O580" s="215">
        <v>0</v>
      </c>
      <c r="P580" s="213">
        <v>0</v>
      </c>
      <c r="Q580" s="216">
        <v>0</v>
      </c>
      <c r="R580" s="215">
        <v>0</v>
      </c>
      <c r="S580" s="213">
        <v>0</v>
      </c>
      <c r="T580" s="214">
        <v>0</v>
      </c>
      <c r="U580" s="217">
        <v>0</v>
      </c>
      <c r="V580" s="213">
        <v>68</v>
      </c>
      <c r="W580" s="216">
        <v>4091</v>
      </c>
      <c r="X580" s="215">
        <v>278188</v>
      </c>
      <c r="Y580" s="213">
        <v>0</v>
      </c>
      <c r="Z580" s="216">
        <v>0</v>
      </c>
      <c r="AA580" s="215">
        <v>0</v>
      </c>
      <c r="AB580" s="213">
        <v>8</v>
      </c>
      <c r="AC580" s="216">
        <v>4091</v>
      </c>
      <c r="AD580" s="215">
        <v>32728</v>
      </c>
      <c r="AE580" s="213">
        <v>0</v>
      </c>
      <c r="AF580" s="216">
        <v>0</v>
      </c>
      <c r="AG580" s="215">
        <v>0</v>
      </c>
      <c r="AH580" s="213">
        <v>76</v>
      </c>
      <c r="AI580" s="214">
        <v>4091</v>
      </c>
      <c r="AJ580" s="215">
        <v>310916</v>
      </c>
      <c r="AK580" s="218">
        <v>275</v>
      </c>
      <c r="AL580" s="214">
        <v>4091</v>
      </c>
      <c r="AM580" s="215">
        <v>1125025</v>
      </c>
      <c r="AN580" s="36">
        <f t="shared" si="100"/>
        <v>1.0646575186669471E-4</v>
      </c>
      <c r="AO580" s="37">
        <f t="shared" si="101"/>
        <v>0.7834757834757835</v>
      </c>
      <c r="AP580" s="38" t="s">
        <v>4</v>
      </c>
      <c r="AQ580" s="39" t="str">
        <f t="shared" si="110"/>
        <v>제품</v>
      </c>
      <c r="AR580" s="40">
        <f t="shared" si="104"/>
        <v>0</v>
      </c>
      <c r="AS580" s="41">
        <f t="shared" si="105"/>
        <v>1125025</v>
      </c>
      <c r="AT580" s="42">
        <f t="shared" si="106"/>
        <v>0</v>
      </c>
      <c r="AU580" s="43">
        <f t="shared" si="102"/>
        <v>1125025</v>
      </c>
      <c r="AV580" s="95">
        <f t="shared" si="109"/>
        <v>1125025</v>
      </c>
      <c r="AW580" s="61" t="str">
        <f t="shared" si="109"/>
        <v/>
      </c>
      <c r="AX580" s="61" t="str">
        <f t="shared" si="109"/>
        <v/>
      </c>
      <c r="AY580" s="61" t="str">
        <f t="shared" si="109"/>
        <v/>
      </c>
      <c r="AZ580" s="44" t="str">
        <f t="shared" si="109"/>
        <v/>
      </c>
      <c r="BA580" s="45"/>
      <c r="BB580" s="97">
        <v>275</v>
      </c>
      <c r="BC580" s="98">
        <v>0</v>
      </c>
      <c r="BD580" s="98">
        <v>0</v>
      </c>
      <c r="BE580" s="98">
        <v>0</v>
      </c>
      <c r="BF580" s="98">
        <v>0</v>
      </c>
      <c r="BG580" s="99">
        <f t="shared" si="107"/>
        <v>275</v>
      </c>
      <c r="BH580" s="52">
        <f t="shared" si="103"/>
        <v>0</v>
      </c>
      <c r="BI580" s="53">
        <f>IFERROR(IF(ROUND(V580/((D580+AK580)/2),1)&lt;0,0,ROUND(V580/((D580+AK580)/2),1)),0)</f>
        <v>0.2</v>
      </c>
      <c r="BJ580" s="55" t="str">
        <f>IF(AK580=0,"정상",IF(AP580="악성","악성",IF(AND(BL580&gt;3,BI580&lt;0.5),"악성",IF(AND(AP580="정상",BL580&lt;=3),"정상",IF(BI580&gt;1,"정상","부진")))))</f>
        <v>악성</v>
      </c>
      <c r="BK580" s="54">
        <v>45231</v>
      </c>
      <c r="BL580" s="52">
        <f t="shared" si="108"/>
        <v>35</v>
      </c>
    </row>
    <row r="581" spans="1:64" ht="17.100000000000001" customHeight="1">
      <c r="A581" s="58" t="s">
        <v>1</v>
      </c>
      <c r="B581" s="57" t="s">
        <v>2948</v>
      </c>
      <c r="C581" s="56" t="s">
        <v>2949</v>
      </c>
      <c r="D581" s="213">
        <v>1066</v>
      </c>
      <c r="E581" s="214">
        <v>1973.9681</v>
      </c>
      <c r="F581" s="215">
        <v>2104250</v>
      </c>
      <c r="G581" s="213">
        <v>0</v>
      </c>
      <c r="H581" s="216">
        <v>0</v>
      </c>
      <c r="I581" s="215">
        <v>0</v>
      </c>
      <c r="J581" s="213">
        <v>0</v>
      </c>
      <c r="K581" s="216">
        <v>0</v>
      </c>
      <c r="L581" s="215">
        <v>0</v>
      </c>
      <c r="M581" s="213">
        <v>1</v>
      </c>
      <c r="N581" s="216">
        <v>1973</v>
      </c>
      <c r="O581" s="215">
        <v>1973</v>
      </c>
      <c r="P581" s="213">
        <v>0</v>
      </c>
      <c r="Q581" s="216">
        <v>0</v>
      </c>
      <c r="R581" s="215">
        <v>0</v>
      </c>
      <c r="S581" s="213">
        <v>1</v>
      </c>
      <c r="T581" s="214">
        <v>1973</v>
      </c>
      <c r="U581" s="217">
        <v>1973</v>
      </c>
      <c r="V581" s="213">
        <v>29</v>
      </c>
      <c r="W581" s="216">
        <v>1974</v>
      </c>
      <c r="X581" s="215">
        <v>57246</v>
      </c>
      <c r="Y581" s="213">
        <v>0</v>
      </c>
      <c r="Z581" s="216">
        <v>0</v>
      </c>
      <c r="AA581" s="215">
        <v>0</v>
      </c>
      <c r="AB581" s="213">
        <v>1038</v>
      </c>
      <c r="AC581" s="216">
        <v>1973.966281</v>
      </c>
      <c r="AD581" s="215">
        <v>2048977</v>
      </c>
      <c r="AE581" s="213">
        <v>0</v>
      </c>
      <c r="AF581" s="216">
        <v>0</v>
      </c>
      <c r="AG581" s="215">
        <v>0</v>
      </c>
      <c r="AH581" s="213">
        <v>1067</v>
      </c>
      <c r="AI581" s="214">
        <v>1973.9671969999999</v>
      </c>
      <c r="AJ581" s="215">
        <v>2106223</v>
      </c>
      <c r="AK581" s="218">
        <v>0</v>
      </c>
      <c r="AL581" s="214">
        <v>0</v>
      </c>
      <c r="AM581" s="215">
        <v>0</v>
      </c>
      <c r="AN581" s="36">
        <f t="shared" si="100"/>
        <v>0</v>
      </c>
      <c r="AO581" s="37">
        <f t="shared" si="101"/>
        <v>0</v>
      </c>
      <c r="AP581" s="38" t="s">
        <v>4</v>
      </c>
      <c r="AQ581" s="39" t="str">
        <f t="shared" si="110"/>
        <v>제품</v>
      </c>
      <c r="AR581" s="40">
        <f t="shared" si="104"/>
        <v>0</v>
      </c>
      <c r="AS581" s="41">
        <f t="shared" si="105"/>
        <v>0</v>
      </c>
      <c r="AT581" s="42">
        <f t="shared" si="106"/>
        <v>0</v>
      </c>
      <c r="AU581" s="43">
        <f t="shared" si="102"/>
        <v>0</v>
      </c>
      <c r="AV581" s="95" t="str">
        <f t="shared" si="109"/>
        <v/>
      </c>
      <c r="AW581" s="61" t="str">
        <f t="shared" si="109"/>
        <v/>
      </c>
      <c r="AX581" s="61" t="str">
        <f t="shared" si="109"/>
        <v/>
      </c>
      <c r="AY581" s="61" t="str">
        <f t="shared" si="109"/>
        <v/>
      </c>
      <c r="AZ581" s="44" t="str">
        <f t="shared" si="109"/>
        <v/>
      </c>
      <c r="BA581" s="45"/>
      <c r="BB581" s="97">
        <v>0</v>
      </c>
      <c r="BC581" s="98">
        <v>0</v>
      </c>
      <c r="BD581" s="98">
        <v>0</v>
      </c>
      <c r="BE581" s="98">
        <v>0</v>
      </c>
      <c r="BF581" s="98">
        <v>0</v>
      </c>
      <c r="BG581" s="99">
        <f t="shared" si="107"/>
        <v>0</v>
      </c>
      <c r="BH581" s="52">
        <f t="shared" si="103"/>
        <v>0</v>
      </c>
      <c r="BI581" s="53">
        <f>IFERROR(IF(ROUND(V581/((D581+AK581)/2),1)&lt;0,0,ROUND(V581/((D581+AK581)/2),1)),0)</f>
        <v>0.1</v>
      </c>
      <c r="BJ581" s="55" t="str">
        <f>IF(AK581=0,"정상",IF(AP581="악성","악성",IF(AND(BL581&gt;3,BI581&lt;0.5),"악성",IF(AND(AP581="정상",BL581&lt;=3),"정상",IF(BI581&gt;1,"정상","부진")))))</f>
        <v>정상</v>
      </c>
      <c r="BK581" s="54">
        <v>45261</v>
      </c>
      <c r="BL581" s="52">
        <f t="shared" si="108"/>
        <v>34</v>
      </c>
    </row>
    <row r="582" spans="1:64" ht="17.100000000000001" customHeight="1">
      <c r="A582" s="58" t="s">
        <v>1</v>
      </c>
      <c r="B582" s="57" t="s">
        <v>2950</v>
      </c>
      <c r="C582" s="56" t="s">
        <v>2951</v>
      </c>
      <c r="D582" s="213">
        <v>1203</v>
      </c>
      <c r="E582" s="214">
        <v>1985.4543000000001</v>
      </c>
      <c r="F582" s="215">
        <v>2388501</v>
      </c>
      <c r="G582" s="213">
        <v>0</v>
      </c>
      <c r="H582" s="216">
        <v>0</v>
      </c>
      <c r="I582" s="215">
        <v>0</v>
      </c>
      <c r="J582" s="213">
        <v>0</v>
      </c>
      <c r="K582" s="216">
        <v>0</v>
      </c>
      <c r="L582" s="215">
        <v>0</v>
      </c>
      <c r="M582" s="213">
        <v>0</v>
      </c>
      <c r="N582" s="216">
        <v>0</v>
      </c>
      <c r="O582" s="215">
        <v>0</v>
      </c>
      <c r="P582" s="213">
        <v>0</v>
      </c>
      <c r="Q582" s="216">
        <v>0</v>
      </c>
      <c r="R582" s="215">
        <v>0</v>
      </c>
      <c r="S582" s="213">
        <v>0</v>
      </c>
      <c r="T582" s="214">
        <v>0</v>
      </c>
      <c r="U582" s="217">
        <v>0</v>
      </c>
      <c r="V582" s="213">
        <v>16</v>
      </c>
      <c r="W582" s="216">
        <v>1985.625</v>
      </c>
      <c r="X582" s="215">
        <v>31770</v>
      </c>
      <c r="Y582" s="213">
        <v>0</v>
      </c>
      <c r="Z582" s="216">
        <v>0</v>
      </c>
      <c r="AA582" s="215">
        <v>0</v>
      </c>
      <c r="AB582" s="213">
        <v>1187</v>
      </c>
      <c r="AC582" s="216">
        <v>1985.451558</v>
      </c>
      <c r="AD582" s="215">
        <v>2356731</v>
      </c>
      <c r="AE582" s="213">
        <v>0</v>
      </c>
      <c r="AF582" s="216">
        <v>0</v>
      </c>
      <c r="AG582" s="215">
        <v>0</v>
      </c>
      <c r="AH582" s="213">
        <v>1203</v>
      </c>
      <c r="AI582" s="214">
        <v>1985.453865</v>
      </c>
      <c r="AJ582" s="215">
        <v>2388501</v>
      </c>
      <c r="AK582" s="218">
        <v>0</v>
      </c>
      <c r="AL582" s="214">
        <v>0</v>
      </c>
      <c r="AM582" s="215">
        <v>0</v>
      </c>
      <c r="AN582" s="36">
        <f t="shared" si="100"/>
        <v>0</v>
      </c>
      <c r="AO582" s="37">
        <f t="shared" si="101"/>
        <v>0</v>
      </c>
      <c r="AP582" s="38" t="s">
        <v>4</v>
      </c>
      <c r="AQ582" s="39" t="str">
        <f t="shared" si="110"/>
        <v>제품</v>
      </c>
      <c r="AR582" s="40">
        <f t="shared" si="104"/>
        <v>0</v>
      </c>
      <c r="AS582" s="41">
        <f t="shared" si="105"/>
        <v>0</v>
      </c>
      <c r="AT582" s="42">
        <f t="shared" si="106"/>
        <v>0</v>
      </c>
      <c r="AU582" s="43">
        <f t="shared" si="102"/>
        <v>0</v>
      </c>
      <c r="AV582" s="95" t="str">
        <f t="shared" si="109"/>
        <v/>
      </c>
      <c r="AW582" s="61" t="str">
        <f t="shared" si="109"/>
        <v/>
      </c>
      <c r="AX582" s="61" t="str">
        <f t="shared" si="109"/>
        <v/>
      </c>
      <c r="AY582" s="61" t="str">
        <f t="shared" si="109"/>
        <v/>
      </c>
      <c r="AZ582" s="44" t="str">
        <f t="shared" si="109"/>
        <v/>
      </c>
      <c r="BA582" s="45"/>
      <c r="BB582" s="97">
        <v>0</v>
      </c>
      <c r="BC582" s="98">
        <v>0</v>
      </c>
      <c r="BD582" s="98">
        <v>0</v>
      </c>
      <c r="BE582" s="98">
        <v>0</v>
      </c>
      <c r="BF582" s="98">
        <v>0</v>
      </c>
      <c r="BG582" s="99">
        <f t="shared" si="107"/>
        <v>0</v>
      </c>
      <c r="BH582" s="52">
        <f t="shared" si="103"/>
        <v>0</v>
      </c>
      <c r="BI582" s="53">
        <f>IFERROR(IF(ROUND(V582/((D582+AK582)/2),1)&lt;0,0,ROUND(V582/((D582+AK582)/2),1)),0)</f>
        <v>0</v>
      </c>
      <c r="BJ582" s="55" t="str">
        <f>IF(AK582=0,"정상",IF(AP582="악성","악성",IF(AND(BL582&gt;3,BI582&lt;0.5),"악성",IF(AND(AP582="정상",BL582&lt;=3),"정상",IF(BI582&gt;1,"정상","부진")))))</f>
        <v>정상</v>
      </c>
      <c r="BK582" s="54">
        <v>45261</v>
      </c>
      <c r="BL582" s="52">
        <f t="shared" si="108"/>
        <v>34</v>
      </c>
    </row>
    <row r="583" spans="1:64" ht="17.100000000000001" customHeight="1">
      <c r="A583" s="58" t="s">
        <v>1</v>
      </c>
      <c r="B583" s="57" t="s">
        <v>2952</v>
      </c>
      <c r="C583" s="56" t="s">
        <v>2953</v>
      </c>
      <c r="D583" s="213">
        <v>1193</v>
      </c>
      <c r="E583" s="214">
        <v>1986.4521999999999</v>
      </c>
      <c r="F583" s="215">
        <v>2369837</v>
      </c>
      <c r="G583" s="213">
        <v>0</v>
      </c>
      <c r="H583" s="216">
        <v>0</v>
      </c>
      <c r="I583" s="215">
        <v>0</v>
      </c>
      <c r="J583" s="213">
        <v>0</v>
      </c>
      <c r="K583" s="216">
        <v>0</v>
      </c>
      <c r="L583" s="215">
        <v>0</v>
      </c>
      <c r="M583" s="213">
        <v>0</v>
      </c>
      <c r="N583" s="216">
        <v>0</v>
      </c>
      <c r="O583" s="215">
        <v>0</v>
      </c>
      <c r="P583" s="213">
        <v>0</v>
      </c>
      <c r="Q583" s="216">
        <v>0</v>
      </c>
      <c r="R583" s="215">
        <v>0</v>
      </c>
      <c r="S583" s="213">
        <v>0</v>
      </c>
      <c r="T583" s="214">
        <v>0</v>
      </c>
      <c r="U583" s="217">
        <v>0</v>
      </c>
      <c r="V583" s="213">
        <v>13</v>
      </c>
      <c r="W583" s="216">
        <v>1986.6153839999999</v>
      </c>
      <c r="X583" s="215">
        <v>25826</v>
      </c>
      <c r="Y583" s="213">
        <v>0</v>
      </c>
      <c r="Z583" s="216">
        <v>0</v>
      </c>
      <c r="AA583" s="215">
        <v>0</v>
      </c>
      <c r="AB583" s="213">
        <v>1180</v>
      </c>
      <c r="AC583" s="216">
        <v>1986.45</v>
      </c>
      <c r="AD583" s="215">
        <v>2344011</v>
      </c>
      <c r="AE583" s="213">
        <v>0</v>
      </c>
      <c r="AF583" s="216">
        <v>0</v>
      </c>
      <c r="AG583" s="215">
        <v>0</v>
      </c>
      <c r="AH583" s="213">
        <v>1193</v>
      </c>
      <c r="AI583" s="214">
        <v>1986.451802</v>
      </c>
      <c r="AJ583" s="215">
        <v>2369837</v>
      </c>
      <c r="AK583" s="218">
        <v>0</v>
      </c>
      <c r="AL583" s="214">
        <v>0</v>
      </c>
      <c r="AM583" s="215">
        <v>0</v>
      </c>
      <c r="AN583" s="36">
        <f t="shared" si="100"/>
        <v>0</v>
      </c>
      <c r="AO583" s="37">
        <f t="shared" si="101"/>
        <v>0</v>
      </c>
      <c r="AP583" s="38" t="s">
        <v>4</v>
      </c>
      <c r="AQ583" s="39" t="str">
        <f t="shared" si="110"/>
        <v>제품</v>
      </c>
      <c r="AR583" s="40">
        <f t="shared" si="104"/>
        <v>0</v>
      </c>
      <c r="AS583" s="41">
        <f t="shared" si="105"/>
        <v>0</v>
      </c>
      <c r="AT583" s="42">
        <f t="shared" si="106"/>
        <v>0</v>
      </c>
      <c r="AU583" s="43">
        <f t="shared" si="102"/>
        <v>0</v>
      </c>
      <c r="AV583" s="95" t="str">
        <f t="shared" si="109"/>
        <v/>
      </c>
      <c r="AW583" s="61" t="str">
        <f t="shared" si="109"/>
        <v/>
      </c>
      <c r="AX583" s="61" t="str">
        <f t="shared" si="109"/>
        <v/>
      </c>
      <c r="AY583" s="61" t="str">
        <f t="shared" si="109"/>
        <v/>
      </c>
      <c r="AZ583" s="44" t="str">
        <f t="shared" si="109"/>
        <v/>
      </c>
      <c r="BA583" s="45"/>
      <c r="BB583" s="97">
        <v>0</v>
      </c>
      <c r="BC583" s="98">
        <v>0</v>
      </c>
      <c r="BD583" s="98">
        <v>0</v>
      </c>
      <c r="BE583" s="98">
        <v>0</v>
      </c>
      <c r="BF583" s="98">
        <v>0</v>
      </c>
      <c r="BG583" s="99">
        <f t="shared" si="107"/>
        <v>0</v>
      </c>
      <c r="BH583" s="52">
        <f t="shared" si="103"/>
        <v>0</v>
      </c>
      <c r="BI583" s="53">
        <f>IFERROR(IF(ROUND(V583/((D583+AK583)/2),1)&lt;0,0,ROUND(V583/((D583+AK583)/2),1)),0)</f>
        <v>0</v>
      </c>
      <c r="BJ583" s="55" t="str">
        <f>IF(AK583=0,"정상",IF(AP583="악성","악성",IF(AND(BL583&gt;3,BI583&lt;0.5),"악성",IF(AND(AP583="정상",BL583&lt;=3),"정상",IF(BI583&gt;1,"정상","부진")))))</f>
        <v>정상</v>
      </c>
      <c r="BK583" s="54">
        <v>45261</v>
      </c>
      <c r="BL583" s="52">
        <f t="shared" si="108"/>
        <v>34</v>
      </c>
    </row>
    <row r="584" spans="1:64" ht="17.100000000000001" customHeight="1">
      <c r="A584" s="58" t="s">
        <v>1</v>
      </c>
      <c r="B584" s="57" t="s">
        <v>2881</v>
      </c>
      <c r="C584" s="56" t="s">
        <v>2882</v>
      </c>
      <c r="D584" s="213">
        <v>16107</v>
      </c>
      <c r="E584" s="214">
        <v>400.98809999999997</v>
      </c>
      <c r="F584" s="215">
        <v>6458716</v>
      </c>
      <c r="G584" s="213">
        <v>0</v>
      </c>
      <c r="H584" s="216">
        <v>0</v>
      </c>
      <c r="I584" s="215">
        <v>0</v>
      </c>
      <c r="J584" s="213">
        <v>0</v>
      </c>
      <c r="K584" s="216">
        <v>0</v>
      </c>
      <c r="L584" s="215">
        <v>0</v>
      </c>
      <c r="M584" s="213">
        <v>2</v>
      </c>
      <c r="N584" s="216">
        <v>403</v>
      </c>
      <c r="O584" s="215">
        <v>806</v>
      </c>
      <c r="P584" s="213">
        <v>0</v>
      </c>
      <c r="Q584" s="216">
        <v>0</v>
      </c>
      <c r="R584" s="215">
        <v>0</v>
      </c>
      <c r="S584" s="213">
        <v>2</v>
      </c>
      <c r="T584" s="214">
        <v>403</v>
      </c>
      <c r="U584" s="217">
        <v>806</v>
      </c>
      <c r="V584" s="213">
        <v>349</v>
      </c>
      <c r="W584" s="216">
        <v>400.99426899999997</v>
      </c>
      <c r="X584" s="215">
        <v>139947</v>
      </c>
      <c r="Y584" s="213">
        <v>0</v>
      </c>
      <c r="Z584" s="216">
        <v>0</v>
      </c>
      <c r="AA584" s="215">
        <v>0</v>
      </c>
      <c r="AB584" s="213">
        <v>14670</v>
      </c>
      <c r="AC584" s="216">
        <v>400.98834299999999</v>
      </c>
      <c r="AD584" s="215">
        <v>5882499</v>
      </c>
      <c r="AE584" s="213">
        <v>0</v>
      </c>
      <c r="AF584" s="216">
        <v>0</v>
      </c>
      <c r="AG584" s="215">
        <v>0</v>
      </c>
      <c r="AH584" s="213">
        <v>15019</v>
      </c>
      <c r="AI584" s="214">
        <v>400.98848099999998</v>
      </c>
      <c r="AJ584" s="215">
        <v>6022446</v>
      </c>
      <c r="AK584" s="218">
        <v>1090</v>
      </c>
      <c r="AL584" s="214">
        <v>400.98790000000002</v>
      </c>
      <c r="AM584" s="215">
        <v>437076</v>
      </c>
      <c r="AN584" s="36">
        <f t="shared" si="100"/>
        <v>4.1362303026943803E-5</v>
      </c>
      <c r="AO584" s="37">
        <f t="shared" si="101"/>
        <v>6.7664038736110252E-2</v>
      </c>
      <c r="AP584" s="38" t="s">
        <v>4</v>
      </c>
      <c r="AQ584" s="39" t="str">
        <f t="shared" si="110"/>
        <v>제품</v>
      </c>
      <c r="AR584" s="40">
        <f t="shared" si="104"/>
        <v>0</v>
      </c>
      <c r="AS584" s="41">
        <f t="shared" si="105"/>
        <v>437076</v>
      </c>
      <c r="AT584" s="42">
        <f t="shared" si="106"/>
        <v>0</v>
      </c>
      <c r="AU584" s="43">
        <f t="shared" si="102"/>
        <v>437076</v>
      </c>
      <c r="AV584" s="95">
        <f t="shared" si="109"/>
        <v>437076.81100000005</v>
      </c>
      <c r="AW584" s="61" t="str">
        <f t="shared" si="109"/>
        <v/>
      </c>
      <c r="AX584" s="61" t="str">
        <f t="shared" si="109"/>
        <v/>
      </c>
      <c r="AY584" s="61" t="str">
        <f t="shared" si="109"/>
        <v/>
      </c>
      <c r="AZ584" s="44" t="str">
        <f t="shared" si="109"/>
        <v/>
      </c>
      <c r="BA584" s="45"/>
      <c r="BB584" s="97">
        <v>1090</v>
      </c>
      <c r="BC584" s="98">
        <v>0</v>
      </c>
      <c r="BD584" s="98">
        <v>0</v>
      </c>
      <c r="BE584" s="98">
        <v>0</v>
      </c>
      <c r="BF584" s="98">
        <v>0</v>
      </c>
      <c r="BG584" s="99">
        <f t="shared" si="107"/>
        <v>1090</v>
      </c>
      <c r="BH584" s="52">
        <f t="shared" si="103"/>
        <v>0</v>
      </c>
      <c r="BI584" s="53">
        <f>IFERROR(IF(ROUND(V584/((D584+AK584)/2),1)&lt;0,0,ROUND(V584/((D584+AK584)/2),1)),0)</f>
        <v>0</v>
      </c>
      <c r="BJ584" s="55" t="str">
        <f>IF(AK584=0,"정상",IF(AP584="악성","악성",IF(AND(BL584&gt;3,BI584&lt;0.5),"악성",IF(AND(AP584="정상",BL584&lt;=3),"정상",IF(BI584&gt;1,"정상","부진")))))</f>
        <v>악성</v>
      </c>
      <c r="BK584" s="54">
        <v>45231</v>
      </c>
      <c r="BL584" s="52">
        <f t="shared" si="108"/>
        <v>35</v>
      </c>
    </row>
    <row r="585" spans="1:64" ht="17.100000000000001" customHeight="1">
      <c r="A585" s="58" t="s">
        <v>1</v>
      </c>
      <c r="B585" s="57" t="s">
        <v>2954</v>
      </c>
      <c r="C585" s="56" t="s">
        <v>2955</v>
      </c>
      <c r="D585" s="213">
        <v>694</v>
      </c>
      <c r="E585" s="214">
        <v>3000</v>
      </c>
      <c r="F585" s="215">
        <v>2082000</v>
      </c>
      <c r="G585" s="213">
        <v>0</v>
      </c>
      <c r="H585" s="216">
        <v>0</v>
      </c>
      <c r="I585" s="215">
        <v>0</v>
      </c>
      <c r="J585" s="213">
        <v>0</v>
      </c>
      <c r="K585" s="216">
        <v>0</v>
      </c>
      <c r="L585" s="215">
        <v>0</v>
      </c>
      <c r="M585" s="213">
        <v>1</v>
      </c>
      <c r="N585" s="216">
        <v>3000</v>
      </c>
      <c r="O585" s="215">
        <v>3000</v>
      </c>
      <c r="P585" s="213">
        <v>0</v>
      </c>
      <c r="Q585" s="216">
        <v>0</v>
      </c>
      <c r="R585" s="215">
        <v>0</v>
      </c>
      <c r="S585" s="213">
        <v>1</v>
      </c>
      <c r="T585" s="214">
        <v>3000</v>
      </c>
      <c r="U585" s="217">
        <v>3000</v>
      </c>
      <c r="V585" s="213">
        <v>96</v>
      </c>
      <c r="W585" s="216">
        <v>3000</v>
      </c>
      <c r="X585" s="215">
        <v>288000</v>
      </c>
      <c r="Y585" s="213">
        <v>0</v>
      </c>
      <c r="Z585" s="216">
        <v>0</v>
      </c>
      <c r="AA585" s="215">
        <v>0</v>
      </c>
      <c r="AB585" s="213">
        <v>3</v>
      </c>
      <c r="AC585" s="216">
        <v>3000</v>
      </c>
      <c r="AD585" s="215">
        <v>9000</v>
      </c>
      <c r="AE585" s="213">
        <v>0</v>
      </c>
      <c r="AF585" s="216">
        <v>0</v>
      </c>
      <c r="AG585" s="215">
        <v>0</v>
      </c>
      <c r="AH585" s="213">
        <v>99</v>
      </c>
      <c r="AI585" s="214">
        <v>3000</v>
      </c>
      <c r="AJ585" s="215">
        <v>297000</v>
      </c>
      <c r="AK585" s="218">
        <v>596</v>
      </c>
      <c r="AL585" s="214">
        <v>3000</v>
      </c>
      <c r="AM585" s="215">
        <v>1788000</v>
      </c>
      <c r="AN585" s="36">
        <f t="shared" si="100"/>
        <v>1.6920580817106299E-4</v>
      </c>
      <c r="AO585" s="37">
        <f t="shared" si="101"/>
        <v>0.85755395683453239</v>
      </c>
      <c r="AP585" s="38" t="s">
        <v>4</v>
      </c>
      <c r="AQ585" s="39" t="str">
        <f t="shared" si="110"/>
        <v>제품</v>
      </c>
      <c r="AR585" s="40">
        <f t="shared" si="104"/>
        <v>0</v>
      </c>
      <c r="AS585" s="41">
        <f t="shared" si="105"/>
        <v>1788000</v>
      </c>
      <c r="AT585" s="42">
        <f t="shared" si="106"/>
        <v>0</v>
      </c>
      <c r="AU585" s="43">
        <f t="shared" si="102"/>
        <v>1788000</v>
      </c>
      <c r="AV585" s="95">
        <f t="shared" si="109"/>
        <v>1788000</v>
      </c>
      <c r="AW585" s="61" t="str">
        <f t="shared" si="109"/>
        <v/>
      </c>
      <c r="AX585" s="61" t="str">
        <f t="shared" si="109"/>
        <v/>
      </c>
      <c r="AY585" s="61" t="str">
        <f t="shared" si="109"/>
        <v/>
      </c>
      <c r="AZ585" s="44" t="str">
        <f t="shared" si="109"/>
        <v/>
      </c>
      <c r="BA585" s="45"/>
      <c r="BB585" s="97">
        <v>596</v>
      </c>
      <c r="BC585" s="98">
        <v>0</v>
      </c>
      <c r="BD585" s="98">
        <v>0</v>
      </c>
      <c r="BE585" s="98">
        <v>0</v>
      </c>
      <c r="BF585" s="98">
        <v>0</v>
      </c>
      <c r="BG585" s="99">
        <f t="shared" si="107"/>
        <v>596</v>
      </c>
      <c r="BH585" s="52">
        <f t="shared" si="103"/>
        <v>0</v>
      </c>
      <c r="BI585" s="53">
        <f>IFERROR(IF(ROUND(V585/((D585+AK585)/2),1)&lt;0,0,ROUND(V585/((D585+AK585)/2),1)),0)</f>
        <v>0.1</v>
      </c>
      <c r="BJ585" s="55" t="str">
        <f>IF(AK585=0,"정상",IF(AP585="악성","악성",IF(AND(BL585&gt;3,BI585&lt;0.5),"악성",IF(AND(AP585="정상",BL585&lt;=3),"정상",IF(BI585&gt;1,"정상","부진")))))</f>
        <v>악성</v>
      </c>
      <c r="BK585" s="54">
        <v>45261</v>
      </c>
      <c r="BL585" s="52">
        <f t="shared" si="108"/>
        <v>34</v>
      </c>
    </row>
    <row r="586" spans="1:64" ht="17.100000000000001" customHeight="1">
      <c r="A586" s="58" t="s">
        <v>1</v>
      </c>
      <c r="B586" s="57" t="s">
        <v>2956</v>
      </c>
      <c r="C586" s="56" t="s">
        <v>2957</v>
      </c>
      <c r="D586" s="213">
        <v>2302</v>
      </c>
      <c r="E586" s="214">
        <v>1600</v>
      </c>
      <c r="F586" s="215">
        <v>3683200</v>
      </c>
      <c r="G586" s="213">
        <v>0</v>
      </c>
      <c r="H586" s="216">
        <v>0</v>
      </c>
      <c r="I586" s="215">
        <v>0</v>
      </c>
      <c r="J586" s="213">
        <v>0</v>
      </c>
      <c r="K586" s="216">
        <v>0</v>
      </c>
      <c r="L586" s="215">
        <v>0</v>
      </c>
      <c r="M586" s="213">
        <v>4</v>
      </c>
      <c r="N586" s="216">
        <v>1600</v>
      </c>
      <c r="O586" s="215">
        <v>6400</v>
      </c>
      <c r="P586" s="213">
        <v>0</v>
      </c>
      <c r="Q586" s="216">
        <v>0</v>
      </c>
      <c r="R586" s="215">
        <v>0</v>
      </c>
      <c r="S586" s="213">
        <v>4</v>
      </c>
      <c r="T586" s="214">
        <v>1600</v>
      </c>
      <c r="U586" s="217">
        <v>6400</v>
      </c>
      <c r="V586" s="213">
        <v>236</v>
      </c>
      <c r="W586" s="216">
        <v>1600</v>
      </c>
      <c r="X586" s="215">
        <v>377600</v>
      </c>
      <c r="Y586" s="213">
        <v>0</v>
      </c>
      <c r="Z586" s="216">
        <v>0</v>
      </c>
      <c r="AA586" s="215">
        <v>0</v>
      </c>
      <c r="AB586" s="213">
        <v>5</v>
      </c>
      <c r="AC586" s="216">
        <v>1600</v>
      </c>
      <c r="AD586" s="215">
        <v>8000</v>
      </c>
      <c r="AE586" s="213">
        <v>0</v>
      </c>
      <c r="AF586" s="216">
        <v>0</v>
      </c>
      <c r="AG586" s="215">
        <v>0</v>
      </c>
      <c r="AH586" s="213">
        <v>241</v>
      </c>
      <c r="AI586" s="214">
        <v>1600</v>
      </c>
      <c r="AJ586" s="215">
        <v>385600</v>
      </c>
      <c r="AK586" s="218">
        <v>2065</v>
      </c>
      <c r="AL586" s="214">
        <v>1600</v>
      </c>
      <c r="AM586" s="215">
        <v>3304000</v>
      </c>
      <c r="AN586" s="36">
        <f t="shared" ref="AN586:AN649" si="111">AM586/$AM$4</f>
        <v>3.1267113545704254E-4</v>
      </c>
      <c r="AO586" s="37">
        <f t="shared" ref="AO586:AO649" si="112">IF(ISERROR(AK586/(D586+S586)),,(AK586/(D586+S586)))</f>
        <v>0.89549002601908068</v>
      </c>
      <c r="AP586" s="38" t="s">
        <v>4</v>
      </c>
      <c r="AQ586" s="39" t="str">
        <f t="shared" si="110"/>
        <v>제품</v>
      </c>
      <c r="AR586" s="40">
        <f t="shared" si="104"/>
        <v>0</v>
      </c>
      <c r="AS586" s="41">
        <f t="shared" si="105"/>
        <v>3304000</v>
      </c>
      <c r="AT586" s="42">
        <f t="shared" si="106"/>
        <v>0</v>
      </c>
      <c r="AU586" s="43">
        <f t="shared" ref="AU586:AU649" si="113">SUM(AR586:AT586)</f>
        <v>3304000</v>
      </c>
      <c r="AV586" s="95">
        <f t="shared" si="109"/>
        <v>3304000</v>
      </c>
      <c r="AW586" s="61" t="str">
        <f t="shared" si="109"/>
        <v/>
      </c>
      <c r="AX586" s="61" t="str">
        <f t="shared" si="109"/>
        <v/>
      </c>
      <c r="AY586" s="61" t="str">
        <f t="shared" si="109"/>
        <v/>
      </c>
      <c r="AZ586" s="44" t="str">
        <f t="shared" si="109"/>
        <v/>
      </c>
      <c r="BA586" s="45"/>
      <c r="BB586" s="97">
        <v>2065</v>
      </c>
      <c r="BC586" s="98">
        <v>0</v>
      </c>
      <c r="BD586" s="98">
        <v>0</v>
      </c>
      <c r="BE586" s="98">
        <v>0</v>
      </c>
      <c r="BF586" s="98">
        <v>0</v>
      </c>
      <c r="BG586" s="99">
        <f t="shared" si="107"/>
        <v>2065</v>
      </c>
      <c r="BH586" s="52">
        <f t="shared" ref="BH586:BH649" si="114">BG586-AK586</f>
        <v>0</v>
      </c>
      <c r="BI586" s="53">
        <f>IFERROR(IF(ROUND(V586/((D586+AK586)/2),1)&lt;0,0,ROUND(V586/((D586+AK586)/2),1)),0)</f>
        <v>0.1</v>
      </c>
      <c r="BJ586" s="55" t="str">
        <f>IF(AK586=0,"정상",IF(AP586="악성","악성",IF(AND(BL586&gt;3,BI586&lt;0.5),"악성",IF(AND(AP586="정상",BL586&lt;=3),"정상",IF(BI586&gt;1,"정상","부진")))))</f>
        <v>악성</v>
      </c>
      <c r="BK586" s="54">
        <v>45261</v>
      </c>
      <c r="BL586" s="52">
        <f t="shared" si="108"/>
        <v>34</v>
      </c>
    </row>
    <row r="587" spans="1:64" ht="17.100000000000001" customHeight="1">
      <c r="A587" s="58" t="s">
        <v>1</v>
      </c>
      <c r="B587" s="57" t="s">
        <v>2958</v>
      </c>
      <c r="C587" s="56" t="s">
        <v>2959</v>
      </c>
      <c r="D587" s="213">
        <v>1113</v>
      </c>
      <c r="E587" s="214">
        <v>1600</v>
      </c>
      <c r="F587" s="215">
        <v>1780800</v>
      </c>
      <c r="G587" s="213">
        <v>0</v>
      </c>
      <c r="H587" s="216">
        <v>0</v>
      </c>
      <c r="I587" s="215">
        <v>0</v>
      </c>
      <c r="J587" s="213">
        <v>0</v>
      </c>
      <c r="K587" s="216">
        <v>0</v>
      </c>
      <c r="L587" s="215">
        <v>0</v>
      </c>
      <c r="M587" s="213">
        <v>101</v>
      </c>
      <c r="N587" s="216">
        <v>1600</v>
      </c>
      <c r="O587" s="215">
        <v>161600</v>
      </c>
      <c r="P587" s="213">
        <v>0</v>
      </c>
      <c r="Q587" s="216">
        <v>0</v>
      </c>
      <c r="R587" s="215">
        <v>0</v>
      </c>
      <c r="S587" s="213">
        <v>101</v>
      </c>
      <c r="T587" s="214">
        <v>1600</v>
      </c>
      <c r="U587" s="217">
        <v>161600</v>
      </c>
      <c r="V587" s="213">
        <v>642</v>
      </c>
      <c r="W587" s="216">
        <v>1600</v>
      </c>
      <c r="X587" s="215">
        <v>1027200</v>
      </c>
      <c r="Y587" s="213">
        <v>0</v>
      </c>
      <c r="Z587" s="216">
        <v>0</v>
      </c>
      <c r="AA587" s="215">
        <v>0</v>
      </c>
      <c r="AB587" s="213">
        <v>7</v>
      </c>
      <c r="AC587" s="216">
        <v>1600</v>
      </c>
      <c r="AD587" s="215">
        <v>11200</v>
      </c>
      <c r="AE587" s="213">
        <v>0</v>
      </c>
      <c r="AF587" s="216">
        <v>0</v>
      </c>
      <c r="AG587" s="215">
        <v>0</v>
      </c>
      <c r="AH587" s="213">
        <v>649</v>
      </c>
      <c r="AI587" s="214">
        <v>1600</v>
      </c>
      <c r="AJ587" s="215">
        <v>1038400</v>
      </c>
      <c r="AK587" s="218">
        <v>565</v>
      </c>
      <c r="AL587" s="214">
        <v>1600</v>
      </c>
      <c r="AM587" s="215">
        <v>904000</v>
      </c>
      <c r="AN587" s="36">
        <f t="shared" si="111"/>
        <v>8.5549245294541911E-5</v>
      </c>
      <c r="AO587" s="37">
        <f t="shared" si="112"/>
        <v>0.46540362438220756</v>
      </c>
      <c r="AP587" s="38" t="s">
        <v>4</v>
      </c>
      <c r="AQ587" s="39" t="str">
        <f t="shared" si="110"/>
        <v>제품</v>
      </c>
      <c r="AR587" s="40">
        <f t="shared" ref="AR587:AR650" si="115">IF($AP587="악성",$AM587,0)</f>
        <v>0</v>
      </c>
      <c r="AS587" s="41">
        <f t="shared" ref="AS587:AS650" si="116">IF($AP587="부진",$AM587,0)</f>
        <v>904000</v>
      </c>
      <c r="AT587" s="42">
        <f t="shared" ref="AT587:AT650" si="117">IF($AP587="정상",$AM587,0)</f>
        <v>0</v>
      </c>
      <c r="AU587" s="43">
        <f t="shared" si="113"/>
        <v>904000</v>
      </c>
      <c r="AV587" s="95">
        <f t="shared" si="109"/>
        <v>904000</v>
      </c>
      <c r="AW587" s="61" t="str">
        <f t="shared" si="109"/>
        <v/>
      </c>
      <c r="AX587" s="61" t="str">
        <f t="shared" si="109"/>
        <v/>
      </c>
      <c r="AY587" s="61" t="str">
        <f t="shared" si="109"/>
        <v/>
      </c>
      <c r="AZ587" s="44" t="str">
        <f t="shared" si="109"/>
        <v/>
      </c>
      <c r="BA587" s="45"/>
      <c r="BB587" s="97">
        <v>565</v>
      </c>
      <c r="BC587" s="98">
        <v>0</v>
      </c>
      <c r="BD587" s="98">
        <v>0</v>
      </c>
      <c r="BE587" s="98">
        <v>0</v>
      </c>
      <c r="BF587" s="98">
        <v>0</v>
      </c>
      <c r="BG587" s="99">
        <f t="shared" ref="BG587:BG650" si="118">+SUM(BB587:BF587)</f>
        <v>565</v>
      </c>
      <c r="BH587" s="52">
        <f t="shared" si="114"/>
        <v>0</v>
      </c>
      <c r="BI587" s="53">
        <f>IFERROR(IF(ROUND(V587/((D587+AK587)/2),1)&lt;0,0,ROUND(V587/((D587+AK587)/2),1)),0)</f>
        <v>0.8</v>
      </c>
      <c r="BJ587" s="55" t="str">
        <f>IF(AK587=0,"정상",IF(AP587="악성","악성",IF(AND(BL587&gt;3,BI587&lt;0.5),"악성",IF(AND(AP587="정상",BL587&lt;=3),"정상",IF(BI587&gt;1,"정상","부진")))))</f>
        <v>부진</v>
      </c>
      <c r="BK587" s="54">
        <v>45261</v>
      </c>
      <c r="BL587" s="52">
        <f t="shared" ref="BL587:BL650" si="119">DATEDIF(BK587,$BL$9,"m")+1</f>
        <v>34</v>
      </c>
    </row>
    <row r="588" spans="1:64" ht="17.100000000000001" customHeight="1">
      <c r="A588" s="58" t="s">
        <v>1</v>
      </c>
      <c r="B588" s="57" t="s">
        <v>2960</v>
      </c>
      <c r="C588" s="56" t="s">
        <v>2961</v>
      </c>
      <c r="D588" s="213">
        <v>2205</v>
      </c>
      <c r="E588" s="214">
        <v>1600</v>
      </c>
      <c r="F588" s="215">
        <v>3528000</v>
      </c>
      <c r="G588" s="213">
        <v>0</v>
      </c>
      <c r="H588" s="216">
        <v>0</v>
      </c>
      <c r="I588" s="215">
        <v>0</v>
      </c>
      <c r="J588" s="213">
        <v>0</v>
      </c>
      <c r="K588" s="216">
        <v>0</v>
      </c>
      <c r="L588" s="215">
        <v>0</v>
      </c>
      <c r="M588" s="213">
        <v>1</v>
      </c>
      <c r="N588" s="216">
        <v>1600</v>
      </c>
      <c r="O588" s="215">
        <v>1600</v>
      </c>
      <c r="P588" s="213">
        <v>0</v>
      </c>
      <c r="Q588" s="216">
        <v>0</v>
      </c>
      <c r="R588" s="215">
        <v>0</v>
      </c>
      <c r="S588" s="213">
        <v>1</v>
      </c>
      <c r="T588" s="214">
        <v>1600</v>
      </c>
      <c r="U588" s="217">
        <v>1600</v>
      </c>
      <c r="V588" s="213">
        <v>268</v>
      </c>
      <c r="W588" s="216">
        <v>1600</v>
      </c>
      <c r="X588" s="215">
        <v>428800</v>
      </c>
      <c r="Y588" s="213">
        <v>0</v>
      </c>
      <c r="Z588" s="216">
        <v>0</v>
      </c>
      <c r="AA588" s="215">
        <v>0</v>
      </c>
      <c r="AB588" s="213">
        <v>11</v>
      </c>
      <c r="AC588" s="216">
        <v>1600</v>
      </c>
      <c r="AD588" s="215">
        <v>17600</v>
      </c>
      <c r="AE588" s="213">
        <v>0</v>
      </c>
      <c r="AF588" s="216">
        <v>0</v>
      </c>
      <c r="AG588" s="215">
        <v>0</v>
      </c>
      <c r="AH588" s="213">
        <v>279</v>
      </c>
      <c r="AI588" s="214">
        <v>1600</v>
      </c>
      <c r="AJ588" s="215">
        <v>446400</v>
      </c>
      <c r="AK588" s="218">
        <v>1927</v>
      </c>
      <c r="AL588" s="214">
        <v>1600</v>
      </c>
      <c r="AM588" s="215">
        <v>3083200</v>
      </c>
      <c r="AN588" s="36">
        <f t="shared" si="111"/>
        <v>2.9177592156209251E-4</v>
      </c>
      <c r="AO588" s="37">
        <f t="shared" si="112"/>
        <v>0.87352674524025387</v>
      </c>
      <c r="AP588" s="38" t="s">
        <v>4</v>
      </c>
      <c r="AQ588" s="39" t="str">
        <f t="shared" si="110"/>
        <v>제품</v>
      </c>
      <c r="AR588" s="40">
        <f t="shared" si="115"/>
        <v>0</v>
      </c>
      <c r="AS588" s="41">
        <f t="shared" si="116"/>
        <v>3083200</v>
      </c>
      <c r="AT588" s="42">
        <f t="shared" si="117"/>
        <v>0</v>
      </c>
      <c r="AU588" s="43">
        <f t="shared" si="113"/>
        <v>3083200</v>
      </c>
      <c r="AV588" s="95">
        <f t="shared" si="109"/>
        <v>3083200</v>
      </c>
      <c r="AW588" s="61" t="str">
        <f t="shared" si="109"/>
        <v/>
      </c>
      <c r="AX588" s="61" t="str">
        <f t="shared" si="109"/>
        <v/>
      </c>
      <c r="AY588" s="61" t="str">
        <f t="shared" si="109"/>
        <v/>
      </c>
      <c r="AZ588" s="44" t="str">
        <f t="shared" si="109"/>
        <v/>
      </c>
      <c r="BA588" s="45"/>
      <c r="BB588" s="97">
        <v>1927</v>
      </c>
      <c r="BC588" s="98">
        <v>0</v>
      </c>
      <c r="BD588" s="98">
        <v>0</v>
      </c>
      <c r="BE588" s="98">
        <v>0</v>
      </c>
      <c r="BF588" s="98">
        <v>0</v>
      </c>
      <c r="BG588" s="99">
        <f t="shared" si="118"/>
        <v>1927</v>
      </c>
      <c r="BH588" s="52">
        <f t="shared" si="114"/>
        <v>0</v>
      </c>
      <c r="BI588" s="53">
        <f>IFERROR(IF(ROUND(V588/((D588+AK588)/2),1)&lt;0,0,ROUND(V588/((D588+AK588)/2),1)),0)</f>
        <v>0.1</v>
      </c>
      <c r="BJ588" s="55" t="str">
        <f>IF(AK588=0,"정상",IF(AP588="악성","악성",IF(AND(BL588&gt;3,BI588&lt;0.5),"악성",IF(AND(AP588="정상",BL588&lt;=3),"정상",IF(BI588&gt;1,"정상","부진")))))</f>
        <v>악성</v>
      </c>
      <c r="BK588" s="54">
        <v>45261</v>
      </c>
      <c r="BL588" s="52">
        <f t="shared" si="119"/>
        <v>34</v>
      </c>
    </row>
    <row r="589" spans="1:64" ht="17.100000000000001" customHeight="1">
      <c r="A589" s="58" t="s">
        <v>1</v>
      </c>
      <c r="B589" s="57" t="s">
        <v>2962</v>
      </c>
      <c r="C589" s="56" t="s">
        <v>2963</v>
      </c>
      <c r="D589" s="213">
        <v>2219</v>
      </c>
      <c r="E589" s="214">
        <v>1600</v>
      </c>
      <c r="F589" s="215">
        <v>3550400</v>
      </c>
      <c r="G589" s="213">
        <v>0</v>
      </c>
      <c r="H589" s="216">
        <v>0</v>
      </c>
      <c r="I589" s="215">
        <v>0</v>
      </c>
      <c r="J589" s="213">
        <v>0</v>
      </c>
      <c r="K589" s="216">
        <v>0</v>
      </c>
      <c r="L589" s="215">
        <v>0</v>
      </c>
      <c r="M589" s="213">
        <v>2</v>
      </c>
      <c r="N589" s="216">
        <v>1600</v>
      </c>
      <c r="O589" s="215">
        <v>3200</v>
      </c>
      <c r="P589" s="213">
        <v>0</v>
      </c>
      <c r="Q589" s="216">
        <v>0</v>
      </c>
      <c r="R589" s="215">
        <v>0</v>
      </c>
      <c r="S589" s="213">
        <v>2</v>
      </c>
      <c r="T589" s="214">
        <v>1600</v>
      </c>
      <c r="U589" s="217">
        <v>3200</v>
      </c>
      <c r="V589" s="213">
        <v>315</v>
      </c>
      <c r="W589" s="216">
        <v>1600</v>
      </c>
      <c r="X589" s="215">
        <v>504000</v>
      </c>
      <c r="Y589" s="213">
        <v>0</v>
      </c>
      <c r="Z589" s="216">
        <v>0</v>
      </c>
      <c r="AA589" s="215">
        <v>0</v>
      </c>
      <c r="AB589" s="213">
        <v>5</v>
      </c>
      <c r="AC589" s="216">
        <v>1600</v>
      </c>
      <c r="AD589" s="215">
        <v>8000</v>
      </c>
      <c r="AE589" s="213">
        <v>0</v>
      </c>
      <c r="AF589" s="216">
        <v>0</v>
      </c>
      <c r="AG589" s="215">
        <v>0</v>
      </c>
      <c r="AH589" s="213">
        <v>320</v>
      </c>
      <c r="AI589" s="214">
        <v>1600</v>
      </c>
      <c r="AJ589" s="215">
        <v>512000</v>
      </c>
      <c r="AK589" s="218">
        <v>1901</v>
      </c>
      <c r="AL589" s="214">
        <v>1600</v>
      </c>
      <c r="AM589" s="215">
        <v>3041600</v>
      </c>
      <c r="AN589" s="36">
        <f t="shared" si="111"/>
        <v>2.8783914213260914E-4</v>
      </c>
      <c r="AO589" s="37">
        <f t="shared" si="112"/>
        <v>0.85592075641602883</v>
      </c>
      <c r="AP589" s="38" t="s">
        <v>4</v>
      </c>
      <c r="AQ589" s="39" t="str">
        <f t="shared" si="110"/>
        <v>제품</v>
      </c>
      <c r="AR589" s="40">
        <f t="shared" si="115"/>
        <v>0</v>
      </c>
      <c r="AS589" s="41">
        <f t="shared" si="116"/>
        <v>3041600</v>
      </c>
      <c r="AT589" s="42">
        <f t="shared" si="117"/>
        <v>0</v>
      </c>
      <c r="AU589" s="43">
        <f t="shared" si="113"/>
        <v>3041600</v>
      </c>
      <c r="AV589" s="95">
        <f t="shared" si="109"/>
        <v>3041600</v>
      </c>
      <c r="AW589" s="61" t="str">
        <f t="shared" si="109"/>
        <v/>
      </c>
      <c r="AX589" s="61" t="str">
        <f t="shared" si="109"/>
        <v/>
      </c>
      <c r="AY589" s="61" t="str">
        <f t="shared" si="109"/>
        <v/>
      </c>
      <c r="AZ589" s="44" t="str">
        <f t="shared" si="109"/>
        <v/>
      </c>
      <c r="BA589" s="45"/>
      <c r="BB589" s="97">
        <v>1901</v>
      </c>
      <c r="BC589" s="98">
        <v>0</v>
      </c>
      <c r="BD589" s="98">
        <v>0</v>
      </c>
      <c r="BE589" s="98">
        <v>0</v>
      </c>
      <c r="BF589" s="98">
        <v>0</v>
      </c>
      <c r="BG589" s="99">
        <f t="shared" si="118"/>
        <v>1901</v>
      </c>
      <c r="BH589" s="52">
        <f t="shared" si="114"/>
        <v>0</v>
      </c>
      <c r="BI589" s="53">
        <f>IFERROR(IF(ROUND(V589/((D589+AK589)/2),1)&lt;0,0,ROUND(V589/((D589+AK589)/2),1)),0)</f>
        <v>0.2</v>
      </c>
      <c r="BJ589" s="55" t="str">
        <f>IF(AK589=0,"정상",IF(AP589="악성","악성",IF(AND(BL589&gt;3,BI589&lt;0.5),"악성",IF(AND(AP589="정상",BL589&lt;=3),"정상",IF(BI589&gt;1,"정상","부진")))))</f>
        <v>악성</v>
      </c>
      <c r="BK589" s="54">
        <v>45261</v>
      </c>
      <c r="BL589" s="52">
        <f t="shared" si="119"/>
        <v>34</v>
      </c>
    </row>
    <row r="590" spans="1:64" ht="17.100000000000001" customHeight="1">
      <c r="A590" s="58" t="s">
        <v>1</v>
      </c>
      <c r="B590" s="57" t="s">
        <v>2964</v>
      </c>
      <c r="C590" s="56" t="s">
        <v>2965</v>
      </c>
      <c r="D590" s="213">
        <v>2114</v>
      </c>
      <c r="E590" s="214">
        <v>1600</v>
      </c>
      <c r="F590" s="215">
        <v>3382400</v>
      </c>
      <c r="G590" s="213">
        <v>0</v>
      </c>
      <c r="H590" s="216">
        <v>0</v>
      </c>
      <c r="I590" s="215">
        <v>0</v>
      </c>
      <c r="J590" s="213">
        <v>0</v>
      </c>
      <c r="K590" s="216">
        <v>0</v>
      </c>
      <c r="L590" s="215">
        <v>0</v>
      </c>
      <c r="M590" s="213">
        <v>1</v>
      </c>
      <c r="N590" s="216">
        <v>1600</v>
      </c>
      <c r="O590" s="215">
        <v>1600</v>
      </c>
      <c r="P590" s="213">
        <v>0</v>
      </c>
      <c r="Q590" s="216">
        <v>0</v>
      </c>
      <c r="R590" s="215">
        <v>0</v>
      </c>
      <c r="S590" s="213">
        <v>1</v>
      </c>
      <c r="T590" s="214">
        <v>1600</v>
      </c>
      <c r="U590" s="217">
        <v>1600</v>
      </c>
      <c r="V590" s="213">
        <v>319</v>
      </c>
      <c r="W590" s="216">
        <v>1600</v>
      </c>
      <c r="X590" s="215">
        <v>510400</v>
      </c>
      <c r="Y590" s="213">
        <v>0</v>
      </c>
      <c r="Z590" s="216">
        <v>0</v>
      </c>
      <c r="AA590" s="215">
        <v>0</v>
      </c>
      <c r="AB590" s="213">
        <v>9</v>
      </c>
      <c r="AC590" s="216">
        <v>1600</v>
      </c>
      <c r="AD590" s="215">
        <v>14400</v>
      </c>
      <c r="AE590" s="213">
        <v>0</v>
      </c>
      <c r="AF590" s="216">
        <v>0</v>
      </c>
      <c r="AG590" s="215">
        <v>0</v>
      </c>
      <c r="AH590" s="213">
        <v>328</v>
      </c>
      <c r="AI590" s="214">
        <v>1600</v>
      </c>
      <c r="AJ590" s="215">
        <v>524800</v>
      </c>
      <c r="AK590" s="218">
        <v>1787</v>
      </c>
      <c r="AL590" s="214">
        <v>1600</v>
      </c>
      <c r="AM590" s="215">
        <v>2859200</v>
      </c>
      <c r="AN590" s="36">
        <f t="shared" si="111"/>
        <v>2.7057787848025911E-4</v>
      </c>
      <c r="AO590" s="37">
        <f t="shared" si="112"/>
        <v>0.84491725768321513</v>
      </c>
      <c r="AP590" s="38" t="s">
        <v>4</v>
      </c>
      <c r="AQ590" s="39" t="str">
        <f t="shared" si="110"/>
        <v>제품</v>
      </c>
      <c r="AR590" s="40">
        <f t="shared" si="115"/>
        <v>0</v>
      </c>
      <c r="AS590" s="41">
        <f t="shared" si="116"/>
        <v>2859200</v>
      </c>
      <c r="AT590" s="42">
        <f t="shared" si="117"/>
        <v>0</v>
      </c>
      <c r="AU590" s="43">
        <f t="shared" si="113"/>
        <v>2859200</v>
      </c>
      <c r="AV590" s="95">
        <f t="shared" si="109"/>
        <v>2859200</v>
      </c>
      <c r="AW590" s="61" t="str">
        <f t="shared" si="109"/>
        <v/>
      </c>
      <c r="AX590" s="61" t="str">
        <f t="shared" si="109"/>
        <v/>
      </c>
      <c r="AY590" s="61" t="str">
        <f t="shared" si="109"/>
        <v/>
      </c>
      <c r="AZ590" s="44" t="str">
        <f t="shared" si="109"/>
        <v/>
      </c>
      <c r="BA590" s="45"/>
      <c r="BB590" s="97">
        <v>1787</v>
      </c>
      <c r="BC590" s="98">
        <v>0</v>
      </c>
      <c r="BD590" s="98">
        <v>0</v>
      </c>
      <c r="BE590" s="98">
        <v>0</v>
      </c>
      <c r="BF590" s="98">
        <v>0</v>
      </c>
      <c r="BG590" s="99">
        <f t="shared" si="118"/>
        <v>1787</v>
      </c>
      <c r="BH590" s="52">
        <f t="shared" si="114"/>
        <v>0</v>
      </c>
      <c r="BI590" s="53">
        <f>IFERROR(IF(ROUND(V590/((D590+AK590)/2),1)&lt;0,0,ROUND(V590/((D590+AK590)/2),1)),0)</f>
        <v>0.2</v>
      </c>
      <c r="BJ590" s="55" t="str">
        <f>IF(AK590=0,"정상",IF(AP590="악성","악성",IF(AND(BL590&gt;3,BI590&lt;0.5),"악성",IF(AND(AP590="정상",BL590&lt;=3),"정상",IF(BI590&gt;1,"정상","부진")))))</f>
        <v>악성</v>
      </c>
      <c r="BK590" s="54">
        <v>45261</v>
      </c>
      <c r="BL590" s="52">
        <f t="shared" si="119"/>
        <v>34</v>
      </c>
    </row>
    <row r="591" spans="1:64" ht="17.100000000000001" customHeight="1">
      <c r="A591" s="58" t="s">
        <v>1</v>
      </c>
      <c r="B591" s="57" t="s">
        <v>2966</v>
      </c>
      <c r="C591" s="56" t="s">
        <v>2967</v>
      </c>
      <c r="D591" s="213">
        <v>2219</v>
      </c>
      <c r="E591" s="214">
        <v>1600</v>
      </c>
      <c r="F591" s="215">
        <v>3550400</v>
      </c>
      <c r="G591" s="213">
        <v>0</v>
      </c>
      <c r="H591" s="216">
        <v>0</v>
      </c>
      <c r="I591" s="215">
        <v>0</v>
      </c>
      <c r="J591" s="213">
        <v>0</v>
      </c>
      <c r="K591" s="216">
        <v>0</v>
      </c>
      <c r="L591" s="215">
        <v>0</v>
      </c>
      <c r="M591" s="213">
        <v>4</v>
      </c>
      <c r="N591" s="216">
        <v>1600</v>
      </c>
      <c r="O591" s="215">
        <v>6400</v>
      </c>
      <c r="P591" s="213">
        <v>0</v>
      </c>
      <c r="Q591" s="216">
        <v>0</v>
      </c>
      <c r="R591" s="215">
        <v>0</v>
      </c>
      <c r="S591" s="213">
        <v>4</v>
      </c>
      <c r="T591" s="214">
        <v>1600</v>
      </c>
      <c r="U591" s="217">
        <v>6400</v>
      </c>
      <c r="V591" s="213">
        <v>363</v>
      </c>
      <c r="W591" s="216">
        <v>1600</v>
      </c>
      <c r="X591" s="215">
        <v>580800</v>
      </c>
      <c r="Y591" s="213">
        <v>0</v>
      </c>
      <c r="Z591" s="216">
        <v>0</v>
      </c>
      <c r="AA591" s="215">
        <v>0</v>
      </c>
      <c r="AB591" s="213">
        <v>8</v>
      </c>
      <c r="AC591" s="216">
        <v>1600</v>
      </c>
      <c r="AD591" s="215">
        <v>12800</v>
      </c>
      <c r="AE591" s="213">
        <v>0</v>
      </c>
      <c r="AF591" s="216">
        <v>0</v>
      </c>
      <c r="AG591" s="215">
        <v>0</v>
      </c>
      <c r="AH591" s="213">
        <v>371</v>
      </c>
      <c r="AI591" s="214">
        <v>1600</v>
      </c>
      <c r="AJ591" s="215">
        <v>593600</v>
      </c>
      <c r="AK591" s="218">
        <v>1852</v>
      </c>
      <c r="AL591" s="214">
        <v>1600</v>
      </c>
      <c r="AM591" s="215">
        <v>2963200</v>
      </c>
      <c r="AN591" s="36">
        <f t="shared" si="111"/>
        <v>2.8041982705396748E-4</v>
      </c>
      <c r="AO591" s="37">
        <f t="shared" si="112"/>
        <v>0.83310841205578046</v>
      </c>
      <c r="AP591" s="38" t="s">
        <v>4</v>
      </c>
      <c r="AQ591" s="39" t="str">
        <f t="shared" si="110"/>
        <v>제품</v>
      </c>
      <c r="AR591" s="40">
        <f t="shared" si="115"/>
        <v>0</v>
      </c>
      <c r="AS591" s="41">
        <f t="shared" si="116"/>
        <v>2963200</v>
      </c>
      <c r="AT591" s="42">
        <f t="shared" si="117"/>
        <v>0</v>
      </c>
      <c r="AU591" s="43">
        <f t="shared" si="113"/>
        <v>2963200</v>
      </c>
      <c r="AV591" s="95">
        <f t="shared" si="109"/>
        <v>2963200</v>
      </c>
      <c r="AW591" s="61" t="str">
        <f t="shared" si="109"/>
        <v/>
      </c>
      <c r="AX591" s="61" t="str">
        <f t="shared" si="109"/>
        <v/>
      </c>
      <c r="AY591" s="61" t="str">
        <f t="shared" si="109"/>
        <v/>
      </c>
      <c r="AZ591" s="44" t="str">
        <f t="shared" si="109"/>
        <v/>
      </c>
      <c r="BA591" s="45"/>
      <c r="BB591" s="97">
        <v>1852</v>
      </c>
      <c r="BC591" s="98">
        <v>0</v>
      </c>
      <c r="BD591" s="98">
        <v>0</v>
      </c>
      <c r="BE591" s="98">
        <v>0</v>
      </c>
      <c r="BF591" s="98">
        <v>0</v>
      </c>
      <c r="BG591" s="99">
        <f t="shared" si="118"/>
        <v>1852</v>
      </c>
      <c r="BH591" s="52">
        <f t="shared" si="114"/>
        <v>0</v>
      </c>
      <c r="BI591" s="53">
        <f>IFERROR(IF(ROUND(V591/((D591+AK591)/2),1)&lt;0,0,ROUND(V591/((D591+AK591)/2),1)),0)</f>
        <v>0.2</v>
      </c>
      <c r="BJ591" s="55" t="str">
        <f>IF(AK591=0,"정상",IF(AP591="악성","악성",IF(AND(BL591&gt;3,BI591&lt;0.5),"악성",IF(AND(AP591="정상",BL591&lt;=3),"정상",IF(BI591&gt;1,"정상","부진")))))</f>
        <v>악성</v>
      </c>
      <c r="BK591" s="54">
        <v>45261</v>
      </c>
      <c r="BL591" s="52">
        <f t="shared" si="119"/>
        <v>34</v>
      </c>
    </row>
    <row r="592" spans="1:64" ht="17.100000000000001" customHeight="1">
      <c r="A592" s="58" t="s">
        <v>1</v>
      </c>
      <c r="B592" s="57" t="s">
        <v>2968</v>
      </c>
      <c r="C592" s="56" t="s">
        <v>2969</v>
      </c>
      <c r="D592" s="213">
        <v>2119</v>
      </c>
      <c r="E592" s="214">
        <v>1400</v>
      </c>
      <c r="F592" s="215">
        <v>2966600</v>
      </c>
      <c r="G592" s="213">
        <v>0</v>
      </c>
      <c r="H592" s="216">
        <v>0</v>
      </c>
      <c r="I592" s="215">
        <v>0</v>
      </c>
      <c r="J592" s="213">
        <v>0</v>
      </c>
      <c r="K592" s="216">
        <v>0</v>
      </c>
      <c r="L592" s="215">
        <v>0</v>
      </c>
      <c r="M592" s="213">
        <v>0</v>
      </c>
      <c r="N592" s="216">
        <v>0</v>
      </c>
      <c r="O592" s="215">
        <v>0</v>
      </c>
      <c r="P592" s="213">
        <v>0</v>
      </c>
      <c r="Q592" s="216">
        <v>0</v>
      </c>
      <c r="R592" s="215">
        <v>0</v>
      </c>
      <c r="S592" s="213">
        <v>0</v>
      </c>
      <c r="T592" s="214">
        <v>0</v>
      </c>
      <c r="U592" s="217">
        <v>0</v>
      </c>
      <c r="V592" s="213">
        <v>288</v>
      </c>
      <c r="W592" s="216">
        <v>1400</v>
      </c>
      <c r="X592" s="215">
        <v>403200</v>
      </c>
      <c r="Y592" s="213">
        <v>0</v>
      </c>
      <c r="Z592" s="216">
        <v>0</v>
      </c>
      <c r="AA592" s="215">
        <v>0</v>
      </c>
      <c r="AB592" s="213">
        <v>6</v>
      </c>
      <c r="AC592" s="216">
        <v>1400</v>
      </c>
      <c r="AD592" s="215">
        <v>8400</v>
      </c>
      <c r="AE592" s="213">
        <v>0</v>
      </c>
      <c r="AF592" s="216">
        <v>0</v>
      </c>
      <c r="AG592" s="215">
        <v>0</v>
      </c>
      <c r="AH592" s="213">
        <v>294</v>
      </c>
      <c r="AI592" s="214">
        <v>1400</v>
      </c>
      <c r="AJ592" s="215">
        <v>411600</v>
      </c>
      <c r="AK592" s="218">
        <v>1825</v>
      </c>
      <c r="AL592" s="214">
        <v>1400</v>
      </c>
      <c r="AM592" s="215">
        <v>2555000</v>
      </c>
      <c r="AN592" s="36">
        <f t="shared" si="111"/>
        <v>2.4179017890216216E-4</v>
      </c>
      <c r="AO592" s="37">
        <f t="shared" si="112"/>
        <v>0.8612553091080698</v>
      </c>
      <c r="AP592" s="38" t="s">
        <v>4</v>
      </c>
      <c r="AQ592" s="39" t="str">
        <f t="shared" si="110"/>
        <v>제품</v>
      </c>
      <c r="AR592" s="40">
        <f t="shared" si="115"/>
        <v>0</v>
      </c>
      <c r="AS592" s="41">
        <f t="shared" si="116"/>
        <v>2555000</v>
      </c>
      <c r="AT592" s="42">
        <f t="shared" si="117"/>
        <v>0</v>
      </c>
      <c r="AU592" s="43">
        <f t="shared" si="113"/>
        <v>2555000</v>
      </c>
      <c r="AV592" s="95">
        <f t="shared" si="109"/>
        <v>2555000</v>
      </c>
      <c r="AW592" s="61" t="str">
        <f t="shared" si="109"/>
        <v/>
      </c>
      <c r="AX592" s="61" t="str">
        <f t="shared" si="109"/>
        <v/>
      </c>
      <c r="AY592" s="61" t="str">
        <f t="shared" si="109"/>
        <v/>
      </c>
      <c r="AZ592" s="44" t="str">
        <f t="shared" si="109"/>
        <v/>
      </c>
      <c r="BA592" s="45"/>
      <c r="BB592" s="97">
        <v>1825</v>
      </c>
      <c r="BC592" s="98">
        <v>0</v>
      </c>
      <c r="BD592" s="98">
        <v>0</v>
      </c>
      <c r="BE592" s="98">
        <v>0</v>
      </c>
      <c r="BF592" s="98">
        <v>0</v>
      </c>
      <c r="BG592" s="99">
        <f t="shared" si="118"/>
        <v>1825</v>
      </c>
      <c r="BH592" s="52">
        <f t="shared" si="114"/>
        <v>0</v>
      </c>
      <c r="BI592" s="53">
        <f>IFERROR(IF(ROUND(V592/((D592+AK592)/2),1)&lt;0,0,ROUND(V592/((D592+AK592)/2),1)),0)</f>
        <v>0.1</v>
      </c>
      <c r="BJ592" s="55" t="str">
        <f>IF(AK592=0,"정상",IF(AP592="악성","악성",IF(AND(BL592&gt;3,BI592&lt;0.5),"악성",IF(AND(AP592="정상",BL592&lt;=3),"정상",IF(BI592&gt;1,"정상","부진")))))</f>
        <v>악성</v>
      </c>
      <c r="BK592" s="54">
        <v>45261</v>
      </c>
      <c r="BL592" s="52">
        <f t="shared" si="119"/>
        <v>34</v>
      </c>
    </row>
    <row r="593" spans="1:64" ht="17.100000000000001" customHeight="1">
      <c r="A593" s="58" t="s">
        <v>1</v>
      </c>
      <c r="B593" s="57" t="s">
        <v>2970</v>
      </c>
      <c r="C593" s="56" t="s">
        <v>2971</v>
      </c>
      <c r="D593" s="213">
        <v>1782</v>
      </c>
      <c r="E593" s="214">
        <v>1400</v>
      </c>
      <c r="F593" s="215">
        <v>2494800</v>
      </c>
      <c r="G593" s="213">
        <v>0</v>
      </c>
      <c r="H593" s="216">
        <v>0</v>
      </c>
      <c r="I593" s="215">
        <v>0</v>
      </c>
      <c r="J593" s="213">
        <v>0</v>
      </c>
      <c r="K593" s="216">
        <v>0</v>
      </c>
      <c r="L593" s="215">
        <v>0</v>
      </c>
      <c r="M593" s="213">
        <v>0</v>
      </c>
      <c r="N593" s="216">
        <v>0</v>
      </c>
      <c r="O593" s="215">
        <v>0</v>
      </c>
      <c r="P593" s="213">
        <v>0</v>
      </c>
      <c r="Q593" s="216">
        <v>0</v>
      </c>
      <c r="R593" s="215">
        <v>0</v>
      </c>
      <c r="S593" s="213">
        <v>0</v>
      </c>
      <c r="T593" s="214">
        <v>0</v>
      </c>
      <c r="U593" s="217">
        <v>0</v>
      </c>
      <c r="V593" s="213">
        <v>167</v>
      </c>
      <c r="W593" s="216">
        <v>1400</v>
      </c>
      <c r="X593" s="215">
        <v>233800</v>
      </c>
      <c r="Y593" s="213">
        <v>0</v>
      </c>
      <c r="Z593" s="216">
        <v>0</v>
      </c>
      <c r="AA593" s="215">
        <v>0</v>
      </c>
      <c r="AB593" s="213">
        <v>10</v>
      </c>
      <c r="AC593" s="216">
        <v>1400</v>
      </c>
      <c r="AD593" s="215">
        <v>14000</v>
      </c>
      <c r="AE593" s="213">
        <v>0</v>
      </c>
      <c r="AF593" s="216">
        <v>0</v>
      </c>
      <c r="AG593" s="215">
        <v>0</v>
      </c>
      <c r="AH593" s="213">
        <v>177</v>
      </c>
      <c r="AI593" s="214">
        <v>1400</v>
      </c>
      <c r="AJ593" s="215">
        <v>247800</v>
      </c>
      <c r="AK593" s="218">
        <v>1605</v>
      </c>
      <c r="AL593" s="214">
        <v>1400</v>
      </c>
      <c r="AM593" s="215">
        <v>2247000</v>
      </c>
      <c r="AN593" s="36">
        <f t="shared" si="111"/>
        <v>2.1264286966464125E-4</v>
      </c>
      <c r="AO593" s="37">
        <f t="shared" si="112"/>
        <v>0.90067340067340063</v>
      </c>
      <c r="AP593" s="38" t="s">
        <v>4</v>
      </c>
      <c r="AQ593" s="39" t="str">
        <f t="shared" si="110"/>
        <v>제품</v>
      </c>
      <c r="AR593" s="40">
        <f t="shared" si="115"/>
        <v>0</v>
      </c>
      <c r="AS593" s="41">
        <f t="shared" si="116"/>
        <v>2247000</v>
      </c>
      <c r="AT593" s="42">
        <f t="shared" si="117"/>
        <v>0</v>
      </c>
      <c r="AU593" s="43">
        <f t="shared" si="113"/>
        <v>2247000</v>
      </c>
      <c r="AV593" s="95">
        <f t="shared" si="109"/>
        <v>2247000</v>
      </c>
      <c r="AW593" s="61" t="str">
        <f t="shared" si="109"/>
        <v/>
      </c>
      <c r="AX593" s="61" t="str">
        <f t="shared" si="109"/>
        <v/>
      </c>
      <c r="AY593" s="61" t="str">
        <f t="shared" si="109"/>
        <v/>
      </c>
      <c r="AZ593" s="44" t="str">
        <f t="shared" si="109"/>
        <v/>
      </c>
      <c r="BA593" s="45"/>
      <c r="BB593" s="97">
        <v>1605</v>
      </c>
      <c r="BC593" s="98">
        <v>0</v>
      </c>
      <c r="BD593" s="98">
        <v>0</v>
      </c>
      <c r="BE593" s="98">
        <v>0</v>
      </c>
      <c r="BF593" s="98">
        <v>0</v>
      </c>
      <c r="BG593" s="99">
        <f t="shared" si="118"/>
        <v>1605</v>
      </c>
      <c r="BH593" s="52">
        <f t="shared" si="114"/>
        <v>0</v>
      </c>
      <c r="BI593" s="53">
        <f>IFERROR(IF(ROUND(V593/((D593+AK593)/2),1)&lt;0,0,ROUND(V593/((D593+AK593)/2),1)),0)</f>
        <v>0.1</v>
      </c>
      <c r="BJ593" s="55" t="str">
        <f>IF(AK593=0,"정상",IF(AP593="악성","악성",IF(AND(BL593&gt;3,BI593&lt;0.5),"악성",IF(AND(AP593="정상",BL593&lt;=3),"정상",IF(BI593&gt;1,"정상","부진")))))</f>
        <v>악성</v>
      </c>
      <c r="BK593" s="54">
        <v>45261</v>
      </c>
      <c r="BL593" s="52">
        <f t="shared" si="119"/>
        <v>34</v>
      </c>
    </row>
    <row r="594" spans="1:64" ht="17.100000000000001" customHeight="1">
      <c r="A594" s="58" t="s">
        <v>1</v>
      </c>
      <c r="B594" s="57" t="s">
        <v>2972</v>
      </c>
      <c r="C594" s="56" t="s">
        <v>2973</v>
      </c>
      <c r="D594" s="213">
        <v>1961</v>
      </c>
      <c r="E594" s="214">
        <v>1400</v>
      </c>
      <c r="F594" s="215">
        <v>2745400</v>
      </c>
      <c r="G594" s="213">
        <v>0</v>
      </c>
      <c r="H594" s="216">
        <v>0</v>
      </c>
      <c r="I594" s="215">
        <v>0</v>
      </c>
      <c r="J594" s="213">
        <v>0</v>
      </c>
      <c r="K594" s="216">
        <v>0</v>
      </c>
      <c r="L594" s="215">
        <v>0</v>
      </c>
      <c r="M594" s="213">
        <v>0</v>
      </c>
      <c r="N594" s="216">
        <v>0</v>
      </c>
      <c r="O594" s="215">
        <v>0</v>
      </c>
      <c r="P594" s="213">
        <v>0</v>
      </c>
      <c r="Q594" s="216">
        <v>0</v>
      </c>
      <c r="R594" s="215">
        <v>0</v>
      </c>
      <c r="S594" s="213">
        <v>0</v>
      </c>
      <c r="T594" s="214">
        <v>0</v>
      </c>
      <c r="U594" s="217">
        <v>0</v>
      </c>
      <c r="V594" s="213">
        <v>337</v>
      </c>
      <c r="W594" s="216">
        <v>1400</v>
      </c>
      <c r="X594" s="215">
        <v>471800</v>
      </c>
      <c r="Y594" s="213">
        <v>0</v>
      </c>
      <c r="Z594" s="216">
        <v>0</v>
      </c>
      <c r="AA594" s="215">
        <v>0</v>
      </c>
      <c r="AB594" s="213">
        <v>60</v>
      </c>
      <c r="AC594" s="216">
        <v>1400</v>
      </c>
      <c r="AD594" s="215">
        <v>84000</v>
      </c>
      <c r="AE594" s="213">
        <v>0</v>
      </c>
      <c r="AF594" s="216">
        <v>0</v>
      </c>
      <c r="AG594" s="215">
        <v>0</v>
      </c>
      <c r="AH594" s="213">
        <v>397</v>
      </c>
      <c r="AI594" s="214">
        <v>1400</v>
      </c>
      <c r="AJ594" s="215">
        <v>555800</v>
      </c>
      <c r="AK594" s="218">
        <v>1564</v>
      </c>
      <c r="AL594" s="214">
        <v>1400</v>
      </c>
      <c r="AM594" s="215">
        <v>2189600</v>
      </c>
      <c r="AN594" s="36">
        <f t="shared" si="111"/>
        <v>2.0721087112492143E-4</v>
      </c>
      <c r="AO594" s="37">
        <f t="shared" si="112"/>
        <v>0.79755226925038247</v>
      </c>
      <c r="AP594" s="38" t="s">
        <v>4</v>
      </c>
      <c r="AQ594" s="39" t="str">
        <f t="shared" si="110"/>
        <v>제품</v>
      </c>
      <c r="AR594" s="40">
        <f t="shared" si="115"/>
        <v>0</v>
      </c>
      <c r="AS594" s="41">
        <f t="shared" si="116"/>
        <v>2189600</v>
      </c>
      <c r="AT594" s="42">
        <f t="shared" si="117"/>
        <v>0</v>
      </c>
      <c r="AU594" s="43">
        <f t="shared" si="113"/>
        <v>2189600</v>
      </c>
      <c r="AV594" s="95">
        <f t="shared" si="109"/>
        <v>2189600</v>
      </c>
      <c r="AW594" s="61" t="str">
        <f t="shared" si="109"/>
        <v/>
      </c>
      <c r="AX594" s="61" t="str">
        <f t="shared" si="109"/>
        <v/>
      </c>
      <c r="AY594" s="61" t="str">
        <f t="shared" si="109"/>
        <v/>
      </c>
      <c r="AZ594" s="44" t="str">
        <f t="shared" si="109"/>
        <v/>
      </c>
      <c r="BA594" s="45"/>
      <c r="BB594" s="97">
        <v>1564</v>
      </c>
      <c r="BC594" s="98">
        <v>0</v>
      </c>
      <c r="BD594" s="98">
        <v>0</v>
      </c>
      <c r="BE594" s="98">
        <v>0</v>
      </c>
      <c r="BF594" s="98">
        <v>0</v>
      </c>
      <c r="BG594" s="99">
        <f t="shared" si="118"/>
        <v>1564</v>
      </c>
      <c r="BH594" s="52">
        <f t="shared" si="114"/>
        <v>0</v>
      </c>
      <c r="BI594" s="53">
        <f>IFERROR(IF(ROUND(V594/((D594+AK594)/2),1)&lt;0,0,ROUND(V594/((D594+AK594)/2),1)),0)</f>
        <v>0.2</v>
      </c>
      <c r="BJ594" s="55" t="str">
        <f>IF(AK594=0,"정상",IF(AP594="악성","악성",IF(AND(BL594&gt;3,BI594&lt;0.5),"악성",IF(AND(AP594="정상",BL594&lt;=3),"정상",IF(BI594&gt;1,"정상","부진")))))</f>
        <v>악성</v>
      </c>
      <c r="BK594" s="54">
        <v>45261</v>
      </c>
      <c r="BL594" s="52">
        <f t="shared" si="119"/>
        <v>34</v>
      </c>
    </row>
    <row r="595" spans="1:64" ht="17.100000000000001" customHeight="1">
      <c r="A595" s="58" t="s">
        <v>1</v>
      </c>
      <c r="B595" s="57" t="s">
        <v>2974</v>
      </c>
      <c r="C595" s="56" t="s">
        <v>2975</v>
      </c>
      <c r="D595" s="213">
        <v>10</v>
      </c>
      <c r="E595" s="214">
        <v>12000</v>
      </c>
      <c r="F595" s="215">
        <v>120000</v>
      </c>
      <c r="G595" s="213">
        <v>0</v>
      </c>
      <c r="H595" s="216">
        <v>0</v>
      </c>
      <c r="I595" s="215">
        <v>0</v>
      </c>
      <c r="J595" s="213">
        <v>0</v>
      </c>
      <c r="K595" s="216">
        <v>0</v>
      </c>
      <c r="L595" s="215">
        <v>0</v>
      </c>
      <c r="M595" s="213">
        <v>0</v>
      </c>
      <c r="N595" s="216">
        <v>0</v>
      </c>
      <c r="O595" s="215">
        <v>0</v>
      </c>
      <c r="P595" s="213">
        <v>0</v>
      </c>
      <c r="Q595" s="216">
        <v>0</v>
      </c>
      <c r="R595" s="215">
        <v>0</v>
      </c>
      <c r="S595" s="213">
        <v>0</v>
      </c>
      <c r="T595" s="214">
        <v>0</v>
      </c>
      <c r="U595" s="217">
        <v>0</v>
      </c>
      <c r="V595" s="213">
        <v>4</v>
      </c>
      <c r="W595" s="216">
        <v>12000</v>
      </c>
      <c r="X595" s="215">
        <v>48000</v>
      </c>
      <c r="Y595" s="213">
        <v>0</v>
      </c>
      <c r="Z595" s="216">
        <v>0</v>
      </c>
      <c r="AA595" s="215">
        <v>0</v>
      </c>
      <c r="AB595" s="213">
        <v>6</v>
      </c>
      <c r="AC595" s="216">
        <v>12000</v>
      </c>
      <c r="AD595" s="215">
        <v>72000</v>
      </c>
      <c r="AE595" s="213">
        <v>0</v>
      </c>
      <c r="AF595" s="216">
        <v>0</v>
      </c>
      <c r="AG595" s="215">
        <v>0</v>
      </c>
      <c r="AH595" s="213">
        <v>10</v>
      </c>
      <c r="AI595" s="214">
        <v>12000</v>
      </c>
      <c r="AJ595" s="215">
        <v>120000</v>
      </c>
      <c r="AK595" s="218">
        <v>0</v>
      </c>
      <c r="AL595" s="214">
        <v>0</v>
      </c>
      <c r="AM595" s="215">
        <v>0</v>
      </c>
      <c r="AN595" s="36">
        <f t="shared" si="111"/>
        <v>0</v>
      </c>
      <c r="AO595" s="37">
        <f t="shared" si="112"/>
        <v>0</v>
      </c>
      <c r="AP595" s="38" t="s">
        <v>4</v>
      </c>
      <c r="AQ595" s="39" t="str">
        <f t="shared" si="110"/>
        <v>제품</v>
      </c>
      <c r="AR595" s="40">
        <f t="shared" si="115"/>
        <v>0</v>
      </c>
      <c r="AS595" s="41">
        <f t="shared" si="116"/>
        <v>0</v>
      </c>
      <c r="AT595" s="42">
        <f t="shared" si="117"/>
        <v>0</v>
      </c>
      <c r="AU595" s="43">
        <f t="shared" si="113"/>
        <v>0</v>
      </c>
      <c r="AV595" s="95" t="str">
        <f t="shared" si="109"/>
        <v/>
      </c>
      <c r="AW595" s="61" t="str">
        <f t="shared" si="109"/>
        <v/>
      </c>
      <c r="AX595" s="61" t="str">
        <f t="shared" si="109"/>
        <v/>
      </c>
      <c r="AY595" s="61" t="str">
        <f t="shared" si="109"/>
        <v/>
      </c>
      <c r="AZ595" s="44" t="str">
        <f t="shared" si="109"/>
        <v/>
      </c>
      <c r="BA595" s="45"/>
      <c r="BB595" s="97">
        <v>0</v>
      </c>
      <c r="BC595" s="98">
        <v>0</v>
      </c>
      <c r="BD595" s="98">
        <v>0</v>
      </c>
      <c r="BE595" s="98">
        <v>0</v>
      </c>
      <c r="BF595" s="98">
        <v>0</v>
      </c>
      <c r="BG595" s="99">
        <f t="shared" si="118"/>
        <v>0</v>
      </c>
      <c r="BH595" s="52">
        <f t="shared" si="114"/>
        <v>0</v>
      </c>
      <c r="BI595" s="53">
        <f>IFERROR(IF(ROUND(V595/((D595+AK595)/2),1)&lt;0,0,ROUND(V595/((D595+AK595)/2),1)),0)</f>
        <v>0.8</v>
      </c>
      <c r="BJ595" s="55" t="str">
        <f>IF(AK595=0,"정상",IF(AP595="악성","악성",IF(AND(BL595&gt;3,BI595&lt;0.5),"악성",IF(AND(AP595="정상",BL595&lt;=3),"정상",IF(BI595&gt;1,"정상","부진")))))</f>
        <v>정상</v>
      </c>
      <c r="BK595" s="54">
        <v>45261</v>
      </c>
      <c r="BL595" s="52">
        <f t="shared" si="119"/>
        <v>34</v>
      </c>
    </row>
    <row r="596" spans="1:64" ht="17.100000000000001" customHeight="1">
      <c r="A596" s="58" t="s">
        <v>1</v>
      </c>
      <c r="B596" s="57" t="s">
        <v>2976</v>
      </c>
      <c r="C596" s="56" t="s">
        <v>2977</v>
      </c>
      <c r="D596" s="213">
        <v>769</v>
      </c>
      <c r="E596" s="214">
        <v>3400</v>
      </c>
      <c r="F596" s="215">
        <v>2614600</v>
      </c>
      <c r="G596" s="213">
        <v>0</v>
      </c>
      <c r="H596" s="216">
        <v>0</v>
      </c>
      <c r="I596" s="215">
        <v>0</v>
      </c>
      <c r="J596" s="213">
        <v>0</v>
      </c>
      <c r="K596" s="216">
        <v>0</v>
      </c>
      <c r="L596" s="215">
        <v>0</v>
      </c>
      <c r="M596" s="213">
        <v>1</v>
      </c>
      <c r="N596" s="216">
        <v>3400</v>
      </c>
      <c r="O596" s="215">
        <v>3400</v>
      </c>
      <c r="P596" s="213">
        <v>0</v>
      </c>
      <c r="Q596" s="216">
        <v>0</v>
      </c>
      <c r="R596" s="215">
        <v>0</v>
      </c>
      <c r="S596" s="213">
        <v>1</v>
      </c>
      <c r="T596" s="214">
        <v>3400</v>
      </c>
      <c r="U596" s="217">
        <v>3400</v>
      </c>
      <c r="V596" s="213">
        <v>493</v>
      </c>
      <c r="W596" s="216">
        <v>3400</v>
      </c>
      <c r="X596" s="215">
        <v>1676200</v>
      </c>
      <c r="Y596" s="213">
        <v>0</v>
      </c>
      <c r="Z596" s="216">
        <v>0</v>
      </c>
      <c r="AA596" s="215">
        <v>0</v>
      </c>
      <c r="AB596" s="213">
        <v>190</v>
      </c>
      <c r="AC596" s="216">
        <v>3400</v>
      </c>
      <c r="AD596" s="215">
        <v>646000</v>
      </c>
      <c r="AE596" s="213">
        <v>0</v>
      </c>
      <c r="AF596" s="216">
        <v>0</v>
      </c>
      <c r="AG596" s="215">
        <v>0</v>
      </c>
      <c r="AH596" s="213">
        <v>683</v>
      </c>
      <c r="AI596" s="214">
        <v>3400</v>
      </c>
      <c r="AJ596" s="215">
        <v>2322200</v>
      </c>
      <c r="AK596" s="218">
        <v>87</v>
      </c>
      <c r="AL596" s="214">
        <v>3400</v>
      </c>
      <c r="AM596" s="215">
        <v>295800</v>
      </c>
      <c r="AN596" s="36">
        <f t="shared" si="111"/>
        <v>2.7992772962528205E-5</v>
      </c>
      <c r="AO596" s="37">
        <f t="shared" si="112"/>
        <v>0.11298701298701298</v>
      </c>
      <c r="AP596" s="38" t="s">
        <v>4</v>
      </c>
      <c r="AQ596" s="39" t="str">
        <f t="shared" si="110"/>
        <v>제품</v>
      </c>
      <c r="AR596" s="40">
        <f t="shared" si="115"/>
        <v>0</v>
      </c>
      <c r="AS596" s="41">
        <f t="shared" si="116"/>
        <v>295800</v>
      </c>
      <c r="AT596" s="42">
        <f t="shared" si="117"/>
        <v>0</v>
      </c>
      <c r="AU596" s="43">
        <f t="shared" si="113"/>
        <v>295800</v>
      </c>
      <c r="AV596" s="95">
        <f t="shared" si="109"/>
        <v>295800</v>
      </c>
      <c r="AW596" s="61" t="str">
        <f t="shared" si="109"/>
        <v/>
      </c>
      <c r="AX596" s="61" t="str">
        <f t="shared" si="109"/>
        <v/>
      </c>
      <c r="AY596" s="61" t="str">
        <f t="shared" si="109"/>
        <v/>
      </c>
      <c r="AZ596" s="44" t="str">
        <f t="shared" si="109"/>
        <v/>
      </c>
      <c r="BA596" s="45"/>
      <c r="BB596" s="97">
        <v>87</v>
      </c>
      <c r="BC596" s="98">
        <v>0</v>
      </c>
      <c r="BD596" s="98">
        <v>0</v>
      </c>
      <c r="BE596" s="98">
        <v>0</v>
      </c>
      <c r="BF596" s="98">
        <v>0</v>
      </c>
      <c r="BG596" s="99">
        <f t="shared" si="118"/>
        <v>87</v>
      </c>
      <c r="BH596" s="52">
        <f t="shared" si="114"/>
        <v>0</v>
      </c>
      <c r="BI596" s="53">
        <f>IFERROR(IF(ROUND(V596/((D596+AK596)/2),1)&lt;0,0,ROUND(V596/((D596+AK596)/2),1)),0)</f>
        <v>1.2</v>
      </c>
      <c r="BJ596" s="55" t="str">
        <f>IF(AK596=0,"정상",IF(AP596="악성","악성",IF(AND(BL596&gt;3,BI596&lt;0.5),"악성",IF(AND(AP596="정상",BL596&lt;=3),"정상",IF(BI596&gt;1,"정상","부진")))))</f>
        <v>정상</v>
      </c>
      <c r="BK596" s="54">
        <v>45261</v>
      </c>
      <c r="BL596" s="52">
        <f t="shared" si="119"/>
        <v>34</v>
      </c>
    </row>
    <row r="597" spans="1:64" ht="17.100000000000001" customHeight="1">
      <c r="A597" s="58" t="s">
        <v>1</v>
      </c>
      <c r="B597" s="57" t="s">
        <v>2978</v>
      </c>
      <c r="C597" s="56" t="s">
        <v>2979</v>
      </c>
      <c r="D597" s="213">
        <v>2460</v>
      </c>
      <c r="E597" s="214">
        <v>3400</v>
      </c>
      <c r="F597" s="215">
        <v>8364000</v>
      </c>
      <c r="G597" s="213">
        <v>0</v>
      </c>
      <c r="H597" s="216">
        <v>0</v>
      </c>
      <c r="I597" s="215">
        <v>0</v>
      </c>
      <c r="J597" s="213">
        <v>0</v>
      </c>
      <c r="K597" s="216">
        <v>0</v>
      </c>
      <c r="L597" s="215">
        <v>0</v>
      </c>
      <c r="M597" s="213">
        <v>0</v>
      </c>
      <c r="N597" s="216">
        <v>0</v>
      </c>
      <c r="O597" s="215">
        <v>0</v>
      </c>
      <c r="P597" s="213">
        <v>0</v>
      </c>
      <c r="Q597" s="216">
        <v>0</v>
      </c>
      <c r="R597" s="215">
        <v>0</v>
      </c>
      <c r="S597" s="213">
        <v>0</v>
      </c>
      <c r="T597" s="214">
        <v>0</v>
      </c>
      <c r="U597" s="217">
        <v>0</v>
      </c>
      <c r="V597" s="213">
        <v>240</v>
      </c>
      <c r="W597" s="216">
        <v>3400</v>
      </c>
      <c r="X597" s="215">
        <v>816000</v>
      </c>
      <c r="Y597" s="213">
        <v>0</v>
      </c>
      <c r="Z597" s="216">
        <v>0</v>
      </c>
      <c r="AA597" s="215">
        <v>0</v>
      </c>
      <c r="AB597" s="213">
        <v>433</v>
      </c>
      <c r="AC597" s="216">
        <v>3400</v>
      </c>
      <c r="AD597" s="215">
        <v>1472200</v>
      </c>
      <c r="AE597" s="213">
        <v>0</v>
      </c>
      <c r="AF597" s="216">
        <v>0</v>
      </c>
      <c r="AG597" s="215">
        <v>0</v>
      </c>
      <c r="AH597" s="213">
        <v>673</v>
      </c>
      <c r="AI597" s="214">
        <v>3400</v>
      </c>
      <c r="AJ597" s="215">
        <v>2288200</v>
      </c>
      <c r="AK597" s="218">
        <v>1787</v>
      </c>
      <c r="AL597" s="214">
        <v>3400</v>
      </c>
      <c r="AM597" s="215">
        <v>6075800</v>
      </c>
      <c r="AN597" s="36">
        <f t="shared" si="111"/>
        <v>5.7497799177055062E-4</v>
      </c>
      <c r="AO597" s="37">
        <f t="shared" si="112"/>
        <v>0.72642276422764229</v>
      </c>
      <c r="AP597" s="38" t="s">
        <v>4</v>
      </c>
      <c r="AQ597" s="39" t="str">
        <f t="shared" si="110"/>
        <v>제품</v>
      </c>
      <c r="AR597" s="40">
        <f t="shared" si="115"/>
        <v>0</v>
      </c>
      <c r="AS597" s="41">
        <f t="shared" si="116"/>
        <v>6075800</v>
      </c>
      <c r="AT597" s="42">
        <f t="shared" si="117"/>
        <v>0</v>
      </c>
      <c r="AU597" s="43">
        <f t="shared" si="113"/>
        <v>6075800</v>
      </c>
      <c r="AV597" s="95">
        <f t="shared" si="109"/>
        <v>6075800</v>
      </c>
      <c r="AW597" s="61" t="str">
        <f t="shared" si="109"/>
        <v/>
      </c>
      <c r="AX597" s="61" t="str">
        <f t="shared" si="109"/>
        <v/>
      </c>
      <c r="AY597" s="61" t="str">
        <f t="shared" si="109"/>
        <v/>
      </c>
      <c r="AZ597" s="44" t="str">
        <f t="shared" si="109"/>
        <v/>
      </c>
      <c r="BA597" s="45"/>
      <c r="BB597" s="97">
        <v>1787</v>
      </c>
      <c r="BC597" s="98">
        <v>0</v>
      </c>
      <c r="BD597" s="98">
        <v>0</v>
      </c>
      <c r="BE597" s="98">
        <v>0</v>
      </c>
      <c r="BF597" s="98">
        <v>0</v>
      </c>
      <c r="BG597" s="99">
        <f t="shared" si="118"/>
        <v>1787</v>
      </c>
      <c r="BH597" s="52">
        <f t="shared" si="114"/>
        <v>0</v>
      </c>
      <c r="BI597" s="53">
        <f>IFERROR(IF(ROUND(V597/((D597+AK597)/2),1)&lt;0,0,ROUND(V597/((D597+AK597)/2),1)),0)</f>
        <v>0.1</v>
      </c>
      <c r="BJ597" s="55" t="str">
        <f>IF(AK597=0,"정상",IF(AP597="악성","악성",IF(AND(BL597&gt;3,BI597&lt;0.5),"악성",IF(AND(AP597="정상",BL597&lt;=3),"정상",IF(BI597&gt;1,"정상","부진")))))</f>
        <v>악성</v>
      </c>
      <c r="BK597" s="54">
        <v>45261</v>
      </c>
      <c r="BL597" s="52">
        <f t="shared" si="119"/>
        <v>34</v>
      </c>
    </row>
    <row r="598" spans="1:64" ht="17.100000000000001" customHeight="1">
      <c r="A598" s="58" t="s">
        <v>1</v>
      </c>
      <c r="B598" s="57" t="s">
        <v>2980</v>
      </c>
      <c r="C598" s="56" t="s">
        <v>2981</v>
      </c>
      <c r="D598" s="213">
        <v>2253</v>
      </c>
      <c r="E598" s="214">
        <v>3400</v>
      </c>
      <c r="F598" s="215">
        <v>7660200</v>
      </c>
      <c r="G598" s="213">
        <v>0</v>
      </c>
      <c r="H598" s="216">
        <v>0</v>
      </c>
      <c r="I598" s="215">
        <v>0</v>
      </c>
      <c r="J598" s="213">
        <v>0</v>
      </c>
      <c r="K598" s="216">
        <v>0</v>
      </c>
      <c r="L598" s="215">
        <v>0</v>
      </c>
      <c r="M598" s="213">
        <v>50</v>
      </c>
      <c r="N598" s="216">
        <v>3400</v>
      </c>
      <c r="O598" s="215">
        <v>170000</v>
      </c>
      <c r="P598" s="213">
        <v>0</v>
      </c>
      <c r="Q598" s="216">
        <v>0</v>
      </c>
      <c r="R598" s="215">
        <v>0</v>
      </c>
      <c r="S598" s="213">
        <v>50</v>
      </c>
      <c r="T598" s="214">
        <v>3400</v>
      </c>
      <c r="U598" s="217">
        <v>170000</v>
      </c>
      <c r="V598" s="213">
        <v>302</v>
      </c>
      <c r="W598" s="216">
        <v>3400</v>
      </c>
      <c r="X598" s="215">
        <v>1026800</v>
      </c>
      <c r="Y598" s="213">
        <v>0</v>
      </c>
      <c r="Z598" s="216">
        <v>0</v>
      </c>
      <c r="AA598" s="215">
        <v>0</v>
      </c>
      <c r="AB598" s="213">
        <v>431</v>
      </c>
      <c r="AC598" s="216">
        <v>3400</v>
      </c>
      <c r="AD598" s="215">
        <v>1465400</v>
      </c>
      <c r="AE598" s="213">
        <v>0</v>
      </c>
      <c r="AF598" s="216">
        <v>0</v>
      </c>
      <c r="AG598" s="215">
        <v>0</v>
      </c>
      <c r="AH598" s="213">
        <v>733</v>
      </c>
      <c r="AI598" s="214">
        <v>3400</v>
      </c>
      <c r="AJ598" s="215">
        <v>2492200</v>
      </c>
      <c r="AK598" s="218">
        <v>1570</v>
      </c>
      <c r="AL598" s="214">
        <v>3400</v>
      </c>
      <c r="AM598" s="215">
        <v>5338000</v>
      </c>
      <c r="AN598" s="36">
        <f t="shared" si="111"/>
        <v>5.0515693736976188E-4</v>
      </c>
      <c r="AO598" s="37">
        <f t="shared" si="112"/>
        <v>0.68171949630916195</v>
      </c>
      <c r="AP598" s="38" t="s">
        <v>4</v>
      </c>
      <c r="AQ598" s="39" t="str">
        <f t="shared" si="110"/>
        <v>제품</v>
      </c>
      <c r="AR598" s="40">
        <f t="shared" si="115"/>
        <v>0</v>
      </c>
      <c r="AS598" s="41">
        <f t="shared" si="116"/>
        <v>5338000</v>
      </c>
      <c r="AT598" s="42">
        <f t="shared" si="117"/>
        <v>0</v>
      </c>
      <c r="AU598" s="43">
        <f t="shared" si="113"/>
        <v>5338000</v>
      </c>
      <c r="AV598" s="95">
        <f t="shared" si="109"/>
        <v>5338000</v>
      </c>
      <c r="AW598" s="61" t="str">
        <f t="shared" si="109"/>
        <v/>
      </c>
      <c r="AX598" s="61" t="str">
        <f t="shared" si="109"/>
        <v/>
      </c>
      <c r="AY598" s="61" t="str">
        <f t="shared" si="109"/>
        <v/>
      </c>
      <c r="AZ598" s="44" t="str">
        <f t="shared" si="109"/>
        <v/>
      </c>
      <c r="BA598" s="45"/>
      <c r="BB598" s="97">
        <v>1570</v>
      </c>
      <c r="BC598" s="98">
        <v>0</v>
      </c>
      <c r="BD598" s="98">
        <v>0</v>
      </c>
      <c r="BE598" s="98">
        <v>0</v>
      </c>
      <c r="BF598" s="98">
        <v>0</v>
      </c>
      <c r="BG598" s="99">
        <f t="shared" si="118"/>
        <v>1570</v>
      </c>
      <c r="BH598" s="52">
        <f t="shared" si="114"/>
        <v>0</v>
      </c>
      <c r="BI598" s="53">
        <f>IFERROR(IF(ROUND(V598/((D598+AK598)/2),1)&lt;0,0,ROUND(V598/((D598+AK598)/2),1)),0)</f>
        <v>0.2</v>
      </c>
      <c r="BJ598" s="55" t="str">
        <f>IF(AK598=0,"정상",IF(AP598="악성","악성",IF(AND(BL598&gt;3,BI598&lt;0.5),"악성",IF(AND(AP598="정상",BL598&lt;=3),"정상",IF(BI598&gt;1,"정상","부진")))))</f>
        <v>악성</v>
      </c>
      <c r="BK598" s="54">
        <v>45261</v>
      </c>
      <c r="BL598" s="52">
        <f t="shared" si="119"/>
        <v>34</v>
      </c>
    </row>
    <row r="599" spans="1:64" ht="17.100000000000001" customHeight="1">
      <c r="A599" s="58" t="s">
        <v>1</v>
      </c>
      <c r="B599" s="57" t="s">
        <v>2982</v>
      </c>
      <c r="C599" s="56" t="s">
        <v>2983</v>
      </c>
      <c r="D599" s="213">
        <v>2549</v>
      </c>
      <c r="E599" s="214">
        <v>3400</v>
      </c>
      <c r="F599" s="215">
        <v>8666600</v>
      </c>
      <c r="G599" s="213">
        <v>0</v>
      </c>
      <c r="H599" s="216">
        <v>0</v>
      </c>
      <c r="I599" s="215">
        <v>0</v>
      </c>
      <c r="J599" s="213">
        <v>0</v>
      </c>
      <c r="K599" s="216">
        <v>0</v>
      </c>
      <c r="L599" s="215">
        <v>0</v>
      </c>
      <c r="M599" s="213">
        <v>0</v>
      </c>
      <c r="N599" s="216">
        <v>0</v>
      </c>
      <c r="O599" s="215">
        <v>0</v>
      </c>
      <c r="P599" s="213">
        <v>0</v>
      </c>
      <c r="Q599" s="216">
        <v>0</v>
      </c>
      <c r="R599" s="215">
        <v>0</v>
      </c>
      <c r="S599" s="213">
        <v>0</v>
      </c>
      <c r="T599" s="214">
        <v>0</v>
      </c>
      <c r="U599" s="217">
        <v>0</v>
      </c>
      <c r="V599" s="213">
        <v>200</v>
      </c>
      <c r="W599" s="216">
        <v>3400</v>
      </c>
      <c r="X599" s="215">
        <v>680000</v>
      </c>
      <c r="Y599" s="213">
        <v>0</v>
      </c>
      <c r="Z599" s="216">
        <v>0</v>
      </c>
      <c r="AA599" s="215">
        <v>0</v>
      </c>
      <c r="AB599" s="213">
        <v>455</v>
      </c>
      <c r="AC599" s="216">
        <v>3400</v>
      </c>
      <c r="AD599" s="215">
        <v>1547000</v>
      </c>
      <c r="AE599" s="213">
        <v>0</v>
      </c>
      <c r="AF599" s="216">
        <v>0</v>
      </c>
      <c r="AG599" s="215">
        <v>0</v>
      </c>
      <c r="AH599" s="213">
        <v>655</v>
      </c>
      <c r="AI599" s="214">
        <v>3400</v>
      </c>
      <c r="AJ599" s="215">
        <v>2227000</v>
      </c>
      <c r="AK599" s="218">
        <v>1894</v>
      </c>
      <c r="AL599" s="214">
        <v>3400</v>
      </c>
      <c r="AM599" s="215">
        <v>6439600</v>
      </c>
      <c r="AN599" s="36">
        <f t="shared" si="111"/>
        <v>6.0940588495434964E-4</v>
      </c>
      <c r="AO599" s="37">
        <f t="shared" si="112"/>
        <v>0.74303648489603769</v>
      </c>
      <c r="AP599" s="38" t="s">
        <v>4</v>
      </c>
      <c r="AQ599" s="39" t="str">
        <f t="shared" si="110"/>
        <v>제품</v>
      </c>
      <c r="AR599" s="40">
        <f t="shared" si="115"/>
        <v>0</v>
      </c>
      <c r="AS599" s="41">
        <f t="shared" si="116"/>
        <v>6439600</v>
      </c>
      <c r="AT599" s="42">
        <f t="shared" si="117"/>
        <v>0</v>
      </c>
      <c r="AU599" s="43">
        <f t="shared" si="113"/>
        <v>6439600</v>
      </c>
      <c r="AV599" s="95">
        <f t="shared" si="109"/>
        <v>6439600</v>
      </c>
      <c r="AW599" s="61" t="str">
        <f t="shared" si="109"/>
        <v/>
      </c>
      <c r="AX599" s="61" t="str">
        <f t="shared" si="109"/>
        <v/>
      </c>
      <c r="AY599" s="61" t="str">
        <f t="shared" si="109"/>
        <v/>
      </c>
      <c r="AZ599" s="44" t="str">
        <f t="shared" si="109"/>
        <v/>
      </c>
      <c r="BA599" s="45"/>
      <c r="BB599" s="97">
        <v>1894</v>
      </c>
      <c r="BC599" s="98">
        <v>0</v>
      </c>
      <c r="BD599" s="98">
        <v>0</v>
      </c>
      <c r="BE599" s="98">
        <v>0</v>
      </c>
      <c r="BF599" s="98">
        <v>0</v>
      </c>
      <c r="BG599" s="99">
        <f t="shared" si="118"/>
        <v>1894</v>
      </c>
      <c r="BH599" s="52">
        <f t="shared" si="114"/>
        <v>0</v>
      </c>
      <c r="BI599" s="53">
        <f>IFERROR(IF(ROUND(V599/((D599+AK599)/2),1)&lt;0,0,ROUND(V599/((D599+AK599)/2),1)),0)</f>
        <v>0.1</v>
      </c>
      <c r="BJ599" s="55" t="str">
        <f>IF(AK599=0,"정상",IF(AP599="악성","악성",IF(AND(BL599&gt;3,BI599&lt;0.5),"악성",IF(AND(AP599="정상",BL599&lt;=3),"정상",IF(BI599&gt;1,"정상","부진")))))</f>
        <v>악성</v>
      </c>
      <c r="BK599" s="54">
        <v>45261</v>
      </c>
      <c r="BL599" s="52">
        <f t="shared" si="119"/>
        <v>34</v>
      </c>
    </row>
    <row r="600" spans="1:64" ht="17.100000000000001" customHeight="1">
      <c r="A600" s="58" t="s">
        <v>1</v>
      </c>
      <c r="B600" s="57" t="s">
        <v>3020</v>
      </c>
      <c r="C600" s="56" t="s">
        <v>3021</v>
      </c>
      <c r="D600" s="213">
        <v>2295</v>
      </c>
      <c r="E600" s="214">
        <v>1200</v>
      </c>
      <c r="F600" s="215">
        <v>2754000</v>
      </c>
      <c r="G600" s="213">
        <v>0</v>
      </c>
      <c r="H600" s="216">
        <v>0</v>
      </c>
      <c r="I600" s="215">
        <v>0</v>
      </c>
      <c r="J600" s="213">
        <v>0</v>
      </c>
      <c r="K600" s="216">
        <v>0</v>
      </c>
      <c r="L600" s="215">
        <v>0</v>
      </c>
      <c r="M600" s="213">
        <v>0</v>
      </c>
      <c r="N600" s="216">
        <v>0</v>
      </c>
      <c r="O600" s="215">
        <v>0</v>
      </c>
      <c r="P600" s="213">
        <v>0</v>
      </c>
      <c r="Q600" s="216">
        <v>0</v>
      </c>
      <c r="R600" s="215">
        <v>0</v>
      </c>
      <c r="S600" s="213">
        <v>0</v>
      </c>
      <c r="T600" s="214">
        <v>0</v>
      </c>
      <c r="U600" s="217">
        <v>0</v>
      </c>
      <c r="V600" s="213">
        <v>264</v>
      </c>
      <c r="W600" s="216">
        <v>1200</v>
      </c>
      <c r="X600" s="215">
        <v>316800</v>
      </c>
      <c r="Y600" s="213">
        <v>0</v>
      </c>
      <c r="Z600" s="216">
        <v>0</v>
      </c>
      <c r="AA600" s="215">
        <v>0</v>
      </c>
      <c r="AB600" s="213">
        <v>8</v>
      </c>
      <c r="AC600" s="216">
        <v>1200</v>
      </c>
      <c r="AD600" s="215">
        <v>9600</v>
      </c>
      <c r="AE600" s="213">
        <v>0</v>
      </c>
      <c r="AF600" s="216">
        <v>0</v>
      </c>
      <c r="AG600" s="215">
        <v>0</v>
      </c>
      <c r="AH600" s="213">
        <v>272</v>
      </c>
      <c r="AI600" s="214">
        <v>1200</v>
      </c>
      <c r="AJ600" s="215">
        <v>326400</v>
      </c>
      <c r="AK600" s="218">
        <v>2023</v>
      </c>
      <c r="AL600" s="214">
        <v>1200</v>
      </c>
      <c r="AM600" s="215">
        <v>2427600</v>
      </c>
      <c r="AN600" s="36">
        <f t="shared" si="111"/>
        <v>2.2973379189936941E-4</v>
      </c>
      <c r="AO600" s="37">
        <f t="shared" si="112"/>
        <v>0.88148148148148153</v>
      </c>
      <c r="AP600" s="38" t="s">
        <v>4</v>
      </c>
      <c r="AQ600" s="39" t="str">
        <f t="shared" si="110"/>
        <v>제품</v>
      </c>
      <c r="AR600" s="40">
        <f t="shared" si="115"/>
        <v>0</v>
      </c>
      <c r="AS600" s="41">
        <f t="shared" si="116"/>
        <v>2427600</v>
      </c>
      <c r="AT600" s="42">
        <f t="shared" si="117"/>
        <v>0</v>
      </c>
      <c r="AU600" s="43">
        <f t="shared" si="113"/>
        <v>2427600</v>
      </c>
      <c r="AV600" s="95">
        <f t="shared" si="109"/>
        <v>2427600</v>
      </c>
      <c r="AW600" s="61" t="str">
        <f t="shared" si="109"/>
        <v/>
      </c>
      <c r="AX600" s="61" t="str">
        <f t="shared" si="109"/>
        <v/>
      </c>
      <c r="AY600" s="61" t="str">
        <f t="shared" si="109"/>
        <v/>
      </c>
      <c r="AZ600" s="44" t="str">
        <f t="shared" si="109"/>
        <v/>
      </c>
      <c r="BA600" s="45"/>
      <c r="BB600" s="97">
        <v>2023</v>
      </c>
      <c r="BC600" s="98">
        <v>0</v>
      </c>
      <c r="BD600" s="98">
        <v>0</v>
      </c>
      <c r="BE600" s="98">
        <v>0</v>
      </c>
      <c r="BF600" s="98">
        <v>0</v>
      </c>
      <c r="BG600" s="99">
        <f t="shared" si="118"/>
        <v>2023</v>
      </c>
      <c r="BH600" s="52">
        <f t="shared" si="114"/>
        <v>0</v>
      </c>
      <c r="BI600" s="53">
        <f>IFERROR(IF(ROUND(V600/((D600+AK600)/2),1)&lt;0,0,ROUND(V600/((D600+AK600)/2),1)),0)</f>
        <v>0.1</v>
      </c>
      <c r="BJ600" s="55" t="str">
        <f>IF(AK600=0,"정상",IF(AP600="악성","악성",IF(AND(BL600&gt;3,BI600&lt;0.5),"악성",IF(AND(AP600="정상",BL600&lt;=3),"정상",IF(BI600&gt;1,"정상","부진")))))</f>
        <v>악성</v>
      </c>
      <c r="BK600" s="54">
        <v>45292</v>
      </c>
      <c r="BL600" s="52">
        <f t="shared" si="119"/>
        <v>33</v>
      </c>
    </row>
    <row r="601" spans="1:64" ht="17.100000000000001" customHeight="1">
      <c r="A601" s="58" t="s">
        <v>1</v>
      </c>
      <c r="B601" s="57" t="s">
        <v>3022</v>
      </c>
      <c r="C601" s="56" t="s">
        <v>3023</v>
      </c>
      <c r="D601" s="213">
        <v>2390</v>
      </c>
      <c r="E601" s="214">
        <v>1200</v>
      </c>
      <c r="F601" s="215">
        <v>2868000</v>
      </c>
      <c r="G601" s="213">
        <v>0</v>
      </c>
      <c r="H601" s="216">
        <v>0</v>
      </c>
      <c r="I601" s="215">
        <v>0</v>
      </c>
      <c r="J601" s="213">
        <v>0</v>
      </c>
      <c r="K601" s="216">
        <v>0</v>
      </c>
      <c r="L601" s="215">
        <v>0</v>
      </c>
      <c r="M601" s="213">
        <v>0</v>
      </c>
      <c r="N601" s="216">
        <v>0</v>
      </c>
      <c r="O601" s="215">
        <v>0</v>
      </c>
      <c r="P601" s="213">
        <v>0</v>
      </c>
      <c r="Q601" s="216">
        <v>0</v>
      </c>
      <c r="R601" s="215">
        <v>0</v>
      </c>
      <c r="S601" s="213">
        <v>0</v>
      </c>
      <c r="T601" s="214">
        <v>0</v>
      </c>
      <c r="U601" s="217">
        <v>0</v>
      </c>
      <c r="V601" s="213">
        <v>142</v>
      </c>
      <c r="W601" s="216">
        <v>1200</v>
      </c>
      <c r="X601" s="215">
        <v>170400</v>
      </c>
      <c r="Y601" s="213">
        <v>0</v>
      </c>
      <c r="Z601" s="216">
        <v>0</v>
      </c>
      <c r="AA601" s="215">
        <v>0</v>
      </c>
      <c r="AB601" s="213">
        <v>6</v>
      </c>
      <c r="AC601" s="216">
        <v>1200</v>
      </c>
      <c r="AD601" s="215">
        <v>7200</v>
      </c>
      <c r="AE601" s="213">
        <v>0</v>
      </c>
      <c r="AF601" s="216">
        <v>0</v>
      </c>
      <c r="AG601" s="215">
        <v>0</v>
      </c>
      <c r="AH601" s="213">
        <v>148</v>
      </c>
      <c r="AI601" s="214">
        <v>1200</v>
      </c>
      <c r="AJ601" s="215">
        <v>177600</v>
      </c>
      <c r="AK601" s="218">
        <v>2242</v>
      </c>
      <c r="AL601" s="214">
        <v>1200</v>
      </c>
      <c r="AM601" s="215">
        <v>2690400</v>
      </c>
      <c r="AN601" s="36">
        <f t="shared" si="111"/>
        <v>2.5460363887216324E-4</v>
      </c>
      <c r="AO601" s="37">
        <f t="shared" si="112"/>
        <v>0.9380753138075314</v>
      </c>
      <c r="AP601" s="38" t="s">
        <v>4</v>
      </c>
      <c r="AQ601" s="39" t="str">
        <f t="shared" si="110"/>
        <v>제품</v>
      </c>
      <c r="AR601" s="40">
        <f t="shared" si="115"/>
        <v>0</v>
      </c>
      <c r="AS601" s="41">
        <f t="shared" si="116"/>
        <v>2690400</v>
      </c>
      <c r="AT601" s="42">
        <f t="shared" si="117"/>
        <v>0</v>
      </c>
      <c r="AU601" s="43">
        <f t="shared" si="113"/>
        <v>2690400</v>
      </c>
      <c r="AV601" s="95">
        <f t="shared" si="109"/>
        <v>2690400</v>
      </c>
      <c r="AW601" s="61" t="str">
        <f t="shared" si="109"/>
        <v/>
      </c>
      <c r="AX601" s="61" t="str">
        <f t="shared" si="109"/>
        <v/>
      </c>
      <c r="AY601" s="61" t="str">
        <f t="shared" si="109"/>
        <v/>
      </c>
      <c r="AZ601" s="44" t="str">
        <f t="shared" si="109"/>
        <v/>
      </c>
      <c r="BA601" s="45"/>
      <c r="BB601" s="97">
        <v>2242</v>
      </c>
      <c r="BC601" s="98">
        <v>0</v>
      </c>
      <c r="BD601" s="98">
        <v>0</v>
      </c>
      <c r="BE601" s="98">
        <v>0</v>
      </c>
      <c r="BF601" s="98">
        <v>0</v>
      </c>
      <c r="BG601" s="99">
        <f t="shared" si="118"/>
        <v>2242</v>
      </c>
      <c r="BH601" s="52">
        <f t="shared" si="114"/>
        <v>0</v>
      </c>
      <c r="BI601" s="53">
        <f>IFERROR(IF(ROUND(V601/((D601+AK601)/2),1)&lt;0,0,ROUND(V601/((D601+AK601)/2),1)),0)</f>
        <v>0.1</v>
      </c>
      <c r="BJ601" s="55" t="str">
        <f>IF(AK601=0,"정상",IF(AP601="악성","악성",IF(AND(BL601&gt;3,BI601&lt;0.5),"악성",IF(AND(AP601="정상",BL601&lt;=3),"정상",IF(BI601&gt;1,"정상","부진")))))</f>
        <v>악성</v>
      </c>
      <c r="BK601" s="54">
        <v>45292</v>
      </c>
      <c r="BL601" s="52">
        <f t="shared" si="119"/>
        <v>33</v>
      </c>
    </row>
    <row r="602" spans="1:64" ht="17.100000000000001" customHeight="1">
      <c r="A602" s="58" t="s">
        <v>1</v>
      </c>
      <c r="B602" s="57" t="s">
        <v>3024</v>
      </c>
      <c r="C602" s="56" t="s">
        <v>3025</v>
      </c>
      <c r="D602" s="213">
        <v>2217</v>
      </c>
      <c r="E602" s="214">
        <v>1200</v>
      </c>
      <c r="F602" s="215">
        <v>2660400</v>
      </c>
      <c r="G602" s="213">
        <v>0</v>
      </c>
      <c r="H602" s="216">
        <v>0</v>
      </c>
      <c r="I602" s="215">
        <v>0</v>
      </c>
      <c r="J602" s="213">
        <v>0</v>
      </c>
      <c r="K602" s="216">
        <v>0</v>
      </c>
      <c r="L602" s="215">
        <v>0</v>
      </c>
      <c r="M602" s="213">
        <v>0</v>
      </c>
      <c r="N602" s="216">
        <v>0</v>
      </c>
      <c r="O602" s="215">
        <v>0</v>
      </c>
      <c r="P602" s="213">
        <v>0</v>
      </c>
      <c r="Q602" s="216">
        <v>0</v>
      </c>
      <c r="R602" s="215">
        <v>0</v>
      </c>
      <c r="S602" s="213">
        <v>0</v>
      </c>
      <c r="T602" s="214">
        <v>0</v>
      </c>
      <c r="U602" s="217">
        <v>0</v>
      </c>
      <c r="V602" s="213">
        <v>200</v>
      </c>
      <c r="W602" s="216">
        <v>1200</v>
      </c>
      <c r="X602" s="215">
        <v>240000</v>
      </c>
      <c r="Y602" s="213">
        <v>0</v>
      </c>
      <c r="Z602" s="216">
        <v>0</v>
      </c>
      <c r="AA602" s="215">
        <v>0</v>
      </c>
      <c r="AB602" s="213">
        <v>7</v>
      </c>
      <c r="AC602" s="216">
        <v>1200</v>
      </c>
      <c r="AD602" s="215">
        <v>8400</v>
      </c>
      <c r="AE602" s="213">
        <v>0</v>
      </c>
      <c r="AF602" s="216">
        <v>0</v>
      </c>
      <c r="AG602" s="215">
        <v>0</v>
      </c>
      <c r="AH602" s="213">
        <v>207</v>
      </c>
      <c r="AI602" s="214">
        <v>1200</v>
      </c>
      <c r="AJ602" s="215">
        <v>248400</v>
      </c>
      <c r="AK602" s="218">
        <v>2010</v>
      </c>
      <c r="AL602" s="214">
        <v>1200</v>
      </c>
      <c r="AM602" s="215">
        <v>2412000</v>
      </c>
      <c r="AN602" s="36">
        <f t="shared" si="111"/>
        <v>2.2825749961331314E-4</v>
      </c>
      <c r="AO602" s="37">
        <f t="shared" si="112"/>
        <v>0.90663058186738832</v>
      </c>
      <c r="AP602" s="38" t="s">
        <v>4</v>
      </c>
      <c r="AQ602" s="39" t="str">
        <f t="shared" si="110"/>
        <v>제품</v>
      </c>
      <c r="AR602" s="40">
        <f t="shared" si="115"/>
        <v>0</v>
      </c>
      <c r="AS602" s="41">
        <f t="shared" si="116"/>
        <v>2412000</v>
      </c>
      <c r="AT602" s="42">
        <f t="shared" si="117"/>
        <v>0</v>
      </c>
      <c r="AU602" s="43">
        <f t="shared" si="113"/>
        <v>2412000</v>
      </c>
      <c r="AV602" s="95">
        <f t="shared" si="109"/>
        <v>2412000</v>
      </c>
      <c r="AW602" s="61" t="str">
        <f t="shared" si="109"/>
        <v/>
      </c>
      <c r="AX602" s="61" t="str">
        <f t="shared" si="109"/>
        <v/>
      </c>
      <c r="AY602" s="61" t="str">
        <f t="shared" si="109"/>
        <v/>
      </c>
      <c r="AZ602" s="44" t="str">
        <f t="shared" si="109"/>
        <v/>
      </c>
      <c r="BA602" s="45"/>
      <c r="BB602" s="97">
        <v>2010</v>
      </c>
      <c r="BC602" s="98">
        <v>0</v>
      </c>
      <c r="BD602" s="98">
        <v>0</v>
      </c>
      <c r="BE602" s="98">
        <v>0</v>
      </c>
      <c r="BF602" s="98">
        <v>0</v>
      </c>
      <c r="BG602" s="99">
        <f t="shared" si="118"/>
        <v>2010</v>
      </c>
      <c r="BH602" s="52">
        <f t="shared" si="114"/>
        <v>0</v>
      </c>
      <c r="BI602" s="53">
        <f>IFERROR(IF(ROUND(V602/((D602+AK602)/2),1)&lt;0,0,ROUND(V602/((D602+AK602)/2),1)),0)</f>
        <v>0.1</v>
      </c>
      <c r="BJ602" s="55" t="str">
        <f>IF(AK602=0,"정상",IF(AP602="악성","악성",IF(AND(BL602&gt;3,BI602&lt;0.5),"악성",IF(AND(AP602="정상",BL602&lt;=3),"정상",IF(BI602&gt;1,"정상","부진")))))</f>
        <v>악성</v>
      </c>
      <c r="BK602" s="54">
        <v>45292</v>
      </c>
      <c r="BL602" s="52">
        <f t="shared" si="119"/>
        <v>33</v>
      </c>
    </row>
    <row r="603" spans="1:64" ht="17.100000000000001" customHeight="1">
      <c r="A603" s="58" t="s">
        <v>1</v>
      </c>
      <c r="B603" s="57" t="s">
        <v>3026</v>
      </c>
      <c r="C603" s="56" t="s">
        <v>3027</v>
      </c>
      <c r="D603" s="213">
        <v>6207</v>
      </c>
      <c r="E603" s="214">
        <v>3900</v>
      </c>
      <c r="F603" s="215">
        <v>24207300</v>
      </c>
      <c r="G603" s="213">
        <v>0</v>
      </c>
      <c r="H603" s="216">
        <v>0</v>
      </c>
      <c r="I603" s="215">
        <v>0</v>
      </c>
      <c r="J603" s="213">
        <v>0</v>
      </c>
      <c r="K603" s="216">
        <v>0</v>
      </c>
      <c r="L603" s="215">
        <v>0</v>
      </c>
      <c r="M603" s="213">
        <v>0</v>
      </c>
      <c r="N603" s="216">
        <v>0</v>
      </c>
      <c r="O603" s="215">
        <v>0</v>
      </c>
      <c r="P603" s="213">
        <v>0</v>
      </c>
      <c r="Q603" s="216">
        <v>0</v>
      </c>
      <c r="R603" s="215">
        <v>0</v>
      </c>
      <c r="S603" s="213">
        <v>0</v>
      </c>
      <c r="T603" s="214">
        <v>0</v>
      </c>
      <c r="U603" s="217">
        <v>0</v>
      </c>
      <c r="V603" s="213">
        <v>2442</v>
      </c>
      <c r="W603" s="216">
        <v>3900</v>
      </c>
      <c r="X603" s="215">
        <v>9523800</v>
      </c>
      <c r="Y603" s="213">
        <v>0</v>
      </c>
      <c r="Z603" s="216">
        <v>0</v>
      </c>
      <c r="AA603" s="215">
        <v>0</v>
      </c>
      <c r="AB603" s="213">
        <v>62</v>
      </c>
      <c r="AC603" s="216">
        <v>3900</v>
      </c>
      <c r="AD603" s="215">
        <v>241800</v>
      </c>
      <c r="AE603" s="213">
        <v>0</v>
      </c>
      <c r="AF603" s="216">
        <v>0</v>
      </c>
      <c r="AG603" s="215">
        <v>0</v>
      </c>
      <c r="AH603" s="213">
        <v>2504</v>
      </c>
      <c r="AI603" s="214">
        <v>3900</v>
      </c>
      <c r="AJ603" s="215">
        <v>9765600</v>
      </c>
      <c r="AK603" s="218">
        <v>3703</v>
      </c>
      <c r="AL603" s="214">
        <v>3900</v>
      </c>
      <c r="AM603" s="215">
        <v>14441700</v>
      </c>
      <c r="AN603" s="36">
        <f t="shared" si="111"/>
        <v>1.3666775838165773E-3</v>
      </c>
      <c r="AO603" s="37">
        <f t="shared" si="112"/>
        <v>0.59658450136942165</v>
      </c>
      <c r="AP603" s="38" t="s">
        <v>4</v>
      </c>
      <c r="AQ603" s="39" t="str">
        <f t="shared" si="110"/>
        <v>제품</v>
      </c>
      <c r="AR603" s="40">
        <f t="shared" si="115"/>
        <v>0</v>
      </c>
      <c r="AS603" s="41">
        <f t="shared" si="116"/>
        <v>14441700</v>
      </c>
      <c r="AT603" s="42">
        <f t="shared" si="117"/>
        <v>0</v>
      </c>
      <c r="AU603" s="43">
        <f t="shared" si="113"/>
        <v>14441700</v>
      </c>
      <c r="AV603" s="95">
        <f t="shared" si="109"/>
        <v>14441700</v>
      </c>
      <c r="AW603" s="61" t="str">
        <f t="shared" si="109"/>
        <v/>
      </c>
      <c r="AX603" s="61" t="str">
        <f t="shared" si="109"/>
        <v/>
      </c>
      <c r="AY603" s="61" t="str">
        <f t="shared" si="109"/>
        <v/>
      </c>
      <c r="AZ603" s="44" t="str">
        <f t="shared" si="109"/>
        <v/>
      </c>
      <c r="BA603" s="45"/>
      <c r="BB603" s="97">
        <v>3703</v>
      </c>
      <c r="BC603" s="98">
        <v>0</v>
      </c>
      <c r="BD603" s="98">
        <v>0</v>
      </c>
      <c r="BE603" s="98">
        <v>0</v>
      </c>
      <c r="BF603" s="98">
        <v>0</v>
      </c>
      <c r="BG603" s="99">
        <f t="shared" si="118"/>
        <v>3703</v>
      </c>
      <c r="BH603" s="52">
        <f t="shared" si="114"/>
        <v>0</v>
      </c>
      <c r="BI603" s="53">
        <f>IFERROR(IF(ROUND(V603/((D603+AK603)/2),1)&lt;0,0,ROUND(V603/((D603+AK603)/2),1)),0)</f>
        <v>0.5</v>
      </c>
      <c r="BJ603" s="55" t="str">
        <f>IF(AK603=0,"정상",IF(AP603="악성","악성",IF(AND(BL603&gt;3,BI603&lt;0.5),"악성",IF(AND(AP603="정상",BL603&lt;=3),"정상",IF(BI603&gt;1,"정상","부진")))))</f>
        <v>부진</v>
      </c>
      <c r="BK603" s="54">
        <v>45292</v>
      </c>
      <c r="BL603" s="52">
        <f t="shared" si="119"/>
        <v>33</v>
      </c>
    </row>
    <row r="604" spans="1:64" ht="17.100000000000001" customHeight="1">
      <c r="A604" s="58" t="s">
        <v>1</v>
      </c>
      <c r="B604" s="57" t="s">
        <v>2984</v>
      </c>
      <c r="C604" s="56" t="s">
        <v>2985</v>
      </c>
      <c r="D604" s="213">
        <v>2888</v>
      </c>
      <c r="E604" s="214">
        <v>5500.2876999999999</v>
      </c>
      <c r="F604" s="215">
        <v>15884831</v>
      </c>
      <c r="G604" s="213">
        <v>0</v>
      </c>
      <c r="H604" s="216">
        <v>0</v>
      </c>
      <c r="I604" s="215">
        <v>0</v>
      </c>
      <c r="J604" s="213">
        <v>0</v>
      </c>
      <c r="K604" s="216">
        <v>0</v>
      </c>
      <c r="L604" s="215">
        <v>0</v>
      </c>
      <c r="M604" s="213">
        <v>11</v>
      </c>
      <c r="N604" s="216">
        <v>5500.2727269999996</v>
      </c>
      <c r="O604" s="215">
        <v>60503</v>
      </c>
      <c r="P604" s="213">
        <v>0</v>
      </c>
      <c r="Q604" s="216">
        <v>0</v>
      </c>
      <c r="R604" s="215">
        <v>0</v>
      </c>
      <c r="S604" s="213">
        <v>11</v>
      </c>
      <c r="T604" s="214">
        <v>5500.2727269999996</v>
      </c>
      <c r="U604" s="217">
        <v>60503</v>
      </c>
      <c r="V604" s="213">
        <v>2686</v>
      </c>
      <c r="W604" s="216">
        <v>5500.2866709999998</v>
      </c>
      <c r="X604" s="215">
        <v>14773770</v>
      </c>
      <c r="Y604" s="213">
        <v>0</v>
      </c>
      <c r="Z604" s="216">
        <v>0</v>
      </c>
      <c r="AA604" s="215">
        <v>0</v>
      </c>
      <c r="AB604" s="213">
        <v>115</v>
      </c>
      <c r="AC604" s="216">
        <v>5500.3391300000003</v>
      </c>
      <c r="AD604" s="215">
        <v>632539</v>
      </c>
      <c r="AE604" s="213">
        <v>0</v>
      </c>
      <c r="AF604" s="216">
        <v>0</v>
      </c>
      <c r="AG604" s="215">
        <v>0</v>
      </c>
      <c r="AH604" s="213">
        <v>2801</v>
      </c>
      <c r="AI604" s="214">
        <v>5500.2888249999996</v>
      </c>
      <c r="AJ604" s="215">
        <v>15406309</v>
      </c>
      <c r="AK604" s="218">
        <v>98</v>
      </c>
      <c r="AL604" s="214">
        <v>5500.2551000000003</v>
      </c>
      <c r="AM604" s="215">
        <v>539025</v>
      </c>
      <c r="AN604" s="36">
        <f t="shared" si="111"/>
        <v>5.1010157018684128E-5</v>
      </c>
      <c r="AO604" s="37">
        <f t="shared" si="112"/>
        <v>3.3804760262159367E-2</v>
      </c>
      <c r="AP604" s="38" t="s">
        <v>4</v>
      </c>
      <c r="AQ604" s="39" t="str">
        <f t="shared" si="110"/>
        <v>제품</v>
      </c>
      <c r="AR604" s="40">
        <f t="shared" si="115"/>
        <v>0</v>
      </c>
      <c r="AS604" s="41">
        <f t="shared" si="116"/>
        <v>539025</v>
      </c>
      <c r="AT604" s="42">
        <f t="shared" si="117"/>
        <v>0</v>
      </c>
      <c r="AU604" s="43">
        <f t="shared" si="113"/>
        <v>539025</v>
      </c>
      <c r="AV604" s="95">
        <f t="shared" si="109"/>
        <v>539024.99979999999</v>
      </c>
      <c r="AW604" s="61" t="str">
        <f t="shared" si="109"/>
        <v/>
      </c>
      <c r="AX604" s="61" t="str">
        <f t="shared" si="109"/>
        <v/>
      </c>
      <c r="AY604" s="61" t="str">
        <f t="shared" si="109"/>
        <v/>
      </c>
      <c r="AZ604" s="44" t="str">
        <f t="shared" si="109"/>
        <v/>
      </c>
      <c r="BA604" s="45"/>
      <c r="BB604" s="97">
        <v>98</v>
      </c>
      <c r="BC604" s="98">
        <v>0</v>
      </c>
      <c r="BD604" s="98">
        <v>0</v>
      </c>
      <c r="BE604" s="98">
        <v>0</v>
      </c>
      <c r="BF604" s="98">
        <v>0</v>
      </c>
      <c r="BG604" s="99">
        <f t="shared" si="118"/>
        <v>98</v>
      </c>
      <c r="BH604" s="52">
        <f t="shared" si="114"/>
        <v>0</v>
      </c>
      <c r="BI604" s="53">
        <f>IFERROR(IF(ROUND(V604/((D604+AK604)/2),1)&lt;0,0,ROUND(V604/((D604+AK604)/2),1)),0)</f>
        <v>1.8</v>
      </c>
      <c r="BJ604" s="55" t="str">
        <f>IF(AK604=0,"정상",IF(AP604="악성","악성",IF(AND(BL604&gt;3,BI604&lt;0.5),"악성",IF(AND(AP604="정상",BL604&lt;=3),"정상",IF(BI604&gt;1,"정상","부진")))))</f>
        <v>정상</v>
      </c>
      <c r="BK604" s="54">
        <v>45261</v>
      </c>
      <c r="BL604" s="52">
        <f t="shared" si="119"/>
        <v>34</v>
      </c>
    </row>
    <row r="605" spans="1:64" ht="17.100000000000001" customHeight="1">
      <c r="A605" s="58" t="s">
        <v>1</v>
      </c>
      <c r="B605" s="57" t="s">
        <v>3028</v>
      </c>
      <c r="C605" s="56" t="s">
        <v>3029</v>
      </c>
      <c r="D605" s="213">
        <v>6594</v>
      </c>
      <c r="E605" s="214">
        <v>3600</v>
      </c>
      <c r="F605" s="215">
        <v>23738400</v>
      </c>
      <c r="G605" s="213">
        <v>0</v>
      </c>
      <c r="H605" s="216">
        <v>0</v>
      </c>
      <c r="I605" s="215">
        <v>0</v>
      </c>
      <c r="J605" s="213">
        <v>0</v>
      </c>
      <c r="K605" s="216">
        <v>0</v>
      </c>
      <c r="L605" s="215">
        <v>0</v>
      </c>
      <c r="M605" s="213">
        <v>1</v>
      </c>
      <c r="N605" s="216">
        <v>3600</v>
      </c>
      <c r="O605" s="215">
        <v>3600</v>
      </c>
      <c r="P605" s="213">
        <v>0</v>
      </c>
      <c r="Q605" s="216">
        <v>0</v>
      </c>
      <c r="R605" s="215">
        <v>0</v>
      </c>
      <c r="S605" s="213">
        <v>1</v>
      </c>
      <c r="T605" s="214">
        <v>3600</v>
      </c>
      <c r="U605" s="217">
        <v>3600</v>
      </c>
      <c r="V605" s="213">
        <v>3048</v>
      </c>
      <c r="W605" s="216">
        <v>3600</v>
      </c>
      <c r="X605" s="215">
        <v>10972800</v>
      </c>
      <c r="Y605" s="213">
        <v>0</v>
      </c>
      <c r="Z605" s="216">
        <v>0</v>
      </c>
      <c r="AA605" s="215">
        <v>0</v>
      </c>
      <c r="AB605" s="213">
        <v>92</v>
      </c>
      <c r="AC605" s="216">
        <v>3600</v>
      </c>
      <c r="AD605" s="215">
        <v>331200</v>
      </c>
      <c r="AE605" s="213">
        <v>0</v>
      </c>
      <c r="AF605" s="216">
        <v>0</v>
      </c>
      <c r="AG605" s="215">
        <v>0</v>
      </c>
      <c r="AH605" s="213">
        <v>3140</v>
      </c>
      <c r="AI605" s="214">
        <v>3600</v>
      </c>
      <c r="AJ605" s="215">
        <v>11304000</v>
      </c>
      <c r="AK605" s="218">
        <v>3455</v>
      </c>
      <c r="AL605" s="214">
        <v>3600</v>
      </c>
      <c r="AM605" s="215">
        <v>12438000</v>
      </c>
      <c r="AN605" s="36">
        <f t="shared" si="111"/>
        <v>1.1770591957671597E-3</v>
      </c>
      <c r="AO605" s="37">
        <f t="shared" si="112"/>
        <v>0.52388172858225934</v>
      </c>
      <c r="AP605" s="38" t="s">
        <v>4</v>
      </c>
      <c r="AQ605" s="39" t="str">
        <f t="shared" si="110"/>
        <v>제품</v>
      </c>
      <c r="AR605" s="40">
        <f t="shared" si="115"/>
        <v>0</v>
      </c>
      <c r="AS605" s="41">
        <f t="shared" si="116"/>
        <v>12438000</v>
      </c>
      <c r="AT605" s="42">
        <f t="shared" si="117"/>
        <v>0</v>
      </c>
      <c r="AU605" s="43">
        <f t="shared" si="113"/>
        <v>12438000</v>
      </c>
      <c r="AV605" s="95">
        <f t="shared" si="109"/>
        <v>12438000</v>
      </c>
      <c r="AW605" s="61" t="str">
        <f t="shared" si="109"/>
        <v/>
      </c>
      <c r="AX605" s="61" t="str">
        <f t="shared" si="109"/>
        <v/>
      </c>
      <c r="AY605" s="61" t="str">
        <f t="shared" si="109"/>
        <v/>
      </c>
      <c r="AZ605" s="44" t="str">
        <f t="shared" si="109"/>
        <v/>
      </c>
      <c r="BA605" s="45"/>
      <c r="BB605" s="97">
        <v>3455</v>
      </c>
      <c r="BC605" s="98">
        <v>0</v>
      </c>
      <c r="BD605" s="98">
        <v>0</v>
      </c>
      <c r="BE605" s="98">
        <v>0</v>
      </c>
      <c r="BF605" s="98">
        <v>0</v>
      </c>
      <c r="BG605" s="99">
        <f t="shared" si="118"/>
        <v>3455</v>
      </c>
      <c r="BH605" s="52">
        <f t="shared" si="114"/>
        <v>0</v>
      </c>
      <c r="BI605" s="53">
        <f>IFERROR(IF(ROUND(V605/((D605+AK605)/2),1)&lt;0,0,ROUND(V605/((D605+AK605)/2),1)),0)</f>
        <v>0.6</v>
      </c>
      <c r="BJ605" s="55" t="str">
        <f>IF(AK605=0,"정상",IF(AP605="악성","악성",IF(AND(BL605&gt;3,BI605&lt;0.5),"악성",IF(AND(AP605="정상",BL605&lt;=3),"정상",IF(BI605&gt;1,"정상","부진")))))</f>
        <v>부진</v>
      </c>
      <c r="BK605" s="54">
        <v>45292</v>
      </c>
      <c r="BL605" s="52">
        <f t="shared" si="119"/>
        <v>33</v>
      </c>
    </row>
    <row r="606" spans="1:64" ht="17.100000000000001" customHeight="1">
      <c r="A606" s="58" t="s">
        <v>1</v>
      </c>
      <c r="B606" s="57" t="s">
        <v>3030</v>
      </c>
      <c r="C606" s="56" t="s">
        <v>3031</v>
      </c>
      <c r="D606" s="213">
        <v>1141</v>
      </c>
      <c r="E606" s="214">
        <v>3900</v>
      </c>
      <c r="F606" s="215">
        <v>4449900</v>
      </c>
      <c r="G606" s="213">
        <v>0</v>
      </c>
      <c r="H606" s="216">
        <v>0</v>
      </c>
      <c r="I606" s="215">
        <v>0</v>
      </c>
      <c r="J606" s="213">
        <v>2000</v>
      </c>
      <c r="K606" s="216">
        <v>3900</v>
      </c>
      <c r="L606" s="215">
        <v>7800000</v>
      </c>
      <c r="M606" s="213">
        <v>5</v>
      </c>
      <c r="N606" s="216">
        <v>3900</v>
      </c>
      <c r="O606" s="215">
        <v>19500</v>
      </c>
      <c r="P606" s="213">
        <v>0</v>
      </c>
      <c r="Q606" s="216">
        <v>0</v>
      </c>
      <c r="R606" s="215">
        <v>0</v>
      </c>
      <c r="S606" s="213">
        <v>2005</v>
      </c>
      <c r="T606" s="214">
        <v>3900</v>
      </c>
      <c r="U606" s="217">
        <v>7819500</v>
      </c>
      <c r="V606" s="213">
        <v>3135</v>
      </c>
      <c r="W606" s="216">
        <v>3900</v>
      </c>
      <c r="X606" s="215">
        <v>12226500</v>
      </c>
      <c r="Y606" s="213">
        <v>0</v>
      </c>
      <c r="Z606" s="216">
        <v>0</v>
      </c>
      <c r="AA606" s="215">
        <v>0</v>
      </c>
      <c r="AB606" s="213">
        <v>11</v>
      </c>
      <c r="AC606" s="216">
        <v>3900</v>
      </c>
      <c r="AD606" s="215">
        <v>42900</v>
      </c>
      <c r="AE606" s="213">
        <v>0</v>
      </c>
      <c r="AF606" s="216">
        <v>0</v>
      </c>
      <c r="AG606" s="215">
        <v>0</v>
      </c>
      <c r="AH606" s="213">
        <v>3146</v>
      </c>
      <c r="AI606" s="214">
        <v>3900</v>
      </c>
      <c r="AJ606" s="215">
        <v>12269400</v>
      </c>
      <c r="AK606" s="218">
        <v>0</v>
      </c>
      <c r="AL606" s="214">
        <v>0</v>
      </c>
      <c r="AM606" s="215">
        <v>0</v>
      </c>
      <c r="AN606" s="36">
        <f t="shared" si="111"/>
        <v>0</v>
      </c>
      <c r="AO606" s="37">
        <f t="shared" si="112"/>
        <v>0</v>
      </c>
      <c r="AP606" s="38" t="s">
        <v>2</v>
      </c>
      <c r="AQ606" s="39" t="str">
        <f t="shared" si="110"/>
        <v>제품</v>
      </c>
      <c r="AR606" s="40">
        <f t="shared" si="115"/>
        <v>0</v>
      </c>
      <c r="AS606" s="41">
        <f t="shared" si="116"/>
        <v>0</v>
      </c>
      <c r="AT606" s="42">
        <f t="shared" si="117"/>
        <v>0</v>
      </c>
      <c r="AU606" s="43">
        <f t="shared" si="113"/>
        <v>0</v>
      </c>
      <c r="AV606" s="95" t="str">
        <f t="shared" si="109"/>
        <v/>
      </c>
      <c r="AW606" s="61" t="str">
        <f t="shared" si="109"/>
        <v/>
      </c>
      <c r="AX606" s="61" t="str">
        <f t="shared" si="109"/>
        <v/>
      </c>
      <c r="AY606" s="61" t="str">
        <f t="shared" si="109"/>
        <v/>
      </c>
      <c r="AZ606" s="44" t="str">
        <f t="shared" si="109"/>
        <v/>
      </c>
      <c r="BA606" s="45"/>
      <c r="BB606" s="97">
        <v>0</v>
      </c>
      <c r="BC606" s="98">
        <v>0</v>
      </c>
      <c r="BD606" s="98">
        <v>0</v>
      </c>
      <c r="BE606" s="98">
        <v>0</v>
      </c>
      <c r="BF606" s="98">
        <v>0</v>
      </c>
      <c r="BG606" s="99">
        <f t="shared" si="118"/>
        <v>0</v>
      </c>
      <c r="BH606" s="52">
        <f t="shared" si="114"/>
        <v>0</v>
      </c>
      <c r="BI606" s="53">
        <f>IFERROR(IF(ROUND(V606/((D606+AK606)/2),1)&lt;0,0,ROUND(V606/((D606+AK606)/2),1)),0)</f>
        <v>5.5</v>
      </c>
      <c r="BJ606" s="55" t="str">
        <f>IF(AK606=0,"정상",IF(AP606="악성","악성",IF(AND(BL606&gt;3,BI606&lt;0.5),"악성",IF(AND(AP606="정상",BL606&lt;=3),"정상",IF(BI606&gt;1,"정상","부진")))))</f>
        <v>정상</v>
      </c>
      <c r="BK606" s="54">
        <v>45992</v>
      </c>
      <c r="BL606" s="52">
        <f t="shared" si="119"/>
        <v>10</v>
      </c>
    </row>
    <row r="607" spans="1:64" ht="17.100000000000001" customHeight="1">
      <c r="A607" s="58" t="s">
        <v>1</v>
      </c>
      <c r="B607" s="57" t="s">
        <v>3032</v>
      </c>
      <c r="C607" s="56" t="s">
        <v>3033</v>
      </c>
      <c r="D607" s="213">
        <v>6751</v>
      </c>
      <c r="E607" s="214">
        <v>3000</v>
      </c>
      <c r="F607" s="215">
        <v>20253000</v>
      </c>
      <c r="G607" s="213">
        <v>0</v>
      </c>
      <c r="H607" s="216">
        <v>0</v>
      </c>
      <c r="I607" s="215">
        <v>0</v>
      </c>
      <c r="J607" s="213">
        <v>0</v>
      </c>
      <c r="K607" s="216">
        <v>0</v>
      </c>
      <c r="L607" s="215">
        <v>0</v>
      </c>
      <c r="M607" s="213">
        <v>1</v>
      </c>
      <c r="N607" s="216">
        <v>3000</v>
      </c>
      <c r="O607" s="215">
        <v>3000</v>
      </c>
      <c r="P607" s="213">
        <v>0</v>
      </c>
      <c r="Q607" s="216">
        <v>0</v>
      </c>
      <c r="R607" s="215">
        <v>0</v>
      </c>
      <c r="S607" s="213">
        <v>1</v>
      </c>
      <c r="T607" s="214">
        <v>3000</v>
      </c>
      <c r="U607" s="217">
        <v>3000</v>
      </c>
      <c r="V607" s="213">
        <v>3471</v>
      </c>
      <c r="W607" s="216">
        <v>3000</v>
      </c>
      <c r="X607" s="215">
        <v>10413000</v>
      </c>
      <c r="Y607" s="213">
        <v>0</v>
      </c>
      <c r="Z607" s="216">
        <v>0</v>
      </c>
      <c r="AA607" s="215">
        <v>0</v>
      </c>
      <c r="AB607" s="213">
        <v>42</v>
      </c>
      <c r="AC607" s="216">
        <v>3000</v>
      </c>
      <c r="AD607" s="215">
        <v>126000</v>
      </c>
      <c r="AE607" s="213">
        <v>0</v>
      </c>
      <c r="AF607" s="216">
        <v>0</v>
      </c>
      <c r="AG607" s="215">
        <v>0</v>
      </c>
      <c r="AH607" s="213">
        <v>3513</v>
      </c>
      <c r="AI607" s="214">
        <v>3000</v>
      </c>
      <c r="AJ607" s="215">
        <v>10539000</v>
      </c>
      <c r="AK607" s="218">
        <v>3239</v>
      </c>
      <c r="AL607" s="214">
        <v>3000</v>
      </c>
      <c r="AM607" s="215">
        <v>9717000</v>
      </c>
      <c r="AN607" s="36">
        <f t="shared" si="111"/>
        <v>9.1955975279542454E-4</v>
      </c>
      <c r="AO607" s="37">
        <f t="shared" si="112"/>
        <v>0.47970971563981041</v>
      </c>
      <c r="AP607" s="38" t="s">
        <v>4</v>
      </c>
      <c r="AQ607" s="39" t="str">
        <f t="shared" si="110"/>
        <v>제품</v>
      </c>
      <c r="AR607" s="40">
        <f t="shared" si="115"/>
        <v>0</v>
      </c>
      <c r="AS607" s="41">
        <f t="shared" si="116"/>
        <v>9717000</v>
      </c>
      <c r="AT607" s="42">
        <f t="shared" si="117"/>
        <v>0</v>
      </c>
      <c r="AU607" s="43">
        <f t="shared" si="113"/>
        <v>9717000</v>
      </c>
      <c r="AV607" s="95">
        <f t="shared" si="109"/>
        <v>9717000</v>
      </c>
      <c r="AW607" s="61" t="str">
        <f t="shared" si="109"/>
        <v/>
      </c>
      <c r="AX607" s="61" t="str">
        <f t="shared" si="109"/>
        <v/>
      </c>
      <c r="AY607" s="61" t="str">
        <f t="shared" si="109"/>
        <v/>
      </c>
      <c r="AZ607" s="44" t="str">
        <f t="shared" si="109"/>
        <v/>
      </c>
      <c r="BA607" s="45"/>
      <c r="BB607" s="97">
        <v>3239</v>
      </c>
      <c r="BC607" s="98">
        <v>0</v>
      </c>
      <c r="BD607" s="98">
        <v>0</v>
      </c>
      <c r="BE607" s="98">
        <v>0</v>
      </c>
      <c r="BF607" s="98">
        <v>0</v>
      </c>
      <c r="BG607" s="99">
        <f t="shared" si="118"/>
        <v>3239</v>
      </c>
      <c r="BH607" s="52">
        <f t="shared" si="114"/>
        <v>0</v>
      </c>
      <c r="BI607" s="53">
        <f>IFERROR(IF(ROUND(V607/((D607+AK607)/2),1)&lt;0,0,ROUND(V607/((D607+AK607)/2),1)),0)</f>
        <v>0.7</v>
      </c>
      <c r="BJ607" s="55" t="str">
        <f>IF(AK607=0,"정상",IF(AP607="악성","악성",IF(AND(BL607&gt;3,BI607&lt;0.5),"악성",IF(AND(AP607="정상",BL607&lt;=3),"정상",IF(BI607&gt;1,"정상","부진")))))</f>
        <v>부진</v>
      </c>
      <c r="BK607" s="54">
        <v>45292</v>
      </c>
      <c r="BL607" s="52">
        <f t="shared" si="119"/>
        <v>33</v>
      </c>
    </row>
    <row r="608" spans="1:64" ht="17.100000000000001" customHeight="1">
      <c r="A608" s="58" t="s">
        <v>1</v>
      </c>
      <c r="B608" s="57" t="s">
        <v>3034</v>
      </c>
      <c r="C608" s="56" t="s">
        <v>3035</v>
      </c>
      <c r="D608" s="213">
        <v>3697</v>
      </c>
      <c r="E608" s="214">
        <v>6200</v>
      </c>
      <c r="F608" s="215">
        <v>22921400</v>
      </c>
      <c r="G608" s="213">
        <v>0</v>
      </c>
      <c r="H608" s="216">
        <v>0</v>
      </c>
      <c r="I608" s="215">
        <v>0</v>
      </c>
      <c r="J608" s="213">
        <v>0</v>
      </c>
      <c r="K608" s="216">
        <v>0</v>
      </c>
      <c r="L608" s="215">
        <v>0</v>
      </c>
      <c r="M608" s="213">
        <v>110</v>
      </c>
      <c r="N608" s="216">
        <v>6200</v>
      </c>
      <c r="O608" s="215">
        <v>682000</v>
      </c>
      <c r="P608" s="213">
        <v>0</v>
      </c>
      <c r="Q608" s="216">
        <v>0</v>
      </c>
      <c r="R608" s="215">
        <v>0</v>
      </c>
      <c r="S608" s="213">
        <v>110</v>
      </c>
      <c r="T608" s="214">
        <v>6200</v>
      </c>
      <c r="U608" s="217">
        <v>682000</v>
      </c>
      <c r="V608" s="213">
        <v>936</v>
      </c>
      <c r="W608" s="216">
        <v>6200</v>
      </c>
      <c r="X608" s="215">
        <v>5803200</v>
      </c>
      <c r="Y608" s="213">
        <v>0</v>
      </c>
      <c r="Z608" s="216">
        <v>0</v>
      </c>
      <c r="AA608" s="215">
        <v>0</v>
      </c>
      <c r="AB608" s="213">
        <v>58</v>
      </c>
      <c r="AC608" s="216">
        <v>6200</v>
      </c>
      <c r="AD608" s="215">
        <v>359600</v>
      </c>
      <c r="AE608" s="213">
        <v>0</v>
      </c>
      <c r="AF608" s="216">
        <v>0</v>
      </c>
      <c r="AG608" s="215">
        <v>0</v>
      </c>
      <c r="AH608" s="213">
        <v>994</v>
      </c>
      <c r="AI608" s="214">
        <v>6200</v>
      </c>
      <c r="AJ608" s="215">
        <v>6162800</v>
      </c>
      <c r="AK608" s="218">
        <v>2813</v>
      </c>
      <c r="AL608" s="214">
        <v>6200</v>
      </c>
      <c r="AM608" s="215">
        <v>17440600</v>
      </c>
      <c r="AN608" s="36">
        <f t="shared" si="111"/>
        <v>1.6504758489867121E-3</v>
      </c>
      <c r="AO608" s="37">
        <f t="shared" si="112"/>
        <v>0.73890202258996585</v>
      </c>
      <c r="AP608" s="38" t="s">
        <v>4</v>
      </c>
      <c r="AQ608" s="39" t="str">
        <f t="shared" si="110"/>
        <v>제품</v>
      </c>
      <c r="AR608" s="40">
        <f t="shared" si="115"/>
        <v>0</v>
      </c>
      <c r="AS608" s="41">
        <f t="shared" si="116"/>
        <v>17440600</v>
      </c>
      <c r="AT608" s="42">
        <f t="shared" si="117"/>
        <v>0</v>
      </c>
      <c r="AU608" s="43">
        <f t="shared" si="113"/>
        <v>17440600</v>
      </c>
      <c r="AV608" s="95">
        <f t="shared" si="109"/>
        <v>17440600</v>
      </c>
      <c r="AW608" s="61" t="str">
        <f t="shared" si="109"/>
        <v/>
      </c>
      <c r="AX608" s="61" t="str">
        <f t="shared" si="109"/>
        <v/>
      </c>
      <c r="AY608" s="61" t="str">
        <f t="shared" si="109"/>
        <v/>
      </c>
      <c r="AZ608" s="44" t="str">
        <f t="shared" si="109"/>
        <v/>
      </c>
      <c r="BA608" s="45"/>
      <c r="BB608" s="97">
        <v>2813</v>
      </c>
      <c r="BC608" s="98">
        <v>0</v>
      </c>
      <c r="BD608" s="98">
        <v>0</v>
      </c>
      <c r="BE608" s="98">
        <v>0</v>
      </c>
      <c r="BF608" s="98">
        <v>0</v>
      </c>
      <c r="BG608" s="99">
        <f t="shared" si="118"/>
        <v>2813</v>
      </c>
      <c r="BH608" s="52">
        <f t="shared" si="114"/>
        <v>0</v>
      </c>
      <c r="BI608" s="53">
        <f>IFERROR(IF(ROUND(V608/((D608+AK608)/2),1)&lt;0,0,ROUND(V608/((D608+AK608)/2),1)),0)</f>
        <v>0.3</v>
      </c>
      <c r="BJ608" s="55" t="str">
        <f>IF(AK608=0,"정상",IF(AP608="악성","악성",IF(AND(BL608&gt;3,BI608&lt;0.5),"악성",IF(AND(AP608="정상",BL608&lt;=3),"정상",IF(BI608&gt;1,"정상","부진")))))</f>
        <v>악성</v>
      </c>
      <c r="BK608" s="54">
        <v>45292</v>
      </c>
      <c r="BL608" s="52">
        <f t="shared" si="119"/>
        <v>33</v>
      </c>
    </row>
    <row r="609" spans="1:64" ht="17.100000000000001" customHeight="1">
      <c r="A609" s="58" t="s">
        <v>1</v>
      </c>
      <c r="B609" s="57" t="s">
        <v>3036</v>
      </c>
      <c r="C609" s="56" t="s">
        <v>3037</v>
      </c>
      <c r="D609" s="213">
        <v>225</v>
      </c>
      <c r="E609" s="214">
        <v>3800</v>
      </c>
      <c r="F609" s="215">
        <v>855000</v>
      </c>
      <c r="G609" s="213">
        <v>0</v>
      </c>
      <c r="H609" s="216">
        <v>0</v>
      </c>
      <c r="I609" s="215">
        <v>0</v>
      </c>
      <c r="J609" s="213">
        <v>0</v>
      </c>
      <c r="K609" s="216">
        <v>0</v>
      </c>
      <c r="L609" s="215">
        <v>0</v>
      </c>
      <c r="M609" s="213">
        <v>0</v>
      </c>
      <c r="N609" s="216">
        <v>0</v>
      </c>
      <c r="O609" s="215">
        <v>0</v>
      </c>
      <c r="P609" s="213">
        <v>0</v>
      </c>
      <c r="Q609" s="216">
        <v>0</v>
      </c>
      <c r="R609" s="215">
        <v>0</v>
      </c>
      <c r="S609" s="213">
        <v>0</v>
      </c>
      <c r="T609" s="214">
        <v>0</v>
      </c>
      <c r="U609" s="217">
        <v>0</v>
      </c>
      <c r="V609" s="213">
        <v>220</v>
      </c>
      <c r="W609" s="216">
        <v>3800</v>
      </c>
      <c r="X609" s="215">
        <v>836000</v>
      </c>
      <c r="Y609" s="213">
        <v>0</v>
      </c>
      <c r="Z609" s="216">
        <v>0</v>
      </c>
      <c r="AA609" s="215">
        <v>0</v>
      </c>
      <c r="AB609" s="213">
        <v>5</v>
      </c>
      <c r="AC609" s="216">
        <v>3800</v>
      </c>
      <c r="AD609" s="215">
        <v>19000</v>
      </c>
      <c r="AE609" s="213">
        <v>0</v>
      </c>
      <c r="AF609" s="216">
        <v>0</v>
      </c>
      <c r="AG609" s="215">
        <v>0</v>
      </c>
      <c r="AH609" s="213">
        <v>225</v>
      </c>
      <c r="AI609" s="214">
        <v>3800</v>
      </c>
      <c r="AJ609" s="215">
        <v>855000</v>
      </c>
      <c r="AK609" s="218">
        <v>0</v>
      </c>
      <c r="AL609" s="214">
        <v>0</v>
      </c>
      <c r="AM609" s="215">
        <v>0</v>
      </c>
      <c r="AN609" s="36">
        <f t="shared" si="111"/>
        <v>0</v>
      </c>
      <c r="AO609" s="37">
        <f t="shared" si="112"/>
        <v>0</v>
      </c>
      <c r="AP609" s="38" t="s">
        <v>4</v>
      </c>
      <c r="AQ609" s="39" t="str">
        <f t="shared" si="110"/>
        <v>제품</v>
      </c>
      <c r="AR609" s="40">
        <f t="shared" si="115"/>
        <v>0</v>
      </c>
      <c r="AS609" s="41">
        <f t="shared" si="116"/>
        <v>0</v>
      </c>
      <c r="AT609" s="42">
        <f t="shared" si="117"/>
        <v>0</v>
      </c>
      <c r="AU609" s="43">
        <f t="shared" si="113"/>
        <v>0</v>
      </c>
      <c r="AV609" s="95" t="str">
        <f t="shared" si="109"/>
        <v/>
      </c>
      <c r="AW609" s="61" t="str">
        <f t="shared" si="109"/>
        <v/>
      </c>
      <c r="AX609" s="61" t="str">
        <f t="shared" si="109"/>
        <v/>
      </c>
      <c r="AY609" s="61" t="str">
        <f t="shared" si="109"/>
        <v/>
      </c>
      <c r="AZ609" s="44" t="str">
        <f t="shared" si="109"/>
        <v/>
      </c>
      <c r="BA609" s="45"/>
      <c r="BB609" s="97">
        <v>0</v>
      </c>
      <c r="BC609" s="98">
        <v>0</v>
      </c>
      <c r="BD609" s="98">
        <v>0</v>
      </c>
      <c r="BE609" s="98">
        <v>0</v>
      </c>
      <c r="BF609" s="98">
        <v>0</v>
      </c>
      <c r="BG609" s="99">
        <f t="shared" si="118"/>
        <v>0</v>
      </c>
      <c r="BH609" s="52">
        <f t="shared" si="114"/>
        <v>0</v>
      </c>
      <c r="BI609" s="53">
        <f>IFERROR(IF(ROUND(V609/((D609+AK609)/2),1)&lt;0,0,ROUND(V609/((D609+AK609)/2),1)),0)</f>
        <v>2</v>
      </c>
      <c r="BJ609" s="55" t="str">
        <f>IF(AK609=0,"정상",IF(AP609="악성","악성",IF(AND(BL609&gt;3,BI609&lt;0.5),"악성",IF(AND(AP609="정상",BL609&lt;=3),"정상",IF(BI609&gt;1,"정상","부진")))))</f>
        <v>정상</v>
      </c>
      <c r="BK609" s="54">
        <v>45292</v>
      </c>
      <c r="BL609" s="52">
        <f t="shared" si="119"/>
        <v>33</v>
      </c>
    </row>
    <row r="610" spans="1:64" ht="17.100000000000001" customHeight="1">
      <c r="A610" s="58" t="s">
        <v>1</v>
      </c>
      <c r="B610" s="57" t="s">
        <v>3038</v>
      </c>
      <c r="C610" s="56" t="s">
        <v>3039</v>
      </c>
      <c r="D610" s="213">
        <v>4464</v>
      </c>
      <c r="E610" s="214">
        <v>8400</v>
      </c>
      <c r="F610" s="215">
        <v>37497600</v>
      </c>
      <c r="G610" s="213">
        <v>0</v>
      </c>
      <c r="H610" s="216">
        <v>0</v>
      </c>
      <c r="I610" s="215">
        <v>0</v>
      </c>
      <c r="J610" s="213">
        <v>0</v>
      </c>
      <c r="K610" s="216">
        <v>0</v>
      </c>
      <c r="L610" s="215">
        <v>0</v>
      </c>
      <c r="M610" s="213">
        <v>12</v>
      </c>
      <c r="N610" s="216">
        <v>8400</v>
      </c>
      <c r="O610" s="215">
        <v>100800</v>
      </c>
      <c r="P610" s="213">
        <v>0</v>
      </c>
      <c r="Q610" s="216">
        <v>0</v>
      </c>
      <c r="R610" s="215">
        <v>0</v>
      </c>
      <c r="S610" s="213">
        <v>12</v>
      </c>
      <c r="T610" s="214">
        <v>8400</v>
      </c>
      <c r="U610" s="217">
        <v>100800</v>
      </c>
      <c r="V610" s="213">
        <v>440</v>
      </c>
      <c r="W610" s="216">
        <v>8400</v>
      </c>
      <c r="X610" s="215">
        <v>3696000</v>
      </c>
      <c r="Y610" s="213">
        <v>0</v>
      </c>
      <c r="Z610" s="216">
        <v>0</v>
      </c>
      <c r="AA610" s="215">
        <v>0</v>
      </c>
      <c r="AB610" s="213">
        <v>44</v>
      </c>
      <c r="AC610" s="216">
        <v>8400</v>
      </c>
      <c r="AD610" s="215">
        <v>369600</v>
      </c>
      <c r="AE610" s="213">
        <v>0</v>
      </c>
      <c r="AF610" s="216">
        <v>0</v>
      </c>
      <c r="AG610" s="215">
        <v>0</v>
      </c>
      <c r="AH610" s="213">
        <v>484</v>
      </c>
      <c r="AI610" s="214">
        <v>8400</v>
      </c>
      <c r="AJ610" s="215">
        <v>4065600</v>
      </c>
      <c r="AK610" s="218">
        <v>3992</v>
      </c>
      <c r="AL610" s="214">
        <v>8400</v>
      </c>
      <c r="AM610" s="215">
        <v>33532800</v>
      </c>
      <c r="AN610" s="36">
        <f t="shared" si="111"/>
        <v>3.173347049350459E-3</v>
      </c>
      <c r="AO610" s="37">
        <f t="shared" si="112"/>
        <v>0.89186773905272565</v>
      </c>
      <c r="AP610" s="38" t="s">
        <v>4</v>
      </c>
      <c r="AQ610" s="39" t="str">
        <f t="shared" si="110"/>
        <v>제품</v>
      </c>
      <c r="AR610" s="40">
        <f t="shared" si="115"/>
        <v>0</v>
      </c>
      <c r="AS610" s="41">
        <f t="shared" si="116"/>
        <v>33532800</v>
      </c>
      <c r="AT610" s="42">
        <f t="shared" si="117"/>
        <v>0</v>
      </c>
      <c r="AU610" s="43">
        <f t="shared" si="113"/>
        <v>33532800</v>
      </c>
      <c r="AV610" s="95">
        <f t="shared" si="109"/>
        <v>33532800</v>
      </c>
      <c r="AW610" s="61" t="str">
        <f t="shared" si="109"/>
        <v/>
      </c>
      <c r="AX610" s="61" t="str">
        <f t="shared" si="109"/>
        <v/>
      </c>
      <c r="AY610" s="61" t="str">
        <f t="shared" si="109"/>
        <v/>
      </c>
      <c r="AZ610" s="44" t="str">
        <f t="shared" si="109"/>
        <v/>
      </c>
      <c r="BA610" s="45"/>
      <c r="BB610" s="97">
        <v>3992</v>
      </c>
      <c r="BC610" s="98">
        <v>0</v>
      </c>
      <c r="BD610" s="98">
        <v>0</v>
      </c>
      <c r="BE610" s="98">
        <v>0</v>
      </c>
      <c r="BF610" s="98">
        <v>0</v>
      </c>
      <c r="BG610" s="99">
        <f t="shared" si="118"/>
        <v>3992</v>
      </c>
      <c r="BH610" s="52">
        <f t="shared" si="114"/>
        <v>0</v>
      </c>
      <c r="BI610" s="53">
        <f>IFERROR(IF(ROUND(V610/((D610+AK610)/2),1)&lt;0,0,ROUND(V610/((D610+AK610)/2),1)),0)</f>
        <v>0.1</v>
      </c>
      <c r="BJ610" s="55" t="str">
        <f>IF(AK610=0,"정상",IF(AP610="악성","악성",IF(AND(BL610&gt;3,BI610&lt;0.5),"악성",IF(AND(AP610="정상",BL610&lt;=3),"정상",IF(BI610&gt;1,"정상","부진")))))</f>
        <v>악성</v>
      </c>
      <c r="BK610" s="54">
        <v>45292</v>
      </c>
      <c r="BL610" s="52">
        <f t="shared" si="119"/>
        <v>33</v>
      </c>
    </row>
    <row r="611" spans="1:64" ht="17.100000000000001" customHeight="1">
      <c r="A611" s="58" t="s">
        <v>1</v>
      </c>
      <c r="B611" s="57" t="s">
        <v>3040</v>
      </c>
      <c r="C611" s="56" t="s">
        <v>3041</v>
      </c>
      <c r="D611" s="213">
        <v>22</v>
      </c>
      <c r="E611" s="214">
        <v>5944.4186</v>
      </c>
      <c r="F611" s="215">
        <v>130777</v>
      </c>
      <c r="G611" s="213">
        <v>0</v>
      </c>
      <c r="H611" s="216">
        <v>0</v>
      </c>
      <c r="I611" s="215">
        <v>0</v>
      </c>
      <c r="J611" s="213">
        <v>0</v>
      </c>
      <c r="K611" s="216">
        <v>0</v>
      </c>
      <c r="L611" s="215">
        <v>0</v>
      </c>
      <c r="M611" s="213">
        <v>1</v>
      </c>
      <c r="N611" s="216">
        <v>5944</v>
      </c>
      <c r="O611" s="215">
        <v>5944</v>
      </c>
      <c r="P611" s="213">
        <v>0</v>
      </c>
      <c r="Q611" s="216">
        <v>0</v>
      </c>
      <c r="R611" s="215">
        <v>0</v>
      </c>
      <c r="S611" s="213">
        <v>1</v>
      </c>
      <c r="T611" s="214">
        <v>5944</v>
      </c>
      <c r="U611" s="217">
        <v>5944</v>
      </c>
      <c r="V611" s="213">
        <v>21</v>
      </c>
      <c r="W611" s="216">
        <v>5944.4285710000004</v>
      </c>
      <c r="X611" s="215">
        <v>124833</v>
      </c>
      <c r="Y611" s="213">
        <v>0</v>
      </c>
      <c r="Z611" s="216">
        <v>0</v>
      </c>
      <c r="AA611" s="215">
        <v>0</v>
      </c>
      <c r="AB611" s="213">
        <v>2</v>
      </c>
      <c r="AC611" s="216">
        <v>5944</v>
      </c>
      <c r="AD611" s="215">
        <v>11888</v>
      </c>
      <c r="AE611" s="213">
        <v>0</v>
      </c>
      <c r="AF611" s="216">
        <v>0</v>
      </c>
      <c r="AG611" s="215">
        <v>0</v>
      </c>
      <c r="AH611" s="213">
        <v>23</v>
      </c>
      <c r="AI611" s="214">
        <v>5944.3913039999998</v>
      </c>
      <c r="AJ611" s="215">
        <v>136721</v>
      </c>
      <c r="AK611" s="218">
        <v>0</v>
      </c>
      <c r="AL611" s="214">
        <v>0</v>
      </c>
      <c r="AM611" s="215">
        <v>0</v>
      </c>
      <c r="AN611" s="36">
        <f t="shared" si="111"/>
        <v>0</v>
      </c>
      <c r="AO611" s="37">
        <f t="shared" si="112"/>
        <v>0</v>
      </c>
      <c r="AP611" s="38" t="s">
        <v>4</v>
      </c>
      <c r="AQ611" s="39" t="str">
        <f t="shared" si="110"/>
        <v>제품</v>
      </c>
      <c r="AR611" s="40">
        <f t="shared" si="115"/>
        <v>0</v>
      </c>
      <c r="AS611" s="41">
        <f t="shared" si="116"/>
        <v>0</v>
      </c>
      <c r="AT611" s="42">
        <f t="shared" si="117"/>
        <v>0</v>
      </c>
      <c r="AU611" s="43">
        <f t="shared" si="113"/>
        <v>0</v>
      </c>
      <c r="AV611" s="95" t="str">
        <f t="shared" si="109"/>
        <v/>
      </c>
      <c r="AW611" s="61" t="str">
        <f t="shared" si="109"/>
        <v/>
      </c>
      <c r="AX611" s="61" t="str">
        <f t="shared" si="109"/>
        <v/>
      </c>
      <c r="AY611" s="61" t="str">
        <f t="shared" si="109"/>
        <v/>
      </c>
      <c r="AZ611" s="44" t="str">
        <f t="shared" si="109"/>
        <v/>
      </c>
      <c r="BA611" s="45"/>
      <c r="BB611" s="97">
        <v>0</v>
      </c>
      <c r="BC611" s="98">
        <v>0</v>
      </c>
      <c r="BD611" s="98">
        <v>0</v>
      </c>
      <c r="BE611" s="98">
        <v>0</v>
      </c>
      <c r="BF611" s="98">
        <v>0</v>
      </c>
      <c r="BG611" s="99">
        <f t="shared" si="118"/>
        <v>0</v>
      </c>
      <c r="BH611" s="52">
        <f t="shared" si="114"/>
        <v>0</v>
      </c>
      <c r="BI611" s="53">
        <f>IFERROR(IF(ROUND(V611/((D611+AK611)/2),1)&lt;0,0,ROUND(V611/((D611+AK611)/2),1)),0)</f>
        <v>1.9</v>
      </c>
      <c r="BJ611" s="55" t="str">
        <f>IF(AK611=0,"정상",IF(AP611="악성","악성",IF(AND(BL611&gt;3,BI611&lt;0.5),"악성",IF(AND(AP611="정상",BL611&lt;=3),"정상",IF(BI611&gt;1,"정상","부진")))))</f>
        <v>정상</v>
      </c>
      <c r="BK611" s="54">
        <v>45292</v>
      </c>
      <c r="BL611" s="52">
        <f t="shared" si="119"/>
        <v>33</v>
      </c>
    </row>
    <row r="612" spans="1:64" ht="17.100000000000001" customHeight="1">
      <c r="A612" s="58" t="s">
        <v>1</v>
      </c>
      <c r="B612" s="57" t="s">
        <v>3042</v>
      </c>
      <c r="C612" s="56" t="s">
        <v>3043</v>
      </c>
      <c r="D612" s="213">
        <v>359</v>
      </c>
      <c r="E612" s="214">
        <v>5944.4155000000001</v>
      </c>
      <c r="F612" s="215">
        <v>2134045</v>
      </c>
      <c r="G612" s="213">
        <v>0</v>
      </c>
      <c r="H612" s="216">
        <v>0</v>
      </c>
      <c r="I612" s="215">
        <v>0</v>
      </c>
      <c r="J612" s="213">
        <v>0</v>
      </c>
      <c r="K612" s="216">
        <v>0</v>
      </c>
      <c r="L612" s="215">
        <v>0</v>
      </c>
      <c r="M612" s="213">
        <v>0</v>
      </c>
      <c r="N612" s="216">
        <v>0</v>
      </c>
      <c r="O612" s="215">
        <v>0</v>
      </c>
      <c r="P612" s="213">
        <v>0</v>
      </c>
      <c r="Q612" s="216">
        <v>0</v>
      </c>
      <c r="R612" s="215">
        <v>0</v>
      </c>
      <c r="S612" s="213">
        <v>0</v>
      </c>
      <c r="T612" s="214">
        <v>0</v>
      </c>
      <c r="U612" s="217">
        <v>0</v>
      </c>
      <c r="V612" s="213">
        <v>206</v>
      </c>
      <c r="W612" s="216">
        <v>5944.4368930000001</v>
      </c>
      <c r="X612" s="215">
        <v>1224554</v>
      </c>
      <c r="Y612" s="213">
        <v>0</v>
      </c>
      <c r="Z612" s="216">
        <v>0</v>
      </c>
      <c r="AA612" s="215">
        <v>0</v>
      </c>
      <c r="AB612" s="213">
        <v>6</v>
      </c>
      <c r="AC612" s="216">
        <v>5944.6666660000001</v>
      </c>
      <c r="AD612" s="215">
        <v>35668</v>
      </c>
      <c r="AE612" s="213">
        <v>0</v>
      </c>
      <c r="AF612" s="216">
        <v>0</v>
      </c>
      <c r="AG612" s="215">
        <v>0</v>
      </c>
      <c r="AH612" s="213">
        <v>212</v>
      </c>
      <c r="AI612" s="214">
        <v>5944.4433959999997</v>
      </c>
      <c r="AJ612" s="215">
        <v>1260222</v>
      </c>
      <c r="AK612" s="218">
        <v>147</v>
      </c>
      <c r="AL612" s="214">
        <v>5944.3789999999999</v>
      </c>
      <c r="AM612" s="215">
        <v>873823</v>
      </c>
      <c r="AN612" s="36">
        <f t="shared" si="111"/>
        <v>8.2693471428111164E-5</v>
      </c>
      <c r="AO612" s="37">
        <f t="shared" si="112"/>
        <v>0.40947075208913647</v>
      </c>
      <c r="AP612" s="38" t="s">
        <v>4</v>
      </c>
      <c r="AQ612" s="39" t="str">
        <f t="shared" si="110"/>
        <v>제품</v>
      </c>
      <c r="AR612" s="40">
        <f t="shared" si="115"/>
        <v>0</v>
      </c>
      <c r="AS612" s="41">
        <f t="shared" si="116"/>
        <v>873823</v>
      </c>
      <c r="AT612" s="42">
        <f t="shared" si="117"/>
        <v>0</v>
      </c>
      <c r="AU612" s="43">
        <f t="shared" si="113"/>
        <v>873823</v>
      </c>
      <c r="AV612" s="95">
        <f t="shared" si="109"/>
        <v>873823.71299999999</v>
      </c>
      <c r="AW612" s="61" t="str">
        <f t="shared" si="109"/>
        <v/>
      </c>
      <c r="AX612" s="61" t="str">
        <f t="shared" si="109"/>
        <v/>
      </c>
      <c r="AY612" s="61" t="str">
        <f t="shared" si="109"/>
        <v/>
      </c>
      <c r="AZ612" s="44" t="str">
        <f t="shared" si="109"/>
        <v/>
      </c>
      <c r="BA612" s="45"/>
      <c r="BB612" s="97">
        <v>147</v>
      </c>
      <c r="BC612" s="98">
        <v>0</v>
      </c>
      <c r="BD612" s="98">
        <v>0</v>
      </c>
      <c r="BE612" s="98">
        <v>0</v>
      </c>
      <c r="BF612" s="98">
        <v>0</v>
      </c>
      <c r="BG612" s="99">
        <f t="shared" si="118"/>
        <v>147</v>
      </c>
      <c r="BH612" s="52">
        <f t="shared" si="114"/>
        <v>0</v>
      </c>
      <c r="BI612" s="53">
        <f>IFERROR(IF(ROUND(V612/((D612+AK612)/2),1)&lt;0,0,ROUND(V612/((D612+AK612)/2),1)),0)</f>
        <v>0.8</v>
      </c>
      <c r="BJ612" s="55" t="str">
        <f>IF(AK612=0,"정상",IF(AP612="악성","악성",IF(AND(BL612&gt;3,BI612&lt;0.5),"악성",IF(AND(AP612="정상",BL612&lt;=3),"정상",IF(BI612&gt;1,"정상","부진")))))</f>
        <v>부진</v>
      </c>
      <c r="BK612" s="54">
        <v>45292</v>
      </c>
      <c r="BL612" s="52">
        <f t="shared" si="119"/>
        <v>33</v>
      </c>
    </row>
    <row r="613" spans="1:64" ht="17.100000000000001" customHeight="1">
      <c r="A613" s="58" t="s">
        <v>1</v>
      </c>
      <c r="B613" s="57" t="s">
        <v>3044</v>
      </c>
      <c r="C613" s="56" t="s">
        <v>3045</v>
      </c>
      <c r="D613" s="213">
        <v>40</v>
      </c>
      <c r="E613" s="214">
        <v>5944.4228999999996</v>
      </c>
      <c r="F613" s="215">
        <v>237776</v>
      </c>
      <c r="G613" s="213">
        <v>0</v>
      </c>
      <c r="H613" s="216">
        <v>0</v>
      </c>
      <c r="I613" s="215">
        <v>0</v>
      </c>
      <c r="J613" s="213">
        <v>0</v>
      </c>
      <c r="K613" s="216">
        <v>0</v>
      </c>
      <c r="L613" s="215">
        <v>0</v>
      </c>
      <c r="M613" s="213">
        <v>1</v>
      </c>
      <c r="N613" s="216">
        <v>5944</v>
      </c>
      <c r="O613" s="215">
        <v>5944</v>
      </c>
      <c r="P613" s="213">
        <v>0</v>
      </c>
      <c r="Q613" s="216">
        <v>0</v>
      </c>
      <c r="R613" s="215">
        <v>0</v>
      </c>
      <c r="S613" s="213">
        <v>1</v>
      </c>
      <c r="T613" s="214">
        <v>5944</v>
      </c>
      <c r="U613" s="217">
        <v>5944</v>
      </c>
      <c r="V613" s="213">
        <v>38</v>
      </c>
      <c r="W613" s="216">
        <v>5944.3947360000002</v>
      </c>
      <c r="X613" s="215">
        <v>225887</v>
      </c>
      <c r="Y613" s="213">
        <v>0</v>
      </c>
      <c r="Z613" s="216">
        <v>0</v>
      </c>
      <c r="AA613" s="215">
        <v>0</v>
      </c>
      <c r="AB613" s="213">
        <v>3</v>
      </c>
      <c r="AC613" s="216">
        <v>5944.3333329999996</v>
      </c>
      <c r="AD613" s="215">
        <v>17833</v>
      </c>
      <c r="AE613" s="213">
        <v>0</v>
      </c>
      <c r="AF613" s="216">
        <v>0</v>
      </c>
      <c r="AG613" s="215">
        <v>0</v>
      </c>
      <c r="AH613" s="213">
        <v>41</v>
      </c>
      <c r="AI613" s="214">
        <v>5944.3902429999998</v>
      </c>
      <c r="AJ613" s="215">
        <v>243720</v>
      </c>
      <c r="AK613" s="218">
        <v>0</v>
      </c>
      <c r="AL613" s="214">
        <v>0</v>
      </c>
      <c r="AM613" s="215">
        <v>0</v>
      </c>
      <c r="AN613" s="36">
        <f t="shared" si="111"/>
        <v>0</v>
      </c>
      <c r="AO613" s="37">
        <f t="shared" si="112"/>
        <v>0</v>
      </c>
      <c r="AP613" s="38" t="s">
        <v>4</v>
      </c>
      <c r="AQ613" s="39" t="str">
        <f t="shared" si="110"/>
        <v>제품</v>
      </c>
      <c r="AR613" s="40">
        <f t="shared" si="115"/>
        <v>0</v>
      </c>
      <c r="AS613" s="41">
        <f t="shared" si="116"/>
        <v>0</v>
      </c>
      <c r="AT613" s="42">
        <f t="shared" si="117"/>
        <v>0</v>
      </c>
      <c r="AU613" s="43">
        <f t="shared" si="113"/>
        <v>0</v>
      </c>
      <c r="AV613" s="95" t="str">
        <f t="shared" si="109"/>
        <v/>
      </c>
      <c r="AW613" s="61" t="str">
        <f t="shared" si="109"/>
        <v/>
      </c>
      <c r="AX613" s="61" t="str">
        <f t="shared" si="109"/>
        <v/>
      </c>
      <c r="AY613" s="61" t="str">
        <f t="shared" si="109"/>
        <v/>
      </c>
      <c r="AZ613" s="44" t="str">
        <f t="shared" si="109"/>
        <v/>
      </c>
      <c r="BA613" s="45"/>
      <c r="BB613" s="97">
        <v>0</v>
      </c>
      <c r="BC613" s="98">
        <v>0</v>
      </c>
      <c r="BD613" s="98">
        <v>0</v>
      </c>
      <c r="BE613" s="98">
        <v>0</v>
      </c>
      <c r="BF613" s="98">
        <v>0</v>
      </c>
      <c r="BG613" s="99">
        <f t="shared" si="118"/>
        <v>0</v>
      </c>
      <c r="BH613" s="52">
        <f t="shared" si="114"/>
        <v>0</v>
      </c>
      <c r="BI613" s="53">
        <f>IFERROR(IF(ROUND(V613/((D613+AK613)/2),1)&lt;0,0,ROUND(V613/((D613+AK613)/2),1)),0)</f>
        <v>1.9</v>
      </c>
      <c r="BJ613" s="55" t="str">
        <f>IF(AK613=0,"정상",IF(AP613="악성","악성",IF(AND(BL613&gt;3,BI613&lt;0.5),"악성",IF(AND(AP613="정상",BL613&lt;=3),"정상",IF(BI613&gt;1,"정상","부진")))))</f>
        <v>정상</v>
      </c>
      <c r="BK613" s="54">
        <v>45292</v>
      </c>
      <c r="BL613" s="52">
        <f t="shared" si="119"/>
        <v>33</v>
      </c>
    </row>
    <row r="614" spans="1:64" ht="17.100000000000001" customHeight="1">
      <c r="A614" s="58" t="s">
        <v>1</v>
      </c>
      <c r="B614" s="57" t="s">
        <v>3046</v>
      </c>
      <c r="C614" s="56" t="s">
        <v>3047</v>
      </c>
      <c r="D614" s="213">
        <v>34</v>
      </c>
      <c r="E614" s="214">
        <v>5944.4202999999998</v>
      </c>
      <c r="F614" s="215">
        <v>202110</v>
      </c>
      <c r="G614" s="213">
        <v>0</v>
      </c>
      <c r="H614" s="216">
        <v>0</v>
      </c>
      <c r="I614" s="215">
        <v>0</v>
      </c>
      <c r="J614" s="213">
        <v>0</v>
      </c>
      <c r="K614" s="216">
        <v>0</v>
      </c>
      <c r="L614" s="215">
        <v>0</v>
      </c>
      <c r="M614" s="213">
        <v>0</v>
      </c>
      <c r="N614" s="216">
        <v>0</v>
      </c>
      <c r="O614" s="215">
        <v>0</v>
      </c>
      <c r="P614" s="213">
        <v>0</v>
      </c>
      <c r="Q614" s="216">
        <v>0</v>
      </c>
      <c r="R614" s="215">
        <v>0</v>
      </c>
      <c r="S614" s="213">
        <v>0</v>
      </c>
      <c r="T614" s="214">
        <v>0</v>
      </c>
      <c r="U614" s="217">
        <v>0</v>
      </c>
      <c r="V614" s="213">
        <v>25</v>
      </c>
      <c r="W614" s="216">
        <v>5944.48</v>
      </c>
      <c r="X614" s="215">
        <v>148612</v>
      </c>
      <c r="Y614" s="213">
        <v>0</v>
      </c>
      <c r="Z614" s="216">
        <v>0</v>
      </c>
      <c r="AA614" s="215">
        <v>0</v>
      </c>
      <c r="AB614" s="213">
        <v>9</v>
      </c>
      <c r="AC614" s="216">
        <v>5944.2222220000003</v>
      </c>
      <c r="AD614" s="215">
        <v>53498</v>
      </c>
      <c r="AE614" s="213">
        <v>0</v>
      </c>
      <c r="AF614" s="216">
        <v>0</v>
      </c>
      <c r="AG614" s="215">
        <v>0</v>
      </c>
      <c r="AH614" s="213">
        <v>34</v>
      </c>
      <c r="AI614" s="214">
        <v>5944.4117640000004</v>
      </c>
      <c r="AJ614" s="215">
        <v>202110</v>
      </c>
      <c r="AK614" s="218">
        <v>0</v>
      </c>
      <c r="AL614" s="214">
        <v>0</v>
      </c>
      <c r="AM614" s="215">
        <v>0</v>
      </c>
      <c r="AN614" s="36">
        <f t="shared" si="111"/>
        <v>0</v>
      </c>
      <c r="AO614" s="37">
        <f t="shared" si="112"/>
        <v>0</v>
      </c>
      <c r="AP614" s="38" t="s">
        <v>4</v>
      </c>
      <c r="AQ614" s="39" t="str">
        <f t="shared" si="110"/>
        <v>제품</v>
      </c>
      <c r="AR614" s="40">
        <f t="shared" si="115"/>
        <v>0</v>
      </c>
      <c r="AS614" s="41">
        <f t="shared" si="116"/>
        <v>0</v>
      </c>
      <c r="AT614" s="42">
        <f t="shared" si="117"/>
        <v>0</v>
      </c>
      <c r="AU614" s="43">
        <f t="shared" si="113"/>
        <v>0</v>
      </c>
      <c r="AV614" s="95" t="str">
        <f t="shared" si="109"/>
        <v/>
      </c>
      <c r="AW614" s="61" t="str">
        <f t="shared" si="109"/>
        <v/>
      </c>
      <c r="AX614" s="61" t="str">
        <f t="shared" si="109"/>
        <v/>
      </c>
      <c r="AY614" s="61" t="str">
        <f t="shared" si="109"/>
        <v/>
      </c>
      <c r="AZ614" s="44" t="str">
        <f t="shared" si="109"/>
        <v/>
      </c>
      <c r="BA614" s="45"/>
      <c r="BB614" s="97">
        <v>0</v>
      </c>
      <c r="BC614" s="98">
        <v>0</v>
      </c>
      <c r="BD614" s="98">
        <v>0</v>
      </c>
      <c r="BE614" s="98">
        <v>0</v>
      </c>
      <c r="BF614" s="98">
        <v>0</v>
      </c>
      <c r="BG614" s="99">
        <f t="shared" si="118"/>
        <v>0</v>
      </c>
      <c r="BH614" s="52">
        <f t="shared" si="114"/>
        <v>0</v>
      </c>
      <c r="BI614" s="53">
        <f>IFERROR(IF(ROUND(V614/((D614+AK614)/2),1)&lt;0,0,ROUND(V614/((D614+AK614)/2),1)),0)</f>
        <v>1.5</v>
      </c>
      <c r="BJ614" s="55" t="str">
        <f>IF(AK614=0,"정상",IF(AP614="악성","악성",IF(AND(BL614&gt;3,BI614&lt;0.5),"악성",IF(AND(AP614="정상",BL614&lt;=3),"정상",IF(BI614&gt;1,"정상","부진")))))</f>
        <v>정상</v>
      </c>
      <c r="BK614" s="54">
        <v>45292</v>
      </c>
      <c r="BL614" s="52">
        <f t="shared" si="119"/>
        <v>33</v>
      </c>
    </row>
    <row r="615" spans="1:64" ht="17.100000000000001" customHeight="1">
      <c r="A615" s="58" t="s">
        <v>1</v>
      </c>
      <c r="B615" s="57" t="s">
        <v>3048</v>
      </c>
      <c r="C615" s="56" t="s">
        <v>3049</v>
      </c>
      <c r="D615" s="213">
        <v>16</v>
      </c>
      <c r="E615" s="214">
        <v>5944.42</v>
      </c>
      <c r="F615" s="215">
        <v>95110</v>
      </c>
      <c r="G615" s="213">
        <v>0</v>
      </c>
      <c r="H615" s="216">
        <v>0</v>
      </c>
      <c r="I615" s="215">
        <v>0</v>
      </c>
      <c r="J615" s="213">
        <v>0</v>
      </c>
      <c r="K615" s="216">
        <v>0</v>
      </c>
      <c r="L615" s="215">
        <v>0</v>
      </c>
      <c r="M615" s="213">
        <v>0</v>
      </c>
      <c r="N615" s="216">
        <v>0</v>
      </c>
      <c r="O615" s="215">
        <v>0</v>
      </c>
      <c r="P615" s="213">
        <v>0</v>
      </c>
      <c r="Q615" s="216">
        <v>0</v>
      </c>
      <c r="R615" s="215">
        <v>0</v>
      </c>
      <c r="S615" s="213">
        <v>0</v>
      </c>
      <c r="T615" s="214">
        <v>0</v>
      </c>
      <c r="U615" s="217">
        <v>0</v>
      </c>
      <c r="V615" s="213">
        <v>13</v>
      </c>
      <c r="W615" s="216">
        <v>5944.3846149999999</v>
      </c>
      <c r="X615" s="215">
        <v>77277</v>
      </c>
      <c r="Y615" s="213">
        <v>0</v>
      </c>
      <c r="Z615" s="216">
        <v>0</v>
      </c>
      <c r="AA615" s="215">
        <v>0</v>
      </c>
      <c r="AB615" s="213">
        <v>3</v>
      </c>
      <c r="AC615" s="216">
        <v>5944.3333329999996</v>
      </c>
      <c r="AD615" s="215">
        <v>17833</v>
      </c>
      <c r="AE615" s="213">
        <v>0</v>
      </c>
      <c r="AF615" s="216">
        <v>0</v>
      </c>
      <c r="AG615" s="215">
        <v>0</v>
      </c>
      <c r="AH615" s="213">
        <v>16</v>
      </c>
      <c r="AI615" s="214">
        <v>5944.375</v>
      </c>
      <c r="AJ615" s="215">
        <v>95110</v>
      </c>
      <c r="AK615" s="218">
        <v>0</v>
      </c>
      <c r="AL615" s="214">
        <v>0</v>
      </c>
      <c r="AM615" s="215">
        <v>0</v>
      </c>
      <c r="AN615" s="36">
        <f t="shared" si="111"/>
        <v>0</v>
      </c>
      <c r="AO615" s="37">
        <f t="shared" si="112"/>
        <v>0</v>
      </c>
      <c r="AP615" s="38" t="s">
        <v>4</v>
      </c>
      <c r="AQ615" s="39" t="str">
        <f t="shared" si="110"/>
        <v>제품</v>
      </c>
      <c r="AR615" s="40">
        <f t="shared" si="115"/>
        <v>0</v>
      </c>
      <c r="AS615" s="41">
        <f t="shared" si="116"/>
        <v>0</v>
      </c>
      <c r="AT615" s="42">
        <f t="shared" si="117"/>
        <v>0</v>
      </c>
      <c r="AU615" s="43">
        <f t="shared" si="113"/>
        <v>0</v>
      </c>
      <c r="AV615" s="95" t="str">
        <f t="shared" si="109"/>
        <v/>
      </c>
      <c r="AW615" s="61" t="str">
        <f t="shared" si="109"/>
        <v/>
      </c>
      <c r="AX615" s="61" t="str">
        <f t="shared" si="109"/>
        <v/>
      </c>
      <c r="AY615" s="61" t="str">
        <f t="shared" si="109"/>
        <v/>
      </c>
      <c r="AZ615" s="44" t="str">
        <f t="shared" si="109"/>
        <v/>
      </c>
      <c r="BA615" s="45"/>
      <c r="BB615" s="97">
        <v>0</v>
      </c>
      <c r="BC615" s="98">
        <v>0</v>
      </c>
      <c r="BD615" s="98">
        <v>0</v>
      </c>
      <c r="BE615" s="98">
        <v>0</v>
      </c>
      <c r="BF615" s="98">
        <v>0</v>
      </c>
      <c r="BG615" s="99">
        <f t="shared" si="118"/>
        <v>0</v>
      </c>
      <c r="BH615" s="52">
        <f t="shared" si="114"/>
        <v>0</v>
      </c>
      <c r="BI615" s="53">
        <f>IFERROR(IF(ROUND(V615/((D615+AK615)/2),1)&lt;0,0,ROUND(V615/((D615+AK615)/2),1)),0)</f>
        <v>1.6</v>
      </c>
      <c r="BJ615" s="55" t="str">
        <f>IF(AK615=0,"정상",IF(AP615="악성","악성",IF(AND(BL615&gt;3,BI615&lt;0.5),"악성",IF(AND(AP615="정상",BL615&lt;=3),"정상",IF(BI615&gt;1,"정상","부진")))))</f>
        <v>정상</v>
      </c>
      <c r="BK615" s="54">
        <v>45292</v>
      </c>
      <c r="BL615" s="52">
        <f t="shared" si="119"/>
        <v>33</v>
      </c>
    </row>
    <row r="616" spans="1:64" ht="17.100000000000001" customHeight="1">
      <c r="A616" s="58" t="s">
        <v>1</v>
      </c>
      <c r="B616" s="57" t="s">
        <v>3050</v>
      </c>
      <c r="C616" s="56" t="s">
        <v>3051</v>
      </c>
      <c r="D616" s="213">
        <v>250</v>
      </c>
      <c r="E616" s="214">
        <v>3999.6352999999999</v>
      </c>
      <c r="F616" s="215">
        <v>999908</v>
      </c>
      <c r="G616" s="213">
        <v>0</v>
      </c>
      <c r="H616" s="216">
        <v>0</v>
      </c>
      <c r="I616" s="215">
        <v>0</v>
      </c>
      <c r="J616" s="213">
        <v>0</v>
      </c>
      <c r="K616" s="216">
        <v>0</v>
      </c>
      <c r="L616" s="215">
        <v>0</v>
      </c>
      <c r="M616" s="213">
        <v>0</v>
      </c>
      <c r="N616" s="216">
        <v>0</v>
      </c>
      <c r="O616" s="215">
        <v>0</v>
      </c>
      <c r="P616" s="213">
        <v>0</v>
      </c>
      <c r="Q616" s="216">
        <v>0</v>
      </c>
      <c r="R616" s="215">
        <v>0</v>
      </c>
      <c r="S616" s="213">
        <v>0</v>
      </c>
      <c r="T616" s="214">
        <v>0</v>
      </c>
      <c r="U616" s="217">
        <v>0</v>
      </c>
      <c r="V616" s="213">
        <v>126</v>
      </c>
      <c r="W616" s="216">
        <v>3999.6507929999998</v>
      </c>
      <c r="X616" s="215">
        <v>503956</v>
      </c>
      <c r="Y616" s="213">
        <v>0</v>
      </c>
      <c r="Z616" s="216">
        <v>0</v>
      </c>
      <c r="AA616" s="215">
        <v>0</v>
      </c>
      <c r="AB616" s="213">
        <v>5</v>
      </c>
      <c r="AC616" s="216">
        <v>4000</v>
      </c>
      <c r="AD616" s="215">
        <v>20000</v>
      </c>
      <c r="AE616" s="213">
        <v>0</v>
      </c>
      <c r="AF616" s="216">
        <v>0</v>
      </c>
      <c r="AG616" s="215">
        <v>0</v>
      </c>
      <c r="AH616" s="213">
        <v>131</v>
      </c>
      <c r="AI616" s="214">
        <v>3999.6641220000001</v>
      </c>
      <c r="AJ616" s="215">
        <v>523956</v>
      </c>
      <c r="AK616" s="218">
        <v>119</v>
      </c>
      <c r="AL616" s="214">
        <v>3999.5967000000001</v>
      </c>
      <c r="AM616" s="215">
        <v>475952</v>
      </c>
      <c r="AN616" s="36">
        <f t="shared" si="111"/>
        <v>4.504129911109271E-5</v>
      </c>
      <c r="AO616" s="37">
        <f t="shared" si="112"/>
        <v>0.47599999999999998</v>
      </c>
      <c r="AP616" s="38" t="s">
        <v>4</v>
      </c>
      <c r="AQ616" s="39" t="str">
        <f t="shared" si="110"/>
        <v>제품</v>
      </c>
      <c r="AR616" s="40">
        <f t="shared" si="115"/>
        <v>0</v>
      </c>
      <c r="AS616" s="41">
        <f t="shared" si="116"/>
        <v>475952</v>
      </c>
      <c r="AT616" s="42">
        <f t="shared" si="117"/>
        <v>0</v>
      </c>
      <c r="AU616" s="43">
        <f t="shared" si="113"/>
        <v>475952</v>
      </c>
      <c r="AV616" s="95">
        <f t="shared" si="109"/>
        <v>475952.0073</v>
      </c>
      <c r="AW616" s="61" t="str">
        <f t="shared" si="109"/>
        <v/>
      </c>
      <c r="AX616" s="61" t="str">
        <f t="shared" si="109"/>
        <v/>
      </c>
      <c r="AY616" s="61" t="str">
        <f t="shared" si="109"/>
        <v/>
      </c>
      <c r="AZ616" s="44" t="str">
        <f t="shared" si="109"/>
        <v/>
      </c>
      <c r="BA616" s="45"/>
      <c r="BB616" s="97">
        <v>119</v>
      </c>
      <c r="BC616" s="98">
        <v>0</v>
      </c>
      <c r="BD616" s="98">
        <v>0</v>
      </c>
      <c r="BE616" s="98">
        <v>0</v>
      </c>
      <c r="BF616" s="98">
        <v>0</v>
      </c>
      <c r="BG616" s="99">
        <f t="shared" si="118"/>
        <v>119</v>
      </c>
      <c r="BH616" s="52">
        <f t="shared" si="114"/>
        <v>0</v>
      </c>
      <c r="BI616" s="53">
        <f>IFERROR(IF(ROUND(V616/((D616+AK616)/2),1)&lt;0,0,ROUND(V616/((D616+AK616)/2),1)),0)</f>
        <v>0.7</v>
      </c>
      <c r="BJ616" s="55" t="str">
        <f>IF(AK616=0,"정상",IF(AP616="악성","악성",IF(AND(BL616&gt;3,BI616&lt;0.5),"악성",IF(AND(AP616="정상",BL616&lt;=3),"정상",IF(BI616&gt;1,"정상","부진")))))</f>
        <v>부진</v>
      </c>
      <c r="BK616" s="54">
        <v>45292</v>
      </c>
      <c r="BL616" s="52">
        <f t="shared" si="119"/>
        <v>33</v>
      </c>
    </row>
    <row r="617" spans="1:64" ht="17.100000000000001" customHeight="1">
      <c r="A617" s="58" t="s">
        <v>1</v>
      </c>
      <c r="B617" s="57" t="s">
        <v>3052</v>
      </c>
      <c r="C617" s="56" t="s">
        <v>3053</v>
      </c>
      <c r="D617" s="213">
        <v>450</v>
      </c>
      <c r="E617" s="214">
        <v>3999.6383999999998</v>
      </c>
      <c r="F617" s="215">
        <v>1799836</v>
      </c>
      <c r="G617" s="213">
        <v>0</v>
      </c>
      <c r="H617" s="216">
        <v>0</v>
      </c>
      <c r="I617" s="215">
        <v>0</v>
      </c>
      <c r="J617" s="213">
        <v>0</v>
      </c>
      <c r="K617" s="216">
        <v>0</v>
      </c>
      <c r="L617" s="215">
        <v>0</v>
      </c>
      <c r="M617" s="213">
        <v>1</v>
      </c>
      <c r="N617" s="216">
        <v>4053</v>
      </c>
      <c r="O617" s="215">
        <v>4053</v>
      </c>
      <c r="P617" s="213">
        <v>0</v>
      </c>
      <c r="Q617" s="216">
        <v>0</v>
      </c>
      <c r="R617" s="215">
        <v>0</v>
      </c>
      <c r="S617" s="213">
        <v>1</v>
      </c>
      <c r="T617" s="214">
        <v>4053</v>
      </c>
      <c r="U617" s="217">
        <v>4053</v>
      </c>
      <c r="V617" s="213">
        <v>197</v>
      </c>
      <c r="W617" s="216">
        <v>3999.7614210000002</v>
      </c>
      <c r="X617" s="215">
        <v>787953</v>
      </c>
      <c r="Y617" s="213">
        <v>0</v>
      </c>
      <c r="Z617" s="216">
        <v>0</v>
      </c>
      <c r="AA617" s="215">
        <v>0</v>
      </c>
      <c r="AB617" s="213">
        <v>4</v>
      </c>
      <c r="AC617" s="216">
        <v>4000</v>
      </c>
      <c r="AD617" s="215">
        <v>16000</v>
      </c>
      <c r="AE617" s="213">
        <v>0</v>
      </c>
      <c r="AF617" s="216">
        <v>0</v>
      </c>
      <c r="AG617" s="215">
        <v>0</v>
      </c>
      <c r="AH617" s="213">
        <v>201</v>
      </c>
      <c r="AI617" s="214">
        <v>3999.766169</v>
      </c>
      <c r="AJ617" s="215">
        <v>803953</v>
      </c>
      <c r="AK617" s="218">
        <v>250</v>
      </c>
      <c r="AL617" s="214">
        <v>3999.7449999999999</v>
      </c>
      <c r="AM617" s="215">
        <v>999936</v>
      </c>
      <c r="AN617" s="36">
        <f t="shared" si="111"/>
        <v>9.4628064317304266E-5</v>
      </c>
      <c r="AO617" s="37">
        <f t="shared" si="112"/>
        <v>0.55432372505543237</v>
      </c>
      <c r="AP617" s="38" t="s">
        <v>4</v>
      </c>
      <c r="AQ617" s="39" t="str">
        <f t="shared" si="110"/>
        <v>제품</v>
      </c>
      <c r="AR617" s="40">
        <f t="shared" si="115"/>
        <v>0</v>
      </c>
      <c r="AS617" s="41">
        <f t="shared" si="116"/>
        <v>999936</v>
      </c>
      <c r="AT617" s="42">
        <f t="shared" si="117"/>
        <v>0</v>
      </c>
      <c r="AU617" s="43">
        <f t="shared" si="113"/>
        <v>999936</v>
      </c>
      <c r="AV617" s="95">
        <f t="shared" si="109"/>
        <v>999936.25</v>
      </c>
      <c r="AW617" s="61" t="str">
        <f t="shared" si="109"/>
        <v/>
      </c>
      <c r="AX617" s="61" t="str">
        <f t="shared" si="109"/>
        <v/>
      </c>
      <c r="AY617" s="61" t="str">
        <f t="shared" si="109"/>
        <v/>
      </c>
      <c r="AZ617" s="44" t="str">
        <f t="shared" si="109"/>
        <v/>
      </c>
      <c r="BA617" s="45"/>
      <c r="BB617" s="97">
        <v>250</v>
      </c>
      <c r="BC617" s="98">
        <v>0</v>
      </c>
      <c r="BD617" s="98">
        <v>0</v>
      </c>
      <c r="BE617" s="98">
        <v>0</v>
      </c>
      <c r="BF617" s="98">
        <v>0</v>
      </c>
      <c r="BG617" s="99">
        <f t="shared" si="118"/>
        <v>250</v>
      </c>
      <c r="BH617" s="52">
        <f t="shared" si="114"/>
        <v>0</v>
      </c>
      <c r="BI617" s="53">
        <f>IFERROR(IF(ROUND(V617/((D617+AK617)/2),1)&lt;0,0,ROUND(V617/((D617+AK617)/2),1)),0)</f>
        <v>0.6</v>
      </c>
      <c r="BJ617" s="55" t="str">
        <f>IF(AK617=0,"정상",IF(AP617="악성","악성",IF(AND(BL617&gt;3,BI617&lt;0.5),"악성",IF(AND(AP617="정상",BL617&lt;=3),"정상",IF(BI617&gt;1,"정상","부진")))))</f>
        <v>부진</v>
      </c>
      <c r="BK617" s="54">
        <v>45292</v>
      </c>
      <c r="BL617" s="52">
        <f t="shared" si="119"/>
        <v>33</v>
      </c>
    </row>
    <row r="618" spans="1:64" ht="17.100000000000001" customHeight="1">
      <c r="A618" s="58" t="s">
        <v>1</v>
      </c>
      <c r="B618" s="57" t="s">
        <v>3054</v>
      </c>
      <c r="C618" s="56" t="s">
        <v>3055</v>
      </c>
      <c r="D618" s="213">
        <v>203</v>
      </c>
      <c r="E618" s="214">
        <v>3999.6342</v>
      </c>
      <c r="F618" s="215">
        <v>811925</v>
      </c>
      <c r="G618" s="213">
        <v>0</v>
      </c>
      <c r="H618" s="216">
        <v>0</v>
      </c>
      <c r="I618" s="215">
        <v>0</v>
      </c>
      <c r="J618" s="213">
        <v>0</v>
      </c>
      <c r="K618" s="216">
        <v>0</v>
      </c>
      <c r="L618" s="215">
        <v>0</v>
      </c>
      <c r="M618" s="213">
        <v>1</v>
      </c>
      <c r="N618" s="216">
        <v>4053</v>
      </c>
      <c r="O618" s="215">
        <v>4053</v>
      </c>
      <c r="P618" s="213">
        <v>0</v>
      </c>
      <c r="Q618" s="216">
        <v>0</v>
      </c>
      <c r="R618" s="215">
        <v>0</v>
      </c>
      <c r="S618" s="213">
        <v>1</v>
      </c>
      <c r="T618" s="214">
        <v>4053</v>
      </c>
      <c r="U618" s="217">
        <v>4053</v>
      </c>
      <c r="V618" s="213">
        <v>89</v>
      </c>
      <c r="W618" s="216">
        <v>3999.8764040000001</v>
      </c>
      <c r="X618" s="215">
        <v>355989</v>
      </c>
      <c r="Y618" s="213">
        <v>0</v>
      </c>
      <c r="Z618" s="216">
        <v>0</v>
      </c>
      <c r="AA618" s="215">
        <v>0</v>
      </c>
      <c r="AB618" s="213">
        <v>7</v>
      </c>
      <c r="AC618" s="216">
        <v>4000</v>
      </c>
      <c r="AD618" s="215">
        <v>28000</v>
      </c>
      <c r="AE618" s="213">
        <v>0</v>
      </c>
      <c r="AF618" s="216">
        <v>0</v>
      </c>
      <c r="AG618" s="215">
        <v>0</v>
      </c>
      <c r="AH618" s="213">
        <v>96</v>
      </c>
      <c r="AI618" s="214">
        <v>3999.8854160000001</v>
      </c>
      <c r="AJ618" s="215">
        <v>383989</v>
      </c>
      <c r="AK618" s="218">
        <v>108</v>
      </c>
      <c r="AL618" s="214">
        <v>3999.8980999999999</v>
      </c>
      <c r="AM618" s="215">
        <v>431989</v>
      </c>
      <c r="AN618" s="36">
        <f t="shared" si="111"/>
        <v>4.0880899253920204E-5</v>
      </c>
      <c r="AO618" s="37">
        <f t="shared" si="112"/>
        <v>0.52941176470588236</v>
      </c>
      <c r="AP618" s="38" t="s">
        <v>4</v>
      </c>
      <c r="AQ618" s="39" t="str">
        <f t="shared" si="110"/>
        <v>제품</v>
      </c>
      <c r="AR618" s="40">
        <f t="shared" si="115"/>
        <v>0</v>
      </c>
      <c r="AS618" s="41">
        <f t="shared" si="116"/>
        <v>431989</v>
      </c>
      <c r="AT618" s="42">
        <f t="shared" si="117"/>
        <v>0</v>
      </c>
      <c r="AU618" s="43">
        <f t="shared" si="113"/>
        <v>431989</v>
      </c>
      <c r="AV618" s="95">
        <f t="shared" si="109"/>
        <v>431988.99479999999</v>
      </c>
      <c r="AW618" s="61" t="str">
        <f t="shared" si="109"/>
        <v/>
      </c>
      <c r="AX618" s="61" t="str">
        <f t="shared" si="109"/>
        <v/>
      </c>
      <c r="AY618" s="61" t="str">
        <f t="shared" si="109"/>
        <v/>
      </c>
      <c r="AZ618" s="44" t="str">
        <f t="shared" si="109"/>
        <v/>
      </c>
      <c r="BA618" s="45"/>
      <c r="BB618" s="97">
        <v>108</v>
      </c>
      <c r="BC618" s="98">
        <v>0</v>
      </c>
      <c r="BD618" s="98">
        <v>0</v>
      </c>
      <c r="BE618" s="98">
        <v>0</v>
      </c>
      <c r="BF618" s="98">
        <v>0</v>
      </c>
      <c r="BG618" s="99">
        <f t="shared" si="118"/>
        <v>108</v>
      </c>
      <c r="BH618" s="52">
        <f t="shared" si="114"/>
        <v>0</v>
      </c>
      <c r="BI618" s="53">
        <f>IFERROR(IF(ROUND(V618/((D618+AK618)/2),1)&lt;0,0,ROUND(V618/((D618+AK618)/2),1)),0)</f>
        <v>0.6</v>
      </c>
      <c r="BJ618" s="55" t="str">
        <f>IF(AK618=0,"정상",IF(AP618="악성","악성",IF(AND(BL618&gt;3,BI618&lt;0.5),"악성",IF(AND(AP618="정상",BL618&lt;=3),"정상",IF(BI618&gt;1,"정상","부진")))))</f>
        <v>부진</v>
      </c>
      <c r="BK618" s="54">
        <v>45292</v>
      </c>
      <c r="BL618" s="52">
        <f t="shared" si="119"/>
        <v>33</v>
      </c>
    </row>
    <row r="619" spans="1:64" ht="17.100000000000001" customHeight="1">
      <c r="A619" s="58" t="s">
        <v>1</v>
      </c>
      <c r="B619" s="57" t="s">
        <v>3056</v>
      </c>
      <c r="C619" s="56" t="s">
        <v>3057</v>
      </c>
      <c r="D619" s="213">
        <v>527</v>
      </c>
      <c r="E619" s="214">
        <v>3999.6363000000001</v>
      </c>
      <c r="F619" s="215">
        <v>2107808</v>
      </c>
      <c r="G619" s="213">
        <v>0</v>
      </c>
      <c r="H619" s="216">
        <v>0</v>
      </c>
      <c r="I619" s="215">
        <v>0</v>
      </c>
      <c r="J619" s="213">
        <v>0</v>
      </c>
      <c r="K619" s="216">
        <v>0</v>
      </c>
      <c r="L619" s="215">
        <v>0</v>
      </c>
      <c r="M619" s="213">
        <v>0</v>
      </c>
      <c r="N619" s="216">
        <v>0</v>
      </c>
      <c r="O619" s="215">
        <v>0</v>
      </c>
      <c r="P619" s="213">
        <v>0</v>
      </c>
      <c r="Q619" s="216">
        <v>0</v>
      </c>
      <c r="R619" s="215">
        <v>0</v>
      </c>
      <c r="S619" s="213">
        <v>0</v>
      </c>
      <c r="T619" s="214">
        <v>0</v>
      </c>
      <c r="U619" s="217">
        <v>0</v>
      </c>
      <c r="V619" s="213">
        <v>118</v>
      </c>
      <c r="W619" s="216">
        <v>3999.6694910000001</v>
      </c>
      <c r="X619" s="215">
        <v>471961</v>
      </c>
      <c r="Y619" s="213">
        <v>0</v>
      </c>
      <c r="Z619" s="216">
        <v>0</v>
      </c>
      <c r="AA619" s="215">
        <v>0</v>
      </c>
      <c r="AB619" s="213">
        <v>5</v>
      </c>
      <c r="AC619" s="216">
        <v>4000</v>
      </c>
      <c r="AD619" s="215">
        <v>20000</v>
      </c>
      <c r="AE619" s="213">
        <v>0</v>
      </c>
      <c r="AF619" s="216">
        <v>0</v>
      </c>
      <c r="AG619" s="215">
        <v>0</v>
      </c>
      <c r="AH619" s="213">
        <v>123</v>
      </c>
      <c r="AI619" s="214">
        <v>3999.682926</v>
      </c>
      <c r="AJ619" s="215">
        <v>491961</v>
      </c>
      <c r="AK619" s="218">
        <v>404</v>
      </c>
      <c r="AL619" s="214">
        <v>3999.6212</v>
      </c>
      <c r="AM619" s="215">
        <v>1615847</v>
      </c>
      <c r="AN619" s="36">
        <f t="shared" si="111"/>
        <v>1.5291426035558592E-4</v>
      </c>
      <c r="AO619" s="37">
        <f t="shared" si="112"/>
        <v>0.76660341555977229</v>
      </c>
      <c r="AP619" s="38" t="s">
        <v>4</v>
      </c>
      <c r="AQ619" s="39" t="str">
        <f t="shared" si="110"/>
        <v>제품</v>
      </c>
      <c r="AR619" s="40">
        <f t="shared" si="115"/>
        <v>0</v>
      </c>
      <c r="AS619" s="41">
        <f t="shared" si="116"/>
        <v>1615847</v>
      </c>
      <c r="AT619" s="42">
        <f t="shared" si="117"/>
        <v>0</v>
      </c>
      <c r="AU619" s="43">
        <f t="shared" si="113"/>
        <v>1615847</v>
      </c>
      <c r="AV619" s="95">
        <f t="shared" si="109"/>
        <v>1615846.9648</v>
      </c>
      <c r="AW619" s="61" t="str">
        <f t="shared" si="109"/>
        <v/>
      </c>
      <c r="AX619" s="61" t="str">
        <f t="shared" si="109"/>
        <v/>
      </c>
      <c r="AY619" s="61" t="str">
        <f t="shared" si="109"/>
        <v/>
      </c>
      <c r="AZ619" s="44" t="str">
        <f t="shared" si="109"/>
        <v/>
      </c>
      <c r="BA619" s="45"/>
      <c r="BB619" s="97">
        <v>404</v>
      </c>
      <c r="BC619" s="98">
        <v>0</v>
      </c>
      <c r="BD619" s="98">
        <v>0</v>
      </c>
      <c r="BE619" s="98">
        <v>0</v>
      </c>
      <c r="BF619" s="98">
        <v>0</v>
      </c>
      <c r="BG619" s="99">
        <f t="shared" si="118"/>
        <v>404</v>
      </c>
      <c r="BH619" s="52">
        <f t="shared" si="114"/>
        <v>0</v>
      </c>
      <c r="BI619" s="53">
        <f>IFERROR(IF(ROUND(V619/((D619+AK619)/2),1)&lt;0,0,ROUND(V619/((D619+AK619)/2),1)),0)</f>
        <v>0.3</v>
      </c>
      <c r="BJ619" s="55" t="str">
        <f>IF(AK619=0,"정상",IF(AP619="악성","악성",IF(AND(BL619&gt;3,BI619&lt;0.5),"악성",IF(AND(AP619="정상",BL619&lt;=3),"정상",IF(BI619&gt;1,"정상","부진")))))</f>
        <v>악성</v>
      </c>
      <c r="BK619" s="54">
        <v>45292</v>
      </c>
      <c r="BL619" s="52">
        <f t="shared" si="119"/>
        <v>33</v>
      </c>
    </row>
    <row r="620" spans="1:64" ht="17.100000000000001" customHeight="1">
      <c r="A620" s="58" t="s">
        <v>1</v>
      </c>
      <c r="B620" s="57" t="s">
        <v>3058</v>
      </c>
      <c r="C620" s="56" t="s">
        <v>3059</v>
      </c>
      <c r="D620" s="213">
        <v>55</v>
      </c>
      <c r="E620" s="214">
        <v>3999.6320999999998</v>
      </c>
      <c r="F620" s="215">
        <v>219979</v>
      </c>
      <c r="G620" s="213">
        <v>0</v>
      </c>
      <c r="H620" s="216">
        <v>0</v>
      </c>
      <c r="I620" s="215">
        <v>0</v>
      </c>
      <c r="J620" s="213">
        <v>0</v>
      </c>
      <c r="K620" s="216">
        <v>0</v>
      </c>
      <c r="L620" s="215">
        <v>0</v>
      </c>
      <c r="M620" s="213">
        <v>0</v>
      </c>
      <c r="N620" s="216">
        <v>0</v>
      </c>
      <c r="O620" s="215">
        <v>0</v>
      </c>
      <c r="P620" s="213">
        <v>0</v>
      </c>
      <c r="Q620" s="216">
        <v>0</v>
      </c>
      <c r="R620" s="215">
        <v>0</v>
      </c>
      <c r="S620" s="213">
        <v>0</v>
      </c>
      <c r="T620" s="214">
        <v>0</v>
      </c>
      <c r="U620" s="217">
        <v>0</v>
      </c>
      <c r="V620" s="213">
        <v>50</v>
      </c>
      <c r="W620" s="216">
        <v>3999.64</v>
      </c>
      <c r="X620" s="215">
        <v>199982</v>
      </c>
      <c r="Y620" s="213">
        <v>0</v>
      </c>
      <c r="Z620" s="216">
        <v>0</v>
      </c>
      <c r="AA620" s="215">
        <v>0</v>
      </c>
      <c r="AB620" s="213">
        <v>5</v>
      </c>
      <c r="AC620" s="216">
        <v>3999.4</v>
      </c>
      <c r="AD620" s="215">
        <v>19997</v>
      </c>
      <c r="AE620" s="213">
        <v>0</v>
      </c>
      <c r="AF620" s="216">
        <v>0</v>
      </c>
      <c r="AG620" s="215">
        <v>0</v>
      </c>
      <c r="AH620" s="213">
        <v>55</v>
      </c>
      <c r="AI620" s="214">
        <v>3999.6181809999998</v>
      </c>
      <c r="AJ620" s="215">
        <v>219979</v>
      </c>
      <c r="AK620" s="218">
        <v>0</v>
      </c>
      <c r="AL620" s="214">
        <v>0</v>
      </c>
      <c r="AM620" s="215">
        <v>0</v>
      </c>
      <c r="AN620" s="36">
        <f t="shared" si="111"/>
        <v>0</v>
      </c>
      <c r="AO620" s="37">
        <f t="shared" si="112"/>
        <v>0</v>
      </c>
      <c r="AP620" s="38" t="s">
        <v>4</v>
      </c>
      <c r="AQ620" s="39" t="str">
        <f t="shared" si="110"/>
        <v>제품</v>
      </c>
      <c r="AR620" s="40">
        <f t="shared" si="115"/>
        <v>0</v>
      </c>
      <c r="AS620" s="41">
        <f t="shared" si="116"/>
        <v>0</v>
      </c>
      <c r="AT620" s="42">
        <f t="shared" si="117"/>
        <v>0</v>
      </c>
      <c r="AU620" s="43">
        <f t="shared" si="113"/>
        <v>0</v>
      </c>
      <c r="AV620" s="95" t="str">
        <f t="shared" si="109"/>
        <v/>
      </c>
      <c r="AW620" s="61" t="str">
        <f t="shared" si="109"/>
        <v/>
      </c>
      <c r="AX620" s="61" t="str">
        <f t="shared" si="109"/>
        <v/>
      </c>
      <c r="AY620" s="61" t="str">
        <f t="shared" si="109"/>
        <v/>
      </c>
      <c r="AZ620" s="44" t="str">
        <f t="shared" si="109"/>
        <v/>
      </c>
      <c r="BA620" s="45"/>
      <c r="BB620" s="97">
        <v>0</v>
      </c>
      <c r="BC620" s="98">
        <v>0</v>
      </c>
      <c r="BD620" s="98">
        <v>0</v>
      </c>
      <c r="BE620" s="98">
        <v>0</v>
      </c>
      <c r="BF620" s="98">
        <v>0</v>
      </c>
      <c r="BG620" s="99">
        <f t="shared" si="118"/>
        <v>0</v>
      </c>
      <c r="BH620" s="52">
        <f t="shared" si="114"/>
        <v>0</v>
      </c>
      <c r="BI620" s="53">
        <f>IFERROR(IF(ROUND(V620/((D620+AK620)/2),1)&lt;0,0,ROUND(V620/((D620+AK620)/2),1)),0)</f>
        <v>1.8</v>
      </c>
      <c r="BJ620" s="55" t="str">
        <f>IF(AK620=0,"정상",IF(AP620="악성","악성",IF(AND(BL620&gt;3,BI620&lt;0.5),"악성",IF(AND(AP620="정상",BL620&lt;=3),"정상",IF(BI620&gt;1,"정상","부진")))))</f>
        <v>정상</v>
      </c>
      <c r="BK620" s="54">
        <v>45292</v>
      </c>
      <c r="BL620" s="52">
        <f t="shared" si="119"/>
        <v>33</v>
      </c>
    </row>
    <row r="621" spans="1:64" ht="17.100000000000001" customHeight="1">
      <c r="A621" s="58" t="s">
        <v>1</v>
      </c>
      <c r="B621" s="57" t="s">
        <v>3060</v>
      </c>
      <c r="C621" s="56" t="s">
        <v>3061</v>
      </c>
      <c r="D621" s="213">
        <v>227</v>
      </c>
      <c r="E621" s="214">
        <v>2935.5</v>
      </c>
      <c r="F621" s="215">
        <v>666358</v>
      </c>
      <c r="G621" s="213">
        <v>0</v>
      </c>
      <c r="H621" s="216">
        <v>0</v>
      </c>
      <c r="I621" s="215">
        <v>0</v>
      </c>
      <c r="J621" s="213">
        <v>0</v>
      </c>
      <c r="K621" s="216">
        <v>0</v>
      </c>
      <c r="L621" s="215">
        <v>0</v>
      </c>
      <c r="M621" s="213">
        <v>0</v>
      </c>
      <c r="N621" s="216">
        <v>0</v>
      </c>
      <c r="O621" s="215">
        <v>0</v>
      </c>
      <c r="P621" s="213">
        <v>0</v>
      </c>
      <c r="Q621" s="216">
        <v>0</v>
      </c>
      <c r="R621" s="215">
        <v>0</v>
      </c>
      <c r="S621" s="213">
        <v>0</v>
      </c>
      <c r="T621" s="214">
        <v>0</v>
      </c>
      <c r="U621" s="217">
        <v>0</v>
      </c>
      <c r="V621" s="213">
        <v>200</v>
      </c>
      <c r="W621" s="216">
        <v>2935.5</v>
      </c>
      <c r="X621" s="215">
        <v>587100</v>
      </c>
      <c r="Y621" s="213">
        <v>0</v>
      </c>
      <c r="Z621" s="216">
        <v>0</v>
      </c>
      <c r="AA621" s="215">
        <v>0</v>
      </c>
      <c r="AB621" s="213">
        <v>25</v>
      </c>
      <c r="AC621" s="216">
        <v>2935.52</v>
      </c>
      <c r="AD621" s="215">
        <v>73388</v>
      </c>
      <c r="AE621" s="213">
        <v>0</v>
      </c>
      <c r="AF621" s="216">
        <v>0</v>
      </c>
      <c r="AG621" s="215">
        <v>0</v>
      </c>
      <c r="AH621" s="213">
        <v>225</v>
      </c>
      <c r="AI621" s="214">
        <v>2935.5022220000001</v>
      </c>
      <c r="AJ621" s="215">
        <v>660488</v>
      </c>
      <c r="AK621" s="218">
        <v>2</v>
      </c>
      <c r="AL621" s="214">
        <v>2935.3332999999998</v>
      </c>
      <c r="AM621" s="215">
        <v>5870</v>
      </c>
      <c r="AN621" s="36">
        <f t="shared" si="111"/>
        <v>5.5550228968911621E-7</v>
      </c>
      <c r="AO621" s="37">
        <f t="shared" si="112"/>
        <v>8.8105726872246704E-3</v>
      </c>
      <c r="AP621" s="38" t="s">
        <v>4</v>
      </c>
      <c r="AQ621" s="39" t="str">
        <f t="shared" si="110"/>
        <v>제품</v>
      </c>
      <c r="AR621" s="40">
        <f t="shared" si="115"/>
        <v>0</v>
      </c>
      <c r="AS621" s="41">
        <f t="shared" si="116"/>
        <v>5870</v>
      </c>
      <c r="AT621" s="42">
        <f t="shared" si="117"/>
        <v>0</v>
      </c>
      <c r="AU621" s="43">
        <f t="shared" si="113"/>
        <v>5870</v>
      </c>
      <c r="AV621" s="95">
        <f t="shared" si="109"/>
        <v>5870.6665999999996</v>
      </c>
      <c r="AW621" s="61" t="str">
        <f t="shared" si="109"/>
        <v/>
      </c>
      <c r="AX621" s="61" t="str">
        <f t="shared" si="109"/>
        <v/>
      </c>
      <c r="AY621" s="61" t="str">
        <f t="shared" si="109"/>
        <v/>
      </c>
      <c r="AZ621" s="44" t="str">
        <f t="shared" si="109"/>
        <v/>
      </c>
      <c r="BA621" s="45"/>
      <c r="BB621" s="97">
        <v>2</v>
      </c>
      <c r="BC621" s="98">
        <v>0</v>
      </c>
      <c r="BD621" s="98">
        <v>0</v>
      </c>
      <c r="BE621" s="98">
        <v>0</v>
      </c>
      <c r="BF621" s="98">
        <v>0</v>
      </c>
      <c r="BG621" s="99">
        <f t="shared" si="118"/>
        <v>2</v>
      </c>
      <c r="BH621" s="52">
        <f t="shared" si="114"/>
        <v>0</v>
      </c>
      <c r="BI621" s="53">
        <f>IFERROR(IF(ROUND(V621/((D621+AK621)/2),1)&lt;0,0,ROUND(V621/((D621+AK621)/2),1)),0)</f>
        <v>1.7</v>
      </c>
      <c r="BJ621" s="55" t="str">
        <f>IF(AK621=0,"정상",IF(AP621="악성","악성",IF(AND(BL621&gt;3,BI621&lt;0.5),"악성",IF(AND(AP621="정상",BL621&lt;=3),"정상",IF(BI621&gt;1,"정상","부진")))))</f>
        <v>정상</v>
      </c>
      <c r="BK621" s="54">
        <v>45292</v>
      </c>
      <c r="BL621" s="52">
        <f t="shared" si="119"/>
        <v>33</v>
      </c>
    </row>
    <row r="622" spans="1:64" ht="17.100000000000001" customHeight="1">
      <c r="A622" s="58" t="s">
        <v>1</v>
      </c>
      <c r="B622" s="57" t="s">
        <v>3062</v>
      </c>
      <c r="C622" s="56" t="s">
        <v>3063</v>
      </c>
      <c r="D622" s="213">
        <v>85</v>
      </c>
      <c r="E622" s="214">
        <v>2935.5124000000001</v>
      </c>
      <c r="F622" s="215">
        <v>249518</v>
      </c>
      <c r="G622" s="213">
        <v>0</v>
      </c>
      <c r="H622" s="216">
        <v>0</v>
      </c>
      <c r="I622" s="215">
        <v>0</v>
      </c>
      <c r="J622" s="213">
        <v>0</v>
      </c>
      <c r="K622" s="216">
        <v>0</v>
      </c>
      <c r="L622" s="215">
        <v>0</v>
      </c>
      <c r="M622" s="213">
        <v>2</v>
      </c>
      <c r="N622" s="216">
        <v>2935.5</v>
      </c>
      <c r="O622" s="215">
        <v>5871</v>
      </c>
      <c r="P622" s="213">
        <v>0</v>
      </c>
      <c r="Q622" s="216">
        <v>0</v>
      </c>
      <c r="R622" s="215">
        <v>0</v>
      </c>
      <c r="S622" s="213">
        <v>2</v>
      </c>
      <c r="T622" s="214">
        <v>2935.5</v>
      </c>
      <c r="U622" s="217">
        <v>5871</v>
      </c>
      <c r="V622" s="213">
        <v>85</v>
      </c>
      <c r="W622" s="216">
        <v>2935.5058819999999</v>
      </c>
      <c r="X622" s="215">
        <v>249518</v>
      </c>
      <c r="Y622" s="213">
        <v>0</v>
      </c>
      <c r="Z622" s="216">
        <v>0</v>
      </c>
      <c r="AA622" s="215">
        <v>0</v>
      </c>
      <c r="AB622" s="213">
        <v>2</v>
      </c>
      <c r="AC622" s="216">
        <v>2935.5</v>
      </c>
      <c r="AD622" s="215">
        <v>5871</v>
      </c>
      <c r="AE622" s="213">
        <v>0</v>
      </c>
      <c r="AF622" s="216">
        <v>0</v>
      </c>
      <c r="AG622" s="215">
        <v>0</v>
      </c>
      <c r="AH622" s="213">
        <v>87</v>
      </c>
      <c r="AI622" s="214">
        <v>2935.5057470000002</v>
      </c>
      <c r="AJ622" s="215">
        <v>255389</v>
      </c>
      <c r="AK622" s="218">
        <v>0</v>
      </c>
      <c r="AL622" s="214">
        <v>0</v>
      </c>
      <c r="AM622" s="215">
        <v>0</v>
      </c>
      <c r="AN622" s="36">
        <f t="shared" si="111"/>
        <v>0</v>
      </c>
      <c r="AO622" s="37">
        <f t="shared" si="112"/>
        <v>0</v>
      </c>
      <c r="AP622" s="38" t="s">
        <v>4</v>
      </c>
      <c r="AQ622" s="39" t="str">
        <f t="shared" si="110"/>
        <v>제품</v>
      </c>
      <c r="AR622" s="40">
        <f t="shared" si="115"/>
        <v>0</v>
      </c>
      <c r="AS622" s="41">
        <f t="shared" si="116"/>
        <v>0</v>
      </c>
      <c r="AT622" s="42">
        <f t="shared" si="117"/>
        <v>0</v>
      </c>
      <c r="AU622" s="43">
        <f t="shared" si="113"/>
        <v>0</v>
      </c>
      <c r="AV622" s="95" t="str">
        <f t="shared" ref="AV622:AZ672" si="120">IF(+BB622*$AL622=0,"",+BB622*$AL622)</f>
        <v/>
      </c>
      <c r="AW622" s="61" t="str">
        <f t="shared" si="120"/>
        <v/>
      </c>
      <c r="AX622" s="61" t="str">
        <f t="shared" si="120"/>
        <v/>
      </c>
      <c r="AY622" s="61" t="str">
        <f t="shared" si="120"/>
        <v/>
      </c>
      <c r="AZ622" s="44" t="str">
        <f t="shared" si="120"/>
        <v/>
      </c>
      <c r="BA622" s="45"/>
      <c r="BB622" s="97">
        <v>0</v>
      </c>
      <c r="BC622" s="98">
        <v>0</v>
      </c>
      <c r="BD622" s="98">
        <v>0</v>
      </c>
      <c r="BE622" s="98">
        <v>0</v>
      </c>
      <c r="BF622" s="98">
        <v>0</v>
      </c>
      <c r="BG622" s="99">
        <f t="shared" si="118"/>
        <v>0</v>
      </c>
      <c r="BH622" s="52">
        <f t="shared" si="114"/>
        <v>0</v>
      </c>
      <c r="BI622" s="53">
        <f>IFERROR(IF(ROUND(V622/((D622+AK622)/2),1)&lt;0,0,ROUND(V622/((D622+AK622)/2),1)),0)</f>
        <v>2</v>
      </c>
      <c r="BJ622" s="55" t="str">
        <f>IF(AK622=0,"정상",IF(AP622="악성","악성",IF(AND(BL622&gt;3,BI622&lt;0.5),"악성",IF(AND(AP622="정상",BL622&lt;=3),"정상",IF(BI622&gt;1,"정상","부진")))))</f>
        <v>정상</v>
      </c>
      <c r="BK622" s="54">
        <v>45292</v>
      </c>
      <c r="BL622" s="52">
        <f t="shared" si="119"/>
        <v>33</v>
      </c>
    </row>
    <row r="623" spans="1:64" ht="17.100000000000001" customHeight="1">
      <c r="A623" s="58" t="s">
        <v>1</v>
      </c>
      <c r="B623" s="57" t="s">
        <v>3064</v>
      </c>
      <c r="C623" s="56" t="s">
        <v>3065</v>
      </c>
      <c r="D623" s="213">
        <v>62</v>
      </c>
      <c r="E623" s="214">
        <v>2935.5081</v>
      </c>
      <c r="F623" s="215">
        <v>182001</v>
      </c>
      <c r="G623" s="213">
        <v>0</v>
      </c>
      <c r="H623" s="216">
        <v>0</v>
      </c>
      <c r="I623" s="215">
        <v>0</v>
      </c>
      <c r="J623" s="213">
        <v>0</v>
      </c>
      <c r="K623" s="216">
        <v>0</v>
      </c>
      <c r="L623" s="215">
        <v>0</v>
      </c>
      <c r="M623" s="213">
        <v>0</v>
      </c>
      <c r="N623" s="216">
        <v>0</v>
      </c>
      <c r="O623" s="215">
        <v>0</v>
      </c>
      <c r="P623" s="213">
        <v>0</v>
      </c>
      <c r="Q623" s="216">
        <v>0</v>
      </c>
      <c r="R623" s="215">
        <v>0</v>
      </c>
      <c r="S623" s="213">
        <v>0</v>
      </c>
      <c r="T623" s="214">
        <v>0</v>
      </c>
      <c r="U623" s="217">
        <v>0</v>
      </c>
      <c r="V623" s="213">
        <v>57</v>
      </c>
      <c r="W623" s="216">
        <v>2935.5087709999998</v>
      </c>
      <c r="X623" s="215">
        <v>167324</v>
      </c>
      <c r="Y623" s="213">
        <v>0</v>
      </c>
      <c r="Z623" s="216">
        <v>0</v>
      </c>
      <c r="AA623" s="215">
        <v>0</v>
      </c>
      <c r="AB623" s="213">
        <v>5</v>
      </c>
      <c r="AC623" s="216">
        <v>2935.4</v>
      </c>
      <c r="AD623" s="215">
        <v>14677</v>
      </c>
      <c r="AE623" s="213">
        <v>0</v>
      </c>
      <c r="AF623" s="216">
        <v>0</v>
      </c>
      <c r="AG623" s="215">
        <v>0</v>
      </c>
      <c r="AH623" s="213">
        <v>62</v>
      </c>
      <c r="AI623" s="214">
        <v>2935.5</v>
      </c>
      <c r="AJ623" s="215">
        <v>182001</v>
      </c>
      <c r="AK623" s="218">
        <v>0</v>
      </c>
      <c r="AL623" s="214">
        <v>0</v>
      </c>
      <c r="AM623" s="215">
        <v>0</v>
      </c>
      <c r="AN623" s="36">
        <f t="shared" si="111"/>
        <v>0</v>
      </c>
      <c r="AO623" s="37">
        <f t="shared" si="112"/>
        <v>0</v>
      </c>
      <c r="AP623" s="38" t="s">
        <v>4</v>
      </c>
      <c r="AQ623" s="39" t="str">
        <f t="shared" si="110"/>
        <v>제품</v>
      </c>
      <c r="AR623" s="40">
        <f t="shared" si="115"/>
        <v>0</v>
      </c>
      <c r="AS623" s="41">
        <f t="shared" si="116"/>
        <v>0</v>
      </c>
      <c r="AT623" s="42">
        <f t="shared" si="117"/>
        <v>0</v>
      </c>
      <c r="AU623" s="43">
        <f t="shared" si="113"/>
        <v>0</v>
      </c>
      <c r="AV623" s="95" t="str">
        <f t="shared" si="120"/>
        <v/>
      </c>
      <c r="AW623" s="61" t="str">
        <f t="shared" si="120"/>
        <v/>
      </c>
      <c r="AX623" s="61" t="str">
        <f t="shared" si="120"/>
        <v/>
      </c>
      <c r="AY623" s="61" t="str">
        <f t="shared" si="120"/>
        <v/>
      </c>
      <c r="AZ623" s="44" t="str">
        <f t="shared" si="120"/>
        <v/>
      </c>
      <c r="BA623" s="45"/>
      <c r="BB623" s="97">
        <v>0</v>
      </c>
      <c r="BC623" s="98">
        <v>0</v>
      </c>
      <c r="BD623" s="98">
        <v>0</v>
      </c>
      <c r="BE623" s="98">
        <v>0</v>
      </c>
      <c r="BF623" s="98">
        <v>0</v>
      </c>
      <c r="BG623" s="99">
        <f t="shared" si="118"/>
        <v>0</v>
      </c>
      <c r="BH623" s="52">
        <f t="shared" si="114"/>
        <v>0</v>
      </c>
      <c r="BI623" s="53">
        <f>IFERROR(IF(ROUND(V623/((D623+AK623)/2),1)&lt;0,0,ROUND(V623/((D623+AK623)/2),1)),0)</f>
        <v>1.8</v>
      </c>
      <c r="BJ623" s="55" t="str">
        <f>IF(AK623=0,"정상",IF(AP623="악성","악성",IF(AND(BL623&gt;3,BI623&lt;0.5),"악성",IF(AND(AP623="정상",BL623&lt;=3),"정상",IF(BI623&gt;1,"정상","부진")))))</f>
        <v>정상</v>
      </c>
      <c r="BK623" s="54">
        <v>45292</v>
      </c>
      <c r="BL623" s="52">
        <f t="shared" si="119"/>
        <v>33</v>
      </c>
    </row>
    <row r="624" spans="1:64" ht="17.100000000000001" customHeight="1">
      <c r="A624" s="58" t="s">
        <v>1</v>
      </c>
      <c r="B624" s="57" t="s">
        <v>3066</v>
      </c>
      <c r="C624" s="56" t="s">
        <v>3067</v>
      </c>
      <c r="D624" s="213">
        <v>328</v>
      </c>
      <c r="E624" s="214">
        <v>2935.5084000000002</v>
      </c>
      <c r="F624" s="215">
        <v>962846</v>
      </c>
      <c r="G624" s="213">
        <v>0</v>
      </c>
      <c r="H624" s="216">
        <v>0</v>
      </c>
      <c r="I624" s="215">
        <v>0</v>
      </c>
      <c r="J624" s="213">
        <v>0</v>
      </c>
      <c r="K624" s="216">
        <v>0</v>
      </c>
      <c r="L624" s="215">
        <v>0</v>
      </c>
      <c r="M624" s="213">
        <v>0</v>
      </c>
      <c r="N624" s="216">
        <v>0</v>
      </c>
      <c r="O624" s="215">
        <v>0</v>
      </c>
      <c r="P624" s="213">
        <v>0</v>
      </c>
      <c r="Q624" s="216">
        <v>0</v>
      </c>
      <c r="R624" s="215">
        <v>0</v>
      </c>
      <c r="S624" s="213">
        <v>0</v>
      </c>
      <c r="T624" s="214">
        <v>0</v>
      </c>
      <c r="U624" s="217">
        <v>0</v>
      </c>
      <c r="V624" s="213">
        <v>278</v>
      </c>
      <c r="W624" s="216">
        <v>2935.5107910000002</v>
      </c>
      <c r="X624" s="215">
        <v>816072</v>
      </c>
      <c r="Y624" s="213">
        <v>0</v>
      </c>
      <c r="Z624" s="216">
        <v>0</v>
      </c>
      <c r="AA624" s="215">
        <v>0</v>
      </c>
      <c r="AB624" s="213">
        <v>1</v>
      </c>
      <c r="AC624" s="216">
        <v>2936</v>
      </c>
      <c r="AD624" s="215">
        <v>2936</v>
      </c>
      <c r="AE624" s="213">
        <v>0</v>
      </c>
      <c r="AF624" s="216">
        <v>0</v>
      </c>
      <c r="AG624" s="215">
        <v>0</v>
      </c>
      <c r="AH624" s="213">
        <v>279</v>
      </c>
      <c r="AI624" s="214">
        <v>2935.5125440000002</v>
      </c>
      <c r="AJ624" s="215">
        <v>819008</v>
      </c>
      <c r="AK624" s="218">
        <v>49</v>
      </c>
      <c r="AL624" s="214">
        <v>2935.4693000000002</v>
      </c>
      <c r="AM624" s="215">
        <v>143838</v>
      </c>
      <c r="AN624" s="36">
        <f t="shared" si="111"/>
        <v>1.3611982682164069E-5</v>
      </c>
      <c r="AO624" s="37">
        <f t="shared" si="112"/>
        <v>0.14939024390243902</v>
      </c>
      <c r="AP624" s="38" t="s">
        <v>4</v>
      </c>
      <c r="AQ624" s="39" t="str">
        <f t="shared" si="110"/>
        <v>제품</v>
      </c>
      <c r="AR624" s="40">
        <f t="shared" si="115"/>
        <v>0</v>
      </c>
      <c r="AS624" s="41">
        <f t="shared" si="116"/>
        <v>143838</v>
      </c>
      <c r="AT624" s="42">
        <f t="shared" si="117"/>
        <v>0</v>
      </c>
      <c r="AU624" s="43">
        <f t="shared" si="113"/>
        <v>143838</v>
      </c>
      <c r="AV624" s="95">
        <f t="shared" si="120"/>
        <v>143837.9957</v>
      </c>
      <c r="AW624" s="61" t="str">
        <f t="shared" si="120"/>
        <v/>
      </c>
      <c r="AX624" s="61" t="str">
        <f t="shared" si="120"/>
        <v/>
      </c>
      <c r="AY624" s="61" t="str">
        <f t="shared" si="120"/>
        <v/>
      </c>
      <c r="AZ624" s="44" t="str">
        <f t="shared" si="120"/>
        <v/>
      </c>
      <c r="BA624" s="45"/>
      <c r="BB624" s="97">
        <v>49</v>
      </c>
      <c r="BC624" s="98">
        <v>0</v>
      </c>
      <c r="BD624" s="98">
        <v>0</v>
      </c>
      <c r="BE624" s="98">
        <v>0</v>
      </c>
      <c r="BF624" s="98">
        <v>0</v>
      </c>
      <c r="BG624" s="99">
        <f t="shared" si="118"/>
        <v>49</v>
      </c>
      <c r="BH624" s="52">
        <f t="shared" si="114"/>
        <v>0</v>
      </c>
      <c r="BI624" s="53">
        <f>IFERROR(IF(ROUND(V624/((D624+AK624)/2),1)&lt;0,0,ROUND(V624/((D624+AK624)/2),1)),0)</f>
        <v>1.5</v>
      </c>
      <c r="BJ624" s="55" t="str">
        <f>IF(AK624=0,"정상",IF(AP624="악성","악성",IF(AND(BL624&gt;3,BI624&lt;0.5),"악성",IF(AND(AP624="정상",BL624&lt;=3),"정상",IF(BI624&gt;1,"정상","부진")))))</f>
        <v>정상</v>
      </c>
      <c r="BK624" s="54">
        <v>45292</v>
      </c>
      <c r="BL624" s="52">
        <f t="shared" si="119"/>
        <v>33</v>
      </c>
    </row>
    <row r="625" spans="1:64" ht="17.100000000000001" customHeight="1">
      <c r="A625" s="58" t="s">
        <v>1</v>
      </c>
      <c r="B625" s="57" t="s">
        <v>3068</v>
      </c>
      <c r="C625" s="56" t="s">
        <v>3069</v>
      </c>
      <c r="D625" s="213">
        <v>1034</v>
      </c>
      <c r="E625" s="214">
        <v>2935.5131000000001</v>
      </c>
      <c r="F625" s="215">
        <v>3035320</v>
      </c>
      <c r="G625" s="213">
        <v>0</v>
      </c>
      <c r="H625" s="216">
        <v>0</v>
      </c>
      <c r="I625" s="215">
        <v>0</v>
      </c>
      <c r="J625" s="213">
        <v>0</v>
      </c>
      <c r="K625" s="216">
        <v>0</v>
      </c>
      <c r="L625" s="215">
        <v>0</v>
      </c>
      <c r="M625" s="213">
        <v>0</v>
      </c>
      <c r="N625" s="216">
        <v>0</v>
      </c>
      <c r="O625" s="215">
        <v>0</v>
      </c>
      <c r="P625" s="213">
        <v>0</v>
      </c>
      <c r="Q625" s="216">
        <v>0</v>
      </c>
      <c r="R625" s="215">
        <v>0</v>
      </c>
      <c r="S625" s="213">
        <v>0</v>
      </c>
      <c r="T625" s="214">
        <v>0</v>
      </c>
      <c r="U625" s="217">
        <v>0</v>
      </c>
      <c r="V625" s="213">
        <v>353</v>
      </c>
      <c r="W625" s="216">
        <v>2935.5269119999998</v>
      </c>
      <c r="X625" s="215">
        <v>1036241</v>
      </c>
      <c r="Y625" s="213">
        <v>0</v>
      </c>
      <c r="Z625" s="216">
        <v>0</v>
      </c>
      <c r="AA625" s="215">
        <v>0</v>
      </c>
      <c r="AB625" s="213">
        <v>10</v>
      </c>
      <c r="AC625" s="216">
        <v>2935.9</v>
      </c>
      <c r="AD625" s="215">
        <v>29359</v>
      </c>
      <c r="AE625" s="213">
        <v>0</v>
      </c>
      <c r="AF625" s="216">
        <v>0</v>
      </c>
      <c r="AG625" s="215">
        <v>0</v>
      </c>
      <c r="AH625" s="213">
        <v>363</v>
      </c>
      <c r="AI625" s="214">
        <v>2935.53719</v>
      </c>
      <c r="AJ625" s="215">
        <v>1065600</v>
      </c>
      <c r="AK625" s="218">
        <v>671</v>
      </c>
      <c r="AL625" s="214">
        <v>2935.4992000000002</v>
      </c>
      <c r="AM625" s="215">
        <v>1969720</v>
      </c>
      <c r="AN625" s="36">
        <f t="shared" si="111"/>
        <v>1.8640272062120033E-4</v>
      </c>
      <c r="AO625" s="37">
        <f t="shared" si="112"/>
        <v>0.64893617021276595</v>
      </c>
      <c r="AP625" s="38" t="s">
        <v>4</v>
      </c>
      <c r="AQ625" s="39" t="str">
        <f t="shared" si="110"/>
        <v>제품</v>
      </c>
      <c r="AR625" s="40">
        <f t="shared" si="115"/>
        <v>0</v>
      </c>
      <c r="AS625" s="41">
        <f t="shared" si="116"/>
        <v>1969720</v>
      </c>
      <c r="AT625" s="42">
        <f t="shared" si="117"/>
        <v>0</v>
      </c>
      <c r="AU625" s="43">
        <f t="shared" si="113"/>
        <v>1969720</v>
      </c>
      <c r="AV625" s="95">
        <f t="shared" si="120"/>
        <v>1969719.9632000001</v>
      </c>
      <c r="AW625" s="61" t="str">
        <f t="shared" si="120"/>
        <v/>
      </c>
      <c r="AX625" s="61" t="str">
        <f t="shared" si="120"/>
        <v/>
      </c>
      <c r="AY625" s="61" t="str">
        <f t="shared" si="120"/>
        <v/>
      </c>
      <c r="AZ625" s="44" t="str">
        <f t="shared" si="120"/>
        <v/>
      </c>
      <c r="BA625" s="45"/>
      <c r="BB625" s="97">
        <v>671</v>
      </c>
      <c r="BC625" s="98">
        <v>0</v>
      </c>
      <c r="BD625" s="98">
        <v>0</v>
      </c>
      <c r="BE625" s="98">
        <v>0</v>
      </c>
      <c r="BF625" s="98">
        <v>0</v>
      </c>
      <c r="BG625" s="99">
        <f t="shared" si="118"/>
        <v>671</v>
      </c>
      <c r="BH625" s="52">
        <f t="shared" si="114"/>
        <v>0</v>
      </c>
      <c r="BI625" s="53">
        <f>IFERROR(IF(ROUND(V625/((D625+AK625)/2),1)&lt;0,0,ROUND(V625/((D625+AK625)/2),1)),0)</f>
        <v>0.4</v>
      </c>
      <c r="BJ625" s="55" t="str">
        <f>IF(AK625=0,"정상",IF(AP625="악성","악성",IF(AND(BL625&gt;3,BI625&lt;0.5),"악성",IF(AND(AP625="정상",BL625&lt;=3),"정상",IF(BI625&gt;1,"정상","부진")))))</f>
        <v>악성</v>
      </c>
      <c r="BK625" s="54">
        <v>45292</v>
      </c>
      <c r="BL625" s="52">
        <f t="shared" si="119"/>
        <v>33</v>
      </c>
    </row>
    <row r="626" spans="1:64" ht="17.100000000000001" customHeight="1">
      <c r="A626" s="58" t="s">
        <v>1</v>
      </c>
      <c r="B626" s="57" t="s">
        <v>3070</v>
      </c>
      <c r="C626" s="56" t="s">
        <v>3071</v>
      </c>
      <c r="D626" s="213">
        <v>822</v>
      </c>
      <c r="E626" s="214">
        <v>2935.5154000000002</v>
      </c>
      <c r="F626" s="215">
        <v>2412993</v>
      </c>
      <c r="G626" s="213">
        <v>0</v>
      </c>
      <c r="H626" s="216">
        <v>0</v>
      </c>
      <c r="I626" s="215">
        <v>0</v>
      </c>
      <c r="J626" s="213">
        <v>0</v>
      </c>
      <c r="K626" s="216">
        <v>0</v>
      </c>
      <c r="L626" s="215">
        <v>0</v>
      </c>
      <c r="M626" s="213">
        <v>1</v>
      </c>
      <c r="N626" s="216">
        <v>2935</v>
      </c>
      <c r="O626" s="215">
        <v>2935</v>
      </c>
      <c r="P626" s="213">
        <v>0</v>
      </c>
      <c r="Q626" s="216">
        <v>0</v>
      </c>
      <c r="R626" s="215">
        <v>0</v>
      </c>
      <c r="S626" s="213">
        <v>1</v>
      </c>
      <c r="T626" s="214">
        <v>2935</v>
      </c>
      <c r="U626" s="217">
        <v>2935</v>
      </c>
      <c r="V626" s="213">
        <v>432</v>
      </c>
      <c r="W626" s="216">
        <v>2935.5231480000002</v>
      </c>
      <c r="X626" s="215">
        <v>1268146</v>
      </c>
      <c r="Y626" s="213">
        <v>0</v>
      </c>
      <c r="Z626" s="216">
        <v>0</v>
      </c>
      <c r="AA626" s="215">
        <v>0</v>
      </c>
      <c r="AB626" s="213">
        <v>6</v>
      </c>
      <c r="AC626" s="216">
        <v>2935.6666660000001</v>
      </c>
      <c r="AD626" s="215">
        <v>17614</v>
      </c>
      <c r="AE626" s="213">
        <v>0</v>
      </c>
      <c r="AF626" s="216">
        <v>0</v>
      </c>
      <c r="AG626" s="215">
        <v>0</v>
      </c>
      <c r="AH626" s="213">
        <v>438</v>
      </c>
      <c r="AI626" s="214">
        <v>2935.525114</v>
      </c>
      <c r="AJ626" s="215">
        <v>1285760</v>
      </c>
      <c r="AK626" s="218">
        <v>385</v>
      </c>
      <c r="AL626" s="214">
        <v>2935.5012000000002</v>
      </c>
      <c r="AM626" s="215">
        <v>1130168</v>
      </c>
      <c r="AN626" s="36">
        <f t="shared" si="111"/>
        <v>1.0695245515048877E-4</v>
      </c>
      <c r="AO626" s="37">
        <f t="shared" si="112"/>
        <v>0.46780072904009723</v>
      </c>
      <c r="AP626" s="38" t="s">
        <v>4</v>
      </c>
      <c r="AQ626" s="39" t="str">
        <f t="shared" si="110"/>
        <v>제품</v>
      </c>
      <c r="AR626" s="40">
        <f t="shared" si="115"/>
        <v>0</v>
      </c>
      <c r="AS626" s="41">
        <f t="shared" si="116"/>
        <v>1130168</v>
      </c>
      <c r="AT626" s="42">
        <f t="shared" si="117"/>
        <v>0</v>
      </c>
      <c r="AU626" s="43">
        <f t="shared" si="113"/>
        <v>1130168</v>
      </c>
      <c r="AV626" s="95">
        <f t="shared" si="120"/>
        <v>1130167.9620000001</v>
      </c>
      <c r="AW626" s="61" t="str">
        <f t="shared" si="120"/>
        <v/>
      </c>
      <c r="AX626" s="61" t="str">
        <f t="shared" si="120"/>
        <v/>
      </c>
      <c r="AY626" s="61" t="str">
        <f t="shared" si="120"/>
        <v/>
      </c>
      <c r="AZ626" s="44" t="str">
        <f t="shared" si="120"/>
        <v/>
      </c>
      <c r="BA626" s="45"/>
      <c r="BB626" s="97">
        <v>385</v>
      </c>
      <c r="BC626" s="98">
        <v>0</v>
      </c>
      <c r="BD626" s="98">
        <v>0</v>
      </c>
      <c r="BE626" s="98">
        <v>0</v>
      </c>
      <c r="BF626" s="98">
        <v>0</v>
      </c>
      <c r="BG626" s="99">
        <f t="shared" si="118"/>
        <v>385</v>
      </c>
      <c r="BH626" s="52">
        <f t="shared" si="114"/>
        <v>0</v>
      </c>
      <c r="BI626" s="53">
        <f>IFERROR(IF(ROUND(V626/((D626+AK626)/2),1)&lt;0,0,ROUND(V626/((D626+AK626)/2),1)),0)</f>
        <v>0.7</v>
      </c>
      <c r="BJ626" s="55" t="str">
        <f>IF(AK626=0,"정상",IF(AP626="악성","악성",IF(AND(BL626&gt;3,BI626&lt;0.5),"악성",IF(AND(AP626="정상",BL626&lt;=3),"정상",IF(BI626&gt;1,"정상","부진")))))</f>
        <v>부진</v>
      </c>
      <c r="BK626" s="54">
        <v>45292</v>
      </c>
      <c r="BL626" s="52">
        <f t="shared" si="119"/>
        <v>33</v>
      </c>
    </row>
    <row r="627" spans="1:64" ht="17.100000000000001" customHeight="1">
      <c r="A627" s="58" t="s">
        <v>1</v>
      </c>
      <c r="B627" s="57" t="s">
        <v>3072</v>
      </c>
      <c r="C627" s="56" t="s">
        <v>3073</v>
      </c>
      <c r="D627" s="213">
        <v>163</v>
      </c>
      <c r="E627" s="214">
        <v>2935.5025000000001</v>
      </c>
      <c r="F627" s="215">
        <v>478486</v>
      </c>
      <c r="G627" s="213">
        <v>0</v>
      </c>
      <c r="H627" s="216">
        <v>0</v>
      </c>
      <c r="I627" s="215">
        <v>0</v>
      </c>
      <c r="J627" s="213">
        <v>0</v>
      </c>
      <c r="K627" s="216">
        <v>0</v>
      </c>
      <c r="L627" s="215">
        <v>0</v>
      </c>
      <c r="M627" s="213">
        <v>0</v>
      </c>
      <c r="N627" s="216">
        <v>0</v>
      </c>
      <c r="O627" s="215">
        <v>0</v>
      </c>
      <c r="P627" s="213">
        <v>0</v>
      </c>
      <c r="Q627" s="216">
        <v>0</v>
      </c>
      <c r="R627" s="215">
        <v>0</v>
      </c>
      <c r="S627" s="213">
        <v>0</v>
      </c>
      <c r="T627" s="214">
        <v>0</v>
      </c>
      <c r="U627" s="217">
        <v>0</v>
      </c>
      <c r="V627" s="213">
        <v>156</v>
      </c>
      <c r="W627" s="216">
        <v>2935.5</v>
      </c>
      <c r="X627" s="215">
        <v>457938</v>
      </c>
      <c r="Y627" s="213">
        <v>0</v>
      </c>
      <c r="Z627" s="216">
        <v>0</v>
      </c>
      <c r="AA627" s="215">
        <v>0</v>
      </c>
      <c r="AB627" s="213">
        <v>7</v>
      </c>
      <c r="AC627" s="216">
        <v>2935.4285709999999</v>
      </c>
      <c r="AD627" s="215">
        <v>20548</v>
      </c>
      <c r="AE627" s="213">
        <v>0</v>
      </c>
      <c r="AF627" s="216">
        <v>0</v>
      </c>
      <c r="AG627" s="215">
        <v>0</v>
      </c>
      <c r="AH627" s="213">
        <v>163</v>
      </c>
      <c r="AI627" s="214">
        <v>2935.496932</v>
      </c>
      <c r="AJ627" s="215">
        <v>478486</v>
      </c>
      <c r="AK627" s="218">
        <v>0</v>
      </c>
      <c r="AL627" s="214">
        <v>0</v>
      </c>
      <c r="AM627" s="215">
        <v>0</v>
      </c>
      <c r="AN627" s="36">
        <f t="shared" si="111"/>
        <v>0</v>
      </c>
      <c r="AO627" s="37">
        <f t="shared" si="112"/>
        <v>0</v>
      </c>
      <c r="AP627" s="38" t="s">
        <v>4</v>
      </c>
      <c r="AQ627" s="39" t="str">
        <f t="shared" si="110"/>
        <v>제품</v>
      </c>
      <c r="AR627" s="40">
        <f t="shared" si="115"/>
        <v>0</v>
      </c>
      <c r="AS627" s="41">
        <f t="shared" si="116"/>
        <v>0</v>
      </c>
      <c r="AT627" s="42">
        <f t="shared" si="117"/>
        <v>0</v>
      </c>
      <c r="AU627" s="43">
        <f t="shared" si="113"/>
        <v>0</v>
      </c>
      <c r="AV627" s="95" t="str">
        <f t="shared" si="120"/>
        <v/>
      </c>
      <c r="AW627" s="61" t="str">
        <f t="shared" si="120"/>
        <v/>
      </c>
      <c r="AX627" s="61" t="str">
        <f t="shared" si="120"/>
        <v/>
      </c>
      <c r="AY627" s="61" t="str">
        <f t="shared" si="120"/>
        <v/>
      </c>
      <c r="AZ627" s="44" t="str">
        <f t="shared" si="120"/>
        <v/>
      </c>
      <c r="BA627" s="45"/>
      <c r="BB627" s="97">
        <v>0</v>
      </c>
      <c r="BC627" s="98">
        <v>0</v>
      </c>
      <c r="BD627" s="98">
        <v>0</v>
      </c>
      <c r="BE627" s="98">
        <v>0</v>
      </c>
      <c r="BF627" s="98">
        <v>0</v>
      </c>
      <c r="BG627" s="99">
        <f t="shared" si="118"/>
        <v>0</v>
      </c>
      <c r="BH627" s="52">
        <f t="shared" si="114"/>
        <v>0</v>
      </c>
      <c r="BI627" s="53">
        <f>IFERROR(IF(ROUND(V627/((D627+AK627)/2),1)&lt;0,0,ROUND(V627/((D627+AK627)/2),1)),0)</f>
        <v>1.9</v>
      </c>
      <c r="BJ627" s="55" t="str">
        <f>IF(AK627=0,"정상",IF(AP627="악성","악성",IF(AND(BL627&gt;3,BI627&lt;0.5),"악성",IF(AND(AP627="정상",BL627&lt;=3),"정상",IF(BI627&gt;1,"정상","부진")))))</f>
        <v>정상</v>
      </c>
      <c r="BK627" s="54">
        <v>45292</v>
      </c>
      <c r="BL627" s="52">
        <f t="shared" si="119"/>
        <v>33</v>
      </c>
    </row>
    <row r="628" spans="1:64" ht="17.100000000000001" customHeight="1">
      <c r="A628" s="58" t="s">
        <v>1</v>
      </c>
      <c r="B628" s="57" t="s">
        <v>3074</v>
      </c>
      <c r="C628" s="56" t="s">
        <v>3075</v>
      </c>
      <c r="D628" s="213">
        <v>4</v>
      </c>
      <c r="E628" s="214">
        <v>2935.25</v>
      </c>
      <c r="F628" s="215">
        <v>11741</v>
      </c>
      <c r="G628" s="213">
        <v>0</v>
      </c>
      <c r="H628" s="216">
        <v>0</v>
      </c>
      <c r="I628" s="215">
        <v>0</v>
      </c>
      <c r="J628" s="213">
        <v>0</v>
      </c>
      <c r="K628" s="216">
        <v>0</v>
      </c>
      <c r="L628" s="215">
        <v>0</v>
      </c>
      <c r="M628" s="213">
        <v>0</v>
      </c>
      <c r="N628" s="216">
        <v>0</v>
      </c>
      <c r="O628" s="215">
        <v>0</v>
      </c>
      <c r="P628" s="213">
        <v>0</v>
      </c>
      <c r="Q628" s="216">
        <v>0</v>
      </c>
      <c r="R628" s="215">
        <v>0</v>
      </c>
      <c r="S628" s="213">
        <v>0</v>
      </c>
      <c r="T628" s="214">
        <v>0</v>
      </c>
      <c r="U628" s="217">
        <v>0</v>
      </c>
      <c r="V628" s="213">
        <v>0</v>
      </c>
      <c r="W628" s="216">
        <v>0</v>
      </c>
      <c r="X628" s="215">
        <v>0</v>
      </c>
      <c r="Y628" s="213">
        <v>0</v>
      </c>
      <c r="Z628" s="216">
        <v>0</v>
      </c>
      <c r="AA628" s="215">
        <v>0</v>
      </c>
      <c r="AB628" s="213">
        <v>4</v>
      </c>
      <c r="AC628" s="216">
        <v>2935.25</v>
      </c>
      <c r="AD628" s="215">
        <v>11741</v>
      </c>
      <c r="AE628" s="213">
        <v>0</v>
      </c>
      <c r="AF628" s="216">
        <v>0</v>
      </c>
      <c r="AG628" s="215">
        <v>0</v>
      </c>
      <c r="AH628" s="213">
        <v>4</v>
      </c>
      <c r="AI628" s="214">
        <v>2935.25</v>
      </c>
      <c r="AJ628" s="215">
        <v>11741</v>
      </c>
      <c r="AK628" s="218">
        <v>0</v>
      </c>
      <c r="AL628" s="214">
        <v>0</v>
      </c>
      <c r="AM628" s="215">
        <v>0</v>
      </c>
      <c r="AN628" s="36">
        <f t="shared" si="111"/>
        <v>0</v>
      </c>
      <c r="AO628" s="37">
        <f t="shared" si="112"/>
        <v>0</v>
      </c>
      <c r="AP628" s="38" t="s">
        <v>3</v>
      </c>
      <c r="AQ628" s="39" t="str">
        <f t="shared" si="110"/>
        <v>제품</v>
      </c>
      <c r="AR628" s="40">
        <f t="shared" si="115"/>
        <v>0</v>
      </c>
      <c r="AS628" s="41">
        <f t="shared" si="116"/>
        <v>0</v>
      </c>
      <c r="AT628" s="42">
        <f t="shared" si="117"/>
        <v>0</v>
      </c>
      <c r="AU628" s="43">
        <f t="shared" si="113"/>
        <v>0</v>
      </c>
      <c r="AV628" s="95" t="str">
        <f t="shared" si="120"/>
        <v/>
      </c>
      <c r="AW628" s="61" t="str">
        <f t="shared" si="120"/>
        <v/>
      </c>
      <c r="AX628" s="61" t="str">
        <f t="shared" si="120"/>
        <v/>
      </c>
      <c r="AY628" s="61" t="str">
        <f t="shared" si="120"/>
        <v/>
      </c>
      <c r="AZ628" s="44" t="str">
        <f t="shared" si="120"/>
        <v/>
      </c>
      <c r="BA628" s="45"/>
      <c r="BB628" s="97">
        <v>0</v>
      </c>
      <c r="BC628" s="98">
        <v>0</v>
      </c>
      <c r="BD628" s="98">
        <v>0</v>
      </c>
      <c r="BE628" s="98">
        <v>0</v>
      </c>
      <c r="BF628" s="98">
        <v>0</v>
      </c>
      <c r="BG628" s="99">
        <f t="shared" si="118"/>
        <v>0</v>
      </c>
      <c r="BH628" s="52">
        <f t="shared" si="114"/>
        <v>0</v>
      </c>
      <c r="BI628" s="53">
        <f>IFERROR(IF(ROUND(V628/((D628+AK628)/2),1)&lt;0,0,ROUND(V628/((D628+AK628)/2),1)),0)</f>
        <v>0</v>
      </c>
      <c r="BJ628" s="55" t="str">
        <f>IF(AK628=0,"정상",IF(AP628="악성","악성",IF(AND(BL628&gt;3,BI628&lt;0.5),"악성",IF(AND(AP628="정상",BL628&lt;=3),"정상",IF(BI628&gt;1,"정상","부진")))))</f>
        <v>정상</v>
      </c>
      <c r="BK628" s="54">
        <v>45292</v>
      </c>
      <c r="BL628" s="52">
        <f t="shared" si="119"/>
        <v>33</v>
      </c>
    </row>
    <row r="629" spans="1:64" ht="17.100000000000001" customHeight="1">
      <c r="A629" s="58" t="s">
        <v>1</v>
      </c>
      <c r="B629" s="57" t="s">
        <v>3208</v>
      </c>
      <c r="C629" s="56" t="s">
        <v>3209</v>
      </c>
      <c r="D629" s="213">
        <v>1118</v>
      </c>
      <c r="E629" s="214">
        <v>4300</v>
      </c>
      <c r="F629" s="215">
        <v>4807400</v>
      </c>
      <c r="G629" s="213">
        <v>0</v>
      </c>
      <c r="H629" s="216">
        <v>0</v>
      </c>
      <c r="I629" s="215">
        <v>0</v>
      </c>
      <c r="J629" s="213">
        <v>0</v>
      </c>
      <c r="K629" s="216">
        <v>0</v>
      </c>
      <c r="L629" s="215">
        <v>0</v>
      </c>
      <c r="M629" s="213">
        <v>3</v>
      </c>
      <c r="N629" s="216">
        <v>4300</v>
      </c>
      <c r="O629" s="215">
        <v>12900</v>
      </c>
      <c r="P629" s="213">
        <v>0</v>
      </c>
      <c r="Q629" s="216">
        <v>0</v>
      </c>
      <c r="R629" s="215">
        <v>0</v>
      </c>
      <c r="S629" s="213">
        <v>3</v>
      </c>
      <c r="T629" s="214">
        <v>4300</v>
      </c>
      <c r="U629" s="217">
        <v>12900</v>
      </c>
      <c r="V629" s="213">
        <v>754</v>
      </c>
      <c r="W629" s="216">
        <v>4300</v>
      </c>
      <c r="X629" s="215">
        <v>3242200</v>
      </c>
      <c r="Y629" s="213">
        <v>0</v>
      </c>
      <c r="Z629" s="216">
        <v>0</v>
      </c>
      <c r="AA629" s="215">
        <v>0</v>
      </c>
      <c r="AB629" s="213">
        <v>38</v>
      </c>
      <c r="AC629" s="216">
        <v>4300</v>
      </c>
      <c r="AD629" s="215">
        <v>163400</v>
      </c>
      <c r="AE629" s="213">
        <v>0</v>
      </c>
      <c r="AF629" s="216">
        <v>0</v>
      </c>
      <c r="AG629" s="215">
        <v>0</v>
      </c>
      <c r="AH629" s="213">
        <v>792</v>
      </c>
      <c r="AI629" s="214">
        <v>4300</v>
      </c>
      <c r="AJ629" s="215">
        <v>3405600</v>
      </c>
      <c r="AK629" s="218">
        <v>329</v>
      </c>
      <c r="AL629" s="214">
        <v>4300</v>
      </c>
      <c r="AM629" s="215">
        <v>1414700</v>
      </c>
      <c r="AN629" s="36">
        <f t="shared" si="111"/>
        <v>1.3387889083870403E-4</v>
      </c>
      <c r="AO629" s="37">
        <f t="shared" si="112"/>
        <v>0.29348795718108833</v>
      </c>
      <c r="AP629" s="38" t="s">
        <v>4</v>
      </c>
      <c r="AQ629" s="39" t="str">
        <f t="shared" si="110"/>
        <v>제품</v>
      </c>
      <c r="AR629" s="40">
        <f t="shared" si="115"/>
        <v>0</v>
      </c>
      <c r="AS629" s="41">
        <f t="shared" si="116"/>
        <v>1414700</v>
      </c>
      <c r="AT629" s="42">
        <f t="shared" si="117"/>
        <v>0</v>
      </c>
      <c r="AU629" s="43">
        <f t="shared" si="113"/>
        <v>1414700</v>
      </c>
      <c r="AV629" s="95">
        <f t="shared" si="120"/>
        <v>1414700</v>
      </c>
      <c r="AW629" s="61" t="str">
        <f t="shared" si="120"/>
        <v/>
      </c>
      <c r="AX629" s="61" t="str">
        <f t="shared" si="120"/>
        <v/>
      </c>
      <c r="AY629" s="61" t="str">
        <f t="shared" si="120"/>
        <v/>
      </c>
      <c r="AZ629" s="44" t="str">
        <f t="shared" si="120"/>
        <v/>
      </c>
      <c r="BA629" s="45"/>
      <c r="BB629" s="97">
        <v>329</v>
      </c>
      <c r="BC629" s="98">
        <v>0</v>
      </c>
      <c r="BD629" s="98">
        <v>0</v>
      </c>
      <c r="BE629" s="98">
        <v>0</v>
      </c>
      <c r="BF629" s="98">
        <v>0</v>
      </c>
      <c r="BG629" s="99">
        <f t="shared" si="118"/>
        <v>329</v>
      </c>
      <c r="BH629" s="52">
        <f t="shared" si="114"/>
        <v>0</v>
      </c>
      <c r="BI629" s="53">
        <f>IFERROR(IF(ROUND(V629/((D629+AK629)/2),1)&lt;0,0,ROUND(V629/((D629+AK629)/2),1)),0)</f>
        <v>1</v>
      </c>
      <c r="BJ629" s="55" t="str">
        <f>IF(AK629=0,"정상",IF(AP629="악성","악성",IF(AND(BL629&gt;3,BI629&lt;0.5),"악성",IF(AND(AP629="정상",BL629&lt;=3),"정상",IF(BI629&gt;1,"정상","부진")))))</f>
        <v>부진</v>
      </c>
      <c r="BK629" s="54">
        <v>45352</v>
      </c>
      <c r="BL629" s="52">
        <f t="shared" si="119"/>
        <v>31</v>
      </c>
    </row>
    <row r="630" spans="1:64" ht="17.100000000000001" customHeight="1">
      <c r="A630" s="58" t="s">
        <v>1</v>
      </c>
      <c r="B630" s="57" t="s">
        <v>3370</v>
      </c>
      <c r="C630" s="56" t="s">
        <v>3371</v>
      </c>
      <c r="D630" s="213">
        <v>1192</v>
      </c>
      <c r="E630" s="214">
        <v>1250.0773999999999</v>
      </c>
      <c r="F630" s="215">
        <v>1490092</v>
      </c>
      <c r="G630" s="213">
        <v>0</v>
      </c>
      <c r="H630" s="216">
        <v>0</v>
      </c>
      <c r="I630" s="215">
        <v>0</v>
      </c>
      <c r="J630" s="213">
        <v>0</v>
      </c>
      <c r="K630" s="216">
        <v>0</v>
      </c>
      <c r="L630" s="215">
        <v>0</v>
      </c>
      <c r="M630" s="213">
        <v>3</v>
      </c>
      <c r="N630" s="216">
        <v>1250</v>
      </c>
      <c r="O630" s="215">
        <v>3750</v>
      </c>
      <c r="P630" s="213">
        <v>0</v>
      </c>
      <c r="Q630" s="216">
        <v>0</v>
      </c>
      <c r="R630" s="215">
        <v>0</v>
      </c>
      <c r="S630" s="213">
        <v>3</v>
      </c>
      <c r="T630" s="214">
        <v>1250</v>
      </c>
      <c r="U630" s="217">
        <v>3750</v>
      </c>
      <c r="V630" s="213">
        <v>1190</v>
      </c>
      <c r="W630" s="216">
        <v>1250.07563</v>
      </c>
      <c r="X630" s="215">
        <v>1487590</v>
      </c>
      <c r="Y630" s="213">
        <v>0</v>
      </c>
      <c r="Z630" s="216">
        <v>0</v>
      </c>
      <c r="AA630" s="215">
        <v>0</v>
      </c>
      <c r="AB630" s="213">
        <v>5</v>
      </c>
      <c r="AC630" s="216">
        <v>1250.4000000000001</v>
      </c>
      <c r="AD630" s="215">
        <v>6252</v>
      </c>
      <c r="AE630" s="213">
        <v>0</v>
      </c>
      <c r="AF630" s="216">
        <v>0</v>
      </c>
      <c r="AG630" s="215">
        <v>0</v>
      </c>
      <c r="AH630" s="213">
        <v>1195</v>
      </c>
      <c r="AI630" s="214">
        <v>1250.0769869999999</v>
      </c>
      <c r="AJ630" s="215">
        <v>1493842</v>
      </c>
      <c r="AK630" s="218">
        <v>0</v>
      </c>
      <c r="AL630" s="214">
        <v>0</v>
      </c>
      <c r="AM630" s="215">
        <v>0</v>
      </c>
      <c r="AN630" s="36">
        <f t="shared" si="111"/>
        <v>0</v>
      </c>
      <c r="AO630" s="37">
        <f t="shared" si="112"/>
        <v>0</v>
      </c>
      <c r="AP630" s="38" t="s">
        <v>4</v>
      </c>
      <c r="AQ630" s="39" t="str">
        <f t="shared" si="110"/>
        <v>제품</v>
      </c>
      <c r="AR630" s="40">
        <f t="shared" si="115"/>
        <v>0</v>
      </c>
      <c r="AS630" s="41">
        <f t="shared" si="116"/>
        <v>0</v>
      </c>
      <c r="AT630" s="42">
        <f t="shared" si="117"/>
        <v>0</v>
      </c>
      <c r="AU630" s="43">
        <f t="shared" si="113"/>
        <v>0</v>
      </c>
      <c r="AV630" s="95" t="str">
        <f t="shared" si="120"/>
        <v/>
      </c>
      <c r="AW630" s="61" t="str">
        <f t="shared" si="120"/>
        <v/>
      </c>
      <c r="AX630" s="61" t="str">
        <f t="shared" si="120"/>
        <v/>
      </c>
      <c r="AY630" s="61" t="str">
        <f t="shared" si="120"/>
        <v/>
      </c>
      <c r="AZ630" s="44" t="str">
        <f t="shared" si="120"/>
        <v/>
      </c>
      <c r="BA630" s="45"/>
      <c r="BB630" s="97">
        <v>0</v>
      </c>
      <c r="BC630" s="98">
        <v>0</v>
      </c>
      <c r="BD630" s="98">
        <v>0</v>
      </c>
      <c r="BE630" s="98">
        <v>0</v>
      </c>
      <c r="BF630" s="98">
        <v>0</v>
      </c>
      <c r="BG630" s="99">
        <f t="shared" si="118"/>
        <v>0</v>
      </c>
      <c r="BH630" s="52">
        <f t="shared" si="114"/>
        <v>0</v>
      </c>
      <c r="BI630" s="53">
        <f>IFERROR(IF(ROUND(V630/((D630+AK630)/2),1)&lt;0,0,ROUND(V630/((D630+AK630)/2),1)),0)</f>
        <v>2</v>
      </c>
      <c r="BJ630" s="55" t="str">
        <f>IF(AK630=0,"정상",IF(AP630="악성","악성",IF(AND(BL630&gt;3,BI630&lt;0.5),"악성",IF(AND(AP630="정상",BL630&lt;=3),"정상",IF(BI630&gt;1,"정상","부진")))))</f>
        <v>정상</v>
      </c>
      <c r="BK630" s="54">
        <v>45383</v>
      </c>
      <c r="BL630" s="52">
        <f t="shared" si="119"/>
        <v>30</v>
      </c>
    </row>
    <row r="631" spans="1:64" ht="17.100000000000001" customHeight="1">
      <c r="A631" s="58" t="s">
        <v>1</v>
      </c>
      <c r="B631" s="57" t="s">
        <v>3372</v>
      </c>
      <c r="C631" s="56" t="s">
        <v>3373</v>
      </c>
      <c r="D631" s="213">
        <v>69</v>
      </c>
      <c r="E631" s="214">
        <v>1250</v>
      </c>
      <c r="F631" s="215">
        <v>86250</v>
      </c>
      <c r="G631" s="213">
        <v>0</v>
      </c>
      <c r="H631" s="216">
        <v>0</v>
      </c>
      <c r="I631" s="215">
        <v>0</v>
      </c>
      <c r="J631" s="213">
        <v>0</v>
      </c>
      <c r="K631" s="216">
        <v>0</v>
      </c>
      <c r="L631" s="215">
        <v>0</v>
      </c>
      <c r="M631" s="213">
        <v>0</v>
      </c>
      <c r="N631" s="216">
        <v>0</v>
      </c>
      <c r="O631" s="215">
        <v>0</v>
      </c>
      <c r="P631" s="213">
        <v>0</v>
      </c>
      <c r="Q631" s="216">
        <v>0</v>
      </c>
      <c r="R631" s="215">
        <v>0</v>
      </c>
      <c r="S631" s="213">
        <v>0</v>
      </c>
      <c r="T631" s="214">
        <v>0</v>
      </c>
      <c r="U631" s="217">
        <v>0</v>
      </c>
      <c r="V631" s="213">
        <v>66</v>
      </c>
      <c r="W631" s="216">
        <v>1250</v>
      </c>
      <c r="X631" s="215">
        <v>82500</v>
      </c>
      <c r="Y631" s="213">
        <v>0</v>
      </c>
      <c r="Z631" s="216">
        <v>0</v>
      </c>
      <c r="AA631" s="215">
        <v>0</v>
      </c>
      <c r="AB631" s="213">
        <v>3</v>
      </c>
      <c r="AC631" s="216">
        <v>1250</v>
      </c>
      <c r="AD631" s="215">
        <v>3750</v>
      </c>
      <c r="AE631" s="213">
        <v>0</v>
      </c>
      <c r="AF631" s="216">
        <v>0</v>
      </c>
      <c r="AG631" s="215">
        <v>0</v>
      </c>
      <c r="AH631" s="213">
        <v>69</v>
      </c>
      <c r="AI631" s="214">
        <v>1250</v>
      </c>
      <c r="AJ631" s="215">
        <v>86250</v>
      </c>
      <c r="AK631" s="218">
        <v>0</v>
      </c>
      <c r="AL631" s="214">
        <v>0</v>
      </c>
      <c r="AM631" s="215">
        <v>0</v>
      </c>
      <c r="AN631" s="36">
        <f t="shared" si="111"/>
        <v>0</v>
      </c>
      <c r="AO631" s="37">
        <f t="shared" si="112"/>
        <v>0</v>
      </c>
      <c r="AP631" s="38" t="s">
        <v>4</v>
      </c>
      <c r="AQ631" s="39" t="str">
        <f t="shared" si="110"/>
        <v>제품</v>
      </c>
      <c r="AR631" s="40">
        <f t="shared" si="115"/>
        <v>0</v>
      </c>
      <c r="AS631" s="41">
        <f t="shared" si="116"/>
        <v>0</v>
      </c>
      <c r="AT631" s="42">
        <f t="shared" si="117"/>
        <v>0</v>
      </c>
      <c r="AU631" s="43">
        <f t="shared" si="113"/>
        <v>0</v>
      </c>
      <c r="AV631" s="95" t="str">
        <f t="shared" si="120"/>
        <v/>
      </c>
      <c r="AW631" s="61" t="str">
        <f t="shared" si="120"/>
        <v/>
      </c>
      <c r="AX631" s="61" t="str">
        <f t="shared" si="120"/>
        <v/>
      </c>
      <c r="AY631" s="61" t="str">
        <f t="shared" si="120"/>
        <v/>
      </c>
      <c r="AZ631" s="44" t="str">
        <f t="shared" si="120"/>
        <v/>
      </c>
      <c r="BA631" s="45"/>
      <c r="BB631" s="97">
        <v>0</v>
      </c>
      <c r="BC631" s="98">
        <v>0</v>
      </c>
      <c r="BD631" s="98">
        <v>0</v>
      </c>
      <c r="BE631" s="98">
        <v>0</v>
      </c>
      <c r="BF631" s="98">
        <v>0</v>
      </c>
      <c r="BG631" s="99">
        <f t="shared" si="118"/>
        <v>0</v>
      </c>
      <c r="BH631" s="52">
        <f t="shared" si="114"/>
        <v>0</v>
      </c>
      <c r="BI631" s="53">
        <f>IFERROR(IF(ROUND(V631/((D631+AK631)/2),1)&lt;0,0,ROUND(V631/((D631+AK631)/2),1)),0)</f>
        <v>1.9</v>
      </c>
      <c r="BJ631" s="55" t="str">
        <f>IF(AK631=0,"정상",IF(AP631="악성","악성",IF(AND(BL631&gt;3,BI631&lt;0.5),"악성",IF(AND(AP631="정상",BL631&lt;=3),"정상",IF(BI631&gt;1,"정상","부진")))))</f>
        <v>정상</v>
      </c>
      <c r="BK631" s="54">
        <v>45383</v>
      </c>
      <c r="BL631" s="52">
        <f t="shared" si="119"/>
        <v>30</v>
      </c>
    </row>
    <row r="632" spans="1:64" ht="17.100000000000001" customHeight="1">
      <c r="A632" s="58" t="s">
        <v>1</v>
      </c>
      <c r="B632" s="57" t="s">
        <v>3374</v>
      </c>
      <c r="C632" s="56" t="s">
        <v>3375</v>
      </c>
      <c r="D632" s="213">
        <v>303</v>
      </c>
      <c r="E632" s="214">
        <v>1250</v>
      </c>
      <c r="F632" s="215">
        <v>378750</v>
      </c>
      <c r="G632" s="213">
        <v>0</v>
      </c>
      <c r="H632" s="216">
        <v>0</v>
      </c>
      <c r="I632" s="215">
        <v>0</v>
      </c>
      <c r="J632" s="213">
        <v>0</v>
      </c>
      <c r="K632" s="216">
        <v>0</v>
      </c>
      <c r="L632" s="215">
        <v>0</v>
      </c>
      <c r="M632" s="213">
        <v>1</v>
      </c>
      <c r="N632" s="216">
        <v>1250</v>
      </c>
      <c r="O632" s="215">
        <v>1250</v>
      </c>
      <c r="P632" s="213">
        <v>0</v>
      </c>
      <c r="Q632" s="216">
        <v>0</v>
      </c>
      <c r="R632" s="215">
        <v>0</v>
      </c>
      <c r="S632" s="213">
        <v>1</v>
      </c>
      <c r="T632" s="214">
        <v>1250</v>
      </c>
      <c r="U632" s="217">
        <v>1250</v>
      </c>
      <c r="V632" s="213">
        <v>287</v>
      </c>
      <c r="W632" s="216">
        <v>1250</v>
      </c>
      <c r="X632" s="215">
        <v>358750</v>
      </c>
      <c r="Y632" s="213">
        <v>0</v>
      </c>
      <c r="Z632" s="216">
        <v>0</v>
      </c>
      <c r="AA632" s="215">
        <v>0</v>
      </c>
      <c r="AB632" s="213">
        <v>17</v>
      </c>
      <c r="AC632" s="216">
        <v>1250</v>
      </c>
      <c r="AD632" s="215">
        <v>21250</v>
      </c>
      <c r="AE632" s="213">
        <v>0</v>
      </c>
      <c r="AF632" s="216">
        <v>0</v>
      </c>
      <c r="AG632" s="215">
        <v>0</v>
      </c>
      <c r="AH632" s="213">
        <v>304</v>
      </c>
      <c r="AI632" s="214">
        <v>1250</v>
      </c>
      <c r="AJ632" s="215">
        <v>380000</v>
      </c>
      <c r="AK632" s="218">
        <v>0</v>
      </c>
      <c r="AL632" s="214">
        <v>0</v>
      </c>
      <c r="AM632" s="215">
        <v>0</v>
      </c>
      <c r="AN632" s="36">
        <f t="shared" si="111"/>
        <v>0</v>
      </c>
      <c r="AO632" s="37">
        <f t="shared" si="112"/>
        <v>0</v>
      </c>
      <c r="AP632" s="38" t="s">
        <v>4</v>
      </c>
      <c r="AQ632" s="39" t="str">
        <f t="shared" si="110"/>
        <v>제품</v>
      </c>
      <c r="AR632" s="40">
        <f t="shared" si="115"/>
        <v>0</v>
      </c>
      <c r="AS632" s="41">
        <f t="shared" si="116"/>
        <v>0</v>
      </c>
      <c r="AT632" s="42">
        <f t="shared" si="117"/>
        <v>0</v>
      </c>
      <c r="AU632" s="43">
        <f t="shared" si="113"/>
        <v>0</v>
      </c>
      <c r="AV632" s="95" t="str">
        <f t="shared" si="120"/>
        <v/>
      </c>
      <c r="AW632" s="61" t="str">
        <f t="shared" si="120"/>
        <v/>
      </c>
      <c r="AX632" s="61" t="str">
        <f t="shared" si="120"/>
        <v/>
      </c>
      <c r="AY632" s="61" t="str">
        <f t="shared" si="120"/>
        <v/>
      </c>
      <c r="AZ632" s="44" t="str">
        <f t="shared" si="120"/>
        <v/>
      </c>
      <c r="BA632" s="45"/>
      <c r="BB632" s="97">
        <v>0</v>
      </c>
      <c r="BC632" s="98">
        <v>0</v>
      </c>
      <c r="BD632" s="98">
        <v>0</v>
      </c>
      <c r="BE632" s="98">
        <v>0</v>
      </c>
      <c r="BF632" s="98">
        <v>0</v>
      </c>
      <c r="BG632" s="99">
        <f t="shared" si="118"/>
        <v>0</v>
      </c>
      <c r="BH632" s="52">
        <f t="shared" si="114"/>
        <v>0</v>
      </c>
      <c r="BI632" s="53">
        <f>IFERROR(IF(ROUND(V632/((D632+AK632)/2),1)&lt;0,0,ROUND(V632/((D632+AK632)/2),1)),0)</f>
        <v>1.9</v>
      </c>
      <c r="BJ632" s="55" t="str">
        <f>IF(AK632=0,"정상",IF(AP632="악성","악성",IF(AND(BL632&gt;3,BI632&lt;0.5),"악성",IF(AND(AP632="정상",BL632&lt;=3),"정상",IF(BI632&gt;1,"정상","부진")))))</f>
        <v>정상</v>
      </c>
      <c r="BK632" s="54">
        <v>45383</v>
      </c>
      <c r="BL632" s="52">
        <f t="shared" si="119"/>
        <v>30</v>
      </c>
    </row>
    <row r="633" spans="1:64" ht="17.100000000000001" customHeight="1">
      <c r="A633" s="58" t="s">
        <v>1</v>
      </c>
      <c r="B633" s="57" t="s">
        <v>3443</v>
      </c>
      <c r="C633" s="56" t="s">
        <v>3444</v>
      </c>
      <c r="D633" s="213">
        <v>3619</v>
      </c>
      <c r="E633" s="214">
        <v>2546</v>
      </c>
      <c r="F633" s="215">
        <v>9213974</v>
      </c>
      <c r="G633" s="213">
        <v>0</v>
      </c>
      <c r="H633" s="216">
        <v>0</v>
      </c>
      <c r="I633" s="215">
        <v>0</v>
      </c>
      <c r="J633" s="213">
        <v>0</v>
      </c>
      <c r="K633" s="216">
        <v>0</v>
      </c>
      <c r="L633" s="215">
        <v>0</v>
      </c>
      <c r="M633" s="213">
        <v>0</v>
      </c>
      <c r="N633" s="216">
        <v>0</v>
      </c>
      <c r="O633" s="215">
        <v>0</v>
      </c>
      <c r="P633" s="213">
        <v>0</v>
      </c>
      <c r="Q633" s="216">
        <v>0</v>
      </c>
      <c r="R633" s="215">
        <v>0</v>
      </c>
      <c r="S633" s="213">
        <v>0</v>
      </c>
      <c r="T633" s="214">
        <v>0</v>
      </c>
      <c r="U633" s="217">
        <v>0</v>
      </c>
      <c r="V633" s="213">
        <v>507</v>
      </c>
      <c r="W633" s="216">
        <v>2546</v>
      </c>
      <c r="X633" s="215">
        <v>1290822</v>
      </c>
      <c r="Y633" s="213">
        <v>0</v>
      </c>
      <c r="Z633" s="216">
        <v>0</v>
      </c>
      <c r="AA633" s="215">
        <v>0</v>
      </c>
      <c r="AB633" s="213">
        <v>6</v>
      </c>
      <c r="AC633" s="216">
        <v>2546</v>
      </c>
      <c r="AD633" s="215">
        <v>15276</v>
      </c>
      <c r="AE633" s="213">
        <v>0</v>
      </c>
      <c r="AF633" s="216">
        <v>0</v>
      </c>
      <c r="AG633" s="215">
        <v>0</v>
      </c>
      <c r="AH633" s="213">
        <v>513</v>
      </c>
      <c r="AI633" s="214">
        <v>2546</v>
      </c>
      <c r="AJ633" s="215">
        <v>1306098</v>
      </c>
      <c r="AK633" s="218">
        <v>3106</v>
      </c>
      <c r="AL633" s="214">
        <v>2546</v>
      </c>
      <c r="AM633" s="215">
        <v>7907876</v>
      </c>
      <c r="AN633" s="36">
        <f t="shared" si="111"/>
        <v>7.4835489345444792E-4</v>
      </c>
      <c r="AO633" s="37">
        <f t="shared" si="112"/>
        <v>0.85824813484387952</v>
      </c>
      <c r="AP633" s="38" t="s">
        <v>4</v>
      </c>
      <c r="AQ633" s="39" t="str">
        <f t="shared" si="110"/>
        <v>제품</v>
      </c>
      <c r="AR633" s="40">
        <f t="shared" si="115"/>
        <v>0</v>
      </c>
      <c r="AS633" s="41">
        <f t="shared" si="116"/>
        <v>7907876</v>
      </c>
      <c r="AT633" s="42">
        <f t="shared" si="117"/>
        <v>0</v>
      </c>
      <c r="AU633" s="43">
        <f t="shared" si="113"/>
        <v>7907876</v>
      </c>
      <c r="AV633" s="95">
        <f t="shared" si="120"/>
        <v>7907876</v>
      </c>
      <c r="AW633" s="61" t="str">
        <f t="shared" si="120"/>
        <v/>
      </c>
      <c r="AX633" s="61" t="str">
        <f t="shared" si="120"/>
        <v/>
      </c>
      <c r="AY633" s="61" t="str">
        <f t="shared" si="120"/>
        <v/>
      </c>
      <c r="AZ633" s="44" t="str">
        <f t="shared" si="120"/>
        <v/>
      </c>
      <c r="BA633" s="45"/>
      <c r="BB633" s="97">
        <v>3106</v>
      </c>
      <c r="BC633" s="98">
        <v>0</v>
      </c>
      <c r="BD633" s="98">
        <v>0</v>
      </c>
      <c r="BE633" s="98">
        <v>0</v>
      </c>
      <c r="BF633" s="98">
        <v>0</v>
      </c>
      <c r="BG633" s="99">
        <f t="shared" si="118"/>
        <v>3106</v>
      </c>
      <c r="BH633" s="52">
        <f t="shared" si="114"/>
        <v>0</v>
      </c>
      <c r="BI633" s="53">
        <f>IFERROR(IF(ROUND(V633/((D633+AK633)/2),1)&lt;0,0,ROUND(V633/((D633+AK633)/2),1)),0)</f>
        <v>0.2</v>
      </c>
      <c r="BJ633" s="55" t="str">
        <f>IF(AK633=0,"정상",IF(AP633="악성","악성",IF(AND(BL633&gt;3,BI633&lt;0.5),"악성",IF(AND(AP633="정상",BL633&lt;=3),"정상",IF(BI633&gt;1,"정상","부진")))))</f>
        <v>악성</v>
      </c>
      <c r="BK633" s="54">
        <v>45413</v>
      </c>
      <c r="BL633" s="52">
        <f t="shared" si="119"/>
        <v>29</v>
      </c>
    </row>
    <row r="634" spans="1:64" ht="17.100000000000001" customHeight="1">
      <c r="A634" s="58" t="s">
        <v>1</v>
      </c>
      <c r="B634" s="57" t="s">
        <v>4129</v>
      </c>
      <c r="C634" s="56" t="s">
        <v>4130</v>
      </c>
      <c r="D634" s="213">
        <v>26131</v>
      </c>
      <c r="E634" s="214">
        <v>2386.4014000000002</v>
      </c>
      <c r="F634" s="215">
        <v>62359057</v>
      </c>
      <c r="G634" s="213">
        <v>0</v>
      </c>
      <c r="H634" s="216">
        <v>0</v>
      </c>
      <c r="I634" s="215">
        <v>0</v>
      </c>
      <c r="J634" s="213">
        <v>0</v>
      </c>
      <c r="K634" s="216">
        <v>0</v>
      </c>
      <c r="L634" s="215">
        <v>0</v>
      </c>
      <c r="M634" s="213">
        <v>334</v>
      </c>
      <c r="N634" s="216">
        <v>2386.4880229999999</v>
      </c>
      <c r="O634" s="215">
        <v>797087</v>
      </c>
      <c r="P634" s="213">
        <v>0</v>
      </c>
      <c r="Q634" s="216">
        <v>0</v>
      </c>
      <c r="R634" s="215">
        <v>0</v>
      </c>
      <c r="S634" s="213">
        <v>334</v>
      </c>
      <c r="T634" s="214">
        <v>2386.4880229999999</v>
      </c>
      <c r="U634" s="217">
        <v>797087</v>
      </c>
      <c r="V634" s="213">
        <v>25832</v>
      </c>
      <c r="W634" s="216">
        <v>2386.4025240000001</v>
      </c>
      <c r="X634" s="215">
        <v>61645550</v>
      </c>
      <c r="Y634" s="213">
        <v>0</v>
      </c>
      <c r="Z634" s="216">
        <v>0</v>
      </c>
      <c r="AA634" s="215">
        <v>0</v>
      </c>
      <c r="AB634" s="213">
        <v>304</v>
      </c>
      <c r="AC634" s="216">
        <v>2386.4210520000001</v>
      </c>
      <c r="AD634" s="215">
        <v>725472</v>
      </c>
      <c r="AE634" s="213">
        <v>0</v>
      </c>
      <c r="AF634" s="216">
        <v>0</v>
      </c>
      <c r="AG634" s="215">
        <v>0</v>
      </c>
      <c r="AH634" s="213">
        <v>26136</v>
      </c>
      <c r="AI634" s="214">
        <v>2386.4027390000001</v>
      </c>
      <c r="AJ634" s="215">
        <v>62371022</v>
      </c>
      <c r="AK634" s="218">
        <v>329</v>
      </c>
      <c r="AL634" s="214">
        <v>2386.3890000000001</v>
      </c>
      <c r="AM634" s="215">
        <v>785122</v>
      </c>
      <c r="AN634" s="36">
        <f t="shared" si="111"/>
        <v>7.4299330270067847E-5</v>
      </c>
      <c r="AO634" s="37">
        <f t="shared" si="112"/>
        <v>1.2431513319478556E-2</v>
      </c>
      <c r="AP634" s="38" t="s">
        <v>4</v>
      </c>
      <c r="AQ634" s="39" t="str">
        <f t="shared" si="110"/>
        <v>제품</v>
      </c>
      <c r="AR634" s="40">
        <f t="shared" si="115"/>
        <v>0</v>
      </c>
      <c r="AS634" s="41">
        <f t="shared" si="116"/>
        <v>785122</v>
      </c>
      <c r="AT634" s="42">
        <f t="shared" si="117"/>
        <v>0</v>
      </c>
      <c r="AU634" s="43">
        <f t="shared" si="113"/>
        <v>785122</v>
      </c>
      <c r="AV634" s="95">
        <f t="shared" si="120"/>
        <v>785121.98100000003</v>
      </c>
      <c r="AW634" s="61" t="str">
        <f t="shared" si="120"/>
        <v/>
      </c>
      <c r="AX634" s="61" t="str">
        <f t="shared" si="120"/>
        <v/>
      </c>
      <c r="AY634" s="61" t="str">
        <f t="shared" si="120"/>
        <v/>
      </c>
      <c r="AZ634" s="44" t="str">
        <f t="shared" si="120"/>
        <v/>
      </c>
      <c r="BA634" s="45"/>
      <c r="BB634" s="97">
        <v>329</v>
      </c>
      <c r="BC634" s="98">
        <v>0</v>
      </c>
      <c r="BD634" s="98">
        <v>0</v>
      </c>
      <c r="BE634" s="98">
        <v>0</v>
      </c>
      <c r="BF634" s="98">
        <v>0</v>
      </c>
      <c r="BG634" s="99">
        <f t="shared" si="118"/>
        <v>329</v>
      </c>
      <c r="BH634" s="52">
        <f t="shared" si="114"/>
        <v>0</v>
      </c>
      <c r="BI634" s="53">
        <f>IFERROR(IF(ROUND(V634/((D634+AK634)/2),1)&lt;0,0,ROUND(V634/((D634+AK634)/2),1)),0)</f>
        <v>2</v>
      </c>
      <c r="BJ634" s="55" t="str">
        <f>IF(AK634=0,"정상",IF(AP634="악성","악성",IF(AND(BL634&gt;3,BI634&lt;0.5),"악성",IF(AND(AP634="정상",BL634&lt;=3),"정상",IF(BI634&gt;1,"정상","부진")))))</f>
        <v>정상</v>
      </c>
      <c r="BK634" s="54">
        <v>45627</v>
      </c>
      <c r="BL634" s="52">
        <f t="shared" si="119"/>
        <v>22</v>
      </c>
    </row>
    <row r="635" spans="1:64" ht="17.100000000000001" customHeight="1">
      <c r="A635" s="58" t="s">
        <v>1</v>
      </c>
      <c r="B635" s="57" t="s">
        <v>3586</v>
      </c>
      <c r="C635" s="56" t="s">
        <v>3587</v>
      </c>
      <c r="D635" s="213">
        <v>2281</v>
      </c>
      <c r="E635" s="214">
        <v>13004.498</v>
      </c>
      <c r="F635" s="215">
        <v>29663259</v>
      </c>
      <c r="G635" s="213">
        <v>0</v>
      </c>
      <c r="H635" s="216">
        <v>0</v>
      </c>
      <c r="I635" s="215">
        <v>0</v>
      </c>
      <c r="J635" s="213">
        <v>0</v>
      </c>
      <c r="K635" s="216">
        <v>0</v>
      </c>
      <c r="L635" s="215">
        <v>0</v>
      </c>
      <c r="M635" s="213">
        <v>2024</v>
      </c>
      <c r="N635" s="216">
        <v>7000</v>
      </c>
      <c r="O635" s="215">
        <v>14168000</v>
      </c>
      <c r="P635" s="213">
        <v>0</v>
      </c>
      <c r="Q635" s="216">
        <v>0</v>
      </c>
      <c r="R635" s="215">
        <v>0</v>
      </c>
      <c r="S635" s="213">
        <v>2024</v>
      </c>
      <c r="T635" s="214">
        <v>7000</v>
      </c>
      <c r="U635" s="217">
        <v>14168000</v>
      </c>
      <c r="V635" s="213">
        <v>256</v>
      </c>
      <c r="W635" s="216">
        <v>12769.957031</v>
      </c>
      <c r="X635" s="215">
        <v>3269109</v>
      </c>
      <c r="Y635" s="213">
        <v>0</v>
      </c>
      <c r="Z635" s="216">
        <v>0</v>
      </c>
      <c r="AA635" s="215">
        <v>0</v>
      </c>
      <c r="AB635" s="213">
        <v>2035</v>
      </c>
      <c r="AC635" s="216">
        <v>13004.495822999999</v>
      </c>
      <c r="AD635" s="215">
        <v>26464149</v>
      </c>
      <c r="AE635" s="213">
        <v>0</v>
      </c>
      <c r="AF635" s="216">
        <v>0</v>
      </c>
      <c r="AG635" s="215">
        <v>0</v>
      </c>
      <c r="AH635" s="213">
        <v>2291</v>
      </c>
      <c r="AI635" s="214">
        <v>12978.288082999999</v>
      </c>
      <c r="AJ635" s="215">
        <v>29733258</v>
      </c>
      <c r="AK635" s="218">
        <v>2014</v>
      </c>
      <c r="AL635" s="214">
        <v>7000.0003999999999</v>
      </c>
      <c r="AM635" s="215">
        <v>14098001</v>
      </c>
      <c r="AN635" s="36">
        <f t="shared" si="111"/>
        <v>1.33415193109701E-3</v>
      </c>
      <c r="AO635" s="37">
        <f t="shared" si="112"/>
        <v>0.46782810685249709</v>
      </c>
      <c r="AP635" s="38" t="s">
        <v>4</v>
      </c>
      <c r="AQ635" s="39" t="str">
        <f t="shared" si="110"/>
        <v>제품</v>
      </c>
      <c r="AR635" s="40">
        <f t="shared" si="115"/>
        <v>0</v>
      </c>
      <c r="AS635" s="41">
        <f t="shared" si="116"/>
        <v>14098001</v>
      </c>
      <c r="AT635" s="42">
        <f t="shared" si="117"/>
        <v>0</v>
      </c>
      <c r="AU635" s="43">
        <f t="shared" si="113"/>
        <v>14098001</v>
      </c>
      <c r="AV635" s="95">
        <f t="shared" si="120"/>
        <v>14098000.805600001</v>
      </c>
      <c r="AW635" s="61" t="str">
        <f t="shared" si="120"/>
        <v/>
      </c>
      <c r="AX635" s="61" t="str">
        <f t="shared" si="120"/>
        <v/>
      </c>
      <c r="AY635" s="61" t="str">
        <f t="shared" si="120"/>
        <v/>
      </c>
      <c r="AZ635" s="44" t="str">
        <f t="shared" si="120"/>
        <v/>
      </c>
      <c r="BA635" s="45"/>
      <c r="BB635" s="97">
        <v>2014</v>
      </c>
      <c r="BC635" s="98">
        <v>0</v>
      </c>
      <c r="BD635" s="98">
        <v>0</v>
      </c>
      <c r="BE635" s="98">
        <v>0</v>
      </c>
      <c r="BF635" s="98">
        <v>0</v>
      </c>
      <c r="BG635" s="99">
        <f t="shared" si="118"/>
        <v>2014</v>
      </c>
      <c r="BH635" s="52">
        <f t="shared" si="114"/>
        <v>0</v>
      </c>
      <c r="BI635" s="53">
        <f>IFERROR(IF(ROUND(V635/((D635+AK635)/2),1)&lt;0,0,ROUND(V635/((D635+AK635)/2),1)),0)</f>
        <v>0.1</v>
      </c>
      <c r="BJ635" s="55" t="str">
        <f>IF(AK635=0,"정상",IF(AP635="악성","악성",IF(AND(BL635&gt;3,BI635&lt;0.5),"악성",IF(AND(AP635="정상",BL635&lt;=3),"정상",IF(BI635&gt;1,"정상","부진")))))</f>
        <v>악성</v>
      </c>
      <c r="BK635" s="54">
        <v>45474</v>
      </c>
      <c r="BL635" s="52">
        <f t="shared" si="119"/>
        <v>27</v>
      </c>
    </row>
    <row r="636" spans="1:64" ht="17.100000000000001" customHeight="1">
      <c r="A636" s="58" t="s">
        <v>1</v>
      </c>
      <c r="B636" s="57" t="s">
        <v>3588</v>
      </c>
      <c r="C636" s="56" t="s">
        <v>3589</v>
      </c>
      <c r="D636" s="213">
        <v>1756</v>
      </c>
      <c r="E636" s="214">
        <v>7204.3951999999999</v>
      </c>
      <c r="F636" s="215">
        <v>12650918</v>
      </c>
      <c r="G636" s="213">
        <v>0</v>
      </c>
      <c r="H636" s="216">
        <v>0</v>
      </c>
      <c r="I636" s="215">
        <v>0</v>
      </c>
      <c r="J636" s="213">
        <v>0</v>
      </c>
      <c r="K636" s="216">
        <v>0</v>
      </c>
      <c r="L636" s="215">
        <v>0</v>
      </c>
      <c r="M636" s="213">
        <v>1</v>
      </c>
      <c r="N636" s="216">
        <v>7000</v>
      </c>
      <c r="O636" s="215">
        <v>7000</v>
      </c>
      <c r="P636" s="213">
        <v>0</v>
      </c>
      <c r="Q636" s="216">
        <v>0</v>
      </c>
      <c r="R636" s="215">
        <v>0</v>
      </c>
      <c r="S636" s="213">
        <v>1</v>
      </c>
      <c r="T636" s="214">
        <v>7000</v>
      </c>
      <c r="U636" s="217">
        <v>7000</v>
      </c>
      <c r="V636" s="213">
        <v>289</v>
      </c>
      <c r="W636" s="216">
        <v>7204.3010379999996</v>
      </c>
      <c r="X636" s="215">
        <v>2082043</v>
      </c>
      <c r="Y636" s="213">
        <v>0</v>
      </c>
      <c r="Z636" s="216">
        <v>0</v>
      </c>
      <c r="AA636" s="215">
        <v>0</v>
      </c>
      <c r="AB636" s="213">
        <v>8</v>
      </c>
      <c r="AC636" s="216">
        <v>7204.75</v>
      </c>
      <c r="AD636" s="215">
        <v>57638</v>
      </c>
      <c r="AE636" s="213">
        <v>0</v>
      </c>
      <c r="AF636" s="216">
        <v>0</v>
      </c>
      <c r="AG636" s="215">
        <v>0</v>
      </c>
      <c r="AH636" s="213">
        <v>297</v>
      </c>
      <c r="AI636" s="214">
        <v>7204.3131309999999</v>
      </c>
      <c r="AJ636" s="215">
        <v>2139681</v>
      </c>
      <c r="AK636" s="218">
        <v>1460</v>
      </c>
      <c r="AL636" s="214">
        <v>7204.2722999999996</v>
      </c>
      <c r="AM636" s="215">
        <v>10518237</v>
      </c>
      <c r="AN636" s="36">
        <f t="shared" si="111"/>
        <v>9.9538411192381265E-4</v>
      </c>
      <c r="AO636" s="37">
        <f t="shared" si="112"/>
        <v>0.83096186681844053</v>
      </c>
      <c r="AP636" s="38" t="s">
        <v>4</v>
      </c>
      <c r="AQ636" s="39" t="str">
        <f t="shared" ref="AQ636:AQ699" si="121">A636</f>
        <v>제품</v>
      </c>
      <c r="AR636" s="40">
        <f t="shared" si="115"/>
        <v>0</v>
      </c>
      <c r="AS636" s="41">
        <f t="shared" si="116"/>
        <v>10518237</v>
      </c>
      <c r="AT636" s="42">
        <f t="shared" si="117"/>
        <v>0</v>
      </c>
      <c r="AU636" s="43">
        <f t="shared" si="113"/>
        <v>10518237</v>
      </c>
      <c r="AV636" s="95">
        <f t="shared" si="120"/>
        <v>10518237.558</v>
      </c>
      <c r="AW636" s="61" t="str">
        <f t="shared" si="120"/>
        <v/>
      </c>
      <c r="AX636" s="61" t="str">
        <f t="shared" si="120"/>
        <v/>
      </c>
      <c r="AY636" s="61" t="str">
        <f t="shared" si="120"/>
        <v/>
      </c>
      <c r="AZ636" s="44" t="str">
        <f t="shared" si="120"/>
        <v/>
      </c>
      <c r="BA636" s="45"/>
      <c r="BB636" s="97">
        <v>1460</v>
      </c>
      <c r="BC636" s="98">
        <v>0</v>
      </c>
      <c r="BD636" s="98">
        <v>0</v>
      </c>
      <c r="BE636" s="98">
        <v>0</v>
      </c>
      <c r="BF636" s="98">
        <v>0</v>
      </c>
      <c r="BG636" s="99">
        <f t="shared" si="118"/>
        <v>1460</v>
      </c>
      <c r="BH636" s="52">
        <f t="shared" si="114"/>
        <v>0</v>
      </c>
      <c r="BI636" s="53">
        <f>IFERROR(IF(ROUND(V636/((D636+AK636)/2),1)&lt;0,0,ROUND(V636/((D636+AK636)/2),1)),0)</f>
        <v>0.2</v>
      </c>
      <c r="BJ636" s="55" t="str">
        <f>IF(AK636=0,"정상",IF(AP636="악성","악성",IF(AND(BL636&gt;3,BI636&lt;0.5),"악성",IF(AND(AP636="정상",BL636&lt;=3),"정상",IF(BI636&gt;1,"정상","부진")))))</f>
        <v>악성</v>
      </c>
      <c r="BK636" s="54">
        <v>45474</v>
      </c>
      <c r="BL636" s="52">
        <f t="shared" si="119"/>
        <v>27</v>
      </c>
    </row>
    <row r="637" spans="1:64" ht="17.100000000000001" customHeight="1">
      <c r="A637" s="58" t="s">
        <v>1</v>
      </c>
      <c r="B637" s="57" t="s">
        <v>3590</v>
      </c>
      <c r="C637" s="56" t="s">
        <v>3591</v>
      </c>
      <c r="D637" s="213">
        <v>1629</v>
      </c>
      <c r="E637" s="214">
        <v>7204.4970000000003</v>
      </c>
      <c r="F637" s="215">
        <v>11736124</v>
      </c>
      <c r="G637" s="213">
        <v>0</v>
      </c>
      <c r="H637" s="216">
        <v>0</v>
      </c>
      <c r="I637" s="215">
        <v>0</v>
      </c>
      <c r="J637" s="213">
        <v>0</v>
      </c>
      <c r="K637" s="216">
        <v>0</v>
      </c>
      <c r="L637" s="215">
        <v>0</v>
      </c>
      <c r="M637" s="213">
        <v>2</v>
      </c>
      <c r="N637" s="216">
        <v>3500</v>
      </c>
      <c r="O637" s="215">
        <v>7000</v>
      </c>
      <c r="P637" s="213">
        <v>0</v>
      </c>
      <c r="Q637" s="216">
        <v>0</v>
      </c>
      <c r="R637" s="215">
        <v>0</v>
      </c>
      <c r="S637" s="213">
        <v>2</v>
      </c>
      <c r="T637" s="214">
        <v>3500</v>
      </c>
      <c r="U637" s="217">
        <v>7000</v>
      </c>
      <c r="V637" s="213">
        <v>1609</v>
      </c>
      <c r="W637" s="216">
        <v>7199.9540079999997</v>
      </c>
      <c r="X637" s="215">
        <v>11584726</v>
      </c>
      <c r="Y637" s="213">
        <v>0</v>
      </c>
      <c r="Z637" s="216">
        <v>0</v>
      </c>
      <c r="AA637" s="215">
        <v>0</v>
      </c>
      <c r="AB637" s="213">
        <v>22</v>
      </c>
      <c r="AC637" s="216">
        <v>7199.9090900000001</v>
      </c>
      <c r="AD637" s="215">
        <v>158398</v>
      </c>
      <c r="AE637" s="213">
        <v>0</v>
      </c>
      <c r="AF637" s="216">
        <v>0</v>
      </c>
      <c r="AG637" s="215">
        <v>0</v>
      </c>
      <c r="AH637" s="213">
        <v>1631</v>
      </c>
      <c r="AI637" s="214">
        <v>7199.9534020000001</v>
      </c>
      <c r="AJ637" s="215">
        <v>11743124</v>
      </c>
      <c r="AK637" s="218">
        <v>0</v>
      </c>
      <c r="AL637" s="214">
        <v>0</v>
      </c>
      <c r="AM637" s="215">
        <v>0</v>
      </c>
      <c r="AN637" s="36">
        <f t="shared" si="111"/>
        <v>0</v>
      </c>
      <c r="AO637" s="37">
        <f t="shared" si="112"/>
        <v>0</v>
      </c>
      <c r="AP637" s="38" t="s">
        <v>4</v>
      </c>
      <c r="AQ637" s="39" t="str">
        <f t="shared" si="121"/>
        <v>제품</v>
      </c>
      <c r="AR637" s="40">
        <f t="shared" si="115"/>
        <v>0</v>
      </c>
      <c r="AS637" s="41">
        <f t="shared" si="116"/>
        <v>0</v>
      </c>
      <c r="AT637" s="42">
        <f t="shared" si="117"/>
        <v>0</v>
      </c>
      <c r="AU637" s="43">
        <f t="shared" si="113"/>
        <v>0</v>
      </c>
      <c r="AV637" s="95" t="str">
        <f t="shared" si="120"/>
        <v/>
      </c>
      <c r="AW637" s="61" t="str">
        <f t="shared" si="120"/>
        <v/>
      </c>
      <c r="AX637" s="61" t="str">
        <f t="shared" si="120"/>
        <v/>
      </c>
      <c r="AY637" s="61" t="str">
        <f t="shared" si="120"/>
        <v/>
      </c>
      <c r="AZ637" s="44" t="str">
        <f t="shared" si="120"/>
        <v/>
      </c>
      <c r="BA637" s="45"/>
      <c r="BB637" s="97">
        <v>0</v>
      </c>
      <c r="BC637" s="98">
        <v>0</v>
      </c>
      <c r="BD637" s="98">
        <v>0</v>
      </c>
      <c r="BE637" s="98">
        <v>0</v>
      </c>
      <c r="BF637" s="98">
        <v>0</v>
      </c>
      <c r="BG637" s="99">
        <f t="shared" si="118"/>
        <v>0</v>
      </c>
      <c r="BH637" s="52">
        <f t="shared" si="114"/>
        <v>0</v>
      </c>
      <c r="BI637" s="53">
        <f>IFERROR(IF(ROUND(V637/((D637+AK637)/2),1)&lt;0,0,ROUND(V637/((D637+AK637)/2),1)),0)</f>
        <v>2</v>
      </c>
      <c r="BJ637" s="55" t="str">
        <f>IF(AK637=0,"정상",IF(AP637="악성","악성",IF(AND(BL637&gt;3,BI637&lt;0.5),"악성",IF(AND(AP637="정상",BL637&lt;=3),"정상",IF(BI637&gt;1,"정상","부진")))))</f>
        <v>정상</v>
      </c>
      <c r="BK637" s="54">
        <v>45474</v>
      </c>
      <c r="BL637" s="52">
        <f t="shared" si="119"/>
        <v>27</v>
      </c>
    </row>
    <row r="638" spans="1:64" ht="17.100000000000001" customHeight="1">
      <c r="A638" s="58" t="s">
        <v>1</v>
      </c>
      <c r="B638" s="57" t="s">
        <v>3592</v>
      </c>
      <c r="C638" s="56" t="s">
        <v>3593</v>
      </c>
      <c r="D638" s="213">
        <v>2889</v>
      </c>
      <c r="E638" s="214">
        <v>823.49860000000001</v>
      </c>
      <c r="F638" s="215">
        <v>2379087</v>
      </c>
      <c r="G638" s="213">
        <v>0</v>
      </c>
      <c r="H638" s="216">
        <v>0</v>
      </c>
      <c r="I638" s="215">
        <v>0</v>
      </c>
      <c r="J638" s="213">
        <v>0</v>
      </c>
      <c r="K638" s="216">
        <v>0</v>
      </c>
      <c r="L638" s="215">
        <v>0</v>
      </c>
      <c r="M638" s="213">
        <v>2847</v>
      </c>
      <c r="N638" s="216">
        <v>7900</v>
      </c>
      <c r="O638" s="215">
        <v>22491300</v>
      </c>
      <c r="P638" s="213">
        <v>0</v>
      </c>
      <c r="Q638" s="216">
        <v>0</v>
      </c>
      <c r="R638" s="215">
        <v>0</v>
      </c>
      <c r="S638" s="213">
        <v>2847</v>
      </c>
      <c r="T638" s="214">
        <v>7900</v>
      </c>
      <c r="U638" s="217">
        <v>22491300</v>
      </c>
      <c r="V638" s="213">
        <v>100</v>
      </c>
      <c r="W638" s="216">
        <v>5069.43</v>
      </c>
      <c r="X638" s="215">
        <v>506943</v>
      </c>
      <c r="Y638" s="213">
        <v>0</v>
      </c>
      <c r="Z638" s="216">
        <v>0</v>
      </c>
      <c r="AA638" s="215">
        <v>0</v>
      </c>
      <c r="AB638" s="213">
        <v>2852</v>
      </c>
      <c r="AC638" s="216">
        <v>830.94109300000002</v>
      </c>
      <c r="AD638" s="215">
        <v>2369844</v>
      </c>
      <c r="AE638" s="213">
        <v>0</v>
      </c>
      <c r="AF638" s="216">
        <v>0</v>
      </c>
      <c r="AG638" s="215">
        <v>0</v>
      </c>
      <c r="AH638" s="213">
        <v>2952</v>
      </c>
      <c r="AI638" s="214">
        <v>974.52134100000001</v>
      </c>
      <c r="AJ638" s="215">
        <v>2876787</v>
      </c>
      <c r="AK638" s="218">
        <v>2784</v>
      </c>
      <c r="AL638" s="214">
        <v>7900</v>
      </c>
      <c r="AM638" s="215">
        <v>21993600</v>
      </c>
      <c r="AN638" s="36">
        <f t="shared" si="111"/>
        <v>2.081345001449156E-3</v>
      </c>
      <c r="AO638" s="37">
        <f t="shared" si="112"/>
        <v>0.48535564853556484</v>
      </c>
      <c r="AP638" s="38" t="s">
        <v>4</v>
      </c>
      <c r="AQ638" s="39" t="str">
        <f t="shared" si="121"/>
        <v>제품</v>
      </c>
      <c r="AR638" s="40">
        <f t="shared" si="115"/>
        <v>0</v>
      </c>
      <c r="AS638" s="41">
        <f t="shared" si="116"/>
        <v>21993600</v>
      </c>
      <c r="AT638" s="42">
        <f t="shared" si="117"/>
        <v>0</v>
      </c>
      <c r="AU638" s="43">
        <f t="shared" si="113"/>
        <v>21993600</v>
      </c>
      <c r="AV638" s="95">
        <f t="shared" si="120"/>
        <v>21993600</v>
      </c>
      <c r="AW638" s="61" t="str">
        <f t="shared" si="120"/>
        <v/>
      </c>
      <c r="AX638" s="61" t="str">
        <f t="shared" si="120"/>
        <v/>
      </c>
      <c r="AY638" s="61" t="str">
        <f t="shared" si="120"/>
        <v/>
      </c>
      <c r="AZ638" s="44" t="str">
        <f t="shared" si="120"/>
        <v/>
      </c>
      <c r="BA638" s="45"/>
      <c r="BB638" s="97">
        <v>2784</v>
      </c>
      <c r="BC638" s="98">
        <v>0</v>
      </c>
      <c r="BD638" s="98">
        <v>0</v>
      </c>
      <c r="BE638" s="98">
        <v>0</v>
      </c>
      <c r="BF638" s="98">
        <v>0</v>
      </c>
      <c r="BG638" s="99">
        <f t="shared" si="118"/>
        <v>2784</v>
      </c>
      <c r="BH638" s="52">
        <f t="shared" si="114"/>
        <v>0</v>
      </c>
      <c r="BI638" s="53">
        <f>IFERROR(IF(ROUND(V638/((D638+AK638)/2),1)&lt;0,0,ROUND(V638/((D638+AK638)/2),1)),0)</f>
        <v>0</v>
      </c>
      <c r="BJ638" s="55" t="str">
        <f>IF(AK638=0,"정상",IF(AP638="악성","악성",IF(AND(BL638&gt;3,BI638&lt;0.5),"악성",IF(AND(AP638="정상",BL638&lt;=3),"정상",IF(BI638&gt;1,"정상","부진")))))</f>
        <v>악성</v>
      </c>
      <c r="BK638" s="54">
        <v>45474</v>
      </c>
      <c r="BL638" s="52">
        <f t="shared" si="119"/>
        <v>27</v>
      </c>
    </row>
    <row r="639" spans="1:64" ht="17.100000000000001" customHeight="1">
      <c r="A639" s="58" t="s">
        <v>1</v>
      </c>
      <c r="B639" s="57" t="s">
        <v>3594</v>
      </c>
      <c r="C639" s="56" t="s">
        <v>3595</v>
      </c>
      <c r="D639" s="213">
        <v>2067</v>
      </c>
      <c r="E639" s="214">
        <v>977.34680000000003</v>
      </c>
      <c r="F639" s="215">
        <v>2020175</v>
      </c>
      <c r="G639" s="213">
        <v>0</v>
      </c>
      <c r="H639" s="216">
        <v>0</v>
      </c>
      <c r="I639" s="215">
        <v>0</v>
      </c>
      <c r="J639" s="213">
        <v>0</v>
      </c>
      <c r="K639" s="216">
        <v>0</v>
      </c>
      <c r="L639" s="215">
        <v>0</v>
      </c>
      <c r="M639" s="213">
        <v>0</v>
      </c>
      <c r="N639" s="216">
        <v>0</v>
      </c>
      <c r="O639" s="215">
        <v>0</v>
      </c>
      <c r="P639" s="213">
        <v>0</v>
      </c>
      <c r="Q639" s="216">
        <v>0</v>
      </c>
      <c r="R639" s="215">
        <v>0</v>
      </c>
      <c r="S639" s="213">
        <v>0</v>
      </c>
      <c r="T639" s="214">
        <v>0</v>
      </c>
      <c r="U639" s="217">
        <v>0</v>
      </c>
      <c r="V639" s="213">
        <v>365</v>
      </c>
      <c r="W639" s="216">
        <v>977.35890400000005</v>
      </c>
      <c r="X639" s="215">
        <v>356736</v>
      </c>
      <c r="Y639" s="213">
        <v>0</v>
      </c>
      <c r="Z639" s="216">
        <v>0</v>
      </c>
      <c r="AA639" s="215">
        <v>0</v>
      </c>
      <c r="AB639" s="213">
        <v>16</v>
      </c>
      <c r="AC639" s="216">
        <v>977.5</v>
      </c>
      <c r="AD639" s="215">
        <v>15640</v>
      </c>
      <c r="AE639" s="213">
        <v>0</v>
      </c>
      <c r="AF639" s="216">
        <v>0</v>
      </c>
      <c r="AG639" s="215">
        <v>0</v>
      </c>
      <c r="AH639" s="213">
        <v>381</v>
      </c>
      <c r="AI639" s="214">
        <v>977.36482899999999</v>
      </c>
      <c r="AJ639" s="215">
        <v>372376</v>
      </c>
      <c r="AK639" s="218">
        <v>1686</v>
      </c>
      <c r="AL639" s="214">
        <v>977.34230000000002</v>
      </c>
      <c r="AM639" s="215">
        <v>1647799</v>
      </c>
      <c r="AN639" s="36">
        <f t="shared" si="111"/>
        <v>1.5593800978661601E-4</v>
      </c>
      <c r="AO639" s="37">
        <f t="shared" si="112"/>
        <v>0.81567489114658931</v>
      </c>
      <c r="AP639" s="38" t="s">
        <v>4</v>
      </c>
      <c r="AQ639" s="39" t="str">
        <f t="shared" si="121"/>
        <v>제품</v>
      </c>
      <c r="AR639" s="40">
        <f t="shared" si="115"/>
        <v>0</v>
      </c>
      <c r="AS639" s="41">
        <f t="shared" si="116"/>
        <v>1647799</v>
      </c>
      <c r="AT639" s="42">
        <f t="shared" si="117"/>
        <v>0</v>
      </c>
      <c r="AU639" s="43">
        <f t="shared" si="113"/>
        <v>1647799</v>
      </c>
      <c r="AV639" s="95">
        <f t="shared" si="120"/>
        <v>1647799.1178000001</v>
      </c>
      <c r="AW639" s="61" t="str">
        <f t="shared" si="120"/>
        <v/>
      </c>
      <c r="AX639" s="61" t="str">
        <f t="shared" si="120"/>
        <v/>
      </c>
      <c r="AY639" s="61" t="str">
        <f t="shared" si="120"/>
        <v/>
      </c>
      <c r="AZ639" s="44" t="str">
        <f t="shared" si="120"/>
        <v/>
      </c>
      <c r="BA639" s="45"/>
      <c r="BB639" s="97">
        <v>1686</v>
      </c>
      <c r="BC639" s="98">
        <v>0</v>
      </c>
      <c r="BD639" s="98">
        <v>0</v>
      </c>
      <c r="BE639" s="98">
        <v>0</v>
      </c>
      <c r="BF639" s="98">
        <v>0</v>
      </c>
      <c r="BG639" s="99">
        <f t="shared" si="118"/>
        <v>1686</v>
      </c>
      <c r="BH639" s="52">
        <f t="shared" si="114"/>
        <v>0</v>
      </c>
      <c r="BI639" s="53">
        <f>IFERROR(IF(ROUND(V639/((D639+AK639)/2),1)&lt;0,0,ROUND(V639/((D639+AK639)/2),1)),0)</f>
        <v>0.2</v>
      </c>
      <c r="BJ639" s="55" t="str">
        <f>IF(AK639=0,"정상",IF(AP639="악성","악성",IF(AND(BL639&gt;3,BI639&lt;0.5),"악성",IF(AND(AP639="정상",BL639&lt;=3),"정상",IF(BI639&gt;1,"정상","부진")))))</f>
        <v>악성</v>
      </c>
      <c r="BK639" s="54">
        <v>45474</v>
      </c>
      <c r="BL639" s="52">
        <f t="shared" si="119"/>
        <v>27</v>
      </c>
    </row>
    <row r="640" spans="1:64" ht="17.100000000000001" customHeight="1">
      <c r="A640" s="58" t="s">
        <v>1</v>
      </c>
      <c r="B640" s="57" t="s">
        <v>3596</v>
      </c>
      <c r="C640" s="56" t="s">
        <v>3597</v>
      </c>
      <c r="D640" s="213">
        <v>1108</v>
      </c>
      <c r="E640" s="214">
        <v>977.34540000000004</v>
      </c>
      <c r="F640" s="215">
        <v>1082898</v>
      </c>
      <c r="G640" s="213">
        <v>0</v>
      </c>
      <c r="H640" s="216">
        <v>0</v>
      </c>
      <c r="I640" s="215">
        <v>0</v>
      </c>
      <c r="J640" s="213">
        <v>0</v>
      </c>
      <c r="K640" s="216">
        <v>0</v>
      </c>
      <c r="L640" s="215">
        <v>0</v>
      </c>
      <c r="M640" s="213">
        <v>3</v>
      </c>
      <c r="N640" s="216">
        <v>977</v>
      </c>
      <c r="O640" s="215">
        <v>2931</v>
      </c>
      <c r="P640" s="213">
        <v>0</v>
      </c>
      <c r="Q640" s="216">
        <v>0</v>
      </c>
      <c r="R640" s="215">
        <v>0</v>
      </c>
      <c r="S640" s="213">
        <v>3</v>
      </c>
      <c r="T640" s="214">
        <v>977</v>
      </c>
      <c r="U640" s="217">
        <v>2931</v>
      </c>
      <c r="V640" s="213">
        <v>1105</v>
      </c>
      <c r="W640" s="216">
        <v>977.34117600000002</v>
      </c>
      <c r="X640" s="215">
        <v>1079962</v>
      </c>
      <c r="Y640" s="213">
        <v>0</v>
      </c>
      <c r="Z640" s="216">
        <v>0</v>
      </c>
      <c r="AA640" s="215">
        <v>0</v>
      </c>
      <c r="AB640" s="213">
        <v>6</v>
      </c>
      <c r="AC640" s="216">
        <v>977.83333300000004</v>
      </c>
      <c r="AD640" s="215">
        <v>5867</v>
      </c>
      <c r="AE640" s="213">
        <v>0</v>
      </c>
      <c r="AF640" s="216">
        <v>0</v>
      </c>
      <c r="AG640" s="215">
        <v>0</v>
      </c>
      <c r="AH640" s="213">
        <v>1111</v>
      </c>
      <c r="AI640" s="214">
        <v>977.34383400000002</v>
      </c>
      <c r="AJ640" s="215">
        <v>1085829</v>
      </c>
      <c r="AK640" s="218">
        <v>0</v>
      </c>
      <c r="AL640" s="214">
        <v>0</v>
      </c>
      <c r="AM640" s="215">
        <v>0</v>
      </c>
      <c r="AN640" s="36">
        <f t="shared" si="111"/>
        <v>0</v>
      </c>
      <c r="AO640" s="37">
        <f t="shared" si="112"/>
        <v>0</v>
      </c>
      <c r="AP640" s="38" t="s">
        <v>4</v>
      </c>
      <c r="AQ640" s="39" t="str">
        <f t="shared" si="121"/>
        <v>제품</v>
      </c>
      <c r="AR640" s="40">
        <f t="shared" si="115"/>
        <v>0</v>
      </c>
      <c r="AS640" s="41">
        <f t="shared" si="116"/>
        <v>0</v>
      </c>
      <c r="AT640" s="42">
        <f t="shared" si="117"/>
        <v>0</v>
      </c>
      <c r="AU640" s="43">
        <f t="shared" si="113"/>
        <v>0</v>
      </c>
      <c r="AV640" s="95" t="str">
        <f t="shared" si="120"/>
        <v/>
      </c>
      <c r="AW640" s="61" t="str">
        <f t="shared" si="120"/>
        <v/>
      </c>
      <c r="AX640" s="61" t="str">
        <f t="shared" si="120"/>
        <v/>
      </c>
      <c r="AY640" s="61" t="str">
        <f t="shared" si="120"/>
        <v/>
      </c>
      <c r="AZ640" s="44" t="str">
        <f t="shared" si="120"/>
        <v/>
      </c>
      <c r="BA640" s="45"/>
      <c r="BB640" s="97">
        <v>0</v>
      </c>
      <c r="BC640" s="98">
        <v>0</v>
      </c>
      <c r="BD640" s="98">
        <v>0</v>
      </c>
      <c r="BE640" s="98">
        <v>0</v>
      </c>
      <c r="BF640" s="98">
        <v>0</v>
      </c>
      <c r="BG640" s="99">
        <f t="shared" si="118"/>
        <v>0</v>
      </c>
      <c r="BH640" s="52">
        <f t="shared" si="114"/>
        <v>0</v>
      </c>
      <c r="BI640" s="53">
        <f>IFERROR(IF(ROUND(V640/((D640+AK640)/2),1)&lt;0,0,ROUND(V640/((D640+AK640)/2),1)),0)</f>
        <v>2</v>
      </c>
      <c r="BJ640" s="55" t="str">
        <f>IF(AK640=0,"정상",IF(AP640="악성","악성",IF(AND(BL640&gt;3,BI640&lt;0.5),"악성",IF(AND(AP640="정상",BL640&lt;=3),"정상",IF(BI640&gt;1,"정상","부진")))))</f>
        <v>정상</v>
      </c>
      <c r="BK640" s="54">
        <v>45474</v>
      </c>
      <c r="BL640" s="52">
        <f t="shared" si="119"/>
        <v>27</v>
      </c>
    </row>
    <row r="641" spans="1:64" ht="17.100000000000001" customHeight="1">
      <c r="A641" s="58" t="s">
        <v>1</v>
      </c>
      <c r="B641" s="57" t="s">
        <v>3598</v>
      </c>
      <c r="C641" s="56" t="s">
        <v>3599</v>
      </c>
      <c r="D641" s="213">
        <v>1089</v>
      </c>
      <c r="E641" s="214">
        <v>977.34540000000004</v>
      </c>
      <c r="F641" s="215">
        <v>1064329</v>
      </c>
      <c r="G641" s="213">
        <v>0</v>
      </c>
      <c r="H641" s="216">
        <v>0</v>
      </c>
      <c r="I641" s="215">
        <v>0</v>
      </c>
      <c r="J641" s="213">
        <v>0</v>
      </c>
      <c r="K641" s="216">
        <v>0</v>
      </c>
      <c r="L641" s="215">
        <v>0</v>
      </c>
      <c r="M641" s="213">
        <v>0</v>
      </c>
      <c r="N641" s="216">
        <v>0</v>
      </c>
      <c r="O641" s="215">
        <v>0</v>
      </c>
      <c r="P641" s="213">
        <v>0</v>
      </c>
      <c r="Q641" s="216">
        <v>0</v>
      </c>
      <c r="R641" s="215">
        <v>0</v>
      </c>
      <c r="S641" s="213">
        <v>0</v>
      </c>
      <c r="T641" s="214">
        <v>0</v>
      </c>
      <c r="U641" s="217">
        <v>0</v>
      </c>
      <c r="V641" s="213">
        <v>1081</v>
      </c>
      <c r="W641" s="216">
        <v>977.34412499999996</v>
      </c>
      <c r="X641" s="215">
        <v>1056509</v>
      </c>
      <c r="Y641" s="213">
        <v>0</v>
      </c>
      <c r="Z641" s="216">
        <v>0</v>
      </c>
      <c r="AA641" s="215">
        <v>0</v>
      </c>
      <c r="AB641" s="213">
        <v>8</v>
      </c>
      <c r="AC641" s="216">
        <v>977.5</v>
      </c>
      <c r="AD641" s="215">
        <v>7820</v>
      </c>
      <c r="AE641" s="213">
        <v>0</v>
      </c>
      <c r="AF641" s="216">
        <v>0</v>
      </c>
      <c r="AG641" s="215">
        <v>0</v>
      </c>
      <c r="AH641" s="213">
        <v>1089</v>
      </c>
      <c r="AI641" s="214">
        <v>977.34527000000003</v>
      </c>
      <c r="AJ641" s="215">
        <v>1064329</v>
      </c>
      <c r="AK641" s="218">
        <v>0</v>
      </c>
      <c r="AL641" s="214">
        <v>0</v>
      </c>
      <c r="AM641" s="215">
        <v>0</v>
      </c>
      <c r="AN641" s="36">
        <f t="shared" si="111"/>
        <v>0</v>
      </c>
      <c r="AO641" s="37">
        <f t="shared" si="112"/>
        <v>0</v>
      </c>
      <c r="AP641" s="38" t="s">
        <v>4</v>
      </c>
      <c r="AQ641" s="39" t="str">
        <f t="shared" si="121"/>
        <v>제품</v>
      </c>
      <c r="AR641" s="40">
        <f t="shared" si="115"/>
        <v>0</v>
      </c>
      <c r="AS641" s="41">
        <f t="shared" si="116"/>
        <v>0</v>
      </c>
      <c r="AT641" s="42">
        <f t="shared" si="117"/>
        <v>0</v>
      </c>
      <c r="AU641" s="43">
        <f t="shared" si="113"/>
        <v>0</v>
      </c>
      <c r="AV641" s="95" t="str">
        <f t="shared" si="120"/>
        <v/>
      </c>
      <c r="AW641" s="61" t="str">
        <f t="shared" si="120"/>
        <v/>
      </c>
      <c r="AX641" s="61" t="str">
        <f t="shared" si="120"/>
        <v/>
      </c>
      <c r="AY641" s="61" t="str">
        <f t="shared" si="120"/>
        <v/>
      </c>
      <c r="AZ641" s="44" t="str">
        <f t="shared" si="120"/>
        <v/>
      </c>
      <c r="BA641" s="45"/>
      <c r="BB641" s="97">
        <v>0</v>
      </c>
      <c r="BC641" s="98">
        <v>0</v>
      </c>
      <c r="BD641" s="98">
        <v>0</v>
      </c>
      <c r="BE641" s="98">
        <v>0</v>
      </c>
      <c r="BF641" s="98">
        <v>0</v>
      </c>
      <c r="BG641" s="99">
        <f t="shared" si="118"/>
        <v>0</v>
      </c>
      <c r="BH641" s="52">
        <f t="shared" si="114"/>
        <v>0</v>
      </c>
      <c r="BI641" s="53">
        <f>IFERROR(IF(ROUND(V641/((D641+AK641)/2),1)&lt;0,0,ROUND(V641/((D641+AK641)/2),1)),0)</f>
        <v>2</v>
      </c>
      <c r="BJ641" s="55" t="str">
        <f>IF(AK641=0,"정상",IF(AP641="악성","악성",IF(AND(BL641&gt;3,BI641&lt;0.5),"악성",IF(AND(AP641="정상",BL641&lt;=3),"정상",IF(BI641&gt;1,"정상","부진")))))</f>
        <v>정상</v>
      </c>
      <c r="BK641" s="54">
        <v>45474</v>
      </c>
      <c r="BL641" s="52">
        <f t="shared" si="119"/>
        <v>27</v>
      </c>
    </row>
    <row r="642" spans="1:64" ht="17.100000000000001" customHeight="1">
      <c r="A642" s="58" t="s">
        <v>1</v>
      </c>
      <c r="B642" s="57" t="s">
        <v>3661</v>
      </c>
      <c r="C642" s="56" t="s">
        <v>3662</v>
      </c>
      <c r="D642" s="213">
        <v>2572</v>
      </c>
      <c r="E642" s="214">
        <v>1889.0301999999999</v>
      </c>
      <c r="F642" s="215">
        <v>4858585</v>
      </c>
      <c r="G642" s="213">
        <v>0</v>
      </c>
      <c r="H642" s="216">
        <v>0</v>
      </c>
      <c r="I642" s="215">
        <v>0</v>
      </c>
      <c r="J642" s="213">
        <v>0</v>
      </c>
      <c r="K642" s="216">
        <v>0</v>
      </c>
      <c r="L642" s="215">
        <v>0</v>
      </c>
      <c r="M642" s="213">
        <v>6</v>
      </c>
      <c r="N642" s="216">
        <v>1889</v>
      </c>
      <c r="O642" s="215">
        <v>11334</v>
      </c>
      <c r="P642" s="213">
        <v>0</v>
      </c>
      <c r="Q642" s="216">
        <v>0</v>
      </c>
      <c r="R642" s="215">
        <v>0</v>
      </c>
      <c r="S642" s="213">
        <v>6</v>
      </c>
      <c r="T642" s="214">
        <v>1889</v>
      </c>
      <c r="U642" s="217">
        <v>11334</v>
      </c>
      <c r="V642" s="213">
        <v>1889</v>
      </c>
      <c r="W642" s="216">
        <v>1889.0296450000001</v>
      </c>
      <c r="X642" s="215">
        <v>3568377</v>
      </c>
      <c r="Y642" s="213">
        <v>0</v>
      </c>
      <c r="Z642" s="216">
        <v>0</v>
      </c>
      <c r="AA642" s="215">
        <v>0</v>
      </c>
      <c r="AB642" s="213">
        <v>32</v>
      </c>
      <c r="AC642" s="216">
        <v>1889.3125</v>
      </c>
      <c r="AD642" s="215">
        <v>60458</v>
      </c>
      <c r="AE642" s="213">
        <v>0</v>
      </c>
      <c r="AF642" s="216">
        <v>0</v>
      </c>
      <c r="AG642" s="215">
        <v>0</v>
      </c>
      <c r="AH642" s="213">
        <v>1921</v>
      </c>
      <c r="AI642" s="214">
        <v>1889.034357</v>
      </c>
      <c r="AJ642" s="215">
        <v>3628835</v>
      </c>
      <c r="AK642" s="218">
        <v>657</v>
      </c>
      <c r="AL642" s="214">
        <v>1889.0170000000001</v>
      </c>
      <c r="AM642" s="215">
        <v>1241084</v>
      </c>
      <c r="AN642" s="36">
        <f t="shared" si="111"/>
        <v>1.1744889330434874E-4</v>
      </c>
      <c r="AO642" s="37">
        <f t="shared" si="112"/>
        <v>0.2548487199379364</v>
      </c>
      <c r="AP642" s="38" t="s">
        <v>4</v>
      </c>
      <c r="AQ642" s="39" t="str">
        <f t="shared" si="121"/>
        <v>제품</v>
      </c>
      <c r="AR642" s="40">
        <f t="shared" si="115"/>
        <v>0</v>
      </c>
      <c r="AS642" s="41">
        <f t="shared" si="116"/>
        <v>1241084</v>
      </c>
      <c r="AT642" s="42">
        <f t="shared" si="117"/>
        <v>0</v>
      </c>
      <c r="AU642" s="43">
        <f t="shared" si="113"/>
        <v>1241084</v>
      </c>
      <c r="AV642" s="95">
        <f t="shared" si="120"/>
        <v>1241084.169</v>
      </c>
      <c r="AW642" s="61" t="str">
        <f t="shared" si="120"/>
        <v/>
      </c>
      <c r="AX642" s="61" t="str">
        <f t="shared" si="120"/>
        <v/>
      </c>
      <c r="AY642" s="61" t="str">
        <f t="shared" si="120"/>
        <v/>
      </c>
      <c r="AZ642" s="44" t="str">
        <f t="shared" si="120"/>
        <v/>
      </c>
      <c r="BA642" s="45"/>
      <c r="BB642" s="97">
        <v>657</v>
      </c>
      <c r="BC642" s="98">
        <v>0</v>
      </c>
      <c r="BD642" s="98">
        <v>0</v>
      </c>
      <c r="BE642" s="98">
        <v>0</v>
      </c>
      <c r="BF642" s="98">
        <v>0</v>
      </c>
      <c r="BG642" s="99">
        <f t="shared" si="118"/>
        <v>657</v>
      </c>
      <c r="BH642" s="52">
        <f t="shared" si="114"/>
        <v>0</v>
      </c>
      <c r="BI642" s="53">
        <f>IFERROR(IF(ROUND(V642/((D642+AK642)/2),1)&lt;0,0,ROUND(V642/((D642+AK642)/2),1)),0)</f>
        <v>1.2</v>
      </c>
      <c r="BJ642" s="55" t="str">
        <f>IF(AK642=0,"정상",IF(AP642="악성","악성",IF(AND(BL642&gt;3,BI642&lt;0.5),"악성",IF(AND(AP642="정상",BL642&lt;=3),"정상",IF(BI642&gt;1,"정상","부진")))))</f>
        <v>정상</v>
      </c>
      <c r="BK642" s="54">
        <v>45506</v>
      </c>
      <c r="BL642" s="52">
        <f t="shared" si="119"/>
        <v>26</v>
      </c>
    </row>
    <row r="643" spans="1:64" ht="17.100000000000001" customHeight="1">
      <c r="A643" s="58" t="s">
        <v>1</v>
      </c>
      <c r="B643" s="57" t="s">
        <v>3663</v>
      </c>
      <c r="C643" s="56" t="s">
        <v>3664</v>
      </c>
      <c r="D643" s="213">
        <v>2062</v>
      </c>
      <c r="E643" s="214">
        <v>1889.0296000000001</v>
      </c>
      <c r="F643" s="215">
        <v>3895179</v>
      </c>
      <c r="G643" s="213">
        <v>0</v>
      </c>
      <c r="H643" s="216">
        <v>0</v>
      </c>
      <c r="I643" s="215">
        <v>0</v>
      </c>
      <c r="J643" s="213">
        <v>0</v>
      </c>
      <c r="K643" s="216">
        <v>0</v>
      </c>
      <c r="L643" s="215">
        <v>0</v>
      </c>
      <c r="M643" s="213">
        <v>30</v>
      </c>
      <c r="N643" s="216">
        <v>1889</v>
      </c>
      <c r="O643" s="215">
        <v>56670</v>
      </c>
      <c r="P643" s="213">
        <v>0</v>
      </c>
      <c r="Q643" s="216">
        <v>0</v>
      </c>
      <c r="R643" s="215">
        <v>0</v>
      </c>
      <c r="S643" s="213">
        <v>30</v>
      </c>
      <c r="T643" s="214">
        <v>1889</v>
      </c>
      <c r="U643" s="217">
        <v>56670</v>
      </c>
      <c r="V643" s="213">
        <v>1293</v>
      </c>
      <c r="W643" s="216">
        <v>1889.030935</v>
      </c>
      <c r="X643" s="215">
        <v>2442517</v>
      </c>
      <c r="Y643" s="213">
        <v>0</v>
      </c>
      <c r="Z643" s="216">
        <v>0</v>
      </c>
      <c r="AA643" s="215">
        <v>0</v>
      </c>
      <c r="AB643" s="213">
        <v>36</v>
      </c>
      <c r="AC643" s="216">
        <v>1889.194444</v>
      </c>
      <c r="AD643" s="215">
        <v>68011</v>
      </c>
      <c r="AE643" s="213">
        <v>0</v>
      </c>
      <c r="AF643" s="216">
        <v>0</v>
      </c>
      <c r="AG643" s="215">
        <v>0</v>
      </c>
      <c r="AH643" s="213">
        <v>1329</v>
      </c>
      <c r="AI643" s="214">
        <v>1889.0353640000001</v>
      </c>
      <c r="AJ643" s="215">
        <v>2510528</v>
      </c>
      <c r="AK643" s="218">
        <v>763</v>
      </c>
      <c r="AL643" s="214">
        <v>1889.019</v>
      </c>
      <c r="AM643" s="215">
        <v>1441321</v>
      </c>
      <c r="AN643" s="36">
        <f t="shared" si="111"/>
        <v>1.3639814577121067E-4</v>
      </c>
      <c r="AO643" s="37">
        <f t="shared" si="112"/>
        <v>0.36472275334608029</v>
      </c>
      <c r="AP643" s="38" t="s">
        <v>4</v>
      </c>
      <c r="AQ643" s="39" t="str">
        <f t="shared" si="121"/>
        <v>제품</v>
      </c>
      <c r="AR643" s="40">
        <f t="shared" si="115"/>
        <v>0</v>
      </c>
      <c r="AS643" s="41">
        <f t="shared" si="116"/>
        <v>1441321</v>
      </c>
      <c r="AT643" s="42">
        <f t="shared" si="117"/>
        <v>0</v>
      </c>
      <c r="AU643" s="43">
        <f t="shared" si="113"/>
        <v>1441321</v>
      </c>
      <c r="AV643" s="95">
        <f t="shared" si="120"/>
        <v>1441321.497</v>
      </c>
      <c r="AW643" s="61" t="str">
        <f t="shared" si="120"/>
        <v/>
      </c>
      <c r="AX643" s="61" t="str">
        <f t="shared" si="120"/>
        <v/>
      </c>
      <c r="AY643" s="61" t="str">
        <f t="shared" si="120"/>
        <v/>
      </c>
      <c r="AZ643" s="44" t="str">
        <f t="shared" si="120"/>
        <v/>
      </c>
      <c r="BA643" s="45"/>
      <c r="BB643" s="97">
        <v>763</v>
      </c>
      <c r="BC643" s="98">
        <v>0</v>
      </c>
      <c r="BD643" s="98">
        <v>0</v>
      </c>
      <c r="BE643" s="98">
        <v>0</v>
      </c>
      <c r="BF643" s="98">
        <v>0</v>
      </c>
      <c r="BG643" s="99">
        <f t="shared" si="118"/>
        <v>763</v>
      </c>
      <c r="BH643" s="52">
        <f t="shared" si="114"/>
        <v>0</v>
      </c>
      <c r="BI643" s="53">
        <f>IFERROR(IF(ROUND(V643/((D643+AK643)/2),1)&lt;0,0,ROUND(V643/((D643+AK643)/2),1)),0)</f>
        <v>0.9</v>
      </c>
      <c r="BJ643" s="55" t="str">
        <f>IF(AK643=0,"정상",IF(AP643="악성","악성",IF(AND(BL643&gt;3,BI643&lt;0.5),"악성",IF(AND(AP643="정상",BL643&lt;=3),"정상",IF(BI643&gt;1,"정상","부진")))))</f>
        <v>부진</v>
      </c>
      <c r="BK643" s="54">
        <v>45506</v>
      </c>
      <c r="BL643" s="52">
        <f t="shared" si="119"/>
        <v>26</v>
      </c>
    </row>
    <row r="644" spans="1:64" ht="17.100000000000001" customHeight="1">
      <c r="A644" s="58" t="s">
        <v>1</v>
      </c>
      <c r="B644" s="57" t="s">
        <v>3665</v>
      </c>
      <c r="C644" s="56" t="s">
        <v>3666</v>
      </c>
      <c r="D644" s="213">
        <v>1998</v>
      </c>
      <c r="E644" s="214">
        <v>1889.0319999999999</v>
      </c>
      <c r="F644" s="215">
        <v>3774285</v>
      </c>
      <c r="G644" s="213">
        <v>0</v>
      </c>
      <c r="H644" s="216">
        <v>0</v>
      </c>
      <c r="I644" s="215">
        <v>0</v>
      </c>
      <c r="J644" s="213">
        <v>0</v>
      </c>
      <c r="K644" s="216">
        <v>0</v>
      </c>
      <c r="L644" s="215">
        <v>0</v>
      </c>
      <c r="M644" s="213">
        <v>41</v>
      </c>
      <c r="N644" s="216">
        <v>1889.02439</v>
      </c>
      <c r="O644" s="215">
        <v>77450</v>
      </c>
      <c r="P644" s="213">
        <v>0</v>
      </c>
      <c r="Q644" s="216">
        <v>0</v>
      </c>
      <c r="R644" s="215">
        <v>0</v>
      </c>
      <c r="S644" s="213">
        <v>41</v>
      </c>
      <c r="T644" s="214">
        <v>1889.02439</v>
      </c>
      <c r="U644" s="217">
        <v>77450</v>
      </c>
      <c r="V644" s="213">
        <v>1735</v>
      </c>
      <c r="W644" s="216">
        <v>1889.0299709999999</v>
      </c>
      <c r="X644" s="215">
        <v>3277467</v>
      </c>
      <c r="Y644" s="213">
        <v>0</v>
      </c>
      <c r="Z644" s="216">
        <v>0</v>
      </c>
      <c r="AA644" s="215">
        <v>0</v>
      </c>
      <c r="AB644" s="213">
        <v>64</v>
      </c>
      <c r="AC644" s="216">
        <v>1889.140625</v>
      </c>
      <c r="AD644" s="215">
        <v>120905</v>
      </c>
      <c r="AE644" s="213">
        <v>0</v>
      </c>
      <c r="AF644" s="216">
        <v>0</v>
      </c>
      <c r="AG644" s="215">
        <v>0</v>
      </c>
      <c r="AH644" s="213">
        <v>1799</v>
      </c>
      <c r="AI644" s="214">
        <v>1889.033907</v>
      </c>
      <c r="AJ644" s="215">
        <v>3398372</v>
      </c>
      <c r="AK644" s="218">
        <v>240</v>
      </c>
      <c r="AL644" s="214">
        <v>1889.0173</v>
      </c>
      <c r="AM644" s="215">
        <v>453363</v>
      </c>
      <c r="AN644" s="36">
        <f t="shared" si="111"/>
        <v>4.2903608954059073E-5</v>
      </c>
      <c r="AO644" s="37">
        <f t="shared" si="112"/>
        <v>0.11770475723393821</v>
      </c>
      <c r="AP644" s="38" t="s">
        <v>4</v>
      </c>
      <c r="AQ644" s="39" t="str">
        <f t="shared" si="121"/>
        <v>제품</v>
      </c>
      <c r="AR644" s="40">
        <f t="shared" si="115"/>
        <v>0</v>
      </c>
      <c r="AS644" s="41">
        <f t="shared" si="116"/>
        <v>453363</v>
      </c>
      <c r="AT644" s="42">
        <f t="shared" si="117"/>
        <v>0</v>
      </c>
      <c r="AU644" s="43">
        <f t="shared" si="113"/>
        <v>453363</v>
      </c>
      <c r="AV644" s="95">
        <f t="shared" si="120"/>
        <v>453364.152</v>
      </c>
      <c r="AW644" s="61" t="str">
        <f t="shared" si="120"/>
        <v/>
      </c>
      <c r="AX644" s="61" t="str">
        <f t="shared" si="120"/>
        <v/>
      </c>
      <c r="AY644" s="61" t="str">
        <f t="shared" si="120"/>
        <v/>
      </c>
      <c r="AZ644" s="44" t="str">
        <f t="shared" si="120"/>
        <v/>
      </c>
      <c r="BA644" s="45"/>
      <c r="BB644" s="97">
        <v>240</v>
      </c>
      <c r="BC644" s="98">
        <v>0</v>
      </c>
      <c r="BD644" s="98">
        <v>0</v>
      </c>
      <c r="BE644" s="98">
        <v>0</v>
      </c>
      <c r="BF644" s="98">
        <v>0</v>
      </c>
      <c r="BG644" s="99">
        <f t="shared" si="118"/>
        <v>240</v>
      </c>
      <c r="BH644" s="52">
        <f t="shared" si="114"/>
        <v>0</v>
      </c>
      <c r="BI644" s="53">
        <f>IFERROR(IF(ROUND(V644/((D644+AK644)/2),1)&lt;0,0,ROUND(V644/((D644+AK644)/2),1)),0)</f>
        <v>1.6</v>
      </c>
      <c r="BJ644" s="55" t="str">
        <f>IF(AK644=0,"정상",IF(AP644="악성","악성",IF(AND(BL644&gt;3,BI644&lt;0.5),"악성",IF(AND(AP644="정상",BL644&lt;=3),"정상",IF(BI644&gt;1,"정상","부진")))))</f>
        <v>정상</v>
      </c>
      <c r="BK644" s="54">
        <v>45506</v>
      </c>
      <c r="BL644" s="52">
        <f t="shared" si="119"/>
        <v>26</v>
      </c>
    </row>
    <row r="645" spans="1:64" ht="17.100000000000001" customHeight="1">
      <c r="A645" s="58" t="s">
        <v>1</v>
      </c>
      <c r="B645" s="57" t="s">
        <v>3667</v>
      </c>
      <c r="C645" s="56" t="s">
        <v>3668</v>
      </c>
      <c r="D645" s="213">
        <v>2621</v>
      </c>
      <c r="E645" s="214">
        <v>585.42550000000006</v>
      </c>
      <c r="F645" s="215">
        <v>1534400</v>
      </c>
      <c r="G645" s="213">
        <v>0</v>
      </c>
      <c r="H645" s="216">
        <v>0</v>
      </c>
      <c r="I645" s="215">
        <v>0</v>
      </c>
      <c r="J645" s="213">
        <v>0</v>
      </c>
      <c r="K645" s="216">
        <v>0</v>
      </c>
      <c r="L645" s="215">
        <v>0</v>
      </c>
      <c r="M645" s="213">
        <v>69</v>
      </c>
      <c r="N645" s="216">
        <v>585.42028900000003</v>
      </c>
      <c r="O645" s="215">
        <v>40394</v>
      </c>
      <c r="P645" s="213">
        <v>0</v>
      </c>
      <c r="Q645" s="216">
        <v>0</v>
      </c>
      <c r="R645" s="215">
        <v>0</v>
      </c>
      <c r="S645" s="213">
        <v>69</v>
      </c>
      <c r="T645" s="214">
        <v>585.42028900000003</v>
      </c>
      <c r="U645" s="217">
        <v>40394</v>
      </c>
      <c r="V645" s="213">
        <v>984</v>
      </c>
      <c r="W645" s="216">
        <v>585.43191000000002</v>
      </c>
      <c r="X645" s="215">
        <v>576065</v>
      </c>
      <c r="Y645" s="213">
        <v>0</v>
      </c>
      <c r="Z645" s="216">
        <v>0</v>
      </c>
      <c r="AA645" s="215">
        <v>0</v>
      </c>
      <c r="AB645" s="213">
        <v>667</v>
      </c>
      <c r="AC645" s="216">
        <v>585.42428700000005</v>
      </c>
      <c r="AD645" s="215">
        <v>390478</v>
      </c>
      <c r="AE645" s="213">
        <v>0</v>
      </c>
      <c r="AF645" s="216">
        <v>0</v>
      </c>
      <c r="AG645" s="215">
        <v>0</v>
      </c>
      <c r="AH645" s="213">
        <v>1651</v>
      </c>
      <c r="AI645" s="214">
        <v>585.42883099999995</v>
      </c>
      <c r="AJ645" s="215">
        <v>966543</v>
      </c>
      <c r="AK645" s="218">
        <v>1039</v>
      </c>
      <c r="AL645" s="214">
        <v>585.42039999999997</v>
      </c>
      <c r="AM645" s="215">
        <v>608251</v>
      </c>
      <c r="AN645" s="36">
        <f t="shared" si="111"/>
        <v>5.756129867217966E-5</v>
      </c>
      <c r="AO645" s="37">
        <f t="shared" si="112"/>
        <v>0.38624535315985131</v>
      </c>
      <c r="AP645" s="38" t="s">
        <v>4</v>
      </c>
      <c r="AQ645" s="39" t="str">
        <f t="shared" si="121"/>
        <v>제품</v>
      </c>
      <c r="AR645" s="40">
        <f t="shared" si="115"/>
        <v>0</v>
      </c>
      <c r="AS645" s="41">
        <f t="shared" si="116"/>
        <v>608251</v>
      </c>
      <c r="AT645" s="42">
        <f t="shared" si="117"/>
        <v>0</v>
      </c>
      <c r="AU645" s="43">
        <f t="shared" si="113"/>
        <v>608251</v>
      </c>
      <c r="AV645" s="95">
        <f t="shared" si="120"/>
        <v>608251.79559999995</v>
      </c>
      <c r="AW645" s="61" t="str">
        <f t="shared" si="120"/>
        <v/>
      </c>
      <c r="AX645" s="61" t="str">
        <f t="shared" si="120"/>
        <v/>
      </c>
      <c r="AY645" s="61" t="str">
        <f t="shared" si="120"/>
        <v/>
      </c>
      <c r="AZ645" s="44" t="str">
        <f t="shared" si="120"/>
        <v/>
      </c>
      <c r="BA645" s="45"/>
      <c r="BB645" s="97">
        <v>1039</v>
      </c>
      <c r="BC645" s="98">
        <v>0</v>
      </c>
      <c r="BD645" s="98">
        <v>0</v>
      </c>
      <c r="BE645" s="98">
        <v>0</v>
      </c>
      <c r="BF645" s="98">
        <v>0</v>
      </c>
      <c r="BG645" s="99">
        <f t="shared" si="118"/>
        <v>1039</v>
      </c>
      <c r="BH645" s="52">
        <f t="shared" si="114"/>
        <v>0</v>
      </c>
      <c r="BI645" s="53">
        <f>IFERROR(IF(ROUND(V645/((D645+AK645)/2),1)&lt;0,0,ROUND(V645/((D645+AK645)/2),1)),0)</f>
        <v>0.5</v>
      </c>
      <c r="BJ645" s="55" t="str">
        <f>IF(AK645=0,"정상",IF(AP645="악성","악성",IF(AND(BL645&gt;3,BI645&lt;0.5),"악성",IF(AND(AP645="정상",BL645&lt;=3),"정상",IF(BI645&gt;1,"정상","부진")))))</f>
        <v>부진</v>
      </c>
      <c r="BK645" s="54">
        <v>45506</v>
      </c>
      <c r="BL645" s="52">
        <f t="shared" si="119"/>
        <v>26</v>
      </c>
    </row>
    <row r="646" spans="1:64" ht="17.100000000000001" customHeight="1">
      <c r="A646" s="58" t="s">
        <v>1</v>
      </c>
      <c r="B646" s="57" t="s">
        <v>3669</v>
      </c>
      <c r="C646" s="56" t="s">
        <v>3670</v>
      </c>
      <c r="D646" s="213">
        <v>2652</v>
      </c>
      <c r="E646" s="214">
        <v>585.42579999999998</v>
      </c>
      <c r="F646" s="215">
        <v>1552549</v>
      </c>
      <c r="G646" s="213">
        <v>0</v>
      </c>
      <c r="H646" s="216">
        <v>0</v>
      </c>
      <c r="I646" s="215">
        <v>0</v>
      </c>
      <c r="J646" s="213">
        <v>0</v>
      </c>
      <c r="K646" s="216">
        <v>0</v>
      </c>
      <c r="L646" s="215">
        <v>0</v>
      </c>
      <c r="M646" s="213">
        <v>0</v>
      </c>
      <c r="N646" s="216">
        <v>0</v>
      </c>
      <c r="O646" s="215">
        <v>0</v>
      </c>
      <c r="P646" s="213">
        <v>0</v>
      </c>
      <c r="Q646" s="216">
        <v>0</v>
      </c>
      <c r="R646" s="215">
        <v>0</v>
      </c>
      <c r="S646" s="213">
        <v>0</v>
      </c>
      <c r="T646" s="214">
        <v>0</v>
      </c>
      <c r="U646" s="217">
        <v>0</v>
      </c>
      <c r="V646" s="213">
        <v>1085</v>
      </c>
      <c r="W646" s="216">
        <v>585.43133599999999</v>
      </c>
      <c r="X646" s="215">
        <v>635193</v>
      </c>
      <c r="Y646" s="213">
        <v>0</v>
      </c>
      <c r="Z646" s="216">
        <v>0</v>
      </c>
      <c r="AA646" s="215">
        <v>0</v>
      </c>
      <c r="AB646" s="213">
        <v>11</v>
      </c>
      <c r="AC646" s="216">
        <v>585.72727199999997</v>
      </c>
      <c r="AD646" s="215">
        <v>6443</v>
      </c>
      <c r="AE646" s="213">
        <v>0</v>
      </c>
      <c r="AF646" s="216">
        <v>0</v>
      </c>
      <c r="AG646" s="215">
        <v>0</v>
      </c>
      <c r="AH646" s="213">
        <v>1096</v>
      </c>
      <c r="AI646" s="214">
        <v>585.43430599999999</v>
      </c>
      <c r="AJ646" s="215">
        <v>641636</v>
      </c>
      <c r="AK646" s="218">
        <v>1556</v>
      </c>
      <c r="AL646" s="214">
        <v>585.41970000000003</v>
      </c>
      <c r="AM646" s="215">
        <v>910913</v>
      </c>
      <c r="AN646" s="36">
        <f t="shared" si="111"/>
        <v>8.620345097233081E-5</v>
      </c>
      <c r="AO646" s="37">
        <f t="shared" si="112"/>
        <v>0.5867269984917044</v>
      </c>
      <c r="AP646" s="38" t="s">
        <v>4</v>
      </c>
      <c r="AQ646" s="39" t="str">
        <f t="shared" si="121"/>
        <v>제품</v>
      </c>
      <c r="AR646" s="40">
        <f t="shared" si="115"/>
        <v>0</v>
      </c>
      <c r="AS646" s="41">
        <f t="shared" si="116"/>
        <v>910913</v>
      </c>
      <c r="AT646" s="42">
        <f t="shared" si="117"/>
        <v>0</v>
      </c>
      <c r="AU646" s="43">
        <f t="shared" si="113"/>
        <v>910913</v>
      </c>
      <c r="AV646" s="95">
        <f t="shared" si="120"/>
        <v>910913.05320000008</v>
      </c>
      <c r="AW646" s="61" t="str">
        <f t="shared" si="120"/>
        <v/>
      </c>
      <c r="AX646" s="61" t="str">
        <f t="shared" si="120"/>
        <v/>
      </c>
      <c r="AY646" s="61" t="str">
        <f t="shared" si="120"/>
        <v/>
      </c>
      <c r="AZ646" s="44" t="str">
        <f t="shared" si="120"/>
        <v/>
      </c>
      <c r="BA646" s="45"/>
      <c r="BB646" s="97">
        <v>1556</v>
      </c>
      <c r="BC646" s="98">
        <v>0</v>
      </c>
      <c r="BD646" s="98">
        <v>0</v>
      </c>
      <c r="BE646" s="98">
        <v>0</v>
      </c>
      <c r="BF646" s="98">
        <v>0</v>
      </c>
      <c r="BG646" s="99">
        <f t="shared" si="118"/>
        <v>1556</v>
      </c>
      <c r="BH646" s="52">
        <f t="shared" si="114"/>
        <v>0</v>
      </c>
      <c r="BI646" s="53">
        <f>IFERROR(IF(ROUND(V646/((D646+AK646)/2),1)&lt;0,0,ROUND(V646/((D646+AK646)/2),1)),0)</f>
        <v>0.5</v>
      </c>
      <c r="BJ646" s="55" t="str">
        <f>IF(AK646=0,"정상",IF(AP646="악성","악성",IF(AND(BL646&gt;3,BI646&lt;0.5),"악성",IF(AND(AP646="정상",BL646&lt;=3),"정상",IF(BI646&gt;1,"정상","부진")))))</f>
        <v>부진</v>
      </c>
      <c r="BK646" s="54">
        <v>45506</v>
      </c>
      <c r="BL646" s="52">
        <f t="shared" si="119"/>
        <v>26</v>
      </c>
    </row>
    <row r="647" spans="1:64" ht="17.100000000000001" customHeight="1">
      <c r="A647" s="58" t="s">
        <v>1</v>
      </c>
      <c r="B647" s="57" t="s">
        <v>3671</v>
      </c>
      <c r="C647" s="56" t="s">
        <v>3672</v>
      </c>
      <c r="D647" s="213">
        <v>2112</v>
      </c>
      <c r="E647" s="214">
        <v>585.42740000000003</v>
      </c>
      <c r="F647" s="215">
        <v>1236422</v>
      </c>
      <c r="G647" s="213">
        <v>0</v>
      </c>
      <c r="H647" s="216">
        <v>0</v>
      </c>
      <c r="I647" s="215">
        <v>0</v>
      </c>
      <c r="J647" s="213">
        <v>0</v>
      </c>
      <c r="K647" s="216">
        <v>0</v>
      </c>
      <c r="L647" s="215">
        <v>0</v>
      </c>
      <c r="M647" s="213">
        <v>1</v>
      </c>
      <c r="N647" s="216">
        <v>585</v>
      </c>
      <c r="O647" s="215">
        <v>585</v>
      </c>
      <c r="P647" s="213">
        <v>0</v>
      </c>
      <c r="Q647" s="216">
        <v>0</v>
      </c>
      <c r="R647" s="215">
        <v>0</v>
      </c>
      <c r="S647" s="213">
        <v>1</v>
      </c>
      <c r="T647" s="214">
        <v>585</v>
      </c>
      <c r="U647" s="217">
        <v>585</v>
      </c>
      <c r="V647" s="213">
        <v>1741</v>
      </c>
      <c r="W647" s="216">
        <v>585.42791399999999</v>
      </c>
      <c r="X647" s="215">
        <v>1019230</v>
      </c>
      <c r="Y647" s="213">
        <v>0</v>
      </c>
      <c r="Z647" s="216">
        <v>0</v>
      </c>
      <c r="AA647" s="215">
        <v>0</v>
      </c>
      <c r="AB647" s="213">
        <v>8</v>
      </c>
      <c r="AC647" s="216">
        <v>585.75</v>
      </c>
      <c r="AD647" s="215">
        <v>4686</v>
      </c>
      <c r="AE647" s="213">
        <v>0</v>
      </c>
      <c r="AF647" s="216">
        <v>0</v>
      </c>
      <c r="AG647" s="215">
        <v>0</v>
      </c>
      <c r="AH647" s="213">
        <v>1749</v>
      </c>
      <c r="AI647" s="214">
        <v>585.42938800000002</v>
      </c>
      <c r="AJ647" s="215">
        <v>1023916</v>
      </c>
      <c r="AK647" s="218">
        <v>364</v>
      </c>
      <c r="AL647" s="214">
        <v>585.41549999999995</v>
      </c>
      <c r="AM647" s="215">
        <v>213091</v>
      </c>
      <c r="AN647" s="36">
        <f t="shared" si="111"/>
        <v>2.0165679456923929E-5</v>
      </c>
      <c r="AO647" s="37">
        <f t="shared" si="112"/>
        <v>0.1722669190724089</v>
      </c>
      <c r="AP647" s="38" t="s">
        <v>4</v>
      </c>
      <c r="AQ647" s="39" t="str">
        <f t="shared" si="121"/>
        <v>제품</v>
      </c>
      <c r="AR647" s="40">
        <f t="shared" si="115"/>
        <v>0</v>
      </c>
      <c r="AS647" s="41">
        <f t="shared" si="116"/>
        <v>213091</v>
      </c>
      <c r="AT647" s="42">
        <f t="shared" si="117"/>
        <v>0</v>
      </c>
      <c r="AU647" s="43">
        <f t="shared" si="113"/>
        <v>213091</v>
      </c>
      <c r="AV647" s="95">
        <f t="shared" si="120"/>
        <v>213091.24199999997</v>
      </c>
      <c r="AW647" s="61" t="str">
        <f t="shared" si="120"/>
        <v/>
      </c>
      <c r="AX647" s="61" t="str">
        <f t="shared" si="120"/>
        <v/>
      </c>
      <c r="AY647" s="61" t="str">
        <f t="shared" si="120"/>
        <v/>
      </c>
      <c r="AZ647" s="44" t="str">
        <f t="shared" si="120"/>
        <v/>
      </c>
      <c r="BA647" s="45"/>
      <c r="BB647" s="97">
        <v>364</v>
      </c>
      <c r="BC647" s="98">
        <v>0</v>
      </c>
      <c r="BD647" s="98">
        <v>0</v>
      </c>
      <c r="BE647" s="98">
        <v>0</v>
      </c>
      <c r="BF647" s="98">
        <v>0</v>
      </c>
      <c r="BG647" s="99">
        <f t="shared" si="118"/>
        <v>364</v>
      </c>
      <c r="BH647" s="52">
        <f t="shared" si="114"/>
        <v>0</v>
      </c>
      <c r="BI647" s="53">
        <f>IFERROR(IF(ROUND(V647/((D647+AK647)/2),1)&lt;0,0,ROUND(V647/((D647+AK647)/2),1)),0)</f>
        <v>1.4</v>
      </c>
      <c r="BJ647" s="55" t="str">
        <f>IF(AK647=0,"정상",IF(AP647="악성","악성",IF(AND(BL647&gt;3,BI647&lt;0.5),"악성",IF(AND(AP647="정상",BL647&lt;=3),"정상",IF(BI647&gt;1,"정상","부진")))))</f>
        <v>정상</v>
      </c>
      <c r="BK647" s="54">
        <v>45506</v>
      </c>
      <c r="BL647" s="52">
        <f t="shared" si="119"/>
        <v>26</v>
      </c>
    </row>
    <row r="648" spans="1:64" ht="17.100000000000001" customHeight="1">
      <c r="A648" s="58" t="s">
        <v>1</v>
      </c>
      <c r="B648" s="57" t="s">
        <v>3600</v>
      </c>
      <c r="C648" s="56" t="s">
        <v>3601</v>
      </c>
      <c r="D648" s="213">
        <v>0</v>
      </c>
      <c r="E648" s="214">
        <v>0</v>
      </c>
      <c r="F648" s="215">
        <v>0</v>
      </c>
      <c r="G648" s="213">
        <v>2000</v>
      </c>
      <c r="H648" s="216">
        <v>11537.253000000001</v>
      </c>
      <c r="I648" s="215">
        <v>23074506</v>
      </c>
      <c r="J648" s="213">
        <v>0</v>
      </c>
      <c r="K648" s="216">
        <v>0</v>
      </c>
      <c r="L648" s="215">
        <v>0</v>
      </c>
      <c r="M648" s="213">
        <v>0</v>
      </c>
      <c r="N648" s="216">
        <v>0</v>
      </c>
      <c r="O648" s="215">
        <v>0</v>
      </c>
      <c r="P648" s="213">
        <v>0</v>
      </c>
      <c r="Q648" s="216">
        <v>0</v>
      </c>
      <c r="R648" s="215">
        <v>0</v>
      </c>
      <c r="S648" s="213">
        <v>2000</v>
      </c>
      <c r="T648" s="214">
        <v>11537.253000000001</v>
      </c>
      <c r="U648" s="217">
        <v>23074506</v>
      </c>
      <c r="V648" s="213">
        <v>1997</v>
      </c>
      <c r="W648" s="216">
        <v>11536.765648000001</v>
      </c>
      <c r="X648" s="215">
        <v>23038921</v>
      </c>
      <c r="Y648" s="213">
        <v>0</v>
      </c>
      <c r="Z648" s="216">
        <v>0</v>
      </c>
      <c r="AA648" s="215">
        <v>0</v>
      </c>
      <c r="AB648" s="213">
        <v>3</v>
      </c>
      <c r="AC648" s="216">
        <v>11861.666665999999</v>
      </c>
      <c r="AD648" s="215">
        <v>35585</v>
      </c>
      <c r="AE648" s="213">
        <v>0</v>
      </c>
      <c r="AF648" s="216">
        <v>0</v>
      </c>
      <c r="AG648" s="215">
        <v>0</v>
      </c>
      <c r="AH648" s="213">
        <v>2000</v>
      </c>
      <c r="AI648" s="214">
        <v>11537.253000000001</v>
      </c>
      <c r="AJ648" s="215">
        <v>23074506</v>
      </c>
      <c r="AK648" s="218">
        <v>0</v>
      </c>
      <c r="AL648" s="214">
        <v>0</v>
      </c>
      <c r="AM648" s="215">
        <v>0</v>
      </c>
      <c r="AN648" s="36">
        <f t="shared" si="111"/>
        <v>0</v>
      </c>
      <c r="AO648" s="37">
        <f t="shared" si="112"/>
        <v>0</v>
      </c>
      <c r="AP648" s="38" t="s">
        <v>2</v>
      </c>
      <c r="AQ648" s="39" t="str">
        <f t="shared" si="121"/>
        <v>제품</v>
      </c>
      <c r="AR648" s="40">
        <f t="shared" si="115"/>
        <v>0</v>
      </c>
      <c r="AS648" s="41">
        <f t="shared" si="116"/>
        <v>0</v>
      </c>
      <c r="AT648" s="42">
        <f t="shared" si="117"/>
        <v>0</v>
      </c>
      <c r="AU648" s="43">
        <f t="shared" si="113"/>
        <v>0</v>
      </c>
      <c r="AV648" s="95" t="str">
        <f t="shared" si="120"/>
        <v/>
      </c>
      <c r="AW648" s="61" t="str">
        <f t="shared" si="120"/>
        <v/>
      </c>
      <c r="AX648" s="61" t="str">
        <f t="shared" si="120"/>
        <v/>
      </c>
      <c r="AY648" s="61" t="str">
        <f t="shared" si="120"/>
        <v/>
      </c>
      <c r="AZ648" s="44" t="str">
        <f t="shared" si="120"/>
        <v/>
      </c>
      <c r="BA648" s="45"/>
      <c r="BB648" s="97">
        <v>0</v>
      </c>
      <c r="BC648" s="98">
        <v>0</v>
      </c>
      <c r="BD648" s="98">
        <v>0</v>
      </c>
      <c r="BE648" s="98">
        <v>0</v>
      </c>
      <c r="BF648" s="98">
        <v>0</v>
      </c>
      <c r="BG648" s="99">
        <f t="shared" si="118"/>
        <v>0</v>
      </c>
      <c r="BH648" s="52">
        <f t="shared" si="114"/>
        <v>0</v>
      </c>
      <c r="BI648" s="53">
        <f>IFERROR(IF(ROUND(V648/((D648+AK648)/2),1)&lt;0,0,ROUND(V648/((D648+AK648)/2),1)),0)</f>
        <v>0</v>
      </c>
      <c r="BJ648" s="55" t="str">
        <f>IF(AK648=0,"정상",IF(AP648="악성","악성",IF(AND(BL648&gt;3,BI648&lt;0.5),"악성",IF(AND(AP648="정상",BL648&lt;=3),"정상",IF(BI648&gt;1,"정상","부진")))))</f>
        <v>정상</v>
      </c>
      <c r="BK648" s="54">
        <v>46113</v>
      </c>
      <c r="BL648" s="52">
        <f t="shared" si="119"/>
        <v>6</v>
      </c>
    </row>
    <row r="649" spans="1:64" ht="17.100000000000001" customHeight="1">
      <c r="A649" s="58" t="s">
        <v>1</v>
      </c>
      <c r="B649" s="57" t="s">
        <v>3915</v>
      </c>
      <c r="C649" s="56" t="s">
        <v>3916</v>
      </c>
      <c r="D649" s="213">
        <v>0</v>
      </c>
      <c r="E649" s="214">
        <v>0</v>
      </c>
      <c r="F649" s="215">
        <v>0</v>
      </c>
      <c r="G649" s="213">
        <v>1000</v>
      </c>
      <c r="H649" s="216">
        <v>11213</v>
      </c>
      <c r="I649" s="215">
        <v>11213000</v>
      </c>
      <c r="J649" s="213">
        <v>0</v>
      </c>
      <c r="K649" s="216">
        <v>0</v>
      </c>
      <c r="L649" s="215">
        <v>0</v>
      </c>
      <c r="M649" s="213">
        <v>0</v>
      </c>
      <c r="N649" s="216">
        <v>0</v>
      </c>
      <c r="O649" s="215">
        <v>0</v>
      </c>
      <c r="P649" s="213">
        <v>0</v>
      </c>
      <c r="Q649" s="216">
        <v>0</v>
      </c>
      <c r="R649" s="215">
        <v>0</v>
      </c>
      <c r="S649" s="213">
        <v>1000</v>
      </c>
      <c r="T649" s="214">
        <v>11213</v>
      </c>
      <c r="U649" s="217">
        <v>11213000</v>
      </c>
      <c r="V649" s="213">
        <v>998</v>
      </c>
      <c r="W649" s="216">
        <v>11213</v>
      </c>
      <c r="X649" s="215">
        <v>11190574</v>
      </c>
      <c r="Y649" s="213">
        <v>0</v>
      </c>
      <c r="Z649" s="216">
        <v>0</v>
      </c>
      <c r="AA649" s="215">
        <v>0</v>
      </c>
      <c r="AB649" s="213">
        <v>2</v>
      </c>
      <c r="AC649" s="216">
        <v>11213</v>
      </c>
      <c r="AD649" s="215">
        <v>22426</v>
      </c>
      <c r="AE649" s="213">
        <v>0</v>
      </c>
      <c r="AF649" s="216">
        <v>0</v>
      </c>
      <c r="AG649" s="215">
        <v>0</v>
      </c>
      <c r="AH649" s="213">
        <v>1000</v>
      </c>
      <c r="AI649" s="214">
        <v>11213</v>
      </c>
      <c r="AJ649" s="215">
        <v>11213000</v>
      </c>
      <c r="AK649" s="218">
        <v>0</v>
      </c>
      <c r="AL649" s="214">
        <v>0</v>
      </c>
      <c r="AM649" s="215">
        <v>0</v>
      </c>
      <c r="AN649" s="36">
        <f t="shared" si="111"/>
        <v>0</v>
      </c>
      <c r="AO649" s="37">
        <f t="shared" si="112"/>
        <v>0</v>
      </c>
      <c r="AP649" s="38" t="s">
        <v>2</v>
      </c>
      <c r="AQ649" s="39" t="str">
        <f t="shared" si="121"/>
        <v>제품</v>
      </c>
      <c r="AR649" s="40">
        <f t="shared" si="115"/>
        <v>0</v>
      </c>
      <c r="AS649" s="41">
        <f t="shared" si="116"/>
        <v>0</v>
      </c>
      <c r="AT649" s="42">
        <f t="shared" si="117"/>
        <v>0</v>
      </c>
      <c r="AU649" s="43">
        <f t="shared" si="113"/>
        <v>0</v>
      </c>
      <c r="AV649" s="95" t="str">
        <f t="shared" si="120"/>
        <v/>
      </c>
      <c r="AW649" s="61" t="str">
        <f t="shared" si="120"/>
        <v/>
      </c>
      <c r="AX649" s="61" t="str">
        <f t="shared" si="120"/>
        <v/>
      </c>
      <c r="AY649" s="61" t="str">
        <f t="shared" si="120"/>
        <v/>
      </c>
      <c r="AZ649" s="44" t="str">
        <f t="shared" si="120"/>
        <v/>
      </c>
      <c r="BA649" s="45"/>
      <c r="BB649" s="97">
        <v>0</v>
      </c>
      <c r="BC649" s="98">
        <v>0</v>
      </c>
      <c r="BD649" s="98">
        <v>0</v>
      </c>
      <c r="BE649" s="98">
        <v>0</v>
      </c>
      <c r="BF649" s="98">
        <v>0</v>
      </c>
      <c r="BG649" s="99">
        <f t="shared" si="118"/>
        <v>0</v>
      </c>
      <c r="BH649" s="52">
        <f t="shared" si="114"/>
        <v>0</v>
      </c>
      <c r="BI649" s="53">
        <f>IFERROR(IF(ROUND(V649/((D649+AK649)/2),1)&lt;0,0,ROUND(V649/((D649+AK649)/2),1)),0)</f>
        <v>0</v>
      </c>
      <c r="BJ649" s="55" t="str">
        <f>IF(AK649=0,"정상",IF(AP649="악성","악성",IF(AND(BL649&gt;3,BI649&lt;0.5),"악성",IF(AND(AP649="정상",BL649&lt;=3),"정상",IF(BI649&gt;1,"정상","부진")))))</f>
        <v>정상</v>
      </c>
      <c r="BK649" s="54">
        <v>45839</v>
      </c>
      <c r="BL649" s="52">
        <f t="shared" si="119"/>
        <v>15</v>
      </c>
    </row>
    <row r="650" spans="1:64" ht="17.100000000000001" customHeight="1">
      <c r="A650" s="58" t="s">
        <v>1</v>
      </c>
      <c r="B650" s="57" t="s">
        <v>5685</v>
      </c>
      <c r="C650" s="56" t="s">
        <v>5686</v>
      </c>
      <c r="D650" s="213">
        <v>0</v>
      </c>
      <c r="E650" s="214">
        <v>0</v>
      </c>
      <c r="F650" s="215">
        <v>0</v>
      </c>
      <c r="G650" s="213">
        <v>0</v>
      </c>
      <c r="H650" s="216">
        <v>0</v>
      </c>
      <c r="I650" s="215">
        <v>0</v>
      </c>
      <c r="J650" s="213">
        <v>0</v>
      </c>
      <c r="K650" s="216">
        <v>0</v>
      </c>
      <c r="L650" s="215">
        <v>0</v>
      </c>
      <c r="M650" s="213">
        <v>0</v>
      </c>
      <c r="N650" s="216">
        <v>0</v>
      </c>
      <c r="O650" s="215">
        <v>0</v>
      </c>
      <c r="P650" s="213">
        <v>0</v>
      </c>
      <c r="Q650" s="216">
        <v>0</v>
      </c>
      <c r="R650" s="215">
        <v>0</v>
      </c>
      <c r="S650" s="213">
        <v>0</v>
      </c>
      <c r="T650" s="214">
        <v>0</v>
      </c>
      <c r="U650" s="217">
        <v>0</v>
      </c>
      <c r="V650" s="213">
        <v>-1</v>
      </c>
      <c r="W650" s="216">
        <v>3950</v>
      </c>
      <c r="X650" s="215">
        <v>-3950</v>
      </c>
      <c r="Y650" s="213">
        <v>0</v>
      </c>
      <c r="Z650" s="216">
        <v>0</v>
      </c>
      <c r="AA650" s="215">
        <v>0</v>
      </c>
      <c r="AB650" s="213">
        <v>1</v>
      </c>
      <c r="AC650" s="216">
        <v>3950</v>
      </c>
      <c r="AD650" s="215">
        <v>3950</v>
      </c>
      <c r="AE650" s="213">
        <v>0</v>
      </c>
      <c r="AF650" s="216">
        <v>0</v>
      </c>
      <c r="AG650" s="215">
        <v>0</v>
      </c>
      <c r="AH650" s="213">
        <v>0</v>
      </c>
      <c r="AI650" s="214">
        <v>0</v>
      </c>
      <c r="AJ650" s="215">
        <v>0</v>
      </c>
      <c r="AK650" s="218">
        <v>0</v>
      </c>
      <c r="AL650" s="214">
        <v>0</v>
      </c>
      <c r="AM650" s="215">
        <v>0</v>
      </c>
      <c r="AN650" s="36">
        <f t="shared" ref="AN650:AN713" si="122">AM650/$AM$4</f>
        <v>0</v>
      </c>
      <c r="AO650" s="37">
        <f t="shared" ref="AO650:AO713" si="123">IF(ISERROR(AK650/(D650+S650)),,(AK650/(D650+S650)))</f>
        <v>0</v>
      </c>
      <c r="AP650" s="38" t="s">
        <v>3</v>
      </c>
      <c r="AQ650" s="39" t="str">
        <f t="shared" si="121"/>
        <v>제품</v>
      </c>
      <c r="AR650" s="40">
        <f t="shared" si="115"/>
        <v>0</v>
      </c>
      <c r="AS650" s="41">
        <f t="shared" si="116"/>
        <v>0</v>
      </c>
      <c r="AT650" s="42">
        <f t="shared" si="117"/>
        <v>0</v>
      </c>
      <c r="AU650" s="43">
        <f t="shared" ref="AU650:AU713" si="124">SUM(AR650:AT650)</f>
        <v>0</v>
      </c>
      <c r="AV650" s="95" t="str">
        <f t="shared" si="120"/>
        <v/>
      </c>
      <c r="AW650" s="61" t="str">
        <f t="shared" si="120"/>
        <v/>
      </c>
      <c r="AX650" s="61" t="str">
        <f t="shared" si="120"/>
        <v/>
      </c>
      <c r="AY650" s="61" t="str">
        <f t="shared" si="120"/>
        <v/>
      </c>
      <c r="AZ650" s="44" t="str">
        <f t="shared" si="120"/>
        <v/>
      </c>
      <c r="BA650" s="45"/>
      <c r="BB650" s="97">
        <v>0</v>
      </c>
      <c r="BC650" s="98">
        <v>0</v>
      </c>
      <c r="BD650" s="98">
        <v>0</v>
      </c>
      <c r="BE650" s="98">
        <v>0</v>
      </c>
      <c r="BF650" s="98">
        <v>0</v>
      </c>
      <c r="BG650" s="99">
        <f t="shared" si="118"/>
        <v>0</v>
      </c>
      <c r="BH650" s="52">
        <f t="shared" ref="BH650:BH713" si="125">BG650-AK650</f>
        <v>0</v>
      </c>
      <c r="BI650" s="53">
        <f>IFERROR(IF(ROUND(V650/((D650+AK650)/2),1)&lt;0,0,ROUND(V650/((D650+AK650)/2),1)),0)</f>
        <v>0</v>
      </c>
      <c r="BJ650" s="55" t="str">
        <f>IF(AK650=0,"정상",IF(AP650="악성","악성",IF(AND(BL650&gt;3,BI650&lt;0.5),"악성",IF(AND(AP650="정상",BL650&lt;=3),"정상",IF(BI650&gt;1,"정상","부진")))))</f>
        <v>정상</v>
      </c>
      <c r="BK650" s="54">
        <v>45536</v>
      </c>
      <c r="BL650" s="52">
        <f t="shared" si="119"/>
        <v>25</v>
      </c>
    </row>
    <row r="651" spans="1:64" ht="17.100000000000001" customHeight="1">
      <c r="A651" s="58" t="s">
        <v>1</v>
      </c>
      <c r="B651" s="57" t="s">
        <v>3673</v>
      </c>
      <c r="C651" s="56" t="s">
        <v>3674</v>
      </c>
      <c r="D651" s="213">
        <v>0</v>
      </c>
      <c r="E651" s="214">
        <v>0</v>
      </c>
      <c r="F651" s="215">
        <v>0</v>
      </c>
      <c r="G651" s="213">
        <v>1000</v>
      </c>
      <c r="H651" s="216">
        <v>4525</v>
      </c>
      <c r="I651" s="215">
        <v>4525000</v>
      </c>
      <c r="J651" s="213">
        <v>0</v>
      </c>
      <c r="K651" s="216">
        <v>0</v>
      </c>
      <c r="L651" s="215">
        <v>0</v>
      </c>
      <c r="M651" s="213">
        <v>0</v>
      </c>
      <c r="N651" s="216">
        <v>0</v>
      </c>
      <c r="O651" s="215">
        <v>0</v>
      </c>
      <c r="P651" s="213">
        <v>0</v>
      </c>
      <c r="Q651" s="216">
        <v>0</v>
      </c>
      <c r="R651" s="215">
        <v>0</v>
      </c>
      <c r="S651" s="213">
        <v>1000</v>
      </c>
      <c r="T651" s="214">
        <v>4525</v>
      </c>
      <c r="U651" s="217">
        <v>4525000</v>
      </c>
      <c r="V651" s="213">
        <v>988</v>
      </c>
      <c r="W651" s="216">
        <v>4524.1902829999999</v>
      </c>
      <c r="X651" s="215">
        <v>4469900</v>
      </c>
      <c r="Y651" s="213">
        <v>0</v>
      </c>
      <c r="Z651" s="216">
        <v>0</v>
      </c>
      <c r="AA651" s="215">
        <v>0</v>
      </c>
      <c r="AB651" s="213">
        <v>12</v>
      </c>
      <c r="AC651" s="216">
        <v>4591.6666660000001</v>
      </c>
      <c r="AD651" s="215">
        <v>55100</v>
      </c>
      <c r="AE651" s="213">
        <v>0</v>
      </c>
      <c r="AF651" s="216">
        <v>0</v>
      </c>
      <c r="AG651" s="215">
        <v>0</v>
      </c>
      <c r="AH651" s="213">
        <v>1000</v>
      </c>
      <c r="AI651" s="214">
        <v>4525</v>
      </c>
      <c r="AJ651" s="215">
        <v>4525000</v>
      </c>
      <c r="AK651" s="218">
        <v>0</v>
      </c>
      <c r="AL651" s="214">
        <v>0</v>
      </c>
      <c r="AM651" s="215">
        <v>0</v>
      </c>
      <c r="AN651" s="36">
        <f t="shared" si="122"/>
        <v>0</v>
      </c>
      <c r="AO651" s="37">
        <f t="shared" si="123"/>
        <v>0</v>
      </c>
      <c r="AP651" s="38" t="s">
        <v>2</v>
      </c>
      <c r="AQ651" s="39" t="str">
        <f t="shared" si="121"/>
        <v>제품</v>
      </c>
      <c r="AR651" s="40">
        <f t="shared" ref="AR651:AR714" si="126">IF($AP651="악성",$AM651,0)</f>
        <v>0</v>
      </c>
      <c r="AS651" s="41">
        <f t="shared" ref="AS651:AS714" si="127">IF($AP651="부진",$AM651,0)</f>
        <v>0</v>
      </c>
      <c r="AT651" s="42">
        <f t="shared" ref="AT651:AT714" si="128">IF($AP651="정상",$AM651,0)</f>
        <v>0</v>
      </c>
      <c r="AU651" s="43">
        <f t="shared" si="124"/>
        <v>0</v>
      </c>
      <c r="AV651" s="95" t="str">
        <f t="shared" si="120"/>
        <v/>
      </c>
      <c r="AW651" s="61" t="str">
        <f t="shared" si="120"/>
        <v/>
      </c>
      <c r="AX651" s="61" t="str">
        <f t="shared" si="120"/>
        <v/>
      </c>
      <c r="AY651" s="61" t="str">
        <f t="shared" si="120"/>
        <v/>
      </c>
      <c r="AZ651" s="44" t="str">
        <f t="shared" si="120"/>
        <v/>
      </c>
      <c r="BA651" s="45"/>
      <c r="BB651" s="97">
        <v>0</v>
      </c>
      <c r="BC651" s="98">
        <v>0</v>
      </c>
      <c r="BD651" s="98">
        <v>0</v>
      </c>
      <c r="BE651" s="98">
        <v>0</v>
      </c>
      <c r="BF651" s="98">
        <v>0</v>
      </c>
      <c r="BG651" s="99">
        <f t="shared" ref="BG651:BG714" si="129">+SUM(BB651:BF651)</f>
        <v>0</v>
      </c>
      <c r="BH651" s="52">
        <f t="shared" si="125"/>
        <v>0</v>
      </c>
      <c r="BI651" s="53">
        <f>IFERROR(IF(ROUND(V651/((D651+AK651)/2),1)&lt;0,0,ROUND(V651/((D651+AK651)/2),1)),0)</f>
        <v>0</v>
      </c>
      <c r="BJ651" s="55" t="str">
        <f>IF(AK651=0,"정상",IF(AP651="악성","악성",IF(AND(BL651&gt;3,BI651&lt;0.5),"악성",IF(AND(AP651="정상",BL651&lt;=3),"정상",IF(BI651&gt;1,"정상","부진")))))</f>
        <v>정상</v>
      </c>
      <c r="BK651" s="54">
        <v>45839</v>
      </c>
      <c r="BL651" s="52">
        <f t="shared" ref="BL651:BL714" si="130">DATEDIF(BK651,$BL$9,"m")+1</f>
        <v>15</v>
      </c>
    </row>
    <row r="652" spans="1:64" ht="17.100000000000001" customHeight="1">
      <c r="A652" s="58" t="s">
        <v>1</v>
      </c>
      <c r="B652" s="57" t="s">
        <v>3917</v>
      </c>
      <c r="C652" s="56" t="s">
        <v>3918</v>
      </c>
      <c r="D652" s="213">
        <v>0</v>
      </c>
      <c r="E652" s="214">
        <v>0</v>
      </c>
      <c r="F652" s="215">
        <v>0</v>
      </c>
      <c r="G652" s="213">
        <v>1000</v>
      </c>
      <c r="H652" s="216">
        <v>8297.857</v>
      </c>
      <c r="I652" s="215">
        <v>8297857</v>
      </c>
      <c r="J652" s="213">
        <v>0</v>
      </c>
      <c r="K652" s="216">
        <v>0</v>
      </c>
      <c r="L652" s="215">
        <v>0</v>
      </c>
      <c r="M652" s="213">
        <v>0</v>
      </c>
      <c r="N652" s="216">
        <v>0</v>
      </c>
      <c r="O652" s="215">
        <v>0</v>
      </c>
      <c r="P652" s="213">
        <v>0</v>
      </c>
      <c r="Q652" s="216">
        <v>0</v>
      </c>
      <c r="R652" s="215">
        <v>0</v>
      </c>
      <c r="S652" s="213">
        <v>1000</v>
      </c>
      <c r="T652" s="214">
        <v>8297.857</v>
      </c>
      <c r="U652" s="217">
        <v>8297857</v>
      </c>
      <c r="V652" s="213">
        <v>1000</v>
      </c>
      <c r="W652" s="216">
        <v>8297.857</v>
      </c>
      <c r="X652" s="215">
        <v>8297857</v>
      </c>
      <c r="Y652" s="213">
        <v>0</v>
      </c>
      <c r="Z652" s="216">
        <v>0</v>
      </c>
      <c r="AA652" s="215">
        <v>0</v>
      </c>
      <c r="AB652" s="213">
        <v>0</v>
      </c>
      <c r="AC652" s="216">
        <v>0</v>
      </c>
      <c r="AD652" s="215">
        <v>0</v>
      </c>
      <c r="AE652" s="213">
        <v>0</v>
      </c>
      <c r="AF652" s="216">
        <v>0</v>
      </c>
      <c r="AG652" s="215">
        <v>0</v>
      </c>
      <c r="AH652" s="213">
        <v>1000</v>
      </c>
      <c r="AI652" s="214">
        <v>8297.857</v>
      </c>
      <c r="AJ652" s="215">
        <v>8297857</v>
      </c>
      <c r="AK652" s="218">
        <v>0</v>
      </c>
      <c r="AL652" s="214">
        <v>0</v>
      </c>
      <c r="AM652" s="215">
        <v>0</v>
      </c>
      <c r="AN652" s="36">
        <f t="shared" si="122"/>
        <v>0</v>
      </c>
      <c r="AO652" s="37">
        <f t="shared" si="123"/>
        <v>0</v>
      </c>
      <c r="AP652" s="38" t="s">
        <v>2</v>
      </c>
      <c r="AQ652" s="39" t="str">
        <f t="shared" si="121"/>
        <v>제품</v>
      </c>
      <c r="AR652" s="40">
        <f t="shared" si="126"/>
        <v>0</v>
      </c>
      <c r="AS652" s="41">
        <f t="shared" si="127"/>
        <v>0</v>
      </c>
      <c r="AT652" s="42">
        <f t="shared" si="128"/>
        <v>0</v>
      </c>
      <c r="AU652" s="43">
        <f t="shared" si="124"/>
        <v>0</v>
      </c>
      <c r="AV652" s="95" t="str">
        <f t="shared" si="120"/>
        <v/>
      </c>
      <c r="AW652" s="61" t="str">
        <f t="shared" si="120"/>
        <v/>
      </c>
      <c r="AX652" s="61" t="str">
        <f t="shared" si="120"/>
        <v/>
      </c>
      <c r="AY652" s="61" t="str">
        <f t="shared" si="120"/>
        <v/>
      </c>
      <c r="AZ652" s="44" t="str">
        <f t="shared" si="120"/>
        <v/>
      </c>
      <c r="BA652" s="45"/>
      <c r="BB652" s="97">
        <v>0</v>
      </c>
      <c r="BC652" s="98">
        <v>0</v>
      </c>
      <c r="BD652" s="98">
        <v>0</v>
      </c>
      <c r="BE652" s="98">
        <v>0</v>
      </c>
      <c r="BF652" s="98">
        <v>0</v>
      </c>
      <c r="BG652" s="99">
        <f t="shared" si="129"/>
        <v>0</v>
      </c>
      <c r="BH652" s="52">
        <f t="shared" si="125"/>
        <v>0</v>
      </c>
      <c r="BI652" s="53">
        <f>IFERROR(IF(ROUND(V652/((D652+AK652)/2),1)&lt;0,0,ROUND(V652/((D652+AK652)/2),1)),0)</f>
        <v>0</v>
      </c>
      <c r="BJ652" s="55" t="str">
        <f>IF(AK652=0,"정상",IF(AP652="악성","악성",IF(AND(BL652&gt;3,BI652&lt;0.5),"악성",IF(AND(AP652="정상",BL652&lt;=3),"정상",IF(BI652&gt;1,"정상","부진")))))</f>
        <v>정상</v>
      </c>
      <c r="BK652" s="54">
        <v>45901</v>
      </c>
      <c r="BL652" s="52">
        <f t="shared" si="130"/>
        <v>13</v>
      </c>
    </row>
    <row r="653" spans="1:64" ht="17.100000000000001" customHeight="1">
      <c r="A653" s="58" t="s">
        <v>1</v>
      </c>
      <c r="B653" s="57" t="s">
        <v>3675</v>
      </c>
      <c r="C653" s="56" t="s">
        <v>3676</v>
      </c>
      <c r="D653" s="213">
        <v>2537</v>
      </c>
      <c r="E653" s="214">
        <v>813.13819999999998</v>
      </c>
      <c r="F653" s="215">
        <v>2062931</v>
      </c>
      <c r="G653" s="213">
        <v>0</v>
      </c>
      <c r="H653" s="216">
        <v>0</v>
      </c>
      <c r="I653" s="215">
        <v>0</v>
      </c>
      <c r="J653" s="213">
        <v>0</v>
      </c>
      <c r="K653" s="216">
        <v>0</v>
      </c>
      <c r="L653" s="215">
        <v>0</v>
      </c>
      <c r="M653" s="213">
        <v>17</v>
      </c>
      <c r="N653" s="216">
        <v>813.11764700000003</v>
      </c>
      <c r="O653" s="215">
        <v>13823</v>
      </c>
      <c r="P653" s="213">
        <v>0</v>
      </c>
      <c r="Q653" s="216">
        <v>0</v>
      </c>
      <c r="R653" s="215">
        <v>0</v>
      </c>
      <c r="S653" s="213">
        <v>17</v>
      </c>
      <c r="T653" s="214">
        <v>813.11764700000003</v>
      </c>
      <c r="U653" s="217">
        <v>13823</v>
      </c>
      <c r="V653" s="213">
        <v>520</v>
      </c>
      <c r="W653" s="216">
        <v>813.14615300000003</v>
      </c>
      <c r="X653" s="215">
        <v>422836</v>
      </c>
      <c r="Y653" s="213">
        <v>0</v>
      </c>
      <c r="Z653" s="216">
        <v>0</v>
      </c>
      <c r="AA653" s="215">
        <v>0</v>
      </c>
      <c r="AB653" s="213">
        <v>6</v>
      </c>
      <c r="AC653" s="216">
        <v>813.66666599999996</v>
      </c>
      <c r="AD653" s="215">
        <v>4882</v>
      </c>
      <c r="AE653" s="213">
        <v>0</v>
      </c>
      <c r="AF653" s="216">
        <v>0</v>
      </c>
      <c r="AG653" s="215">
        <v>0</v>
      </c>
      <c r="AH653" s="213">
        <v>526</v>
      </c>
      <c r="AI653" s="214">
        <v>813.15209100000004</v>
      </c>
      <c r="AJ653" s="215">
        <v>427718</v>
      </c>
      <c r="AK653" s="218">
        <v>2028</v>
      </c>
      <c r="AL653" s="214">
        <v>813.13419999999996</v>
      </c>
      <c r="AM653" s="215">
        <v>1649036</v>
      </c>
      <c r="AN653" s="36">
        <f t="shared" si="122"/>
        <v>1.5605507219417059E-4</v>
      </c>
      <c r="AO653" s="37">
        <f t="shared" si="123"/>
        <v>0.79404855129209084</v>
      </c>
      <c r="AP653" s="38" t="s">
        <v>4</v>
      </c>
      <c r="AQ653" s="39" t="str">
        <f t="shared" si="121"/>
        <v>제품</v>
      </c>
      <c r="AR653" s="40">
        <f t="shared" si="126"/>
        <v>0</v>
      </c>
      <c r="AS653" s="41">
        <f t="shared" si="127"/>
        <v>1649036</v>
      </c>
      <c r="AT653" s="42">
        <f t="shared" si="128"/>
        <v>0</v>
      </c>
      <c r="AU653" s="43">
        <f t="shared" si="124"/>
        <v>1649036</v>
      </c>
      <c r="AV653" s="95">
        <f t="shared" si="120"/>
        <v>1649036.1576</v>
      </c>
      <c r="AW653" s="61" t="str">
        <f t="shared" si="120"/>
        <v/>
      </c>
      <c r="AX653" s="61" t="str">
        <f t="shared" si="120"/>
        <v/>
      </c>
      <c r="AY653" s="61" t="str">
        <f t="shared" si="120"/>
        <v/>
      </c>
      <c r="AZ653" s="44" t="str">
        <f t="shared" si="120"/>
        <v/>
      </c>
      <c r="BA653" s="45"/>
      <c r="BB653" s="97">
        <v>2028</v>
      </c>
      <c r="BC653" s="98">
        <v>0</v>
      </c>
      <c r="BD653" s="98">
        <v>0</v>
      </c>
      <c r="BE653" s="98">
        <v>0</v>
      </c>
      <c r="BF653" s="98">
        <v>0</v>
      </c>
      <c r="BG653" s="99">
        <f t="shared" si="129"/>
        <v>2028</v>
      </c>
      <c r="BH653" s="52">
        <f t="shared" si="125"/>
        <v>0</v>
      </c>
      <c r="BI653" s="53">
        <f>IFERROR(IF(ROUND(V653/((D653+AK653)/2),1)&lt;0,0,ROUND(V653/((D653+AK653)/2),1)),0)</f>
        <v>0.2</v>
      </c>
      <c r="BJ653" s="55" t="str">
        <f>IF(AK653=0,"정상",IF(AP653="악성","악성",IF(AND(BL653&gt;3,BI653&lt;0.5),"악성",IF(AND(AP653="정상",BL653&lt;=3),"정상",IF(BI653&gt;1,"정상","부진")))))</f>
        <v>악성</v>
      </c>
      <c r="BK653" s="54">
        <v>45506</v>
      </c>
      <c r="BL653" s="52">
        <f t="shared" si="130"/>
        <v>26</v>
      </c>
    </row>
    <row r="654" spans="1:64" ht="17.100000000000001" customHeight="1">
      <c r="A654" s="58" t="s">
        <v>1</v>
      </c>
      <c r="B654" s="57" t="s">
        <v>3445</v>
      </c>
      <c r="C654" s="56" t="s">
        <v>3446</v>
      </c>
      <c r="D654" s="213">
        <v>1633</v>
      </c>
      <c r="E654" s="214">
        <v>254.53649999999999</v>
      </c>
      <c r="F654" s="215">
        <v>415658</v>
      </c>
      <c r="G654" s="213">
        <v>0</v>
      </c>
      <c r="H654" s="216">
        <v>0</v>
      </c>
      <c r="I654" s="215">
        <v>0</v>
      </c>
      <c r="J654" s="213">
        <v>0</v>
      </c>
      <c r="K654" s="216">
        <v>0</v>
      </c>
      <c r="L654" s="215">
        <v>0</v>
      </c>
      <c r="M654" s="213">
        <v>44</v>
      </c>
      <c r="N654" s="216">
        <v>254.522727</v>
      </c>
      <c r="O654" s="215">
        <v>11199</v>
      </c>
      <c r="P654" s="213">
        <v>0</v>
      </c>
      <c r="Q654" s="216">
        <v>0</v>
      </c>
      <c r="R654" s="215">
        <v>0</v>
      </c>
      <c r="S654" s="213">
        <v>44</v>
      </c>
      <c r="T654" s="214">
        <v>254.522727</v>
      </c>
      <c r="U654" s="217">
        <v>11199</v>
      </c>
      <c r="V654" s="213">
        <v>735</v>
      </c>
      <c r="W654" s="216">
        <v>254.541496</v>
      </c>
      <c r="X654" s="215">
        <v>187088</v>
      </c>
      <c r="Y654" s="213">
        <v>0</v>
      </c>
      <c r="Z654" s="216">
        <v>0</v>
      </c>
      <c r="AA654" s="215">
        <v>0</v>
      </c>
      <c r="AB654" s="213">
        <v>448</v>
      </c>
      <c r="AC654" s="216">
        <v>254.54240999999999</v>
      </c>
      <c r="AD654" s="215">
        <v>114035</v>
      </c>
      <c r="AE654" s="213">
        <v>0</v>
      </c>
      <c r="AF654" s="216">
        <v>0</v>
      </c>
      <c r="AG654" s="215">
        <v>0</v>
      </c>
      <c r="AH654" s="213">
        <v>1183</v>
      </c>
      <c r="AI654" s="214">
        <v>254.541842</v>
      </c>
      <c r="AJ654" s="215">
        <v>301123</v>
      </c>
      <c r="AK654" s="218">
        <v>494</v>
      </c>
      <c r="AL654" s="214">
        <v>254.52330000000001</v>
      </c>
      <c r="AM654" s="215">
        <v>125734</v>
      </c>
      <c r="AN654" s="36">
        <f t="shared" si="122"/>
        <v>1.1898726557371608E-5</v>
      </c>
      <c r="AO654" s="37">
        <f t="shared" si="123"/>
        <v>0.29457364341085274</v>
      </c>
      <c r="AP654" s="38" t="s">
        <v>4</v>
      </c>
      <c r="AQ654" s="39" t="str">
        <f t="shared" si="121"/>
        <v>제품</v>
      </c>
      <c r="AR654" s="40">
        <f t="shared" si="126"/>
        <v>0</v>
      </c>
      <c r="AS654" s="41">
        <f t="shared" si="127"/>
        <v>125734</v>
      </c>
      <c r="AT654" s="42">
        <f t="shared" si="128"/>
        <v>0</v>
      </c>
      <c r="AU654" s="43">
        <f t="shared" si="124"/>
        <v>125734</v>
      </c>
      <c r="AV654" s="95">
        <f t="shared" si="120"/>
        <v>125734.5102</v>
      </c>
      <c r="AW654" s="61" t="str">
        <f t="shared" si="120"/>
        <v/>
      </c>
      <c r="AX654" s="61" t="str">
        <f t="shared" si="120"/>
        <v/>
      </c>
      <c r="AY654" s="61" t="str">
        <f t="shared" si="120"/>
        <v/>
      </c>
      <c r="AZ654" s="44" t="str">
        <f t="shared" si="120"/>
        <v/>
      </c>
      <c r="BA654" s="45"/>
      <c r="BB654" s="97">
        <v>494</v>
      </c>
      <c r="BC654" s="98">
        <v>0</v>
      </c>
      <c r="BD654" s="98">
        <v>0</v>
      </c>
      <c r="BE654" s="98">
        <v>0</v>
      </c>
      <c r="BF654" s="98">
        <v>0</v>
      </c>
      <c r="BG654" s="99">
        <f t="shared" si="129"/>
        <v>494</v>
      </c>
      <c r="BH654" s="52">
        <f t="shared" si="125"/>
        <v>0</v>
      </c>
      <c r="BI654" s="53">
        <f>IFERROR(IF(ROUND(V654/((D654+AK654)/2),1)&lt;0,0,ROUND(V654/((D654+AK654)/2),1)),0)</f>
        <v>0.7</v>
      </c>
      <c r="BJ654" s="55" t="str">
        <f>IF(AK654=0,"정상",IF(AP654="악성","악성",IF(AND(BL654&gt;3,BI654&lt;0.5),"악성",IF(AND(AP654="정상",BL654&lt;=3),"정상",IF(BI654&gt;1,"정상","부진")))))</f>
        <v>부진</v>
      </c>
      <c r="BK654" s="54">
        <v>45413</v>
      </c>
      <c r="BL654" s="52">
        <f t="shared" si="130"/>
        <v>29</v>
      </c>
    </row>
    <row r="655" spans="1:64" ht="17.100000000000001" customHeight="1">
      <c r="A655" s="58" t="s">
        <v>1</v>
      </c>
      <c r="B655" s="57" t="s">
        <v>3447</v>
      </c>
      <c r="C655" s="56" t="s">
        <v>3448</v>
      </c>
      <c r="D655" s="213">
        <v>2135</v>
      </c>
      <c r="E655" s="214">
        <v>254.53749999999999</v>
      </c>
      <c r="F655" s="215">
        <v>543437</v>
      </c>
      <c r="G655" s="213">
        <v>0</v>
      </c>
      <c r="H655" s="216">
        <v>0</v>
      </c>
      <c r="I655" s="215">
        <v>0</v>
      </c>
      <c r="J655" s="213">
        <v>0</v>
      </c>
      <c r="K655" s="216">
        <v>0</v>
      </c>
      <c r="L655" s="215">
        <v>0</v>
      </c>
      <c r="M655" s="213">
        <v>21</v>
      </c>
      <c r="N655" s="216">
        <v>254.47619</v>
      </c>
      <c r="O655" s="215">
        <v>5344</v>
      </c>
      <c r="P655" s="213">
        <v>0</v>
      </c>
      <c r="Q655" s="216">
        <v>0</v>
      </c>
      <c r="R655" s="215">
        <v>0</v>
      </c>
      <c r="S655" s="213">
        <v>21</v>
      </c>
      <c r="T655" s="214">
        <v>254.47619</v>
      </c>
      <c r="U655" s="217">
        <v>5344</v>
      </c>
      <c r="V655" s="213">
        <v>550</v>
      </c>
      <c r="W655" s="216">
        <v>254.54727199999999</v>
      </c>
      <c r="X655" s="215">
        <v>140001</v>
      </c>
      <c r="Y655" s="213">
        <v>0</v>
      </c>
      <c r="Z655" s="216">
        <v>0</v>
      </c>
      <c r="AA655" s="215">
        <v>0</v>
      </c>
      <c r="AB655" s="213">
        <v>527</v>
      </c>
      <c r="AC655" s="216">
        <v>254.54269400000001</v>
      </c>
      <c r="AD655" s="215">
        <v>134144</v>
      </c>
      <c r="AE655" s="213">
        <v>0</v>
      </c>
      <c r="AF655" s="216">
        <v>0</v>
      </c>
      <c r="AG655" s="215">
        <v>0</v>
      </c>
      <c r="AH655" s="213">
        <v>1077</v>
      </c>
      <c r="AI655" s="214">
        <v>254.54503199999999</v>
      </c>
      <c r="AJ655" s="215">
        <v>274145</v>
      </c>
      <c r="AK655" s="218">
        <v>1079</v>
      </c>
      <c r="AL655" s="214">
        <v>254.5282</v>
      </c>
      <c r="AM655" s="215">
        <v>274636</v>
      </c>
      <c r="AN655" s="36">
        <f t="shared" si="122"/>
        <v>2.5989936427778552E-5</v>
      </c>
      <c r="AO655" s="37">
        <f t="shared" si="123"/>
        <v>0.50046382189239336</v>
      </c>
      <c r="AP655" s="38" t="s">
        <v>4</v>
      </c>
      <c r="AQ655" s="39" t="str">
        <f t="shared" si="121"/>
        <v>제품</v>
      </c>
      <c r="AR655" s="40">
        <f t="shared" si="126"/>
        <v>0</v>
      </c>
      <c r="AS655" s="41">
        <f t="shared" si="127"/>
        <v>274636</v>
      </c>
      <c r="AT655" s="42">
        <f t="shared" si="128"/>
        <v>0</v>
      </c>
      <c r="AU655" s="43">
        <f t="shared" si="124"/>
        <v>274636</v>
      </c>
      <c r="AV655" s="95">
        <f t="shared" si="120"/>
        <v>274635.9278</v>
      </c>
      <c r="AW655" s="61" t="str">
        <f t="shared" si="120"/>
        <v/>
      </c>
      <c r="AX655" s="61" t="str">
        <f t="shared" si="120"/>
        <v/>
      </c>
      <c r="AY655" s="61" t="str">
        <f t="shared" si="120"/>
        <v/>
      </c>
      <c r="AZ655" s="44" t="str">
        <f t="shared" si="120"/>
        <v/>
      </c>
      <c r="BA655" s="45"/>
      <c r="BB655" s="97">
        <v>1079</v>
      </c>
      <c r="BC655" s="98">
        <v>0</v>
      </c>
      <c r="BD655" s="98">
        <v>0</v>
      </c>
      <c r="BE655" s="98">
        <v>0</v>
      </c>
      <c r="BF655" s="98">
        <v>0</v>
      </c>
      <c r="BG655" s="99">
        <f t="shared" si="129"/>
        <v>1079</v>
      </c>
      <c r="BH655" s="52">
        <f t="shared" si="125"/>
        <v>0</v>
      </c>
      <c r="BI655" s="53">
        <f>IFERROR(IF(ROUND(V655/((D655+AK655)/2),1)&lt;0,0,ROUND(V655/((D655+AK655)/2),1)),0)</f>
        <v>0.3</v>
      </c>
      <c r="BJ655" s="55" t="str">
        <f>IF(AK655=0,"정상",IF(AP655="악성","악성",IF(AND(BL655&gt;3,BI655&lt;0.5),"악성",IF(AND(AP655="정상",BL655&lt;=3),"정상",IF(BI655&gt;1,"정상","부진")))))</f>
        <v>악성</v>
      </c>
      <c r="BK655" s="54">
        <v>45413</v>
      </c>
      <c r="BL655" s="52">
        <f t="shared" si="130"/>
        <v>29</v>
      </c>
    </row>
    <row r="656" spans="1:64" ht="17.100000000000001" customHeight="1">
      <c r="A656" s="58" t="s">
        <v>1</v>
      </c>
      <c r="B656" s="57" t="s">
        <v>3449</v>
      </c>
      <c r="C656" s="56" t="s">
        <v>3450</v>
      </c>
      <c r="D656" s="213">
        <v>1304</v>
      </c>
      <c r="E656" s="214">
        <v>254.53569999999999</v>
      </c>
      <c r="F656" s="215">
        <v>331914</v>
      </c>
      <c r="G656" s="213">
        <v>0</v>
      </c>
      <c r="H656" s="216">
        <v>0</v>
      </c>
      <c r="I656" s="215">
        <v>0</v>
      </c>
      <c r="J656" s="213">
        <v>0</v>
      </c>
      <c r="K656" s="216">
        <v>0</v>
      </c>
      <c r="L656" s="215">
        <v>0</v>
      </c>
      <c r="M656" s="213">
        <v>3</v>
      </c>
      <c r="N656" s="216">
        <v>254.33333300000001</v>
      </c>
      <c r="O656" s="215">
        <v>763</v>
      </c>
      <c r="P656" s="213">
        <v>0</v>
      </c>
      <c r="Q656" s="216">
        <v>0</v>
      </c>
      <c r="R656" s="215">
        <v>0</v>
      </c>
      <c r="S656" s="213">
        <v>3</v>
      </c>
      <c r="T656" s="214">
        <v>254.33333300000001</v>
      </c>
      <c r="U656" s="217">
        <v>763</v>
      </c>
      <c r="V656" s="213">
        <v>653</v>
      </c>
      <c r="W656" s="216">
        <v>254.537519</v>
      </c>
      <c r="X656" s="215">
        <v>166213</v>
      </c>
      <c r="Y656" s="213">
        <v>0</v>
      </c>
      <c r="Z656" s="216">
        <v>0</v>
      </c>
      <c r="AA656" s="215">
        <v>0</v>
      </c>
      <c r="AB656" s="213">
        <v>480</v>
      </c>
      <c r="AC656" s="216">
        <v>254.54166599999999</v>
      </c>
      <c r="AD656" s="215">
        <v>122180</v>
      </c>
      <c r="AE656" s="213">
        <v>0</v>
      </c>
      <c r="AF656" s="216">
        <v>0</v>
      </c>
      <c r="AG656" s="215">
        <v>0</v>
      </c>
      <c r="AH656" s="213">
        <v>1133</v>
      </c>
      <c r="AI656" s="214">
        <v>254.539276</v>
      </c>
      <c r="AJ656" s="215">
        <v>288393</v>
      </c>
      <c r="AK656" s="218">
        <v>174</v>
      </c>
      <c r="AL656" s="214">
        <v>254.5103</v>
      </c>
      <c r="AM656" s="215">
        <v>44284</v>
      </c>
      <c r="AN656" s="36">
        <f t="shared" si="122"/>
        <v>4.1907774099817411E-6</v>
      </c>
      <c r="AO656" s="37">
        <f t="shared" si="123"/>
        <v>0.13312930374904361</v>
      </c>
      <c r="AP656" s="38" t="s">
        <v>4</v>
      </c>
      <c r="AQ656" s="39" t="str">
        <f t="shared" si="121"/>
        <v>제품</v>
      </c>
      <c r="AR656" s="40">
        <f t="shared" si="126"/>
        <v>0</v>
      </c>
      <c r="AS656" s="41">
        <f t="shared" si="127"/>
        <v>44284</v>
      </c>
      <c r="AT656" s="42">
        <f t="shared" si="128"/>
        <v>0</v>
      </c>
      <c r="AU656" s="43">
        <f t="shared" si="124"/>
        <v>44284</v>
      </c>
      <c r="AV656" s="95">
        <f t="shared" si="120"/>
        <v>44284.792200000004</v>
      </c>
      <c r="AW656" s="61" t="str">
        <f t="shared" si="120"/>
        <v/>
      </c>
      <c r="AX656" s="61" t="str">
        <f t="shared" si="120"/>
        <v/>
      </c>
      <c r="AY656" s="61" t="str">
        <f t="shared" si="120"/>
        <v/>
      </c>
      <c r="AZ656" s="44" t="str">
        <f t="shared" si="120"/>
        <v/>
      </c>
      <c r="BA656" s="45"/>
      <c r="BB656" s="97">
        <v>174</v>
      </c>
      <c r="BC656" s="98">
        <v>0</v>
      </c>
      <c r="BD656" s="98">
        <v>0</v>
      </c>
      <c r="BE656" s="98">
        <v>0</v>
      </c>
      <c r="BF656" s="98">
        <v>0</v>
      </c>
      <c r="BG656" s="99">
        <f t="shared" si="129"/>
        <v>174</v>
      </c>
      <c r="BH656" s="52">
        <f t="shared" si="125"/>
        <v>0</v>
      </c>
      <c r="BI656" s="53">
        <f>IFERROR(IF(ROUND(V656/((D656+AK656)/2),1)&lt;0,0,ROUND(V656/((D656+AK656)/2),1)),0)</f>
        <v>0.9</v>
      </c>
      <c r="BJ656" s="55" t="str">
        <f>IF(AK656=0,"정상",IF(AP656="악성","악성",IF(AND(BL656&gt;3,BI656&lt;0.5),"악성",IF(AND(AP656="정상",BL656&lt;=3),"정상",IF(BI656&gt;1,"정상","부진")))))</f>
        <v>부진</v>
      </c>
      <c r="BK656" s="54">
        <v>45413</v>
      </c>
      <c r="BL656" s="52">
        <f t="shared" si="130"/>
        <v>29</v>
      </c>
    </row>
    <row r="657" spans="1:64" ht="17.100000000000001" customHeight="1">
      <c r="A657" s="58" t="s">
        <v>1</v>
      </c>
      <c r="B657" s="57" t="s">
        <v>3451</v>
      </c>
      <c r="C657" s="56" t="s">
        <v>3452</v>
      </c>
      <c r="D657" s="213">
        <v>4888</v>
      </c>
      <c r="E657" s="214">
        <v>14328.3565</v>
      </c>
      <c r="F657" s="215">
        <v>70037007</v>
      </c>
      <c r="G657" s="213">
        <v>0</v>
      </c>
      <c r="H657" s="216">
        <v>0</v>
      </c>
      <c r="I657" s="215">
        <v>0</v>
      </c>
      <c r="J657" s="213">
        <v>0</v>
      </c>
      <c r="K657" s="216">
        <v>0</v>
      </c>
      <c r="L657" s="215">
        <v>0</v>
      </c>
      <c r="M657" s="213">
        <v>26</v>
      </c>
      <c r="N657" s="216">
        <v>7200</v>
      </c>
      <c r="O657" s="215">
        <v>187200</v>
      </c>
      <c r="P657" s="213">
        <v>0</v>
      </c>
      <c r="Q657" s="216">
        <v>0</v>
      </c>
      <c r="R657" s="215">
        <v>0</v>
      </c>
      <c r="S657" s="213">
        <v>26</v>
      </c>
      <c r="T657" s="214">
        <v>7200</v>
      </c>
      <c r="U657" s="217">
        <v>187200</v>
      </c>
      <c r="V657" s="213">
        <v>114</v>
      </c>
      <c r="W657" s="216">
        <v>8075.4210519999997</v>
      </c>
      <c r="X657" s="215">
        <v>920598</v>
      </c>
      <c r="Y657" s="213">
        <v>0</v>
      </c>
      <c r="Z657" s="216">
        <v>0</v>
      </c>
      <c r="AA657" s="215">
        <v>0</v>
      </c>
      <c r="AB657" s="213">
        <v>84</v>
      </c>
      <c r="AC657" s="216">
        <v>420810.21428499999</v>
      </c>
      <c r="AD657" s="215">
        <v>35348058</v>
      </c>
      <c r="AE657" s="213">
        <v>0</v>
      </c>
      <c r="AF657" s="216">
        <v>0</v>
      </c>
      <c r="AG657" s="215">
        <v>0</v>
      </c>
      <c r="AH657" s="213">
        <v>198</v>
      </c>
      <c r="AI657" s="214">
        <v>183175.03030300001</v>
      </c>
      <c r="AJ657" s="215">
        <v>36268656</v>
      </c>
      <c r="AK657" s="218">
        <v>4716</v>
      </c>
      <c r="AL657" s="214">
        <v>7200.0744000000004</v>
      </c>
      <c r="AM657" s="215">
        <v>33955551</v>
      </c>
      <c r="AN657" s="36">
        <f t="shared" si="122"/>
        <v>3.2133537185954956E-3</v>
      </c>
      <c r="AO657" s="37">
        <f t="shared" si="123"/>
        <v>0.95970695970695974</v>
      </c>
      <c r="AP657" s="38" t="s">
        <v>4</v>
      </c>
      <c r="AQ657" s="39" t="str">
        <f t="shared" si="121"/>
        <v>제품</v>
      </c>
      <c r="AR657" s="40">
        <f t="shared" si="126"/>
        <v>0</v>
      </c>
      <c r="AS657" s="41">
        <f t="shared" si="127"/>
        <v>33955551</v>
      </c>
      <c r="AT657" s="42">
        <f t="shared" si="128"/>
        <v>0</v>
      </c>
      <c r="AU657" s="43">
        <f t="shared" si="124"/>
        <v>33955551</v>
      </c>
      <c r="AV657" s="95">
        <f t="shared" si="120"/>
        <v>33955550.870400004</v>
      </c>
      <c r="AW657" s="61" t="str">
        <f t="shared" si="120"/>
        <v/>
      </c>
      <c r="AX657" s="61" t="str">
        <f t="shared" si="120"/>
        <v/>
      </c>
      <c r="AY657" s="61" t="str">
        <f t="shared" si="120"/>
        <v/>
      </c>
      <c r="AZ657" s="44" t="str">
        <f t="shared" si="120"/>
        <v/>
      </c>
      <c r="BA657" s="45"/>
      <c r="BB657" s="97">
        <v>4716</v>
      </c>
      <c r="BC657" s="98">
        <v>0</v>
      </c>
      <c r="BD657" s="98">
        <v>0</v>
      </c>
      <c r="BE657" s="98">
        <v>0</v>
      </c>
      <c r="BF657" s="98">
        <v>0</v>
      </c>
      <c r="BG657" s="99">
        <f t="shared" si="129"/>
        <v>4716</v>
      </c>
      <c r="BH657" s="52">
        <f t="shared" si="125"/>
        <v>0</v>
      </c>
      <c r="BI657" s="53">
        <f>IFERROR(IF(ROUND(V657/((D657+AK657)/2),1)&lt;0,0,ROUND(V657/((D657+AK657)/2),1)),0)</f>
        <v>0</v>
      </c>
      <c r="BJ657" s="55" t="str">
        <f>IF(AK657=0,"정상",IF(AP657="악성","악성",IF(AND(BL657&gt;3,BI657&lt;0.5),"악성",IF(AND(AP657="정상",BL657&lt;=3),"정상",IF(BI657&gt;1,"정상","부진")))))</f>
        <v>악성</v>
      </c>
      <c r="BK657" s="54">
        <v>45413</v>
      </c>
      <c r="BL657" s="52">
        <f t="shared" si="130"/>
        <v>29</v>
      </c>
    </row>
    <row r="658" spans="1:64" ht="17.100000000000001" customHeight="1">
      <c r="A658" s="58" t="s">
        <v>1</v>
      </c>
      <c r="B658" s="57" t="s">
        <v>3453</v>
      </c>
      <c r="C658" s="56" t="s">
        <v>3454</v>
      </c>
      <c r="D658" s="213">
        <v>4330</v>
      </c>
      <c r="E658" s="214">
        <v>1900.4965999999999</v>
      </c>
      <c r="F658" s="215">
        <v>8229150</v>
      </c>
      <c r="G658" s="213">
        <v>0</v>
      </c>
      <c r="H658" s="216">
        <v>0</v>
      </c>
      <c r="I658" s="215">
        <v>0</v>
      </c>
      <c r="J658" s="213">
        <v>0</v>
      </c>
      <c r="K658" s="216">
        <v>0</v>
      </c>
      <c r="L658" s="215">
        <v>0</v>
      </c>
      <c r="M658" s="213">
        <v>36</v>
      </c>
      <c r="N658" s="216">
        <v>955.05555500000003</v>
      </c>
      <c r="O658" s="215">
        <v>34382</v>
      </c>
      <c r="P658" s="213">
        <v>0</v>
      </c>
      <c r="Q658" s="216">
        <v>0</v>
      </c>
      <c r="R658" s="215">
        <v>0</v>
      </c>
      <c r="S658" s="213">
        <v>36</v>
      </c>
      <c r="T658" s="214">
        <v>955.05555500000003</v>
      </c>
      <c r="U658" s="217">
        <v>34382</v>
      </c>
      <c r="V658" s="213">
        <v>524</v>
      </c>
      <c r="W658" s="216">
        <v>1119.3816790000001</v>
      </c>
      <c r="X658" s="215">
        <v>586556</v>
      </c>
      <c r="Y658" s="213">
        <v>0</v>
      </c>
      <c r="Z658" s="216">
        <v>0</v>
      </c>
      <c r="AA658" s="215">
        <v>0</v>
      </c>
      <c r="AB658" s="213">
        <v>236</v>
      </c>
      <c r="AC658" s="216">
        <v>17934.300846999999</v>
      </c>
      <c r="AD658" s="215">
        <v>4232495</v>
      </c>
      <c r="AE658" s="213">
        <v>0</v>
      </c>
      <c r="AF658" s="216">
        <v>0</v>
      </c>
      <c r="AG658" s="215">
        <v>0</v>
      </c>
      <c r="AH658" s="213">
        <v>760</v>
      </c>
      <c r="AI658" s="214">
        <v>6340.8565779999999</v>
      </c>
      <c r="AJ658" s="215">
        <v>4819051</v>
      </c>
      <c r="AK658" s="218">
        <v>3606</v>
      </c>
      <c r="AL658" s="214">
        <v>955.20839999999998</v>
      </c>
      <c r="AM658" s="215">
        <v>3444481</v>
      </c>
      <c r="AN658" s="36">
        <f t="shared" si="122"/>
        <v>3.2596543139534181E-4</v>
      </c>
      <c r="AO658" s="37">
        <f t="shared" si="123"/>
        <v>0.82592762253779206</v>
      </c>
      <c r="AP658" s="38" t="s">
        <v>4</v>
      </c>
      <c r="AQ658" s="39" t="str">
        <f t="shared" si="121"/>
        <v>제품</v>
      </c>
      <c r="AR658" s="40">
        <f t="shared" si="126"/>
        <v>0</v>
      </c>
      <c r="AS658" s="41">
        <f t="shared" si="127"/>
        <v>3444481</v>
      </c>
      <c r="AT658" s="42">
        <f t="shared" si="128"/>
        <v>0</v>
      </c>
      <c r="AU658" s="43">
        <f t="shared" si="124"/>
        <v>3444481</v>
      </c>
      <c r="AV658" s="95">
        <f t="shared" si="120"/>
        <v>3444481.4904</v>
      </c>
      <c r="AW658" s="61" t="str">
        <f t="shared" si="120"/>
        <v/>
      </c>
      <c r="AX658" s="61" t="str">
        <f t="shared" si="120"/>
        <v/>
      </c>
      <c r="AY658" s="61" t="str">
        <f t="shared" si="120"/>
        <v/>
      </c>
      <c r="AZ658" s="44" t="str">
        <f t="shared" si="120"/>
        <v/>
      </c>
      <c r="BA658" s="45"/>
      <c r="BB658" s="97">
        <v>3606</v>
      </c>
      <c r="BC658" s="98">
        <v>0</v>
      </c>
      <c r="BD658" s="98">
        <v>0</v>
      </c>
      <c r="BE658" s="98">
        <v>0</v>
      </c>
      <c r="BF658" s="98">
        <v>0</v>
      </c>
      <c r="BG658" s="99">
        <f t="shared" si="129"/>
        <v>3606</v>
      </c>
      <c r="BH658" s="52">
        <f t="shared" si="125"/>
        <v>0</v>
      </c>
      <c r="BI658" s="53">
        <f>IFERROR(IF(ROUND(V658/((D658+AK658)/2),1)&lt;0,0,ROUND(V658/((D658+AK658)/2),1)),0)</f>
        <v>0.1</v>
      </c>
      <c r="BJ658" s="55" t="str">
        <f>IF(AK658=0,"정상",IF(AP658="악성","악성",IF(AND(BL658&gt;3,BI658&lt;0.5),"악성",IF(AND(AP658="정상",BL658&lt;=3),"정상",IF(BI658&gt;1,"정상","부진")))))</f>
        <v>악성</v>
      </c>
      <c r="BK658" s="54">
        <v>45413</v>
      </c>
      <c r="BL658" s="52">
        <f t="shared" si="130"/>
        <v>29</v>
      </c>
    </row>
    <row r="659" spans="1:64" ht="17.100000000000001" customHeight="1">
      <c r="A659" s="58" t="s">
        <v>1</v>
      </c>
      <c r="B659" s="57" t="s">
        <v>3455</v>
      </c>
      <c r="C659" s="56" t="s">
        <v>3851</v>
      </c>
      <c r="D659" s="213">
        <v>8598</v>
      </c>
      <c r="E659" s="214">
        <v>16685.398700000002</v>
      </c>
      <c r="F659" s="215">
        <v>143461058</v>
      </c>
      <c r="G659" s="213">
        <v>0</v>
      </c>
      <c r="H659" s="216">
        <v>0</v>
      </c>
      <c r="I659" s="215">
        <v>0</v>
      </c>
      <c r="J659" s="213">
        <v>0</v>
      </c>
      <c r="K659" s="216">
        <v>0</v>
      </c>
      <c r="L659" s="215">
        <v>0</v>
      </c>
      <c r="M659" s="213">
        <v>25</v>
      </c>
      <c r="N659" s="216">
        <v>8364</v>
      </c>
      <c r="O659" s="215">
        <v>209100</v>
      </c>
      <c r="P659" s="213">
        <v>0</v>
      </c>
      <c r="Q659" s="216">
        <v>0</v>
      </c>
      <c r="R659" s="215">
        <v>0</v>
      </c>
      <c r="S659" s="213">
        <v>25</v>
      </c>
      <c r="T659" s="214">
        <v>8364</v>
      </c>
      <c r="U659" s="217">
        <v>209100</v>
      </c>
      <c r="V659" s="213">
        <v>5953</v>
      </c>
      <c r="W659" s="216">
        <v>10268.007895000001</v>
      </c>
      <c r="X659" s="215">
        <v>61125451</v>
      </c>
      <c r="Y659" s="213">
        <v>0</v>
      </c>
      <c r="Z659" s="216">
        <v>0</v>
      </c>
      <c r="AA659" s="215">
        <v>0</v>
      </c>
      <c r="AB659" s="213">
        <v>171</v>
      </c>
      <c r="AC659" s="216">
        <v>360482.134502</v>
      </c>
      <c r="AD659" s="215">
        <v>61642445</v>
      </c>
      <c r="AE659" s="213">
        <v>0</v>
      </c>
      <c r="AF659" s="216">
        <v>0</v>
      </c>
      <c r="AG659" s="215">
        <v>0</v>
      </c>
      <c r="AH659" s="213">
        <v>6124</v>
      </c>
      <c r="AI659" s="214">
        <v>20047.011103000001</v>
      </c>
      <c r="AJ659" s="215">
        <v>122767896</v>
      </c>
      <c r="AK659" s="218">
        <v>2499</v>
      </c>
      <c r="AL659" s="214">
        <v>8364.2507999999998</v>
      </c>
      <c r="AM659" s="215">
        <v>20902262</v>
      </c>
      <c r="AN659" s="36">
        <f t="shared" si="122"/>
        <v>1.9780671892132545E-3</v>
      </c>
      <c r="AO659" s="37">
        <f t="shared" si="123"/>
        <v>0.28980633190305</v>
      </c>
      <c r="AP659" s="38" t="s">
        <v>4</v>
      </c>
      <c r="AQ659" s="39" t="str">
        <f t="shared" si="121"/>
        <v>제품</v>
      </c>
      <c r="AR659" s="40">
        <f t="shared" si="126"/>
        <v>0</v>
      </c>
      <c r="AS659" s="41">
        <f t="shared" si="127"/>
        <v>20902262</v>
      </c>
      <c r="AT659" s="42">
        <f t="shared" si="128"/>
        <v>0</v>
      </c>
      <c r="AU659" s="43">
        <f t="shared" si="124"/>
        <v>20902262</v>
      </c>
      <c r="AV659" s="95">
        <f t="shared" si="120"/>
        <v>20902262.749200001</v>
      </c>
      <c r="AW659" s="61" t="str">
        <f t="shared" si="120"/>
        <v/>
      </c>
      <c r="AX659" s="61" t="str">
        <f t="shared" si="120"/>
        <v/>
      </c>
      <c r="AY659" s="61" t="str">
        <f t="shared" si="120"/>
        <v/>
      </c>
      <c r="AZ659" s="44" t="str">
        <f t="shared" si="120"/>
        <v/>
      </c>
      <c r="BA659" s="45"/>
      <c r="BB659" s="97">
        <v>2499</v>
      </c>
      <c r="BC659" s="98">
        <v>0</v>
      </c>
      <c r="BD659" s="98">
        <v>0</v>
      </c>
      <c r="BE659" s="98">
        <v>0</v>
      </c>
      <c r="BF659" s="98">
        <v>0</v>
      </c>
      <c r="BG659" s="99">
        <f t="shared" si="129"/>
        <v>2499</v>
      </c>
      <c r="BH659" s="52">
        <f t="shared" si="125"/>
        <v>0</v>
      </c>
      <c r="BI659" s="53">
        <f>IFERROR(IF(ROUND(V659/((D659+AK659)/2),1)&lt;0,0,ROUND(V659/((D659+AK659)/2),1)),0)</f>
        <v>1.1000000000000001</v>
      </c>
      <c r="BJ659" s="55" t="str">
        <f>IF(AK659=0,"정상",IF(AP659="악성","악성",IF(AND(BL659&gt;3,BI659&lt;0.5),"악성",IF(AND(AP659="정상",BL659&lt;=3),"정상",IF(BI659&gt;1,"정상","부진")))))</f>
        <v>정상</v>
      </c>
      <c r="BK659" s="54">
        <v>45413</v>
      </c>
      <c r="BL659" s="52">
        <f t="shared" si="130"/>
        <v>29</v>
      </c>
    </row>
    <row r="660" spans="1:64" ht="17.100000000000001" customHeight="1">
      <c r="A660" s="58" t="s">
        <v>1</v>
      </c>
      <c r="B660" s="57" t="s">
        <v>3524</v>
      </c>
      <c r="C660" s="56" t="s">
        <v>3525</v>
      </c>
      <c r="D660" s="213">
        <v>2542</v>
      </c>
      <c r="E660" s="214">
        <v>1220</v>
      </c>
      <c r="F660" s="215">
        <v>3101240</v>
      </c>
      <c r="G660" s="213">
        <v>0</v>
      </c>
      <c r="H660" s="216">
        <v>0</v>
      </c>
      <c r="I660" s="215">
        <v>0</v>
      </c>
      <c r="J660" s="213">
        <v>0</v>
      </c>
      <c r="K660" s="216">
        <v>0</v>
      </c>
      <c r="L660" s="215">
        <v>0</v>
      </c>
      <c r="M660" s="213">
        <v>0</v>
      </c>
      <c r="N660" s="216">
        <v>0</v>
      </c>
      <c r="O660" s="215">
        <v>0</v>
      </c>
      <c r="P660" s="213">
        <v>0</v>
      </c>
      <c r="Q660" s="216">
        <v>0</v>
      </c>
      <c r="R660" s="215">
        <v>0</v>
      </c>
      <c r="S660" s="213">
        <v>0</v>
      </c>
      <c r="T660" s="214">
        <v>0</v>
      </c>
      <c r="U660" s="217">
        <v>0</v>
      </c>
      <c r="V660" s="213">
        <v>606</v>
      </c>
      <c r="W660" s="216">
        <v>1220</v>
      </c>
      <c r="X660" s="215">
        <v>739320</v>
      </c>
      <c r="Y660" s="213">
        <v>0</v>
      </c>
      <c r="Z660" s="216">
        <v>0</v>
      </c>
      <c r="AA660" s="215">
        <v>0</v>
      </c>
      <c r="AB660" s="213">
        <v>6</v>
      </c>
      <c r="AC660" s="216">
        <v>1220</v>
      </c>
      <c r="AD660" s="215">
        <v>7320</v>
      </c>
      <c r="AE660" s="213">
        <v>0</v>
      </c>
      <c r="AF660" s="216">
        <v>0</v>
      </c>
      <c r="AG660" s="215">
        <v>0</v>
      </c>
      <c r="AH660" s="213">
        <v>612</v>
      </c>
      <c r="AI660" s="214">
        <v>1220</v>
      </c>
      <c r="AJ660" s="215">
        <v>746640</v>
      </c>
      <c r="AK660" s="218">
        <v>1930</v>
      </c>
      <c r="AL660" s="214">
        <v>1220</v>
      </c>
      <c r="AM660" s="215">
        <v>2354600</v>
      </c>
      <c r="AN660" s="36">
        <f t="shared" si="122"/>
        <v>2.2282550107359335E-4</v>
      </c>
      <c r="AO660" s="37">
        <f t="shared" si="123"/>
        <v>0.75924468922108579</v>
      </c>
      <c r="AP660" s="38" t="s">
        <v>4</v>
      </c>
      <c r="AQ660" s="39" t="str">
        <f t="shared" si="121"/>
        <v>제품</v>
      </c>
      <c r="AR660" s="40">
        <f t="shared" si="126"/>
        <v>0</v>
      </c>
      <c r="AS660" s="41">
        <f t="shared" si="127"/>
        <v>2354600</v>
      </c>
      <c r="AT660" s="42">
        <f t="shared" si="128"/>
        <v>0</v>
      </c>
      <c r="AU660" s="43">
        <f t="shared" si="124"/>
        <v>2354600</v>
      </c>
      <c r="AV660" s="95">
        <f t="shared" si="120"/>
        <v>2354600</v>
      </c>
      <c r="AW660" s="61" t="str">
        <f t="shared" si="120"/>
        <v/>
      </c>
      <c r="AX660" s="61" t="str">
        <f t="shared" si="120"/>
        <v/>
      </c>
      <c r="AY660" s="61" t="str">
        <f t="shared" si="120"/>
        <v/>
      </c>
      <c r="AZ660" s="44" t="str">
        <f t="shared" si="120"/>
        <v/>
      </c>
      <c r="BA660" s="45"/>
      <c r="BB660" s="97">
        <v>1930</v>
      </c>
      <c r="BC660" s="98">
        <v>0</v>
      </c>
      <c r="BD660" s="98">
        <v>0</v>
      </c>
      <c r="BE660" s="98">
        <v>0</v>
      </c>
      <c r="BF660" s="98">
        <v>0</v>
      </c>
      <c r="BG660" s="99">
        <f t="shared" si="129"/>
        <v>1930</v>
      </c>
      <c r="BH660" s="52">
        <f t="shared" si="125"/>
        <v>0</v>
      </c>
      <c r="BI660" s="53">
        <f>IFERROR(IF(ROUND(V660/((D660+AK660)/2),1)&lt;0,0,ROUND(V660/((D660+AK660)/2),1)),0)</f>
        <v>0.3</v>
      </c>
      <c r="BJ660" s="55" t="str">
        <f>IF(AK660=0,"정상",IF(AP660="악성","악성",IF(AND(BL660&gt;3,BI660&lt;0.5),"악성",IF(AND(AP660="정상",BL660&lt;=3),"정상",IF(BI660&gt;1,"정상","부진")))))</f>
        <v>악성</v>
      </c>
      <c r="BK660" s="54">
        <v>45444</v>
      </c>
      <c r="BL660" s="52">
        <f t="shared" si="130"/>
        <v>28</v>
      </c>
    </row>
    <row r="661" spans="1:64" ht="17.100000000000001" customHeight="1">
      <c r="A661" s="58" t="s">
        <v>1</v>
      </c>
      <c r="B661" s="57" t="s">
        <v>3526</v>
      </c>
      <c r="C661" s="56" t="s">
        <v>3527</v>
      </c>
      <c r="D661" s="213">
        <v>2634</v>
      </c>
      <c r="E661" s="214">
        <v>1220</v>
      </c>
      <c r="F661" s="215">
        <v>3213480</v>
      </c>
      <c r="G661" s="213">
        <v>0</v>
      </c>
      <c r="H661" s="216">
        <v>0</v>
      </c>
      <c r="I661" s="215">
        <v>0</v>
      </c>
      <c r="J661" s="213">
        <v>0</v>
      </c>
      <c r="K661" s="216">
        <v>0</v>
      </c>
      <c r="L661" s="215">
        <v>0</v>
      </c>
      <c r="M661" s="213">
        <v>0</v>
      </c>
      <c r="N661" s="216">
        <v>0</v>
      </c>
      <c r="O661" s="215">
        <v>0</v>
      </c>
      <c r="P661" s="213">
        <v>0</v>
      </c>
      <c r="Q661" s="216">
        <v>0</v>
      </c>
      <c r="R661" s="215">
        <v>0</v>
      </c>
      <c r="S661" s="213">
        <v>0</v>
      </c>
      <c r="T661" s="214">
        <v>0</v>
      </c>
      <c r="U661" s="217">
        <v>0</v>
      </c>
      <c r="V661" s="213">
        <v>562</v>
      </c>
      <c r="W661" s="216">
        <v>1220</v>
      </c>
      <c r="X661" s="215">
        <v>685640</v>
      </c>
      <c r="Y661" s="213">
        <v>0</v>
      </c>
      <c r="Z661" s="216">
        <v>0</v>
      </c>
      <c r="AA661" s="215">
        <v>0</v>
      </c>
      <c r="AB661" s="213">
        <v>6</v>
      </c>
      <c r="AC661" s="216">
        <v>1220</v>
      </c>
      <c r="AD661" s="215">
        <v>7320</v>
      </c>
      <c r="AE661" s="213">
        <v>0</v>
      </c>
      <c r="AF661" s="216">
        <v>0</v>
      </c>
      <c r="AG661" s="215">
        <v>0</v>
      </c>
      <c r="AH661" s="213">
        <v>568</v>
      </c>
      <c r="AI661" s="214">
        <v>1220</v>
      </c>
      <c r="AJ661" s="215">
        <v>692960</v>
      </c>
      <c r="AK661" s="218">
        <v>2066</v>
      </c>
      <c r="AL661" s="214">
        <v>1220</v>
      </c>
      <c r="AM661" s="215">
        <v>2520520</v>
      </c>
      <c r="AN661" s="36">
        <f t="shared" si="122"/>
        <v>2.3852719441349422E-4</v>
      </c>
      <c r="AO661" s="37">
        <f t="shared" si="123"/>
        <v>0.78435839028094156</v>
      </c>
      <c r="AP661" s="38" t="s">
        <v>4</v>
      </c>
      <c r="AQ661" s="39" t="str">
        <f t="shared" si="121"/>
        <v>제품</v>
      </c>
      <c r="AR661" s="40">
        <f t="shared" si="126"/>
        <v>0</v>
      </c>
      <c r="AS661" s="41">
        <f t="shared" si="127"/>
        <v>2520520</v>
      </c>
      <c r="AT661" s="42">
        <f t="shared" si="128"/>
        <v>0</v>
      </c>
      <c r="AU661" s="43">
        <f t="shared" si="124"/>
        <v>2520520</v>
      </c>
      <c r="AV661" s="95">
        <f t="shared" si="120"/>
        <v>2520520</v>
      </c>
      <c r="AW661" s="61" t="str">
        <f t="shared" si="120"/>
        <v/>
      </c>
      <c r="AX661" s="61" t="str">
        <f t="shared" si="120"/>
        <v/>
      </c>
      <c r="AY661" s="61" t="str">
        <f t="shared" si="120"/>
        <v/>
      </c>
      <c r="AZ661" s="44" t="str">
        <f t="shared" si="120"/>
        <v/>
      </c>
      <c r="BA661" s="45"/>
      <c r="BB661" s="97">
        <v>2066</v>
      </c>
      <c r="BC661" s="98">
        <v>0</v>
      </c>
      <c r="BD661" s="98">
        <v>0</v>
      </c>
      <c r="BE661" s="98">
        <v>0</v>
      </c>
      <c r="BF661" s="98">
        <v>0</v>
      </c>
      <c r="BG661" s="99">
        <f t="shared" si="129"/>
        <v>2066</v>
      </c>
      <c r="BH661" s="52">
        <f t="shared" si="125"/>
        <v>0</v>
      </c>
      <c r="BI661" s="53">
        <f>IFERROR(IF(ROUND(V661/((D661+AK661)/2),1)&lt;0,0,ROUND(V661/((D661+AK661)/2),1)),0)</f>
        <v>0.2</v>
      </c>
      <c r="BJ661" s="55" t="str">
        <f>IF(AK661=0,"정상",IF(AP661="악성","악성",IF(AND(BL661&gt;3,BI661&lt;0.5),"악성",IF(AND(AP661="정상",BL661&lt;=3),"정상",IF(BI661&gt;1,"정상","부진")))))</f>
        <v>악성</v>
      </c>
      <c r="BK661" s="54">
        <v>45444</v>
      </c>
      <c r="BL661" s="52">
        <f t="shared" si="130"/>
        <v>28</v>
      </c>
    </row>
    <row r="662" spans="1:64" ht="17.100000000000001" customHeight="1">
      <c r="A662" s="58" t="s">
        <v>1</v>
      </c>
      <c r="B662" s="57" t="s">
        <v>4024</v>
      </c>
      <c r="C662" s="56" t="s">
        <v>4025</v>
      </c>
      <c r="D662" s="213">
        <v>2022</v>
      </c>
      <c r="E662" s="214">
        <v>2490.1913</v>
      </c>
      <c r="F662" s="215">
        <v>5035167</v>
      </c>
      <c r="G662" s="213">
        <v>0</v>
      </c>
      <c r="H662" s="216">
        <v>0</v>
      </c>
      <c r="I662" s="215">
        <v>0</v>
      </c>
      <c r="J662" s="213">
        <v>0</v>
      </c>
      <c r="K662" s="216">
        <v>0</v>
      </c>
      <c r="L662" s="215">
        <v>0</v>
      </c>
      <c r="M662" s="213">
        <v>3</v>
      </c>
      <c r="N662" s="216">
        <v>2490</v>
      </c>
      <c r="O662" s="215">
        <v>7470</v>
      </c>
      <c r="P662" s="213">
        <v>0</v>
      </c>
      <c r="Q662" s="216">
        <v>0</v>
      </c>
      <c r="R662" s="215">
        <v>0</v>
      </c>
      <c r="S662" s="213">
        <v>3</v>
      </c>
      <c r="T662" s="214">
        <v>2490</v>
      </c>
      <c r="U662" s="217">
        <v>7470</v>
      </c>
      <c r="V662" s="213">
        <v>1997</v>
      </c>
      <c r="W662" s="216">
        <v>2490.1892830000002</v>
      </c>
      <c r="X662" s="215">
        <v>4972908</v>
      </c>
      <c r="Y662" s="213">
        <v>0</v>
      </c>
      <c r="Z662" s="216">
        <v>0</v>
      </c>
      <c r="AA662" s="215">
        <v>0</v>
      </c>
      <c r="AB662" s="213">
        <v>28</v>
      </c>
      <c r="AC662" s="216">
        <v>2490.3214280000002</v>
      </c>
      <c r="AD662" s="215">
        <v>69729</v>
      </c>
      <c r="AE662" s="213">
        <v>0</v>
      </c>
      <c r="AF662" s="216">
        <v>0</v>
      </c>
      <c r="AG662" s="215">
        <v>0</v>
      </c>
      <c r="AH662" s="213">
        <v>2025</v>
      </c>
      <c r="AI662" s="214">
        <v>2490.1911110000001</v>
      </c>
      <c r="AJ662" s="215">
        <v>5042637</v>
      </c>
      <c r="AK662" s="218">
        <v>0</v>
      </c>
      <c r="AL662" s="214">
        <v>0</v>
      </c>
      <c r="AM662" s="215">
        <v>0</v>
      </c>
      <c r="AN662" s="36">
        <f t="shared" si="122"/>
        <v>0</v>
      </c>
      <c r="AO662" s="37">
        <f t="shared" si="123"/>
        <v>0</v>
      </c>
      <c r="AP662" s="38" t="s">
        <v>4</v>
      </c>
      <c r="AQ662" s="39" t="str">
        <f t="shared" si="121"/>
        <v>제품</v>
      </c>
      <c r="AR662" s="40">
        <f t="shared" si="126"/>
        <v>0</v>
      </c>
      <c r="AS662" s="41">
        <f t="shared" si="127"/>
        <v>0</v>
      </c>
      <c r="AT662" s="42">
        <f t="shared" si="128"/>
        <v>0</v>
      </c>
      <c r="AU662" s="43">
        <f t="shared" si="124"/>
        <v>0</v>
      </c>
      <c r="AV662" s="95" t="str">
        <f t="shared" si="120"/>
        <v/>
      </c>
      <c r="AW662" s="61" t="str">
        <f t="shared" si="120"/>
        <v/>
      </c>
      <c r="AX662" s="61" t="str">
        <f t="shared" si="120"/>
        <v/>
      </c>
      <c r="AY662" s="61" t="str">
        <f t="shared" si="120"/>
        <v/>
      </c>
      <c r="AZ662" s="44" t="str">
        <f t="shared" si="120"/>
        <v/>
      </c>
      <c r="BA662" s="45"/>
      <c r="BB662" s="97">
        <v>0</v>
      </c>
      <c r="BC662" s="98">
        <v>0</v>
      </c>
      <c r="BD662" s="98">
        <v>0</v>
      </c>
      <c r="BE662" s="98">
        <v>0</v>
      </c>
      <c r="BF662" s="98">
        <v>0</v>
      </c>
      <c r="BG662" s="99">
        <f t="shared" si="129"/>
        <v>0</v>
      </c>
      <c r="BH662" s="52">
        <f t="shared" si="125"/>
        <v>0</v>
      </c>
      <c r="BI662" s="53">
        <f>IFERROR(IF(ROUND(V662/((D662+AK662)/2),1)&lt;0,0,ROUND(V662/((D662+AK662)/2),1)),0)</f>
        <v>2</v>
      </c>
      <c r="BJ662" s="55" t="str">
        <f>IF(AK662=0,"정상",IF(AP662="악성","악성",IF(AND(BL662&gt;3,BI662&lt;0.5),"악성",IF(AND(AP662="정상",BL662&lt;=3),"정상",IF(BI662&gt;1,"정상","부진")))))</f>
        <v>정상</v>
      </c>
      <c r="BK662" s="54">
        <v>45597</v>
      </c>
      <c r="BL662" s="52">
        <f t="shared" si="130"/>
        <v>23</v>
      </c>
    </row>
    <row r="663" spans="1:64" ht="17.100000000000001" customHeight="1">
      <c r="A663" s="58" t="s">
        <v>1</v>
      </c>
      <c r="B663" s="57" t="s">
        <v>4026</v>
      </c>
      <c r="C663" s="56" t="s">
        <v>4027</v>
      </c>
      <c r="D663" s="213">
        <v>2280</v>
      </c>
      <c r="E663" s="214">
        <v>2490.1912000000002</v>
      </c>
      <c r="F663" s="215">
        <v>5677636</v>
      </c>
      <c r="G663" s="213">
        <v>0</v>
      </c>
      <c r="H663" s="216">
        <v>0</v>
      </c>
      <c r="I663" s="215">
        <v>0</v>
      </c>
      <c r="J663" s="213">
        <v>0</v>
      </c>
      <c r="K663" s="216">
        <v>0</v>
      </c>
      <c r="L663" s="215">
        <v>0</v>
      </c>
      <c r="M663" s="213">
        <v>5</v>
      </c>
      <c r="N663" s="216">
        <v>2490</v>
      </c>
      <c r="O663" s="215">
        <v>12450</v>
      </c>
      <c r="P663" s="213">
        <v>0</v>
      </c>
      <c r="Q663" s="216">
        <v>0</v>
      </c>
      <c r="R663" s="215">
        <v>0</v>
      </c>
      <c r="S663" s="213">
        <v>5</v>
      </c>
      <c r="T663" s="214">
        <v>2490</v>
      </c>
      <c r="U663" s="217">
        <v>12450</v>
      </c>
      <c r="V663" s="213">
        <v>1954</v>
      </c>
      <c r="W663" s="216">
        <v>2490.1914019999999</v>
      </c>
      <c r="X663" s="215">
        <v>4865834</v>
      </c>
      <c r="Y663" s="213">
        <v>0</v>
      </c>
      <c r="Z663" s="216">
        <v>0</v>
      </c>
      <c r="AA663" s="215">
        <v>0</v>
      </c>
      <c r="AB663" s="213">
        <v>21</v>
      </c>
      <c r="AC663" s="216">
        <v>2490.4285709999999</v>
      </c>
      <c r="AD663" s="215">
        <v>52299</v>
      </c>
      <c r="AE663" s="213">
        <v>0</v>
      </c>
      <c r="AF663" s="216">
        <v>0</v>
      </c>
      <c r="AG663" s="215">
        <v>0</v>
      </c>
      <c r="AH663" s="213">
        <v>1975</v>
      </c>
      <c r="AI663" s="214">
        <v>2490.1939240000002</v>
      </c>
      <c r="AJ663" s="215">
        <v>4918133</v>
      </c>
      <c r="AK663" s="218">
        <v>310</v>
      </c>
      <c r="AL663" s="214">
        <v>2490.1732000000002</v>
      </c>
      <c r="AM663" s="215">
        <v>771953</v>
      </c>
      <c r="AN663" s="36">
        <f t="shared" si="122"/>
        <v>7.3053093531922028E-5</v>
      </c>
      <c r="AO663" s="37">
        <f t="shared" si="123"/>
        <v>0.13566739606126915</v>
      </c>
      <c r="AP663" s="38" t="s">
        <v>4</v>
      </c>
      <c r="AQ663" s="39" t="str">
        <f t="shared" si="121"/>
        <v>제품</v>
      </c>
      <c r="AR663" s="40">
        <f t="shared" si="126"/>
        <v>0</v>
      </c>
      <c r="AS663" s="41">
        <f t="shared" si="127"/>
        <v>771953</v>
      </c>
      <c r="AT663" s="42">
        <f t="shared" si="128"/>
        <v>0</v>
      </c>
      <c r="AU663" s="43">
        <f t="shared" si="124"/>
        <v>771953</v>
      </c>
      <c r="AV663" s="95">
        <f t="shared" si="120"/>
        <v>771953.69200000004</v>
      </c>
      <c r="AW663" s="61" t="str">
        <f t="shared" si="120"/>
        <v/>
      </c>
      <c r="AX663" s="61" t="str">
        <f t="shared" si="120"/>
        <v/>
      </c>
      <c r="AY663" s="61" t="str">
        <f t="shared" si="120"/>
        <v/>
      </c>
      <c r="AZ663" s="44" t="str">
        <f t="shared" si="120"/>
        <v/>
      </c>
      <c r="BA663" s="45"/>
      <c r="BB663" s="97">
        <v>310</v>
      </c>
      <c r="BC663" s="98">
        <v>0</v>
      </c>
      <c r="BD663" s="98">
        <v>0</v>
      </c>
      <c r="BE663" s="98">
        <v>0</v>
      </c>
      <c r="BF663" s="98">
        <v>0</v>
      </c>
      <c r="BG663" s="99">
        <f t="shared" si="129"/>
        <v>310</v>
      </c>
      <c r="BH663" s="52">
        <f t="shared" si="125"/>
        <v>0</v>
      </c>
      <c r="BI663" s="53">
        <f>IFERROR(IF(ROUND(V663/((D663+AK663)/2),1)&lt;0,0,ROUND(V663/((D663+AK663)/2),1)),0)</f>
        <v>1.5</v>
      </c>
      <c r="BJ663" s="55" t="str">
        <f>IF(AK663=0,"정상",IF(AP663="악성","악성",IF(AND(BL663&gt;3,BI663&lt;0.5),"악성",IF(AND(AP663="정상",BL663&lt;=3),"정상",IF(BI663&gt;1,"정상","부진")))))</f>
        <v>정상</v>
      </c>
      <c r="BK663" s="54">
        <v>45597</v>
      </c>
      <c r="BL663" s="52">
        <f t="shared" si="130"/>
        <v>23</v>
      </c>
    </row>
    <row r="664" spans="1:64" ht="17.100000000000001" customHeight="1">
      <c r="A664" s="58" t="s">
        <v>1</v>
      </c>
      <c r="B664" s="57" t="s">
        <v>4028</v>
      </c>
      <c r="C664" s="56" t="s">
        <v>4029</v>
      </c>
      <c r="D664" s="213">
        <v>147</v>
      </c>
      <c r="E664" s="214">
        <v>2490.1972000000001</v>
      </c>
      <c r="F664" s="215">
        <v>366059</v>
      </c>
      <c r="G664" s="213">
        <v>0</v>
      </c>
      <c r="H664" s="216">
        <v>0</v>
      </c>
      <c r="I664" s="215">
        <v>0</v>
      </c>
      <c r="J664" s="213">
        <v>0</v>
      </c>
      <c r="K664" s="216">
        <v>0</v>
      </c>
      <c r="L664" s="215">
        <v>0</v>
      </c>
      <c r="M664" s="213">
        <v>0</v>
      </c>
      <c r="N664" s="216">
        <v>0</v>
      </c>
      <c r="O664" s="215">
        <v>0</v>
      </c>
      <c r="P664" s="213">
        <v>0</v>
      </c>
      <c r="Q664" s="216">
        <v>0</v>
      </c>
      <c r="R664" s="215">
        <v>0</v>
      </c>
      <c r="S664" s="213">
        <v>0</v>
      </c>
      <c r="T664" s="214">
        <v>0</v>
      </c>
      <c r="U664" s="217">
        <v>0</v>
      </c>
      <c r="V664" s="213">
        <v>140</v>
      </c>
      <c r="W664" s="216">
        <v>2490.192857</v>
      </c>
      <c r="X664" s="215">
        <v>348627</v>
      </c>
      <c r="Y664" s="213">
        <v>0</v>
      </c>
      <c r="Z664" s="216">
        <v>0</v>
      </c>
      <c r="AA664" s="215">
        <v>0</v>
      </c>
      <c r="AB664" s="213">
        <v>7</v>
      </c>
      <c r="AC664" s="216">
        <v>2490.2857140000001</v>
      </c>
      <c r="AD664" s="215">
        <v>17432</v>
      </c>
      <c r="AE664" s="213">
        <v>0</v>
      </c>
      <c r="AF664" s="216">
        <v>0</v>
      </c>
      <c r="AG664" s="215">
        <v>0</v>
      </c>
      <c r="AH664" s="213">
        <v>147</v>
      </c>
      <c r="AI664" s="214">
        <v>2490.1972780000001</v>
      </c>
      <c r="AJ664" s="215">
        <v>366059</v>
      </c>
      <c r="AK664" s="218">
        <v>0</v>
      </c>
      <c r="AL664" s="214">
        <v>0</v>
      </c>
      <c r="AM664" s="215">
        <v>0</v>
      </c>
      <c r="AN664" s="36">
        <f t="shared" si="122"/>
        <v>0</v>
      </c>
      <c r="AO664" s="37">
        <f t="shared" si="123"/>
        <v>0</v>
      </c>
      <c r="AP664" s="38" t="s">
        <v>4</v>
      </c>
      <c r="AQ664" s="39" t="str">
        <f t="shared" si="121"/>
        <v>제품</v>
      </c>
      <c r="AR664" s="40">
        <f t="shared" si="126"/>
        <v>0</v>
      </c>
      <c r="AS664" s="41">
        <f t="shared" si="127"/>
        <v>0</v>
      </c>
      <c r="AT664" s="42">
        <f t="shared" si="128"/>
        <v>0</v>
      </c>
      <c r="AU664" s="43">
        <f t="shared" si="124"/>
        <v>0</v>
      </c>
      <c r="AV664" s="95" t="str">
        <f t="shared" si="120"/>
        <v/>
      </c>
      <c r="AW664" s="61" t="str">
        <f t="shared" si="120"/>
        <v/>
      </c>
      <c r="AX664" s="61" t="str">
        <f t="shared" si="120"/>
        <v/>
      </c>
      <c r="AY664" s="61" t="str">
        <f t="shared" si="120"/>
        <v/>
      </c>
      <c r="AZ664" s="44" t="str">
        <f t="shared" si="120"/>
        <v/>
      </c>
      <c r="BA664" s="45"/>
      <c r="BB664" s="97">
        <v>0</v>
      </c>
      <c r="BC664" s="98">
        <v>0</v>
      </c>
      <c r="BD664" s="98">
        <v>0</v>
      </c>
      <c r="BE664" s="98">
        <v>0</v>
      </c>
      <c r="BF664" s="98">
        <v>0</v>
      </c>
      <c r="BG664" s="99">
        <f t="shared" si="129"/>
        <v>0</v>
      </c>
      <c r="BH664" s="52">
        <f t="shared" si="125"/>
        <v>0</v>
      </c>
      <c r="BI664" s="53">
        <f>IFERROR(IF(ROUND(V664/((D664+AK664)/2),1)&lt;0,0,ROUND(V664/((D664+AK664)/2),1)),0)</f>
        <v>1.9</v>
      </c>
      <c r="BJ664" s="55" t="str">
        <f>IF(AK664=0,"정상",IF(AP664="악성","악성",IF(AND(BL664&gt;3,BI664&lt;0.5),"악성",IF(AND(AP664="정상",BL664&lt;=3),"정상",IF(BI664&gt;1,"정상","부진")))))</f>
        <v>정상</v>
      </c>
      <c r="BK664" s="54">
        <v>45597</v>
      </c>
      <c r="BL664" s="52">
        <f t="shared" si="130"/>
        <v>23</v>
      </c>
    </row>
    <row r="665" spans="1:64" ht="17.100000000000001" customHeight="1">
      <c r="A665" s="58" t="s">
        <v>1</v>
      </c>
      <c r="B665" s="57" t="s">
        <v>3528</v>
      </c>
      <c r="C665" s="56" t="s">
        <v>3529</v>
      </c>
      <c r="D665" s="213">
        <v>1897</v>
      </c>
      <c r="E665" s="214">
        <v>1275</v>
      </c>
      <c r="F665" s="215">
        <v>2418675</v>
      </c>
      <c r="G665" s="213">
        <v>0</v>
      </c>
      <c r="H665" s="216">
        <v>0</v>
      </c>
      <c r="I665" s="215">
        <v>0</v>
      </c>
      <c r="J665" s="213">
        <v>0</v>
      </c>
      <c r="K665" s="216">
        <v>0</v>
      </c>
      <c r="L665" s="215">
        <v>0</v>
      </c>
      <c r="M665" s="213">
        <v>235</v>
      </c>
      <c r="N665" s="216">
        <v>1275</v>
      </c>
      <c r="O665" s="215">
        <v>299625</v>
      </c>
      <c r="P665" s="213">
        <v>0</v>
      </c>
      <c r="Q665" s="216">
        <v>0</v>
      </c>
      <c r="R665" s="215">
        <v>0</v>
      </c>
      <c r="S665" s="213">
        <v>235</v>
      </c>
      <c r="T665" s="214">
        <v>1275</v>
      </c>
      <c r="U665" s="217">
        <v>299625</v>
      </c>
      <c r="V665" s="213">
        <v>1187</v>
      </c>
      <c r="W665" s="216">
        <v>1275</v>
      </c>
      <c r="X665" s="215">
        <v>1513425</v>
      </c>
      <c r="Y665" s="213">
        <v>0</v>
      </c>
      <c r="Z665" s="216">
        <v>0</v>
      </c>
      <c r="AA665" s="215">
        <v>0</v>
      </c>
      <c r="AB665" s="213">
        <v>12</v>
      </c>
      <c r="AC665" s="216">
        <v>1275</v>
      </c>
      <c r="AD665" s="215">
        <v>15300</v>
      </c>
      <c r="AE665" s="213">
        <v>0</v>
      </c>
      <c r="AF665" s="216">
        <v>0</v>
      </c>
      <c r="AG665" s="215">
        <v>0</v>
      </c>
      <c r="AH665" s="213">
        <v>1199</v>
      </c>
      <c r="AI665" s="214">
        <v>1275</v>
      </c>
      <c r="AJ665" s="215">
        <v>1528725</v>
      </c>
      <c r="AK665" s="218">
        <v>933</v>
      </c>
      <c r="AL665" s="214">
        <v>1275</v>
      </c>
      <c r="AM665" s="215">
        <v>1189575</v>
      </c>
      <c r="AN665" s="36">
        <f t="shared" si="122"/>
        <v>1.1257438437085696E-4</v>
      </c>
      <c r="AO665" s="37">
        <f t="shared" si="123"/>
        <v>0.43761726078799251</v>
      </c>
      <c r="AP665" s="38" t="s">
        <v>4</v>
      </c>
      <c r="AQ665" s="39" t="str">
        <f t="shared" si="121"/>
        <v>제품</v>
      </c>
      <c r="AR665" s="40">
        <f t="shared" si="126"/>
        <v>0</v>
      </c>
      <c r="AS665" s="41">
        <f t="shared" si="127"/>
        <v>1189575</v>
      </c>
      <c r="AT665" s="42">
        <f t="shared" si="128"/>
        <v>0</v>
      </c>
      <c r="AU665" s="43">
        <f t="shared" si="124"/>
        <v>1189575</v>
      </c>
      <c r="AV665" s="95">
        <f t="shared" si="120"/>
        <v>1189575</v>
      </c>
      <c r="AW665" s="61" t="str">
        <f t="shared" si="120"/>
        <v/>
      </c>
      <c r="AX665" s="61" t="str">
        <f t="shared" si="120"/>
        <v/>
      </c>
      <c r="AY665" s="61" t="str">
        <f t="shared" si="120"/>
        <v/>
      </c>
      <c r="AZ665" s="44" t="str">
        <f t="shared" si="120"/>
        <v/>
      </c>
      <c r="BA665" s="45"/>
      <c r="BB665" s="97">
        <v>933</v>
      </c>
      <c r="BC665" s="98">
        <v>0</v>
      </c>
      <c r="BD665" s="98">
        <v>0</v>
      </c>
      <c r="BE665" s="98">
        <v>0</v>
      </c>
      <c r="BF665" s="98">
        <v>0</v>
      </c>
      <c r="BG665" s="99">
        <f t="shared" si="129"/>
        <v>933</v>
      </c>
      <c r="BH665" s="52">
        <f t="shared" si="125"/>
        <v>0</v>
      </c>
      <c r="BI665" s="53">
        <f>IFERROR(IF(ROUND(V665/((D665+AK665)/2),1)&lt;0,0,ROUND(V665/((D665+AK665)/2),1)),0)</f>
        <v>0.8</v>
      </c>
      <c r="BJ665" s="55" t="str">
        <f>IF(AK665=0,"정상",IF(AP665="악성","악성",IF(AND(BL665&gt;3,BI665&lt;0.5),"악성",IF(AND(AP665="정상",BL665&lt;=3),"정상",IF(BI665&gt;1,"정상","부진")))))</f>
        <v>부진</v>
      </c>
      <c r="BK665" s="54">
        <v>45444</v>
      </c>
      <c r="BL665" s="52">
        <f t="shared" si="130"/>
        <v>28</v>
      </c>
    </row>
    <row r="666" spans="1:64" ht="17.100000000000001" customHeight="1">
      <c r="A666" s="58" t="s">
        <v>1</v>
      </c>
      <c r="B666" s="57" t="s">
        <v>3530</v>
      </c>
      <c r="C666" s="56" t="s">
        <v>3531</v>
      </c>
      <c r="D666" s="213">
        <v>1779</v>
      </c>
      <c r="E666" s="214">
        <v>1275</v>
      </c>
      <c r="F666" s="215">
        <v>2268225</v>
      </c>
      <c r="G666" s="213">
        <v>0</v>
      </c>
      <c r="H666" s="216">
        <v>0</v>
      </c>
      <c r="I666" s="215">
        <v>0</v>
      </c>
      <c r="J666" s="213">
        <v>0</v>
      </c>
      <c r="K666" s="216">
        <v>0</v>
      </c>
      <c r="L666" s="215">
        <v>0</v>
      </c>
      <c r="M666" s="213">
        <v>40</v>
      </c>
      <c r="N666" s="216">
        <v>1275</v>
      </c>
      <c r="O666" s="215">
        <v>51000</v>
      </c>
      <c r="P666" s="213">
        <v>0</v>
      </c>
      <c r="Q666" s="216">
        <v>0</v>
      </c>
      <c r="R666" s="215">
        <v>0</v>
      </c>
      <c r="S666" s="213">
        <v>40</v>
      </c>
      <c r="T666" s="214">
        <v>1275</v>
      </c>
      <c r="U666" s="217">
        <v>51000</v>
      </c>
      <c r="V666" s="213">
        <v>993</v>
      </c>
      <c r="W666" s="216">
        <v>1275</v>
      </c>
      <c r="X666" s="215">
        <v>1266075</v>
      </c>
      <c r="Y666" s="213">
        <v>0</v>
      </c>
      <c r="Z666" s="216">
        <v>0</v>
      </c>
      <c r="AA666" s="215">
        <v>0</v>
      </c>
      <c r="AB666" s="213">
        <v>11</v>
      </c>
      <c r="AC666" s="216">
        <v>1275</v>
      </c>
      <c r="AD666" s="215">
        <v>14025</v>
      </c>
      <c r="AE666" s="213">
        <v>0</v>
      </c>
      <c r="AF666" s="216">
        <v>0</v>
      </c>
      <c r="AG666" s="215">
        <v>0</v>
      </c>
      <c r="AH666" s="213">
        <v>1004</v>
      </c>
      <c r="AI666" s="214">
        <v>1275</v>
      </c>
      <c r="AJ666" s="215">
        <v>1280100</v>
      </c>
      <c r="AK666" s="218">
        <v>815</v>
      </c>
      <c r="AL666" s="214">
        <v>1275</v>
      </c>
      <c r="AM666" s="215">
        <v>1039125</v>
      </c>
      <c r="AN666" s="36">
        <f t="shared" si="122"/>
        <v>9.8336680881295208E-5</v>
      </c>
      <c r="AO666" s="37">
        <f t="shared" si="123"/>
        <v>0.4480483782297966</v>
      </c>
      <c r="AP666" s="38" t="s">
        <v>4</v>
      </c>
      <c r="AQ666" s="39" t="str">
        <f t="shared" si="121"/>
        <v>제품</v>
      </c>
      <c r="AR666" s="40">
        <f t="shared" si="126"/>
        <v>0</v>
      </c>
      <c r="AS666" s="41">
        <f t="shared" si="127"/>
        <v>1039125</v>
      </c>
      <c r="AT666" s="42">
        <f t="shared" si="128"/>
        <v>0</v>
      </c>
      <c r="AU666" s="43">
        <f t="shared" si="124"/>
        <v>1039125</v>
      </c>
      <c r="AV666" s="95">
        <f t="shared" si="120"/>
        <v>1039125</v>
      </c>
      <c r="AW666" s="61" t="str">
        <f t="shared" si="120"/>
        <v/>
      </c>
      <c r="AX666" s="61" t="str">
        <f t="shared" si="120"/>
        <v/>
      </c>
      <c r="AY666" s="61" t="str">
        <f t="shared" si="120"/>
        <v/>
      </c>
      <c r="AZ666" s="44" t="str">
        <f t="shared" si="120"/>
        <v/>
      </c>
      <c r="BA666" s="45"/>
      <c r="BB666" s="97">
        <v>815</v>
      </c>
      <c r="BC666" s="98">
        <v>0</v>
      </c>
      <c r="BD666" s="98">
        <v>0</v>
      </c>
      <c r="BE666" s="98">
        <v>0</v>
      </c>
      <c r="BF666" s="98">
        <v>0</v>
      </c>
      <c r="BG666" s="99">
        <f t="shared" si="129"/>
        <v>815</v>
      </c>
      <c r="BH666" s="52">
        <f t="shared" si="125"/>
        <v>0</v>
      </c>
      <c r="BI666" s="53">
        <f>IFERROR(IF(ROUND(V666/((D666+AK666)/2),1)&lt;0,0,ROUND(V666/((D666+AK666)/2),1)),0)</f>
        <v>0.8</v>
      </c>
      <c r="BJ666" s="55" t="str">
        <f>IF(AK666=0,"정상",IF(AP666="악성","악성",IF(AND(BL666&gt;3,BI666&lt;0.5),"악성",IF(AND(AP666="정상",BL666&lt;=3),"정상",IF(BI666&gt;1,"정상","부진")))))</f>
        <v>부진</v>
      </c>
      <c r="BK666" s="54">
        <v>45444</v>
      </c>
      <c r="BL666" s="52">
        <f t="shared" si="130"/>
        <v>28</v>
      </c>
    </row>
    <row r="667" spans="1:64" ht="17.100000000000001" customHeight="1">
      <c r="A667" s="58" t="s">
        <v>1</v>
      </c>
      <c r="B667" s="57" t="s">
        <v>3677</v>
      </c>
      <c r="C667" s="56" t="s">
        <v>3678</v>
      </c>
      <c r="D667" s="213">
        <v>1858</v>
      </c>
      <c r="E667" s="214">
        <v>1350.539</v>
      </c>
      <c r="F667" s="215">
        <v>2509301</v>
      </c>
      <c r="G667" s="213">
        <v>0</v>
      </c>
      <c r="H667" s="216">
        <v>0</v>
      </c>
      <c r="I667" s="215">
        <v>0</v>
      </c>
      <c r="J667" s="213">
        <v>0</v>
      </c>
      <c r="K667" s="216">
        <v>0</v>
      </c>
      <c r="L667" s="215">
        <v>0</v>
      </c>
      <c r="M667" s="213">
        <v>9</v>
      </c>
      <c r="N667" s="216">
        <v>1350.444444</v>
      </c>
      <c r="O667" s="215">
        <v>12154</v>
      </c>
      <c r="P667" s="213">
        <v>0</v>
      </c>
      <c r="Q667" s="216">
        <v>0</v>
      </c>
      <c r="R667" s="215">
        <v>0</v>
      </c>
      <c r="S667" s="213">
        <v>9</v>
      </c>
      <c r="T667" s="214">
        <v>1350.444444</v>
      </c>
      <c r="U667" s="217">
        <v>12154</v>
      </c>
      <c r="V667" s="213">
        <v>347</v>
      </c>
      <c r="W667" s="216">
        <v>1350.553314</v>
      </c>
      <c r="X667" s="215">
        <v>468642</v>
      </c>
      <c r="Y667" s="213">
        <v>0</v>
      </c>
      <c r="Z667" s="216">
        <v>0</v>
      </c>
      <c r="AA667" s="215">
        <v>0</v>
      </c>
      <c r="AB667" s="213">
        <v>140</v>
      </c>
      <c r="AC667" s="216">
        <v>1350.571428</v>
      </c>
      <c r="AD667" s="215">
        <v>189080</v>
      </c>
      <c r="AE667" s="213">
        <v>0</v>
      </c>
      <c r="AF667" s="216">
        <v>0</v>
      </c>
      <c r="AG667" s="215">
        <v>0</v>
      </c>
      <c r="AH667" s="213">
        <v>487</v>
      </c>
      <c r="AI667" s="214">
        <v>1350.5585209999999</v>
      </c>
      <c r="AJ667" s="215">
        <v>657722</v>
      </c>
      <c r="AK667" s="218">
        <v>1380</v>
      </c>
      <c r="AL667" s="214">
        <v>1350.5314000000001</v>
      </c>
      <c r="AM667" s="215">
        <v>1863733</v>
      </c>
      <c r="AN667" s="36">
        <f t="shared" si="122"/>
        <v>1.7637273404926159E-4</v>
      </c>
      <c r="AO667" s="37">
        <f t="shared" si="123"/>
        <v>0.7391537225495447</v>
      </c>
      <c r="AP667" s="38" t="s">
        <v>4</v>
      </c>
      <c r="AQ667" s="39" t="str">
        <f t="shared" si="121"/>
        <v>제품</v>
      </c>
      <c r="AR667" s="40">
        <f t="shared" si="126"/>
        <v>0</v>
      </c>
      <c r="AS667" s="41">
        <f t="shared" si="127"/>
        <v>1863733</v>
      </c>
      <c r="AT667" s="42">
        <f t="shared" si="128"/>
        <v>0</v>
      </c>
      <c r="AU667" s="43">
        <f t="shared" si="124"/>
        <v>1863733</v>
      </c>
      <c r="AV667" s="95">
        <f t="shared" si="120"/>
        <v>1863733.3320000002</v>
      </c>
      <c r="AW667" s="61" t="str">
        <f t="shared" si="120"/>
        <v/>
      </c>
      <c r="AX667" s="61" t="str">
        <f t="shared" si="120"/>
        <v/>
      </c>
      <c r="AY667" s="61" t="str">
        <f t="shared" si="120"/>
        <v/>
      </c>
      <c r="AZ667" s="44" t="str">
        <f t="shared" si="120"/>
        <v/>
      </c>
      <c r="BA667" s="45"/>
      <c r="BB667" s="97">
        <v>1380</v>
      </c>
      <c r="BC667" s="98">
        <v>0</v>
      </c>
      <c r="BD667" s="98">
        <v>0</v>
      </c>
      <c r="BE667" s="98">
        <v>0</v>
      </c>
      <c r="BF667" s="98">
        <v>0</v>
      </c>
      <c r="BG667" s="99">
        <f t="shared" si="129"/>
        <v>1380</v>
      </c>
      <c r="BH667" s="52">
        <f t="shared" si="125"/>
        <v>0</v>
      </c>
      <c r="BI667" s="53">
        <f>IFERROR(IF(ROUND(V667/((D667+AK667)/2),1)&lt;0,0,ROUND(V667/((D667+AK667)/2),1)),0)</f>
        <v>0.2</v>
      </c>
      <c r="BJ667" s="55" t="str">
        <f>IF(AK667=0,"정상",IF(AP667="악성","악성",IF(AND(BL667&gt;3,BI667&lt;0.5),"악성",IF(AND(AP667="정상",BL667&lt;=3),"정상",IF(BI667&gt;1,"정상","부진")))))</f>
        <v>악성</v>
      </c>
      <c r="BK667" s="54">
        <v>45506</v>
      </c>
      <c r="BL667" s="52">
        <f t="shared" si="130"/>
        <v>26</v>
      </c>
    </row>
    <row r="668" spans="1:64" ht="17.100000000000001" customHeight="1">
      <c r="A668" s="58" t="s">
        <v>1</v>
      </c>
      <c r="B668" s="57" t="s">
        <v>4030</v>
      </c>
      <c r="C668" s="56" t="s">
        <v>4031</v>
      </c>
      <c r="D668" s="213">
        <v>1773</v>
      </c>
      <c r="E668" s="214">
        <v>1041.7895000000001</v>
      </c>
      <c r="F668" s="215">
        <v>1847092</v>
      </c>
      <c r="G668" s="213">
        <v>0</v>
      </c>
      <c r="H668" s="216">
        <v>0</v>
      </c>
      <c r="I668" s="215">
        <v>0</v>
      </c>
      <c r="J668" s="213">
        <v>0</v>
      </c>
      <c r="K668" s="216">
        <v>0</v>
      </c>
      <c r="L668" s="215">
        <v>0</v>
      </c>
      <c r="M668" s="213">
        <v>0</v>
      </c>
      <c r="N668" s="216">
        <v>0</v>
      </c>
      <c r="O668" s="215">
        <v>0</v>
      </c>
      <c r="P668" s="213">
        <v>0</v>
      </c>
      <c r="Q668" s="216">
        <v>0</v>
      </c>
      <c r="R668" s="215">
        <v>0</v>
      </c>
      <c r="S668" s="213">
        <v>0</v>
      </c>
      <c r="T668" s="214">
        <v>0</v>
      </c>
      <c r="U668" s="217">
        <v>0</v>
      </c>
      <c r="V668" s="213">
        <v>1766</v>
      </c>
      <c r="W668" s="216">
        <v>1041.788221</v>
      </c>
      <c r="X668" s="215">
        <v>1839798</v>
      </c>
      <c r="Y668" s="213">
        <v>0</v>
      </c>
      <c r="Z668" s="216">
        <v>0</v>
      </c>
      <c r="AA668" s="215">
        <v>0</v>
      </c>
      <c r="AB668" s="213">
        <v>7</v>
      </c>
      <c r="AC668" s="216">
        <v>1042</v>
      </c>
      <c r="AD668" s="215">
        <v>7294</v>
      </c>
      <c r="AE668" s="213">
        <v>0</v>
      </c>
      <c r="AF668" s="216">
        <v>0</v>
      </c>
      <c r="AG668" s="215">
        <v>0</v>
      </c>
      <c r="AH668" s="213">
        <v>1773</v>
      </c>
      <c r="AI668" s="214">
        <v>1041.7890580000001</v>
      </c>
      <c r="AJ668" s="215">
        <v>1847092</v>
      </c>
      <c r="AK668" s="218">
        <v>0</v>
      </c>
      <c r="AL668" s="214">
        <v>0</v>
      </c>
      <c r="AM668" s="215">
        <v>0</v>
      </c>
      <c r="AN668" s="36">
        <f t="shared" si="122"/>
        <v>0</v>
      </c>
      <c r="AO668" s="37">
        <f t="shared" si="123"/>
        <v>0</v>
      </c>
      <c r="AP668" s="38" t="s">
        <v>4</v>
      </c>
      <c r="AQ668" s="39" t="str">
        <f t="shared" si="121"/>
        <v>제품</v>
      </c>
      <c r="AR668" s="40">
        <f t="shared" si="126"/>
        <v>0</v>
      </c>
      <c r="AS668" s="41">
        <f t="shared" si="127"/>
        <v>0</v>
      </c>
      <c r="AT668" s="42">
        <f t="shared" si="128"/>
        <v>0</v>
      </c>
      <c r="AU668" s="43">
        <f t="shared" si="124"/>
        <v>0</v>
      </c>
      <c r="AV668" s="95" t="str">
        <f t="shared" si="120"/>
        <v/>
      </c>
      <c r="AW668" s="61" t="str">
        <f t="shared" si="120"/>
        <v/>
      </c>
      <c r="AX668" s="61" t="str">
        <f t="shared" si="120"/>
        <v/>
      </c>
      <c r="AY668" s="61" t="str">
        <f t="shared" si="120"/>
        <v/>
      </c>
      <c r="AZ668" s="44" t="str">
        <f t="shared" si="120"/>
        <v/>
      </c>
      <c r="BA668" s="45"/>
      <c r="BB668" s="97">
        <v>0</v>
      </c>
      <c r="BC668" s="98">
        <v>0</v>
      </c>
      <c r="BD668" s="98">
        <v>0</v>
      </c>
      <c r="BE668" s="98">
        <v>0</v>
      </c>
      <c r="BF668" s="98">
        <v>0</v>
      </c>
      <c r="BG668" s="99">
        <f t="shared" si="129"/>
        <v>0</v>
      </c>
      <c r="BH668" s="52">
        <f t="shared" si="125"/>
        <v>0</v>
      </c>
      <c r="BI668" s="53">
        <f>IFERROR(IF(ROUND(V668/((D668+AK668)/2),1)&lt;0,0,ROUND(V668/((D668+AK668)/2),1)),0)</f>
        <v>2</v>
      </c>
      <c r="BJ668" s="55" t="str">
        <f>IF(AK668=0,"정상",IF(AP668="악성","악성",IF(AND(BL668&gt;3,BI668&lt;0.5),"악성",IF(AND(AP668="정상",BL668&lt;=3),"정상",IF(BI668&gt;1,"정상","부진")))))</f>
        <v>정상</v>
      </c>
      <c r="BK668" s="54">
        <v>45597</v>
      </c>
      <c r="BL668" s="52">
        <f t="shared" si="130"/>
        <v>23</v>
      </c>
    </row>
    <row r="669" spans="1:64" ht="17.100000000000001" customHeight="1">
      <c r="A669" s="58" t="s">
        <v>1</v>
      </c>
      <c r="B669" s="57" t="s">
        <v>3602</v>
      </c>
      <c r="C669" s="56" t="s">
        <v>3603</v>
      </c>
      <c r="D669" s="213">
        <v>912</v>
      </c>
      <c r="E669" s="214">
        <v>7170</v>
      </c>
      <c r="F669" s="215">
        <v>6539040</v>
      </c>
      <c r="G669" s="213">
        <v>0</v>
      </c>
      <c r="H669" s="216">
        <v>0</v>
      </c>
      <c r="I669" s="215">
        <v>0</v>
      </c>
      <c r="J669" s="213">
        <v>0</v>
      </c>
      <c r="K669" s="216">
        <v>0</v>
      </c>
      <c r="L669" s="215">
        <v>0</v>
      </c>
      <c r="M669" s="213">
        <v>5</v>
      </c>
      <c r="N669" s="216">
        <v>7170</v>
      </c>
      <c r="O669" s="215">
        <v>35850</v>
      </c>
      <c r="P669" s="213">
        <v>0</v>
      </c>
      <c r="Q669" s="216">
        <v>0</v>
      </c>
      <c r="R669" s="215">
        <v>0</v>
      </c>
      <c r="S669" s="213">
        <v>5</v>
      </c>
      <c r="T669" s="214">
        <v>7170</v>
      </c>
      <c r="U669" s="217">
        <v>35850</v>
      </c>
      <c r="V669" s="213">
        <v>727</v>
      </c>
      <c r="W669" s="216">
        <v>7170</v>
      </c>
      <c r="X669" s="215">
        <v>5212590</v>
      </c>
      <c r="Y669" s="213">
        <v>0</v>
      </c>
      <c r="Z669" s="216">
        <v>0</v>
      </c>
      <c r="AA669" s="215">
        <v>0</v>
      </c>
      <c r="AB669" s="213">
        <v>76</v>
      </c>
      <c r="AC669" s="216">
        <v>7170</v>
      </c>
      <c r="AD669" s="215">
        <v>544920</v>
      </c>
      <c r="AE669" s="213">
        <v>0</v>
      </c>
      <c r="AF669" s="216">
        <v>0</v>
      </c>
      <c r="AG669" s="215">
        <v>0</v>
      </c>
      <c r="AH669" s="213">
        <v>803</v>
      </c>
      <c r="AI669" s="214">
        <v>7170</v>
      </c>
      <c r="AJ669" s="215">
        <v>5757510</v>
      </c>
      <c r="AK669" s="218">
        <v>114</v>
      </c>
      <c r="AL669" s="214">
        <v>7170</v>
      </c>
      <c r="AM669" s="215">
        <v>817380</v>
      </c>
      <c r="AN669" s="36">
        <f t="shared" si="122"/>
        <v>7.7352037742093658E-5</v>
      </c>
      <c r="AO669" s="37">
        <f t="shared" si="123"/>
        <v>0.12431842966194111</v>
      </c>
      <c r="AP669" s="38" t="s">
        <v>4</v>
      </c>
      <c r="AQ669" s="39" t="str">
        <f t="shared" si="121"/>
        <v>제품</v>
      </c>
      <c r="AR669" s="40">
        <f t="shared" si="126"/>
        <v>0</v>
      </c>
      <c r="AS669" s="41">
        <f t="shared" si="127"/>
        <v>817380</v>
      </c>
      <c r="AT669" s="42">
        <f t="shared" si="128"/>
        <v>0</v>
      </c>
      <c r="AU669" s="43">
        <f t="shared" si="124"/>
        <v>817380</v>
      </c>
      <c r="AV669" s="95">
        <f t="shared" si="120"/>
        <v>817380</v>
      </c>
      <c r="AW669" s="61" t="str">
        <f t="shared" si="120"/>
        <v/>
      </c>
      <c r="AX669" s="61" t="str">
        <f t="shared" si="120"/>
        <v/>
      </c>
      <c r="AY669" s="61" t="str">
        <f t="shared" si="120"/>
        <v/>
      </c>
      <c r="AZ669" s="44" t="str">
        <f t="shared" si="120"/>
        <v/>
      </c>
      <c r="BA669" s="45"/>
      <c r="BB669" s="97">
        <v>114</v>
      </c>
      <c r="BC669" s="98">
        <v>0</v>
      </c>
      <c r="BD669" s="98">
        <v>0</v>
      </c>
      <c r="BE669" s="98">
        <v>0</v>
      </c>
      <c r="BF669" s="98">
        <v>0</v>
      </c>
      <c r="BG669" s="99">
        <f t="shared" si="129"/>
        <v>114</v>
      </c>
      <c r="BH669" s="52">
        <f t="shared" si="125"/>
        <v>0</v>
      </c>
      <c r="BI669" s="53">
        <f>IFERROR(IF(ROUND(V669/((D669+AK669)/2),1)&lt;0,0,ROUND(V669/((D669+AK669)/2),1)),0)</f>
        <v>1.4</v>
      </c>
      <c r="BJ669" s="55" t="str">
        <f>IF(AK669=0,"정상",IF(AP669="악성","악성",IF(AND(BL669&gt;3,BI669&lt;0.5),"악성",IF(AND(AP669="정상",BL669&lt;=3),"정상",IF(BI669&gt;1,"정상","부진")))))</f>
        <v>정상</v>
      </c>
      <c r="BK669" s="54">
        <v>45474</v>
      </c>
      <c r="BL669" s="52">
        <f t="shared" si="130"/>
        <v>27</v>
      </c>
    </row>
    <row r="670" spans="1:64" ht="17.100000000000001" customHeight="1">
      <c r="A670" s="58" t="s">
        <v>1</v>
      </c>
      <c r="B670" s="57" t="s">
        <v>3679</v>
      </c>
      <c r="C670" s="56" t="s">
        <v>3680</v>
      </c>
      <c r="D670" s="213">
        <v>1650</v>
      </c>
      <c r="E670" s="214">
        <v>2806.9459999999999</v>
      </c>
      <c r="F670" s="215">
        <v>4631461</v>
      </c>
      <c r="G670" s="213">
        <v>0</v>
      </c>
      <c r="H670" s="216">
        <v>0</v>
      </c>
      <c r="I670" s="215">
        <v>0</v>
      </c>
      <c r="J670" s="213">
        <v>0</v>
      </c>
      <c r="K670" s="216">
        <v>0</v>
      </c>
      <c r="L670" s="215">
        <v>0</v>
      </c>
      <c r="M670" s="213">
        <v>48</v>
      </c>
      <c r="N670" s="216">
        <v>2806.9375</v>
      </c>
      <c r="O670" s="215">
        <v>134733</v>
      </c>
      <c r="P670" s="213">
        <v>0</v>
      </c>
      <c r="Q670" s="216">
        <v>0</v>
      </c>
      <c r="R670" s="215">
        <v>0</v>
      </c>
      <c r="S670" s="213">
        <v>48</v>
      </c>
      <c r="T670" s="214">
        <v>2806.9375</v>
      </c>
      <c r="U670" s="217">
        <v>134733</v>
      </c>
      <c r="V670" s="213">
        <v>611</v>
      </c>
      <c r="W670" s="216">
        <v>2806.9508999999998</v>
      </c>
      <c r="X670" s="215">
        <v>1715047</v>
      </c>
      <c r="Y670" s="213">
        <v>0</v>
      </c>
      <c r="Z670" s="216">
        <v>0</v>
      </c>
      <c r="AA670" s="215">
        <v>0</v>
      </c>
      <c r="AB670" s="213">
        <v>88</v>
      </c>
      <c r="AC670" s="216">
        <v>2806.965909</v>
      </c>
      <c r="AD670" s="215">
        <v>247013</v>
      </c>
      <c r="AE670" s="213">
        <v>0</v>
      </c>
      <c r="AF670" s="216">
        <v>0</v>
      </c>
      <c r="AG670" s="215">
        <v>0</v>
      </c>
      <c r="AH670" s="213">
        <v>699</v>
      </c>
      <c r="AI670" s="214">
        <v>2806.9527889999999</v>
      </c>
      <c r="AJ670" s="215">
        <v>1962060</v>
      </c>
      <c r="AK670" s="218">
        <v>999</v>
      </c>
      <c r="AL670" s="214">
        <v>2806.9409000000001</v>
      </c>
      <c r="AM670" s="215">
        <v>2804134</v>
      </c>
      <c r="AN670" s="36">
        <f t="shared" si="122"/>
        <v>2.6536675597872234E-4</v>
      </c>
      <c r="AO670" s="37">
        <f t="shared" si="123"/>
        <v>0.58833922261484095</v>
      </c>
      <c r="AP670" s="38" t="s">
        <v>4</v>
      </c>
      <c r="AQ670" s="39" t="str">
        <f t="shared" si="121"/>
        <v>제품</v>
      </c>
      <c r="AR670" s="40">
        <f t="shared" si="126"/>
        <v>0</v>
      </c>
      <c r="AS670" s="41">
        <f t="shared" si="127"/>
        <v>2804134</v>
      </c>
      <c r="AT670" s="42">
        <f t="shared" si="128"/>
        <v>0</v>
      </c>
      <c r="AU670" s="43">
        <f t="shared" si="124"/>
        <v>2804134</v>
      </c>
      <c r="AV670" s="95">
        <f t="shared" si="120"/>
        <v>2804133.9591000001</v>
      </c>
      <c r="AW670" s="61" t="str">
        <f t="shared" si="120"/>
        <v/>
      </c>
      <c r="AX670" s="61" t="str">
        <f t="shared" si="120"/>
        <v/>
      </c>
      <c r="AY670" s="61" t="str">
        <f t="shared" si="120"/>
        <v/>
      </c>
      <c r="AZ670" s="44" t="str">
        <f t="shared" si="120"/>
        <v/>
      </c>
      <c r="BA670" s="45"/>
      <c r="BB670" s="97">
        <v>999</v>
      </c>
      <c r="BC670" s="98">
        <v>0</v>
      </c>
      <c r="BD670" s="98">
        <v>0</v>
      </c>
      <c r="BE670" s="98">
        <v>0</v>
      </c>
      <c r="BF670" s="98">
        <v>0</v>
      </c>
      <c r="BG670" s="99">
        <f t="shared" si="129"/>
        <v>999</v>
      </c>
      <c r="BH670" s="52">
        <f t="shared" si="125"/>
        <v>0</v>
      </c>
      <c r="BI670" s="53">
        <f>IFERROR(IF(ROUND(V670/((D670+AK670)/2),1)&lt;0,0,ROUND(V670/((D670+AK670)/2),1)),0)</f>
        <v>0.5</v>
      </c>
      <c r="BJ670" s="55" t="str">
        <f>IF(AK670=0,"정상",IF(AP670="악성","악성",IF(AND(BL670&gt;3,BI670&lt;0.5),"악성",IF(AND(AP670="정상",BL670&lt;=3),"정상",IF(BI670&gt;1,"정상","부진")))))</f>
        <v>부진</v>
      </c>
      <c r="BK670" s="54">
        <v>45506</v>
      </c>
      <c r="BL670" s="52">
        <f t="shared" si="130"/>
        <v>26</v>
      </c>
    </row>
    <row r="671" spans="1:64" ht="17.100000000000001" customHeight="1">
      <c r="A671" s="58" t="s">
        <v>1</v>
      </c>
      <c r="B671" s="57" t="s">
        <v>3681</v>
      </c>
      <c r="C671" s="56" t="s">
        <v>3682</v>
      </c>
      <c r="D671" s="213">
        <v>1705</v>
      </c>
      <c r="E671" s="214">
        <v>2032</v>
      </c>
      <c r="F671" s="215">
        <v>3464560</v>
      </c>
      <c r="G671" s="213">
        <v>0</v>
      </c>
      <c r="H671" s="216">
        <v>0</v>
      </c>
      <c r="I671" s="215">
        <v>0</v>
      </c>
      <c r="J671" s="213">
        <v>0</v>
      </c>
      <c r="K671" s="216">
        <v>0</v>
      </c>
      <c r="L671" s="215">
        <v>0</v>
      </c>
      <c r="M671" s="213">
        <v>0</v>
      </c>
      <c r="N671" s="216">
        <v>0</v>
      </c>
      <c r="O671" s="215">
        <v>0</v>
      </c>
      <c r="P671" s="213">
        <v>0</v>
      </c>
      <c r="Q671" s="216">
        <v>0</v>
      </c>
      <c r="R671" s="215">
        <v>0</v>
      </c>
      <c r="S671" s="213">
        <v>0</v>
      </c>
      <c r="T671" s="214">
        <v>0</v>
      </c>
      <c r="U671" s="217">
        <v>0</v>
      </c>
      <c r="V671" s="213">
        <v>337</v>
      </c>
      <c r="W671" s="216">
        <v>2032</v>
      </c>
      <c r="X671" s="215">
        <v>684784</v>
      </c>
      <c r="Y671" s="213">
        <v>0</v>
      </c>
      <c r="Z671" s="216">
        <v>0</v>
      </c>
      <c r="AA671" s="215">
        <v>0</v>
      </c>
      <c r="AB671" s="213">
        <v>7</v>
      </c>
      <c r="AC671" s="216">
        <v>2032</v>
      </c>
      <c r="AD671" s="215">
        <v>14224</v>
      </c>
      <c r="AE671" s="213">
        <v>0</v>
      </c>
      <c r="AF671" s="216">
        <v>0</v>
      </c>
      <c r="AG671" s="215">
        <v>0</v>
      </c>
      <c r="AH671" s="213">
        <v>344</v>
      </c>
      <c r="AI671" s="214">
        <v>2032</v>
      </c>
      <c r="AJ671" s="215">
        <v>699008</v>
      </c>
      <c r="AK671" s="218">
        <v>1361</v>
      </c>
      <c r="AL671" s="214">
        <v>2032</v>
      </c>
      <c r="AM671" s="215">
        <v>2765552</v>
      </c>
      <c r="AN671" s="36">
        <f t="shared" si="122"/>
        <v>2.6171558232611835E-4</v>
      </c>
      <c r="AO671" s="37">
        <f t="shared" si="123"/>
        <v>0.79824046920821112</v>
      </c>
      <c r="AP671" s="38" t="s">
        <v>4</v>
      </c>
      <c r="AQ671" s="39" t="str">
        <f t="shared" si="121"/>
        <v>제품</v>
      </c>
      <c r="AR671" s="40">
        <f t="shared" si="126"/>
        <v>0</v>
      </c>
      <c r="AS671" s="41">
        <f t="shared" si="127"/>
        <v>2765552</v>
      </c>
      <c r="AT671" s="42">
        <f t="shared" si="128"/>
        <v>0</v>
      </c>
      <c r="AU671" s="43">
        <f t="shared" si="124"/>
        <v>2765552</v>
      </c>
      <c r="AV671" s="95">
        <f t="shared" si="120"/>
        <v>2765552</v>
      </c>
      <c r="AW671" s="61" t="str">
        <f t="shared" si="120"/>
        <v/>
      </c>
      <c r="AX671" s="61" t="str">
        <f t="shared" si="120"/>
        <v/>
      </c>
      <c r="AY671" s="61" t="str">
        <f t="shared" si="120"/>
        <v/>
      </c>
      <c r="AZ671" s="44" t="str">
        <f t="shared" si="120"/>
        <v/>
      </c>
      <c r="BA671" s="45"/>
      <c r="BB671" s="97">
        <v>1361</v>
      </c>
      <c r="BC671" s="98">
        <v>0</v>
      </c>
      <c r="BD671" s="98">
        <v>0</v>
      </c>
      <c r="BE671" s="98">
        <v>0</v>
      </c>
      <c r="BF671" s="98">
        <v>0</v>
      </c>
      <c r="BG671" s="99">
        <f t="shared" si="129"/>
        <v>1361</v>
      </c>
      <c r="BH671" s="52">
        <f t="shared" si="125"/>
        <v>0</v>
      </c>
      <c r="BI671" s="53">
        <f>IFERROR(IF(ROUND(V671/((D671+AK671)/2),1)&lt;0,0,ROUND(V671/((D671+AK671)/2),1)),0)</f>
        <v>0.2</v>
      </c>
      <c r="BJ671" s="55" t="str">
        <f>IF(AK671=0,"정상",IF(AP671="악성","악성",IF(AND(BL671&gt;3,BI671&lt;0.5),"악성",IF(AND(AP671="정상",BL671&lt;=3),"정상",IF(BI671&gt;1,"정상","부진")))))</f>
        <v>악성</v>
      </c>
      <c r="BK671" s="54">
        <v>45506</v>
      </c>
      <c r="BL671" s="52">
        <f t="shared" si="130"/>
        <v>26</v>
      </c>
    </row>
    <row r="672" spans="1:64" ht="17.100000000000001" customHeight="1">
      <c r="A672" s="58" t="s">
        <v>1</v>
      </c>
      <c r="B672" s="57" t="s">
        <v>3683</v>
      </c>
      <c r="C672" s="56" t="s">
        <v>3684</v>
      </c>
      <c r="D672" s="213">
        <v>1443</v>
      </c>
      <c r="E672" s="214">
        <v>2032</v>
      </c>
      <c r="F672" s="215">
        <v>2932176</v>
      </c>
      <c r="G672" s="213">
        <v>0</v>
      </c>
      <c r="H672" s="216">
        <v>0</v>
      </c>
      <c r="I672" s="215">
        <v>0</v>
      </c>
      <c r="J672" s="213">
        <v>0</v>
      </c>
      <c r="K672" s="216">
        <v>0</v>
      </c>
      <c r="L672" s="215">
        <v>0</v>
      </c>
      <c r="M672" s="213">
        <v>0</v>
      </c>
      <c r="N672" s="216">
        <v>0</v>
      </c>
      <c r="O672" s="215">
        <v>0</v>
      </c>
      <c r="P672" s="213">
        <v>0</v>
      </c>
      <c r="Q672" s="216">
        <v>0</v>
      </c>
      <c r="R672" s="215">
        <v>0</v>
      </c>
      <c r="S672" s="213">
        <v>0</v>
      </c>
      <c r="T672" s="214">
        <v>0</v>
      </c>
      <c r="U672" s="217">
        <v>0</v>
      </c>
      <c r="V672" s="213">
        <v>396</v>
      </c>
      <c r="W672" s="216">
        <v>2032</v>
      </c>
      <c r="X672" s="215">
        <v>804672</v>
      </c>
      <c r="Y672" s="213">
        <v>0</v>
      </c>
      <c r="Z672" s="216">
        <v>0</v>
      </c>
      <c r="AA672" s="215">
        <v>0</v>
      </c>
      <c r="AB672" s="213">
        <v>11</v>
      </c>
      <c r="AC672" s="216">
        <v>2032</v>
      </c>
      <c r="AD672" s="215">
        <v>22352</v>
      </c>
      <c r="AE672" s="213">
        <v>0</v>
      </c>
      <c r="AF672" s="216">
        <v>0</v>
      </c>
      <c r="AG672" s="215">
        <v>0</v>
      </c>
      <c r="AH672" s="213">
        <v>407</v>
      </c>
      <c r="AI672" s="214">
        <v>2032</v>
      </c>
      <c r="AJ672" s="215">
        <v>827024</v>
      </c>
      <c r="AK672" s="218">
        <v>1036</v>
      </c>
      <c r="AL672" s="214">
        <v>2032</v>
      </c>
      <c r="AM672" s="215">
        <v>2105152</v>
      </c>
      <c r="AN672" s="36">
        <f t="shared" si="122"/>
        <v>1.9921920888307023E-4</v>
      </c>
      <c r="AO672" s="37">
        <f t="shared" si="123"/>
        <v>0.71794871794871795</v>
      </c>
      <c r="AP672" s="38" t="s">
        <v>4</v>
      </c>
      <c r="AQ672" s="39" t="str">
        <f t="shared" si="121"/>
        <v>제품</v>
      </c>
      <c r="AR672" s="40">
        <f t="shared" si="126"/>
        <v>0</v>
      </c>
      <c r="AS672" s="41">
        <f t="shared" si="127"/>
        <v>2105152</v>
      </c>
      <c r="AT672" s="42">
        <f t="shared" si="128"/>
        <v>0</v>
      </c>
      <c r="AU672" s="43">
        <f t="shared" si="124"/>
        <v>2105152</v>
      </c>
      <c r="AV672" s="95">
        <f t="shared" si="120"/>
        <v>2105152</v>
      </c>
      <c r="AW672" s="61" t="str">
        <f t="shared" si="120"/>
        <v/>
      </c>
      <c r="AX672" s="61" t="str">
        <f t="shared" si="120"/>
        <v/>
      </c>
      <c r="AY672" s="61" t="str">
        <f t="shared" si="120"/>
        <v/>
      </c>
      <c r="AZ672" s="44" t="str">
        <f t="shared" si="120"/>
        <v/>
      </c>
      <c r="BA672" s="45"/>
      <c r="BB672" s="97">
        <v>1036</v>
      </c>
      <c r="BC672" s="98">
        <v>0</v>
      </c>
      <c r="BD672" s="98">
        <v>0</v>
      </c>
      <c r="BE672" s="98">
        <v>0</v>
      </c>
      <c r="BF672" s="98">
        <v>0</v>
      </c>
      <c r="BG672" s="99">
        <f t="shared" si="129"/>
        <v>1036</v>
      </c>
      <c r="BH672" s="52">
        <f t="shared" si="125"/>
        <v>0</v>
      </c>
      <c r="BI672" s="53">
        <f>IFERROR(IF(ROUND(V672/((D672+AK672)/2),1)&lt;0,0,ROUND(V672/((D672+AK672)/2),1)),0)</f>
        <v>0.3</v>
      </c>
      <c r="BJ672" s="55" t="str">
        <f>IF(AK672=0,"정상",IF(AP672="악성","악성",IF(AND(BL672&gt;3,BI672&lt;0.5),"악성",IF(AND(AP672="정상",BL672&lt;=3),"정상",IF(BI672&gt;1,"정상","부진")))))</f>
        <v>악성</v>
      </c>
      <c r="BK672" s="54">
        <v>45506</v>
      </c>
      <c r="BL672" s="52">
        <f t="shared" si="130"/>
        <v>26</v>
      </c>
    </row>
    <row r="673" spans="1:64" ht="17.100000000000001" customHeight="1">
      <c r="A673" s="58" t="s">
        <v>1</v>
      </c>
      <c r="B673" s="57" t="s">
        <v>3685</v>
      </c>
      <c r="C673" s="56" t="s">
        <v>3686</v>
      </c>
      <c r="D673" s="213">
        <v>406</v>
      </c>
      <c r="E673" s="214">
        <v>1267.3642</v>
      </c>
      <c r="F673" s="215">
        <v>514549</v>
      </c>
      <c r="G673" s="213">
        <v>0</v>
      </c>
      <c r="H673" s="216">
        <v>0</v>
      </c>
      <c r="I673" s="215">
        <v>0</v>
      </c>
      <c r="J673" s="213">
        <v>0</v>
      </c>
      <c r="K673" s="216">
        <v>0</v>
      </c>
      <c r="L673" s="215">
        <v>0</v>
      </c>
      <c r="M673" s="213">
        <v>2</v>
      </c>
      <c r="N673" s="216">
        <v>1267</v>
      </c>
      <c r="O673" s="215">
        <v>2534</v>
      </c>
      <c r="P673" s="213">
        <v>0</v>
      </c>
      <c r="Q673" s="216">
        <v>0</v>
      </c>
      <c r="R673" s="215">
        <v>0</v>
      </c>
      <c r="S673" s="213">
        <v>2</v>
      </c>
      <c r="T673" s="214">
        <v>1267</v>
      </c>
      <c r="U673" s="217">
        <v>2534</v>
      </c>
      <c r="V673" s="213">
        <v>383</v>
      </c>
      <c r="W673" s="216">
        <v>1267.357702</v>
      </c>
      <c r="X673" s="215">
        <v>485398</v>
      </c>
      <c r="Y673" s="213">
        <v>0</v>
      </c>
      <c r="Z673" s="216">
        <v>0</v>
      </c>
      <c r="AA673" s="215">
        <v>0</v>
      </c>
      <c r="AB673" s="213">
        <v>6</v>
      </c>
      <c r="AC673" s="216">
        <v>1267.6666660000001</v>
      </c>
      <c r="AD673" s="215">
        <v>7606</v>
      </c>
      <c r="AE673" s="213">
        <v>0</v>
      </c>
      <c r="AF673" s="216">
        <v>0</v>
      </c>
      <c r="AG673" s="215">
        <v>0</v>
      </c>
      <c r="AH673" s="213">
        <v>389</v>
      </c>
      <c r="AI673" s="214">
        <v>1267.3624669999999</v>
      </c>
      <c r="AJ673" s="215">
        <v>493004</v>
      </c>
      <c r="AK673" s="218">
        <v>19</v>
      </c>
      <c r="AL673" s="214">
        <v>1267.3157000000001</v>
      </c>
      <c r="AM673" s="215">
        <v>24079</v>
      </c>
      <c r="AN673" s="36">
        <f t="shared" si="122"/>
        <v>2.2786949971761886E-6</v>
      </c>
      <c r="AO673" s="37">
        <f t="shared" si="123"/>
        <v>4.6568627450980393E-2</v>
      </c>
      <c r="AP673" s="38" t="s">
        <v>4</v>
      </c>
      <c r="AQ673" s="39" t="str">
        <f t="shared" si="121"/>
        <v>제품</v>
      </c>
      <c r="AR673" s="40">
        <f t="shared" si="126"/>
        <v>0</v>
      </c>
      <c r="AS673" s="41">
        <f t="shared" si="127"/>
        <v>24079</v>
      </c>
      <c r="AT673" s="42">
        <f t="shared" si="128"/>
        <v>0</v>
      </c>
      <c r="AU673" s="43">
        <f t="shared" si="124"/>
        <v>24079</v>
      </c>
      <c r="AV673" s="95">
        <f t="shared" ref="AV673:AZ723" si="131">IF(+BB673*$AL673=0,"",+BB673*$AL673)</f>
        <v>24078.998300000003</v>
      </c>
      <c r="AW673" s="61" t="str">
        <f t="shared" si="131"/>
        <v/>
      </c>
      <c r="AX673" s="61" t="str">
        <f t="shared" si="131"/>
        <v/>
      </c>
      <c r="AY673" s="61" t="str">
        <f t="shared" si="131"/>
        <v/>
      </c>
      <c r="AZ673" s="44" t="str">
        <f t="shared" si="131"/>
        <v/>
      </c>
      <c r="BA673" s="45"/>
      <c r="BB673" s="97">
        <v>19</v>
      </c>
      <c r="BC673" s="98">
        <v>0</v>
      </c>
      <c r="BD673" s="98">
        <v>0</v>
      </c>
      <c r="BE673" s="98">
        <v>0</v>
      </c>
      <c r="BF673" s="98">
        <v>0</v>
      </c>
      <c r="BG673" s="99">
        <f t="shared" si="129"/>
        <v>19</v>
      </c>
      <c r="BH673" s="52">
        <f t="shared" si="125"/>
        <v>0</v>
      </c>
      <c r="BI673" s="53">
        <f>IFERROR(IF(ROUND(V673/((D673+AK673)/2),1)&lt;0,0,ROUND(V673/((D673+AK673)/2),1)),0)</f>
        <v>1.8</v>
      </c>
      <c r="BJ673" s="55" t="str">
        <f>IF(AK673=0,"정상",IF(AP673="악성","악성",IF(AND(BL673&gt;3,BI673&lt;0.5),"악성",IF(AND(AP673="정상",BL673&lt;=3),"정상",IF(BI673&gt;1,"정상","부진")))))</f>
        <v>정상</v>
      </c>
      <c r="BK673" s="54">
        <v>45506</v>
      </c>
      <c r="BL673" s="52">
        <f t="shared" si="130"/>
        <v>26</v>
      </c>
    </row>
    <row r="674" spans="1:64" ht="17.100000000000001" customHeight="1">
      <c r="A674" s="58" t="s">
        <v>1</v>
      </c>
      <c r="B674" s="57" t="s">
        <v>3687</v>
      </c>
      <c r="C674" s="56" t="s">
        <v>3688</v>
      </c>
      <c r="D674" s="213">
        <v>511</v>
      </c>
      <c r="E674" s="214">
        <v>1267.3655000000001</v>
      </c>
      <c r="F674" s="215">
        <v>647623</v>
      </c>
      <c r="G674" s="213">
        <v>0</v>
      </c>
      <c r="H674" s="216">
        <v>0</v>
      </c>
      <c r="I674" s="215">
        <v>0</v>
      </c>
      <c r="J674" s="213">
        <v>0</v>
      </c>
      <c r="K674" s="216">
        <v>0</v>
      </c>
      <c r="L674" s="215">
        <v>0</v>
      </c>
      <c r="M674" s="213">
        <v>0</v>
      </c>
      <c r="N674" s="216">
        <v>0</v>
      </c>
      <c r="O674" s="215">
        <v>0</v>
      </c>
      <c r="P674" s="213">
        <v>0</v>
      </c>
      <c r="Q674" s="216">
        <v>0</v>
      </c>
      <c r="R674" s="215">
        <v>0</v>
      </c>
      <c r="S674" s="213">
        <v>0</v>
      </c>
      <c r="T674" s="214">
        <v>0</v>
      </c>
      <c r="U674" s="217">
        <v>0</v>
      </c>
      <c r="V674" s="213">
        <v>421</v>
      </c>
      <c r="W674" s="216">
        <v>1267.3657949999999</v>
      </c>
      <c r="X674" s="215">
        <v>533561</v>
      </c>
      <c r="Y674" s="213">
        <v>0</v>
      </c>
      <c r="Z674" s="216">
        <v>0</v>
      </c>
      <c r="AA674" s="215">
        <v>0</v>
      </c>
      <c r="AB674" s="213">
        <v>4</v>
      </c>
      <c r="AC674" s="216">
        <v>1267.5</v>
      </c>
      <c r="AD674" s="215">
        <v>5070</v>
      </c>
      <c r="AE674" s="213">
        <v>0</v>
      </c>
      <c r="AF674" s="216">
        <v>0</v>
      </c>
      <c r="AG674" s="215">
        <v>0</v>
      </c>
      <c r="AH674" s="213">
        <v>425</v>
      </c>
      <c r="AI674" s="214">
        <v>1267.367058</v>
      </c>
      <c r="AJ674" s="215">
        <v>538631</v>
      </c>
      <c r="AK674" s="218">
        <v>86</v>
      </c>
      <c r="AL674" s="214">
        <v>1267.3513</v>
      </c>
      <c r="AM674" s="215">
        <v>108992</v>
      </c>
      <c r="AN674" s="36">
        <f t="shared" si="122"/>
        <v>1.0314362105246363E-5</v>
      </c>
      <c r="AO674" s="37">
        <f t="shared" si="123"/>
        <v>0.16829745596868884</v>
      </c>
      <c r="AP674" s="38" t="s">
        <v>4</v>
      </c>
      <c r="AQ674" s="39" t="str">
        <f t="shared" si="121"/>
        <v>제품</v>
      </c>
      <c r="AR674" s="40">
        <f t="shared" si="126"/>
        <v>0</v>
      </c>
      <c r="AS674" s="41">
        <f t="shared" si="127"/>
        <v>108992</v>
      </c>
      <c r="AT674" s="42">
        <f t="shared" si="128"/>
        <v>0</v>
      </c>
      <c r="AU674" s="43">
        <f t="shared" si="124"/>
        <v>108992</v>
      </c>
      <c r="AV674" s="95">
        <f t="shared" si="131"/>
        <v>108992.2118</v>
      </c>
      <c r="AW674" s="61" t="str">
        <f t="shared" si="131"/>
        <v/>
      </c>
      <c r="AX674" s="61" t="str">
        <f t="shared" si="131"/>
        <v/>
      </c>
      <c r="AY674" s="61" t="str">
        <f t="shared" si="131"/>
        <v/>
      </c>
      <c r="AZ674" s="44" t="str">
        <f t="shared" si="131"/>
        <v/>
      </c>
      <c r="BA674" s="45"/>
      <c r="BB674" s="97">
        <v>86</v>
      </c>
      <c r="BC674" s="98">
        <v>0</v>
      </c>
      <c r="BD674" s="98">
        <v>0</v>
      </c>
      <c r="BE674" s="98">
        <v>0</v>
      </c>
      <c r="BF674" s="98">
        <v>0</v>
      </c>
      <c r="BG674" s="99">
        <f t="shared" si="129"/>
        <v>86</v>
      </c>
      <c r="BH674" s="52">
        <f t="shared" si="125"/>
        <v>0</v>
      </c>
      <c r="BI674" s="53">
        <f>IFERROR(IF(ROUND(V674/((D674+AK674)/2),1)&lt;0,0,ROUND(V674/((D674+AK674)/2),1)),0)</f>
        <v>1.4</v>
      </c>
      <c r="BJ674" s="55" t="str">
        <f>IF(AK674=0,"정상",IF(AP674="악성","악성",IF(AND(BL674&gt;3,BI674&lt;0.5),"악성",IF(AND(AP674="정상",BL674&lt;=3),"정상",IF(BI674&gt;1,"정상","부진")))))</f>
        <v>정상</v>
      </c>
      <c r="BK674" s="54">
        <v>45506</v>
      </c>
      <c r="BL674" s="52">
        <f t="shared" si="130"/>
        <v>26</v>
      </c>
    </row>
    <row r="675" spans="1:64" ht="17.100000000000001" customHeight="1">
      <c r="A675" s="58" t="s">
        <v>1</v>
      </c>
      <c r="B675" s="57" t="s">
        <v>3689</v>
      </c>
      <c r="C675" s="56" t="s">
        <v>3690</v>
      </c>
      <c r="D675" s="213">
        <v>2812</v>
      </c>
      <c r="E675" s="214">
        <v>1157</v>
      </c>
      <c r="F675" s="215">
        <v>3253484</v>
      </c>
      <c r="G675" s="213">
        <v>0</v>
      </c>
      <c r="H675" s="216">
        <v>0</v>
      </c>
      <c r="I675" s="215">
        <v>0</v>
      </c>
      <c r="J675" s="213">
        <v>0</v>
      </c>
      <c r="K675" s="216">
        <v>0</v>
      </c>
      <c r="L675" s="215">
        <v>0</v>
      </c>
      <c r="M675" s="213">
        <v>0</v>
      </c>
      <c r="N675" s="216">
        <v>0</v>
      </c>
      <c r="O675" s="215">
        <v>0</v>
      </c>
      <c r="P675" s="213">
        <v>0</v>
      </c>
      <c r="Q675" s="216">
        <v>0</v>
      </c>
      <c r="R675" s="215">
        <v>0</v>
      </c>
      <c r="S675" s="213">
        <v>0</v>
      </c>
      <c r="T675" s="214">
        <v>0</v>
      </c>
      <c r="U675" s="217">
        <v>0</v>
      </c>
      <c r="V675" s="213">
        <v>257</v>
      </c>
      <c r="W675" s="216">
        <v>1157</v>
      </c>
      <c r="X675" s="215">
        <v>297349</v>
      </c>
      <c r="Y675" s="213">
        <v>0</v>
      </c>
      <c r="Z675" s="216">
        <v>0</v>
      </c>
      <c r="AA675" s="215">
        <v>0</v>
      </c>
      <c r="AB675" s="213">
        <v>12</v>
      </c>
      <c r="AC675" s="216">
        <v>1157</v>
      </c>
      <c r="AD675" s="215">
        <v>13884</v>
      </c>
      <c r="AE675" s="213">
        <v>0</v>
      </c>
      <c r="AF675" s="216">
        <v>0</v>
      </c>
      <c r="AG675" s="215">
        <v>0</v>
      </c>
      <c r="AH675" s="213">
        <v>269</v>
      </c>
      <c r="AI675" s="214">
        <v>1157</v>
      </c>
      <c r="AJ675" s="215">
        <v>311233</v>
      </c>
      <c r="AK675" s="218">
        <v>2543</v>
      </c>
      <c r="AL675" s="214">
        <v>1157</v>
      </c>
      <c r="AM675" s="215">
        <v>2942251</v>
      </c>
      <c r="AN675" s="36">
        <f t="shared" si="122"/>
        <v>2.7843733685521156E-4</v>
      </c>
      <c r="AO675" s="37">
        <f t="shared" si="123"/>
        <v>0.90433854907539113</v>
      </c>
      <c r="AP675" s="38" t="s">
        <v>4</v>
      </c>
      <c r="AQ675" s="39" t="str">
        <f t="shared" si="121"/>
        <v>제품</v>
      </c>
      <c r="AR675" s="40">
        <f t="shared" si="126"/>
        <v>0</v>
      </c>
      <c r="AS675" s="41">
        <f t="shared" si="127"/>
        <v>2942251</v>
      </c>
      <c r="AT675" s="42">
        <f t="shared" si="128"/>
        <v>0</v>
      </c>
      <c r="AU675" s="43">
        <f t="shared" si="124"/>
        <v>2942251</v>
      </c>
      <c r="AV675" s="95">
        <f t="shared" si="131"/>
        <v>2942251</v>
      </c>
      <c r="AW675" s="61" t="str">
        <f t="shared" si="131"/>
        <v/>
      </c>
      <c r="AX675" s="61" t="str">
        <f t="shared" si="131"/>
        <v/>
      </c>
      <c r="AY675" s="61" t="str">
        <f t="shared" si="131"/>
        <v/>
      </c>
      <c r="AZ675" s="44" t="str">
        <f t="shared" si="131"/>
        <v/>
      </c>
      <c r="BA675" s="45"/>
      <c r="BB675" s="97">
        <v>2543</v>
      </c>
      <c r="BC675" s="98">
        <v>0</v>
      </c>
      <c r="BD675" s="98">
        <v>0</v>
      </c>
      <c r="BE675" s="98">
        <v>0</v>
      </c>
      <c r="BF675" s="98">
        <v>0</v>
      </c>
      <c r="BG675" s="99">
        <f t="shared" si="129"/>
        <v>2543</v>
      </c>
      <c r="BH675" s="52">
        <f t="shared" si="125"/>
        <v>0</v>
      </c>
      <c r="BI675" s="53">
        <f>IFERROR(IF(ROUND(V675/((D675+AK675)/2),1)&lt;0,0,ROUND(V675/((D675+AK675)/2),1)),0)</f>
        <v>0.1</v>
      </c>
      <c r="BJ675" s="55" t="str">
        <f>IF(AK675=0,"정상",IF(AP675="악성","악성",IF(AND(BL675&gt;3,BI675&lt;0.5),"악성",IF(AND(AP675="정상",BL675&lt;=3),"정상",IF(BI675&gt;1,"정상","부진")))))</f>
        <v>악성</v>
      </c>
      <c r="BK675" s="54">
        <v>45506</v>
      </c>
      <c r="BL675" s="52">
        <f t="shared" si="130"/>
        <v>26</v>
      </c>
    </row>
    <row r="676" spans="1:64" ht="17.100000000000001" customHeight="1">
      <c r="A676" s="58" t="s">
        <v>1</v>
      </c>
      <c r="B676" s="57" t="s">
        <v>3919</v>
      </c>
      <c r="C676" s="56" t="s">
        <v>3920</v>
      </c>
      <c r="D676" s="213">
        <v>0</v>
      </c>
      <c r="E676" s="214">
        <v>0</v>
      </c>
      <c r="F676" s="215">
        <v>0</v>
      </c>
      <c r="G676" s="213">
        <v>0</v>
      </c>
      <c r="H676" s="216">
        <v>0</v>
      </c>
      <c r="I676" s="215">
        <v>0</v>
      </c>
      <c r="J676" s="213">
        <v>0</v>
      </c>
      <c r="K676" s="216">
        <v>0</v>
      </c>
      <c r="L676" s="215">
        <v>0</v>
      </c>
      <c r="M676" s="213">
        <v>0</v>
      </c>
      <c r="N676" s="216">
        <v>0</v>
      </c>
      <c r="O676" s="215">
        <v>0</v>
      </c>
      <c r="P676" s="213">
        <v>0</v>
      </c>
      <c r="Q676" s="216">
        <v>0</v>
      </c>
      <c r="R676" s="215">
        <v>0</v>
      </c>
      <c r="S676" s="213">
        <v>0</v>
      </c>
      <c r="T676" s="214">
        <v>0</v>
      </c>
      <c r="U676" s="217">
        <v>0</v>
      </c>
      <c r="V676" s="213">
        <v>-2</v>
      </c>
      <c r="W676" s="216">
        <v>3679</v>
      </c>
      <c r="X676" s="215">
        <v>-7358</v>
      </c>
      <c r="Y676" s="213">
        <v>0</v>
      </c>
      <c r="Z676" s="216">
        <v>0</v>
      </c>
      <c r="AA676" s="215">
        <v>0</v>
      </c>
      <c r="AB676" s="213">
        <v>2</v>
      </c>
      <c r="AC676" s="216">
        <v>3679</v>
      </c>
      <c r="AD676" s="215">
        <v>7358</v>
      </c>
      <c r="AE676" s="213">
        <v>0</v>
      </c>
      <c r="AF676" s="216">
        <v>0</v>
      </c>
      <c r="AG676" s="215">
        <v>0</v>
      </c>
      <c r="AH676" s="213">
        <v>0</v>
      </c>
      <c r="AI676" s="214">
        <v>0</v>
      </c>
      <c r="AJ676" s="215">
        <v>0</v>
      </c>
      <c r="AK676" s="218">
        <v>0</v>
      </c>
      <c r="AL676" s="214">
        <v>0</v>
      </c>
      <c r="AM676" s="215">
        <v>0</v>
      </c>
      <c r="AN676" s="36">
        <f t="shared" si="122"/>
        <v>0</v>
      </c>
      <c r="AO676" s="37">
        <f t="shared" si="123"/>
        <v>0</v>
      </c>
      <c r="AP676" s="38" t="s">
        <v>3</v>
      </c>
      <c r="AQ676" s="39" t="str">
        <f t="shared" si="121"/>
        <v>제품</v>
      </c>
      <c r="AR676" s="40">
        <f t="shared" si="126"/>
        <v>0</v>
      </c>
      <c r="AS676" s="41">
        <f t="shared" si="127"/>
        <v>0</v>
      </c>
      <c r="AT676" s="42">
        <f t="shared" si="128"/>
        <v>0</v>
      </c>
      <c r="AU676" s="43">
        <f t="shared" si="124"/>
        <v>0</v>
      </c>
      <c r="AV676" s="95" t="str">
        <f t="shared" si="131"/>
        <v/>
      </c>
      <c r="AW676" s="61" t="str">
        <f t="shared" si="131"/>
        <v/>
      </c>
      <c r="AX676" s="61" t="str">
        <f t="shared" si="131"/>
        <v/>
      </c>
      <c r="AY676" s="61" t="str">
        <f t="shared" si="131"/>
        <v/>
      </c>
      <c r="AZ676" s="44" t="str">
        <f t="shared" si="131"/>
        <v/>
      </c>
      <c r="BA676" s="45"/>
      <c r="BB676" s="97">
        <v>0</v>
      </c>
      <c r="BC676" s="98">
        <v>0</v>
      </c>
      <c r="BD676" s="98">
        <v>0</v>
      </c>
      <c r="BE676" s="98">
        <v>0</v>
      </c>
      <c r="BF676" s="98">
        <v>0</v>
      </c>
      <c r="BG676" s="99">
        <f t="shared" si="129"/>
        <v>0</v>
      </c>
      <c r="BH676" s="52">
        <f t="shared" si="125"/>
        <v>0</v>
      </c>
      <c r="BI676" s="53">
        <f>IFERROR(IF(ROUND(V676/((D676+AK676)/2),1)&lt;0,0,ROUND(V676/((D676+AK676)/2),1)),0)</f>
        <v>0</v>
      </c>
      <c r="BJ676" s="55" t="str">
        <f>IF(AK676=0,"정상",IF(AP676="악성","악성",IF(AND(BL676&gt;3,BI676&lt;0.5),"악성",IF(AND(AP676="정상",BL676&lt;=3),"정상",IF(BI676&gt;1,"정상","부진")))))</f>
        <v>정상</v>
      </c>
      <c r="BK676" s="54">
        <v>45566</v>
      </c>
      <c r="BL676" s="52">
        <f t="shared" si="130"/>
        <v>24</v>
      </c>
    </row>
    <row r="677" spans="1:64" ht="17.100000000000001" customHeight="1">
      <c r="A677" s="58" t="s">
        <v>1</v>
      </c>
      <c r="B677" s="57" t="s">
        <v>3852</v>
      </c>
      <c r="C677" s="56" t="s">
        <v>3853</v>
      </c>
      <c r="D677" s="213">
        <v>241</v>
      </c>
      <c r="E677" s="214">
        <v>1587</v>
      </c>
      <c r="F677" s="215">
        <v>382467</v>
      </c>
      <c r="G677" s="213">
        <v>0</v>
      </c>
      <c r="H677" s="216">
        <v>0</v>
      </c>
      <c r="I677" s="215">
        <v>0</v>
      </c>
      <c r="J677" s="213">
        <v>0</v>
      </c>
      <c r="K677" s="216">
        <v>0</v>
      </c>
      <c r="L677" s="215">
        <v>0</v>
      </c>
      <c r="M677" s="213">
        <v>0</v>
      </c>
      <c r="N677" s="216">
        <v>0</v>
      </c>
      <c r="O677" s="215">
        <v>0</v>
      </c>
      <c r="P677" s="213">
        <v>0</v>
      </c>
      <c r="Q677" s="216">
        <v>0</v>
      </c>
      <c r="R677" s="215">
        <v>0</v>
      </c>
      <c r="S677" s="213">
        <v>0</v>
      </c>
      <c r="T677" s="214">
        <v>0</v>
      </c>
      <c r="U677" s="217">
        <v>0</v>
      </c>
      <c r="V677" s="213">
        <v>125</v>
      </c>
      <c r="W677" s="216">
        <v>1587</v>
      </c>
      <c r="X677" s="215">
        <v>198375</v>
      </c>
      <c r="Y677" s="213">
        <v>0</v>
      </c>
      <c r="Z677" s="216">
        <v>0</v>
      </c>
      <c r="AA677" s="215">
        <v>0</v>
      </c>
      <c r="AB677" s="213">
        <v>116</v>
      </c>
      <c r="AC677" s="216">
        <v>1587</v>
      </c>
      <c r="AD677" s="215">
        <v>184092</v>
      </c>
      <c r="AE677" s="213">
        <v>0</v>
      </c>
      <c r="AF677" s="216">
        <v>0</v>
      </c>
      <c r="AG677" s="215">
        <v>0</v>
      </c>
      <c r="AH677" s="213">
        <v>241</v>
      </c>
      <c r="AI677" s="214">
        <v>1587</v>
      </c>
      <c r="AJ677" s="215">
        <v>382467</v>
      </c>
      <c r="AK677" s="218">
        <v>0</v>
      </c>
      <c r="AL677" s="214">
        <v>0</v>
      </c>
      <c r="AM677" s="215">
        <v>0</v>
      </c>
      <c r="AN677" s="36">
        <f t="shared" si="122"/>
        <v>0</v>
      </c>
      <c r="AO677" s="37">
        <f t="shared" si="123"/>
        <v>0</v>
      </c>
      <c r="AP677" s="38" t="s">
        <v>4</v>
      </c>
      <c r="AQ677" s="39" t="str">
        <f t="shared" si="121"/>
        <v>제품</v>
      </c>
      <c r="AR677" s="40">
        <f t="shared" si="126"/>
        <v>0</v>
      </c>
      <c r="AS677" s="41">
        <f t="shared" si="127"/>
        <v>0</v>
      </c>
      <c r="AT677" s="42">
        <f t="shared" si="128"/>
        <v>0</v>
      </c>
      <c r="AU677" s="43">
        <f t="shared" si="124"/>
        <v>0</v>
      </c>
      <c r="AV677" s="95" t="str">
        <f t="shared" si="131"/>
        <v/>
      </c>
      <c r="AW677" s="61" t="str">
        <f t="shared" si="131"/>
        <v/>
      </c>
      <c r="AX677" s="61" t="str">
        <f t="shared" si="131"/>
        <v/>
      </c>
      <c r="AY677" s="61" t="str">
        <f t="shared" si="131"/>
        <v/>
      </c>
      <c r="AZ677" s="44" t="str">
        <f t="shared" si="131"/>
        <v/>
      </c>
      <c r="BA677" s="45"/>
      <c r="BB677" s="97">
        <v>0</v>
      </c>
      <c r="BC677" s="98">
        <v>0</v>
      </c>
      <c r="BD677" s="98">
        <v>0</v>
      </c>
      <c r="BE677" s="98">
        <v>0</v>
      </c>
      <c r="BF677" s="98">
        <v>0</v>
      </c>
      <c r="BG677" s="99">
        <f t="shared" si="129"/>
        <v>0</v>
      </c>
      <c r="BH677" s="52">
        <f t="shared" si="125"/>
        <v>0</v>
      </c>
      <c r="BI677" s="53">
        <f>IFERROR(IF(ROUND(V677/((D677+AK677)/2),1)&lt;0,0,ROUND(V677/((D677+AK677)/2),1)),0)</f>
        <v>1</v>
      </c>
      <c r="BJ677" s="55" t="str">
        <f>IF(AK677=0,"정상",IF(AP677="악성","악성",IF(AND(BL677&gt;3,BI677&lt;0.5),"악성",IF(AND(AP677="정상",BL677&lt;=3),"정상",IF(BI677&gt;1,"정상","부진")))))</f>
        <v>정상</v>
      </c>
      <c r="BK677" s="54">
        <v>45536</v>
      </c>
      <c r="BL677" s="52">
        <f t="shared" si="130"/>
        <v>25</v>
      </c>
    </row>
    <row r="678" spans="1:64" ht="17.100000000000001" customHeight="1">
      <c r="A678" s="58" t="s">
        <v>1</v>
      </c>
      <c r="B678" s="57" t="s">
        <v>3921</v>
      </c>
      <c r="C678" s="56" t="s">
        <v>3922</v>
      </c>
      <c r="D678" s="213">
        <v>1653</v>
      </c>
      <c r="E678" s="214">
        <v>2543</v>
      </c>
      <c r="F678" s="215">
        <v>4203579</v>
      </c>
      <c r="G678" s="213">
        <v>0</v>
      </c>
      <c r="H678" s="216">
        <v>0</v>
      </c>
      <c r="I678" s="215">
        <v>0</v>
      </c>
      <c r="J678" s="213">
        <v>0</v>
      </c>
      <c r="K678" s="216">
        <v>0</v>
      </c>
      <c r="L678" s="215">
        <v>0</v>
      </c>
      <c r="M678" s="213">
        <v>1</v>
      </c>
      <c r="N678" s="216">
        <v>2543</v>
      </c>
      <c r="O678" s="215">
        <v>2543</v>
      </c>
      <c r="P678" s="213">
        <v>0</v>
      </c>
      <c r="Q678" s="216">
        <v>0</v>
      </c>
      <c r="R678" s="215">
        <v>0</v>
      </c>
      <c r="S678" s="213">
        <v>1</v>
      </c>
      <c r="T678" s="214">
        <v>2543</v>
      </c>
      <c r="U678" s="217">
        <v>2543</v>
      </c>
      <c r="V678" s="213">
        <v>61</v>
      </c>
      <c r="W678" s="216">
        <v>2543</v>
      </c>
      <c r="X678" s="215">
        <v>155123</v>
      </c>
      <c r="Y678" s="213">
        <v>0</v>
      </c>
      <c r="Z678" s="216">
        <v>0</v>
      </c>
      <c r="AA678" s="215">
        <v>0</v>
      </c>
      <c r="AB678" s="213">
        <v>7</v>
      </c>
      <c r="AC678" s="216">
        <v>2543</v>
      </c>
      <c r="AD678" s="215">
        <v>17801</v>
      </c>
      <c r="AE678" s="213">
        <v>0</v>
      </c>
      <c r="AF678" s="216">
        <v>0</v>
      </c>
      <c r="AG678" s="215">
        <v>0</v>
      </c>
      <c r="AH678" s="213">
        <v>68</v>
      </c>
      <c r="AI678" s="214">
        <v>2543</v>
      </c>
      <c r="AJ678" s="215">
        <v>172924</v>
      </c>
      <c r="AK678" s="218">
        <v>1586</v>
      </c>
      <c r="AL678" s="214">
        <v>2543</v>
      </c>
      <c r="AM678" s="215">
        <v>4033198</v>
      </c>
      <c r="AN678" s="36">
        <f t="shared" si="122"/>
        <v>3.8167814714984053E-4</v>
      </c>
      <c r="AO678" s="37">
        <f t="shared" si="123"/>
        <v>0.95888754534461906</v>
      </c>
      <c r="AP678" s="38" t="s">
        <v>4</v>
      </c>
      <c r="AQ678" s="39" t="str">
        <f t="shared" si="121"/>
        <v>제품</v>
      </c>
      <c r="AR678" s="40">
        <f t="shared" si="126"/>
        <v>0</v>
      </c>
      <c r="AS678" s="41">
        <f t="shared" si="127"/>
        <v>4033198</v>
      </c>
      <c r="AT678" s="42">
        <f t="shared" si="128"/>
        <v>0</v>
      </c>
      <c r="AU678" s="43">
        <f t="shared" si="124"/>
        <v>4033198</v>
      </c>
      <c r="AV678" s="95">
        <f t="shared" si="131"/>
        <v>4033198</v>
      </c>
      <c r="AW678" s="61" t="str">
        <f t="shared" si="131"/>
        <v/>
      </c>
      <c r="AX678" s="61" t="str">
        <f t="shared" si="131"/>
        <v/>
      </c>
      <c r="AY678" s="61" t="str">
        <f t="shared" si="131"/>
        <v/>
      </c>
      <c r="AZ678" s="44" t="str">
        <f t="shared" si="131"/>
        <v/>
      </c>
      <c r="BA678" s="45"/>
      <c r="BB678" s="97">
        <v>1586</v>
      </c>
      <c r="BC678" s="98">
        <v>0</v>
      </c>
      <c r="BD678" s="98">
        <v>0</v>
      </c>
      <c r="BE678" s="98">
        <v>0</v>
      </c>
      <c r="BF678" s="98">
        <v>0</v>
      </c>
      <c r="BG678" s="99">
        <f t="shared" si="129"/>
        <v>1586</v>
      </c>
      <c r="BH678" s="52">
        <f t="shared" si="125"/>
        <v>0</v>
      </c>
      <c r="BI678" s="53">
        <f>IFERROR(IF(ROUND(V678/((D678+AK678)/2),1)&lt;0,0,ROUND(V678/((D678+AK678)/2),1)),0)</f>
        <v>0</v>
      </c>
      <c r="BJ678" s="55" t="str">
        <f>IF(AK678=0,"정상",IF(AP678="악성","악성",IF(AND(BL678&gt;3,BI678&lt;0.5),"악성",IF(AND(AP678="정상",BL678&lt;=3),"정상",IF(BI678&gt;1,"정상","부진")))))</f>
        <v>악성</v>
      </c>
      <c r="BK678" s="54">
        <v>45566</v>
      </c>
      <c r="BL678" s="52">
        <f t="shared" si="130"/>
        <v>24</v>
      </c>
    </row>
    <row r="679" spans="1:64" ht="17.100000000000001" customHeight="1">
      <c r="A679" s="58" t="s">
        <v>1</v>
      </c>
      <c r="B679" s="57" t="s">
        <v>3923</v>
      </c>
      <c r="C679" s="56" t="s">
        <v>3924</v>
      </c>
      <c r="D679" s="213">
        <v>1662</v>
      </c>
      <c r="E679" s="214">
        <v>1395</v>
      </c>
      <c r="F679" s="215">
        <v>2318490</v>
      </c>
      <c r="G679" s="213">
        <v>0</v>
      </c>
      <c r="H679" s="216">
        <v>0</v>
      </c>
      <c r="I679" s="215">
        <v>0</v>
      </c>
      <c r="J679" s="213">
        <v>0</v>
      </c>
      <c r="K679" s="216">
        <v>0</v>
      </c>
      <c r="L679" s="215">
        <v>0</v>
      </c>
      <c r="M679" s="213">
        <v>0</v>
      </c>
      <c r="N679" s="216">
        <v>0</v>
      </c>
      <c r="O679" s="215">
        <v>0</v>
      </c>
      <c r="P679" s="213">
        <v>0</v>
      </c>
      <c r="Q679" s="216">
        <v>0</v>
      </c>
      <c r="R679" s="215">
        <v>0</v>
      </c>
      <c r="S679" s="213">
        <v>0</v>
      </c>
      <c r="T679" s="214">
        <v>0</v>
      </c>
      <c r="U679" s="217">
        <v>0</v>
      </c>
      <c r="V679" s="213">
        <v>490</v>
      </c>
      <c r="W679" s="216">
        <v>1395</v>
      </c>
      <c r="X679" s="215">
        <v>683550</v>
      </c>
      <c r="Y679" s="213">
        <v>0</v>
      </c>
      <c r="Z679" s="216">
        <v>0</v>
      </c>
      <c r="AA679" s="215">
        <v>0</v>
      </c>
      <c r="AB679" s="213">
        <v>5</v>
      </c>
      <c r="AC679" s="216">
        <v>1395</v>
      </c>
      <c r="AD679" s="215">
        <v>6975</v>
      </c>
      <c r="AE679" s="213">
        <v>0</v>
      </c>
      <c r="AF679" s="216">
        <v>0</v>
      </c>
      <c r="AG679" s="215">
        <v>0</v>
      </c>
      <c r="AH679" s="213">
        <v>495</v>
      </c>
      <c r="AI679" s="214">
        <v>1395</v>
      </c>
      <c r="AJ679" s="215">
        <v>690525</v>
      </c>
      <c r="AK679" s="218">
        <v>1167</v>
      </c>
      <c r="AL679" s="214">
        <v>1395</v>
      </c>
      <c r="AM679" s="215">
        <v>1627965</v>
      </c>
      <c r="AN679" s="36">
        <f t="shared" si="122"/>
        <v>1.5406103663266474E-4</v>
      </c>
      <c r="AO679" s="37">
        <f t="shared" si="123"/>
        <v>0.70216606498194944</v>
      </c>
      <c r="AP679" s="38" t="s">
        <v>4</v>
      </c>
      <c r="AQ679" s="39" t="str">
        <f t="shared" si="121"/>
        <v>제품</v>
      </c>
      <c r="AR679" s="40">
        <f t="shared" si="126"/>
        <v>0</v>
      </c>
      <c r="AS679" s="41">
        <f t="shared" si="127"/>
        <v>1627965</v>
      </c>
      <c r="AT679" s="42">
        <f t="shared" si="128"/>
        <v>0</v>
      </c>
      <c r="AU679" s="43">
        <f t="shared" si="124"/>
        <v>1627965</v>
      </c>
      <c r="AV679" s="95">
        <f t="shared" si="131"/>
        <v>1627965</v>
      </c>
      <c r="AW679" s="61" t="str">
        <f t="shared" si="131"/>
        <v/>
      </c>
      <c r="AX679" s="61" t="str">
        <f t="shared" si="131"/>
        <v/>
      </c>
      <c r="AY679" s="61" t="str">
        <f t="shared" si="131"/>
        <v/>
      </c>
      <c r="AZ679" s="44" t="str">
        <f t="shared" si="131"/>
        <v/>
      </c>
      <c r="BA679" s="45"/>
      <c r="BB679" s="97">
        <v>1167</v>
      </c>
      <c r="BC679" s="98">
        <v>0</v>
      </c>
      <c r="BD679" s="98">
        <v>0</v>
      </c>
      <c r="BE679" s="98">
        <v>0</v>
      </c>
      <c r="BF679" s="98">
        <v>0</v>
      </c>
      <c r="BG679" s="99">
        <f t="shared" si="129"/>
        <v>1167</v>
      </c>
      <c r="BH679" s="52">
        <f t="shared" si="125"/>
        <v>0</v>
      </c>
      <c r="BI679" s="53">
        <f>IFERROR(IF(ROUND(V679/((D679+AK679)/2),1)&lt;0,0,ROUND(V679/((D679+AK679)/2),1)),0)</f>
        <v>0.3</v>
      </c>
      <c r="BJ679" s="55" t="str">
        <f>IF(AK679=0,"정상",IF(AP679="악성","악성",IF(AND(BL679&gt;3,BI679&lt;0.5),"악성",IF(AND(AP679="정상",BL679&lt;=3),"정상",IF(BI679&gt;1,"정상","부진")))))</f>
        <v>악성</v>
      </c>
      <c r="BK679" s="54">
        <v>45566</v>
      </c>
      <c r="BL679" s="52">
        <f t="shared" si="130"/>
        <v>24</v>
      </c>
    </row>
    <row r="680" spans="1:64" ht="17.100000000000001" customHeight="1">
      <c r="A680" s="58" t="s">
        <v>1</v>
      </c>
      <c r="B680" s="57" t="s">
        <v>4331</v>
      </c>
      <c r="C680" s="56" t="s">
        <v>4332</v>
      </c>
      <c r="D680" s="213">
        <v>1825</v>
      </c>
      <c r="E680" s="214">
        <v>3494.3496</v>
      </c>
      <c r="F680" s="215">
        <v>6377188</v>
      </c>
      <c r="G680" s="213">
        <v>0</v>
      </c>
      <c r="H680" s="216">
        <v>0</v>
      </c>
      <c r="I680" s="215">
        <v>0</v>
      </c>
      <c r="J680" s="213">
        <v>0</v>
      </c>
      <c r="K680" s="216">
        <v>0</v>
      </c>
      <c r="L680" s="215">
        <v>0</v>
      </c>
      <c r="M680" s="213">
        <v>0</v>
      </c>
      <c r="N680" s="216">
        <v>0</v>
      </c>
      <c r="O680" s="215">
        <v>0</v>
      </c>
      <c r="P680" s="213">
        <v>0</v>
      </c>
      <c r="Q680" s="216">
        <v>0</v>
      </c>
      <c r="R680" s="215">
        <v>0</v>
      </c>
      <c r="S680" s="213">
        <v>0</v>
      </c>
      <c r="T680" s="214">
        <v>0</v>
      </c>
      <c r="U680" s="217">
        <v>0</v>
      </c>
      <c r="V680" s="213">
        <v>314</v>
      </c>
      <c r="W680" s="216">
        <v>3494.363057</v>
      </c>
      <c r="X680" s="215">
        <v>1097230</v>
      </c>
      <c r="Y680" s="213">
        <v>0</v>
      </c>
      <c r="Z680" s="216">
        <v>0</v>
      </c>
      <c r="AA680" s="215">
        <v>0</v>
      </c>
      <c r="AB680" s="213">
        <v>51</v>
      </c>
      <c r="AC680" s="216">
        <v>3494.431372</v>
      </c>
      <c r="AD680" s="215">
        <v>178216</v>
      </c>
      <c r="AE680" s="213">
        <v>0</v>
      </c>
      <c r="AF680" s="216">
        <v>0</v>
      </c>
      <c r="AG680" s="215">
        <v>0</v>
      </c>
      <c r="AH680" s="213">
        <v>365</v>
      </c>
      <c r="AI680" s="214">
        <v>3494.3726019999999</v>
      </c>
      <c r="AJ680" s="215">
        <v>1275446</v>
      </c>
      <c r="AK680" s="218">
        <v>1460</v>
      </c>
      <c r="AL680" s="214">
        <v>3494.3440000000001</v>
      </c>
      <c r="AM680" s="215">
        <v>5101742</v>
      </c>
      <c r="AN680" s="36">
        <f t="shared" si="122"/>
        <v>4.827988692339235E-4</v>
      </c>
      <c r="AO680" s="37">
        <f t="shared" si="123"/>
        <v>0.8</v>
      </c>
      <c r="AP680" s="38" t="s">
        <v>4</v>
      </c>
      <c r="AQ680" s="39" t="str">
        <f t="shared" si="121"/>
        <v>제품</v>
      </c>
      <c r="AR680" s="40">
        <f t="shared" si="126"/>
        <v>0</v>
      </c>
      <c r="AS680" s="41">
        <f t="shared" si="127"/>
        <v>5101742</v>
      </c>
      <c r="AT680" s="42">
        <f t="shared" si="128"/>
        <v>0</v>
      </c>
      <c r="AU680" s="43">
        <f t="shared" si="124"/>
        <v>5101742</v>
      </c>
      <c r="AV680" s="95">
        <f t="shared" si="131"/>
        <v>5101742.24</v>
      </c>
      <c r="AW680" s="61" t="str">
        <f t="shared" si="131"/>
        <v/>
      </c>
      <c r="AX680" s="61" t="str">
        <f t="shared" si="131"/>
        <v/>
      </c>
      <c r="AY680" s="61" t="str">
        <f t="shared" si="131"/>
        <v/>
      </c>
      <c r="AZ680" s="44" t="str">
        <f t="shared" si="131"/>
        <v/>
      </c>
      <c r="BA680" s="45"/>
      <c r="BB680" s="97">
        <v>1460</v>
      </c>
      <c r="BC680" s="98">
        <v>0</v>
      </c>
      <c r="BD680" s="98">
        <v>0</v>
      </c>
      <c r="BE680" s="98">
        <v>0</v>
      </c>
      <c r="BF680" s="98">
        <v>0</v>
      </c>
      <c r="BG680" s="99">
        <f t="shared" si="129"/>
        <v>1460</v>
      </c>
      <c r="BH680" s="52">
        <f t="shared" si="125"/>
        <v>0</v>
      </c>
      <c r="BI680" s="53">
        <f>IFERROR(IF(ROUND(V680/((D680+AK680)/2),1)&lt;0,0,ROUND(V680/((D680+AK680)/2),1)),0)</f>
        <v>0.2</v>
      </c>
      <c r="BJ680" s="55" t="str">
        <f>IF(AK680=0,"정상",IF(AP680="악성","악성",IF(AND(BL680&gt;3,BI680&lt;0.5),"악성",IF(AND(AP680="정상",BL680&lt;=3),"정상",IF(BI680&gt;1,"정상","부진")))))</f>
        <v>악성</v>
      </c>
      <c r="BK680" s="54">
        <v>45658</v>
      </c>
      <c r="BL680" s="52">
        <f t="shared" si="130"/>
        <v>21</v>
      </c>
    </row>
    <row r="681" spans="1:64" ht="17.100000000000001" customHeight="1">
      <c r="A681" s="58" t="s">
        <v>1</v>
      </c>
      <c r="B681" s="57" t="s">
        <v>4333</v>
      </c>
      <c r="C681" s="56" t="s">
        <v>4334</v>
      </c>
      <c r="D681" s="213">
        <v>1840</v>
      </c>
      <c r="E681" s="214">
        <v>3494.5111999999999</v>
      </c>
      <c r="F681" s="215">
        <v>6429900</v>
      </c>
      <c r="G681" s="213">
        <v>0</v>
      </c>
      <c r="H681" s="216">
        <v>0</v>
      </c>
      <c r="I681" s="215">
        <v>0</v>
      </c>
      <c r="J681" s="213">
        <v>0</v>
      </c>
      <c r="K681" s="216">
        <v>0</v>
      </c>
      <c r="L681" s="215">
        <v>0</v>
      </c>
      <c r="M681" s="213">
        <v>14</v>
      </c>
      <c r="N681" s="216">
        <v>3494.5714280000002</v>
      </c>
      <c r="O681" s="215">
        <v>48924</v>
      </c>
      <c r="P681" s="213">
        <v>0</v>
      </c>
      <c r="Q681" s="216">
        <v>0</v>
      </c>
      <c r="R681" s="215">
        <v>0</v>
      </c>
      <c r="S681" s="213">
        <v>14</v>
      </c>
      <c r="T681" s="214">
        <v>3494.5714280000002</v>
      </c>
      <c r="U681" s="217">
        <v>48924</v>
      </c>
      <c r="V681" s="213">
        <v>360</v>
      </c>
      <c r="W681" s="216">
        <v>3494.5333329999999</v>
      </c>
      <c r="X681" s="215">
        <v>1258032</v>
      </c>
      <c r="Y681" s="213">
        <v>0</v>
      </c>
      <c r="Z681" s="216">
        <v>0</v>
      </c>
      <c r="AA681" s="215">
        <v>0</v>
      </c>
      <c r="AB681" s="213">
        <v>38</v>
      </c>
      <c r="AC681" s="216">
        <v>3494.578947</v>
      </c>
      <c r="AD681" s="215">
        <v>132794</v>
      </c>
      <c r="AE681" s="213">
        <v>0</v>
      </c>
      <c r="AF681" s="216">
        <v>0</v>
      </c>
      <c r="AG681" s="215">
        <v>0</v>
      </c>
      <c r="AH681" s="213">
        <v>398</v>
      </c>
      <c r="AI681" s="214">
        <v>3494.5376879999999</v>
      </c>
      <c r="AJ681" s="215">
        <v>1390826</v>
      </c>
      <c r="AK681" s="218">
        <v>1456</v>
      </c>
      <c r="AL681" s="214">
        <v>3494.5047</v>
      </c>
      <c r="AM681" s="215">
        <v>5087998</v>
      </c>
      <c r="AN681" s="36">
        <f t="shared" si="122"/>
        <v>4.8149821787625959E-4</v>
      </c>
      <c r="AO681" s="37">
        <f t="shared" si="123"/>
        <v>0.78532901833872704</v>
      </c>
      <c r="AP681" s="38" t="s">
        <v>4</v>
      </c>
      <c r="AQ681" s="39" t="str">
        <f t="shared" si="121"/>
        <v>제품</v>
      </c>
      <c r="AR681" s="40">
        <f t="shared" si="126"/>
        <v>0</v>
      </c>
      <c r="AS681" s="41">
        <f t="shared" si="127"/>
        <v>5087998</v>
      </c>
      <c r="AT681" s="42">
        <f t="shared" si="128"/>
        <v>0</v>
      </c>
      <c r="AU681" s="43">
        <f t="shared" si="124"/>
        <v>5087998</v>
      </c>
      <c r="AV681" s="95">
        <f t="shared" si="131"/>
        <v>5087998.8432</v>
      </c>
      <c r="AW681" s="61" t="str">
        <f t="shared" si="131"/>
        <v/>
      </c>
      <c r="AX681" s="61" t="str">
        <f t="shared" si="131"/>
        <v/>
      </c>
      <c r="AY681" s="61" t="str">
        <f t="shared" si="131"/>
        <v/>
      </c>
      <c r="AZ681" s="44" t="str">
        <f t="shared" si="131"/>
        <v/>
      </c>
      <c r="BA681" s="45"/>
      <c r="BB681" s="97">
        <v>1456</v>
      </c>
      <c r="BC681" s="98">
        <v>0</v>
      </c>
      <c r="BD681" s="98">
        <v>0</v>
      </c>
      <c r="BE681" s="98">
        <v>0</v>
      </c>
      <c r="BF681" s="98">
        <v>0</v>
      </c>
      <c r="BG681" s="99">
        <f t="shared" si="129"/>
        <v>1456</v>
      </c>
      <c r="BH681" s="52">
        <f t="shared" si="125"/>
        <v>0</v>
      </c>
      <c r="BI681" s="53">
        <f>IFERROR(IF(ROUND(V681/((D681+AK681)/2),1)&lt;0,0,ROUND(V681/((D681+AK681)/2),1)),0)</f>
        <v>0.2</v>
      </c>
      <c r="BJ681" s="55" t="str">
        <f>IF(AK681=0,"정상",IF(AP681="악성","악성",IF(AND(BL681&gt;3,BI681&lt;0.5),"악성",IF(AND(AP681="정상",BL681&lt;=3),"정상",IF(BI681&gt;1,"정상","부진")))))</f>
        <v>악성</v>
      </c>
      <c r="BK681" s="54">
        <v>45658</v>
      </c>
      <c r="BL681" s="52">
        <f t="shared" si="130"/>
        <v>21</v>
      </c>
    </row>
    <row r="682" spans="1:64" ht="17.100000000000001" customHeight="1">
      <c r="A682" s="58" t="s">
        <v>1</v>
      </c>
      <c r="B682" s="57" t="s">
        <v>4131</v>
      </c>
      <c r="C682" s="56" t="s">
        <v>4132</v>
      </c>
      <c r="D682" s="213">
        <v>4235</v>
      </c>
      <c r="E682" s="214">
        <v>7595.0118000000002</v>
      </c>
      <c r="F682" s="215">
        <v>32164874</v>
      </c>
      <c r="G682" s="213">
        <v>0</v>
      </c>
      <c r="H682" s="216">
        <v>0</v>
      </c>
      <c r="I682" s="215">
        <v>0</v>
      </c>
      <c r="J682" s="213">
        <v>0</v>
      </c>
      <c r="K682" s="216">
        <v>0</v>
      </c>
      <c r="L682" s="215">
        <v>0</v>
      </c>
      <c r="M682" s="213">
        <v>30</v>
      </c>
      <c r="N682" s="216">
        <v>7595</v>
      </c>
      <c r="O682" s="215">
        <v>227850</v>
      </c>
      <c r="P682" s="213">
        <v>0</v>
      </c>
      <c r="Q682" s="216">
        <v>0</v>
      </c>
      <c r="R682" s="215">
        <v>0</v>
      </c>
      <c r="S682" s="213">
        <v>30</v>
      </c>
      <c r="T682" s="214">
        <v>7595</v>
      </c>
      <c r="U682" s="217">
        <v>227850</v>
      </c>
      <c r="V682" s="213">
        <v>3276</v>
      </c>
      <c r="W682" s="216">
        <v>7595.0115990000004</v>
      </c>
      <c r="X682" s="215">
        <v>24881258</v>
      </c>
      <c r="Y682" s="213">
        <v>0</v>
      </c>
      <c r="Z682" s="216">
        <v>0</v>
      </c>
      <c r="AA682" s="215">
        <v>0</v>
      </c>
      <c r="AB682" s="213">
        <v>114</v>
      </c>
      <c r="AC682" s="216">
        <v>7595.0701749999998</v>
      </c>
      <c r="AD682" s="215">
        <v>865838</v>
      </c>
      <c r="AE682" s="213">
        <v>0</v>
      </c>
      <c r="AF682" s="216">
        <v>0</v>
      </c>
      <c r="AG682" s="215">
        <v>0</v>
      </c>
      <c r="AH682" s="213">
        <v>3390</v>
      </c>
      <c r="AI682" s="214">
        <v>7595.0135689999997</v>
      </c>
      <c r="AJ682" s="215">
        <v>25747096</v>
      </c>
      <c r="AK682" s="218">
        <v>875</v>
      </c>
      <c r="AL682" s="214">
        <v>7595.0046000000002</v>
      </c>
      <c r="AM682" s="215">
        <v>6645628</v>
      </c>
      <c r="AN682" s="36">
        <f t="shared" si="122"/>
        <v>6.2890316361534956E-4</v>
      </c>
      <c r="AO682" s="37">
        <f t="shared" si="123"/>
        <v>0.20515826494724501</v>
      </c>
      <c r="AP682" s="38" t="s">
        <v>4</v>
      </c>
      <c r="AQ682" s="39" t="str">
        <f t="shared" si="121"/>
        <v>제품</v>
      </c>
      <c r="AR682" s="40">
        <f t="shared" si="126"/>
        <v>0</v>
      </c>
      <c r="AS682" s="41">
        <f t="shared" si="127"/>
        <v>6645628</v>
      </c>
      <c r="AT682" s="42">
        <f t="shared" si="128"/>
        <v>0</v>
      </c>
      <c r="AU682" s="43">
        <f t="shared" si="124"/>
        <v>6645628</v>
      </c>
      <c r="AV682" s="95">
        <f t="shared" si="131"/>
        <v>6645629.0250000004</v>
      </c>
      <c r="AW682" s="61" t="str">
        <f t="shared" si="131"/>
        <v/>
      </c>
      <c r="AX682" s="61" t="str">
        <f t="shared" si="131"/>
        <v/>
      </c>
      <c r="AY682" s="61" t="str">
        <f t="shared" si="131"/>
        <v/>
      </c>
      <c r="AZ682" s="44" t="str">
        <f t="shared" si="131"/>
        <v/>
      </c>
      <c r="BA682" s="45"/>
      <c r="BB682" s="97">
        <v>875</v>
      </c>
      <c r="BC682" s="98">
        <v>0</v>
      </c>
      <c r="BD682" s="98">
        <v>0</v>
      </c>
      <c r="BE682" s="98">
        <v>0</v>
      </c>
      <c r="BF682" s="98">
        <v>0</v>
      </c>
      <c r="BG682" s="99">
        <f t="shared" si="129"/>
        <v>875</v>
      </c>
      <c r="BH682" s="52">
        <f t="shared" si="125"/>
        <v>0</v>
      </c>
      <c r="BI682" s="53">
        <f>IFERROR(IF(ROUND(V682/((D682+AK682)/2),1)&lt;0,0,ROUND(V682/((D682+AK682)/2),1)),0)</f>
        <v>1.3</v>
      </c>
      <c r="BJ682" s="55" t="str">
        <f>IF(AK682=0,"정상",IF(AP682="악성","악성",IF(AND(BL682&gt;3,BI682&lt;0.5),"악성",IF(AND(AP682="정상",BL682&lt;=3),"정상",IF(BI682&gt;1,"정상","부진")))))</f>
        <v>정상</v>
      </c>
      <c r="BK682" s="54">
        <v>45627</v>
      </c>
      <c r="BL682" s="52">
        <f t="shared" si="130"/>
        <v>22</v>
      </c>
    </row>
    <row r="683" spans="1:64" ht="17.100000000000001" customHeight="1">
      <c r="A683" s="58" t="s">
        <v>1</v>
      </c>
      <c r="B683" s="57" t="s">
        <v>3925</v>
      </c>
      <c r="C683" s="56" t="s">
        <v>3926</v>
      </c>
      <c r="D683" s="213">
        <v>0</v>
      </c>
      <c r="E683" s="214">
        <v>0</v>
      </c>
      <c r="F683" s="215">
        <v>0</v>
      </c>
      <c r="G683" s="213">
        <v>20000</v>
      </c>
      <c r="H683" s="216">
        <v>765.84894999999995</v>
      </c>
      <c r="I683" s="215">
        <v>15316979</v>
      </c>
      <c r="J683" s="213">
        <v>0</v>
      </c>
      <c r="K683" s="216">
        <v>0</v>
      </c>
      <c r="L683" s="215">
        <v>0</v>
      </c>
      <c r="M683" s="213">
        <v>0</v>
      </c>
      <c r="N683" s="216">
        <v>0</v>
      </c>
      <c r="O683" s="215">
        <v>0</v>
      </c>
      <c r="P683" s="213">
        <v>0</v>
      </c>
      <c r="Q683" s="216">
        <v>0</v>
      </c>
      <c r="R683" s="215">
        <v>0</v>
      </c>
      <c r="S683" s="213">
        <v>20000</v>
      </c>
      <c r="T683" s="214">
        <v>765.84894999999995</v>
      </c>
      <c r="U683" s="217">
        <v>15316979</v>
      </c>
      <c r="V683" s="213">
        <v>20000</v>
      </c>
      <c r="W683" s="216">
        <v>765.84894999999995</v>
      </c>
      <c r="X683" s="215">
        <v>15316979</v>
      </c>
      <c r="Y683" s="213">
        <v>0</v>
      </c>
      <c r="Z683" s="216">
        <v>0</v>
      </c>
      <c r="AA683" s="215">
        <v>0</v>
      </c>
      <c r="AB683" s="213">
        <v>0</v>
      </c>
      <c r="AC683" s="216">
        <v>0</v>
      </c>
      <c r="AD683" s="215">
        <v>0</v>
      </c>
      <c r="AE683" s="213">
        <v>0</v>
      </c>
      <c r="AF683" s="216">
        <v>0</v>
      </c>
      <c r="AG683" s="215">
        <v>0</v>
      </c>
      <c r="AH683" s="213">
        <v>20000</v>
      </c>
      <c r="AI683" s="214">
        <v>765.84894999999995</v>
      </c>
      <c r="AJ683" s="215">
        <v>15316979</v>
      </c>
      <c r="AK683" s="218">
        <v>0</v>
      </c>
      <c r="AL683" s="214">
        <v>0</v>
      </c>
      <c r="AM683" s="215">
        <v>0</v>
      </c>
      <c r="AN683" s="36">
        <f t="shared" si="122"/>
        <v>0</v>
      </c>
      <c r="AO683" s="37">
        <f t="shared" si="123"/>
        <v>0</v>
      </c>
      <c r="AP683" s="38" t="s">
        <v>2</v>
      </c>
      <c r="AQ683" s="39" t="str">
        <f t="shared" si="121"/>
        <v>제품</v>
      </c>
      <c r="AR683" s="40">
        <f t="shared" si="126"/>
        <v>0</v>
      </c>
      <c r="AS683" s="41">
        <f t="shared" si="127"/>
        <v>0</v>
      </c>
      <c r="AT683" s="42">
        <f t="shared" si="128"/>
        <v>0</v>
      </c>
      <c r="AU683" s="43">
        <f t="shared" si="124"/>
        <v>0</v>
      </c>
      <c r="AV683" s="95" t="str">
        <f t="shared" si="131"/>
        <v/>
      </c>
      <c r="AW683" s="61" t="str">
        <f t="shared" si="131"/>
        <v/>
      </c>
      <c r="AX683" s="61" t="str">
        <f t="shared" si="131"/>
        <v/>
      </c>
      <c r="AY683" s="61" t="str">
        <f t="shared" si="131"/>
        <v/>
      </c>
      <c r="AZ683" s="44" t="str">
        <f t="shared" si="131"/>
        <v/>
      </c>
      <c r="BA683" s="45"/>
      <c r="BB683" s="97">
        <v>0</v>
      </c>
      <c r="BC683" s="98">
        <v>0</v>
      </c>
      <c r="BD683" s="98">
        <v>0</v>
      </c>
      <c r="BE683" s="98">
        <v>0</v>
      </c>
      <c r="BF683" s="98">
        <v>0</v>
      </c>
      <c r="BG683" s="99">
        <f t="shared" si="129"/>
        <v>0</v>
      </c>
      <c r="BH683" s="52">
        <f t="shared" si="125"/>
        <v>0</v>
      </c>
      <c r="BI683" s="53">
        <f>IFERROR(IF(ROUND(V683/((D683+AK683)/2),1)&lt;0,0,ROUND(V683/((D683+AK683)/2),1)),0)</f>
        <v>0</v>
      </c>
      <c r="BJ683" s="55" t="str">
        <f>IF(AK683=0,"정상",IF(AP683="악성","악성",IF(AND(BL683&gt;3,BI683&lt;0.5),"악성",IF(AND(AP683="정상",BL683&lt;=3),"정상",IF(BI683&gt;1,"정상","부진")))))</f>
        <v>정상</v>
      </c>
      <c r="BK683" s="54">
        <v>46113</v>
      </c>
      <c r="BL683" s="52">
        <f t="shared" si="130"/>
        <v>6</v>
      </c>
    </row>
    <row r="684" spans="1:64" ht="17.100000000000001" customHeight="1">
      <c r="A684" s="58" t="s">
        <v>1</v>
      </c>
      <c r="B684" s="57" t="s">
        <v>3854</v>
      </c>
      <c r="C684" s="56" t="s">
        <v>3855</v>
      </c>
      <c r="D684" s="213">
        <v>5000</v>
      </c>
      <c r="E684" s="214">
        <v>320</v>
      </c>
      <c r="F684" s="215">
        <v>1600000</v>
      </c>
      <c r="G684" s="213">
        <v>0</v>
      </c>
      <c r="H684" s="216">
        <v>0</v>
      </c>
      <c r="I684" s="215">
        <v>0</v>
      </c>
      <c r="J684" s="213">
        <v>0</v>
      </c>
      <c r="K684" s="216">
        <v>0</v>
      </c>
      <c r="L684" s="215">
        <v>0</v>
      </c>
      <c r="M684" s="213">
        <v>0</v>
      </c>
      <c r="N684" s="216">
        <v>0</v>
      </c>
      <c r="O684" s="215">
        <v>0</v>
      </c>
      <c r="P684" s="213">
        <v>0</v>
      </c>
      <c r="Q684" s="216">
        <v>0</v>
      </c>
      <c r="R684" s="215">
        <v>0</v>
      </c>
      <c r="S684" s="213">
        <v>0</v>
      </c>
      <c r="T684" s="214">
        <v>0</v>
      </c>
      <c r="U684" s="217">
        <v>0</v>
      </c>
      <c r="V684" s="213">
        <v>5000</v>
      </c>
      <c r="W684" s="216">
        <v>320</v>
      </c>
      <c r="X684" s="215">
        <v>1600000</v>
      </c>
      <c r="Y684" s="213">
        <v>0</v>
      </c>
      <c r="Z684" s="216">
        <v>0</v>
      </c>
      <c r="AA684" s="215">
        <v>0</v>
      </c>
      <c r="AB684" s="213">
        <v>0</v>
      </c>
      <c r="AC684" s="216">
        <v>0</v>
      </c>
      <c r="AD684" s="215">
        <v>0</v>
      </c>
      <c r="AE684" s="213">
        <v>0</v>
      </c>
      <c r="AF684" s="216">
        <v>0</v>
      </c>
      <c r="AG684" s="215">
        <v>0</v>
      </c>
      <c r="AH684" s="213">
        <v>5000</v>
      </c>
      <c r="AI684" s="214">
        <v>320</v>
      </c>
      <c r="AJ684" s="215">
        <v>1600000</v>
      </c>
      <c r="AK684" s="218">
        <v>0</v>
      </c>
      <c r="AL684" s="214">
        <v>0</v>
      </c>
      <c r="AM684" s="215">
        <v>0</v>
      </c>
      <c r="AN684" s="36">
        <f t="shared" si="122"/>
        <v>0</v>
      </c>
      <c r="AO684" s="37">
        <f t="shared" si="123"/>
        <v>0</v>
      </c>
      <c r="AP684" s="38" t="s">
        <v>4</v>
      </c>
      <c r="AQ684" s="39" t="str">
        <f t="shared" si="121"/>
        <v>제품</v>
      </c>
      <c r="AR684" s="40">
        <f t="shared" si="126"/>
        <v>0</v>
      </c>
      <c r="AS684" s="41">
        <f t="shared" si="127"/>
        <v>0</v>
      </c>
      <c r="AT684" s="42">
        <f t="shared" si="128"/>
        <v>0</v>
      </c>
      <c r="AU684" s="43">
        <f t="shared" si="124"/>
        <v>0</v>
      </c>
      <c r="AV684" s="95" t="str">
        <f t="shared" si="131"/>
        <v/>
      </c>
      <c r="AW684" s="61" t="str">
        <f t="shared" si="131"/>
        <v/>
      </c>
      <c r="AX684" s="61" t="str">
        <f t="shared" si="131"/>
        <v/>
      </c>
      <c r="AY684" s="61" t="str">
        <f t="shared" si="131"/>
        <v/>
      </c>
      <c r="AZ684" s="44" t="str">
        <f t="shared" si="131"/>
        <v/>
      </c>
      <c r="BA684" s="45"/>
      <c r="BB684" s="97">
        <v>0</v>
      </c>
      <c r="BC684" s="98">
        <v>0</v>
      </c>
      <c r="BD684" s="98">
        <v>0</v>
      </c>
      <c r="BE684" s="98">
        <v>0</v>
      </c>
      <c r="BF684" s="98">
        <v>0</v>
      </c>
      <c r="BG684" s="99">
        <f t="shared" si="129"/>
        <v>0</v>
      </c>
      <c r="BH684" s="52">
        <f t="shared" si="125"/>
        <v>0</v>
      </c>
      <c r="BI684" s="53">
        <f>IFERROR(IF(ROUND(V684/((D684+AK684)/2),1)&lt;0,0,ROUND(V684/((D684+AK684)/2),1)),0)</f>
        <v>2</v>
      </c>
      <c r="BJ684" s="55" t="str">
        <f>IF(AK684=0,"정상",IF(AP684="악성","악성",IF(AND(BL684&gt;3,BI684&lt;0.5),"악성",IF(AND(AP684="정상",BL684&lt;=3),"정상",IF(BI684&gt;1,"정상","부진")))))</f>
        <v>정상</v>
      </c>
      <c r="BK684" s="54">
        <v>45536</v>
      </c>
      <c r="BL684" s="52">
        <f t="shared" si="130"/>
        <v>25</v>
      </c>
    </row>
    <row r="685" spans="1:64" ht="17.100000000000001" customHeight="1">
      <c r="A685" s="58" t="s">
        <v>1</v>
      </c>
      <c r="B685" s="57" t="s">
        <v>4032</v>
      </c>
      <c r="C685" s="56" t="s">
        <v>4033</v>
      </c>
      <c r="D685" s="213">
        <v>1500</v>
      </c>
      <c r="E685" s="214">
        <v>2500</v>
      </c>
      <c r="F685" s="215">
        <v>3750000</v>
      </c>
      <c r="G685" s="213">
        <v>0</v>
      </c>
      <c r="H685" s="216">
        <v>0</v>
      </c>
      <c r="I685" s="215">
        <v>0</v>
      </c>
      <c r="J685" s="213">
        <v>10500</v>
      </c>
      <c r="K685" s="216">
        <v>2500</v>
      </c>
      <c r="L685" s="215">
        <v>26250000</v>
      </c>
      <c r="M685" s="213">
        <v>0</v>
      </c>
      <c r="N685" s="216">
        <v>0</v>
      </c>
      <c r="O685" s="215">
        <v>0</v>
      </c>
      <c r="P685" s="213">
        <v>0</v>
      </c>
      <c r="Q685" s="216">
        <v>0</v>
      </c>
      <c r="R685" s="215">
        <v>0</v>
      </c>
      <c r="S685" s="213">
        <v>10500</v>
      </c>
      <c r="T685" s="214">
        <v>2500</v>
      </c>
      <c r="U685" s="217">
        <v>26250000</v>
      </c>
      <c r="V685" s="213">
        <v>12000</v>
      </c>
      <c r="W685" s="216">
        <v>2500</v>
      </c>
      <c r="X685" s="215">
        <v>30000000</v>
      </c>
      <c r="Y685" s="213">
        <v>0</v>
      </c>
      <c r="Z685" s="216">
        <v>0</v>
      </c>
      <c r="AA685" s="215">
        <v>0</v>
      </c>
      <c r="AB685" s="213">
        <v>0</v>
      </c>
      <c r="AC685" s="216">
        <v>0</v>
      </c>
      <c r="AD685" s="215">
        <v>0</v>
      </c>
      <c r="AE685" s="213">
        <v>0</v>
      </c>
      <c r="AF685" s="216">
        <v>0</v>
      </c>
      <c r="AG685" s="215">
        <v>0</v>
      </c>
      <c r="AH685" s="213">
        <v>12000</v>
      </c>
      <c r="AI685" s="214">
        <v>2500</v>
      </c>
      <c r="AJ685" s="215">
        <v>30000000</v>
      </c>
      <c r="AK685" s="218">
        <v>0</v>
      </c>
      <c r="AL685" s="214">
        <v>0</v>
      </c>
      <c r="AM685" s="215">
        <v>0</v>
      </c>
      <c r="AN685" s="36">
        <f t="shared" si="122"/>
        <v>0</v>
      </c>
      <c r="AO685" s="37">
        <f t="shared" si="123"/>
        <v>0</v>
      </c>
      <c r="AP685" s="38" t="s">
        <v>2</v>
      </c>
      <c r="AQ685" s="39" t="str">
        <f t="shared" si="121"/>
        <v>제품</v>
      </c>
      <c r="AR685" s="40">
        <f t="shared" si="126"/>
        <v>0</v>
      </c>
      <c r="AS685" s="41">
        <f t="shared" si="127"/>
        <v>0</v>
      </c>
      <c r="AT685" s="42">
        <f t="shared" si="128"/>
        <v>0</v>
      </c>
      <c r="AU685" s="43">
        <f t="shared" si="124"/>
        <v>0</v>
      </c>
      <c r="AV685" s="95" t="str">
        <f t="shared" si="131"/>
        <v/>
      </c>
      <c r="AW685" s="61" t="str">
        <f t="shared" si="131"/>
        <v/>
      </c>
      <c r="AX685" s="61" t="str">
        <f t="shared" si="131"/>
        <v/>
      </c>
      <c r="AY685" s="61" t="str">
        <f t="shared" si="131"/>
        <v/>
      </c>
      <c r="AZ685" s="44" t="str">
        <f t="shared" si="131"/>
        <v/>
      </c>
      <c r="BA685" s="45"/>
      <c r="BB685" s="97">
        <v>0</v>
      </c>
      <c r="BC685" s="98">
        <v>0</v>
      </c>
      <c r="BD685" s="98">
        <v>0</v>
      </c>
      <c r="BE685" s="98">
        <v>0</v>
      </c>
      <c r="BF685" s="98">
        <v>0</v>
      </c>
      <c r="BG685" s="99">
        <f t="shared" si="129"/>
        <v>0</v>
      </c>
      <c r="BH685" s="52">
        <f t="shared" si="125"/>
        <v>0</v>
      </c>
      <c r="BI685" s="53">
        <f>IFERROR(IF(ROUND(V685/((D685+AK685)/2),1)&lt;0,0,ROUND(V685/((D685+AK685)/2),1)),0)</f>
        <v>16</v>
      </c>
      <c r="BJ685" s="55" t="str">
        <f>IF(AK685=0,"정상",IF(AP685="악성","악성",IF(AND(BL685&gt;3,BI685&lt;0.5),"악성",IF(AND(AP685="정상",BL685&lt;=3),"정상",IF(BI685&gt;1,"정상","부진")))))</f>
        <v>정상</v>
      </c>
      <c r="BK685" s="54">
        <v>45597</v>
      </c>
      <c r="BL685" s="52">
        <f t="shared" si="130"/>
        <v>23</v>
      </c>
    </row>
    <row r="686" spans="1:64" ht="17.100000000000001" customHeight="1">
      <c r="A686" s="58" t="s">
        <v>1</v>
      </c>
      <c r="B686" s="57" t="s">
        <v>4034</v>
      </c>
      <c r="C686" s="56" t="s">
        <v>4035</v>
      </c>
      <c r="D686" s="213">
        <v>796</v>
      </c>
      <c r="E686" s="214">
        <v>749</v>
      </c>
      <c r="F686" s="215">
        <v>596204</v>
      </c>
      <c r="G686" s="213">
        <v>0</v>
      </c>
      <c r="H686" s="216">
        <v>0</v>
      </c>
      <c r="I686" s="215">
        <v>0</v>
      </c>
      <c r="J686" s="213">
        <v>0</v>
      </c>
      <c r="K686" s="216">
        <v>0</v>
      </c>
      <c r="L686" s="215">
        <v>0</v>
      </c>
      <c r="M686" s="213">
        <v>1</v>
      </c>
      <c r="N686" s="216">
        <v>749</v>
      </c>
      <c r="O686" s="215">
        <v>749</v>
      </c>
      <c r="P686" s="213">
        <v>0</v>
      </c>
      <c r="Q686" s="216">
        <v>0</v>
      </c>
      <c r="R686" s="215">
        <v>0</v>
      </c>
      <c r="S686" s="213">
        <v>1</v>
      </c>
      <c r="T686" s="214">
        <v>749</v>
      </c>
      <c r="U686" s="217">
        <v>749</v>
      </c>
      <c r="V686" s="213">
        <v>89</v>
      </c>
      <c r="W686" s="216">
        <v>749</v>
      </c>
      <c r="X686" s="215">
        <v>66661</v>
      </c>
      <c r="Y686" s="213">
        <v>0</v>
      </c>
      <c r="Z686" s="216">
        <v>0</v>
      </c>
      <c r="AA686" s="215">
        <v>0</v>
      </c>
      <c r="AB686" s="213">
        <v>7</v>
      </c>
      <c r="AC686" s="216">
        <v>749</v>
      </c>
      <c r="AD686" s="215">
        <v>5243</v>
      </c>
      <c r="AE686" s="213">
        <v>0</v>
      </c>
      <c r="AF686" s="216">
        <v>0</v>
      </c>
      <c r="AG686" s="215">
        <v>0</v>
      </c>
      <c r="AH686" s="213">
        <v>96</v>
      </c>
      <c r="AI686" s="214">
        <v>749</v>
      </c>
      <c r="AJ686" s="215">
        <v>71904</v>
      </c>
      <c r="AK686" s="218">
        <v>701</v>
      </c>
      <c r="AL686" s="214">
        <v>749</v>
      </c>
      <c r="AM686" s="215">
        <v>525049</v>
      </c>
      <c r="AN686" s="36">
        <f t="shared" si="122"/>
        <v>4.9687550544971171E-5</v>
      </c>
      <c r="AO686" s="37">
        <f t="shared" si="123"/>
        <v>0.87954830614805524</v>
      </c>
      <c r="AP686" s="38" t="s">
        <v>4</v>
      </c>
      <c r="AQ686" s="39" t="str">
        <f t="shared" si="121"/>
        <v>제품</v>
      </c>
      <c r="AR686" s="40">
        <f t="shared" si="126"/>
        <v>0</v>
      </c>
      <c r="AS686" s="41">
        <f t="shared" si="127"/>
        <v>525049</v>
      </c>
      <c r="AT686" s="42">
        <f t="shared" si="128"/>
        <v>0</v>
      </c>
      <c r="AU686" s="43">
        <f t="shared" si="124"/>
        <v>525049</v>
      </c>
      <c r="AV686" s="95">
        <f t="shared" si="131"/>
        <v>525049</v>
      </c>
      <c r="AW686" s="61" t="str">
        <f t="shared" si="131"/>
        <v/>
      </c>
      <c r="AX686" s="61" t="str">
        <f t="shared" si="131"/>
        <v/>
      </c>
      <c r="AY686" s="61" t="str">
        <f t="shared" si="131"/>
        <v/>
      </c>
      <c r="AZ686" s="44" t="str">
        <f t="shared" si="131"/>
        <v/>
      </c>
      <c r="BA686" s="45"/>
      <c r="BB686" s="97">
        <v>701</v>
      </c>
      <c r="BC686" s="98">
        <v>0</v>
      </c>
      <c r="BD686" s="98">
        <v>0</v>
      </c>
      <c r="BE686" s="98">
        <v>0</v>
      </c>
      <c r="BF686" s="98">
        <v>0</v>
      </c>
      <c r="BG686" s="99">
        <f t="shared" si="129"/>
        <v>701</v>
      </c>
      <c r="BH686" s="52">
        <f t="shared" si="125"/>
        <v>0</v>
      </c>
      <c r="BI686" s="53">
        <f>IFERROR(IF(ROUND(V686/((D686+AK686)/2),1)&lt;0,0,ROUND(V686/((D686+AK686)/2),1)),0)</f>
        <v>0.1</v>
      </c>
      <c r="BJ686" s="55" t="str">
        <f>IF(AK686=0,"정상",IF(AP686="악성","악성",IF(AND(BL686&gt;3,BI686&lt;0.5),"악성",IF(AND(AP686="정상",BL686&lt;=3),"정상",IF(BI686&gt;1,"정상","부진")))))</f>
        <v>악성</v>
      </c>
      <c r="BK686" s="54">
        <v>45597</v>
      </c>
      <c r="BL686" s="52">
        <f t="shared" si="130"/>
        <v>23</v>
      </c>
    </row>
    <row r="687" spans="1:64" ht="17.100000000000001" customHeight="1">
      <c r="A687" s="58" t="s">
        <v>1</v>
      </c>
      <c r="B687" s="57" t="s">
        <v>4036</v>
      </c>
      <c r="C687" s="56" t="s">
        <v>4037</v>
      </c>
      <c r="D687" s="213">
        <v>924</v>
      </c>
      <c r="E687" s="214">
        <v>749</v>
      </c>
      <c r="F687" s="215">
        <v>692076</v>
      </c>
      <c r="G687" s="213">
        <v>0</v>
      </c>
      <c r="H687" s="216">
        <v>0</v>
      </c>
      <c r="I687" s="215">
        <v>0</v>
      </c>
      <c r="J687" s="213">
        <v>0</v>
      </c>
      <c r="K687" s="216">
        <v>0</v>
      </c>
      <c r="L687" s="215">
        <v>0</v>
      </c>
      <c r="M687" s="213">
        <v>21</v>
      </c>
      <c r="N687" s="216">
        <v>749</v>
      </c>
      <c r="O687" s="215">
        <v>15729</v>
      </c>
      <c r="P687" s="213">
        <v>0</v>
      </c>
      <c r="Q687" s="216">
        <v>0</v>
      </c>
      <c r="R687" s="215">
        <v>0</v>
      </c>
      <c r="S687" s="213">
        <v>21</v>
      </c>
      <c r="T687" s="214">
        <v>749</v>
      </c>
      <c r="U687" s="217">
        <v>15729</v>
      </c>
      <c r="V687" s="213">
        <v>101</v>
      </c>
      <c r="W687" s="216">
        <v>749</v>
      </c>
      <c r="X687" s="215">
        <v>75649</v>
      </c>
      <c r="Y687" s="213">
        <v>0</v>
      </c>
      <c r="Z687" s="216">
        <v>0</v>
      </c>
      <c r="AA687" s="215">
        <v>0</v>
      </c>
      <c r="AB687" s="213">
        <v>8</v>
      </c>
      <c r="AC687" s="216">
        <v>749</v>
      </c>
      <c r="AD687" s="215">
        <v>5992</v>
      </c>
      <c r="AE687" s="213">
        <v>0</v>
      </c>
      <c r="AF687" s="216">
        <v>0</v>
      </c>
      <c r="AG687" s="215">
        <v>0</v>
      </c>
      <c r="AH687" s="213">
        <v>109</v>
      </c>
      <c r="AI687" s="214">
        <v>749</v>
      </c>
      <c r="AJ687" s="215">
        <v>81641</v>
      </c>
      <c r="AK687" s="218">
        <v>836</v>
      </c>
      <c r="AL687" s="214">
        <v>749</v>
      </c>
      <c r="AM687" s="215">
        <v>626164</v>
      </c>
      <c r="AN687" s="36">
        <f t="shared" si="122"/>
        <v>5.9256479679880021E-5</v>
      </c>
      <c r="AO687" s="37">
        <f t="shared" si="123"/>
        <v>0.8846560846560847</v>
      </c>
      <c r="AP687" s="38" t="s">
        <v>4</v>
      </c>
      <c r="AQ687" s="39" t="str">
        <f t="shared" si="121"/>
        <v>제품</v>
      </c>
      <c r="AR687" s="40">
        <f t="shared" si="126"/>
        <v>0</v>
      </c>
      <c r="AS687" s="41">
        <f t="shared" si="127"/>
        <v>626164</v>
      </c>
      <c r="AT687" s="42">
        <f t="shared" si="128"/>
        <v>0</v>
      </c>
      <c r="AU687" s="43">
        <f t="shared" si="124"/>
        <v>626164</v>
      </c>
      <c r="AV687" s="95">
        <f t="shared" si="131"/>
        <v>626164</v>
      </c>
      <c r="AW687" s="61" t="str">
        <f t="shared" si="131"/>
        <v/>
      </c>
      <c r="AX687" s="61" t="str">
        <f t="shared" si="131"/>
        <v/>
      </c>
      <c r="AY687" s="61" t="str">
        <f t="shared" si="131"/>
        <v/>
      </c>
      <c r="AZ687" s="44" t="str">
        <f t="shared" si="131"/>
        <v/>
      </c>
      <c r="BA687" s="45"/>
      <c r="BB687" s="97">
        <v>836</v>
      </c>
      <c r="BC687" s="98">
        <v>0</v>
      </c>
      <c r="BD687" s="98">
        <v>0</v>
      </c>
      <c r="BE687" s="98">
        <v>0</v>
      </c>
      <c r="BF687" s="98">
        <v>0</v>
      </c>
      <c r="BG687" s="99">
        <f t="shared" si="129"/>
        <v>836</v>
      </c>
      <c r="BH687" s="52">
        <f t="shared" si="125"/>
        <v>0</v>
      </c>
      <c r="BI687" s="53">
        <f>IFERROR(IF(ROUND(V687/((D687+AK687)/2),1)&lt;0,0,ROUND(V687/((D687+AK687)/2),1)),0)</f>
        <v>0.1</v>
      </c>
      <c r="BJ687" s="55" t="str">
        <f>IF(AK687=0,"정상",IF(AP687="악성","악성",IF(AND(BL687&gt;3,BI687&lt;0.5),"악성",IF(AND(AP687="정상",BL687&lt;=3),"정상",IF(BI687&gt;1,"정상","부진")))))</f>
        <v>악성</v>
      </c>
      <c r="BK687" s="54">
        <v>45597</v>
      </c>
      <c r="BL687" s="52">
        <f t="shared" si="130"/>
        <v>23</v>
      </c>
    </row>
    <row r="688" spans="1:64" ht="17.100000000000001" customHeight="1">
      <c r="A688" s="58" t="s">
        <v>1</v>
      </c>
      <c r="B688" s="57" t="s">
        <v>4133</v>
      </c>
      <c r="C688" s="56" t="s">
        <v>4134</v>
      </c>
      <c r="D688" s="213">
        <v>1836</v>
      </c>
      <c r="E688" s="214">
        <v>3697.4191000000001</v>
      </c>
      <c r="F688" s="215">
        <v>6788461</v>
      </c>
      <c r="G688" s="213">
        <v>0</v>
      </c>
      <c r="H688" s="216">
        <v>0</v>
      </c>
      <c r="I688" s="215">
        <v>0</v>
      </c>
      <c r="J688" s="213">
        <v>0</v>
      </c>
      <c r="K688" s="216">
        <v>0</v>
      </c>
      <c r="L688" s="215">
        <v>0</v>
      </c>
      <c r="M688" s="213">
        <v>0</v>
      </c>
      <c r="N688" s="216">
        <v>0</v>
      </c>
      <c r="O688" s="215">
        <v>0</v>
      </c>
      <c r="P688" s="213">
        <v>0</v>
      </c>
      <c r="Q688" s="216">
        <v>0</v>
      </c>
      <c r="R688" s="215">
        <v>0</v>
      </c>
      <c r="S688" s="213">
        <v>0</v>
      </c>
      <c r="T688" s="214">
        <v>0</v>
      </c>
      <c r="U688" s="217">
        <v>0</v>
      </c>
      <c r="V688" s="213">
        <v>1474</v>
      </c>
      <c r="W688" s="216">
        <v>3697.4199450000001</v>
      </c>
      <c r="X688" s="215">
        <v>5449997</v>
      </c>
      <c r="Y688" s="213">
        <v>0</v>
      </c>
      <c r="Z688" s="216">
        <v>0</v>
      </c>
      <c r="AA688" s="215">
        <v>0</v>
      </c>
      <c r="AB688" s="213">
        <v>31</v>
      </c>
      <c r="AC688" s="216">
        <v>3697.580645</v>
      </c>
      <c r="AD688" s="215">
        <v>114625</v>
      </c>
      <c r="AE688" s="213">
        <v>0</v>
      </c>
      <c r="AF688" s="216">
        <v>0</v>
      </c>
      <c r="AG688" s="215">
        <v>0</v>
      </c>
      <c r="AH688" s="213">
        <v>1505</v>
      </c>
      <c r="AI688" s="214">
        <v>3697.4232550000002</v>
      </c>
      <c r="AJ688" s="215">
        <v>5564622</v>
      </c>
      <c r="AK688" s="218">
        <v>331</v>
      </c>
      <c r="AL688" s="214">
        <v>3697.3987000000002</v>
      </c>
      <c r="AM688" s="215">
        <v>1223839</v>
      </c>
      <c r="AN688" s="36">
        <f t="shared" si="122"/>
        <v>1.1581692788941026E-4</v>
      </c>
      <c r="AO688" s="37">
        <f t="shared" si="123"/>
        <v>0.18028322440087147</v>
      </c>
      <c r="AP688" s="38" t="s">
        <v>4</v>
      </c>
      <c r="AQ688" s="39" t="str">
        <f t="shared" si="121"/>
        <v>제품</v>
      </c>
      <c r="AR688" s="40">
        <f t="shared" si="126"/>
        <v>0</v>
      </c>
      <c r="AS688" s="41">
        <f t="shared" si="127"/>
        <v>1223839</v>
      </c>
      <c r="AT688" s="42">
        <f t="shared" si="128"/>
        <v>0</v>
      </c>
      <c r="AU688" s="43">
        <f t="shared" si="124"/>
        <v>1223839</v>
      </c>
      <c r="AV688" s="95">
        <f t="shared" si="131"/>
        <v>1223838.9697</v>
      </c>
      <c r="AW688" s="61" t="str">
        <f t="shared" si="131"/>
        <v/>
      </c>
      <c r="AX688" s="61" t="str">
        <f t="shared" si="131"/>
        <v/>
      </c>
      <c r="AY688" s="61" t="str">
        <f t="shared" si="131"/>
        <v/>
      </c>
      <c r="AZ688" s="44" t="str">
        <f t="shared" si="131"/>
        <v/>
      </c>
      <c r="BA688" s="45"/>
      <c r="BB688" s="97">
        <v>331</v>
      </c>
      <c r="BC688" s="98">
        <v>0</v>
      </c>
      <c r="BD688" s="98">
        <v>0</v>
      </c>
      <c r="BE688" s="98">
        <v>0</v>
      </c>
      <c r="BF688" s="98">
        <v>0</v>
      </c>
      <c r="BG688" s="99">
        <f t="shared" si="129"/>
        <v>331</v>
      </c>
      <c r="BH688" s="52">
        <f t="shared" si="125"/>
        <v>0</v>
      </c>
      <c r="BI688" s="53">
        <f>IFERROR(IF(ROUND(V688/((D688+AK688)/2),1)&lt;0,0,ROUND(V688/((D688+AK688)/2),1)),0)</f>
        <v>1.4</v>
      </c>
      <c r="BJ688" s="55" t="str">
        <f>IF(AK688=0,"정상",IF(AP688="악성","악성",IF(AND(BL688&gt;3,BI688&lt;0.5),"악성",IF(AND(AP688="정상",BL688&lt;=3),"정상",IF(BI688&gt;1,"정상","부진")))))</f>
        <v>정상</v>
      </c>
      <c r="BK688" s="54">
        <v>45627</v>
      </c>
      <c r="BL688" s="52">
        <f t="shared" si="130"/>
        <v>22</v>
      </c>
    </row>
    <row r="689" spans="1:64" ht="17.100000000000001" customHeight="1">
      <c r="A689" s="58" t="s">
        <v>1</v>
      </c>
      <c r="B689" s="57" t="s">
        <v>4335</v>
      </c>
      <c r="C689" s="56" t="s">
        <v>4336</v>
      </c>
      <c r="D689" s="213">
        <v>2000</v>
      </c>
      <c r="E689" s="214">
        <v>2268.3454999999999</v>
      </c>
      <c r="F689" s="215">
        <v>4536691</v>
      </c>
      <c r="G689" s="213">
        <v>0</v>
      </c>
      <c r="H689" s="216">
        <v>0</v>
      </c>
      <c r="I689" s="215">
        <v>0</v>
      </c>
      <c r="J689" s="213">
        <v>0</v>
      </c>
      <c r="K689" s="216">
        <v>0</v>
      </c>
      <c r="L689" s="215">
        <v>0</v>
      </c>
      <c r="M689" s="213">
        <v>2</v>
      </c>
      <c r="N689" s="216">
        <v>2268</v>
      </c>
      <c r="O689" s="215">
        <v>4536</v>
      </c>
      <c r="P689" s="213">
        <v>0</v>
      </c>
      <c r="Q689" s="216">
        <v>0</v>
      </c>
      <c r="R689" s="215">
        <v>0</v>
      </c>
      <c r="S689" s="213">
        <v>2</v>
      </c>
      <c r="T689" s="214">
        <v>2268</v>
      </c>
      <c r="U689" s="217">
        <v>4536</v>
      </c>
      <c r="V689" s="213">
        <v>551</v>
      </c>
      <c r="W689" s="216">
        <v>2268.355716</v>
      </c>
      <c r="X689" s="215">
        <v>1249864</v>
      </c>
      <c r="Y689" s="213">
        <v>0</v>
      </c>
      <c r="Z689" s="216">
        <v>0</v>
      </c>
      <c r="AA689" s="215">
        <v>0</v>
      </c>
      <c r="AB689" s="213">
        <v>8</v>
      </c>
      <c r="AC689" s="216">
        <v>2268.5</v>
      </c>
      <c r="AD689" s="215">
        <v>18148</v>
      </c>
      <c r="AE689" s="213">
        <v>0</v>
      </c>
      <c r="AF689" s="216">
        <v>0</v>
      </c>
      <c r="AG689" s="215">
        <v>0</v>
      </c>
      <c r="AH689" s="213">
        <v>559</v>
      </c>
      <c r="AI689" s="214">
        <v>2268.3577810000002</v>
      </c>
      <c r="AJ689" s="215">
        <v>1268012</v>
      </c>
      <c r="AK689" s="218">
        <v>1443</v>
      </c>
      <c r="AL689" s="214">
        <v>2268.3402000000001</v>
      </c>
      <c r="AM689" s="215">
        <v>3273215</v>
      </c>
      <c r="AN689" s="36">
        <f t="shared" si="122"/>
        <v>3.0975782404510399E-4</v>
      </c>
      <c r="AO689" s="37">
        <f t="shared" si="123"/>
        <v>0.72077922077922074</v>
      </c>
      <c r="AP689" s="38" t="s">
        <v>4</v>
      </c>
      <c r="AQ689" s="39" t="str">
        <f t="shared" si="121"/>
        <v>제품</v>
      </c>
      <c r="AR689" s="40">
        <f t="shared" si="126"/>
        <v>0</v>
      </c>
      <c r="AS689" s="41">
        <f t="shared" si="127"/>
        <v>3273215</v>
      </c>
      <c r="AT689" s="42">
        <f t="shared" si="128"/>
        <v>0</v>
      </c>
      <c r="AU689" s="43">
        <f t="shared" si="124"/>
        <v>3273215</v>
      </c>
      <c r="AV689" s="95">
        <f t="shared" si="131"/>
        <v>3273214.9086000002</v>
      </c>
      <c r="AW689" s="61" t="str">
        <f t="shared" si="131"/>
        <v/>
      </c>
      <c r="AX689" s="61" t="str">
        <f t="shared" si="131"/>
        <v/>
      </c>
      <c r="AY689" s="61" t="str">
        <f t="shared" si="131"/>
        <v/>
      </c>
      <c r="AZ689" s="44" t="str">
        <f t="shared" si="131"/>
        <v/>
      </c>
      <c r="BA689" s="45"/>
      <c r="BB689" s="97">
        <v>1443</v>
      </c>
      <c r="BC689" s="98">
        <v>0</v>
      </c>
      <c r="BD689" s="98">
        <v>0</v>
      </c>
      <c r="BE689" s="98">
        <v>0</v>
      </c>
      <c r="BF689" s="98">
        <v>0</v>
      </c>
      <c r="BG689" s="99">
        <f t="shared" si="129"/>
        <v>1443</v>
      </c>
      <c r="BH689" s="52">
        <f t="shared" si="125"/>
        <v>0</v>
      </c>
      <c r="BI689" s="53">
        <f>IFERROR(IF(ROUND(V689/((D689+AK689)/2),1)&lt;0,0,ROUND(V689/((D689+AK689)/2),1)),0)</f>
        <v>0.3</v>
      </c>
      <c r="BJ689" s="55" t="str">
        <f>IF(AK689=0,"정상",IF(AP689="악성","악성",IF(AND(BL689&gt;3,BI689&lt;0.5),"악성",IF(AND(AP689="정상",BL689&lt;=3),"정상",IF(BI689&gt;1,"정상","부진")))))</f>
        <v>악성</v>
      </c>
      <c r="BK689" s="54">
        <v>45658</v>
      </c>
      <c r="BL689" s="52">
        <f t="shared" si="130"/>
        <v>21</v>
      </c>
    </row>
    <row r="690" spans="1:64" ht="17.100000000000001" customHeight="1">
      <c r="A690" s="58" t="s">
        <v>1</v>
      </c>
      <c r="B690" s="57" t="s">
        <v>4135</v>
      </c>
      <c r="C690" s="56" t="s">
        <v>4136</v>
      </c>
      <c r="D690" s="213">
        <v>1463</v>
      </c>
      <c r="E690" s="214">
        <v>530</v>
      </c>
      <c r="F690" s="215">
        <v>775390</v>
      </c>
      <c r="G690" s="213">
        <v>0</v>
      </c>
      <c r="H690" s="216">
        <v>0</v>
      </c>
      <c r="I690" s="215">
        <v>0</v>
      </c>
      <c r="J690" s="213">
        <v>0</v>
      </c>
      <c r="K690" s="216">
        <v>0</v>
      </c>
      <c r="L690" s="215">
        <v>0</v>
      </c>
      <c r="M690" s="213">
        <v>0</v>
      </c>
      <c r="N690" s="216">
        <v>0</v>
      </c>
      <c r="O690" s="215">
        <v>0</v>
      </c>
      <c r="P690" s="213">
        <v>0</v>
      </c>
      <c r="Q690" s="216">
        <v>0</v>
      </c>
      <c r="R690" s="215">
        <v>0</v>
      </c>
      <c r="S690" s="213">
        <v>0</v>
      </c>
      <c r="T690" s="214">
        <v>0</v>
      </c>
      <c r="U690" s="217">
        <v>0</v>
      </c>
      <c r="V690" s="213">
        <v>183</v>
      </c>
      <c r="W690" s="216">
        <v>530</v>
      </c>
      <c r="X690" s="215">
        <v>96990</v>
      </c>
      <c r="Y690" s="213">
        <v>0</v>
      </c>
      <c r="Z690" s="216">
        <v>0</v>
      </c>
      <c r="AA690" s="215">
        <v>0</v>
      </c>
      <c r="AB690" s="213">
        <v>4</v>
      </c>
      <c r="AC690" s="216">
        <v>530</v>
      </c>
      <c r="AD690" s="215">
        <v>2120</v>
      </c>
      <c r="AE690" s="213">
        <v>0</v>
      </c>
      <c r="AF690" s="216">
        <v>0</v>
      </c>
      <c r="AG690" s="215">
        <v>0</v>
      </c>
      <c r="AH690" s="213">
        <v>187</v>
      </c>
      <c r="AI690" s="214">
        <v>530</v>
      </c>
      <c r="AJ690" s="215">
        <v>99110</v>
      </c>
      <c r="AK690" s="218">
        <v>1276</v>
      </c>
      <c r="AL690" s="214">
        <v>530</v>
      </c>
      <c r="AM690" s="215">
        <v>676280</v>
      </c>
      <c r="AN690" s="36">
        <f t="shared" si="122"/>
        <v>6.3999163282956636E-5</v>
      </c>
      <c r="AO690" s="37">
        <f t="shared" si="123"/>
        <v>0.8721804511278195</v>
      </c>
      <c r="AP690" s="38" t="s">
        <v>4</v>
      </c>
      <c r="AQ690" s="39" t="str">
        <f t="shared" si="121"/>
        <v>제품</v>
      </c>
      <c r="AR690" s="40">
        <f t="shared" si="126"/>
        <v>0</v>
      </c>
      <c r="AS690" s="41">
        <f t="shared" si="127"/>
        <v>676280</v>
      </c>
      <c r="AT690" s="42">
        <f t="shared" si="128"/>
        <v>0</v>
      </c>
      <c r="AU690" s="43">
        <f t="shared" si="124"/>
        <v>676280</v>
      </c>
      <c r="AV690" s="95">
        <f t="shared" si="131"/>
        <v>676280</v>
      </c>
      <c r="AW690" s="61" t="str">
        <f t="shared" si="131"/>
        <v/>
      </c>
      <c r="AX690" s="61" t="str">
        <f t="shared" si="131"/>
        <v/>
      </c>
      <c r="AY690" s="61" t="str">
        <f t="shared" si="131"/>
        <v/>
      </c>
      <c r="AZ690" s="44" t="str">
        <f t="shared" si="131"/>
        <v/>
      </c>
      <c r="BA690" s="45"/>
      <c r="BB690" s="97">
        <v>1276</v>
      </c>
      <c r="BC690" s="98">
        <v>0</v>
      </c>
      <c r="BD690" s="98">
        <v>0</v>
      </c>
      <c r="BE690" s="98">
        <v>0</v>
      </c>
      <c r="BF690" s="98">
        <v>0</v>
      </c>
      <c r="BG690" s="99">
        <f t="shared" si="129"/>
        <v>1276</v>
      </c>
      <c r="BH690" s="52">
        <f t="shared" si="125"/>
        <v>0</v>
      </c>
      <c r="BI690" s="53">
        <f>IFERROR(IF(ROUND(V690/((D690+AK690)/2),1)&lt;0,0,ROUND(V690/((D690+AK690)/2),1)),0)</f>
        <v>0.1</v>
      </c>
      <c r="BJ690" s="55" t="str">
        <f>IF(AK690=0,"정상",IF(AP690="악성","악성",IF(AND(BL690&gt;3,BI690&lt;0.5),"악성",IF(AND(AP690="정상",BL690&lt;=3),"정상",IF(BI690&gt;1,"정상","부진")))))</f>
        <v>악성</v>
      </c>
      <c r="BK690" s="54">
        <v>45627</v>
      </c>
      <c r="BL690" s="52">
        <f t="shared" si="130"/>
        <v>22</v>
      </c>
    </row>
    <row r="691" spans="1:64" ht="17.100000000000001" customHeight="1">
      <c r="A691" s="58" t="s">
        <v>1</v>
      </c>
      <c r="B691" s="57" t="s">
        <v>4137</v>
      </c>
      <c r="C691" s="56" t="s">
        <v>4138</v>
      </c>
      <c r="D691" s="213">
        <v>1443</v>
      </c>
      <c r="E691" s="214">
        <v>530</v>
      </c>
      <c r="F691" s="215">
        <v>764790</v>
      </c>
      <c r="G691" s="213">
        <v>0</v>
      </c>
      <c r="H691" s="216">
        <v>0</v>
      </c>
      <c r="I691" s="215">
        <v>0</v>
      </c>
      <c r="J691" s="213">
        <v>0</v>
      </c>
      <c r="K691" s="216">
        <v>0</v>
      </c>
      <c r="L691" s="215">
        <v>0</v>
      </c>
      <c r="M691" s="213">
        <v>0</v>
      </c>
      <c r="N691" s="216">
        <v>0</v>
      </c>
      <c r="O691" s="215">
        <v>0</v>
      </c>
      <c r="P691" s="213">
        <v>0</v>
      </c>
      <c r="Q691" s="216">
        <v>0</v>
      </c>
      <c r="R691" s="215">
        <v>0</v>
      </c>
      <c r="S691" s="213">
        <v>0</v>
      </c>
      <c r="T691" s="214">
        <v>0</v>
      </c>
      <c r="U691" s="217">
        <v>0</v>
      </c>
      <c r="V691" s="213">
        <v>181</v>
      </c>
      <c r="W691" s="216">
        <v>530</v>
      </c>
      <c r="X691" s="215">
        <v>95930</v>
      </c>
      <c r="Y691" s="213">
        <v>0</v>
      </c>
      <c r="Z691" s="216">
        <v>0</v>
      </c>
      <c r="AA691" s="215">
        <v>0</v>
      </c>
      <c r="AB691" s="213">
        <v>4</v>
      </c>
      <c r="AC691" s="216">
        <v>530</v>
      </c>
      <c r="AD691" s="215">
        <v>2120</v>
      </c>
      <c r="AE691" s="213">
        <v>0</v>
      </c>
      <c r="AF691" s="216">
        <v>0</v>
      </c>
      <c r="AG691" s="215">
        <v>0</v>
      </c>
      <c r="AH691" s="213">
        <v>185</v>
      </c>
      <c r="AI691" s="214">
        <v>530</v>
      </c>
      <c r="AJ691" s="215">
        <v>98050</v>
      </c>
      <c r="AK691" s="218">
        <v>1258</v>
      </c>
      <c r="AL691" s="214">
        <v>530</v>
      </c>
      <c r="AM691" s="215">
        <v>666740</v>
      </c>
      <c r="AN691" s="36">
        <f t="shared" si="122"/>
        <v>6.3096353769560704E-5</v>
      </c>
      <c r="AO691" s="37">
        <f t="shared" si="123"/>
        <v>0.87179487179487181</v>
      </c>
      <c r="AP691" s="38" t="s">
        <v>4</v>
      </c>
      <c r="AQ691" s="39" t="str">
        <f t="shared" si="121"/>
        <v>제품</v>
      </c>
      <c r="AR691" s="40">
        <f t="shared" si="126"/>
        <v>0</v>
      </c>
      <c r="AS691" s="41">
        <f t="shared" si="127"/>
        <v>666740</v>
      </c>
      <c r="AT691" s="42">
        <f t="shared" si="128"/>
        <v>0</v>
      </c>
      <c r="AU691" s="43">
        <f t="shared" si="124"/>
        <v>666740</v>
      </c>
      <c r="AV691" s="95">
        <f t="shared" si="131"/>
        <v>666740</v>
      </c>
      <c r="AW691" s="61" t="str">
        <f t="shared" si="131"/>
        <v/>
      </c>
      <c r="AX691" s="61" t="str">
        <f t="shared" si="131"/>
        <v/>
      </c>
      <c r="AY691" s="61" t="str">
        <f t="shared" si="131"/>
        <v/>
      </c>
      <c r="AZ691" s="44" t="str">
        <f t="shared" si="131"/>
        <v/>
      </c>
      <c r="BA691" s="45"/>
      <c r="BB691" s="97">
        <v>1258</v>
      </c>
      <c r="BC691" s="98">
        <v>0</v>
      </c>
      <c r="BD691" s="98">
        <v>0</v>
      </c>
      <c r="BE691" s="98">
        <v>0</v>
      </c>
      <c r="BF691" s="98">
        <v>0</v>
      </c>
      <c r="BG691" s="99">
        <f t="shared" si="129"/>
        <v>1258</v>
      </c>
      <c r="BH691" s="52">
        <f t="shared" si="125"/>
        <v>0</v>
      </c>
      <c r="BI691" s="53">
        <f>IFERROR(IF(ROUND(V691/((D691+AK691)/2),1)&lt;0,0,ROUND(V691/((D691+AK691)/2),1)),0)</f>
        <v>0.1</v>
      </c>
      <c r="BJ691" s="55" t="str">
        <f>IF(AK691=0,"정상",IF(AP691="악성","악성",IF(AND(BL691&gt;3,BI691&lt;0.5),"악성",IF(AND(AP691="정상",BL691&lt;=3),"정상",IF(BI691&gt;1,"정상","부진")))))</f>
        <v>악성</v>
      </c>
      <c r="BK691" s="54">
        <v>45627</v>
      </c>
      <c r="BL691" s="52">
        <f t="shared" si="130"/>
        <v>22</v>
      </c>
    </row>
    <row r="692" spans="1:64" ht="17.100000000000001" customHeight="1">
      <c r="A692" s="58" t="s">
        <v>1</v>
      </c>
      <c r="B692" s="57" t="s">
        <v>4337</v>
      </c>
      <c r="C692" s="56" t="s">
        <v>4338</v>
      </c>
      <c r="D692" s="213">
        <v>11328</v>
      </c>
      <c r="E692" s="214">
        <v>480.05759999999998</v>
      </c>
      <c r="F692" s="215">
        <v>5438092</v>
      </c>
      <c r="G692" s="213">
        <v>0</v>
      </c>
      <c r="H692" s="216">
        <v>0</v>
      </c>
      <c r="I692" s="215">
        <v>0</v>
      </c>
      <c r="J692" s="213">
        <v>0</v>
      </c>
      <c r="K692" s="216">
        <v>0</v>
      </c>
      <c r="L692" s="215">
        <v>0</v>
      </c>
      <c r="M692" s="213">
        <v>52</v>
      </c>
      <c r="N692" s="216">
        <v>480.05769199999997</v>
      </c>
      <c r="O692" s="215">
        <v>24963</v>
      </c>
      <c r="P692" s="213">
        <v>0</v>
      </c>
      <c r="Q692" s="216">
        <v>0</v>
      </c>
      <c r="R692" s="215">
        <v>0</v>
      </c>
      <c r="S692" s="213">
        <v>52</v>
      </c>
      <c r="T692" s="214">
        <v>480.05769199999997</v>
      </c>
      <c r="U692" s="217">
        <v>24963</v>
      </c>
      <c r="V692" s="213">
        <v>10543</v>
      </c>
      <c r="W692" s="216">
        <v>480.05738400000001</v>
      </c>
      <c r="X692" s="215">
        <v>5061245</v>
      </c>
      <c r="Y692" s="213">
        <v>0</v>
      </c>
      <c r="Z692" s="216">
        <v>0</v>
      </c>
      <c r="AA692" s="215">
        <v>0</v>
      </c>
      <c r="AB692" s="213">
        <v>241</v>
      </c>
      <c r="AC692" s="216">
        <v>480.082987</v>
      </c>
      <c r="AD692" s="215">
        <v>115700</v>
      </c>
      <c r="AE692" s="213">
        <v>0</v>
      </c>
      <c r="AF692" s="216">
        <v>0</v>
      </c>
      <c r="AG692" s="215">
        <v>0</v>
      </c>
      <c r="AH692" s="213">
        <v>10784</v>
      </c>
      <c r="AI692" s="214">
        <v>480.05795599999999</v>
      </c>
      <c r="AJ692" s="215">
        <v>5176945</v>
      </c>
      <c r="AK692" s="218">
        <v>596</v>
      </c>
      <c r="AL692" s="214">
        <v>480.05180000000001</v>
      </c>
      <c r="AM692" s="215">
        <v>286110</v>
      </c>
      <c r="AN692" s="36">
        <f t="shared" si="122"/>
        <v>2.707576833099711E-5</v>
      </c>
      <c r="AO692" s="37">
        <f t="shared" si="123"/>
        <v>5.2372583479789105E-2</v>
      </c>
      <c r="AP692" s="38" t="s">
        <v>4</v>
      </c>
      <c r="AQ692" s="39" t="str">
        <f t="shared" si="121"/>
        <v>제품</v>
      </c>
      <c r="AR692" s="40">
        <f t="shared" si="126"/>
        <v>0</v>
      </c>
      <c r="AS692" s="41">
        <f t="shared" si="127"/>
        <v>286110</v>
      </c>
      <c r="AT692" s="42">
        <f t="shared" si="128"/>
        <v>0</v>
      </c>
      <c r="AU692" s="43">
        <f t="shared" si="124"/>
        <v>286110</v>
      </c>
      <c r="AV692" s="95">
        <f t="shared" si="131"/>
        <v>286110.87280000001</v>
      </c>
      <c r="AW692" s="61" t="str">
        <f t="shared" si="131"/>
        <v/>
      </c>
      <c r="AX692" s="61" t="str">
        <f t="shared" si="131"/>
        <v/>
      </c>
      <c r="AY692" s="61" t="str">
        <f t="shared" si="131"/>
        <v/>
      </c>
      <c r="AZ692" s="44" t="str">
        <f t="shared" si="131"/>
        <v/>
      </c>
      <c r="BA692" s="45"/>
      <c r="BB692" s="97">
        <v>596</v>
      </c>
      <c r="BC692" s="98">
        <v>0</v>
      </c>
      <c r="BD692" s="98">
        <v>0</v>
      </c>
      <c r="BE692" s="98">
        <v>0</v>
      </c>
      <c r="BF692" s="98">
        <v>0</v>
      </c>
      <c r="BG692" s="99">
        <f t="shared" si="129"/>
        <v>596</v>
      </c>
      <c r="BH692" s="52">
        <f t="shared" si="125"/>
        <v>0</v>
      </c>
      <c r="BI692" s="53">
        <f>IFERROR(IF(ROUND(V692/((D692+AK692)/2),1)&lt;0,0,ROUND(V692/((D692+AK692)/2),1)),0)</f>
        <v>1.8</v>
      </c>
      <c r="BJ692" s="55" t="str">
        <f>IF(AK692=0,"정상",IF(AP692="악성","악성",IF(AND(BL692&gt;3,BI692&lt;0.5),"악성",IF(AND(AP692="정상",BL692&lt;=3),"정상",IF(BI692&gt;1,"정상","부진")))))</f>
        <v>정상</v>
      </c>
      <c r="BK692" s="54">
        <v>45658</v>
      </c>
      <c r="BL692" s="52">
        <f t="shared" si="130"/>
        <v>21</v>
      </c>
    </row>
    <row r="693" spans="1:64" ht="17.100000000000001" customHeight="1">
      <c r="A693" s="58" t="s">
        <v>1</v>
      </c>
      <c r="B693" s="57" t="s">
        <v>4139</v>
      </c>
      <c r="C693" s="56" t="s">
        <v>4140</v>
      </c>
      <c r="D693" s="213">
        <v>1822</v>
      </c>
      <c r="E693" s="214">
        <v>496.2654</v>
      </c>
      <c r="F693" s="215">
        <v>904195</v>
      </c>
      <c r="G693" s="213">
        <v>0</v>
      </c>
      <c r="H693" s="216">
        <v>0</v>
      </c>
      <c r="I693" s="215">
        <v>0</v>
      </c>
      <c r="J693" s="213">
        <v>0</v>
      </c>
      <c r="K693" s="216">
        <v>0</v>
      </c>
      <c r="L693" s="215">
        <v>0</v>
      </c>
      <c r="M693" s="213">
        <v>1</v>
      </c>
      <c r="N693" s="216">
        <v>540</v>
      </c>
      <c r="O693" s="215">
        <v>540</v>
      </c>
      <c r="P693" s="213">
        <v>0</v>
      </c>
      <c r="Q693" s="216">
        <v>0</v>
      </c>
      <c r="R693" s="215">
        <v>0</v>
      </c>
      <c r="S693" s="213">
        <v>1</v>
      </c>
      <c r="T693" s="214">
        <v>540</v>
      </c>
      <c r="U693" s="217">
        <v>540</v>
      </c>
      <c r="V693" s="213">
        <v>272</v>
      </c>
      <c r="W693" s="216">
        <v>496.29779400000001</v>
      </c>
      <c r="X693" s="215">
        <v>134993</v>
      </c>
      <c r="Y693" s="213">
        <v>0</v>
      </c>
      <c r="Z693" s="216">
        <v>0</v>
      </c>
      <c r="AA693" s="215">
        <v>0</v>
      </c>
      <c r="AB693" s="213">
        <v>7</v>
      </c>
      <c r="AC693" s="216">
        <v>496.71428500000002</v>
      </c>
      <c r="AD693" s="215">
        <v>3477</v>
      </c>
      <c r="AE693" s="213">
        <v>0</v>
      </c>
      <c r="AF693" s="216">
        <v>0</v>
      </c>
      <c r="AG693" s="215">
        <v>0</v>
      </c>
      <c r="AH693" s="213">
        <v>279</v>
      </c>
      <c r="AI693" s="214">
        <v>496.308243</v>
      </c>
      <c r="AJ693" s="215">
        <v>138470</v>
      </c>
      <c r="AK693" s="218">
        <v>1544</v>
      </c>
      <c r="AL693" s="214">
        <v>496.28559999999999</v>
      </c>
      <c r="AM693" s="215">
        <v>766265</v>
      </c>
      <c r="AN693" s="36">
        <f t="shared" si="122"/>
        <v>7.2514814652236895E-5</v>
      </c>
      <c r="AO693" s="37">
        <f t="shared" si="123"/>
        <v>0.84695556774547454</v>
      </c>
      <c r="AP693" s="38" t="s">
        <v>4</v>
      </c>
      <c r="AQ693" s="39" t="str">
        <f t="shared" si="121"/>
        <v>제품</v>
      </c>
      <c r="AR693" s="40">
        <f t="shared" si="126"/>
        <v>0</v>
      </c>
      <c r="AS693" s="41">
        <f t="shared" si="127"/>
        <v>766265</v>
      </c>
      <c r="AT693" s="42">
        <f t="shared" si="128"/>
        <v>0</v>
      </c>
      <c r="AU693" s="43">
        <f t="shared" si="124"/>
        <v>766265</v>
      </c>
      <c r="AV693" s="95">
        <f t="shared" si="131"/>
        <v>766264.96640000003</v>
      </c>
      <c r="AW693" s="61" t="str">
        <f t="shared" si="131"/>
        <v/>
      </c>
      <c r="AX693" s="61" t="str">
        <f t="shared" si="131"/>
        <v/>
      </c>
      <c r="AY693" s="61" t="str">
        <f t="shared" si="131"/>
        <v/>
      </c>
      <c r="AZ693" s="44" t="str">
        <f t="shared" si="131"/>
        <v/>
      </c>
      <c r="BA693" s="45"/>
      <c r="BB693" s="97">
        <v>1544</v>
      </c>
      <c r="BC693" s="98">
        <v>0</v>
      </c>
      <c r="BD693" s="98">
        <v>0</v>
      </c>
      <c r="BE693" s="98">
        <v>0</v>
      </c>
      <c r="BF693" s="98">
        <v>0</v>
      </c>
      <c r="BG693" s="99">
        <f t="shared" si="129"/>
        <v>1544</v>
      </c>
      <c r="BH693" s="52">
        <f t="shared" si="125"/>
        <v>0</v>
      </c>
      <c r="BI693" s="53">
        <f>IFERROR(IF(ROUND(V693/((D693+AK693)/2),1)&lt;0,0,ROUND(V693/((D693+AK693)/2),1)),0)</f>
        <v>0.2</v>
      </c>
      <c r="BJ693" s="55" t="str">
        <f>IF(AK693=0,"정상",IF(AP693="악성","악성",IF(AND(BL693&gt;3,BI693&lt;0.5),"악성",IF(AND(AP693="정상",BL693&lt;=3),"정상",IF(BI693&gt;1,"정상","부진")))))</f>
        <v>악성</v>
      </c>
      <c r="BK693" s="54">
        <v>45627</v>
      </c>
      <c r="BL693" s="52">
        <f t="shared" si="130"/>
        <v>22</v>
      </c>
    </row>
    <row r="694" spans="1:64" ht="17.100000000000001" customHeight="1">
      <c r="A694" s="58" t="s">
        <v>1</v>
      </c>
      <c r="B694" s="57" t="s">
        <v>4339</v>
      </c>
      <c r="C694" s="56" t="s">
        <v>3442</v>
      </c>
      <c r="D694" s="213">
        <v>2351</v>
      </c>
      <c r="E694" s="214">
        <v>2437.0295999999998</v>
      </c>
      <c r="F694" s="215">
        <v>5729456</v>
      </c>
      <c r="G694" s="213">
        <v>0</v>
      </c>
      <c r="H694" s="216">
        <v>0</v>
      </c>
      <c r="I694" s="215">
        <v>0</v>
      </c>
      <c r="J694" s="213">
        <v>0</v>
      </c>
      <c r="K694" s="216">
        <v>0</v>
      </c>
      <c r="L694" s="215">
        <v>0</v>
      </c>
      <c r="M694" s="213">
        <v>0</v>
      </c>
      <c r="N694" s="216">
        <v>0</v>
      </c>
      <c r="O694" s="215">
        <v>0</v>
      </c>
      <c r="P694" s="213">
        <v>0</v>
      </c>
      <c r="Q694" s="216">
        <v>0</v>
      </c>
      <c r="R694" s="215">
        <v>0</v>
      </c>
      <c r="S694" s="213">
        <v>0</v>
      </c>
      <c r="T694" s="214">
        <v>0</v>
      </c>
      <c r="U694" s="217">
        <v>0</v>
      </c>
      <c r="V694" s="213">
        <v>2251</v>
      </c>
      <c r="W694" s="216">
        <v>2437.0279869999999</v>
      </c>
      <c r="X694" s="215">
        <v>5485750</v>
      </c>
      <c r="Y694" s="213">
        <v>0</v>
      </c>
      <c r="Z694" s="216">
        <v>0</v>
      </c>
      <c r="AA694" s="215">
        <v>0</v>
      </c>
      <c r="AB694" s="213">
        <v>100</v>
      </c>
      <c r="AC694" s="216">
        <v>2437.06</v>
      </c>
      <c r="AD694" s="215">
        <v>243706</v>
      </c>
      <c r="AE694" s="213">
        <v>0</v>
      </c>
      <c r="AF694" s="216">
        <v>0</v>
      </c>
      <c r="AG694" s="215">
        <v>0</v>
      </c>
      <c r="AH694" s="213">
        <v>2351</v>
      </c>
      <c r="AI694" s="214">
        <v>2437.0293489999999</v>
      </c>
      <c r="AJ694" s="215">
        <v>5729456</v>
      </c>
      <c r="AK694" s="218">
        <v>0</v>
      </c>
      <c r="AL694" s="214">
        <v>0</v>
      </c>
      <c r="AM694" s="215">
        <v>0</v>
      </c>
      <c r="AN694" s="36">
        <f t="shared" si="122"/>
        <v>0</v>
      </c>
      <c r="AO694" s="37">
        <f t="shared" si="123"/>
        <v>0</v>
      </c>
      <c r="AP694" s="38" t="s">
        <v>4</v>
      </c>
      <c r="AQ694" s="39" t="str">
        <f t="shared" si="121"/>
        <v>제품</v>
      </c>
      <c r="AR694" s="40">
        <f t="shared" si="126"/>
        <v>0</v>
      </c>
      <c r="AS694" s="41">
        <f t="shared" si="127"/>
        <v>0</v>
      </c>
      <c r="AT694" s="42">
        <f t="shared" si="128"/>
        <v>0</v>
      </c>
      <c r="AU694" s="43">
        <f t="shared" si="124"/>
        <v>0</v>
      </c>
      <c r="AV694" s="95" t="str">
        <f t="shared" si="131"/>
        <v/>
      </c>
      <c r="AW694" s="61" t="str">
        <f t="shared" si="131"/>
        <v/>
      </c>
      <c r="AX694" s="61" t="str">
        <f t="shared" si="131"/>
        <v/>
      </c>
      <c r="AY694" s="61" t="str">
        <f t="shared" si="131"/>
        <v/>
      </c>
      <c r="AZ694" s="44" t="str">
        <f t="shared" si="131"/>
        <v/>
      </c>
      <c r="BA694" s="45"/>
      <c r="BB694" s="97">
        <v>0</v>
      </c>
      <c r="BC694" s="98">
        <v>0</v>
      </c>
      <c r="BD694" s="98">
        <v>0</v>
      </c>
      <c r="BE694" s="98">
        <v>0</v>
      </c>
      <c r="BF694" s="98">
        <v>0</v>
      </c>
      <c r="BG694" s="99">
        <f t="shared" si="129"/>
        <v>0</v>
      </c>
      <c r="BH694" s="52">
        <f t="shared" si="125"/>
        <v>0</v>
      </c>
      <c r="BI694" s="53">
        <f>IFERROR(IF(ROUND(V694/((D694+AK694)/2),1)&lt;0,0,ROUND(V694/((D694+AK694)/2),1)),0)</f>
        <v>1.9</v>
      </c>
      <c r="BJ694" s="55" t="str">
        <f>IF(AK694=0,"정상",IF(AP694="악성","악성",IF(AND(BL694&gt;3,BI694&lt;0.5),"악성",IF(AND(AP694="정상",BL694&lt;=3),"정상",IF(BI694&gt;1,"정상","부진")))))</f>
        <v>정상</v>
      </c>
      <c r="BK694" s="54">
        <v>45658</v>
      </c>
      <c r="BL694" s="52">
        <f t="shared" si="130"/>
        <v>21</v>
      </c>
    </row>
    <row r="695" spans="1:64" ht="17.100000000000001" customHeight="1">
      <c r="A695" s="58" t="s">
        <v>1</v>
      </c>
      <c r="B695" s="57" t="s">
        <v>4340</v>
      </c>
      <c r="C695" s="56" t="s">
        <v>4341</v>
      </c>
      <c r="D695" s="213">
        <v>1915</v>
      </c>
      <c r="E695" s="214">
        <v>619</v>
      </c>
      <c r="F695" s="215">
        <v>1185385</v>
      </c>
      <c r="G695" s="213">
        <v>0</v>
      </c>
      <c r="H695" s="216">
        <v>0</v>
      </c>
      <c r="I695" s="215">
        <v>0</v>
      </c>
      <c r="J695" s="213">
        <v>0</v>
      </c>
      <c r="K695" s="216">
        <v>0</v>
      </c>
      <c r="L695" s="215">
        <v>0</v>
      </c>
      <c r="M695" s="213">
        <v>100</v>
      </c>
      <c r="N695" s="216">
        <v>619</v>
      </c>
      <c r="O695" s="215">
        <v>61900</v>
      </c>
      <c r="P695" s="213">
        <v>0</v>
      </c>
      <c r="Q695" s="216">
        <v>0</v>
      </c>
      <c r="R695" s="215">
        <v>0</v>
      </c>
      <c r="S695" s="213">
        <v>100</v>
      </c>
      <c r="T695" s="214">
        <v>619</v>
      </c>
      <c r="U695" s="217">
        <v>61900</v>
      </c>
      <c r="V695" s="213">
        <v>260</v>
      </c>
      <c r="W695" s="216">
        <v>619</v>
      </c>
      <c r="X695" s="215">
        <v>160940</v>
      </c>
      <c r="Y695" s="213">
        <v>0</v>
      </c>
      <c r="Z695" s="216">
        <v>0</v>
      </c>
      <c r="AA695" s="215">
        <v>0</v>
      </c>
      <c r="AB695" s="213">
        <v>110</v>
      </c>
      <c r="AC695" s="216">
        <v>619</v>
      </c>
      <c r="AD695" s="215">
        <v>68090</v>
      </c>
      <c r="AE695" s="213">
        <v>0</v>
      </c>
      <c r="AF695" s="216">
        <v>0</v>
      </c>
      <c r="AG695" s="215">
        <v>0</v>
      </c>
      <c r="AH695" s="213">
        <v>370</v>
      </c>
      <c r="AI695" s="214">
        <v>619</v>
      </c>
      <c r="AJ695" s="215">
        <v>229030</v>
      </c>
      <c r="AK695" s="218">
        <v>1645</v>
      </c>
      <c r="AL695" s="214">
        <v>619</v>
      </c>
      <c r="AM695" s="215">
        <v>1018255</v>
      </c>
      <c r="AN695" s="36">
        <f t="shared" si="122"/>
        <v>9.6361666778090459E-5</v>
      </c>
      <c r="AO695" s="37">
        <f t="shared" si="123"/>
        <v>0.81637717121588094</v>
      </c>
      <c r="AP695" s="38" t="s">
        <v>4</v>
      </c>
      <c r="AQ695" s="39" t="str">
        <f t="shared" si="121"/>
        <v>제품</v>
      </c>
      <c r="AR695" s="40">
        <f t="shared" si="126"/>
        <v>0</v>
      </c>
      <c r="AS695" s="41">
        <f t="shared" si="127"/>
        <v>1018255</v>
      </c>
      <c r="AT695" s="42">
        <f t="shared" si="128"/>
        <v>0</v>
      </c>
      <c r="AU695" s="43">
        <f t="shared" si="124"/>
        <v>1018255</v>
      </c>
      <c r="AV695" s="95">
        <f t="shared" si="131"/>
        <v>1018255</v>
      </c>
      <c r="AW695" s="61" t="str">
        <f t="shared" si="131"/>
        <v/>
      </c>
      <c r="AX695" s="61" t="str">
        <f t="shared" si="131"/>
        <v/>
      </c>
      <c r="AY695" s="61" t="str">
        <f t="shared" si="131"/>
        <v/>
      </c>
      <c r="AZ695" s="44" t="str">
        <f t="shared" si="131"/>
        <v/>
      </c>
      <c r="BA695" s="45"/>
      <c r="BB695" s="97">
        <v>1645</v>
      </c>
      <c r="BC695" s="98">
        <v>0</v>
      </c>
      <c r="BD695" s="98">
        <v>0</v>
      </c>
      <c r="BE695" s="98">
        <v>0</v>
      </c>
      <c r="BF695" s="98">
        <v>0</v>
      </c>
      <c r="BG695" s="99">
        <f t="shared" si="129"/>
        <v>1645</v>
      </c>
      <c r="BH695" s="52">
        <f t="shared" si="125"/>
        <v>0</v>
      </c>
      <c r="BI695" s="53">
        <f>IFERROR(IF(ROUND(V695/((D695+AK695)/2),1)&lt;0,0,ROUND(V695/((D695+AK695)/2),1)),0)</f>
        <v>0.1</v>
      </c>
      <c r="BJ695" s="55" t="str">
        <f>IF(AK695=0,"정상",IF(AP695="악성","악성",IF(AND(BL695&gt;3,BI695&lt;0.5),"악성",IF(AND(AP695="정상",BL695&lt;=3),"정상",IF(BI695&gt;1,"정상","부진")))))</f>
        <v>악성</v>
      </c>
      <c r="BK695" s="54">
        <v>45658</v>
      </c>
      <c r="BL695" s="52">
        <f t="shared" si="130"/>
        <v>21</v>
      </c>
    </row>
    <row r="696" spans="1:64" ht="17.100000000000001" customHeight="1">
      <c r="A696" s="58" t="s">
        <v>1</v>
      </c>
      <c r="B696" s="57" t="s">
        <v>4342</v>
      </c>
      <c r="C696" s="56" t="s">
        <v>4343</v>
      </c>
      <c r="D696" s="213">
        <v>1914</v>
      </c>
      <c r="E696" s="214">
        <v>619</v>
      </c>
      <c r="F696" s="215">
        <v>1184766</v>
      </c>
      <c r="G696" s="213">
        <v>0</v>
      </c>
      <c r="H696" s="216">
        <v>0</v>
      </c>
      <c r="I696" s="215">
        <v>0</v>
      </c>
      <c r="J696" s="213">
        <v>0</v>
      </c>
      <c r="K696" s="216">
        <v>0</v>
      </c>
      <c r="L696" s="215">
        <v>0</v>
      </c>
      <c r="M696" s="213">
        <v>92</v>
      </c>
      <c r="N696" s="216">
        <v>619</v>
      </c>
      <c r="O696" s="215">
        <v>56948</v>
      </c>
      <c r="P696" s="213">
        <v>0</v>
      </c>
      <c r="Q696" s="216">
        <v>0</v>
      </c>
      <c r="R696" s="215">
        <v>0</v>
      </c>
      <c r="S696" s="213">
        <v>92</v>
      </c>
      <c r="T696" s="214">
        <v>619</v>
      </c>
      <c r="U696" s="217">
        <v>56948</v>
      </c>
      <c r="V696" s="213">
        <v>433</v>
      </c>
      <c r="W696" s="216">
        <v>619</v>
      </c>
      <c r="X696" s="215">
        <v>268027</v>
      </c>
      <c r="Y696" s="213">
        <v>0</v>
      </c>
      <c r="Z696" s="216">
        <v>0</v>
      </c>
      <c r="AA696" s="215">
        <v>0</v>
      </c>
      <c r="AB696" s="213">
        <v>98</v>
      </c>
      <c r="AC696" s="216">
        <v>619</v>
      </c>
      <c r="AD696" s="215">
        <v>60662</v>
      </c>
      <c r="AE696" s="213">
        <v>0</v>
      </c>
      <c r="AF696" s="216">
        <v>0</v>
      </c>
      <c r="AG696" s="215">
        <v>0</v>
      </c>
      <c r="AH696" s="213">
        <v>531</v>
      </c>
      <c r="AI696" s="214">
        <v>619</v>
      </c>
      <c r="AJ696" s="215">
        <v>328689</v>
      </c>
      <c r="AK696" s="218">
        <v>1475</v>
      </c>
      <c r="AL696" s="214">
        <v>619</v>
      </c>
      <c r="AM696" s="215">
        <v>913025</v>
      </c>
      <c r="AN696" s="36">
        <f t="shared" si="122"/>
        <v>8.6403318235673808E-5</v>
      </c>
      <c r="AO696" s="37">
        <f t="shared" si="123"/>
        <v>0.73529411764705888</v>
      </c>
      <c r="AP696" s="38" t="s">
        <v>4</v>
      </c>
      <c r="AQ696" s="39" t="str">
        <f t="shared" si="121"/>
        <v>제품</v>
      </c>
      <c r="AR696" s="40">
        <f t="shared" si="126"/>
        <v>0</v>
      </c>
      <c r="AS696" s="41">
        <f t="shared" si="127"/>
        <v>913025</v>
      </c>
      <c r="AT696" s="42">
        <f t="shared" si="128"/>
        <v>0</v>
      </c>
      <c r="AU696" s="43">
        <f t="shared" si="124"/>
        <v>913025</v>
      </c>
      <c r="AV696" s="95">
        <f t="shared" si="131"/>
        <v>913025</v>
      </c>
      <c r="AW696" s="61" t="str">
        <f t="shared" si="131"/>
        <v/>
      </c>
      <c r="AX696" s="61" t="str">
        <f t="shared" si="131"/>
        <v/>
      </c>
      <c r="AY696" s="61" t="str">
        <f t="shared" si="131"/>
        <v/>
      </c>
      <c r="AZ696" s="44" t="str">
        <f t="shared" si="131"/>
        <v/>
      </c>
      <c r="BA696" s="45"/>
      <c r="BB696" s="97">
        <v>1475</v>
      </c>
      <c r="BC696" s="98">
        <v>0</v>
      </c>
      <c r="BD696" s="98">
        <v>0</v>
      </c>
      <c r="BE696" s="98">
        <v>0</v>
      </c>
      <c r="BF696" s="98">
        <v>0</v>
      </c>
      <c r="BG696" s="99">
        <f t="shared" si="129"/>
        <v>1475</v>
      </c>
      <c r="BH696" s="52">
        <f t="shared" si="125"/>
        <v>0</v>
      </c>
      <c r="BI696" s="53">
        <f>IFERROR(IF(ROUND(V696/((D696+AK696)/2),1)&lt;0,0,ROUND(V696/((D696+AK696)/2),1)),0)</f>
        <v>0.3</v>
      </c>
      <c r="BJ696" s="55" t="str">
        <f>IF(AK696=0,"정상",IF(AP696="악성","악성",IF(AND(BL696&gt;3,BI696&lt;0.5),"악성",IF(AND(AP696="정상",BL696&lt;=3),"정상",IF(BI696&gt;1,"정상","부진")))))</f>
        <v>악성</v>
      </c>
      <c r="BK696" s="54">
        <v>45658</v>
      </c>
      <c r="BL696" s="52">
        <f t="shared" si="130"/>
        <v>21</v>
      </c>
    </row>
    <row r="697" spans="1:64" ht="17.100000000000001" customHeight="1">
      <c r="A697" s="58" t="s">
        <v>1</v>
      </c>
      <c r="B697" s="57" t="s">
        <v>4141</v>
      </c>
      <c r="C697" s="56" t="s">
        <v>4142</v>
      </c>
      <c r="D697" s="213">
        <v>1148</v>
      </c>
      <c r="E697" s="214">
        <v>2794.7109999999998</v>
      </c>
      <c r="F697" s="215">
        <v>3208328</v>
      </c>
      <c r="G697" s="213">
        <v>2200</v>
      </c>
      <c r="H697" s="216">
        <v>2851.7513629999999</v>
      </c>
      <c r="I697" s="215">
        <v>6273853</v>
      </c>
      <c r="J697" s="213">
        <v>0</v>
      </c>
      <c r="K697" s="216">
        <v>0</v>
      </c>
      <c r="L697" s="215">
        <v>0</v>
      </c>
      <c r="M697" s="213">
        <v>4</v>
      </c>
      <c r="N697" s="216">
        <v>2794.5</v>
      </c>
      <c r="O697" s="215">
        <v>11178</v>
      </c>
      <c r="P697" s="213">
        <v>0</v>
      </c>
      <c r="Q697" s="216">
        <v>0</v>
      </c>
      <c r="R697" s="215">
        <v>0</v>
      </c>
      <c r="S697" s="213">
        <v>2204</v>
      </c>
      <c r="T697" s="214">
        <v>2851.6474589999998</v>
      </c>
      <c r="U697" s="217">
        <v>6285031</v>
      </c>
      <c r="V697" s="213">
        <v>591</v>
      </c>
      <c r="W697" s="216">
        <v>2804.0812179999998</v>
      </c>
      <c r="X697" s="215">
        <v>1657212</v>
      </c>
      <c r="Y697" s="213">
        <v>0</v>
      </c>
      <c r="Z697" s="216">
        <v>0</v>
      </c>
      <c r="AA697" s="215">
        <v>0</v>
      </c>
      <c r="AB697" s="213">
        <v>37</v>
      </c>
      <c r="AC697" s="216">
        <v>2805.5135129999999</v>
      </c>
      <c r="AD697" s="215">
        <v>103804</v>
      </c>
      <c r="AE697" s="213">
        <v>0</v>
      </c>
      <c r="AF697" s="216">
        <v>0</v>
      </c>
      <c r="AG697" s="215">
        <v>0</v>
      </c>
      <c r="AH697" s="213">
        <v>628</v>
      </c>
      <c r="AI697" s="214">
        <v>2804.1656050000001</v>
      </c>
      <c r="AJ697" s="215">
        <v>1761016</v>
      </c>
      <c r="AK697" s="218">
        <v>2724</v>
      </c>
      <c r="AL697" s="214">
        <v>2838.5989</v>
      </c>
      <c r="AM697" s="215">
        <v>7732343</v>
      </c>
      <c r="AN697" s="36">
        <f t="shared" si="122"/>
        <v>7.3174348231032534E-4</v>
      </c>
      <c r="AO697" s="37">
        <f t="shared" si="123"/>
        <v>0.81264916467780435</v>
      </c>
      <c r="AP697" s="38" t="s">
        <v>2</v>
      </c>
      <c r="AQ697" s="39" t="str">
        <f t="shared" si="121"/>
        <v>제품</v>
      </c>
      <c r="AR697" s="40">
        <f t="shared" si="126"/>
        <v>0</v>
      </c>
      <c r="AS697" s="41">
        <f t="shared" si="127"/>
        <v>0</v>
      </c>
      <c r="AT697" s="42">
        <f t="shared" si="128"/>
        <v>7732343</v>
      </c>
      <c r="AU697" s="43">
        <f t="shared" si="124"/>
        <v>7732343</v>
      </c>
      <c r="AV697" s="95">
        <f t="shared" si="131"/>
        <v>7732343.4035999998</v>
      </c>
      <c r="AW697" s="61" t="str">
        <f t="shared" si="131"/>
        <v/>
      </c>
      <c r="AX697" s="61" t="str">
        <f t="shared" si="131"/>
        <v/>
      </c>
      <c r="AY697" s="61" t="str">
        <f t="shared" si="131"/>
        <v/>
      </c>
      <c r="AZ697" s="44" t="str">
        <f t="shared" si="131"/>
        <v/>
      </c>
      <c r="BA697" s="45"/>
      <c r="BB697" s="97">
        <v>2724</v>
      </c>
      <c r="BC697" s="98">
        <v>0</v>
      </c>
      <c r="BD697" s="98">
        <v>0</v>
      </c>
      <c r="BE697" s="98">
        <v>0</v>
      </c>
      <c r="BF697" s="98">
        <v>0</v>
      </c>
      <c r="BG697" s="99">
        <f t="shared" si="129"/>
        <v>2724</v>
      </c>
      <c r="BH697" s="52">
        <f t="shared" si="125"/>
        <v>0</v>
      </c>
      <c r="BI697" s="53">
        <f>IFERROR(IF(ROUND(V697/((D697+AK697)/2),1)&lt;0,0,ROUND(V697/((D697+AK697)/2),1)),0)</f>
        <v>0.3</v>
      </c>
      <c r="BJ697" s="55" t="str">
        <f>IF(AK697=0,"정상",IF(AP697="악성","악성",IF(AND(BL697&gt;3,BI697&lt;0.5),"악성",IF(AND(AP697="정상",BL697&lt;=3),"정상",IF(BI697&gt;1,"정상","부진")))))</f>
        <v>악성</v>
      </c>
      <c r="BK697" s="54">
        <v>45627</v>
      </c>
      <c r="BL697" s="52">
        <f t="shared" si="130"/>
        <v>22</v>
      </c>
    </row>
    <row r="698" spans="1:64" ht="17.100000000000001" customHeight="1">
      <c r="A698" s="58" t="s">
        <v>1</v>
      </c>
      <c r="B698" s="57" t="s">
        <v>4143</v>
      </c>
      <c r="C698" s="56" t="s">
        <v>4144</v>
      </c>
      <c r="D698" s="213">
        <v>1231</v>
      </c>
      <c r="E698" s="214">
        <v>2523.8611000000001</v>
      </c>
      <c r="F698" s="215">
        <v>3106872</v>
      </c>
      <c r="G698" s="213">
        <v>2600</v>
      </c>
      <c r="H698" s="216">
        <v>2604.33</v>
      </c>
      <c r="I698" s="215">
        <v>6771258</v>
      </c>
      <c r="J698" s="213">
        <v>0</v>
      </c>
      <c r="K698" s="216">
        <v>0</v>
      </c>
      <c r="L698" s="215">
        <v>0</v>
      </c>
      <c r="M698" s="213">
        <v>1</v>
      </c>
      <c r="N698" s="216">
        <v>2524</v>
      </c>
      <c r="O698" s="215">
        <v>2524</v>
      </c>
      <c r="P698" s="213">
        <v>0</v>
      </c>
      <c r="Q698" s="216">
        <v>0</v>
      </c>
      <c r="R698" s="215">
        <v>0</v>
      </c>
      <c r="S698" s="213">
        <v>2601</v>
      </c>
      <c r="T698" s="214">
        <v>2604.2991149999998</v>
      </c>
      <c r="U698" s="217">
        <v>6773782</v>
      </c>
      <c r="V698" s="213">
        <v>1314</v>
      </c>
      <c r="W698" s="216">
        <v>2531.3911710000002</v>
      </c>
      <c r="X698" s="215">
        <v>3326248</v>
      </c>
      <c r="Y698" s="213">
        <v>0</v>
      </c>
      <c r="Z698" s="216">
        <v>0</v>
      </c>
      <c r="AA698" s="215">
        <v>0</v>
      </c>
      <c r="AB698" s="213">
        <v>20</v>
      </c>
      <c r="AC698" s="216">
        <v>2527.9499999999998</v>
      </c>
      <c r="AD698" s="215">
        <v>50559</v>
      </c>
      <c r="AE698" s="213">
        <v>0</v>
      </c>
      <c r="AF698" s="216">
        <v>0</v>
      </c>
      <c r="AG698" s="215">
        <v>0</v>
      </c>
      <c r="AH698" s="213">
        <v>1334</v>
      </c>
      <c r="AI698" s="214">
        <v>2531.3395799999998</v>
      </c>
      <c r="AJ698" s="215">
        <v>3376807</v>
      </c>
      <c r="AK698" s="218">
        <v>2498</v>
      </c>
      <c r="AL698" s="214">
        <v>2603.6219999999998</v>
      </c>
      <c r="AM698" s="215">
        <v>6503847</v>
      </c>
      <c r="AN698" s="36">
        <f t="shared" si="122"/>
        <v>6.1548584331987892E-4</v>
      </c>
      <c r="AO698" s="37">
        <f t="shared" si="123"/>
        <v>0.65187891440501045</v>
      </c>
      <c r="AP698" s="38" t="s">
        <v>2</v>
      </c>
      <c r="AQ698" s="39" t="str">
        <f t="shared" si="121"/>
        <v>제품</v>
      </c>
      <c r="AR698" s="40">
        <f t="shared" si="126"/>
        <v>0</v>
      </c>
      <c r="AS698" s="41">
        <f t="shared" si="127"/>
        <v>0</v>
      </c>
      <c r="AT698" s="42">
        <f t="shared" si="128"/>
        <v>6503847</v>
      </c>
      <c r="AU698" s="43">
        <f t="shared" si="124"/>
        <v>6503847</v>
      </c>
      <c r="AV698" s="95">
        <f t="shared" si="131"/>
        <v>6503847.7560000001</v>
      </c>
      <c r="AW698" s="61" t="str">
        <f t="shared" si="131"/>
        <v/>
      </c>
      <c r="AX698" s="61" t="str">
        <f t="shared" si="131"/>
        <v/>
      </c>
      <c r="AY698" s="61" t="str">
        <f t="shared" si="131"/>
        <v/>
      </c>
      <c r="AZ698" s="44" t="str">
        <f t="shared" si="131"/>
        <v/>
      </c>
      <c r="BA698" s="45"/>
      <c r="BB698" s="97">
        <v>2498</v>
      </c>
      <c r="BC698" s="98">
        <v>0</v>
      </c>
      <c r="BD698" s="98">
        <v>0</v>
      </c>
      <c r="BE698" s="98">
        <v>0</v>
      </c>
      <c r="BF698" s="98">
        <v>0</v>
      </c>
      <c r="BG698" s="99">
        <f t="shared" si="129"/>
        <v>2498</v>
      </c>
      <c r="BH698" s="52">
        <f t="shared" si="125"/>
        <v>0</v>
      </c>
      <c r="BI698" s="53">
        <f>IFERROR(IF(ROUND(V698/((D698+AK698)/2),1)&lt;0,0,ROUND(V698/((D698+AK698)/2),1)),0)</f>
        <v>0.7</v>
      </c>
      <c r="BJ698" s="55" t="str">
        <f>IF(AK698=0,"정상",IF(AP698="악성","악성",IF(AND(BL698&gt;3,BI698&lt;0.5),"악성",IF(AND(AP698="정상",BL698&lt;=3),"정상",IF(BI698&gt;1,"정상","부진")))))</f>
        <v>부진</v>
      </c>
      <c r="BK698" s="54">
        <v>45627</v>
      </c>
      <c r="BL698" s="52">
        <f t="shared" si="130"/>
        <v>22</v>
      </c>
    </row>
    <row r="699" spans="1:64" ht="17.100000000000001" customHeight="1">
      <c r="A699" s="58" t="s">
        <v>1</v>
      </c>
      <c r="B699" s="57" t="s">
        <v>4145</v>
      </c>
      <c r="C699" s="56" t="s">
        <v>4146</v>
      </c>
      <c r="D699" s="213">
        <v>1209</v>
      </c>
      <c r="E699" s="214">
        <v>2711.9627</v>
      </c>
      <c r="F699" s="215">
        <v>3278762</v>
      </c>
      <c r="G699" s="213">
        <v>2600</v>
      </c>
      <c r="H699" s="216">
        <v>2798.428461</v>
      </c>
      <c r="I699" s="215">
        <v>7275914</v>
      </c>
      <c r="J699" s="213">
        <v>0</v>
      </c>
      <c r="K699" s="216">
        <v>0</v>
      </c>
      <c r="L699" s="215">
        <v>0</v>
      </c>
      <c r="M699" s="213">
        <v>6</v>
      </c>
      <c r="N699" s="216">
        <v>2711.6666660000001</v>
      </c>
      <c r="O699" s="215">
        <v>16270</v>
      </c>
      <c r="P699" s="213">
        <v>0</v>
      </c>
      <c r="Q699" s="216">
        <v>0</v>
      </c>
      <c r="R699" s="215">
        <v>0</v>
      </c>
      <c r="S699" s="213">
        <v>2606</v>
      </c>
      <c r="T699" s="214">
        <v>2798.2287019999999</v>
      </c>
      <c r="U699" s="217">
        <v>7292184</v>
      </c>
      <c r="V699" s="213">
        <v>948</v>
      </c>
      <c r="W699" s="216">
        <v>2718.7605480000002</v>
      </c>
      <c r="X699" s="215">
        <v>2577385</v>
      </c>
      <c r="Y699" s="213">
        <v>0</v>
      </c>
      <c r="Z699" s="216">
        <v>0</v>
      </c>
      <c r="AA699" s="215">
        <v>0</v>
      </c>
      <c r="AB699" s="213">
        <v>22</v>
      </c>
      <c r="AC699" s="216">
        <v>2726</v>
      </c>
      <c r="AD699" s="215">
        <v>59972</v>
      </c>
      <c r="AE699" s="213">
        <v>0</v>
      </c>
      <c r="AF699" s="216">
        <v>0</v>
      </c>
      <c r="AG699" s="215">
        <v>0</v>
      </c>
      <c r="AH699" s="213">
        <v>970</v>
      </c>
      <c r="AI699" s="214">
        <v>2718.9247420000002</v>
      </c>
      <c r="AJ699" s="215">
        <v>2637357</v>
      </c>
      <c r="AK699" s="218">
        <v>2845</v>
      </c>
      <c r="AL699" s="214">
        <v>2788.6079</v>
      </c>
      <c r="AM699" s="215">
        <v>7933589</v>
      </c>
      <c r="AN699" s="36">
        <f t="shared" si="122"/>
        <v>7.5078822060517644E-4</v>
      </c>
      <c r="AO699" s="37">
        <f t="shared" si="123"/>
        <v>0.74574049803407605</v>
      </c>
      <c r="AP699" s="38" t="s">
        <v>2</v>
      </c>
      <c r="AQ699" s="39" t="str">
        <f t="shared" si="121"/>
        <v>제품</v>
      </c>
      <c r="AR699" s="40">
        <f t="shared" si="126"/>
        <v>0</v>
      </c>
      <c r="AS699" s="41">
        <f t="shared" si="127"/>
        <v>0</v>
      </c>
      <c r="AT699" s="42">
        <f t="shared" si="128"/>
        <v>7933589</v>
      </c>
      <c r="AU699" s="43">
        <f t="shared" si="124"/>
        <v>7933589</v>
      </c>
      <c r="AV699" s="95">
        <f t="shared" si="131"/>
        <v>7933589.4754999997</v>
      </c>
      <c r="AW699" s="61" t="str">
        <f t="shared" si="131"/>
        <v/>
      </c>
      <c r="AX699" s="61" t="str">
        <f t="shared" si="131"/>
        <v/>
      </c>
      <c r="AY699" s="61" t="str">
        <f t="shared" si="131"/>
        <v/>
      </c>
      <c r="AZ699" s="44" t="str">
        <f t="shared" si="131"/>
        <v/>
      </c>
      <c r="BA699" s="45"/>
      <c r="BB699" s="97">
        <v>2845</v>
      </c>
      <c r="BC699" s="98">
        <v>0</v>
      </c>
      <c r="BD699" s="98">
        <v>0</v>
      </c>
      <c r="BE699" s="98">
        <v>0</v>
      </c>
      <c r="BF699" s="98">
        <v>0</v>
      </c>
      <c r="BG699" s="99">
        <f t="shared" si="129"/>
        <v>2845</v>
      </c>
      <c r="BH699" s="52">
        <f t="shared" si="125"/>
        <v>0</v>
      </c>
      <c r="BI699" s="53">
        <f>IFERROR(IF(ROUND(V699/((D699+AK699)/2),1)&lt;0,0,ROUND(V699/((D699+AK699)/2),1)),0)</f>
        <v>0.5</v>
      </c>
      <c r="BJ699" s="55" t="str">
        <f>IF(AK699=0,"정상",IF(AP699="악성","악성",IF(AND(BL699&gt;3,BI699&lt;0.5),"악성",IF(AND(AP699="정상",BL699&lt;=3),"정상",IF(BI699&gt;1,"정상","부진")))))</f>
        <v>부진</v>
      </c>
      <c r="BK699" s="54">
        <v>45627</v>
      </c>
      <c r="BL699" s="52">
        <f t="shared" si="130"/>
        <v>22</v>
      </c>
    </row>
    <row r="700" spans="1:64" ht="17.100000000000001" customHeight="1">
      <c r="A700" s="58" t="s">
        <v>1</v>
      </c>
      <c r="B700" s="57" t="s">
        <v>4147</v>
      </c>
      <c r="C700" s="56" t="s">
        <v>4148</v>
      </c>
      <c r="D700" s="213">
        <v>1359</v>
      </c>
      <c r="E700" s="214">
        <v>3386.0419000000002</v>
      </c>
      <c r="F700" s="215">
        <v>4601630</v>
      </c>
      <c r="G700" s="213">
        <v>2000</v>
      </c>
      <c r="H700" s="216">
        <v>3480.973</v>
      </c>
      <c r="I700" s="215">
        <v>6961946</v>
      </c>
      <c r="J700" s="213">
        <v>0</v>
      </c>
      <c r="K700" s="216">
        <v>0</v>
      </c>
      <c r="L700" s="215">
        <v>0</v>
      </c>
      <c r="M700" s="213">
        <v>2</v>
      </c>
      <c r="N700" s="216">
        <v>3386</v>
      </c>
      <c r="O700" s="215">
        <v>6772</v>
      </c>
      <c r="P700" s="213">
        <v>0</v>
      </c>
      <c r="Q700" s="216">
        <v>0</v>
      </c>
      <c r="R700" s="215">
        <v>0</v>
      </c>
      <c r="S700" s="213">
        <v>2002</v>
      </c>
      <c r="T700" s="214">
        <v>3480.8781210000002</v>
      </c>
      <c r="U700" s="217">
        <v>6968718</v>
      </c>
      <c r="V700" s="213">
        <v>834</v>
      </c>
      <c r="W700" s="216">
        <v>3401.1486810000001</v>
      </c>
      <c r="X700" s="215">
        <v>2836558</v>
      </c>
      <c r="Y700" s="213">
        <v>0</v>
      </c>
      <c r="Z700" s="216">
        <v>0</v>
      </c>
      <c r="AA700" s="215">
        <v>0</v>
      </c>
      <c r="AB700" s="213">
        <v>22</v>
      </c>
      <c r="AC700" s="216">
        <v>3389.4545450000001</v>
      </c>
      <c r="AD700" s="215">
        <v>74568</v>
      </c>
      <c r="AE700" s="213">
        <v>0</v>
      </c>
      <c r="AF700" s="216">
        <v>0</v>
      </c>
      <c r="AG700" s="215">
        <v>0</v>
      </c>
      <c r="AH700" s="213">
        <v>856</v>
      </c>
      <c r="AI700" s="214">
        <v>3400.8481299999999</v>
      </c>
      <c r="AJ700" s="215">
        <v>2911126</v>
      </c>
      <c r="AK700" s="218">
        <v>2505</v>
      </c>
      <c r="AL700" s="214">
        <v>3456.7752999999998</v>
      </c>
      <c r="AM700" s="215">
        <v>8659222</v>
      </c>
      <c r="AN700" s="36">
        <f t="shared" si="122"/>
        <v>8.1945786165696214E-4</v>
      </c>
      <c r="AO700" s="37">
        <f t="shared" si="123"/>
        <v>0.74531389467420406</v>
      </c>
      <c r="AP700" s="38" t="s">
        <v>2</v>
      </c>
      <c r="AQ700" s="39" t="str">
        <f t="shared" ref="AQ700:AQ763" si="132">A700</f>
        <v>제품</v>
      </c>
      <c r="AR700" s="40">
        <f t="shared" si="126"/>
        <v>0</v>
      </c>
      <c r="AS700" s="41">
        <f t="shared" si="127"/>
        <v>0</v>
      </c>
      <c r="AT700" s="42">
        <f t="shared" si="128"/>
        <v>8659222</v>
      </c>
      <c r="AU700" s="43">
        <f t="shared" si="124"/>
        <v>8659222</v>
      </c>
      <c r="AV700" s="95">
        <f t="shared" si="131"/>
        <v>8659222.1264999993</v>
      </c>
      <c r="AW700" s="61" t="str">
        <f t="shared" si="131"/>
        <v/>
      </c>
      <c r="AX700" s="61" t="str">
        <f t="shared" si="131"/>
        <v/>
      </c>
      <c r="AY700" s="61" t="str">
        <f t="shared" si="131"/>
        <v/>
      </c>
      <c r="AZ700" s="44" t="str">
        <f t="shared" si="131"/>
        <v/>
      </c>
      <c r="BA700" s="45"/>
      <c r="BB700" s="97">
        <v>2505</v>
      </c>
      <c r="BC700" s="98">
        <v>0</v>
      </c>
      <c r="BD700" s="98">
        <v>0</v>
      </c>
      <c r="BE700" s="98">
        <v>0</v>
      </c>
      <c r="BF700" s="98">
        <v>0</v>
      </c>
      <c r="BG700" s="99">
        <f t="shared" si="129"/>
        <v>2505</v>
      </c>
      <c r="BH700" s="52">
        <f t="shared" si="125"/>
        <v>0</v>
      </c>
      <c r="BI700" s="53">
        <f>IFERROR(IF(ROUND(V700/((D700+AK700)/2),1)&lt;0,0,ROUND(V700/((D700+AK700)/2),1)),0)</f>
        <v>0.4</v>
      </c>
      <c r="BJ700" s="55" t="str">
        <f>IF(AK700=0,"정상",IF(AP700="악성","악성",IF(AND(BL700&gt;3,BI700&lt;0.5),"악성",IF(AND(AP700="정상",BL700&lt;=3),"정상",IF(BI700&gt;1,"정상","부진")))))</f>
        <v>악성</v>
      </c>
      <c r="BK700" s="54">
        <v>45627</v>
      </c>
      <c r="BL700" s="52">
        <f t="shared" si="130"/>
        <v>22</v>
      </c>
    </row>
    <row r="701" spans="1:64" ht="17.100000000000001" customHeight="1">
      <c r="A701" s="58" t="s">
        <v>1</v>
      </c>
      <c r="B701" s="57" t="s">
        <v>4149</v>
      </c>
      <c r="C701" s="56" t="s">
        <v>4150</v>
      </c>
      <c r="D701" s="213">
        <v>1018</v>
      </c>
      <c r="E701" s="214">
        <v>3869.6152999999999</v>
      </c>
      <c r="F701" s="215">
        <v>3939267</v>
      </c>
      <c r="G701" s="213">
        <v>2000</v>
      </c>
      <c r="H701" s="216">
        <v>3952.3539999999998</v>
      </c>
      <c r="I701" s="215">
        <v>7904708</v>
      </c>
      <c r="J701" s="213">
        <v>0</v>
      </c>
      <c r="K701" s="216">
        <v>0</v>
      </c>
      <c r="L701" s="215">
        <v>0</v>
      </c>
      <c r="M701" s="213">
        <v>0</v>
      </c>
      <c r="N701" s="216">
        <v>0</v>
      </c>
      <c r="O701" s="215">
        <v>0</v>
      </c>
      <c r="P701" s="213">
        <v>0</v>
      </c>
      <c r="Q701" s="216">
        <v>0</v>
      </c>
      <c r="R701" s="215">
        <v>0</v>
      </c>
      <c r="S701" s="213">
        <v>2000</v>
      </c>
      <c r="T701" s="214">
        <v>3952.3539999999998</v>
      </c>
      <c r="U701" s="217">
        <v>7904708</v>
      </c>
      <c r="V701" s="213">
        <v>871</v>
      </c>
      <c r="W701" s="216">
        <v>3888.5235360000001</v>
      </c>
      <c r="X701" s="215">
        <v>3386904</v>
      </c>
      <c r="Y701" s="213">
        <v>0</v>
      </c>
      <c r="Z701" s="216">
        <v>0</v>
      </c>
      <c r="AA701" s="215">
        <v>0</v>
      </c>
      <c r="AB701" s="213">
        <v>21</v>
      </c>
      <c r="AC701" s="216">
        <v>3873.0476189999999</v>
      </c>
      <c r="AD701" s="215">
        <v>81334</v>
      </c>
      <c r="AE701" s="213">
        <v>0</v>
      </c>
      <c r="AF701" s="216">
        <v>0</v>
      </c>
      <c r="AG701" s="215">
        <v>0</v>
      </c>
      <c r="AH701" s="213">
        <v>892</v>
      </c>
      <c r="AI701" s="214">
        <v>3888.1591920000001</v>
      </c>
      <c r="AJ701" s="215">
        <v>3468238</v>
      </c>
      <c r="AK701" s="218">
        <v>2126</v>
      </c>
      <c r="AL701" s="214">
        <v>3939.6694000000002</v>
      </c>
      <c r="AM701" s="215">
        <v>8375737</v>
      </c>
      <c r="AN701" s="36">
        <f t="shared" si="122"/>
        <v>7.9263050789333026E-4</v>
      </c>
      <c r="AO701" s="37">
        <f t="shared" si="123"/>
        <v>0.70444002650762094</v>
      </c>
      <c r="AP701" s="38" t="s">
        <v>2</v>
      </c>
      <c r="AQ701" s="39" t="str">
        <f t="shared" si="132"/>
        <v>제품</v>
      </c>
      <c r="AR701" s="40">
        <f t="shared" si="126"/>
        <v>0</v>
      </c>
      <c r="AS701" s="41">
        <f t="shared" si="127"/>
        <v>0</v>
      </c>
      <c r="AT701" s="42">
        <f t="shared" si="128"/>
        <v>8375737</v>
      </c>
      <c r="AU701" s="43">
        <f t="shared" si="124"/>
        <v>8375737</v>
      </c>
      <c r="AV701" s="95">
        <f t="shared" si="131"/>
        <v>8375737.1444000006</v>
      </c>
      <c r="AW701" s="61" t="str">
        <f t="shared" si="131"/>
        <v/>
      </c>
      <c r="AX701" s="61" t="str">
        <f t="shared" si="131"/>
        <v/>
      </c>
      <c r="AY701" s="61" t="str">
        <f t="shared" si="131"/>
        <v/>
      </c>
      <c r="AZ701" s="44" t="str">
        <f t="shared" si="131"/>
        <v/>
      </c>
      <c r="BA701" s="45"/>
      <c r="BB701" s="97">
        <v>2126</v>
      </c>
      <c r="BC701" s="98">
        <v>0</v>
      </c>
      <c r="BD701" s="98">
        <v>0</v>
      </c>
      <c r="BE701" s="98">
        <v>0</v>
      </c>
      <c r="BF701" s="98">
        <v>0</v>
      </c>
      <c r="BG701" s="99">
        <f t="shared" si="129"/>
        <v>2126</v>
      </c>
      <c r="BH701" s="52">
        <f t="shared" si="125"/>
        <v>0</v>
      </c>
      <c r="BI701" s="53">
        <f>IFERROR(IF(ROUND(V701/((D701+AK701)/2),1)&lt;0,0,ROUND(V701/((D701+AK701)/2),1)),0)</f>
        <v>0.6</v>
      </c>
      <c r="BJ701" s="55" t="str">
        <f>IF(AK701=0,"정상",IF(AP701="악성","악성",IF(AND(BL701&gt;3,BI701&lt;0.5),"악성",IF(AND(AP701="정상",BL701&lt;=3),"정상",IF(BI701&gt;1,"정상","부진")))))</f>
        <v>부진</v>
      </c>
      <c r="BK701" s="54">
        <v>45627</v>
      </c>
      <c r="BL701" s="52">
        <f t="shared" si="130"/>
        <v>22</v>
      </c>
    </row>
    <row r="702" spans="1:64" ht="17.100000000000001" customHeight="1">
      <c r="A702" s="58" t="s">
        <v>1</v>
      </c>
      <c r="B702" s="57" t="s">
        <v>4151</v>
      </c>
      <c r="C702" s="56" t="s">
        <v>4152</v>
      </c>
      <c r="D702" s="213">
        <v>1031</v>
      </c>
      <c r="E702" s="214">
        <v>3440.4713000000002</v>
      </c>
      <c r="F702" s="215">
        <v>3547125</v>
      </c>
      <c r="G702" s="213">
        <v>3000</v>
      </c>
      <c r="H702" s="216">
        <v>4438.6816660000004</v>
      </c>
      <c r="I702" s="215">
        <v>13316045</v>
      </c>
      <c r="J702" s="213">
        <v>0</v>
      </c>
      <c r="K702" s="216">
        <v>0</v>
      </c>
      <c r="L702" s="215">
        <v>0</v>
      </c>
      <c r="M702" s="213">
        <v>0</v>
      </c>
      <c r="N702" s="216">
        <v>0</v>
      </c>
      <c r="O702" s="215">
        <v>0</v>
      </c>
      <c r="P702" s="213">
        <v>0</v>
      </c>
      <c r="Q702" s="216">
        <v>0</v>
      </c>
      <c r="R702" s="215">
        <v>0</v>
      </c>
      <c r="S702" s="213">
        <v>3000</v>
      </c>
      <c r="T702" s="214">
        <v>4438.6816660000004</v>
      </c>
      <c r="U702" s="217">
        <v>13316045</v>
      </c>
      <c r="V702" s="213">
        <v>737</v>
      </c>
      <c r="W702" s="216">
        <v>4421.0759829999997</v>
      </c>
      <c r="X702" s="215">
        <v>3258333</v>
      </c>
      <c r="Y702" s="213">
        <v>0</v>
      </c>
      <c r="Z702" s="216">
        <v>0</v>
      </c>
      <c r="AA702" s="215">
        <v>0</v>
      </c>
      <c r="AB702" s="213">
        <v>1052</v>
      </c>
      <c r="AC702" s="216">
        <v>3472.73479</v>
      </c>
      <c r="AD702" s="215">
        <v>3653317</v>
      </c>
      <c r="AE702" s="213">
        <v>0</v>
      </c>
      <c r="AF702" s="216">
        <v>0</v>
      </c>
      <c r="AG702" s="215">
        <v>0</v>
      </c>
      <c r="AH702" s="213">
        <v>1789</v>
      </c>
      <c r="AI702" s="214">
        <v>3863.4153150000002</v>
      </c>
      <c r="AJ702" s="215">
        <v>6911650</v>
      </c>
      <c r="AK702" s="218">
        <v>2242</v>
      </c>
      <c r="AL702" s="214">
        <v>4438.68</v>
      </c>
      <c r="AM702" s="215">
        <v>9951520</v>
      </c>
      <c r="AN702" s="36">
        <f t="shared" si="122"/>
        <v>9.4175334682913684E-4</v>
      </c>
      <c r="AO702" s="37">
        <f t="shared" si="123"/>
        <v>0.55618953113371372</v>
      </c>
      <c r="AP702" s="38" t="s">
        <v>2</v>
      </c>
      <c r="AQ702" s="39" t="str">
        <f t="shared" si="132"/>
        <v>제품</v>
      </c>
      <c r="AR702" s="40">
        <f t="shared" si="126"/>
        <v>0</v>
      </c>
      <c r="AS702" s="41">
        <f t="shared" si="127"/>
        <v>0</v>
      </c>
      <c r="AT702" s="42">
        <f t="shared" si="128"/>
        <v>9951520</v>
      </c>
      <c r="AU702" s="43">
        <f t="shared" si="124"/>
        <v>9951520</v>
      </c>
      <c r="AV702" s="95">
        <f t="shared" si="131"/>
        <v>9951520.5600000005</v>
      </c>
      <c r="AW702" s="61" t="str">
        <f t="shared" si="131"/>
        <v/>
      </c>
      <c r="AX702" s="61" t="str">
        <f t="shared" si="131"/>
        <v/>
      </c>
      <c r="AY702" s="61" t="str">
        <f t="shared" si="131"/>
        <v/>
      </c>
      <c r="AZ702" s="44" t="str">
        <f t="shared" si="131"/>
        <v/>
      </c>
      <c r="BA702" s="45"/>
      <c r="BB702" s="97">
        <v>2242</v>
      </c>
      <c r="BC702" s="98">
        <v>0</v>
      </c>
      <c r="BD702" s="98">
        <v>0</v>
      </c>
      <c r="BE702" s="98">
        <v>0</v>
      </c>
      <c r="BF702" s="98">
        <v>0</v>
      </c>
      <c r="BG702" s="99">
        <f t="shared" si="129"/>
        <v>2242</v>
      </c>
      <c r="BH702" s="52">
        <f t="shared" si="125"/>
        <v>0</v>
      </c>
      <c r="BI702" s="53">
        <f>IFERROR(IF(ROUND(V702/((D702+AK702)/2),1)&lt;0,0,ROUND(V702/((D702+AK702)/2),1)),0)</f>
        <v>0.5</v>
      </c>
      <c r="BJ702" s="55" t="str">
        <f>IF(AK702=0,"정상",IF(AP702="악성","악성",IF(AND(BL702&gt;3,BI702&lt;0.5),"악성",IF(AND(AP702="정상",BL702&lt;=3),"정상",IF(BI702&gt;1,"정상","부진")))))</f>
        <v>부진</v>
      </c>
      <c r="BK702" s="54">
        <v>45627</v>
      </c>
      <c r="BL702" s="52">
        <f t="shared" si="130"/>
        <v>22</v>
      </c>
    </row>
    <row r="703" spans="1:64" ht="17.100000000000001" customHeight="1">
      <c r="A703" s="58" t="s">
        <v>1</v>
      </c>
      <c r="B703" s="57" t="s">
        <v>5461</v>
      </c>
      <c r="C703" s="56" t="s">
        <v>5462</v>
      </c>
      <c r="D703" s="213">
        <v>0</v>
      </c>
      <c r="E703" s="214">
        <v>0</v>
      </c>
      <c r="F703" s="215">
        <v>0</v>
      </c>
      <c r="G703" s="213">
        <v>13104</v>
      </c>
      <c r="H703" s="216">
        <v>4890.9363549999998</v>
      </c>
      <c r="I703" s="215">
        <v>64090830</v>
      </c>
      <c r="J703" s="213">
        <v>0</v>
      </c>
      <c r="K703" s="216">
        <v>0</v>
      </c>
      <c r="L703" s="215">
        <v>0</v>
      </c>
      <c r="M703" s="213">
        <v>1</v>
      </c>
      <c r="N703" s="216">
        <v>4859</v>
      </c>
      <c r="O703" s="215">
        <v>4859</v>
      </c>
      <c r="P703" s="213">
        <v>0</v>
      </c>
      <c r="Q703" s="216">
        <v>0</v>
      </c>
      <c r="R703" s="215">
        <v>0</v>
      </c>
      <c r="S703" s="213">
        <v>13105</v>
      </c>
      <c r="T703" s="214">
        <v>4890.9339179999997</v>
      </c>
      <c r="U703" s="217">
        <v>64095689</v>
      </c>
      <c r="V703" s="213">
        <v>10493</v>
      </c>
      <c r="W703" s="216">
        <v>4899.1042589999997</v>
      </c>
      <c r="X703" s="215">
        <v>51406301</v>
      </c>
      <c r="Y703" s="213">
        <v>0</v>
      </c>
      <c r="Z703" s="216">
        <v>0</v>
      </c>
      <c r="AA703" s="215">
        <v>0</v>
      </c>
      <c r="AB703" s="213">
        <v>354</v>
      </c>
      <c r="AC703" s="216">
        <v>4855.5367230000002</v>
      </c>
      <c r="AD703" s="215">
        <v>1718860</v>
      </c>
      <c r="AE703" s="213">
        <v>0</v>
      </c>
      <c r="AF703" s="216">
        <v>0</v>
      </c>
      <c r="AG703" s="215">
        <v>0</v>
      </c>
      <c r="AH703" s="213">
        <v>10847</v>
      </c>
      <c r="AI703" s="214">
        <v>4897.6823999999997</v>
      </c>
      <c r="AJ703" s="215">
        <v>53125161</v>
      </c>
      <c r="AK703" s="218">
        <v>2258</v>
      </c>
      <c r="AL703" s="214">
        <v>4858.5163000000002</v>
      </c>
      <c r="AM703" s="215">
        <v>10970528</v>
      </c>
      <c r="AN703" s="36">
        <f t="shared" si="122"/>
        <v>1.0381862731002659E-3</v>
      </c>
      <c r="AO703" s="37">
        <f t="shared" si="123"/>
        <v>0.17230064860740177</v>
      </c>
      <c r="AP703" s="38" t="s">
        <v>2</v>
      </c>
      <c r="AQ703" s="39" t="str">
        <f t="shared" si="132"/>
        <v>제품</v>
      </c>
      <c r="AR703" s="40">
        <f t="shared" si="126"/>
        <v>0</v>
      </c>
      <c r="AS703" s="41">
        <f t="shared" si="127"/>
        <v>0</v>
      </c>
      <c r="AT703" s="42">
        <f t="shared" si="128"/>
        <v>10970528</v>
      </c>
      <c r="AU703" s="43">
        <f t="shared" si="124"/>
        <v>10970528</v>
      </c>
      <c r="AV703" s="95">
        <f t="shared" si="131"/>
        <v>10970529.805400001</v>
      </c>
      <c r="AW703" s="61" t="str">
        <f t="shared" si="131"/>
        <v/>
      </c>
      <c r="AX703" s="61" t="str">
        <f t="shared" si="131"/>
        <v/>
      </c>
      <c r="AY703" s="61" t="str">
        <f t="shared" si="131"/>
        <v/>
      </c>
      <c r="AZ703" s="44" t="str">
        <f t="shared" si="131"/>
        <v/>
      </c>
      <c r="BA703" s="45"/>
      <c r="BB703" s="97">
        <v>2258</v>
      </c>
      <c r="BC703" s="98">
        <v>0</v>
      </c>
      <c r="BD703" s="98">
        <v>0</v>
      </c>
      <c r="BE703" s="98">
        <v>0</v>
      </c>
      <c r="BF703" s="98">
        <v>0</v>
      </c>
      <c r="BG703" s="99">
        <f t="shared" si="129"/>
        <v>2258</v>
      </c>
      <c r="BH703" s="52">
        <f t="shared" si="125"/>
        <v>0</v>
      </c>
      <c r="BI703" s="53">
        <f>IFERROR(IF(ROUND(V703/((D703+AK703)/2),1)&lt;0,0,ROUND(V703/((D703+AK703)/2),1)),0)</f>
        <v>9.3000000000000007</v>
      </c>
      <c r="BJ703" s="55" t="str">
        <f>IF(AK703=0,"정상",IF(AP703="악성","악성",IF(AND(BL703&gt;3,BI703&lt;0.5),"악성",IF(AND(AP703="정상",BL703&lt;=3),"정상",IF(BI703&gt;1,"정상","부진")))))</f>
        <v>정상</v>
      </c>
      <c r="BK703" s="54">
        <v>46082</v>
      </c>
      <c r="BL703" s="52">
        <f t="shared" si="130"/>
        <v>7</v>
      </c>
    </row>
    <row r="704" spans="1:64" ht="17.100000000000001" customHeight="1">
      <c r="A704" s="58" t="s">
        <v>1</v>
      </c>
      <c r="B704" s="57" t="s">
        <v>5463</v>
      </c>
      <c r="C704" s="56" t="s">
        <v>5464</v>
      </c>
      <c r="D704" s="213">
        <v>0</v>
      </c>
      <c r="E704" s="214">
        <v>0</v>
      </c>
      <c r="F704" s="215">
        <v>0</v>
      </c>
      <c r="G704" s="213">
        <v>0</v>
      </c>
      <c r="H704" s="216">
        <v>0</v>
      </c>
      <c r="I704" s="215">
        <v>0</v>
      </c>
      <c r="J704" s="213">
        <v>2600</v>
      </c>
      <c r="K704" s="216">
        <v>4580</v>
      </c>
      <c r="L704" s="215">
        <v>11908000</v>
      </c>
      <c r="M704" s="213">
        <v>0</v>
      </c>
      <c r="N704" s="216">
        <v>0</v>
      </c>
      <c r="O704" s="215">
        <v>0</v>
      </c>
      <c r="P704" s="213">
        <v>0</v>
      </c>
      <c r="Q704" s="216">
        <v>0</v>
      </c>
      <c r="R704" s="215">
        <v>0</v>
      </c>
      <c r="S704" s="213">
        <v>2600</v>
      </c>
      <c r="T704" s="214">
        <v>4580</v>
      </c>
      <c r="U704" s="217">
        <v>11908000</v>
      </c>
      <c r="V704" s="213">
        <v>1144</v>
      </c>
      <c r="W704" s="216">
        <v>4580</v>
      </c>
      <c r="X704" s="215">
        <v>5239520</v>
      </c>
      <c r="Y704" s="213">
        <v>0</v>
      </c>
      <c r="Z704" s="216">
        <v>0</v>
      </c>
      <c r="AA704" s="215">
        <v>0</v>
      </c>
      <c r="AB704" s="213">
        <v>56</v>
      </c>
      <c r="AC704" s="216">
        <v>4580</v>
      </c>
      <c r="AD704" s="215">
        <v>256480</v>
      </c>
      <c r="AE704" s="213">
        <v>0</v>
      </c>
      <c r="AF704" s="216">
        <v>0</v>
      </c>
      <c r="AG704" s="215">
        <v>0</v>
      </c>
      <c r="AH704" s="213">
        <v>1200</v>
      </c>
      <c r="AI704" s="214">
        <v>4580</v>
      </c>
      <c r="AJ704" s="215">
        <v>5496000</v>
      </c>
      <c r="AK704" s="218">
        <v>1400</v>
      </c>
      <c r="AL704" s="214">
        <v>4580</v>
      </c>
      <c r="AM704" s="215">
        <v>6412000</v>
      </c>
      <c r="AN704" s="36">
        <f t="shared" si="122"/>
        <v>6.0679398321748085E-4</v>
      </c>
      <c r="AO704" s="37">
        <f t="shared" si="123"/>
        <v>0.53846153846153844</v>
      </c>
      <c r="AP704" s="38" t="s">
        <v>2</v>
      </c>
      <c r="AQ704" s="39" t="str">
        <f t="shared" si="132"/>
        <v>제품</v>
      </c>
      <c r="AR704" s="40">
        <f t="shared" si="126"/>
        <v>0</v>
      </c>
      <c r="AS704" s="41">
        <f t="shared" si="127"/>
        <v>0</v>
      </c>
      <c r="AT704" s="42">
        <f t="shared" si="128"/>
        <v>6412000</v>
      </c>
      <c r="AU704" s="43">
        <f t="shared" si="124"/>
        <v>6412000</v>
      </c>
      <c r="AV704" s="95">
        <f t="shared" si="131"/>
        <v>6412000</v>
      </c>
      <c r="AW704" s="61" t="str">
        <f t="shared" si="131"/>
        <v/>
      </c>
      <c r="AX704" s="61" t="str">
        <f t="shared" si="131"/>
        <v/>
      </c>
      <c r="AY704" s="61" t="str">
        <f t="shared" si="131"/>
        <v/>
      </c>
      <c r="AZ704" s="44" t="str">
        <f t="shared" si="131"/>
        <v/>
      </c>
      <c r="BA704" s="45"/>
      <c r="BB704" s="97">
        <v>1400</v>
      </c>
      <c r="BC704" s="98">
        <v>0</v>
      </c>
      <c r="BD704" s="98">
        <v>0</v>
      </c>
      <c r="BE704" s="98">
        <v>0</v>
      </c>
      <c r="BF704" s="98">
        <v>0</v>
      </c>
      <c r="BG704" s="99">
        <f t="shared" si="129"/>
        <v>1400</v>
      </c>
      <c r="BH704" s="52">
        <f t="shared" si="125"/>
        <v>0</v>
      </c>
      <c r="BI704" s="53">
        <f>IFERROR(IF(ROUND(V704/((D704+AK704)/2),1)&lt;0,0,ROUND(V704/((D704+AK704)/2),1)),0)</f>
        <v>1.6</v>
      </c>
      <c r="BJ704" s="55" t="str">
        <f>IF(AK704=0,"정상",IF(AP704="악성","악성",IF(AND(BL704&gt;3,BI704&lt;0.5),"악성",IF(AND(AP704="정상",BL704&lt;=3),"정상",IF(BI704&gt;1,"정상","부진")))))</f>
        <v>정상</v>
      </c>
      <c r="BK704" s="54">
        <v>46023</v>
      </c>
      <c r="BL704" s="52">
        <f t="shared" si="130"/>
        <v>9</v>
      </c>
    </row>
    <row r="705" spans="1:64" ht="17.100000000000001" customHeight="1">
      <c r="A705" s="58" t="s">
        <v>1</v>
      </c>
      <c r="B705" s="57" t="s">
        <v>5465</v>
      </c>
      <c r="C705" s="56" t="s">
        <v>5466</v>
      </c>
      <c r="D705" s="213">
        <v>0</v>
      </c>
      <c r="E705" s="214">
        <v>0</v>
      </c>
      <c r="F705" s="215">
        <v>0</v>
      </c>
      <c r="G705" s="213">
        <v>0</v>
      </c>
      <c r="H705" s="216">
        <v>0</v>
      </c>
      <c r="I705" s="215">
        <v>0</v>
      </c>
      <c r="J705" s="213">
        <v>3100</v>
      </c>
      <c r="K705" s="216">
        <v>4680</v>
      </c>
      <c r="L705" s="215">
        <v>14508000</v>
      </c>
      <c r="M705" s="213">
        <v>0</v>
      </c>
      <c r="N705" s="216">
        <v>0</v>
      </c>
      <c r="O705" s="215">
        <v>0</v>
      </c>
      <c r="P705" s="213">
        <v>0</v>
      </c>
      <c r="Q705" s="216">
        <v>0</v>
      </c>
      <c r="R705" s="215">
        <v>0</v>
      </c>
      <c r="S705" s="213">
        <v>3100</v>
      </c>
      <c r="T705" s="214">
        <v>4680</v>
      </c>
      <c r="U705" s="217">
        <v>14508000</v>
      </c>
      <c r="V705" s="213">
        <v>1676</v>
      </c>
      <c r="W705" s="216">
        <v>4680</v>
      </c>
      <c r="X705" s="215">
        <v>7843680</v>
      </c>
      <c r="Y705" s="213">
        <v>0</v>
      </c>
      <c r="Z705" s="216">
        <v>0</v>
      </c>
      <c r="AA705" s="215">
        <v>0</v>
      </c>
      <c r="AB705" s="213">
        <v>53</v>
      </c>
      <c r="AC705" s="216">
        <v>4680</v>
      </c>
      <c r="AD705" s="215">
        <v>248040</v>
      </c>
      <c r="AE705" s="213">
        <v>0</v>
      </c>
      <c r="AF705" s="216">
        <v>0</v>
      </c>
      <c r="AG705" s="215">
        <v>0</v>
      </c>
      <c r="AH705" s="213">
        <v>1729</v>
      </c>
      <c r="AI705" s="214">
        <v>4680</v>
      </c>
      <c r="AJ705" s="215">
        <v>8091720</v>
      </c>
      <c r="AK705" s="218">
        <v>1371</v>
      </c>
      <c r="AL705" s="214">
        <v>4680</v>
      </c>
      <c r="AM705" s="215">
        <v>6416280</v>
      </c>
      <c r="AN705" s="36">
        <f t="shared" si="122"/>
        <v>6.0719901725493739E-4</v>
      </c>
      <c r="AO705" s="37">
        <f t="shared" si="123"/>
        <v>0.44225806451612903</v>
      </c>
      <c r="AP705" s="38" t="s">
        <v>2</v>
      </c>
      <c r="AQ705" s="39" t="str">
        <f t="shared" si="132"/>
        <v>제품</v>
      </c>
      <c r="AR705" s="40">
        <f t="shared" si="126"/>
        <v>0</v>
      </c>
      <c r="AS705" s="41">
        <f t="shared" si="127"/>
        <v>0</v>
      </c>
      <c r="AT705" s="42">
        <f t="shared" si="128"/>
        <v>6416280</v>
      </c>
      <c r="AU705" s="43">
        <f t="shared" si="124"/>
        <v>6416280</v>
      </c>
      <c r="AV705" s="95">
        <f t="shared" si="131"/>
        <v>6416280</v>
      </c>
      <c r="AW705" s="61" t="str">
        <f t="shared" si="131"/>
        <v/>
      </c>
      <c r="AX705" s="61" t="str">
        <f t="shared" si="131"/>
        <v/>
      </c>
      <c r="AY705" s="61" t="str">
        <f t="shared" si="131"/>
        <v/>
      </c>
      <c r="AZ705" s="44" t="str">
        <f t="shared" si="131"/>
        <v/>
      </c>
      <c r="BA705" s="45"/>
      <c r="BB705" s="97">
        <v>1371</v>
      </c>
      <c r="BC705" s="98">
        <v>0</v>
      </c>
      <c r="BD705" s="98">
        <v>0</v>
      </c>
      <c r="BE705" s="98">
        <v>0</v>
      </c>
      <c r="BF705" s="98">
        <v>0</v>
      </c>
      <c r="BG705" s="99">
        <f t="shared" si="129"/>
        <v>1371</v>
      </c>
      <c r="BH705" s="52">
        <f t="shared" si="125"/>
        <v>0</v>
      </c>
      <c r="BI705" s="53">
        <f>IFERROR(IF(ROUND(V705/((D705+AK705)/2),1)&lt;0,0,ROUND(V705/((D705+AK705)/2),1)),0)</f>
        <v>2.4</v>
      </c>
      <c r="BJ705" s="55" t="str">
        <f>IF(AK705=0,"정상",IF(AP705="악성","악성",IF(AND(BL705&gt;3,BI705&lt;0.5),"악성",IF(AND(AP705="정상",BL705&lt;=3),"정상",IF(BI705&gt;1,"정상","부진")))))</f>
        <v>정상</v>
      </c>
      <c r="BK705" s="54">
        <v>46023</v>
      </c>
      <c r="BL705" s="52">
        <f t="shared" si="130"/>
        <v>9</v>
      </c>
    </row>
    <row r="706" spans="1:64" ht="17.100000000000001" customHeight="1">
      <c r="A706" s="58" t="s">
        <v>1</v>
      </c>
      <c r="B706" s="57" t="s">
        <v>5467</v>
      </c>
      <c r="C706" s="56" t="s">
        <v>5468</v>
      </c>
      <c r="D706" s="213">
        <v>0</v>
      </c>
      <c r="E706" s="214">
        <v>0</v>
      </c>
      <c r="F706" s="215">
        <v>0</v>
      </c>
      <c r="G706" s="213">
        <v>4000</v>
      </c>
      <c r="H706" s="216">
        <v>1150.4835</v>
      </c>
      <c r="I706" s="215">
        <v>4601934</v>
      </c>
      <c r="J706" s="213">
        <v>0</v>
      </c>
      <c r="K706" s="216">
        <v>0</v>
      </c>
      <c r="L706" s="215">
        <v>0</v>
      </c>
      <c r="M706" s="213">
        <v>0</v>
      </c>
      <c r="N706" s="216">
        <v>0</v>
      </c>
      <c r="O706" s="215">
        <v>0</v>
      </c>
      <c r="P706" s="213">
        <v>0</v>
      </c>
      <c r="Q706" s="216">
        <v>0</v>
      </c>
      <c r="R706" s="215">
        <v>0</v>
      </c>
      <c r="S706" s="213">
        <v>4000</v>
      </c>
      <c r="T706" s="214">
        <v>1150.4835</v>
      </c>
      <c r="U706" s="217">
        <v>4601934</v>
      </c>
      <c r="V706" s="213">
        <v>3919</v>
      </c>
      <c r="W706" s="216">
        <v>1150.484052</v>
      </c>
      <c r="X706" s="215">
        <v>4508747</v>
      </c>
      <c r="Y706" s="213">
        <v>0</v>
      </c>
      <c r="Z706" s="216">
        <v>0</v>
      </c>
      <c r="AA706" s="215">
        <v>0</v>
      </c>
      <c r="AB706" s="213">
        <v>31</v>
      </c>
      <c r="AC706" s="216">
        <v>1150.5161290000001</v>
      </c>
      <c r="AD706" s="215">
        <v>35666</v>
      </c>
      <c r="AE706" s="213">
        <v>0</v>
      </c>
      <c r="AF706" s="216">
        <v>0</v>
      </c>
      <c r="AG706" s="215">
        <v>0</v>
      </c>
      <c r="AH706" s="213">
        <v>3950</v>
      </c>
      <c r="AI706" s="214">
        <v>1150.484303</v>
      </c>
      <c r="AJ706" s="215">
        <v>4544413</v>
      </c>
      <c r="AK706" s="218">
        <v>50</v>
      </c>
      <c r="AL706" s="214">
        <v>1150.423</v>
      </c>
      <c r="AM706" s="215">
        <v>57521</v>
      </c>
      <c r="AN706" s="36">
        <f t="shared" si="122"/>
        <v>5.4434492683488334E-6</v>
      </c>
      <c r="AO706" s="37">
        <f t="shared" si="123"/>
        <v>1.2500000000000001E-2</v>
      </c>
      <c r="AP706" s="38" t="s">
        <v>2</v>
      </c>
      <c r="AQ706" s="39" t="str">
        <f t="shared" si="132"/>
        <v>제품</v>
      </c>
      <c r="AR706" s="40">
        <f t="shared" si="126"/>
        <v>0</v>
      </c>
      <c r="AS706" s="41">
        <f t="shared" si="127"/>
        <v>0</v>
      </c>
      <c r="AT706" s="42">
        <f t="shared" si="128"/>
        <v>57521</v>
      </c>
      <c r="AU706" s="43">
        <f t="shared" si="124"/>
        <v>57521</v>
      </c>
      <c r="AV706" s="95">
        <f t="shared" si="131"/>
        <v>57521.15</v>
      </c>
      <c r="AW706" s="61" t="str">
        <f t="shared" si="131"/>
        <v/>
      </c>
      <c r="AX706" s="61" t="str">
        <f t="shared" si="131"/>
        <v/>
      </c>
      <c r="AY706" s="61" t="str">
        <f t="shared" si="131"/>
        <v/>
      </c>
      <c r="AZ706" s="44" t="str">
        <f t="shared" si="131"/>
        <v/>
      </c>
      <c r="BA706" s="45"/>
      <c r="BB706" s="97">
        <v>50</v>
      </c>
      <c r="BC706" s="98">
        <v>0</v>
      </c>
      <c r="BD706" s="98">
        <v>0</v>
      </c>
      <c r="BE706" s="98">
        <v>0</v>
      </c>
      <c r="BF706" s="98">
        <v>0</v>
      </c>
      <c r="BG706" s="99">
        <f t="shared" si="129"/>
        <v>50</v>
      </c>
      <c r="BH706" s="52">
        <f t="shared" si="125"/>
        <v>0</v>
      </c>
      <c r="BI706" s="53">
        <f>IFERROR(IF(ROUND(V706/((D706+AK706)/2),1)&lt;0,0,ROUND(V706/((D706+AK706)/2),1)),0)</f>
        <v>156.80000000000001</v>
      </c>
      <c r="BJ706" s="55" t="str">
        <f>IF(AK706=0,"정상",IF(AP706="악성","악성",IF(AND(BL706&gt;3,BI706&lt;0.5),"악성",IF(AND(AP706="정상",BL706&lt;=3),"정상",IF(BI706&gt;1,"정상","부진")))))</f>
        <v>정상</v>
      </c>
      <c r="BK706" s="54">
        <v>46023</v>
      </c>
      <c r="BL706" s="52">
        <f t="shared" si="130"/>
        <v>9</v>
      </c>
    </row>
    <row r="707" spans="1:64" ht="17.100000000000001" customHeight="1">
      <c r="A707" s="58" t="s">
        <v>1</v>
      </c>
      <c r="B707" s="57" t="s">
        <v>5469</v>
      </c>
      <c r="C707" s="56" t="s">
        <v>5470</v>
      </c>
      <c r="D707" s="213">
        <v>0</v>
      </c>
      <c r="E707" s="214">
        <v>0</v>
      </c>
      <c r="F707" s="215">
        <v>0</v>
      </c>
      <c r="G707" s="213">
        <v>3000</v>
      </c>
      <c r="H707" s="216">
        <v>997.09100000000001</v>
      </c>
      <c r="I707" s="215">
        <v>2991273</v>
      </c>
      <c r="J707" s="213">
        <v>0</v>
      </c>
      <c r="K707" s="216">
        <v>0</v>
      </c>
      <c r="L707" s="215">
        <v>0</v>
      </c>
      <c r="M707" s="213">
        <v>0</v>
      </c>
      <c r="N707" s="216">
        <v>0</v>
      </c>
      <c r="O707" s="215">
        <v>0</v>
      </c>
      <c r="P707" s="213">
        <v>0</v>
      </c>
      <c r="Q707" s="216">
        <v>0</v>
      </c>
      <c r="R707" s="215">
        <v>0</v>
      </c>
      <c r="S707" s="213">
        <v>3000</v>
      </c>
      <c r="T707" s="214">
        <v>997.09100000000001</v>
      </c>
      <c r="U707" s="217">
        <v>2991273</v>
      </c>
      <c r="V707" s="213">
        <v>2656</v>
      </c>
      <c r="W707" s="216">
        <v>997.09262000000001</v>
      </c>
      <c r="X707" s="215">
        <v>2648278</v>
      </c>
      <c r="Y707" s="213">
        <v>0</v>
      </c>
      <c r="Z707" s="216">
        <v>0</v>
      </c>
      <c r="AA707" s="215">
        <v>0</v>
      </c>
      <c r="AB707" s="213">
        <v>130</v>
      </c>
      <c r="AC707" s="216">
        <v>997.09230700000001</v>
      </c>
      <c r="AD707" s="215">
        <v>129622</v>
      </c>
      <c r="AE707" s="213">
        <v>0</v>
      </c>
      <c r="AF707" s="216">
        <v>0</v>
      </c>
      <c r="AG707" s="215">
        <v>0</v>
      </c>
      <c r="AH707" s="213">
        <v>2786</v>
      </c>
      <c r="AI707" s="214">
        <v>997.09260500000005</v>
      </c>
      <c r="AJ707" s="215">
        <v>2777900</v>
      </c>
      <c r="AK707" s="218">
        <v>214</v>
      </c>
      <c r="AL707" s="214">
        <v>997.07399999999996</v>
      </c>
      <c r="AM707" s="215">
        <v>213373</v>
      </c>
      <c r="AN707" s="36">
        <f t="shared" si="122"/>
        <v>2.019236627901802E-5</v>
      </c>
      <c r="AO707" s="37">
        <f t="shared" si="123"/>
        <v>7.1333333333333332E-2</v>
      </c>
      <c r="AP707" s="38" t="s">
        <v>2</v>
      </c>
      <c r="AQ707" s="39" t="str">
        <f t="shared" si="132"/>
        <v>제품</v>
      </c>
      <c r="AR707" s="40">
        <f t="shared" si="126"/>
        <v>0</v>
      </c>
      <c r="AS707" s="41">
        <f t="shared" si="127"/>
        <v>0</v>
      </c>
      <c r="AT707" s="42">
        <f t="shared" si="128"/>
        <v>213373</v>
      </c>
      <c r="AU707" s="43">
        <f t="shared" si="124"/>
        <v>213373</v>
      </c>
      <c r="AV707" s="95">
        <f t="shared" si="131"/>
        <v>213373.83599999998</v>
      </c>
      <c r="AW707" s="61" t="str">
        <f t="shared" si="131"/>
        <v/>
      </c>
      <c r="AX707" s="61" t="str">
        <f t="shared" si="131"/>
        <v/>
      </c>
      <c r="AY707" s="61" t="str">
        <f t="shared" si="131"/>
        <v/>
      </c>
      <c r="AZ707" s="44" t="str">
        <f t="shared" si="131"/>
        <v/>
      </c>
      <c r="BA707" s="45"/>
      <c r="BB707" s="97">
        <v>214</v>
      </c>
      <c r="BC707" s="98">
        <v>0</v>
      </c>
      <c r="BD707" s="98">
        <v>0</v>
      </c>
      <c r="BE707" s="98">
        <v>0</v>
      </c>
      <c r="BF707" s="98">
        <v>0</v>
      </c>
      <c r="BG707" s="99">
        <f t="shared" si="129"/>
        <v>214</v>
      </c>
      <c r="BH707" s="52">
        <f t="shared" si="125"/>
        <v>0</v>
      </c>
      <c r="BI707" s="53">
        <f>IFERROR(IF(ROUND(V707/((D707+AK707)/2),1)&lt;0,0,ROUND(V707/((D707+AK707)/2),1)),0)</f>
        <v>24.8</v>
      </c>
      <c r="BJ707" s="55" t="str">
        <f>IF(AK707=0,"정상",IF(AP707="악성","악성",IF(AND(BL707&gt;3,BI707&lt;0.5),"악성",IF(AND(AP707="정상",BL707&lt;=3),"정상",IF(BI707&gt;1,"정상","부진")))))</f>
        <v>정상</v>
      </c>
      <c r="BK707" s="54">
        <v>46023</v>
      </c>
      <c r="BL707" s="52">
        <f t="shared" si="130"/>
        <v>9</v>
      </c>
    </row>
    <row r="708" spans="1:64" ht="17.100000000000001" customHeight="1">
      <c r="A708" s="58" t="s">
        <v>1</v>
      </c>
      <c r="B708" s="57" t="s">
        <v>5471</v>
      </c>
      <c r="C708" s="56" t="s">
        <v>5472</v>
      </c>
      <c r="D708" s="213">
        <v>0</v>
      </c>
      <c r="E708" s="214">
        <v>0</v>
      </c>
      <c r="F708" s="215">
        <v>0</v>
      </c>
      <c r="G708" s="213">
        <v>2200</v>
      </c>
      <c r="H708" s="216">
        <v>5178.54</v>
      </c>
      <c r="I708" s="215">
        <v>11392788</v>
      </c>
      <c r="J708" s="213">
        <v>0</v>
      </c>
      <c r="K708" s="216">
        <v>0</v>
      </c>
      <c r="L708" s="215">
        <v>0</v>
      </c>
      <c r="M708" s="213">
        <v>0</v>
      </c>
      <c r="N708" s="216">
        <v>0</v>
      </c>
      <c r="O708" s="215">
        <v>0</v>
      </c>
      <c r="P708" s="213">
        <v>0</v>
      </c>
      <c r="Q708" s="216">
        <v>0</v>
      </c>
      <c r="R708" s="215">
        <v>0</v>
      </c>
      <c r="S708" s="213">
        <v>2200</v>
      </c>
      <c r="T708" s="214">
        <v>5178.54</v>
      </c>
      <c r="U708" s="217">
        <v>11392788</v>
      </c>
      <c r="V708" s="213">
        <v>1598</v>
      </c>
      <c r="W708" s="216">
        <v>5178.5419270000002</v>
      </c>
      <c r="X708" s="215">
        <v>8275310</v>
      </c>
      <c r="Y708" s="213">
        <v>0</v>
      </c>
      <c r="Z708" s="216">
        <v>0</v>
      </c>
      <c r="AA708" s="215">
        <v>0</v>
      </c>
      <c r="AB708" s="213">
        <v>102</v>
      </c>
      <c r="AC708" s="216">
        <v>5178.5588230000003</v>
      </c>
      <c r="AD708" s="215">
        <v>528213</v>
      </c>
      <c r="AE708" s="213">
        <v>0</v>
      </c>
      <c r="AF708" s="216">
        <v>0</v>
      </c>
      <c r="AG708" s="215">
        <v>0</v>
      </c>
      <c r="AH708" s="213">
        <v>1700</v>
      </c>
      <c r="AI708" s="214">
        <v>5178.5429409999997</v>
      </c>
      <c r="AJ708" s="215">
        <v>8803523</v>
      </c>
      <c r="AK708" s="218">
        <v>500</v>
      </c>
      <c r="AL708" s="214">
        <v>5178.5311000000002</v>
      </c>
      <c r="AM708" s="215">
        <v>2589265</v>
      </c>
      <c r="AN708" s="36">
        <f t="shared" si="122"/>
        <v>2.4503281705483634E-4</v>
      </c>
      <c r="AO708" s="37">
        <f t="shared" si="123"/>
        <v>0.22727272727272727</v>
      </c>
      <c r="AP708" s="38" t="s">
        <v>2</v>
      </c>
      <c r="AQ708" s="39" t="str">
        <f t="shared" si="132"/>
        <v>제품</v>
      </c>
      <c r="AR708" s="40">
        <f t="shared" si="126"/>
        <v>0</v>
      </c>
      <c r="AS708" s="41">
        <f t="shared" si="127"/>
        <v>0</v>
      </c>
      <c r="AT708" s="42">
        <f t="shared" si="128"/>
        <v>2589265</v>
      </c>
      <c r="AU708" s="43">
        <f t="shared" si="124"/>
        <v>2589265</v>
      </c>
      <c r="AV708" s="95">
        <f t="shared" si="131"/>
        <v>2589265.5500000003</v>
      </c>
      <c r="AW708" s="61" t="str">
        <f t="shared" si="131"/>
        <v/>
      </c>
      <c r="AX708" s="61" t="str">
        <f t="shared" si="131"/>
        <v/>
      </c>
      <c r="AY708" s="61" t="str">
        <f t="shared" si="131"/>
        <v/>
      </c>
      <c r="AZ708" s="44" t="str">
        <f t="shared" si="131"/>
        <v/>
      </c>
      <c r="BA708" s="45"/>
      <c r="BB708" s="97">
        <v>500</v>
      </c>
      <c r="BC708" s="98">
        <v>0</v>
      </c>
      <c r="BD708" s="98">
        <v>0</v>
      </c>
      <c r="BE708" s="98">
        <v>0</v>
      </c>
      <c r="BF708" s="98">
        <v>0</v>
      </c>
      <c r="BG708" s="99">
        <f t="shared" si="129"/>
        <v>500</v>
      </c>
      <c r="BH708" s="52">
        <f t="shared" si="125"/>
        <v>0</v>
      </c>
      <c r="BI708" s="53">
        <f>IFERROR(IF(ROUND(V708/((D708+AK708)/2),1)&lt;0,0,ROUND(V708/((D708+AK708)/2),1)),0)</f>
        <v>6.4</v>
      </c>
      <c r="BJ708" s="55" t="str">
        <f>IF(AK708=0,"정상",IF(AP708="악성","악성",IF(AND(BL708&gt;3,BI708&lt;0.5),"악성",IF(AND(AP708="정상",BL708&lt;=3),"정상",IF(BI708&gt;1,"정상","부진")))))</f>
        <v>정상</v>
      </c>
      <c r="BK708" s="54">
        <v>46023</v>
      </c>
      <c r="BL708" s="52">
        <f t="shared" si="130"/>
        <v>9</v>
      </c>
    </row>
    <row r="709" spans="1:64" ht="17.100000000000001" customHeight="1">
      <c r="A709" s="58" t="s">
        <v>1</v>
      </c>
      <c r="B709" s="57" t="s">
        <v>5473</v>
      </c>
      <c r="C709" s="56" t="s">
        <v>5474</v>
      </c>
      <c r="D709" s="213">
        <v>0</v>
      </c>
      <c r="E709" s="214">
        <v>0</v>
      </c>
      <c r="F709" s="215">
        <v>0</v>
      </c>
      <c r="G709" s="213">
        <v>0</v>
      </c>
      <c r="H709" s="216">
        <v>0</v>
      </c>
      <c r="I709" s="215">
        <v>0</v>
      </c>
      <c r="J709" s="213">
        <v>2300</v>
      </c>
      <c r="K709" s="216">
        <v>950</v>
      </c>
      <c r="L709" s="215">
        <v>2185000</v>
      </c>
      <c r="M709" s="213">
        <v>0</v>
      </c>
      <c r="N709" s="216">
        <v>0</v>
      </c>
      <c r="O709" s="215">
        <v>0</v>
      </c>
      <c r="P709" s="213">
        <v>0</v>
      </c>
      <c r="Q709" s="216">
        <v>0</v>
      </c>
      <c r="R709" s="215">
        <v>0</v>
      </c>
      <c r="S709" s="213">
        <v>2300</v>
      </c>
      <c r="T709" s="214">
        <v>950</v>
      </c>
      <c r="U709" s="217">
        <v>2185000</v>
      </c>
      <c r="V709" s="213">
        <v>1693</v>
      </c>
      <c r="W709" s="216">
        <v>950</v>
      </c>
      <c r="X709" s="215">
        <v>1608350</v>
      </c>
      <c r="Y709" s="213">
        <v>0</v>
      </c>
      <c r="Z709" s="216">
        <v>0</v>
      </c>
      <c r="AA709" s="215">
        <v>0</v>
      </c>
      <c r="AB709" s="213">
        <v>16</v>
      </c>
      <c r="AC709" s="216">
        <v>950</v>
      </c>
      <c r="AD709" s="215">
        <v>15200</v>
      </c>
      <c r="AE709" s="213">
        <v>0</v>
      </c>
      <c r="AF709" s="216">
        <v>0</v>
      </c>
      <c r="AG709" s="215">
        <v>0</v>
      </c>
      <c r="AH709" s="213">
        <v>1709</v>
      </c>
      <c r="AI709" s="214">
        <v>950</v>
      </c>
      <c r="AJ709" s="215">
        <v>1623550</v>
      </c>
      <c r="AK709" s="218">
        <v>591</v>
      </c>
      <c r="AL709" s="214">
        <v>950</v>
      </c>
      <c r="AM709" s="215">
        <v>561450</v>
      </c>
      <c r="AN709" s="36">
        <f t="shared" si="122"/>
        <v>5.3132327179889998E-5</v>
      </c>
      <c r="AO709" s="37">
        <f t="shared" si="123"/>
        <v>0.25695652173913042</v>
      </c>
      <c r="AP709" s="38" t="s">
        <v>2</v>
      </c>
      <c r="AQ709" s="39" t="str">
        <f t="shared" si="132"/>
        <v>제품</v>
      </c>
      <c r="AR709" s="40">
        <f t="shared" si="126"/>
        <v>0</v>
      </c>
      <c r="AS709" s="41">
        <f t="shared" si="127"/>
        <v>0</v>
      </c>
      <c r="AT709" s="42">
        <f t="shared" si="128"/>
        <v>561450</v>
      </c>
      <c r="AU709" s="43">
        <f t="shared" si="124"/>
        <v>561450</v>
      </c>
      <c r="AV709" s="95">
        <f t="shared" si="131"/>
        <v>561450</v>
      </c>
      <c r="AW709" s="61" t="str">
        <f t="shared" si="131"/>
        <v/>
      </c>
      <c r="AX709" s="61" t="str">
        <f t="shared" si="131"/>
        <v/>
      </c>
      <c r="AY709" s="61" t="str">
        <f t="shared" si="131"/>
        <v/>
      </c>
      <c r="AZ709" s="44" t="str">
        <f t="shared" si="131"/>
        <v/>
      </c>
      <c r="BA709" s="45"/>
      <c r="BB709" s="97">
        <v>591</v>
      </c>
      <c r="BC709" s="98">
        <v>0</v>
      </c>
      <c r="BD709" s="98">
        <v>0</v>
      </c>
      <c r="BE709" s="98">
        <v>0</v>
      </c>
      <c r="BF709" s="98">
        <v>0</v>
      </c>
      <c r="BG709" s="99">
        <f t="shared" si="129"/>
        <v>591</v>
      </c>
      <c r="BH709" s="52">
        <f t="shared" si="125"/>
        <v>0</v>
      </c>
      <c r="BI709" s="53">
        <f>IFERROR(IF(ROUND(V709/((D709+AK709)/2),1)&lt;0,0,ROUND(V709/((D709+AK709)/2),1)),0)</f>
        <v>5.7</v>
      </c>
      <c r="BJ709" s="55" t="str">
        <f>IF(AK709=0,"정상",IF(AP709="악성","악성",IF(AND(BL709&gt;3,BI709&lt;0.5),"악성",IF(AND(AP709="정상",BL709&lt;=3),"정상",IF(BI709&gt;1,"정상","부진")))))</f>
        <v>정상</v>
      </c>
      <c r="BK709" s="54">
        <v>46023</v>
      </c>
      <c r="BL709" s="52">
        <f t="shared" si="130"/>
        <v>9</v>
      </c>
    </row>
    <row r="710" spans="1:64" ht="17.100000000000001" customHeight="1">
      <c r="A710" s="58" t="s">
        <v>1</v>
      </c>
      <c r="B710" s="57" t="s">
        <v>5687</v>
      </c>
      <c r="C710" s="56" t="s">
        <v>5688</v>
      </c>
      <c r="D710" s="213">
        <v>0</v>
      </c>
      <c r="E710" s="214">
        <v>0</v>
      </c>
      <c r="F710" s="215">
        <v>0</v>
      </c>
      <c r="G710" s="213">
        <v>0</v>
      </c>
      <c r="H710" s="216">
        <v>0</v>
      </c>
      <c r="I710" s="215">
        <v>0</v>
      </c>
      <c r="J710" s="213">
        <v>2000</v>
      </c>
      <c r="K710" s="216">
        <v>3990</v>
      </c>
      <c r="L710" s="215">
        <v>7980000</v>
      </c>
      <c r="M710" s="213">
        <v>0</v>
      </c>
      <c r="N710" s="216">
        <v>0</v>
      </c>
      <c r="O710" s="215">
        <v>0</v>
      </c>
      <c r="P710" s="213">
        <v>0</v>
      </c>
      <c r="Q710" s="216">
        <v>0</v>
      </c>
      <c r="R710" s="215">
        <v>0</v>
      </c>
      <c r="S710" s="213">
        <v>2000</v>
      </c>
      <c r="T710" s="214">
        <v>3990</v>
      </c>
      <c r="U710" s="217">
        <v>7980000</v>
      </c>
      <c r="V710" s="213">
        <v>386</v>
      </c>
      <c r="W710" s="216">
        <v>3990</v>
      </c>
      <c r="X710" s="215">
        <v>1540140</v>
      </c>
      <c r="Y710" s="213">
        <v>0</v>
      </c>
      <c r="Z710" s="216">
        <v>0</v>
      </c>
      <c r="AA710" s="215">
        <v>0</v>
      </c>
      <c r="AB710" s="213">
        <v>35</v>
      </c>
      <c r="AC710" s="216">
        <v>3990</v>
      </c>
      <c r="AD710" s="215">
        <v>139650</v>
      </c>
      <c r="AE710" s="213">
        <v>0</v>
      </c>
      <c r="AF710" s="216">
        <v>0</v>
      </c>
      <c r="AG710" s="215">
        <v>0</v>
      </c>
      <c r="AH710" s="213">
        <v>421</v>
      </c>
      <c r="AI710" s="214">
        <v>3990</v>
      </c>
      <c r="AJ710" s="215">
        <v>1679790</v>
      </c>
      <c r="AK710" s="218">
        <v>1579</v>
      </c>
      <c r="AL710" s="214">
        <v>3990</v>
      </c>
      <c r="AM710" s="215">
        <v>6300210</v>
      </c>
      <c r="AN710" s="36">
        <f t="shared" si="122"/>
        <v>5.9621483484195346E-4</v>
      </c>
      <c r="AO710" s="37">
        <f t="shared" si="123"/>
        <v>0.78949999999999998</v>
      </c>
      <c r="AP710" s="38" t="s">
        <v>2</v>
      </c>
      <c r="AQ710" s="39" t="str">
        <f t="shared" si="132"/>
        <v>제품</v>
      </c>
      <c r="AR710" s="40">
        <f t="shared" si="126"/>
        <v>0</v>
      </c>
      <c r="AS710" s="41">
        <f t="shared" si="127"/>
        <v>0</v>
      </c>
      <c r="AT710" s="42">
        <f t="shared" si="128"/>
        <v>6300210</v>
      </c>
      <c r="AU710" s="43">
        <f t="shared" si="124"/>
        <v>6300210</v>
      </c>
      <c r="AV710" s="95">
        <f t="shared" si="131"/>
        <v>6300210</v>
      </c>
      <c r="AW710" s="61" t="str">
        <f t="shared" si="131"/>
        <v/>
      </c>
      <c r="AX710" s="61" t="str">
        <f t="shared" si="131"/>
        <v/>
      </c>
      <c r="AY710" s="61" t="str">
        <f t="shared" si="131"/>
        <v/>
      </c>
      <c r="AZ710" s="44" t="str">
        <f t="shared" si="131"/>
        <v/>
      </c>
      <c r="BA710" s="45"/>
      <c r="BB710" s="97">
        <v>1579</v>
      </c>
      <c r="BC710" s="98">
        <v>0</v>
      </c>
      <c r="BD710" s="98">
        <v>0</v>
      </c>
      <c r="BE710" s="98">
        <v>0</v>
      </c>
      <c r="BF710" s="98">
        <v>0</v>
      </c>
      <c r="BG710" s="99">
        <f t="shared" si="129"/>
        <v>1579</v>
      </c>
      <c r="BH710" s="52">
        <f t="shared" si="125"/>
        <v>0</v>
      </c>
      <c r="BI710" s="53">
        <f>IFERROR(IF(ROUND(V710/((D710+AK710)/2),1)&lt;0,0,ROUND(V710/((D710+AK710)/2),1)),0)</f>
        <v>0.5</v>
      </c>
      <c r="BJ710" s="55" t="str">
        <f>IF(AK710=0,"정상",IF(AP710="악성","악성",IF(AND(BL710&gt;3,BI710&lt;0.5),"악성",IF(AND(AP710="정상",BL710&lt;=3),"정상",IF(BI710&gt;1,"정상","부진")))))</f>
        <v>부진</v>
      </c>
      <c r="BK710" s="54">
        <v>46113</v>
      </c>
      <c r="BL710" s="52">
        <f t="shared" si="130"/>
        <v>6</v>
      </c>
    </row>
    <row r="711" spans="1:64" ht="17.100000000000001" customHeight="1">
      <c r="A711" s="58" t="s">
        <v>1</v>
      </c>
      <c r="B711" s="57" t="s">
        <v>5689</v>
      </c>
      <c r="C711" s="56" t="s">
        <v>5690</v>
      </c>
      <c r="D711" s="213">
        <v>0</v>
      </c>
      <c r="E711" s="214">
        <v>0</v>
      </c>
      <c r="F711" s="215">
        <v>0</v>
      </c>
      <c r="G711" s="213">
        <v>0</v>
      </c>
      <c r="H711" s="216">
        <v>0</v>
      </c>
      <c r="I711" s="215">
        <v>0</v>
      </c>
      <c r="J711" s="213">
        <v>6000</v>
      </c>
      <c r="K711" s="216">
        <v>3990</v>
      </c>
      <c r="L711" s="215">
        <v>23940000</v>
      </c>
      <c r="M711" s="213">
        <v>0</v>
      </c>
      <c r="N711" s="216">
        <v>0</v>
      </c>
      <c r="O711" s="215">
        <v>0</v>
      </c>
      <c r="P711" s="213">
        <v>0</v>
      </c>
      <c r="Q711" s="216">
        <v>0</v>
      </c>
      <c r="R711" s="215">
        <v>0</v>
      </c>
      <c r="S711" s="213">
        <v>6000</v>
      </c>
      <c r="T711" s="214">
        <v>3990</v>
      </c>
      <c r="U711" s="217">
        <v>23940000</v>
      </c>
      <c r="V711" s="213">
        <v>1381</v>
      </c>
      <c r="W711" s="216">
        <v>3990</v>
      </c>
      <c r="X711" s="215">
        <v>5510190</v>
      </c>
      <c r="Y711" s="213">
        <v>0</v>
      </c>
      <c r="Z711" s="216">
        <v>0</v>
      </c>
      <c r="AA711" s="215">
        <v>0</v>
      </c>
      <c r="AB711" s="213">
        <v>68</v>
      </c>
      <c r="AC711" s="216">
        <v>3990</v>
      </c>
      <c r="AD711" s="215">
        <v>271320</v>
      </c>
      <c r="AE711" s="213">
        <v>0</v>
      </c>
      <c r="AF711" s="216">
        <v>0</v>
      </c>
      <c r="AG711" s="215">
        <v>0</v>
      </c>
      <c r="AH711" s="213">
        <v>1449</v>
      </c>
      <c r="AI711" s="214">
        <v>3990</v>
      </c>
      <c r="AJ711" s="215">
        <v>5781510</v>
      </c>
      <c r="AK711" s="218">
        <v>4551</v>
      </c>
      <c r="AL711" s="214">
        <v>3990</v>
      </c>
      <c r="AM711" s="215">
        <v>18158490</v>
      </c>
      <c r="AN711" s="36">
        <f t="shared" si="122"/>
        <v>1.7184127380403609E-3</v>
      </c>
      <c r="AO711" s="37">
        <f t="shared" si="123"/>
        <v>0.75849999999999995</v>
      </c>
      <c r="AP711" s="38" t="s">
        <v>2</v>
      </c>
      <c r="AQ711" s="39" t="str">
        <f t="shared" si="132"/>
        <v>제품</v>
      </c>
      <c r="AR711" s="40">
        <f t="shared" si="126"/>
        <v>0</v>
      </c>
      <c r="AS711" s="41">
        <f t="shared" si="127"/>
        <v>0</v>
      </c>
      <c r="AT711" s="42">
        <f t="shared" si="128"/>
        <v>18158490</v>
      </c>
      <c r="AU711" s="43">
        <f t="shared" si="124"/>
        <v>18158490</v>
      </c>
      <c r="AV711" s="95">
        <f t="shared" si="131"/>
        <v>18158490</v>
      </c>
      <c r="AW711" s="61" t="str">
        <f t="shared" si="131"/>
        <v/>
      </c>
      <c r="AX711" s="61" t="str">
        <f t="shared" si="131"/>
        <v/>
      </c>
      <c r="AY711" s="61" t="str">
        <f t="shared" si="131"/>
        <v/>
      </c>
      <c r="AZ711" s="44" t="str">
        <f t="shared" si="131"/>
        <v/>
      </c>
      <c r="BA711" s="45"/>
      <c r="BB711" s="97">
        <v>4551</v>
      </c>
      <c r="BC711" s="98">
        <v>0</v>
      </c>
      <c r="BD711" s="98">
        <v>0</v>
      </c>
      <c r="BE711" s="98">
        <v>0</v>
      </c>
      <c r="BF711" s="98">
        <v>0</v>
      </c>
      <c r="BG711" s="99">
        <f t="shared" si="129"/>
        <v>4551</v>
      </c>
      <c r="BH711" s="52">
        <f t="shared" si="125"/>
        <v>0</v>
      </c>
      <c r="BI711" s="53">
        <f>IFERROR(IF(ROUND(V711/((D711+AK711)/2),1)&lt;0,0,ROUND(V711/((D711+AK711)/2),1)),0)</f>
        <v>0.6</v>
      </c>
      <c r="BJ711" s="55" t="str">
        <f>IF(AK711=0,"정상",IF(AP711="악성","악성",IF(AND(BL711&gt;3,BI711&lt;0.5),"악성",IF(AND(AP711="정상",BL711&lt;=3),"정상",IF(BI711&gt;1,"정상","부진")))))</f>
        <v>부진</v>
      </c>
      <c r="BK711" s="54">
        <v>46113</v>
      </c>
      <c r="BL711" s="52">
        <f t="shared" si="130"/>
        <v>6</v>
      </c>
    </row>
    <row r="712" spans="1:64" ht="17.100000000000001" customHeight="1">
      <c r="A712" s="58" t="s">
        <v>1</v>
      </c>
      <c r="B712" s="57" t="s">
        <v>5691</v>
      </c>
      <c r="C712" s="56" t="s">
        <v>5692</v>
      </c>
      <c r="D712" s="213">
        <v>0</v>
      </c>
      <c r="E712" s="214">
        <v>0</v>
      </c>
      <c r="F712" s="215">
        <v>0</v>
      </c>
      <c r="G712" s="213">
        <v>0</v>
      </c>
      <c r="H712" s="216">
        <v>0</v>
      </c>
      <c r="I712" s="215">
        <v>0</v>
      </c>
      <c r="J712" s="213">
        <v>6000</v>
      </c>
      <c r="K712" s="216">
        <v>3990</v>
      </c>
      <c r="L712" s="215">
        <v>23940000</v>
      </c>
      <c r="M712" s="213">
        <v>0</v>
      </c>
      <c r="N712" s="216">
        <v>0</v>
      </c>
      <c r="O712" s="215">
        <v>0</v>
      </c>
      <c r="P712" s="213">
        <v>0</v>
      </c>
      <c r="Q712" s="216">
        <v>0</v>
      </c>
      <c r="R712" s="215">
        <v>0</v>
      </c>
      <c r="S712" s="213">
        <v>6000</v>
      </c>
      <c r="T712" s="214">
        <v>3990</v>
      </c>
      <c r="U712" s="217">
        <v>23940000</v>
      </c>
      <c r="V712" s="213">
        <v>1468</v>
      </c>
      <c r="W712" s="216">
        <v>3990</v>
      </c>
      <c r="X712" s="215">
        <v>5857320</v>
      </c>
      <c r="Y712" s="213">
        <v>0</v>
      </c>
      <c r="Z712" s="216">
        <v>0</v>
      </c>
      <c r="AA712" s="215">
        <v>0</v>
      </c>
      <c r="AB712" s="213">
        <v>127</v>
      </c>
      <c r="AC712" s="216">
        <v>3990</v>
      </c>
      <c r="AD712" s="215">
        <v>506730</v>
      </c>
      <c r="AE712" s="213">
        <v>0</v>
      </c>
      <c r="AF712" s="216">
        <v>0</v>
      </c>
      <c r="AG712" s="215">
        <v>0</v>
      </c>
      <c r="AH712" s="213">
        <v>1595</v>
      </c>
      <c r="AI712" s="214">
        <v>3990</v>
      </c>
      <c r="AJ712" s="215">
        <v>6364050</v>
      </c>
      <c r="AK712" s="218">
        <v>4405</v>
      </c>
      <c r="AL712" s="214">
        <v>3990</v>
      </c>
      <c r="AM712" s="215">
        <v>17575950</v>
      </c>
      <c r="AN712" s="36">
        <f t="shared" si="122"/>
        <v>1.663284577250668E-3</v>
      </c>
      <c r="AO712" s="37">
        <f t="shared" si="123"/>
        <v>0.73416666666666663</v>
      </c>
      <c r="AP712" s="38" t="s">
        <v>2</v>
      </c>
      <c r="AQ712" s="39" t="str">
        <f t="shared" si="132"/>
        <v>제품</v>
      </c>
      <c r="AR712" s="40">
        <f t="shared" si="126"/>
        <v>0</v>
      </c>
      <c r="AS712" s="41">
        <f t="shared" si="127"/>
        <v>0</v>
      </c>
      <c r="AT712" s="42">
        <f t="shared" si="128"/>
        <v>17575950</v>
      </c>
      <c r="AU712" s="43">
        <f t="shared" si="124"/>
        <v>17575950</v>
      </c>
      <c r="AV712" s="95">
        <f t="shared" si="131"/>
        <v>17575950</v>
      </c>
      <c r="AW712" s="61" t="str">
        <f t="shared" si="131"/>
        <v/>
      </c>
      <c r="AX712" s="61" t="str">
        <f t="shared" si="131"/>
        <v/>
      </c>
      <c r="AY712" s="61" t="str">
        <f t="shared" si="131"/>
        <v/>
      </c>
      <c r="AZ712" s="44" t="str">
        <f t="shared" si="131"/>
        <v/>
      </c>
      <c r="BA712" s="45"/>
      <c r="BB712" s="97">
        <v>4405</v>
      </c>
      <c r="BC712" s="98">
        <v>0</v>
      </c>
      <c r="BD712" s="98">
        <v>0</v>
      </c>
      <c r="BE712" s="98">
        <v>0</v>
      </c>
      <c r="BF712" s="98">
        <v>0</v>
      </c>
      <c r="BG712" s="99">
        <f t="shared" si="129"/>
        <v>4405</v>
      </c>
      <c r="BH712" s="52">
        <f t="shared" si="125"/>
        <v>0</v>
      </c>
      <c r="BI712" s="53">
        <f>IFERROR(IF(ROUND(V712/((D712+AK712)/2),1)&lt;0,0,ROUND(V712/((D712+AK712)/2),1)),0)</f>
        <v>0.7</v>
      </c>
      <c r="BJ712" s="55" t="str">
        <f>IF(AK712=0,"정상",IF(AP712="악성","악성",IF(AND(BL712&gt;3,BI712&lt;0.5),"악성",IF(AND(AP712="정상",BL712&lt;=3),"정상",IF(BI712&gt;1,"정상","부진")))))</f>
        <v>부진</v>
      </c>
      <c r="BK712" s="54">
        <v>46113</v>
      </c>
      <c r="BL712" s="52">
        <f t="shared" si="130"/>
        <v>6</v>
      </c>
    </row>
    <row r="713" spans="1:64" ht="17.100000000000001" customHeight="1">
      <c r="A713" s="58" t="s">
        <v>1</v>
      </c>
      <c r="B713" s="57" t="s">
        <v>5693</v>
      </c>
      <c r="C713" s="56" t="s">
        <v>5694</v>
      </c>
      <c r="D713" s="213">
        <v>0</v>
      </c>
      <c r="E713" s="214">
        <v>0</v>
      </c>
      <c r="F713" s="215">
        <v>0</v>
      </c>
      <c r="G713" s="213">
        <v>7000</v>
      </c>
      <c r="H713" s="216">
        <v>1971.7080000000001</v>
      </c>
      <c r="I713" s="215">
        <v>13801956</v>
      </c>
      <c r="J713" s="213">
        <v>0</v>
      </c>
      <c r="K713" s="216">
        <v>0</v>
      </c>
      <c r="L713" s="215">
        <v>0</v>
      </c>
      <c r="M713" s="213">
        <v>0</v>
      </c>
      <c r="N713" s="216">
        <v>0</v>
      </c>
      <c r="O713" s="215">
        <v>0</v>
      </c>
      <c r="P713" s="213">
        <v>0</v>
      </c>
      <c r="Q713" s="216">
        <v>0</v>
      </c>
      <c r="R713" s="215">
        <v>0</v>
      </c>
      <c r="S713" s="213">
        <v>7000</v>
      </c>
      <c r="T713" s="214">
        <v>1971.7080000000001</v>
      </c>
      <c r="U713" s="217">
        <v>13801956</v>
      </c>
      <c r="V713" s="213">
        <v>3629</v>
      </c>
      <c r="W713" s="216">
        <v>1999.868007</v>
      </c>
      <c r="X713" s="215">
        <v>7257521</v>
      </c>
      <c r="Y713" s="213">
        <v>0</v>
      </c>
      <c r="Z713" s="216">
        <v>0</v>
      </c>
      <c r="AA713" s="215">
        <v>0</v>
      </c>
      <c r="AB713" s="213">
        <v>104</v>
      </c>
      <c r="AC713" s="216">
        <v>2001.6346149999999</v>
      </c>
      <c r="AD713" s="215">
        <v>208170</v>
      </c>
      <c r="AE713" s="213">
        <v>0</v>
      </c>
      <c r="AF713" s="216">
        <v>0</v>
      </c>
      <c r="AG713" s="215">
        <v>0</v>
      </c>
      <c r="AH713" s="213">
        <v>3733</v>
      </c>
      <c r="AI713" s="214">
        <v>1999.917224</v>
      </c>
      <c r="AJ713" s="215">
        <v>7465691</v>
      </c>
      <c r="AK713" s="218">
        <v>3267</v>
      </c>
      <c r="AL713" s="214">
        <v>1939.4752000000001</v>
      </c>
      <c r="AM713" s="215">
        <v>6336265</v>
      </c>
      <c r="AN713" s="36">
        <f t="shared" si="122"/>
        <v>5.9962686807104053E-4</v>
      </c>
      <c r="AO713" s="37">
        <f t="shared" si="123"/>
        <v>0.46671428571428569</v>
      </c>
      <c r="AP713" s="38" t="s">
        <v>2</v>
      </c>
      <c r="AQ713" s="39" t="str">
        <f t="shared" si="132"/>
        <v>제품</v>
      </c>
      <c r="AR713" s="40">
        <f t="shared" si="126"/>
        <v>0</v>
      </c>
      <c r="AS713" s="41">
        <f t="shared" si="127"/>
        <v>0</v>
      </c>
      <c r="AT713" s="42">
        <f t="shared" si="128"/>
        <v>6336265</v>
      </c>
      <c r="AU713" s="43">
        <f t="shared" si="124"/>
        <v>6336265</v>
      </c>
      <c r="AV713" s="95">
        <f t="shared" si="131"/>
        <v>6336265.4784000004</v>
      </c>
      <c r="AW713" s="61" t="str">
        <f t="shared" si="131"/>
        <v/>
      </c>
      <c r="AX713" s="61" t="str">
        <f t="shared" si="131"/>
        <v/>
      </c>
      <c r="AY713" s="61" t="str">
        <f t="shared" si="131"/>
        <v/>
      </c>
      <c r="AZ713" s="44" t="str">
        <f t="shared" si="131"/>
        <v/>
      </c>
      <c r="BA713" s="45"/>
      <c r="BB713" s="97">
        <v>3267</v>
      </c>
      <c r="BC713" s="98">
        <v>0</v>
      </c>
      <c r="BD713" s="98">
        <v>0</v>
      </c>
      <c r="BE713" s="98">
        <v>0</v>
      </c>
      <c r="BF713" s="98">
        <v>0</v>
      </c>
      <c r="BG713" s="99">
        <f t="shared" si="129"/>
        <v>3267</v>
      </c>
      <c r="BH713" s="52">
        <f t="shared" si="125"/>
        <v>0</v>
      </c>
      <c r="BI713" s="53">
        <f>IFERROR(IF(ROUND(V713/((D713+AK713)/2),1)&lt;0,0,ROUND(V713/((D713+AK713)/2),1)),0)</f>
        <v>2.2000000000000002</v>
      </c>
      <c r="BJ713" s="55" t="str">
        <f>IF(AK713=0,"정상",IF(AP713="악성","악성",IF(AND(BL713&gt;3,BI713&lt;0.5),"악성",IF(AND(AP713="정상",BL713&lt;=3),"정상",IF(BI713&gt;1,"정상","부진")))))</f>
        <v>정상</v>
      </c>
      <c r="BK713" s="54">
        <v>46235</v>
      </c>
      <c r="BL713" s="52">
        <f t="shared" si="130"/>
        <v>2</v>
      </c>
    </row>
    <row r="714" spans="1:64" ht="17.100000000000001" customHeight="1">
      <c r="A714" s="58" t="s">
        <v>1</v>
      </c>
      <c r="B714" s="57" t="s">
        <v>5695</v>
      </c>
      <c r="C714" s="56" t="s">
        <v>5696</v>
      </c>
      <c r="D714" s="213">
        <v>0</v>
      </c>
      <c r="E714" s="214">
        <v>0</v>
      </c>
      <c r="F714" s="215">
        <v>0</v>
      </c>
      <c r="G714" s="213">
        <v>7000</v>
      </c>
      <c r="H714" s="216">
        <v>1819.396714</v>
      </c>
      <c r="I714" s="215">
        <v>12735777</v>
      </c>
      <c r="J714" s="213">
        <v>0</v>
      </c>
      <c r="K714" s="216">
        <v>0</v>
      </c>
      <c r="L714" s="215">
        <v>0</v>
      </c>
      <c r="M714" s="213">
        <v>0</v>
      </c>
      <c r="N714" s="216">
        <v>0</v>
      </c>
      <c r="O714" s="215">
        <v>0</v>
      </c>
      <c r="P714" s="213">
        <v>0</v>
      </c>
      <c r="Q714" s="216">
        <v>0</v>
      </c>
      <c r="R714" s="215">
        <v>0</v>
      </c>
      <c r="S714" s="213">
        <v>7000</v>
      </c>
      <c r="T714" s="214">
        <v>1819.396714</v>
      </c>
      <c r="U714" s="217">
        <v>12735777</v>
      </c>
      <c r="V714" s="213">
        <v>3545</v>
      </c>
      <c r="W714" s="216">
        <v>1845.400564</v>
      </c>
      <c r="X714" s="215">
        <v>6541945</v>
      </c>
      <c r="Y714" s="213">
        <v>0</v>
      </c>
      <c r="Z714" s="216">
        <v>0</v>
      </c>
      <c r="AA714" s="215">
        <v>0</v>
      </c>
      <c r="AB714" s="213">
        <v>136</v>
      </c>
      <c r="AC714" s="216">
        <v>1835.8823520000001</v>
      </c>
      <c r="AD714" s="215">
        <v>249680</v>
      </c>
      <c r="AE714" s="213">
        <v>0</v>
      </c>
      <c r="AF714" s="216">
        <v>0</v>
      </c>
      <c r="AG714" s="215">
        <v>0</v>
      </c>
      <c r="AH714" s="213">
        <v>3681</v>
      </c>
      <c r="AI714" s="214">
        <v>1845.0488989999999</v>
      </c>
      <c r="AJ714" s="215">
        <v>6791625</v>
      </c>
      <c r="AK714" s="218">
        <v>3319</v>
      </c>
      <c r="AL714" s="214">
        <v>1790.9468999999999</v>
      </c>
      <c r="AM714" s="215">
        <v>5944152</v>
      </c>
      <c r="AN714" s="36">
        <f t="shared" ref="AN714:AN777" si="133">AM714/$AM$4</f>
        <v>5.6251959902217023E-4</v>
      </c>
      <c r="AO714" s="37">
        <f t="shared" ref="AO714:AO777" si="134">IF(ISERROR(AK714/(D714+S714)),,(AK714/(D714+S714)))</f>
        <v>0.47414285714285714</v>
      </c>
      <c r="AP714" s="38" t="s">
        <v>2</v>
      </c>
      <c r="AQ714" s="39" t="str">
        <f t="shared" si="132"/>
        <v>제품</v>
      </c>
      <c r="AR714" s="40">
        <f t="shared" si="126"/>
        <v>0</v>
      </c>
      <c r="AS714" s="41">
        <f t="shared" si="127"/>
        <v>0</v>
      </c>
      <c r="AT714" s="42">
        <f t="shared" si="128"/>
        <v>5944152</v>
      </c>
      <c r="AU714" s="43">
        <f t="shared" ref="AU714:AU777" si="135">SUM(AR714:AT714)</f>
        <v>5944152</v>
      </c>
      <c r="AV714" s="95">
        <f t="shared" si="131"/>
        <v>5944152.7610999998</v>
      </c>
      <c r="AW714" s="61" t="str">
        <f t="shared" si="131"/>
        <v/>
      </c>
      <c r="AX714" s="61" t="str">
        <f t="shared" si="131"/>
        <v/>
      </c>
      <c r="AY714" s="61" t="str">
        <f t="shared" si="131"/>
        <v/>
      </c>
      <c r="AZ714" s="44" t="str">
        <f t="shared" si="131"/>
        <v/>
      </c>
      <c r="BA714" s="45"/>
      <c r="BB714" s="97">
        <v>3319</v>
      </c>
      <c r="BC714" s="98">
        <v>0</v>
      </c>
      <c r="BD714" s="98">
        <v>0</v>
      </c>
      <c r="BE714" s="98">
        <v>0</v>
      </c>
      <c r="BF714" s="98">
        <v>0</v>
      </c>
      <c r="BG714" s="99">
        <f t="shared" si="129"/>
        <v>3319</v>
      </c>
      <c r="BH714" s="52">
        <f t="shared" ref="BH714:BH777" si="136">BG714-AK714</f>
        <v>0</v>
      </c>
      <c r="BI714" s="53">
        <f>IFERROR(IF(ROUND(V714/((D714+AK714)/2),1)&lt;0,0,ROUND(V714/((D714+AK714)/2),1)),0)</f>
        <v>2.1</v>
      </c>
      <c r="BJ714" s="55" t="str">
        <f>IF(AK714=0,"정상",IF(AP714="악성","악성",IF(AND(BL714&gt;3,BI714&lt;0.5),"악성",IF(AND(AP714="정상",BL714&lt;=3),"정상",IF(BI714&gt;1,"정상","부진")))))</f>
        <v>정상</v>
      </c>
      <c r="BK714" s="54">
        <v>46235</v>
      </c>
      <c r="BL714" s="52">
        <f t="shared" si="130"/>
        <v>2</v>
      </c>
    </row>
    <row r="715" spans="1:64" ht="17.100000000000001" customHeight="1">
      <c r="A715" s="58" t="s">
        <v>1</v>
      </c>
      <c r="B715" s="57" t="s">
        <v>6024</v>
      </c>
      <c r="C715" s="56" t="s">
        <v>6025</v>
      </c>
      <c r="D715" s="213">
        <v>0</v>
      </c>
      <c r="E715" s="214">
        <v>0</v>
      </c>
      <c r="F715" s="215">
        <v>0</v>
      </c>
      <c r="G715" s="213">
        <v>0</v>
      </c>
      <c r="H715" s="216">
        <v>0</v>
      </c>
      <c r="I715" s="215">
        <v>0</v>
      </c>
      <c r="J715" s="213">
        <v>5000</v>
      </c>
      <c r="K715" s="216">
        <v>4420</v>
      </c>
      <c r="L715" s="215">
        <v>22100000</v>
      </c>
      <c r="M715" s="213">
        <v>0</v>
      </c>
      <c r="N715" s="216">
        <v>0</v>
      </c>
      <c r="O715" s="215">
        <v>0</v>
      </c>
      <c r="P715" s="213">
        <v>0</v>
      </c>
      <c r="Q715" s="216">
        <v>0</v>
      </c>
      <c r="R715" s="215">
        <v>0</v>
      </c>
      <c r="S715" s="213">
        <v>5000</v>
      </c>
      <c r="T715" s="214">
        <v>4420</v>
      </c>
      <c r="U715" s="217">
        <v>22100000</v>
      </c>
      <c r="V715" s="213">
        <v>138</v>
      </c>
      <c r="W715" s="216">
        <v>4420</v>
      </c>
      <c r="X715" s="215">
        <v>609960</v>
      </c>
      <c r="Y715" s="213">
        <v>0</v>
      </c>
      <c r="Z715" s="216">
        <v>0</v>
      </c>
      <c r="AA715" s="215">
        <v>0</v>
      </c>
      <c r="AB715" s="213">
        <v>35</v>
      </c>
      <c r="AC715" s="216">
        <v>4420</v>
      </c>
      <c r="AD715" s="215">
        <v>154700</v>
      </c>
      <c r="AE715" s="213">
        <v>0</v>
      </c>
      <c r="AF715" s="216">
        <v>0</v>
      </c>
      <c r="AG715" s="215">
        <v>0</v>
      </c>
      <c r="AH715" s="213">
        <v>173</v>
      </c>
      <c r="AI715" s="214">
        <v>4420</v>
      </c>
      <c r="AJ715" s="215">
        <v>764660</v>
      </c>
      <c r="AK715" s="218">
        <v>4827</v>
      </c>
      <c r="AL715" s="214">
        <v>4420</v>
      </c>
      <c r="AM715" s="215">
        <v>21335340</v>
      </c>
      <c r="AN715" s="36">
        <f t="shared" si="133"/>
        <v>2.0190511450248359E-3</v>
      </c>
      <c r="AO715" s="37">
        <f t="shared" si="134"/>
        <v>0.96540000000000004</v>
      </c>
      <c r="AP715" s="38" t="s">
        <v>2</v>
      </c>
      <c r="AQ715" s="39" t="str">
        <f t="shared" si="132"/>
        <v>제품</v>
      </c>
      <c r="AR715" s="40">
        <f t="shared" ref="AR715:AR778" si="137">IF($AP715="악성",$AM715,0)</f>
        <v>0</v>
      </c>
      <c r="AS715" s="41">
        <f t="shared" ref="AS715:AS778" si="138">IF($AP715="부진",$AM715,0)</f>
        <v>0</v>
      </c>
      <c r="AT715" s="42">
        <f t="shared" ref="AT715:AT778" si="139">IF($AP715="정상",$AM715,0)</f>
        <v>21335340</v>
      </c>
      <c r="AU715" s="43">
        <f t="shared" si="135"/>
        <v>21335340</v>
      </c>
      <c r="AV715" s="95">
        <f t="shared" si="131"/>
        <v>21335340</v>
      </c>
      <c r="AW715" s="61" t="str">
        <f t="shared" si="131"/>
        <v/>
      </c>
      <c r="AX715" s="61" t="str">
        <f t="shared" si="131"/>
        <v/>
      </c>
      <c r="AY715" s="61" t="str">
        <f t="shared" si="131"/>
        <v/>
      </c>
      <c r="AZ715" s="44" t="str">
        <f t="shared" si="131"/>
        <v/>
      </c>
      <c r="BA715" s="45"/>
      <c r="BB715" s="97">
        <v>4827</v>
      </c>
      <c r="BC715" s="98">
        <v>0</v>
      </c>
      <c r="BD715" s="98">
        <v>0</v>
      </c>
      <c r="BE715" s="98">
        <v>0</v>
      </c>
      <c r="BF715" s="98">
        <v>0</v>
      </c>
      <c r="BG715" s="99">
        <f t="shared" ref="BG715:BG778" si="140">+SUM(BB715:BF715)</f>
        <v>4827</v>
      </c>
      <c r="BH715" s="52">
        <f t="shared" si="136"/>
        <v>0</v>
      </c>
      <c r="BI715" s="53">
        <f>IFERROR(IF(ROUND(V715/((D715+AK715)/2),1)&lt;0,0,ROUND(V715/((D715+AK715)/2),1)),0)</f>
        <v>0.1</v>
      </c>
      <c r="BJ715" s="55" t="str">
        <f>IF(AK715=0,"정상",IF(AP715="악성","악성",IF(AND(BL715&gt;3,BI715&lt;0.5),"악성",IF(AND(AP715="정상",BL715&lt;=3),"정상",IF(BI715&gt;1,"정상","부진")))))</f>
        <v>정상</v>
      </c>
      <c r="BK715" s="54">
        <v>46204</v>
      </c>
      <c r="BL715" s="52">
        <f t="shared" ref="BL715:BL778" si="141">DATEDIF(BK715,$BL$9,"m")+1</f>
        <v>3</v>
      </c>
    </row>
    <row r="716" spans="1:64" ht="17.100000000000001" customHeight="1">
      <c r="A716" s="58" t="s">
        <v>1</v>
      </c>
      <c r="B716" s="57" t="s">
        <v>6026</v>
      </c>
      <c r="C716" s="56" t="s">
        <v>6027</v>
      </c>
      <c r="D716" s="213">
        <v>0</v>
      </c>
      <c r="E716" s="214">
        <v>0</v>
      </c>
      <c r="F716" s="215">
        <v>0</v>
      </c>
      <c r="G716" s="213">
        <v>0</v>
      </c>
      <c r="H716" s="216">
        <v>0</v>
      </c>
      <c r="I716" s="215">
        <v>0</v>
      </c>
      <c r="J716" s="213">
        <v>5000</v>
      </c>
      <c r="K716" s="216">
        <v>4130</v>
      </c>
      <c r="L716" s="215">
        <v>20650000</v>
      </c>
      <c r="M716" s="213">
        <v>0</v>
      </c>
      <c r="N716" s="216">
        <v>0</v>
      </c>
      <c r="O716" s="215">
        <v>0</v>
      </c>
      <c r="P716" s="213">
        <v>0</v>
      </c>
      <c r="Q716" s="216">
        <v>0</v>
      </c>
      <c r="R716" s="215">
        <v>0</v>
      </c>
      <c r="S716" s="213">
        <v>5000</v>
      </c>
      <c r="T716" s="214">
        <v>4130</v>
      </c>
      <c r="U716" s="217">
        <v>20650000</v>
      </c>
      <c r="V716" s="213">
        <v>150</v>
      </c>
      <c r="W716" s="216">
        <v>4130</v>
      </c>
      <c r="X716" s="215">
        <v>619500</v>
      </c>
      <c r="Y716" s="213">
        <v>0</v>
      </c>
      <c r="Z716" s="216">
        <v>0</v>
      </c>
      <c r="AA716" s="215">
        <v>0</v>
      </c>
      <c r="AB716" s="213">
        <v>27</v>
      </c>
      <c r="AC716" s="216">
        <v>4130</v>
      </c>
      <c r="AD716" s="215">
        <v>111510</v>
      </c>
      <c r="AE716" s="213">
        <v>0</v>
      </c>
      <c r="AF716" s="216">
        <v>0</v>
      </c>
      <c r="AG716" s="215">
        <v>0</v>
      </c>
      <c r="AH716" s="213">
        <v>177</v>
      </c>
      <c r="AI716" s="214">
        <v>4130</v>
      </c>
      <c r="AJ716" s="215">
        <v>731010</v>
      </c>
      <c r="AK716" s="218">
        <v>4823</v>
      </c>
      <c r="AL716" s="214">
        <v>4130</v>
      </c>
      <c r="AM716" s="215">
        <v>19918990</v>
      </c>
      <c r="AN716" s="36">
        <f t="shared" si="133"/>
        <v>1.8850161078866454E-3</v>
      </c>
      <c r="AO716" s="37">
        <f t="shared" si="134"/>
        <v>0.96460000000000001</v>
      </c>
      <c r="AP716" s="38" t="s">
        <v>2</v>
      </c>
      <c r="AQ716" s="39" t="str">
        <f t="shared" si="132"/>
        <v>제품</v>
      </c>
      <c r="AR716" s="40">
        <f t="shared" si="137"/>
        <v>0</v>
      </c>
      <c r="AS716" s="41">
        <f t="shared" si="138"/>
        <v>0</v>
      </c>
      <c r="AT716" s="42">
        <f t="shared" si="139"/>
        <v>19918990</v>
      </c>
      <c r="AU716" s="43">
        <f t="shared" si="135"/>
        <v>19918990</v>
      </c>
      <c r="AV716" s="95">
        <f t="shared" si="131"/>
        <v>19918990</v>
      </c>
      <c r="AW716" s="61" t="str">
        <f t="shared" si="131"/>
        <v/>
      </c>
      <c r="AX716" s="61" t="str">
        <f t="shared" si="131"/>
        <v/>
      </c>
      <c r="AY716" s="61" t="str">
        <f t="shared" si="131"/>
        <v/>
      </c>
      <c r="AZ716" s="44" t="str">
        <f t="shared" si="131"/>
        <v/>
      </c>
      <c r="BA716" s="45"/>
      <c r="BB716" s="97">
        <v>4823</v>
      </c>
      <c r="BC716" s="98">
        <v>0</v>
      </c>
      <c r="BD716" s="98">
        <v>0</v>
      </c>
      <c r="BE716" s="98">
        <v>0</v>
      </c>
      <c r="BF716" s="98">
        <v>0</v>
      </c>
      <c r="BG716" s="99">
        <f t="shared" si="140"/>
        <v>4823</v>
      </c>
      <c r="BH716" s="52">
        <f t="shared" si="136"/>
        <v>0</v>
      </c>
      <c r="BI716" s="53">
        <f>IFERROR(IF(ROUND(V716/((D716+AK716)/2),1)&lt;0,0,ROUND(V716/((D716+AK716)/2),1)),0)</f>
        <v>0.1</v>
      </c>
      <c r="BJ716" s="55" t="str">
        <f>IF(AK716=0,"정상",IF(AP716="악성","악성",IF(AND(BL716&gt;3,BI716&lt;0.5),"악성",IF(AND(AP716="정상",BL716&lt;=3),"정상",IF(BI716&gt;1,"정상","부진")))))</f>
        <v>정상</v>
      </c>
      <c r="BK716" s="54">
        <v>46204</v>
      </c>
      <c r="BL716" s="52">
        <f t="shared" si="141"/>
        <v>3</v>
      </c>
    </row>
    <row r="717" spans="1:64" ht="17.100000000000001" customHeight="1">
      <c r="A717" s="58" t="s">
        <v>1</v>
      </c>
      <c r="B717" s="57" t="s">
        <v>6028</v>
      </c>
      <c r="C717" s="56" t="s">
        <v>6029</v>
      </c>
      <c r="D717" s="213">
        <v>0</v>
      </c>
      <c r="E717" s="214">
        <v>0</v>
      </c>
      <c r="F717" s="215">
        <v>0</v>
      </c>
      <c r="G717" s="213">
        <v>0</v>
      </c>
      <c r="H717" s="216">
        <v>0</v>
      </c>
      <c r="I717" s="215">
        <v>0</v>
      </c>
      <c r="J717" s="213">
        <v>5000</v>
      </c>
      <c r="K717" s="216">
        <v>4220</v>
      </c>
      <c r="L717" s="215">
        <v>21100000</v>
      </c>
      <c r="M717" s="213">
        <v>0</v>
      </c>
      <c r="N717" s="216">
        <v>0</v>
      </c>
      <c r="O717" s="215">
        <v>0</v>
      </c>
      <c r="P717" s="213">
        <v>0</v>
      </c>
      <c r="Q717" s="216">
        <v>0</v>
      </c>
      <c r="R717" s="215">
        <v>0</v>
      </c>
      <c r="S717" s="213">
        <v>5000</v>
      </c>
      <c r="T717" s="214">
        <v>4220</v>
      </c>
      <c r="U717" s="217">
        <v>21100000</v>
      </c>
      <c r="V717" s="213">
        <v>115</v>
      </c>
      <c r="W717" s="216">
        <v>4220</v>
      </c>
      <c r="X717" s="215">
        <v>485300</v>
      </c>
      <c r="Y717" s="213">
        <v>0</v>
      </c>
      <c r="Z717" s="216">
        <v>0</v>
      </c>
      <c r="AA717" s="215">
        <v>0</v>
      </c>
      <c r="AB717" s="213">
        <v>34</v>
      </c>
      <c r="AC717" s="216">
        <v>4220</v>
      </c>
      <c r="AD717" s="215">
        <v>143480</v>
      </c>
      <c r="AE717" s="213">
        <v>0</v>
      </c>
      <c r="AF717" s="216">
        <v>0</v>
      </c>
      <c r="AG717" s="215">
        <v>0</v>
      </c>
      <c r="AH717" s="213">
        <v>149</v>
      </c>
      <c r="AI717" s="214">
        <v>4220</v>
      </c>
      <c r="AJ717" s="215">
        <v>628780</v>
      </c>
      <c r="AK717" s="218">
        <v>4851</v>
      </c>
      <c r="AL717" s="214">
        <v>4220</v>
      </c>
      <c r="AM717" s="215">
        <v>20471220</v>
      </c>
      <c r="AN717" s="36">
        <f t="shared" si="133"/>
        <v>1.9372759084718277E-3</v>
      </c>
      <c r="AO717" s="37">
        <f t="shared" si="134"/>
        <v>0.97019999999999995</v>
      </c>
      <c r="AP717" s="38" t="s">
        <v>2</v>
      </c>
      <c r="AQ717" s="39" t="str">
        <f t="shared" si="132"/>
        <v>제품</v>
      </c>
      <c r="AR717" s="40">
        <f t="shared" si="137"/>
        <v>0</v>
      </c>
      <c r="AS717" s="41">
        <f t="shared" si="138"/>
        <v>0</v>
      </c>
      <c r="AT717" s="42">
        <f t="shared" si="139"/>
        <v>20471220</v>
      </c>
      <c r="AU717" s="43">
        <f t="shared" si="135"/>
        <v>20471220</v>
      </c>
      <c r="AV717" s="95">
        <f t="shared" si="131"/>
        <v>20471220</v>
      </c>
      <c r="AW717" s="61" t="str">
        <f t="shared" si="131"/>
        <v/>
      </c>
      <c r="AX717" s="61" t="str">
        <f t="shared" si="131"/>
        <v/>
      </c>
      <c r="AY717" s="61" t="str">
        <f t="shared" si="131"/>
        <v/>
      </c>
      <c r="AZ717" s="44" t="str">
        <f t="shared" si="131"/>
        <v/>
      </c>
      <c r="BA717" s="45"/>
      <c r="BB717" s="97">
        <v>4851</v>
      </c>
      <c r="BC717" s="98">
        <v>0</v>
      </c>
      <c r="BD717" s="98">
        <v>0</v>
      </c>
      <c r="BE717" s="98">
        <v>0</v>
      </c>
      <c r="BF717" s="98">
        <v>0</v>
      </c>
      <c r="BG717" s="99">
        <f t="shared" si="140"/>
        <v>4851</v>
      </c>
      <c r="BH717" s="52">
        <f t="shared" si="136"/>
        <v>0</v>
      </c>
      <c r="BI717" s="53">
        <f>IFERROR(IF(ROUND(V717/((D717+AK717)/2),1)&lt;0,0,ROUND(V717/((D717+AK717)/2),1)),0)</f>
        <v>0</v>
      </c>
      <c r="BJ717" s="55" t="str">
        <f>IF(AK717=0,"정상",IF(AP717="악성","악성",IF(AND(BL717&gt;3,BI717&lt;0.5),"악성",IF(AND(AP717="정상",BL717&lt;=3),"정상",IF(BI717&gt;1,"정상","부진")))))</f>
        <v>정상</v>
      </c>
      <c r="BK717" s="54">
        <v>46204</v>
      </c>
      <c r="BL717" s="52">
        <f t="shared" si="141"/>
        <v>3</v>
      </c>
    </row>
    <row r="718" spans="1:64" ht="17.100000000000001" customHeight="1">
      <c r="A718" s="58" t="s">
        <v>1</v>
      </c>
      <c r="B718" s="57" t="s">
        <v>2990</v>
      </c>
      <c r="C718" s="56" t="s">
        <v>2991</v>
      </c>
      <c r="D718" s="213">
        <v>2071</v>
      </c>
      <c r="E718" s="214">
        <v>7763.3936999999996</v>
      </c>
      <c r="F718" s="215">
        <v>16077988</v>
      </c>
      <c r="G718" s="213">
        <v>0</v>
      </c>
      <c r="H718" s="216">
        <v>0</v>
      </c>
      <c r="I718" s="215">
        <v>0</v>
      </c>
      <c r="J718" s="213">
        <v>0</v>
      </c>
      <c r="K718" s="216">
        <v>0</v>
      </c>
      <c r="L718" s="215">
        <v>0</v>
      </c>
      <c r="M718" s="213">
        <v>3</v>
      </c>
      <c r="N718" s="216">
        <v>7763.3333329999996</v>
      </c>
      <c r="O718" s="215">
        <v>23290</v>
      </c>
      <c r="P718" s="213">
        <v>0</v>
      </c>
      <c r="Q718" s="216">
        <v>0</v>
      </c>
      <c r="R718" s="215">
        <v>0</v>
      </c>
      <c r="S718" s="213">
        <v>3</v>
      </c>
      <c r="T718" s="214">
        <v>7763.3333329999996</v>
      </c>
      <c r="U718" s="217">
        <v>23290</v>
      </c>
      <c r="V718" s="213">
        <v>352</v>
      </c>
      <c r="W718" s="216">
        <v>7763.4147720000001</v>
      </c>
      <c r="X718" s="215">
        <v>2732722</v>
      </c>
      <c r="Y718" s="213">
        <v>0</v>
      </c>
      <c r="Z718" s="216">
        <v>0</v>
      </c>
      <c r="AA718" s="215">
        <v>0</v>
      </c>
      <c r="AB718" s="213">
        <v>630</v>
      </c>
      <c r="AC718" s="216">
        <v>7763.39365</v>
      </c>
      <c r="AD718" s="215">
        <v>4890938</v>
      </c>
      <c r="AE718" s="213">
        <v>0</v>
      </c>
      <c r="AF718" s="216">
        <v>0</v>
      </c>
      <c r="AG718" s="215">
        <v>0</v>
      </c>
      <c r="AH718" s="213">
        <v>982</v>
      </c>
      <c r="AI718" s="214">
        <v>7763.4012210000001</v>
      </c>
      <c r="AJ718" s="215">
        <v>7623660</v>
      </c>
      <c r="AK718" s="218">
        <v>1092</v>
      </c>
      <c r="AL718" s="214">
        <v>7763.3869000000004</v>
      </c>
      <c r="AM718" s="215">
        <v>8477618</v>
      </c>
      <c r="AN718" s="36">
        <f t="shared" si="133"/>
        <v>8.0227192676484934E-4</v>
      </c>
      <c r="AO718" s="37">
        <f t="shared" si="134"/>
        <v>0.52651880424300868</v>
      </c>
      <c r="AP718" s="38" t="s">
        <v>4</v>
      </c>
      <c r="AQ718" s="39" t="str">
        <f t="shared" si="132"/>
        <v>제품</v>
      </c>
      <c r="AR718" s="40">
        <f t="shared" si="137"/>
        <v>0</v>
      </c>
      <c r="AS718" s="41">
        <f t="shared" si="138"/>
        <v>8477618</v>
      </c>
      <c r="AT718" s="42">
        <f t="shared" si="139"/>
        <v>0</v>
      </c>
      <c r="AU718" s="43">
        <f t="shared" si="135"/>
        <v>8477618</v>
      </c>
      <c r="AV718" s="95">
        <f t="shared" si="131"/>
        <v>8477618.4948000014</v>
      </c>
      <c r="AW718" s="61" t="str">
        <f t="shared" si="131"/>
        <v/>
      </c>
      <c r="AX718" s="61" t="str">
        <f t="shared" si="131"/>
        <v/>
      </c>
      <c r="AY718" s="61" t="str">
        <f t="shared" si="131"/>
        <v/>
      </c>
      <c r="AZ718" s="44" t="str">
        <f t="shared" si="131"/>
        <v/>
      </c>
      <c r="BA718" s="45"/>
      <c r="BB718" s="97">
        <v>1092</v>
      </c>
      <c r="BC718" s="98">
        <v>0</v>
      </c>
      <c r="BD718" s="98">
        <v>0</v>
      </c>
      <c r="BE718" s="98">
        <v>0</v>
      </c>
      <c r="BF718" s="98">
        <v>0</v>
      </c>
      <c r="BG718" s="99">
        <f t="shared" si="140"/>
        <v>1092</v>
      </c>
      <c r="BH718" s="52">
        <f t="shared" si="136"/>
        <v>0</v>
      </c>
      <c r="BI718" s="53">
        <f>IFERROR(IF(ROUND(V718/((D718+AK718)/2),1)&lt;0,0,ROUND(V718/((D718+AK718)/2),1)),0)</f>
        <v>0.2</v>
      </c>
      <c r="BJ718" s="55" t="str">
        <f>IF(AK718=0,"정상",IF(AP718="악성","악성",IF(AND(BL718&gt;3,BI718&lt;0.5),"악성",IF(AND(AP718="정상",BL718&lt;=3),"정상",IF(BI718&gt;1,"정상","부진")))))</f>
        <v>악성</v>
      </c>
      <c r="BK718" s="54">
        <v>45261</v>
      </c>
      <c r="BL718" s="52">
        <f t="shared" si="141"/>
        <v>34</v>
      </c>
    </row>
    <row r="719" spans="1:64" ht="17.100000000000001" customHeight="1">
      <c r="A719" s="58" t="s">
        <v>1</v>
      </c>
      <c r="B719" s="57" t="s">
        <v>2992</v>
      </c>
      <c r="C719" s="56" t="s">
        <v>2993</v>
      </c>
      <c r="D719" s="213">
        <v>1654</v>
      </c>
      <c r="E719" s="214">
        <v>5632.6265000000003</v>
      </c>
      <c r="F719" s="215">
        <v>9316364</v>
      </c>
      <c r="G719" s="213">
        <v>0</v>
      </c>
      <c r="H719" s="216">
        <v>0</v>
      </c>
      <c r="I719" s="215">
        <v>0</v>
      </c>
      <c r="J719" s="213">
        <v>0</v>
      </c>
      <c r="K719" s="216">
        <v>0</v>
      </c>
      <c r="L719" s="215">
        <v>0</v>
      </c>
      <c r="M719" s="213">
        <v>0</v>
      </c>
      <c r="N719" s="216">
        <v>0</v>
      </c>
      <c r="O719" s="215">
        <v>0</v>
      </c>
      <c r="P719" s="213">
        <v>0</v>
      </c>
      <c r="Q719" s="216">
        <v>0</v>
      </c>
      <c r="R719" s="215">
        <v>0</v>
      </c>
      <c r="S719" s="213">
        <v>0</v>
      </c>
      <c r="T719" s="214">
        <v>0</v>
      </c>
      <c r="U719" s="217">
        <v>0</v>
      </c>
      <c r="V719" s="213">
        <v>205</v>
      </c>
      <c r="W719" s="216">
        <v>5632.6634139999996</v>
      </c>
      <c r="X719" s="215">
        <v>1154696</v>
      </c>
      <c r="Y719" s="213">
        <v>0</v>
      </c>
      <c r="Z719" s="216">
        <v>0</v>
      </c>
      <c r="AA719" s="215">
        <v>0</v>
      </c>
      <c r="AB719" s="213">
        <v>580</v>
      </c>
      <c r="AC719" s="216">
        <v>5632.6258619999999</v>
      </c>
      <c r="AD719" s="215">
        <v>3266923</v>
      </c>
      <c r="AE719" s="213">
        <v>0</v>
      </c>
      <c r="AF719" s="216">
        <v>0</v>
      </c>
      <c r="AG719" s="215">
        <v>0</v>
      </c>
      <c r="AH719" s="213">
        <v>785</v>
      </c>
      <c r="AI719" s="214">
        <v>5632.6356679999999</v>
      </c>
      <c r="AJ719" s="215">
        <v>4421619</v>
      </c>
      <c r="AK719" s="218">
        <v>869</v>
      </c>
      <c r="AL719" s="214">
        <v>5632.6193999999996</v>
      </c>
      <c r="AM719" s="215">
        <v>4894745</v>
      </c>
      <c r="AN719" s="36">
        <f t="shared" si="133"/>
        <v>4.6320989010977052E-4</v>
      </c>
      <c r="AO719" s="37">
        <f t="shared" si="134"/>
        <v>0.52539298669891177</v>
      </c>
      <c r="AP719" s="38" t="s">
        <v>4</v>
      </c>
      <c r="AQ719" s="39" t="str">
        <f t="shared" si="132"/>
        <v>제품</v>
      </c>
      <c r="AR719" s="40">
        <f t="shared" si="137"/>
        <v>0</v>
      </c>
      <c r="AS719" s="41">
        <f t="shared" si="138"/>
        <v>4894745</v>
      </c>
      <c r="AT719" s="42">
        <f t="shared" si="139"/>
        <v>0</v>
      </c>
      <c r="AU719" s="43">
        <f t="shared" si="135"/>
        <v>4894745</v>
      </c>
      <c r="AV719" s="95">
        <f t="shared" si="131"/>
        <v>4894746.2585999994</v>
      </c>
      <c r="AW719" s="61" t="str">
        <f t="shared" si="131"/>
        <v/>
      </c>
      <c r="AX719" s="61" t="str">
        <f t="shared" si="131"/>
        <v/>
      </c>
      <c r="AY719" s="61" t="str">
        <f t="shared" si="131"/>
        <v/>
      </c>
      <c r="AZ719" s="44" t="str">
        <f t="shared" si="131"/>
        <v/>
      </c>
      <c r="BA719" s="45"/>
      <c r="BB719" s="97">
        <v>869</v>
      </c>
      <c r="BC719" s="98">
        <v>0</v>
      </c>
      <c r="BD719" s="98">
        <v>0</v>
      </c>
      <c r="BE719" s="98">
        <v>0</v>
      </c>
      <c r="BF719" s="98">
        <v>0</v>
      </c>
      <c r="BG719" s="99">
        <f t="shared" si="140"/>
        <v>869</v>
      </c>
      <c r="BH719" s="52">
        <f t="shared" si="136"/>
        <v>0</v>
      </c>
      <c r="BI719" s="53">
        <f>IFERROR(IF(ROUND(V719/((D719+AK719)/2),1)&lt;0,0,ROUND(V719/((D719+AK719)/2),1)),0)</f>
        <v>0.2</v>
      </c>
      <c r="BJ719" s="55" t="str">
        <f>IF(AK719=0,"정상",IF(AP719="악성","악성",IF(AND(BL719&gt;3,BI719&lt;0.5),"악성",IF(AND(AP719="정상",BL719&lt;=3),"정상",IF(BI719&gt;1,"정상","부진")))))</f>
        <v>악성</v>
      </c>
      <c r="BK719" s="54">
        <v>45261</v>
      </c>
      <c r="BL719" s="52">
        <f t="shared" si="141"/>
        <v>34</v>
      </c>
    </row>
    <row r="720" spans="1:64" ht="17.100000000000001" customHeight="1">
      <c r="A720" s="58" t="s">
        <v>1</v>
      </c>
      <c r="B720" s="57" t="s">
        <v>2994</v>
      </c>
      <c r="C720" s="56" t="s">
        <v>2995</v>
      </c>
      <c r="D720" s="213">
        <v>3158</v>
      </c>
      <c r="E720" s="214">
        <v>5632.6117000000004</v>
      </c>
      <c r="F720" s="215">
        <v>17787788</v>
      </c>
      <c r="G720" s="213">
        <v>0</v>
      </c>
      <c r="H720" s="216">
        <v>0</v>
      </c>
      <c r="I720" s="215">
        <v>0</v>
      </c>
      <c r="J720" s="213">
        <v>0</v>
      </c>
      <c r="K720" s="216">
        <v>0</v>
      </c>
      <c r="L720" s="215">
        <v>0</v>
      </c>
      <c r="M720" s="213">
        <v>0</v>
      </c>
      <c r="N720" s="216">
        <v>0</v>
      </c>
      <c r="O720" s="215">
        <v>0</v>
      </c>
      <c r="P720" s="213">
        <v>0</v>
      </c>
      <c r="Q720" s="216">
        <v>0</v>
      </c>
      <c r="R720" s="215">
        <v>0</v>
      </c>
      <c r="S720" s="213">
        <v>0</v>
      </c>
      <c r="T720" s="214">
        <v>0</v>
      </c>
      <c r="U720" s="217">
        <v>0</v>
      </c>
      <c r="V720" s="213">
        <v>185</v>
      </c>
      <c r="W720" s="216">
        <v>5632.6486480000003</v>
      </c>
      <c r="X720" s="215">
        <v>1042040</v>
      </c>
      <c r="Y720" s="213">
        <v>0</v>
      </c>
      <c r="Z720" s="216">
        <v>0</v>
      </c>
      <c r="AA720" s="215">
        <v>0</v>
      </c>
      <c r="AB720" s="213">
        <v>658</v>
      </c>
      <c r="AC720" s="216">
        <v>5632.6139810000004</v>
      </c>
      <c r="AD720" s="215">
        <v>3706260</v>
      </c>
      <c r="AE720" s="213">
        <v>0</v>
      </c>
      <c r="AF720" s="216">
        <v>0</v>
      </c>
      <c r="AG720" s="215">
        <v>0</v>
      </c>
      <c r="AH720" s="213">
        <v>843</v>
      </c>
      <c r="AI720" s="214">
        <v>5632.6215890000003</v>
      </c>
      <c r="AJ720" s="215">
        <v>4748300</v>
      </c>
      <c r="AK720" s="218">
        <v>2315</v>
      </c>
      <c r="AL720" s="214">
        <v>5632.6086999999998</v>
      </c>
      <c r="AM720" s="215">
        <v>13039488</v>
      </c>
      <c r="AN720" s="36">
        <f t="shared" si="133"/>
        <v>1.2339804838796854E-3</v>
      </c>
      <c r="AO720" s="37">
        <f t="shared" si="134"/>
        <v>0.73305889803673208</v>
      </c>
      <c r="AP720" s="38" t="s">
        <v>4</v>
      </c>
      <c r="AQ720" s="39" t="str">
        <f t="shared" si="132"/>
        <v>제품</v>
      </c>
      <c r="AR720" s="40">
        <f t="shared" si="137"/>
        <v>0</v>
      </c>
      <c r="AS720" s="41">
        <f t="shared" si="138"/>
        <v>13039488</v>
      </c>
      <c r="AT720" s="42">
        <f t="shared" si="139"/>
        <v>0</v>
      </c>
      <c r="AU720" s="43">
        <f t="shared" si="135"/>
        <v>13039488</v>
      </c>
      <c r="AV720" s="95">
        <f t="shared" si="131"/>
        <v>13039489.1405</v>
      </c>
      <c r="AW720" s="61" t="str">
        <f t="shared" si="131"/>
        <v/>
      </c>
      <c r="AX720" s="61" t="str">
        <f t="shared" si="131"/>
        <v/>
      </c>
      <c r="AY720" s="61" t="str">
        <f t="shared" si="131"/>
        <v/>
      </c>
      <c r="AZ720" s="44" t="str">
        <f t="shared" si="131"/>
        <v/>
      </c>
      <c r="BA720" s="45"/>
      <c r="BB720" s="97">
        <v>2315</v>
      </c>
      <c r="BC720" s="98">
        <v>0</v>
      </c>
      <c r="BD720" s="98">
        <v>0</v>
      </c>
      <c r="BE720" s="98">
        <v>0</v>
      </c>
      <c r="BF720" s="98">
        <v>0</v>
      </c>
      <c r="BG720" s="99">
        <f t="shared" si="140"/>
        <v>2315</v>
      </c>
      <c r="BH720" s="52">
        <f t="shared" si="136"/>
        <v>0</v>
      </c>
      <c r="BI720" s="53">
        <f>IFERROR(IF(ROUND(V720/((D720+AK720)/2),1)&lt;0,0,ROUND(V720/((D720+AK720)/2),1)),0)</f>
        <v>0.1</v>
      </c>
      <c r="BJ720" s="55" t="str">
        <f>IF(AK720=0,"정상",IF(AP720="악성","악성",IF(AND(BL720&gt;3,BI720&lt;0.5),"악성",IF(AND(AP720="정상",BL720&lt;=3),"정상",IF(BI720&gt;1,"정상","부진")))))</f>
        <v>악성</v>
      </c>
      <c r="BK720" s="54">
        <v>45261</v>
      </c>
      <c r="BL720" s="52">
        <f t="shared" si="141"/>
        <v>34</v>
      </c>
    </row>
    <row r="721" spans="1:64" ht="17.100000000000001" customHeight="1">
      <c r="A721" s="58" t="s">
        <v>1</v>
      </c>
      <c r="B721" s="57" t="s">
        <v>2996</v>
      </c>
      <c r="C721" s="56" t="s">
        <v>2997</v>
      </c>
      <c r="D721" s="213">
        <v>1016</v>
      </c>
      <c r="E721" s="214">
        <v>4390.7776000000003</v>
      </c>
      <c r="F721" s="215">
        <v>4461030</v>
      </c>
      <c r="G721" s="213">
        <v>0</v>
      </c>
      <c r="H721" s="216">
        <v>0</v>
      </c>
      <c r="I721" s="215">
        <v>0</v>
      </c>
      <c r="J721" s="213">
        <v>0</v>
      </c>
      <c r="K721" s="216">
        <v>0</v>
      </c>
      <c r="L721" s="215">
        <v>0</v>
      </c>
      <c r="M721" s="213">
        <v>1</v>
      </c>
      <c r="N721" s="216">
        <v>4390</v>
      </c>
      <c r="O721" s="215">
        <v>4390</v>
      </c>
      <c r="P721" s="213">
        <v>0</v>
      </c>
      <c r="Q721" s="216">
        <v>0</v>
      </c>
      <c r="R721" s="215">
        <v>0</v>
      </c>
      <c r="S721" s="213">
        <v>1</v>
      </c>
      <c r="T721" s="214">
        <v>4390</v>
      </c>
      <c r="U721" s="217">
        <v>4390</v>
      </c>
      <c r="V721" s="213">
        <v>369</v>
      </c>
      <c r="W721" s="216">
        <v>4390.7913269999999</v>
      </c>
      <c r="X721" s="215">
        <v>1620202</v>
      </c>
      <c r="Y721" s="213">
        <v>0</v>
      </c>
      <c r="Z721" s="216">
        <v>0</v>
      </c>
      <c r="AA721" s="215">
        <v>0</v>
      </c>
      <c r="AB721" s="213">
        <v>226</v>
      </c>
      <c r="AC721" s="216">
        <v>4390.7787609999996</v>
      </c>
      <c r="AD721" s="215">
        <v>992316</v>
      </c>
      <c r="AE721" s="213">
        <v>0</v>
      </c>
      <c r="AF721" s="216">
        <v>0</v>
      </c>
      <c r="AG721" s="215">
        <v>0</v>
      </c>
      <c r="AH721" s="213">
        <v>595</v>
      </c>
      <c r="AI721" s="214">
        <v>4390.7865540000003</v>
      </c>
      <c r="AJ721" s="215">
        <v>2612518</v>
      </c>
      <c r="AK721" s="218">
        <v>422</v>
      </c>
      <c r="AL721" s="214">
        <v>4390.7650000000003</v>
      </c>
      <c r="AM721" s="215">
        <v>1852902</v>
      </c>
      <c r="AN721" s="36">
        <f t="shared" si="133"/>
        <v>1.7534775188578241E-4</v>
      </c>
      <c r="AO721" s="37">
        <f t="shared" si="134"/>
        <v>0.41494591937069814</v>
      </c>
      <c r="AP721" s="38" t="s">
        <v>4</v>
      </c>
      <c r="AQ721" s="39" t="str">
        <f t="shared" si="132"/>
        <v>제품</v>
      </c>
      <c r="AR721" s="40">
        <f t="shared" si="137"/>
        <v>0</v>
      </c>
      <c r="AS721" s="41">
        <f t="shared" si="138"/>
        <v>1852902</v>
      </c>
      <c r="AT721" s="42">
        <f t="shared" si="139"/>
        <v>0</v>
      </c>
      <c r="AU721" s="43">
        <f t="shared" si="135"/>
        <v>1852902</v>
      </c>
      <c r="AV721" s="95">
        <f t="shared" si="131"/>
        <v>1852902.83</v>
      </c>
      <c r="AW721" s="61" t="str">
        <f t="shared" si="131"/>
        <v/>
      </c>
      <c r="AX721" s="61" t="str">
        <f t="shared" si="131"/>
        <v/>
      </c>
      <c r="AY721" s="61" t="str">
        <f t="shared" si="131"/>
        <v/>
      </c>
      <c r="AZ721" s="44" t="str">
        <f t="shared" si="131"/>
        <v/>
      </c>
      <c r="BA721" s="45"/>
      <c r="BB721" s="97">
        <v>422</v>
      </c>
      <c r="BC721" s="98">
        <v>0</v>
      </c>
      <c r="BD721" s="98">
        <v>0</v>
      </c>
      <c r="BE721" s="98">
        <v>0</v>
      </c>
      <c r="BF721" s="98">
        <v>0</v>
      </c>
      <c r="BG721" s="99">
        <f t="shared" si="140"/>
        <v>422</v>
      </c>
      <c r="BH721" s="52">
        <f t="shared" si="136"/>
        <v>0</v>
      </c>
      <c r="BI721" s="53">
        <f>IFERROR(IF(ROUND(V721/((D721+AK721)/2),1)&lt;0,0,ROUND(V721/((D721+AK721)/2),1)),0)</f>
        <v>0.5</v>
      </c>
      <c r="BJ721" s="55" t="str">
        <f>IF(AK721=0,"정상",IF(AP721="악성","악성",IF(AND(BL721&gt;3,BI721&lt;0.5),"악성",IF(AND(AP721="정상",BL721&lt;=3),"정상",IF(BI721&gt;1,"정상","부진")))))</f>
        <v>부진</v>
      </c>
      <c r="BK721" s="54">
        <v>45261</v>
      </c>
      <c r="BL721" s="52">
        <f t="shared" si="141"/>
        <v>34</v>
      </c>
    </row>
    <row r="722" spans="1:64" ht="17.100000000000001" customHeight="1">
      <c r="A722" s="58" t="s">
        <v>1</v>
      </c>
      <c r="B722" s="57" t="s">
        <v>2998</v>
      </c>
      <c r="C722" s="56" t="s">
        <v>2999</v>
      </c>
      <c r="D722" s="213">
        <v>2160</v>
      </c>
      <c r="E722" s="214">
        <v>4391.2257</v>
      </c>
      <c r="F722" s="215">
        <v>9485047</v>
      </c>
      <c r="G722" s="213">
        <v>0</v>
      </c>
      <c r="H722" s="216">
        <v>0</v>
      </c>
      <c r="I722" s="215">
        <v>0</v>
      </c>
      <c r="J722" s="213">
        <v>0</v>
      </c>
      <c r="K722" s="216">
        <v>0</v>
      </c>
      <c r="L722" s="215">
        <v>0</v>
      </c>
      <c r="M722" s="213">
        <v>0</v>
      </c>
      <c r="N722" s="216">
        <v>0</v>
      </c>
      <c r="O722" s="215">
        <v>0</v>
      </c>
      <c r="P722" s="213">
        <v>0</v>
      </c>
      <c r="Q722" s="216">
        <v>0</v>
      </c>
      <c r="R722" s="215">
        <v>0</v>
      </c>
      <c r="S722" s="213">
        <v>0</v>
      </c>
      <c r="T722" s="214">
        <v>0</v>
      </c>
      <c r="U722" s="217">
        <v>0</v>
      </c>
      <c r="V722" s="213">
        <v>50</v>
      </c>
      <c r="W722" s="216">
        <v>4391.28</v>
      </c>
      <c r="X722" s="215">
        <v>219564</v>
      </c>
      <c r="Y722" s="213">
        <v>0</v>
      </c>
      <c r="Z722" s="216">
        <v>0</v>
      </c>
      <c r="AA722" s="215">
        <v>0</v>
      </c>
      <c r="AB722" s="213">
        <v>14</v>
      </c>
      <c r="AC722" s="216">
        <v>4391.4285710000004</v>
      </c>
      <c r="AD722" s="215">
        <v>61480</v>
      </c>
      <c r="AE722" s="213">
        <v>0</v>
      </c>
      <c r="AF722" s="216">
        <v>0</v>
      </c>
      <c r="AG722" s="215">
        <v>0</v>
      </c>
      <c r="AH722" s="213">
        <v>64</v>
      </c>
      <c r="AI722" s="214">
        <v>4391.3125</v>
      </c>
      <c r="AJ722" s="215">
        <v>281044</v>
      </c>
      <c r="AK722" s="218">
        <v>2096</v>
      </c>
      <c r="AL722" s="214">
        <v>4391.2227999999996</v>
      </c>
      <c r="AM722" s="215">
        <v>9204003</v>
      </c>
      <c r="AN722" s="36">
        <f t="shared" si="133"/>
        <v>8.7101273267555272E-4</v>
      </c>
      <c r="AO722" s="37">
        <f t="shared" si="134"/>
        <v>0.97037037037037033</v>
      </c>
      <c r="AP722" s="38" t="s">
        <v>4</v>
      </c>
      <c r="AQ722" s="39" t="str">
        <f t="shared" si="132"/>
        <v>제품</v>
      </c>
      <c r="AR722" s="40">
        <f t="shared" si="137"/>
        <v>0</v>
      </c>
      <c r="AS722" s="41">
        <f t="shared" si="138"/>
        <v>9204003</v>
      </c>
      <c r="AT722" s="42">
        <f t="shared" si="139"/>
        <v>0</v>
      </c>
      <c r="AU722" s="43">
        <f t="shared" si="135"/>
        <v>9204003</v>
      </c>
      <c r="AV722" s="95">
        <f t="shared" si="131"/>
        <v>9204002.9887999985</v>
      </c>
      <c r="AW722" s="61" t="str">
        <f t="shared" si="131"/>
        <v/>
      </c>
      <c r="AX722" s="61" t="str">
        <f t="shared" si="131"/>
        <v/>
      </c>
      <c r="AY722" s="61" t="str">
        <f t="shared" si="131"/>
        <v/>
      </c>
      <c r="AZ722" s="44" t="str">
        <f t="shared" si="131"/>
        <v/>
      </c>
      <c r="BA722" s="45"/>
      <c r="BB722" s="97">
        <v>2096</v>
      </c>
      <c r="BC722" s="98">
        <v>0</v>
      </c>
      <c r="BD722" s="98">
        <v>0</v>
      </c>
      <c r="BE722" s="98">
        <v>0</v>
      </c>
      <c r="BF722" s="98">
        <v>0</v>
      </c>
      <c r="BG722" s="99">
        <f t="shared" si="140"/>
        <v>2096</v>
      </c>
      <c r="BH722" s="52">
        <f t="shared" si="136"/>
        <v>0</v>
      </c>
      <c r="BI722" s="53">
        <f>IFERROR(IF(ROUND(V722/((D722+AK722)/2),1)&lt;0,0,ROUND(V722/((D722+AK722)/2),1)),0)</f>
        <v>0</v>
      </c>
      <c r="BJ722" s="55" t="str">
        <f>IF(AK722=0,"정상",IF(AP722="악성","악성",IF(AND(BL722&gt;3,BI722&lt;0.5),"악성",IF(AND(AP722="정상",BL722&lt;=3),"정상",IF(BI722&gt;1,"정상","부진")))))</f>
        <v>악성</v>
      </c>
      <c r="BK722" s="54">
        <v>45261</v>
      </c>
      <c r="BL722" s="52">
        <f t="shared" si="141"/>
        <v>34</v>
      </c>
    </row>
    <row r="723" spans="1:64" ht="17.100000000000001" customHeight="1">
      <c r="A723" s="58" t="s">
        <v>1</v>
      </c>
      <c r="B723" s="57" t="s">
        <v>3000</v>
      </c>
      <c r="C723" s="56" t="s">
        <v>3001</v>
      </c>
      <c r="D723" s="213">
        <v>1229</v>
      </c>
      <c r="E723" s="214">
        <v>4391.2258000000002</v>
      </c>
      <c r="F723" s="215">
        <v>5396815</v>
      </c>
      <c r="G723" s="213">
        <v>0</v>
      </c>
      <c r="H723" s="216">
        <v>0</v>
      </c>
      <c r="I723" s="215">
        <v>0</v>
      </c>
      <c r="J723" s="213">
        <v>0</v>
      </c>
      <c r="K723" s="216">
        <v>0</v>
      </c>
      <c r="L723" s="215">
        <v>0</v>
      </c>
      <c r="M723" s="213">
        <v>0</v>
      </c>
      <c r="N723" s="216">
        <v>0</v>
      </c>
      <c r="O723" s="215">
        <v>0</v>
      </c>
      <c r="P723" s="213">
        <v>0</v>
      </c>
      <c r="Q723" s="216">
        <v>0</v>
      </c>
      <c r="R723" s="215">
        <v>0</v>
      </c>
      <c r="S723" s="213">
        <v>0</v>
      </c>
      <c r="T723" s="214">
        <v>0</v>
      </c>
      <c r="U723" s="217">
        <v>0</v>
      </c>
      <c r="V723" s="213">
        <v>213</v>
      </c>
      <c r="W723" s="216">
        <v>4391.2582149999998</v>
      </c>
      <c r="X723" s="215">
        <v>935338</v>
      </c>
      <c r="Y723" s="213">
        <v>0</v>
      </c>
      <c r="Z723" s="216">
        <v>0</v>
      </c>
      <c r="AA723" s="215">
        <v>0</v>
      </c>
      <c r="AB723" s="213">
        <v>388</v>
      </c>
      <c r="AC723" s="216">
        <v>4391.2242260000003</v>
      </c>
      <c r="AD723" s="215">
        <v>1703795</v>
      </c>
      <c r="AE723" s="213">
        <v>0</v>
      </c>
      <c r="AF723" s="216">
        <v>0</v>
      </c>
      <c r="AG723" s="215">
        <v>0</v>
      </c>
      <c r="AH723" s="213">
        <v>601</v>
      </c>
      <c r="AI723" s="214">
        <v>4391.2362720000001</v>
      </c>
      <c r="AJ723" s="215">
        <v>2639133</v>
      </c>
      <c r="AK723" s="218">
        <v>628</v>
      </c>
      <c r="AL723" s="214">
        <v>4391.2141000000001</v>
      </c>
      <c r="AM723" s="215">
        <v>2757682</v>
      </c>
      <c r="AN723" s="36">
        <f t="shared" si="133"/>
        <v>2.6097081179462714E-4</v>
      </c>
      <c r="AO723" s="37">
        <f t="shared" si="134"/>
        <v>0.51098454027664764</v>
      </c>
      <c r="AP723" s="38" t="s">
        <v>4</v>
      </c>
      <c r="AQ723" s="39" t="str">
        <f t="shared" si="132"/>
        <v>제품</v>
      </c>
      <c r="AR723" s="40">
        <f t="shared" si="137"/>
        <v>0</v>
      </c>
      <c r="AS723" s="41">
        <f t="shared" si="138"/>
        <v>2757682</v>
      </c>
      <c r="AT723" s="42">
        <f t="shared" si="139"/>
        <v>0</v>
      </c>
      <c r="AU723" s="43">
        <f t="shared" si="135"/>
        <v>2757682</v>
      </c>
      <c r="AV723" s="95">
        <f t="shared" si="131"/>
        <v>2757682.4547999999</v>
      </c>
      <c r="AW723" s="61" t="str">
        <f t="shared" si="131"/>
        <v/>
      </c>
      <c r="AX723" s="61" t="str">
        <f t="shared" si="131"/>
        <v/>
      </c>
      <c r="AY723" s="61" t="str">
        <f t="shared" si="131"/>
        <v/>
      </c>
      <c r="AZ723" s="44" t="str">
        <f t="shared" si="131"/>
        <v/>
      </c>
      <c r="BA723" s="45"/>
      <c r="BB723" s="97">
        <v>628</v>
      </c>
      <c r="BC723" s="98">
        <v>0</v>
      </c>
      <c r="BD723" s="98">
        <v>0</v>
      </c>
      <c r="BE723" s="98">
        <v>0</v>
      </c>
      <c r="BF723" s="98">
        <v>0</v>
      </c>
      <c r="BG723" s="99">
        <f t="shared" si="140"/>
        <v>628</v>
      </c>
      <c r="BH723" s="52">
        <f t="shared" si="136"/>
        <v>0</v>
      </c>
      <c r="BI723" s="53">
        <f>IFERROR(IF(ROUND(V723/((D723+AK723)/2),1)&lt;0,0,ROUND(V723/((D723+AK723)/2),1)),0)</f>
        <v>0.2</v>
      </c>
      <c r="BJ723" s="55" t="str">
        <f>IF(AK723=0,"정상",IF(AP723="악성","악성",IF(AND(BL723&gt;3,BI723&lt;0.5),"악성",IF(AND(AP723="정상",BL723&lt;=3),"정상",IF(BI723&gt;1,"정상","부진")))))</f>
        <v>악성</v>
      </c>
      <c r="BK723" s="54">
        <v>45261</v>
      </c>
      <c r="BL723" s="52">
        <f t="shared" si="141"/>
        <v>34</v>
      </c>
    </row>
    <row r="724" spans="1:64" ht="17.100000000000001" customHeight="1">
      <c r="A724" s="58" t="s">
        <v>1</v>
      </c>
      <c r="B724" s="57" t="s">
        <v>3002</v>
      </c>
      <c r="C724" s="56" t="s">
        <v>3003</v>
      </c>
      <c r="D724" s="213">
        <v>1257</v>
      </c>
      <c r="E724" s="214">
        <v>4391.2311</v>
      </c>
      <c r="F724" s="215">
        <v>5519777</v>
      </c>
      <c r="G724" s="213">
        <v>0</v>
      </c>
      <c r="H724" s="216">
        <v>0</v>
      </c>
      <c r="I724" s="215">
        <v>0</v>
      </c>
      <c r="J724" s="213">
        <v>0</v>
      </c>
      <c r="K724" s="216">
        <v>0</v>
      </c>
      <c r="L724" s="215">
        <v>0</v>
      </c>
      <c r="M724" s="213">
        <v>3</v>
      </c>
      <c r="N724" s="216">
        <v>4391</v>
      </c>
      <c r="O724" s="215">
        <v>13173</v>
      </c>
      <c r="P724" s="213">
        <v>0</v>
      </c>
      <c r="Q724" s="216">
        <v>0</v>
      </c>
      <c r="R724" s="215">
        <v>0</v>
      </c>
      <c r="S724" s="213">
        <v>3</v>
      </c>
      <c r="T724" s="214">
        <v>4391</v>
      </c>
      <c r="U724" s="217">
        <v>13173</v>
      </c>
      <c r="V724" s="213">
        <v>174</v>
      </c>
      <c r="W724" s="216">
        <v>4391.2701139999999</v>
      </c>
      <c r="X724" s="215">
        <v>764081</v>
      </c>
      <c r="Y724" s="213">
        <v>0</v>
      </c>
      <c r="Z724" s="216">
        <v>0</v>
      </c>
      <c r="AA724" s="215">
        <v>0</v>
      </c>
      <c r="AB724" s="213">
        <v>429</v>
      </c>
      <c r="AC724" s="216">
        <v>4391.2284380000001</v>
      </c>
      <c r="AD724" s="215">
        <v>1883837</v>
      </c>
      <c r="AE724" s="213">
        <v>0</v>
      </c>
      <c r="AF724" s="216">
        <v>0</v>
      </c>
      <c r="AG724" s="215">
        <v>0</v>
      </c>
      <c r="AH724" s="213">
        <v>603</v>
      </c>
      <c r="AI724" s="214">
        <v>4391.2404640000004</v>
      </c>
      <c r="AJ724" s="215">
        <v>2647918</v>
      </c>
      <c r="AK724" s="218">
        <v>657</v>
      </c>
      <c r="AL724" s="214">
        <v>4391.2222000000002</v>
      </c>
      <c r="AM724" s="215">
        <v>2885032</v>
      </c>
      <c r="AN724" s="36">
        <f t="shared" si="133"/>
        <v>2.7302246709137484E-4</v>
      </c>
      <c r="AO724" s="37">
        <f t="shared" si="134"/>
        <v>0.52142857142857146</v>
      </c>
      <c r="AP724" s="38" t="s">
        <v>4</v>
      </c>
      <c r="AQ724" s="39" t="str">
        <f t="shared" si="132"/>
        <v>제품</v>
      </c>
      <c r="AR724" s="40">
        <f t="shared" si="137"/>
        <v>0</v>
      </c>
      <c r="AS724" s="41">
        <f t="shared" si="138"/>
        <v>2885032</v>
      </c>
      <c r="AT724" s="42">
        <f t="shared" si="139"/>
        <v>0</v>
      </c>
      <c r="AU724" s="43">
        <f t="shared" si="135"/>
        <v>2885032</v>
      </c>
      <c r="AV724" s="95">
        <f t="shared" ref="AV724:AZ774" si="142">IF(+BB724*$AL724=0,"",+BB724*$AL724)</f>
        <v>2885032.9854000001</v>
      </c>
      <c r="AW724" s="61" t="str">
        <f t="shared" si="142"/>
        <v/>
      </c>
      <c r="AX724" s="61" t="str">
        <f t="shared" si="142"/>
        <v/>
      </c>
      <c r="AY724" s="61" t="str">
        <f t="shared" si="142"/>
        <v/>
      </c>
      <c r="AZ724" s="44" t="str">
        <f t="shared" si="142"/>
        <v/>
      </c>
      <c r="BA724" s="45"/>
      <c r="BB724" s="97">
        <v>657</v>
      </c>
      <c r="BC724" s="98">
        <v>0</v>
      </c>
      <c r="BD724" s="98">
        <v>0</v>
      </c>
      <c r="BE724" s="98">
        <v>0</v>
      </c>
      <c r="BF724" s="98">
        <v>0</v>
      </c>
      <c r="BG724" s="99">
        <f t="shared" si="140"/>
        <v>657</v>
      </c>
      <c r="BH724" s="52">
        <f t="shared" si="136"/>
        <v>0</v>
      </c>
      <c r="BI724" s="53">
        <f>IFERROR(IF(ROUND(V724/((D724+AK724)/2),1)&lt;0,0,ROUND(V724/((D724+AK724)/2),1)),0)</f>
        <v>0.2</v>
      </c>
      <c r="BJ724" s="55" t="str">
        <f>IF(AK724=0,"정상",IF(AP724="악성","악성",IF(AND(BL724&gt;3,BI724&lt;0.5),"악성",IF(AND(AP724="정상",BL724&lt;=3),"정상",IF(BI724&gt;1,"정상","부진")))))</f>
        <v>악성</v>
      </c>
      <c r="BK724" s="54">
        <v>45261</v>
      </c>
      <c r="BL724" s="52">
        <f t="shared" si="141"/>
        <v>34</v>
      </c>
    </row>
    <row r="725" spans="1:64" ht="17.100000000000001" customHeight="1">
      <c r="A725" s="58" t="s">
        <v>1</v>
      </c>
      <c r="B725" s="57" t="s">
        <v>2883</v>
      </c>
      <c r="C725" s="56" t="s">
        <v>2884</v>
      </c>
      <c r="D725" s="213">
        <v>0</v>
      </c>
      <c r="E725" s="214">
        <v>0</v>
      </c>
      <c r="F725" s="215">
        <v>0</v>
      </c>
      <c r="G725" s="213">
        <v>0</v>
      </c>
      <c r="H725" s="216">
        <v>0</v>
      </c>
      <c r="I725" s="215">
        <v>0</v>
      </c>
      <c r="J725" s="213">
        <v>0</v>
      </c>
      <c r="K725" s="216">
        <v>0</v>
      </c>
      <c r="L725" s="215">
        <v>0</v>
      </c>
      <c r="M725" s="213">
        <v>113</v>
      </c>
      <c r="N725" s="216">
        <v>48013.132743000002</v>
      </c>
      <c r="O725" s="215">
        <v>5425484</v>
      </c>
      <c r="P725" s="213">
        <v>0</v>
      </c>
      <c r="Q725" s="216">
        <v>0</v>
      </c>
      <c r="R725" s="215">
        <v>0</v>
      </c>
      <c r="S725" s="213">
        <v>113</v>
      </c>
      <c r="T725" s="214">
        <v>48013.132743000002</v>
      </c>
      <c r="U725" s="217">
        <v>5425484</v>
      </c>
      <c r="V725" s="213">
        <v>0</v>
      </c>
      <c r="W725" s="216">
        <v>0</v>
      </c>
      <c r="X725" s="215">
        <v>0</v>
      </c>
      <c r="Y725" s="213">
        <v>0</v>
      </c>
      <c r="Z725" s="216">
        <v>0</v>
      </c>
      <c r="AA725" s="215">
        <v>0</v>
      </c>
      <c r="AB725" s="213">
        <v>113</v>
      </c>
      <c r="AC725" s="216">
        <v>48013.132743000002</v>
      </c>
      <c r="AD725" s="215">
        <v>5425484</v>
      </c>
      <c r="AE725" s="213">
        <v>0</v>
      </c>
      <c r="AF725" s="216">
        <v>0</v>
      </c>
      <c r="AG725" s="215">
        <v>0</v>
      </c>
      <c r="AH725" s="213">
        <v>113</v>
      </c>
      <c r="AI725" s="214">
        <v>48013.132743000002</v>
      </c>
      <c r="AJ725" s="215">
        <v>5425484</v>
      </c>
      <c r="AK725" s="218">
        <v>0</v>
      </c>
      <c r="AL725" s="214">
        <v>0</v>
      </c>
      <c r="AM725" s="215">
        <v>0</v>
      </c>
      <c r="AN725" s="36">
        <f t="shared" si="133"/>
        <v>0</v>
      </c>
      <c r="AO725" s="37">
        <f t="shared" si="134"/>
        <v>0</v>
      </c>
      <c r="AP725" s="38" t="s">
        <v>3</v>
      </c>
      <c r="AQ725" s="39" t="str">
        <f t="shared" si="132"/>
        <v>제품</v>
      </c>
      <c r="AR725" s="40">
        <f t="shared" si="137"/>
        <v>0</v>
      </c>
      <c r="AS725" s="41">
        <f t="shared" si="138"/>
        <v>0</v>
      </c>
      <c r="AT725" s="42">
        <f t="shared" si="139"/>
        <v>0</v>
      </c>
      <c r="AU725" s="43">
        <f t="shared" si="135"/>
        <v>0</v>
      </c>
      <c r="AV725" s="95" t="str">
        <f t="shared" si="142"/>
        <v/>
      </c>
      <c r="AW725" s="61" t="str">
        <f t="shared" si="142"/>
        <v/>
      </c>
      <c r="AX725" s="61" t="str">
        <f t="shared" si="142"/>
        <v/>
      </c>
      <c r="AY725" s="61" t="str">
        <f t="shared" si="142"/>
        <v/>
      </c>
      <c r="AZ725" s="44" t="str">
        <f t="shared" si="142"/>
        <v/>
      </c>
      <c r="BA725" s="45"/>
      <c r="BB725" s="97">
        <v>0</v>
      </c>
      <c r="BC725" s="98">
        <v>0</v>
      </c>
      <c r="BD725" s="98">
        <v>0</v>
      </c>
      <c r="BE725" s="98">
        <v>0</v>
      </c>
      <c r="BF725" s="98">
        <v>0</v>
      </c>
      <c r="BG725" s="99">
        <f t="shared" si="140"/>
        <v>0</v>
      </c>
      <c r="BH725" s="52">
        <f t="shared" si="136"/>
        <v>0</v>
      </c>
      <c r="BI725" s="53">
        <f>IFERROR(IF(ROUND(V725/((D725+AK725)/2),1)&lt;0,0,ROUND(V725/((D725+AK725)/2),1)),0)</f>
        <v>0</v>
      </c>
      <c r="BJ725" s="55" t="str">
        <f>IF(AK725=0,"정상",IF(AP725="악성","악성",IF(AND(BL725&gt;3,BI725&lt;0.5),"악성",IF(AND(AP725="정상",BL725&lt;=3),"정상",IF(BI725&gt;1,"정상","부진")))))</f>
        <v>정상</v>
      </c>
      <c r="BK725" s="54">
        <v>45992</v>
      </c>
      <c r="BL725" s="52">
        <f t="shared" si="141"/>
        <v>10</v>
      </c>
    </row>
    <row r="726" spans="1:64" ht="17.100000000000001" customHeight="1">
      <c r="A726" s="58" t="s">
        <v>1</v>
      </c>
      <c r="B726" s="57" t="s">
        <v>40</v>
      </c>
      <c r="C726" s="56" t="s">
        <v>41</v>
      </c>
      <c r="D726" s="213">
        <v>0</v>
      </c>
      <c r="E726" s="214">
        <v>0</v>
      </c>
      <c r="F726" s="215">
        <v>0</v>
      </c>
      <c r="G726" s="213">
        <v>0</v>
      </c>
      <c r="H726" s="216">
        <v>0</v>
      </c>
      <c r="I726" s="215">
        <v>0</v>
      </c>
      <c r="J726" s="213">
        <v>0</v>
      </c>
      <c r="K726" s="216">
        <v>0</v>
      </c>
      <c r="L726" s="215">
        <v>0</v>
      </c>
      <c r="M726" s="213">
        <v>0</v>
      </c>
      <c r="N726" s="216">
        <v>0</v>
      </c>
      <c r="O726" s="215">
        <v>0</v>
      </c>
      <c r="P726" s="213">
        <v>0</v>
      </c>
      <c r="Q726" s="216">
        <v>0</v>
      </c>
      <c r="R726" s="215">
        <v>0</v>
      </c>
      <c r="S726" s="213">
        <v>0</v>
      </c>
      <c r="T726" s="214">
        <v>0</v>
      </c>
      <c r="U726" s="217">
        <v>0</v>
      </c>
      <c r="V726" s="213">
        <v>-4</v>
      </c>
      <c r="W726" s="216">
        <v>1313</v>
      </c>
      <c r="X726" s="215">
        <v>-5252</v>
      </c>
      <c r="Y726" s="213">
        <v>0</v>
      </c>
      <c r="Z726" s="216">
        <v>0</v>
      </c>
      <c r="AA726" s="215">
        <v>0</v>
      </c>
      <c r="AB726" s="213">
        <v>4</v>
      </c>
      <c r="AC726" s="216">
        <v>1313</v>
      </c>
      <c r="AD726" s="215">
        <v>5252</v>
      </c>
      <c r="AE726" s="213">
        <v>0</v>
      </c>
      <c r="AF726" s="216">
        <v>0</v>
      </c>
      <c r="AG726" s="215">
        <v>0</v>
      </c>
      <c r="AH726" s="213">
        <v>0</v>
      </c>
      <c r="AI726" s="214">
        <v>0</v>
      </c>
      <c r="AJ726" s="215">
        <v>0</v>
      </c>
      <c r="AK726" s="218">
        <v>0</v>
      </c>
      <c r="AL726" s="214">
        <v>0</v>
      </c>
      <c r="AM726" s="215">
        <v>0</v>
      </c>
      <c r="AN726" s="36">
        <f t="shared" si="133"/>
        <v>0</v>
      </c>
      <c r="AO726" s="37">
        <f t="shared" si="134"/>
        <v>0</v>
      </c>
      <c r="AP726" s="38" t="s">
        <v>3</v>
      </c>
      <c r="AQ726" s="39" t="str">
        <f t="shared" si="132"/>
        <v>제품</v>
      </c>
      <c r="AR726" s="40">
        <f t="shared" si="137"/>
        <v>0</v>
      </c>
      <c r="AS726" s="41">
        <f t="shared" si="138"/>
        <v>0</v>
      </c>
      <c r="AT726" s="42">
        <f t="shared" si="139"/>
        <v>0</v>
      </c>
      <c r="AU726" s="43">
        <f t="shared" si="135"/>
        <v>0</v>
      </c>
      <c r="AV726" s="95" t="str">
        <f t="shared" si="142"/>
        <v/>
      </c>
      <c r="AW726" s="61" t="str">
        <f t="shared" si="142"/>
        <v/>
      </c>
      <c r="AX726" s="61" t="str">
        <f t="shared" si="142"/>
        <v/>
      </c>
      <c r="AY726" s="61" t="str">
        <f t="shared" si="142"/>
        <v/>
      </c>
      <c r="AZ726" s="44" t="str">
        <f t="shared" si="142"/>
        <v/>
      </c>
      <c r="BA726" s="45"/>
      <c r="BB726" s="97">
        <v>0</v>
      </c>
      <c r="BC726" s="98">
        <v>0</v>
      </c>
      <c r="BD726" s="98">
        <v>0</v>
      </c>
      <c r="BE726" s="98">
        <v>0</v>
      </c>
      <c r="BF726" s="98">
        <v>0</v>
      </c>
      <c r="BG726" s="99">
        <f t="shared" si="140"/>
        <v>0</v>
      </c>
      <c r="BH726" s="52">
        <f t="shared" si="136"/>
        <v>0</v>
      </c>
      <c r="BI726" s="53">
        <f>IFERROR(IF(ROUND(V726/((D726+AK726)/2),1)&lt;0,0,ROUND(V726/((D726+AK726)/2),1)),0)</f>
        <v>0</v>
      </c>
      <c r="BJ726" s="55" t="str">
        <f>IF(AK726=0,"정상",IF(AP726="악성","악성",IF(AND(BL726&gt;3,BI726&lt;0.5),"악성",IF(AND(AP726="정상",BL726&lt;=3),"정상",IF(BI726&gt;1,"정상","부진")))))</f>
        <v>정상</v>
      </c>
      <c r="BK726" s="54">
        <v>41306</v>
      </c>
      <c r="BL726" s="52">
        <f t="shared" si="141"/>
        <v>164</v>
      </c>
    </row>
    <row r="727" spans="1:64" ht="17.100000000000001" customHeight="1">
      <c r="A727" s="58" t="s">
        <v>1</v>
      </c>
      <c r="B727" s="57" t="s">
        <v>4970</v>
      </c>
      <c r="C727" s="56" t="s">
        <v>4971</v>
      </c>
      <c r="D727" s="213">
        <v>0</v>
      </c>
      <c r="E727" s="214">
        <v>0</v>
      </c>
      <c r="F727" s="215">
        <v>0</v>
      </c>
      <c r="G727" s="213">
        <v>0</v>
      </c>
      <c r="H727" s="216">
        <v>0</v>
      </c>
      <c r="I727" s="215">
        <v>0</v>
      </c>
      <c r="J727" s="213">
        <v>0</v>
      </c>
      <c r="K727" s="216">
        <v>0</v>
      </c>
      <c r="L727" s="215">
        <v>0</v>
      </c>
      <c r="M727" s="213">
        <v>0</v>
      </c>
      <c r="N727" s="216">
        <v>0</v>
      </c>
      <c r="O727" s="215">
        <v>0</v>
      </c>
      <c r="P727" s="213">
        <v>0</v>
      </c>
      <c r="Q727" s="216">
        <v>0</v>
      </c>
      <c r="R727" s="215">
        <v>0</v>
      </c>
      <c r="S727" s="213">
        <v>0</v>
      </c>
      <c r="T727" s="214">
        <v>0</v>
      </c>
      <c r="U727" s="217">
        <v>0</v>
      </c>
      <c r="V727" s="213">
        <v>-1</v>
      </c>
      <c r="W727" s="216">
        <v>1329</v>
      </c>
      <c r="X727" s="215">
        <v>-1329</v>
      </c>
      <c r="Y727" s="213">
        <v>0</v>
      </c>
      <c r="Z727" s="216">
        <v>0</v>
      </c>
      <c r="AA727" s="215">
        <v>0</v>
      </c>
      <c r="AB727" s="213">
        <v>1</v>
      </c>
      <c r="AC727" s="216">
        <v>1329</v>
      </c>
      <c r="AD727" s="215">
        <v>1329</v>
      </c>
      <c r="AE727" s="213">
        <v>0</v>
      </c>
      <c r="AF727" s="216">
        <v>0</v>
      </c>
      <c r="AG727" s="215">
        <v>0</v>
      </c>
      <c r="AH727" s="213">
        <v>0</v>
      </c>
      <c r="AI727" s="214">
        <v>0</v>
      </c>
      <c r="AJ727" s="215">
        <v>0</v>
      </c>
      <c r="AK727" s="218">
        <v>0</v>
      </c>
      <c r="AL727" s="214">
        <v>0</v>
      </c>
      <c r="AM727" s="215">
        <v>0</v>
      </c>
      <c r="AN727" s="36">
        <f t="shared" si="133"/>
        <v>0</v>
      </c>
      <c r="AO727" s="37">
        <f t="shared" si="134"/>
        <v>0</v>
      </c>
      <c r="AP727" s="38" t="s">
        <v>3</v>
      </c>
      <c r="AQ727" s="39" t="str">
        <f t="shared" si="132"/>
        <v>제품</v>
      </c>
      <c r="AR727" s="40">
        <f t="shared" si="137"/>
        <v>0</v>
      </c>
      <c r="AS727" s="41">
        <f t="shared" si="138"/>
        <v>0</v>
      </c>
      <c r="AT727" s="42">
        <f t="shared" si="139"/>
        <v>0</v>
      </c>
      <c r="AU727" s="43">
        <f t="shared" si="135"/>
        <v>0</v>
      </c>
      <c r="AV727" s="95" t="str">
        <f t="shared" si="142"/>
        <v/>
      </c>
      <c r="AW727" s="61" t="str">
        <f t="shared" si="142"/>
        <v/>
      </c>
      <c r="AX727" s="61" t="str">
        <f t="shared" si="142"/>
        <v/>
      </c>
      <c r="AY727" s="61" t="str">
        <f t="shared" si="142"/>
        <v/>
      </c>
      <c r="AZ727" s="44" t="str">
        <f t="shared" si="142"/>
        <v/>
      </c>
      <c r="BA727" s="45"/>
      <c r="BB727" s="97">
        <v>0</v>
      </c>
      <c r="BC727" s="98">
        <v>0</v>
      </c>
      <c r="BD727" s="98">
        <v>0</v>
      </c>
      <c r="BE727" s="98">
        <v>0</v>
      </c>
      <c r="BF727" s="98">
        <v>0</v>
      </c>
      <c r="BG727" s="99">
        <f t="shared" si="140"/>
        <v>0</v>
      </c>
      <c r="BH727" s="52">
        <f t="shared" si="136"/>
        <v>0</v>
      </c>
      <c r="BI727" s="53">
        <f>IFERROR(IF(ROUND(V727/((D727+AK727)/2),1)&lt;0,0,ROUND(V727/((D727+AK727)/2),1)),0)</f>
        <v>0</v>
      </c>
      <c r="BJ727" s="55" t="str">
        <f>IF(AK727=0,"정상",IF(AP727="악성","악성",IF(AND(BL727&gt;3,BI727&lt;0.5),"악성",IF(AND(AP727="정상",BL727&lt;=3),"정상",IF(BI727&gt;1,"정상","부진")))))</f>
        <v>정상</v>
      </c>
      <c r="BK727" s="54">
        <v>41275</v>
      </c>
      <c r="BL727" s="52">
        <f t="shared" si="141"/>
        <v>165</v>
      </c>
    </row>
    <row r="728" spans="1:64" ht="17.100000000000001" customHeight="1">
      <c r="A728" s="58" t="s">
        <v>1</v>
      </c>
      <c r="B728" s="57" t="s">
        <v>42</v>
      </c>
      <c r="C728" s="56" t="s">
        <v>43</v>
      </c>
      <c r="D728" s="213">
        <v>9</v>
      </c>
      <c r="E728" s="214">
        <v>675</v>
      </c>
      <c r="F728" s="215">
        <v>6075</v>
      </c>
      <c r="G728" s="213">
        <v>0</v>
      </c>
      <c r="H728" s="216">
        <v>0</v>
      </c>
      <c r="I728" s="215">
        <v>0</v>
      </c>
      <c r="J728" s="213">
        <v>0</v>
      </c>
      <c r="K728" s="216">
        <v>0</v>
      </c>
      <c r="L728" s="215">
        <v>0</v>
      </c>
      <c r="M728" s="213">
        <v>0</v>
      </c>
      <c r="N728" s="216">
        <v>0</v>
      </c>
      <c r="O728" s="215">
        <v>0</v>
      </c>
      <c r="P728" s="213">
        <v>0</v>
      </c>
      <c r="Q728" s="216">
        <v>0</v>
      </c>
      <c r="R728" s="215">
        <v>0</v>
      </c>
      <c r="S728" s="213">
        <v>0</v>
      </c>
      <c r="T728" s="214">
        <v>0</v>
      </c>
      <c r="U728" s="217">
        <v>0</v>
      </c>
      <c r="V728" s="213">
        <v>-5</v>
      </c>
      <c r="W728" s="216">
        <v>675</v>
      </c>
      <c r="X728" s="215">
        <v>-3375</v>
      </c>
      <c r="Y728" s="213">
        <v>0</v>
      </c>
      <c r="Z728" s="216">
        <v>0</v>
      </c>
      <c r="AA728" s="215">
        <v>0</v>
      </c>
      <c r="AB728" s="213">
        <v>3</v>
      </c>
      <c r="AC728" s="216">
        <v>675</v>
      </c>
      <c r="AD728" s="215">
        <v>2025</v>
      </c>
      <c r="AE728" s="213">
        <v>0</v>
      </c>
      <c r="AF728" s="216">
        <v>0</v>
      </c>
      <c r="AG728" s="215">
        <v>0</v>
      </c>
      <c r="AH728" s="213">
        <v>-2</v>
      </c>
      <c r="AI728" s="214">
        <v>675</v>
      </c>
      <c r="AJ728" s="215">
        <v>-1350</v>
      </c>
      <c r="AK728" s="218">
        <v>11</v>
      </c>
      <c r="AL728" s="214">
        <v>675</v>
      </c>
      <c r="AM728" s="215">
        <v>7425</v>
      </c>
      <c r="AN728" s="36">
        <f t="shared" si="133"/>
        <v>7.0265834769023641E-7</v>
      </c>
      <c r="AO728" s="37">
        <f t="shared" si="134"/>
        <v>1.2222222222222223</v>
      </c>
      <c r="AP728" s="38" t="s">
        <v>3</v>
      </c>
      <c r="AQ728" s="39" t="str">
        <f t="shared" si="132"/>
        <v>제품</v>
      </c>
      <c r="AR728" s="40">
        <f t="shared" si="137"/>
        <v>7425</v>
      </c>
      <c r="AS728" s="41">
        <f t="shared" si="138"/>
        <v>0</v>
      </c>
      <c r="AT728" s="42">
        <f t="shared" si="139"/>
        <v>0</v>
      </c>
      <c r="AU728" s="43">
        <f t="shared" si="135"/>
        <v>7425</v>
      </c>
      <c r="AV728" s="95">
        <f t="shared" si="142"/>
        <v>7425</v>
      </c>
      <c r="AW728" s="61" t="str">
        <f t="shared" si="142"/>
        <v/>
      </c>
      <c r="AX728" s="61" t="str">
        <f t="shared" si="142"/>
        <v/>
      </c>
      <c r="AY728" s="61" t="str">
        <f t="shared" si="142"/>
        <v/>
      </c>
      <c r="AZ728" s="44" t="str">
        <f t="shared" si="142"/>
        <v/>
      </c>
      <c r="BA728" s="45"/>
      <c r="BB728" s="97">
        <v>11</v>
      </c>
      <c r="BC728" s="98">
        <v>0</v>
      </c>
      <c r="BD728" s="98">
        <v>0</v>
      </c>
      <c r="BE728" s="98">
        <v>0</v>
      </c>
      <c r="BF728" s="98">
        <v>0</v>
      </c>
      <c r="BG728" s="99">
        <f t="shared" si="140"/>
        <v>11</v>
      </c>
      <c r="BH728" s="52">
        <f t="shared" si="136"/>
        <v>0</v>
      </c>
      <c r="BI728" s="53">
        <f>IFERROR(IF(ROUND(V728/((D728+AK728)/2),1)&lt;0,0,ROUND(V728/((D728+AK728)/2),1)),0)</f>
        <v>0</v>
      </c>
      <c r="BJ728" s="55" t="str">
        <f>IF(AK728=0,"정상",IF(AP728="악성","악성",IF(AND(BL728&gt;3,BI728&lt;0.5),"악성",IF(AND(AP728="정상",BL728&lt;=3),"정상",IF(BI728&gt;1,"정상","부진")))))</f>
        <v>악성</v>
      </c>
      <c r="BK728" s="54">
        <v>41275</v>
      </c>
      <c r="BL728" s="52">
        <f t="shared" si="141"/>
        <v>165</v>
      </c>
    </row>
    <row r="729" spans="1:64" ht="17.100000000000001" customHeight="1">
      <c r="A729" s="58" t="s">
        <v>1</v>
      </c>
      <c r="B729" s="57" t="s">
        <v>1738</v>
      </c>
      <c r="C729" s="56" t="s">
        <v>1739</v>
      </c>
      <c r="D729" s="213">
        <v>0</v>
      </c>
      <c r="E729" s="214">
        <v>0</v>
      </c>
      <c r="F729" s="215">
        <v>0</v>
      </c>
      <c r="G729" s="213">
        <v>0</v>
      </c>
      <c r="H729" s="216">
        <v>0</v>
      </c>
      <c r="I729" s="215">
        <v>0</v>
      </c>
      <c r="J729" s="213">
        <v>0</v>
      </c>
      <c r="K729" s="216">
        <v>0</v>
      </c>
      <c r="L729" s="215">
        <v>0</v>
      </c>
      <c r="M729" s="213">
        <v>0</v>
      </c>
      <c r="N729" s="216">
        <v>0</v>
      </c>
      <c r="O729" s="215">
        <v>0</v>
      </c>
      <c r="P729" s="213">
        <v>0</v>
      </c>
      <c r="Q729" s="216">
        <v>0</v>
      </c>
      <c r="R729" s="215">
        <v>0</v>
      </c>
      <c r="S729" s="213">
        <v>0</v>
      </c>
      <c r="T729" s="214">
        <v>0</v>
      </c>
      <c r="U729" s="217">
        <v>0</v>
      </c>
      <c r="V729" s="213">
        <v>-1</v>
      </c>
      <c r="W729" s="216">
        <v>947</v>
      </c>
      <c r="X729" s="215">
        <v>-947</v>
      </c>
      <c r="Y729" s="213">
        <v>0</v>
      </c>
      <c r="Z729" s="216">
        <v>0</v>
      </c>
      <c r="AA729" s="215">
        <v>0</v>
      </c>
      <c r="AB729" s="213">
        <v>1</v>
      </c>
      <c r="AC729" s="216">
        <v>947</v>
      </c>
      <c r="AD729" s="215">
        <v>947</v>
      </c>
      <c r="AE729" s="213">
        <v>0</v>
      </c>
      <c r="AF729" s="216">
        <v>0</v>
      </c>
      <c r="AG729" s="215">
        <v>0</v>
      </c>
      <c r="AH729" s="213">
        <v>0</v>
      </c>
      <c r="AI729" s="214">
        <v>0</v>
      </c>
      <c r="AJ729" s="215">
        <v>0</v>
      </c>
      <c r="AK729" s="218">
        <v>0</v>
      </c>
      <c r="AL729" s="214">
        <v>0</v>
      </c>
      <c r="AM729" s="215">
        <v>0</v>
      </c>
      <c r="AN729" s="36">
        <f t="shared" si="133"/>
        <v>0</v>
      </c>
      <c r="AO729" s="37">
        <f t="shared" si="134"/>
        <v>0</v>
      </c>
      <c r="AP729" s="38" t="s">
        <v>3</v>
      </c>
      <c r="AQ729" s="39" t="str">
        <f t="shared" si="132"/>
        <v>제품</v>
      </c>
      <c r="AR729" s="40">
        <f t="shared" si="137"/>
        <v>0</v>
      </c>
      <c r="AS729" s="41">
        <f t="shared" si="138"/>
        <v>0</v>
      </c>
      <c r="AT729" s="42">
        <f t="shared" si="139"/>
        <v>0</v>
      </c>
      <c r="AU729" s="43">
        <f t="shared" si="135"/>
        <v>0</v>
      </c>
      <c r="AV729" s="95" t="str">
        <f t="shared" si="142"/>
        <v/>
      </c>
      <c r="AW729" s="61" t="str">
        <f t="shared" si="142"/>
        <v/>
      </c>
      <c r="AX729" s="61" t="str">
        <f t="shared" si="142"/>
        <v/>
      </c>
      <c r="AY729" s="61" t="str">
        <f t="shared" si="142"/>
        <v/>
      </c>
      <c r="AZ729" s="44" t="str">
        <f t="shared" si="142"/>
        <v/>
      </c>
      <c r="BA729" s="45"/>
      <c r="BB729" s="97">
        <v>0</v>
      </c>
      <c r="BC729" s="98">
        <v>0</v>
      </c>
      <c r="BD729" s="98">
        <v>0</v>
      </c>
      <c r="BE729" s="98">
        <v>0</v>
      </c>
      <c r="BF729" s="98">
        <v>0</v>
      </c>
      <c r="BG729" s="99">
        <f t="shared" si="140"/>
        <v>0</v>
      </c>
      <c r="BH729" s="52">
        <f t="shared" si="136"/>
        <v>0</v>
      </c>
      <c r="BI729" s="53">
        <f>IFERROR(IF(ROUND(V729/((D729+AK729)/2),1)&lt;0,0,ROUND(V729/((D729+AK729)/2),1)),0)</f>
        <v>0</v>
      </c>
      <c r="BJ729" s="55" t="str">
        <f>IF(AK729=0,"정상",IF(AP729="악성","악성",IF(AND(BL729&gt;3,BI729&lt;0.5),"악성",IF(AND(AP729="정상",BL729&lt;=3),"정상",IF(BI729&gt;1,"정상","부진")))))</f>
        <v>정상</v>
      </c>
      <c r="BK729" s="54">
        <v>39417</v>
      </c>
      <c r="BL729" s="52">
        <f t="shared" si="141"/>
        <v>226</v>
      </c>
    </row>
    <row r="730" spans="1:64" ht="17.100000000000001" customHeight="1">
      <c r="A730" s="58" t="s">
        <v>1</v>
      </c>
      <c r="B730" s="57" t="s">
        <v>4972</v>
      </c>
      <c r="C730" s="56" t="s">
        <v>4973</v>
      </c>
      <c r="D730" s="213">
        <v>0</v>
      </c>
      <c r="E730" s="214">
        <v>0</v>
      </c>
      <c r="F730" s="215">
        <v>0</v>
      </c>
      <c r="G730" s="213">
        <v>0</v>
      </c>
      <c r="H730" s="216">
        <v>0</v>
      </c>
      <c r="I730" s="215">
        <v>0</v>
      </c>
      <c r="J730" s="213">
        <v>0</v>
      </c>
      <c r="K730" s="216">
        <v>0</v>
      </c>
      <c r="L730" s="215">
        <v>0</v>
      </c>
      <c r="M730" s="213">
        <v>0</v>
      </c>
      <c r="N730" s="216">
        <v>0</v>
      </c>
      <c r="O730" s="215">
        <v>0</v>
      </c>
      <c r="P730" s="213">
        <v>0</v>
      </c>
      <c r="Q730" s="216">
        <v>0</v>
      </c>
      <c r="R730" s="215">
        <v>0</v>
      </c>
      <c r="S730" s="213">
        <v>0</v>
      </c>
      <c r="T730" s="214">
        <v>0</v>
      </c>
      <c r="U730" s="217">
        <v>0</v>
      </c>
      <c r="V730" s="213">
        <v>-1</v>
      </c>
      <c r="W730" s="216">
        <v>1333</v>
      </c>
      <c r="X730" s="215">
        <v>-1333</v>
      </c>
      <c r="Y730" s="213">
        <v>0</v>
      </c>
      <c r="Z730" s="216">
        <v>0</v>
      </c>
      <c r="AA730" s="215">
        <v>0</v>
      </c>
      <c r="AB730" s="213">
        <v>1</v>
      </c>
      <c r="AC730" s="216">
        <v>1333</v>
      </c>
      <c r="AD730" s="215">
        <v>1333</v>
      </c>
      <c r="AE730" s="213">
        <v>0</v>
      </c>
      <c r="AF730" s="216">
        <v>0</v>
      </c>
      <c r="AG730" s="215">
        <v>0</v>
      </c>
      <c r="AH730" s="213">
        <v>0</v>
      </c>
      <c r="AI730" s="214">
        <v>0</v>
      </c>
      <c r="AJ730" s="215">
        <v>0</v>
      </c>
      <c r="AK730" s="218">
        <v>0</v>
      </c>
      <c r="AL730" s="214">
        <v>0</v>
      </c>
      <c r="AM730" s="215">
        <v>0</v>
      </c>
      <c r="AN730" s="36">
        <f t="shared" si="133"/>
        <v>0</v>
      </c>
      <c r="AO730" s="37">
        <f t="shared" si="134"/>
        <v>0</v>
      </c>
      <c r="AP730" s="38" t="s">
        <v>3</v>
      </c>
      <c r="AQ730" s="39" t="str">
        <f t="shared" si="132"/>
        <v>제품</v>
      </c>
      <c r="AR730" s="40">
        <f t="shared" si="137"/>
        <v>0</v>
      </c>
      <c r="AS730" s="41">
        <f t="shared" si="138"/>
        <v>0</v>
      </c>
      <c r="AT730" s="42">
        <f t="shared" si="139"/>
        <v>0</v>
      </c>
      <c r="AU730" s="43">
        <f t="shared" si="135"/>
        <v>0</v>
      </c>
      <c r="AV730" s="95" t="str">
        <f t="shared" si="142"/>
        <v/>
      </c>
      <c r="AW730" s="61" t="str">
        <f t="shared" si="142"/>
        <v/>
      </c>
      <c r="AX730" s="61" t="str">
        <f t="shared" si="142"/>
        <v/>
      </c>
      <c r="AY730" s="61" t="str">
        <f t="shared" si="142"/>
        <v/>
      </c>
      <c r="AZ730" s="44" t="str">
        <f t="shared" si="142"/>
        <v/>
      </c>
      <c r="BA730" s="45"/>
      <c r="BB730" s="97">
        <v>0</v>
      </c>
      <c r="BC730" s="98">
        <v>0</v>
      </c>
      <c r="BD730" s="98">
        <v>0</v>
      </c>
      <c r="BE730" s="98">
        <v>0</v>
      </c>
      <c r="BF730" s="98">
        <v>0</v>
      </c>
      <c r="BG730" s="99">
        <f t="shared" si="140"/>
        <v>0</v>
      </c>
      <c r="BH730" s="52">
        <f t="shared" si="136"/>
        <v>0</v>
      </c>
      <c r="BI730" s="53">
        <f>IFERROR(IF(ROUND(V730/((D730+AK730)/2),1)&lt;0,0,ROUND(V730/((D730+AK730)/2),1)),0)</f>
        <v>0</v>
      </c>
      <c r="BJ730" s="55" t="str">
        <f>IF(AK730=0,"정상",IF(AP730="악성","악성",IF(AND(BL730&gt;3,BI730&lt;0.5),"악성",IF(AND(AP730="정상",BL730&lt;=3),"정상",IF(BI730&gt;1,"정상","부진")))))</f>
        <v>정상</v>
      </c>
      <c r="BK730" s="54">
        <v>41275</v>
      </c>
      <c r="BL730" s="52">
        <f t="shared" si="141"/>
        <v>165</v>
      </c>
    </row>
    <row r="731" spans="1:64" ht="17.100000000000001" customHeight="1">
      <c r="A731" s="58" t="s">
        <v>1</v>
      </c>
      <c r="B731" s="57" t="s">
        <v>44</v>
      </c>
      <c r="C731" s="56" t="s">
        <v>45</v>
      </c>
      <c r="D731" s="213">
        <v>19</v>
      </c>
      <c r="E731" s="214">
        <v>2083</v>
      </c>
      <c r="F731" s="215">
        <v>39577</v>
      </c>
      <c r="G731" s="213">
        <v>0</v>
      </c>
      <c r="H731" s="216">
        <v>0</v>
      </c>
      <c r="I731" s="215">
        <v>0</v>
      </c>
      <c r="J731" s="213">
        <v>0</v>
      </c>
      <c r="K731" s="216">
        <v>0</v>
      </c>
      <c r="L731" s="215">
        <v>0</v>
      </c>
      <c r="M731" s="213">
        <v>0</v>
      </c>
      <c r="N731" s="216">
        <v>0</v>
      </c>
      <c r="O731" s="215">
        <v>0</v>
      </c>
      <c r="P731" s="213">
        <v>0</v>
      </c>
      <c r="Q731" s="216">
        <v>0</v>
      </c>
      <c r="R731" s="215">
        <v>0</v>
      </c>
      <c r="S731" s="213">
        <v>0</v>
      </c>
      <c r="T731" s="214">
        <v>0</v>
      </c>
      <c r="U731" s="217">
        <v>0</v>
      </c>
      <c r="V731" s="213">
        <v>-2</v>
      </c>
      <c r="W731" s="216">
        <v>2083</v>
      </c>
      <c r="X731" s="215">
        <v>-4166</v>
      </c>
      <c r="Y731" s="213">
        <v>0</v>
      </c>
      <c r="Z731" s="216">
        <v>0</v>
      </c>
      <c r="AA731" s="215">
        <v>0</v>
      </c>
      <c r="AB731" s="213">
        <v>6</v>
      </c>
      <c r="AC731" s="216">
        <v>2083</v>
      </c>
      <c r="AD731" s="215">
        <v>12498</v>
      </c>
      <c r="AE731" s="213">
        <v>0</v>
      </c>
      <c r="AF731" s="216">
        <v>0</v>
      </c>
      <c r="AG731" s="215">
        <v>0</v>
      </c>
      <c r="AH731" s="213">
        <v>4</v>
      </c>
      <c r="AI731" s="214">
        <v>2083</v>
      </c>
      <c r="AJ731" s="215">
        <v>8332</v>
      </c>
      <c r="AK731" s="218">
        <v>15</v>
      </c>
      <c r="AL731" s="214">
        <v>2083</v>
      </c>
      <c r="AM731" s="215">
        <v>31245</v>
      </c>
      <c r="AN731" s="36">
        <f t="shared" si="133"/>
        <v>2.9568431075530553E-6</v>
      </c>
      <c r="AO731" s="37">
        <f t="shared" si="134"/>
        <v>0.78947368421052633</v>
      </c>
      <c r="AP731" s="38" t="s">
        <v>3</v>
      </c>
      <c r="AQ731" s="39" t="str">
        <f t="shared" si="132"/>
        <v>제품</v>
      </c>
      <c r="AR731" s="40">
        <f t="shared" si="137"/>
        <v>31245</v>
      </c>
      <c r="AS731" s="41">
        <f t="shared" si="138"/>
        <v>0</v>
      </c>
      <c r="AT731" s="42">
        <f t="shared" si="139"/>
        <v>0</v>
      </c>
      <c r="AU731" s="43">
        <f t="shared" si="135"/>
        <v>31245</v>
      </c>
      <c r="AV731" s="95">
        <f t="shared" si="142"/>
        <v>31245</v>
      </c>
      <c r="AW731" s="61" t="str">
        <f t="shared" si="142"/>
        <v/>
      </c>
      <c r="AX731" s="61" t="str">
        <f t="shared" si="142"/>
        <v/>
      </c>
      <c r="AY731" s="61" t="str">
        <f t="shared" si="142"/>
        <v/>
      </c>
      <c r="AZ731" s="44" t="str">
        <f t="shared" si="142"/>
        <v/>
      </c>
      <c r="BA731" s="45"/>
      <c r="BB731" s="97">
        <v>15</v>
      </c>
      <c r="BC731" s="98">
        <v>0</v>
      </c>
      <c r="BD731" s="98">
        <v>0</v>
      </c>
      <c r="BE731" s="98">
        <v>0</v>
      </c>
      <c r="BF731" s="98">
        <v>0</v>
      </c>
      <c r="BG731" s="99">
        <f t="shared" si="140"/>
        <v>15</v>
      </c>
      <c r="BH731" s="52">
        <f t="shared" si="136"/>
        <v>0</v>
      </c>
      <c r="BI731" s="53">
        <f>IFERROR(IF(ROUND(V731/((D731+AK731)/2),1)&lt;0,0,ROUND(V731/((D731+AK731)/2),1)),0)</f>
        <v>0</v>
      </c>
      <c r="BJ731" s="55" t="str">
        <f>IF(AK731=0,"정상",IF(AP731="악성","악성",IF(AND(BL731&gt;3,BI731&lt;0.5),"악성",IF(AND(AP731="정상",BL731&lt;=3),"정상",IF(BI731&gt;1,"정상","부진")))))</f>
        <v>악성</v>
      </c>
      <c r="BK731" s="54">
        <v>41334</v>
      </c>
      <c r="BL731" s="52">
        <f t="shared" si="141"/>
        <v>163</v>
      </c>
    </row>
    <row r="732" spans="1:64" ht="17.100000000000001" customHeight="1">
      <c r="A732" s="58" t="s">
        <v>1</v>
      </c>
      <c r="B732" s="57" t="s">
        <v>2548</v>
      </c>
      <c r="C732" s="56" t="s">
        <v>2549</v>
      </c>
      <c r="D732" s="213">
        <v>0</v>
      </c>
      <c r="E732" s="214">
        <v>0</v>
      </c>
      <c r="F732" s="215">
        <v>0</v>
      </c>
      <c r="G732" s="213">
        <v>0</v>
      </c>
      <c r="H732" s="216">
        <v>0</v>
      </c>
      <c r="I732" s="215">
        <v>0</v>
      </c>
      <c r="J732" s="213">
        <v>0</v>
      </c>
      <c r="K732" s="216">
        <v>0</v>
      </c>
      <c r="L732" s="215">
        <v>0</v>
      </c>
      <c r="M732" s="213">
        <v>0</v>
      </c>
      <c r="N732" s="216">
        <v>0</v>
      </c>
      <c r="O732" s="215">
        <v>0</v>
      </c>
      <c r="P732" s="213">
        <v>0</v>
      </c>
      <c r="Q732" s="216">
        <v>0</v>
      </c>
      <c r="R732" s="215">
        <v>0</v>
      </c>
      <c r="S732" s="213">
        <v>0</v>
      </c>
      <c r="T732" s="214">
        <v>0</v>
      </c>
      <c r="U732" s="217">
        <v>0</v>
      </c>
      <c r="V732" s="213">
        <v>-1</v>
      </c>
      <c r="W732" s="216">
        <v>2026</v>
      </c>
      <c r="X732" s="215">
        <v>-2026</v>
      </c>
      <c r="Y732" s="213">
        <v>0</v>
      </c>
      <c r="Z732" s="216">
        <v>0</v>
      </c>
      <c r="AA732" s="215">
        <v>0</v>
      </c>
      <c r="AB732" s="213">
        <v>1</v>
      </c>
      <c r="AC732" s="216">
        <v>2026</v>
      </c>
      <c r="AD732" s="215">
        <v>2026</v>
      </c>
      <c r="AE732" s="213">
        <v>0</v>
      </c>
      <c r="AF732" s="216">
        <v>0</v>
      </c>
      <c r="AG732" s="215">
        <v>0</v>
      </c>
      <c r="AH732" s="213">
        <v>0</v>
      </c>
      <c r="AI732" s="214">
        <v>0</v>
      </c>
      <c r="AJ732" s="215">
        <v>0</v>
      </c>
      <c r="AK732" s="218">
        <v>0</v>
      </c>
      <c r="AL732" s="214">
        <v>0</v>
      </c>
      <c r="AM732" s="215">
        <v>0</v>
      </c>
      <c r="AN732" s="36">
        <f t="shared" si="133"/>
        <v>0</v>
      </c>
      <c r="AO732" s="37">
        <f t="shared" si="134"/>
        <v>0</v>
      </c>
      <c r="AP732" s="38" t="s">
        <v>3</v>
      </c>
      <c r="AQ732" s="39" t="str">
        <f t="shared" si="132"/>
        <v>제품</v>
      </c>
      <c r="AR732" s="40">
        <f t="shared" si="137"/>
        <v>0</v>
      </c>
      <c r="AS732" s="41">
        <f t="shared" si="138"/>
        <v>0</v>
      </c>
      <c r="AT732" s="42">
        <f t="shared" si="139"/>
        <v>0</v>
      </c>
      <c r="AU732" s="43">
        <f t="shared" si="135"/>
        <v>0</v>
      </c>
      <c r="AV732" s="95" t="str">
        <f t="shared" si="142"/>
        <v/>
      </c>
      <c r="AW732" s="61" t="str">
        <f t="shared" si="142"/>
        <v/>
      </c>
      <c r="AX732" s="61" t="str">
        <f t="shared" si="142"/>
        <v/>
      </c>
      <c r="AY732" s="61" t="str">
        <f t="shared" si="142"/>
        <v/>
      </c>
      <c r="AZ732" s="44" t="str">
        <f t="shared" si="142"/>
        <v/>
      </c>
      <c r="BA732" s="45"/>
      <c r="BB732" s="97">
        <v>0</v>
      </c>
      <c r="BC732" s="98">
        <v>0</v>
      </c>
      <c r="BD732" s="98">
        <v>0</v>
      </c>
      <c r="BE732" s="98">
        <v>0</v>
      </c>
      <c r="BF732" s="98">
        <v>0</v>
      </c>
      <c r="BG732" s="99">
        <f t="shared" si="140"/>
        <v>0</v>
      </c>
      <c r="BH732" s="52">
        <f t="shared" si="136"/>
        <v>0</v>
      </c>
      <c r="BI732" s="53">
        <f>IFERROR(IF(ROUND(V732/((D732+AK732)/2),1)&lt;0,0,ROUND(V732/((D732+AK732)/2),1)),0)</f>
        <v>0</v>
      </c>
      <c r="BJ732" s="55" t="str">
        <f>IF(AK732=0,"정상",IF(AP732="악성","악성",IF(AND(BL732&gt;3,BI732&lt;0.5),"악성",IF(AND(AP732="정상",BL732&lt;=3),"정상",IF(BI732&gt;1,"정상","부진")))))</f>
        <v>정상</v>
      </c>
      <c r="BK732" s="54">
        <v>41334</v>
      </c>
      <c r="BL732" s="52">
        <f t="shared" si="141"/>
        <v>163</v>
      </c>
    </row>
    <row r="733" spans="1:64" ht="17.100000000000001" customHeight="1">
      <c r="A733" s="58" t="s">
        <v>1</v>
      </c>
      <c r="B733" s="57" t="s">
        <v>5377</v>
      </c>
      <c r="C733" s="56" t="s">
        <v>5378</v>
      </c>
      <c r="D733" s="213">
        <v>0</v>
      </c>
      <c r="E733" s="214">
        <v>0</v>
      </c>
      <c r="F733" s="215">
        <v>0</v>
      </c>
      <c r="G733" s="213">
        <v>0</v>
      </c>
      <c r="H733" s="216">
        <v>0</v>
      </c>
      <c r="I733" s="215">
        <v>0</v>
      </c>
      <c r="J733" s="213">
        <v>0</v>
      </c>
      <c r="K733" s="216">
        <v>0</v>
      </c>
      <c r="L733" s="215">
        <v>0</v>
      </c>
      <c r="M733" s="213">
        <v>0</v>
      </c>
      <c r="N733" s="216">
        <v>0</v>
      </c>
      <c r="O733" s="215">
        <v>0</v>
      </c>
      <c r="P733" s="213">
        <v>0</v>
      </c>
      <c r="Q733" s="216">
        <v>0</v>
      </c>
      <c r="R733" s="215">
        <v>0</v>
      </c>
      <c r="S733" s="213">
        <v>0</v>
      </c>
      <c r="T733" s="214">
        <v>0</v>
      </c>
      <c r="U733" s="217">
        <v>0</v>
      </c>
      <c r="V733" s="213">
        <v>-1</v>
      </c>
      <c r="W733" s="216">
        <v>1039</v>
      </c>
      <c r="X733" s="215">
        <v>-1039</v>
      </c>
      <c r="Y733" s="213">
        <v>0</v>
      </c>
      <c r="Z733" s="216">
        <v>0</v>
      </c>
      <c r="AA733" s="215">
        <v>0</v>
      </c>
      <c r="AB733" s="213">
        <v>1</v>
      </c>
      <c r="AC733" s="216">
        <v>1039</v>
      </c>
      <c r="AD733" s="215">
        <v>1039</v>
      </c>
      <c r="AE733" s="213">
        <v>0</v>
      </c>
      <c r="AF733" s="216">
        <v>0</v>
      </c>
      <c r="AG733" s="215">
        <v>0</v>
      </c>
      <c r="AH733" s="213">
        <v>0</v>
      </c>
      <c r="AI733" s="214">
        <v>0</v>
      </c>
      <c r="AJ733" s="215">
        <v>0</v>
      </c>
      <c r="AK733" s="218">
        <v>0</v>
      </c>
      <c r="AL733" s="214">
        <v>0</v>
      </c>
      <c r="AM733" s="215">
        <v>0</v>
      </c>
      <c r="AN733" s="36">
        <f t="shared" si="133"/>
        <v>0</v>
      </c>
      <c r="AO733" s="37">
        <f t="shared" si="134"/>
        <v>0</v>
      </c>
      <c r="AP733" s="38" t="s">
        <v>3</v>
      </c>
      <c r="AQ733" s="39" t="str">
        <f t="shared" si="132"/>
        <v>제품</v>
      </c>
      <c r="AR733" s="40">
        <f t="shared" si="137"/>
        <v>0</v>
      </c>
      <c r="AS733" s="41">
        <f t="shared" si="138"/>
        <v>0</v>
      </c>
      <c r="AT733" s="42">
        <f t="shared" si="139"/>
        <v>0</v>
      </c>
      <c r="AU733" s="43">
        <f t="shared" si="135"/>
        <v>0</v>
      </c>
      <c r="AV733" s="95" t="str">
        <f t="shared" si="142"/>
        <v/>
      </c>
      <c r="AW733" s="61" t="str">
        <f t="shared" si="142"/>
        <v/>
      </c>
      <c r="AX733" s="61" t="str">
        <f t="shared" si="142"/>
        <v/>
      </c>
      <c r="AY733" s="61" t="str">
        <f t="shared" si="142"/>
        <v/>
      </c>
      <c r="AZ733" s="44" t="str">
        <f t="shared" si="142"/>
        <v/>
      </c>
      <c r="BA733" s="45"/>
      <c r="BB733" s="97">
        <v>0</v>
      </c>
      <c r="BC733" s="98">
        <v>0</v>
      </c>
      <c r="BD733" s="98">
        <v>0</v>
      </c>
      <c r="BE733" s="98">
        <v>0</v>
      </c>
      <c r="BF733" s="98">
        <v>0</v>
      </c>
      <c r="BG733" s="99">
        <f t="shared" si="140"/>
        <v>0</v>
      </c>
      <c r="BH733" s="52">
        <f t="shared" si="136"/>
        <v>0</v>
      </c>
      <c r="BI733" s="53">
        <f>IFERROR(IF(ROUND(V733/((D733+AK733)/2),1)&lt;0,0,ROUND(V733/((D733+AK733)/2),1)),0)</f>
        <v>0</v>
      </c>
      <c r="BJ733" s="55" t="str">
        <f>IF(AK733=0,"정상",IF(AP733="악성","악성",IF(AND(BL733&gt;3,BI733&lt;0.5),"악성",IF(AND(AP733="정상",BL733&lt;=3),"정상",IF(BI733&gt;1,"정상","부진")))))</f>
        <v>정상</v>
      </c>
      <c r="BK733" s="54">
        <v>41306</v>
      </c>
      <c r="BL733" s="52">
        <f t="shared" si="141"/>
        <v>164</v>
      </c>
    </row>
    <row r="734" spans="1:64" ht="17.100000000000001" customHeight="1">
      <c r="A734" s="58" t="s">
        <v>1</v>
      </c>
      <c r="B734" s="57" t="s">
        <v>46</v>
      </c>
      <c r="C734" s="56" t="s">
        <v>47</v>
      </c>
      <c r="D734" s="213">
        <v>1</v>
      </c>
      <c r="E734" s="214">
        <v>2028</v>
      </c>
      <c r="F734" s="215">
        <v>2028</v>
      </c>
      <c r="G734" s="213">
        <v>0</v>
      </c>
      <c r="H734" s="216">
        <v>0</v>
      </c>
      <c r="I734" s="215">
        <v>0</v>
      </c>
      <c r="J734" s="213">
        <v>0</v>
      </c>
      <c r="K734" s="216">
        <v>0</v>
      </c>
      <c r="L734" s="215">
        <v>0</v>
      </c>
      <c r="M734" s="213">
        <v>0</v>
      </c>
      <c r="N734" s="216">
        <v>0</v>
      </c>
      <c r="O734" s="215">
        <v>0</v>
      </c>
      <c r="P734" s="213">
        <v>0</v>
      </c>
      <c r="Q734" s="216">
        <v>0</v>
      </c>
      <c r="R734" s="215">
        <v>0</v>
      </c>
      <c r="S734" s="213">
        <v>0</v>
      </c>
      <c r="T734" s="214">
        <v>0</v>
      </c>
      <c r="U734" s="217">
        <v>0</v>
      </c>
      <c r="V734" s="213">
        <v>-4</v>
      </c>
      <c r="W734" s="216">
        <v>2028</v>
      </c>
      <c r="X734" s="215">
        <v>-8112</v>
      </c>
      <c r="Y734" s="213">
        <v>0</v>
      </c>
      <c r="Z734" s="216">
        <v>0</v>
      </c>
      <c r="AA734" s="215">
        <v>0</v>
      </c>
      <c r="AB734" s="213">
        <v>1</v>
      </c>
      <c r="AC734" s="216">
        <v>2028</v>
      </c>
      <c r="AD734" s="215">
        <v>2028</v>
      </c>
      <c r="AE734" s="213">
        <v>0</v>
      </c>
      <c r="AF734" s="216">
        <v>0</v>
      </c>
      <c r="AG734" s="215">
        <v>0</v>
      </c>
      <c r="AH734" s="213">
        <v>-3</v>
      </c>
      <c r="AI734" s="214">
        <v>2028</v>
      </c>
      <c r="AJ734" s="215">
        <v>-6084</v>
      </c>
      <c r="AK734" s="218">
        <v>4</v>
      </c>
      <c r="AL734" s="214">
        <v>2028</v>
      </c>
      <c r="AM734" s="215">
        <v>8112</v>
      </c>
      <c r="AN734" s="36">
        <f t="shared" si="133"/>
        <v>7.6767198874925221E-7</v>
      </c>
      <c r="AO734" s="37">
        <f t="shared" si="134"/>
        <v>4</v>
      </c>
      <c r="AP734" s="38" t="s">
        <v>3</v>
      </c>
      <c r="AQ734" s="39" t="str">
        <f t="shared" si="132"/>
        <v>제품</v>
      </c>
      <c r="AR734" s="40">
        <f t="shared" si="137"/>
        <v>8112</v>
      </c>
      <c r="AS734" s="41">
        <f t="shared" si="138"/>
        <v>0</v>
      </c>
      <c r="AT734" s="42">
        <f t="shared" si="139"/>
        <v>0</v>
      </c>
      <c r="AU734" s="43">
        <f t="shared" si="135"/>
        <v>8112</v>
      </c>
      <c r="AV734" s="95">
        <f t="shared" si="142"/>
        <v>8112</v>
      </c>
      <c r="AW734" s="61" t="str">
        <f t="shared" si="142"/>
        <v/>
      </c>
      <c r="AX734" s="61" t="str">
        <f t="shared" si="142"/>
        <v/>
      </c>
      <c r="AY734" s="61" t="str">
        <f t="shared" si="142"/>
        <v/>
      </c>
      <c r="AZ734" s="44" t="str">
        <f t="shared" si="142"/>
        <v/>
      </c>
      <c r="BA734" s="45"/>
      <c r="BB734" s="97">
        <v>4</v>
      </c>
      <c r="BC734" s="98">
        <v>0</v>
      </c>
      <c r="BD734" s="98">
        <v>0</v>
      </c>
      <c r="BE734" s="98">
        <v>0</v>
      </c>
      <c r="BF734" s="98">
        <v>0</v>
      </c>
      <c r="BG734" s="99">
        <f t="shared" si="140"/>
        <v>4</v>
      </c>
      <c r="BH734" s="52">
        <f t="shared" si="136"/>
        <v>0</v>
      </c>
      <c r="BI734" s="53">
        <f>IFERROR(IF(ROUND(V734/((D734+AK734)/2),1)&lt;0,0,ROUND(V734/((D734+AK734)/2),1)),0)</f>
        <v>0</v>
      </c>
      <c r="BJ734" s="55" t="str">
        <f>IF(AK734=0,"정상",IF(AP734="악성","악성",IF(AND(BL734&gt;3,BI734&lt;0.5),"악성",IF(AND(AP734="정상",BL734&lt;=3),"정상",IF(BI734&gt;1,"정상","부진")))))</f>
        <v>악성</v>
      </c>
      <c r="BK734" s="54">
        <v>41306</v>
      </c>
      <c r="BL734" s="52">
        <f t="shared" si="141"/>
        <v>164</v>
      </c>
    </row>
    <row r="735" spans="1:64" ht="17.100000000000001" customHeight="1">
      <c r="A735" s="58" t="s">
        <v>1</v>
      </c>
      <c r="B735" s="57" t="s">
        <v>48</v>
      </c>
      <c r="C735" s="56" t="s">
        <v>49</v>
      </c>
      <c r="D735" s="213">
        <v>18</v>
      </c>
      <c r="E735" s="214">
        <v>1938</v>
      </c>
      <c r="F735" s="215">
        <v>34884</v>
      </c>
      <c r="G735" s="213">
        <v>0</v>
      </c>
      <c r="H735" s="216">
        <v>0</v>
      </c>
      <c r="I735" s="215">
        <v>0</v>
      </c>
      <c r="J735" s="213">
        <v>0</v>
      </c>
      <c r="K735" s="216">
        <v>0</v>
      </c>
      <c r="L735" s="215">
        <v>0</v>
      </c>
      <c r="M735" s="213">
        <v>0</v>
      </c>
      <c r="N735" s="216">
        <v>0</v>
      </c>
      <c r="O735" s="215">
        <v>0</v>
      </c>
      <c r="P735" s="213">
        <v>0</v>
      </c>
      <c r="Q735" s="216">
        <v>0</v>
      </c>
      <c r="R735" s="215">
        <v>0</v>
      </c>
      <c r="S735" s="213">
        <v>0</v>
      </c>
      <c r="T735" s="214">
        <v>0</v>
      </c>
      <c r="U735" s="217">
        <v>0</v>
      </c>
      <c r="V735" s="213">
        <v>-25</v>
      </c>
      <c r="W735" s="216">
        <v>1938</v>
      </c>
      <c r="X735" s="215">
        <v>-48450</v>
      </c>
      <c r="Y735" s="213">
        <v>0</v>
      </c>
      <c r="Z735" s="216">
        <v>0</v>
      </c>
      <c r="AA735" s="215">
        <v>0</v>
      </c>
      <c r="AB735" s="213">
        <v>16</v>
      </c>
      <c r="AC735" s="216">
        <v>1938</v>
      </c>
      <c r="AD735" s="215">
        <v>31008</v>
      </c>
      <c r="AE735" s="213">
        <v>0</v>
      </c>
      <c r="AF735" s="216">
        <v>0</v>
      </c>
      <c r="AG735" s="215">
        <v>0</v>
      </c>
      <c r="AH735" s="213">
        <v>-9</v>
      </c>
      <c r="AI735" s="214">
        <v>1938</v>
      </c>
      <c r="AJ735" s="215">
        <v>-17442</v>
      </c>
      <c r="AK735" s="218">
        <v>27</v>
      </c>
      <c r="AL735" s="214">
        <v>1938</v>
      </c>
      <c r="AM735" s="215">
        <v>52326</v>
      </c>
      <c r="AN735" s="36">
        <f t="shared" si="133"/>
        <v>4.9518250102679204E-6</v>
      </c>
      <c r="AO735" s="37">
        <f t="shared" si="134"/>
        <v>1.5</v>
      </c>
      <c r="AP735" s="38" t="s">
        <v>3</v>
      </c>
      <c r="AQ735" s="39" t="str">
        <f t="shared" si="132"/>
        <v>제품</v>
      </c>
      <c r="AR735" s="40">
        <f t="shared" si="137"/>
        <v>52326</v>
      </c>
      <c r="AS735" s="41">
        <f t="shared" si="138"/>
        <v>0</v>
      </c>
      <c r="AT735" s="42">
        <f t="shared" si="139"/>
        <v>0</v>
      </c>
      <c r="AU735" s="43">
        <f t="shared" si="135"/>
        <v>52326</v>
      </c>
      <c r="AV735" s="95">
        <f t="shared" si="142"/>
        <v>52326</v>
      </c>
      <c r="AW735" s="61" t="str">
        <f t="shared" si="142"/>
        <v/>
      </c>
      <c r="AX735" s="61" t="str">
        <f t="shared" si="142"/>
        <v/>
      </c>
      <c r="AY735" s="61" t="str">
        <f t="shared" si="142"/>
        <v/>
      </c>
      <c r="AZ735" s="44" t="str">
        <f t="shared" si="142"/>
        <v/>
      </c>
      <c r="BA735" s="45"/>
      <c r="BB735" s="97">
        <v>27</v>
      </c>
      <c r="BC735" s="98">
        <v>0</v>
      </c>
      <c r="BD735" s="98">
        <v>0</v>
      </c>
      <c r="BE735" s="98">
        <v>0</v>
      </c>
      <c r="BF735" s="98">
        <v>0</v>
      </c>
      <c r="BG735" s="99">
        <f t="shared" si="140"/>
        <v>27</v>
      </c>
      <c r="BH735" s="52">
        <f t="shared" si="136"/>
        <v>0</v>
      </c>
      <c r="BI735" s="53">
        <f>IFERROR(IF(ROUND(V735/((D735+AK735)/2),1)&lt;0,0,ROUND(V735/((D735+AK735)/2),1)),0)</f>
        <v>0</v>
      </c>
      <c r="BJ735" s="55" t="str">
        <f>IF(AK735=0,"정상",IF(AP735="악성","악성",IF(AND(BL735&gt;3,BI735&lt;0.5),"악성",IF(AND(AP735="정상",BL735&lt;=3),"정상",IF(BI735&gt;1,"정상","부진")))))</f>
        <v>악성</v>
      </c>
      <c r="BK735" s="54">
        <v>41395</v>
      </c>
      <c r="BL735" s="52">
        <f t="shared" si="141"/>
        <v>161</v>
      </c>
    </row>
    <row r="736" spans="1:64" ht="17.100000000000001" customHeight="1">
      <c r="A736" s="58" t="s">
        <v>1</v>
      </c>
      <c r="B736" s="57" t="s">
        <v>50</v>
      </c>
      <c r="C736" s="56" t="s">
        <v>51</v>
      </c>
      <c r="D736" s="213">
        <v>1</v>
      </c>
      <c r="E736" s="214">
        <v>1938</v>
      </c>
      <c r="F736" s="215">
        <v>1938</v>
      </c>
      <c r="G736" s="213">
        <v>0</v>
      </c>
      <c r="H736" s="216">
        <v>0</v>
      </c>
      <c r="I736" s="215">
        <v>0</v>
      </c>
      <c r="J736" s="213">
        <v>0</v>
      </c>
      <c r="K736" s="216">
        <v>0</v>
      </c>
      <c r="L736" s="215">
        <v>0</v>
      </c>
      <c r="M736" s="213">
        <v>0</v>
      </c>
      <c r="N736" s="216">
        <v>0</v>
      </c>
      <c r="O736" s="215">
        <v>0</v>
      </c>
      <c r="P736" s="213">
        <v>0</v>
      </c>
      <c r="Q736" s="216">
        <v>0</v>
      </c>
      <c r="R736" s="215">
        <v>0</v>
      </c>
      <c r="S736" s="213">
        <v>0</v>
      </c>
      <c r="T736" s="214">
        <v>0</v>
      </c>
      <c r="U736" s="217">
        <v>0</v>
      </c>
      <c r="V736" s="213">
        <v>-4</v>
      </c>
      <c r="W736" s="216">
        <v>1938</v>
      </c>
      <c r="X736" s="215">
        <v>-7752</v>
      </c>
      <c r="Y736" s="213">
        <v>0</v>
      </c>
      <c r="Z736" s="216">
        <v>0</v>
      </c>
      <c r="AA736" s="215">
        <v>0</v>
      </c>
      <c r="AB736" s="213">
        <v>1</v>
      </c>
      <c r="AC736" s="216">
        <v>1938</v>
      </c>
      <c r="AD736" s="215">
        <v>1938</v>
      </c>
      <c r="AE736" s="213">
        <v>0</v>
      </c>
      <c r="AF736" s="216">
        <v>0</v>
      </c>
      <c r="AG736" s="215">
        <v>0</v>
      </c>
      <c r="AH736" s="213">
        <v>-3</v>
      </c>
      <c r="AI736" s="214">
        <v>1938</v>
      </c>
      <c r="AJ736" s="215">
        <v>-5814</v>
      </c>
      <c r="AK736" s="218">
        <v>4</v>
      </c>
      <c r="AL736" s="214">
        <v>1938</v>
      </c>
      <c r="AM736" s="215">
        <v>7752</v>
      </c>
      <c r="AN736" s="36">
        <f t="shared" si="133"/>
        <v>7.3360370522487713E-7</v>
      </c>
      <c r="AO736" s="37">
        <f t="shared" si="134"/>
        <v>4</v>
      </c>
      <c r="AP736" s="38" t="s">
        <v>3</v>
      </c>
      <c r="AQ736" s="39" t="str">
        <f t="shared" si="132"/>
        <v>제품</v>
      </c>
      <c r="AR736" s="40">
        <f t="shared" si="137"/>
        <v>7752</v>
      </c>
      <c r="AS736" s="41">
        <f t="shared" si="138"/>
        <v>0</v>
      </c>
      <c r="AT736" s="42">
        <f t="shared" si="139"/>
        <v>0</v>
      </c>
      <c r="AU736" s="43">
        <f t="shared" si="135"/>
        <v>7752</v>
      </c>
      <c r="AV736" s="95">
        <f t="shared" si="142"/>
        <v>7752</v>
      </c>
      <c r="AW736" s="61" t="str">
        <f t="shared" si="142"/>
        <v/>
      </c>
      <c r="AX736" s="61" t="str">
        <f t="shared" si="142"/>
        <v/>
      </c>
      <c r="AY736" s="61" t="str">
        <f t="shared" si="142"/>
        <v/>
      </c>
      <c r="AZ736" s="44" t="str">
        <f t="shared" si="142"/>
        <v/>
      </c>
      <c r="BA736" s="45"/>
      <c r="BB736" s="97">
        <v>4</v>
      </c>
      <c r="BC736" s="98">
        <v>0</v>
      </c>
      <c r="BD736" s="98">
        <v>0</v>
      </c>
      <c r="BE736" s="98">
        <v>0</v>
      </c>
      <c r="BF736" s="98">
        <v>0</v>
      </c>
      <c r="BG736" s="99">
        <f t="shared" si="140"/>
        <v>4</v>
      </c>
      <c r="BH736" s="52">
        <f t="shared" si="136"/>
        <v>0</v>
      </c>
      <c r="BI736" s="53">
        <f>IFERROR(IF(ROUND(V736/((D736+AK736)/2),1)&lt;0,0,ROUND(V736/((D736+AK736)/2),1)),0)</f>
        <v>0</v>
      </c>
      <c r="BJ736" s="55" t="str">
        <f>IF(AK736=0,"정상",IF(AP736="악성","악성",IF(AND(BL736&gt;3,BI736&lt;0.5),"악성",IF(AND(AP736="정상",BL736&lt;=3),"정상",IF(BI736&gt;1,"정상","부진")))))</f>
        <v>악성</v>
      </c>
      <c r="BK736" s="54">
        <v>41395</v>
      </c>
      <c r="BL736" s="52">
        <f t="shared" si="141"/>
        <v>161</v>
      </c>
    </row>
    <row r="737" spans="1:64" ht="17.100000000000001" customHeight="1">
      <c r="A737" s="58" t="s">
        <v>1</v>
      </c>
      <c r="B737" s="57" t="s">
        <v>52</v>
      </c>
      <c r="C737" s="56" t="s">
        <v>53</v>
      </c>
      <c r="D737" s="213">
        <v>2</v>
      </c>
      <c r="E737" s="214">
        <v>1921.5</v>
      </c>
      <c r="F737" s="215">
        <v>3843</v>
      </c>
      <c r="G737" s="213">
        <v>0</v>
      </c>
      <c r="H737" s="216">
        <v>0</v>
      </c>
      <c r="I737" s="215">
        <v>0</v>
      </c>
      <c r="J737" s="213">
        <v>0</v>
      </c>
      <c r="K737" s="216">
        <v>0</v>
      </c>
      <c r="L737" s="215">
        <v>0</v>
      </c>
      <c r="M737" s="213">
        <v>0</v>
      </c>
      <c r="N737" s="216">
        <v>0</v>
      </c>
      <c r="O737" s="215">
        <v>0</v>
      </c>
      <c r="P737" s="213">
        <v>0</v>
      </c>
      <c r="Q737" s="216">
        <v>0</v>
      </c>
      <c r="R737" s="215">
        <v>0</v>
      </c>
      <c r="S737" s="213">
        <v>0</v>
      </c>
      <c r="T737" s="214">
        <v>0</v>
      </c>
      <c r="U737" s="217">
        <v>0</v>
      </c>
      <c r="V737" s="213">
        <v>-1</v>
      </c>
      <c r="W737" s="216">
        <v>1921</v>
      </c>
      <c r="X737" s="215">
        <v>-1921</v>
      </c>
      <c r="Y737" s="213">
        <v>0</v>
      </c>
      <c r="Z737" s="216">
        <v>0</v>
      </c>
      <c r="AA737" s="215">
        <v>0</v>
      </c>
      <c r="AB737" s="213">
        <v>0</v>
      </c>
      <c r="AC737" s="216">
        <v>0</v>
      </c>
      <c r="AD737" s="215">
        <v>0</v>
      </c>
      <c r="AE737" s="213">
        <v>0</v>
      </c>
      <c r="AF737" s="216">
        <v>0</v>
      </c>
      <c r="AG737" s="215">
        <v>0</v>
      </c>
      <c r="AH737" s="213">
        <v>-1</v>
      </c>
      <c r="AI737" s="214">
        <v>1921</v>
      </c>
      <c r="AJ737" s="215">
        <v>-1921</v>
      </c>
      <c r="AK737" s="218">
        <v>3</v>
      </c>
      <c r="AL737" s="214">
        <v>1921.3333</v>
      </c>
      <c r="AM737" s="215">
        <v>5764</v>
      </c>
      <c r="AN737" s="36">
        <f t="shared" si="133"/>
        <v>5.4547107287360574E-7</v>
      </c>
      <c r="AO737" s="37">
        <f t="shared" si="134"/>
        <v>1.5</v>
      </c>
      <c r="AP737" s="38" t="s">
        <v>3</v>
      </c>
      <c r="AQ737" s="39" t="str">
        <f t="shared" si="132"/>
        <v>제품</v>
      </c>
      <c r="AR737" s="40">
        <f t="shared" si="137"/>
        <v>5764</v>
      </c>
      <c r="AS737" s="41">
        <f t="shared" si="138"/>
        <v>0</v>
      </c>
      <c r="AT737" s="42">
        <f t="shared" si="139"/>
        <v>0</v>
      </c>
      <c r="AU737" s="43">
        <f t="shared" si="135"/>
        <v>5764</v>
      </c>
      <c r="AV737" s="95">
        <f t="shared" si="142"/>
        <v>5763.9998999999998</v>
      </c>
      <c r="AW737" s="61" t="str">
        <f t="shared" si="142"/>
        <v/>
      </c>
      <c r="AX737" s="61" t="str">
        <f t="shared" si="142"/>
        <v/>
      </c>
      <c r="AY737" s="61" t="str">
        <f t="shared" si="142"/>
        <v/>
      </c>
      <c r="AZ737" s="44" t="str">
        <f t="shared" si="142"/>
        <v/>
      </c>
      <c r="BA737" s="45"/>
      <c r="BB737" s="97">
        <v>3</v>
      </c>
      <c r="BC737" s="98">
        <v>0</v>
      </c>
      <c r="BD737" s="98">
        <v>0</v>
      </c>
      <c r="BE737" s="98">
        <v>0</v>
      </c>
      <c r="BF737" s="98">
        <v>0</v>
      </c>
      <c r="BG737" s="99">
        <f t="shared" si="140"/>
        <v>3</v>
      </c>
      <c r="BH737" s="52">
        <f t="shared" si="136"/>
        <v>0</v>
      </c>
      <c r="BI737" s="53">
        <f>IFERROR(IF(ROUND(V737/((D737+AK737)/2),1)&lt;0,0,ROUND(V737/((D737+AK737)/2),1)),0)</f>
        <v>0</v>
      </c>
      <c r="BJ737" s="55" t="str">
        <f>IF(AK737=0,"정상",IF(AP737="악성","악성",IF(AND(BL737&gt;3,BI737&lt;0.5),"악성",IF(AND(AP737="정상",BL737&lt;=3),"정상",IF(BI737&gt;1,"정상","부진")))))</f>
        <v>악성</v>
      </c>
      <c r="BK737" s="54">
        <v>41275</v>
      </c>
      <c r="BL737" s="52">
        <f t="shared" si="141"/>
        <v>165</v>
      </c>
    </row>
    <row r="738" spans="1:64" ht="17.100000000000001" customHeight="1">
      <c r="A738" s="58" t="s">
        <v>1</v>
      </c>
      <c r="B738" s="57" t="s">
        <v>54</v>
      </c>
      <c r="C738" s="56" t="s">
        <v>55</v>
      </c>
      <c r="D738" s="213">
        <v>1</v>
      </c>
      <c r="E738" s="214">
        <v>2033</v>
      </c>
      <c r="F738" s="215">
        <v>2033</v>
      </c>
      <c r="G738" s="213">
        <v>0</v>
      </c>
      <c r="H738" s="216">
        <v>0</v>
      </c>
      <c r="I738" s="215">
        <v>0</v>
      </c>
      <c r="J738" s="213">
        <v>0</v>
      </c>
      <c r="K738" s="216">
        <v>0</v>
      </c>
      <c r="L738" s="215">
        <v>0</v>
      </c>
      <c r="M738" s="213">
        <v>0</v>
      </c>
      <c r="N738" s="216">
        <v>0</v>
      </c>
      <c r="O738" s="215">
        <v>0</v>
      </c>
      <c r="P738" s="213">
        <v>0</v>
      </c>
      <c r="Q738" s="216">
        <v>0</v>
      </c>
      <c r="R738" s="215">
        <v>0</v>
      </c>
      <c r="S738" s="213">
        <v>0</v>
      </c>
      <c r="T738" s="214">
        <v>0</v>
      </c>
      <c r="U738" s="217">
        <v>0</v>
      </c>
      <c r="V738" s="213">
        <v>-4</v>
      </c>
      <c r="W738" s="216">
        <v>2033</v>
      </c>
      <c r="X738" s="215">
        <v>-8132</v>
      </c>
      <c r="Y738" s="213">
        <v>0</v>
      </c>
      <c r="Z738" s="216">
        <v>0</v>
      </c>
      <c r="AA738" s="215">
        <v>0</v>
      </c>
      <c r="AB738" s="213">
        <v>2</v>
      </c>
      <c r="AC738" s="216">
        <v>2033</v>
      </c>
      <c r="AD738" s="215">
        <v>4066</v>
      </c>
      <c r="AE738" s="213">
        <v>0</v>
      </c>
      <c r="AF738" s="216">
        <v>0</v>
      </c>
      <c r="AG738" s="215">
        <v>0</v>
      </c>
      <c r="AH738" s="213">
        <v>-2</v>
      </c>
      <c r="AI738" s="214">
        <v>2033</v>
      </c>
      <c r="AJ738" s="215">
        <v>-4066</v>
      </c>
      <c r="AK738" s="218">
        <v>3</v>
      </c>
      <c r="AL738" s="214">
        <v>2033</v>
      </c>
      <c r="AM738" s="215">
        <v>6099</v>
      </c>
      <c r="AN738" s="36">
        <f t="shared" si="133"/>
        <v>5.7717350337545474E-7</v>
      </c>
      <c r="AO738" s="37">
        <f t="shared" si="134"/>
        <v>3</v>
      </c>
      <c r="AP738" s="38" t="s">
        <v>3</v>
      </c>
      <c r="AQ738" s="39" t="str">
        <f t="shared" si="132"/>
        <v>제품</v>
      </c>
      <c r="AR738" s="40">
        <f t="shared" si="137"/>
        <v>6099</v>
      </c>
      <c r="AS738" s="41">
        <f t="shared" si="138"/>
        <v>0</v>
      </c>
      <c r="AT738" s="42">
        <f t="shared" si="139"/>
        <v>0</v>
      </c>
      <c r="AU738" s="43">
        <f t="shared" si="135"/>
        <v>6099</v>
      </c>
      <c r="AV738" s="95">
        <f t="shared" si="142"/>
        <v>6099</v>
      </c>
      <c r="AW738" s="61" t="str">
        <f t="shared" si="142"/>
        <v/>
      </c>
      <c r="AX738" s="61" t="str">
        <f t="shared" si="142"/>
        <v/>
      </c>
      <c r="AY738" s="61" t="str">
        <f t="shared" si="142"/>
        <v/>
      </c>
      <c r="AZ738" s="44" t="str">
        <f t="shared" si="142"/>
        <v/>
      </c>
      <c r="BA738" s="45"/>
      <c r="BB738" s="97">
        <v>3</v>
      </c>
      <c r="BC738" s="98">
        <v>0</v>
      </c>
      <c r="BD738" s="98">
        <v>0</v>
      </c>
      <c r="BE738" s="98">
        <v>0</v>
      </c>
      <c r="BF738" s="98">
        <v>0</v>
      </c>
      <c r="BG738" s="99">
        <f t="shared" si="140"/>
        <v>3</v>
      </c>
      <c r="BH738" s="52">
        <f t="shared" si="136"/>
        <v>0</v>
      </c>
      <c r="BI738" s="53">
        <f>IFERROR(IF(ROUND(V738/((D738+AK738)/2),1)&lt;0,0,ROUND(V738/((D738+AK738)/2),1)),0)</f>
        <v>0</v>
      </c>
      <c r="BJ738" s="55" t="str">
        <f>IF(AK738=0,"정상",IF(AP738="악성","악성",IF(AND(BL738&gt;3,BI738&lt;0.5),"악성",IF(AND(AP738="정상",BL738&lt;=3),"정상",IF(BI738&gt;1,"정상","부진")))))</f>
        <v>악성</v>
      </c>
      <c r="BK738" s="54">
        <v>41275</v>
      </c>
      <c r="BL738" s="52">
        <f t="shared" si="141"/>
        <v>165</v>
      </c>
    </row>
    <row r="739" spans="1:64" ht="17.100000000000001" customHeight="1">
      <c r="A739" s="58" t="s">
        <v>1</v>
      </c>
      <c r="B739" s="57" t="s">
        <v>56</v>
      </c>
      <c r="C739" s="56" t="s">
        <v>57</v>
      </c>
      <c r="D739" s="213">
        <v>1</v>
      </c>
      <c r="E739" s="214">
        <v>3264</v>
      </c>
      <c r="F739" s="215">
        <v>3264</v>
      </c>
      <c r="G739" s="213">
        <v>0</v>
      </c>
      <c r="H739" s="216">
        <v>0</v>
      </c>
      <c r="I739" s="215">
        <v>0</v>
      </c>
      <c r="J739" s="213">
        <v>0</v>
      </c>
      <c r="K739" s="216">
        <v>0</v>
      </c>
      <c r="L739" s="215">
        <v>0</v>
      </c>
      <c r="M739" s="213">
        <v>0</v>
      </c>
      <c r="N739" s="216">
        <v>0</v>
      </c>
      <c r="O739" s="215">
        <v>0</v>
      </c>
      <c r="P739" s="213">
        <v>0</v>
      </c>
      <c r="Q739" s="216">
        <v>0</v>
      </c>
      <c r="R739" s="215">
        <v>0</v>
      </c>
      <c r="S739" s="213">
        <v>0</v>
      </c>
      <c r="T739" s="214">
        <v>0</v>
      </c>
      <c r="U739" s="217">
        <v>0</v>
      </c>
      <c r="V739" s="213">
        <v>-1</v>
      </c>
      <c r="W739" s="216">
        <v>3264</v>
      </c>
      <c r="X739" s="215">
        <v>-3264</v>
      </c>
      <c r="Y739" s="213">
        <v>0</v>
      </c>
      <c r="Z739" s="216">
        <v>0</v>
      </c>
      <c r="AA739" s="215">
        <v>0</v>
      </c>
      <c r="AB739" s="213">
        <v>1</v>
      </c>
      <c r="AC739" s="216">
        <v>3264</v>
      </c>
      <c r="AD739" s="215">
        <v>3264</v>
      </c>
      <c r="AE739" s="213">
        <v>0</v>
      </c>
      <c r="AF739" s="216">
        <v>0</v>
      </c>
      <c r="AG739" s="215">
        <v>0</v>
      </c>
      <c r="AH739" s="213">
        <v>0</v>
      </c>
      <c r="AI739" s="214">
        <v>0</v>
      </c>
      <c r="AJ739" s="215">
        <v>0</v>
      </c>
      <c r="AK739" s="218">
        <v>1</v>
      </c>
      <c r="AL739" s="214">
        <v>3264</v>
      </c>
      <c r="AM739" s="215">
        <v>3264</v>
      </c>
      <c r="AN739" s="36">
        <f t="shared" si="133"/>
        <v>3.088857706210009E-7</v>
      </c>
      <c r="AO739" s="37">
        <f t="shared" si="134"/>
        <v>1</v>
      </c>
      <c r="AP739" s="38" t="s">
        <v>3</v>
      </c>
      <c r="AQ739" s="39" t="str">
        <f t="shared" si="132"/>
        <v>제품</v>
      </c>
      <c r="AR739" s="40">
        <f t="shared" si="137"/>
        <v>3264</v>
      </c>
      <c r="AS739" s="41">
        <f t="shared" si="138"/>
        <v>0</v>
      </c>
      <c r="AT739" s="42">
        <f t="shared" si="139"/>
        <v>0</v>
      </c>
      <c r="AU739" s="43">
        <f t="shared" si="135"/>
        <v>3264</v>
      </c>
      <c r="AV739" s="95">
        <f t="shared" si="142"/>
        <v>3264</v>
      </c>
      <c r="AW739" s="61" t="str">
        <f t="shared" si="142"/>
        <v/>
      </c>
      <c r="AX739" s="61" t="str">
        <f t="shared" si="142"/>
        <v/>
      </c>
      <c r="AY739" s="61" t="str">
        <f t="shared" si="142"/>
        <v/>
      </c>
      <c r="AZ739" s="44" t="str">
        <f t="shared" si="142"/>
        <v/>
      </c>
      <c r="BA739" s="45"/>
      <c r="BB739" s="97">
        <v>1</v>
      </c>
      <c r="BC739" s="98">
        <v>0</v>
      </c>
      <c r="BD739" s="98">
        <v>0</v>
      </c>
      <c r="BE739" s="98">
        <v>0</v>
      </c>
      <c r="BF739" s="98">
        <v>0</v>
      </c>
      <c r="BG739" s="99">
        <f t="shared" si="140"/>
        <v>1</v>
      </c>
      <c r="BH739" s="52">
        <f t="shared" si="136"/>
        <v>0</v>
      </c>
      <c r="BI739" s="53">
        <f>IFERROR(IF(ROUND(V739/((D739+AK739)/2),1)&lt;0,0,ROUND(V739/((D739+AK739)/2),1)),0)</f>
        <v>0</v>
      </c>
      <c r="BJ739" s="55" t="str">
        <f>IF(AK739=0,"정상",IF(AP739="악성","악성",IF(AND(BL739&gt;3,BI739&lt;0.5),"악성",IF(AND(AP739="정상",BL739&lt;=3),"정상",IF(BI739&gt;1,"정상","부진")))))</f>
        <v>악성</v>
      </c>
      <c r="BK739" s="54">
        <v>41275</v>
      </c>
      <c r="BL739" s="52">
        <f t="shared" si="141"/>
        <v>165</v>
      </c>
    </row>
    <row r="740" spans="1:64" ht="17.100000000000001" customHeight="1">
      <c r="A740" s="58" t="s">
        <v>1</v>
      </c>
      <c r="B740" s="57" t="s">
        <v>3927</v>
      </c>
      <c r="C740" s="56" t="s">
        <v>3928</v>
      </c>
      <c r="D740" s="213">
        <v>0</v>
      </c>
      <c r="E740" s="214">
        <v>0</v>
      </c>
      <c r="F740" s="215">
        <v>0</v>
      </c>
      <c r="G740" s="213">
        <v>0</v>
      </c>
      <c r="H740" s="216">
        <v>0</v>
      </c>
      <c r="I740" s="215">
        <v>0</v>
      </c>
      <c r="J740" s="213">
        <v>0</v>
      </c>
      <c r="K740" s="216">
        <v>0</v>
      </c>
      <c r="L740" s="215">
        <v>0</v>
      </c>
      <c r="M740" s="213">
        <v>0</v>
      </c>
      <c r="N740" s="216">
        <v>0</v>
      </c>
      <c r="O740" s="215">
        <v>0</v>
      </c>
      <c r="P740" s="213">
        <v>0</v>
      </c>
      <c r="Q740" s="216">
        <v>0</v>
      </c>
      <c r="R740" s="215">
        <v>0</v>
      </c>
      <c r="S740" s="213">
        <v>0</v>
      </c>
      <c r="T740" s="214">
        <v>0</v>
      </c>
      <c r="U740" s="217">
        <v>0</v>
      </c>
      <c r="V740" s="213">
        <v>-2</v>
      </c>
      <c r="W740" s="216">
        <v>1288</v>
      </c>
      <c r="X740" s="215">
        <v>-2576</v>
      </c>
      <c r="Y740" s="213">
        <v>0</v>
      </c>
      <c r="Z740" s="216">
        <v>0</v>
      </c>
      <c r="AA740" s="215">
        <v>0</v>
      </c>
      <c r="AB740" s="213">
        <v>2</v>
      </c>
      <c r="AC740" s="216">
        <v>1288</v>
      </c>
      <c r="AD740" s="215">
        <v>2576</v>
      </c>
      <c r="AE740" s="213">
        <v>0</v>
      </c>
      <c r="AF740" s="216">
        <v>0</v>
      </c>
      <c r="AG740" s="215">
        <v>0</v>
      </c>
      <c r="AH740" s="213">
        <v>0</v>
      </c>
      <c r="AI740" s="214">
        <v>0</v>
      </c>
      <c r="AJ740" s="215">
        <v>0</v>
      </c>
      <c r="AK740" s="218">
        <v>0</v>
      </c>
      <c r="AL740" s="214">
        <v>0</v>
      </c>
      <c r="AM740" s="215">
        <v>0</v>
      </c>
      <c r="AN740" s="36">
        <f t="shared" si="133"/>
        <v>0</v>
      </c>
      <c r="AO740" s="37">
        <f t="shared" si="134"/>
        <v>0</v>
      </c>
      <c r="AP740" s="38" t="s">
        <v>3</v>
      </c>
      <c r="AQ740" s="39" t="str">
        <f t="shared" si="132"/>
        <v>제품</v>
      </c>
      <c r="AR740" s="40">
        <f t="shared" si="137"/>
        <v>0</v>
      </c>
      <c r="AS740" s="41">
        <f t="shared" si="138"/>
        <v>0</v>
      </c>
      <c r="AT740" s="42">
        <f t="shared" si="139"/>
        <v>0</v>
      </c>
      <c r="AU740" s="43">
        <f t="shared" si="135"/>
        <v>0</v>
      </c>
      <c r="AV740" s="95" t="str">
        <f t="shared" si="142"/>
        <v/>
      </c>
      <c r="AW740" s="61" t="str">
        <f t="shared" si="142"/>
        <v/>
      </c>
      <c r="AX740" s="61" t="str">
        <f t="shared" si="142"/>
        <v/>
      </c>
      <c r="AY740" s="61" t="str">
        <f t="shared" si="142"/>
        <v/>
      </c>
      <c r="AZ740" s="44" t="str">
        <f t="shared" si="142"/>
        <v/>
      </c>
      <c r="BA740" s="45"/>
      <c r="BB740" s="97">
        <v>0</v>
      </c>
      <c r="BC740" s="98">
        <v>0</v>
      </c>
      <c r="BD740" s="98">
        <v>0</v>
      </c>
      <c r="BE740" s="98">
        <v>0</v>
      </c>
      <c r="BF740" s="98">
        <v>0</v>
      </c>
      <c r="BG740" s="99">
        <f t="shared" si="140"/>
        <v>0</v>
      </c>
      <c r="BH740" s="52">
        <f t="shared" si="136"/>
        <v>0</v>
      </c>
      <c r="BI740" s="53">
        <f>IFERROR(IF(ROUND(V740/((D740+AK740)/2),1)&lt;0,0,ROUND(V740/((D740+AK740)/2),1)),0)</f>
        <v>0</v>
      </c>
      <c r="BJ740" s="55" t="str">
        <f>IF(AK740=0,"정상",IF(AP740="악성","악성",IF(AND(BL740&gt;3,BI740&lt;0.5),"악성",IF(AND(AP740="정상",BL740&lt;=3),"정상",IF(BI740&gt;1,"정상","부진")))))</f>
        <v>정상</v>
      </c>
      <c r="BK740" s="54">
        <v>44927</v>
      </c>
      <c r="BL740" s="52">
        <f t="shared" si="141"/>
        <v>45</v>
      </c>
    </row>
    <row r="741" spans="1:64" ht="17.100000000000001" customHeight="1">
      <c r="A741" s="58" t="s">
        <v>1</v>
      </c>
      <c r="B741" s="57" t="s">
        <v>58</v>
      </c>
      <c r="C741" s="56" t="s">
        <v>59</v>
      </c>
      <c r="D741" s="213">
        <v>1</v>
      </c>
      <c r="E741" s="214">
        <v>1319</v>
      </c>
      <c r="F741" s="215">
        <v>1319</v>
      </c>
      <c r="G741" s="213">
        <v>0</v>
      </c>
      <c r="H741" s="216">
        <v>0</v>
      </c>
      <c r="I741" s="215">
        <v>0</v>
      </c>
      <c r="J741" s="213">
        <v>0</v>
      </c>
      <c r="K741" s="216">
        <v>0</v>
      </c>
      <c r="L741" s="215">
        <v>0</v>
      </c>
      <c r="M741" s="213">
        <v>0</v>
      </c>
      <c r="N741" s="216">
        <v>0</v>
      </c>
      <c r="O741" s="215">
        <v>0</v>
      </c>
      <c r="P741" s="213">
        <v>0</v>
      </c>
      <c r="Q741" s="216">
        <v>0</v>
      </c>
      <c r="R741" s="215">
        <v>0</v>
      </c>
      <c r="S741" s="213">
        <v>0</v>
      </c>
      <c r="T741" s="214">
        <v>0</v>
      </c>
      <c r="U741" s="217">
        <v>0</v>
      </c>
      <c r="V741" s="213">
        <v>0</v>
      </c>
      <c r="W741" s="216">
        <v>0</v>
      </c>
      <c r="X741" s="215">
        <v>0</v>
      </c>
      <c r="Y741" s="213">
        <v>0</v>
      </c>
      <c r="Z741" s="216">
        <v>0</v>
      </c>
      <c r="AA741" s="215">
        <v>0</v>
      </c>
      <c r="AB741" s="213">
        <v>0</v>
      </c>
      <c r="AC741" s="216">
        <v>0</v>
      </c>
      <c r="AD741" s="215">
        <v>0</v>
      </c>
      <c r="AE741" s="213">
        <v>0</v>
      </c>
      <c r="AF741" s="216">
        <v>0</v>
      </c>
      <c r="AG741" s="215">
        <v>0</v>
      </c>
      <c r="AH741" s="213">
        <v>0</v>
      </c>
      <c r="AI741" s="214">
        <v>0</v>
      </c>
      <c r="AJ741" s="215">
        <v>0</v>
      </c>
      <c r="AK741" s="218">
        <v>1</v>
      </c>
      <c r="AL741" s="214">
        <v>1319</v>
      </c>
      <c r="AM741" s="215">
        <v>1319</v>
      </c>
      <c r="AN741" s="36">
        <f t="shared" si="133"/>
        <v>1.2482240546847433E-7</v>
      </c>
      <c r="AO741" s="37">
        <f t="shared" si="134"/>
        <v>1</v>
      </c>
      <c r="AP741" s="38" t="s">
        <v>3</v>
      </c>
      <c r="AQ741" s="39" t="str">
        <f t="shared" si="132"/>
        <v>제품</v>
      </c>
      <c r="AR741" s="40">
        <f t="shared" si="137"/>
        <v>1319</v>
      </c>
      <c r="AS741" s="41">
        <f t="shared" si="138"/>
        <v>0</v>
      </c>
      <c r="AT741" s="42">
        <f t="shared" si="139"/>
        <v>0</v>
      </c>
      <c r="AU741" s="43">
        <f t="shared" si="135"/>
        <v>1319</v>
      </c>
      <c r="AV741" s="95">
        <f t="shared" si="142"/>
        <v>1319</v>
      </c>
      <c r="AW741" s="61" t="str">
        <f t="shared" si="142"/>
        <v/>
      </c>
      <c r="AX741" s="61" t="str">
        <f t="shared" si="142"/>
        <v/>
      </c>
      <c r="AY741" s="61" t="str">
        <f t="shared" si="142"/>
        <v/>
      </c>
      <c r="AZ741" s="44" t="str">
        <f t="shared" si="142"/>
        <v/>
      </c>
      <c r="BA741" s="45"/>
      <c r="BB741" s="97">
        <v>1</v>
      </c>
      <c r="BC741" s="98">
        <v>0</v>
      </c>
      <c r="BD741" s="98">
        <v>0</v>
      </c>
      <c r="BE741" s="98">
        <v>0</v>
      </c>
      <c r="BF741" s="98">
        <v>0</v>
      </c>
      <c r="BG741" s="99">
        <f t="shared" si="140"/>
        <v>1</v>
      </c>
      <c r="BH741" s="52">
        <f t="shared" si="136"/>
        <v>0</v>
      </c>
      <c r="BI741" s="53">
        <f>IFERROR(IF(ROUND(V741/((D741+AK741)/2),1)&lt;0,0,ROUND(V741/((D741+AK741)/2),1)),0)</f>
        <v>0</v>
      </c>
      <c r="BJ741" s="55" t="str">
        <f>IF(AK741=0,"정상",IF(AP741="악성","악성",IF(AND(BL741&gt;3,BI741&lt;0.5),"악성",IF(AND(AP741="정상",BL741&lt;=3),"정상",IF(BI741&gt;1,"정상","부진")))))</f>
        <v>악성</v>
      </c>
      <c r="BK741" s="54">
        <v>41275</v>
      </c>
      <c r="BL741" s="52">
        <f t="shared" si="141"/>
        <v>165</v>
      </c>
    </row>
    <row r="742" spans="1:64" ht="17.100000000000001" customHeight="1">
      <c r="A742" s="58" t="s">
        <v>1</v>
      </c>
      <c r="B742" s="57" t="s">
        <v>60</v>
      </c>
      <c r="C742" s="56" t="s">
        <v>61</v>
      </c>
      <c r="D742" s="213">
        <v>3</v>
      </c>
      <c r="E742" s="214">
        <v>1937</v>
      </c>
      <c r="F742" s="215">
        <v>5811</v>
      </c>
      <c r="G742" s="213">
        <v>0</v>
      </c>
      <c r="H742" s="216">
        <v>0</v>
      </c>
      <c r="I742" s="215">
        <v>0</v>
      </c>
      <c r="J742" s="213">
        <v>0</v>
      </c>
      <c r="K742" s="216">
        <v>0</v>
      </c>
      <c r="L742" s="215">
        <v>0</v>
      </c>
      <c r="M742" s="213">
        <v>0</v>
      </c>
      <c r="N742" s="216">
        <v>0</v>
      </c>
      <c r="O742" s="215">
        <v>0</v>
      </c>
      <c r="P742" s="213">
        <v>0</v>
      </c>
      <c r="Q742" s="216">
        <v>0</v>
      </c>
      <c r="R742" s="215">
        <v>0</v>
      </c>
      <c r="S742" s="213">
        <v>0</v>
      </c>
      <c r="T742" s="214">
        <v>0</v>
      </c>
      <c r="U742" s="217">
        <v>0</v>
      </c>
      <c r="V742" s="213">
        <v>-8</v>
      </c>
      <c r="W742" s="216">
        <v>1937</v>
      </c>
      <c r="X742" s="215">
        <v>-15496</v>
      </c>
      <c r="Y742" s="213">
        <v>0</v>
      </c>
      <c r="Z742" s="216">
        <v>0</v>
      </c>
      <c r="AA742" s="215">
        <v>0</v>
      </c>
      <c r="AB742" s="213">
        <v>2</v>
      </c>
      <c r="AC742" s="216">
        <v>1937</v>
      </c>
      <c r="AD742" s="215">
        <v>3874</v>
      </c>
      <c r="AE742" s="213">
        <v>0</v>
      </c>
      <c r="AF742" s="216">
        <v>0</v>
      </c>
      <c r="AG742" s="215">
        <v>0</v>
      </c>
      <c r="AH742" s="213">
        <v>-6</v>
      </c>
      <c r="AI742" s="214">
        <v>1937</v>
      </c>
      <c r="AJ742" s="215">
        <v>-11622</v>
      </c>
      <c r="AK742" s="218">
        <v>9</v>
      </c>
      <c r="AL742" s="214">
        <v>1937</v>
      </c>
      <c r="AM742" s="215">
        <v>17433</v>
      </c>
      <c r="AN742" s="36">
        <f t="shared" si="133"/>
        <v>1.6497566296678641E-6</v>
      </c>
      <c r="AO742" s="37">
        <f t="shared" si="134"/>
        <v>3</v>
      </c>
      <c r="AP742" s="38" t="s">
        <v>3</v>
      </c>
      <c r="AQ742" s="39" t="str">
        <f t="shared" si="132"/>
        <v>제품</v>
      </c>
      <c r="AR742" s="40">
        <f t="shared" si="137"/>
        <v>17433</v>
      </c>
      <c r="AS742" s="41">
        <f t="shared" si="138"/>
        <v>0</v>
      </c>
      <c r="AT742" s="42">
        <f t="shared" si="139"/>
        <v>0</v>
      </c>
      <c r="AU742" s="43">
        <f t="shared" si="135"/>
        <v>17433</v>
      </c>
      <c r="AV742" s="95">
        <f t="shared" si="142"/>
        <v>17433</v>
      </c>
      <c r="AW742" s="61" t="str">
        <f t="shared" si="142"/>
        <v/>
      </c>
      <c r="AX742" s="61" t="str">
        <f t="shared" si="142"/>
        <v/>
      </c>
      <c r="AY742" s="61" t="str">
        <f t="shared" si="142"/>
        <v/>
      </c>
      <c r="AZ742" s="44" t="str">
        <f t="shared" si="142"/>
        <v/>
      </c>
      <c r="BA742" s="45"/>
      <c r="BB742" s="97">
        <v>9</v>
      </c>
      <c r="BC742" s="98">
        <v>0</v>
      </c>
      <c r="BD742" s="98">
        <v>0</v>
      </c>
      <c r="BE742" s="98">
        <v>0</v>
      </c>
      <c r="BF742" s="98">
        <v>0</v>
      </c>
      <c r="BG742" s="99">
        <f t="shared" si="140"/>
        <v>9</v>
      </c>
      <c r="BH742" s="52">
        <f t="shared" si="136"/>
        <v>0</v>
      </c>
      <c r="BI742" s="53">
        <f>IFERROR(IF(ROUND(V742/((D742+AK742)/2),1)&lt;0,0,ROUND(V742/((D742+AK742)/2),1)),0)</f>
        <v>0</v>
      </c>
      <c r="BJ742" s="55" t="str">
        <f>IF(AK742=0,"정상",IF(AP742="악성","악성",IF(AND(BL742&gt;3,BI742&lt;0.5),"악성",IF(AND(AP742="정상",BL742&lt;=3),"정상",IF(BI742&gt;1,"정상","부진")))))</f>
        <v>악성</v>
      </c>
      <c r="BK742" s="54">
        <v>41426</v>
      </c>
      <c r="BL742" s="52">
        <f t="shared" si="141"/>
        <v>160</v>
      </c>
    </row>
    <row r="743" spans="1:64" ht="17.100000000000001" customHeight="1">
      <c r="A743" s="58" t="s">
        <v>1</v>
      </c>
      <c r="B743" s="57" t="s">
        <v>62</v>
      </c>
      <c r="C743" s="56" t="s">
        <v>63</v>
      </c>
      <c r="D743" s="213">
        <v>123</v>
      </c>
      <c r="E743" s="214">
        <v>3157.5920000000001</v>
      </c>
      <c r="F743" s="215">
        <v>388383</v>
      </c>
      <c r="G743" s="213">
        <v>0</v>
      </c>
      <c r="H743" s="216">
        <v>0</v>
      </c>
      <c r="I743" s="215">
        <v>0</v>
      </c>
      <c r="J743" s="213">
        <v>0</v>
      </c>
      <c r="K743" s="216">
        <v>0</v>
      </c>
      <c r="L743" s="215">
        <v>0</v>
      </c>
      <c r="M743" s="213">
        <v>0</v>
      </c>
      <c r="N743" s="216">
        <v>0</v>
      </c>
      <c r="O743" s="215">
        <v>0</v>
      </c>
      <c r="P743" s="213">
        <v>0</v>
      </c>
      <c r="Q743" s="216">
        <v>0</v>
      </c>
      <c r="R743" s="215">
        <v>0</v>
      </c>
      <c r="S743" s="213">
        <v>0</v>
      </c>
      <c r="T743" s="214">
        <v>0</v>
      </c>
      <c r="U743" s="217">
        <v>0</v>
      </c>
      <c r="V743" s="213">
        <v>63</v>
      </c>
      <c r="W743" s="216">
        <v>3157.63492</v>
      </c>
      <c r="X743" s="215">
        <v>198931</v>
      </c>
      <c r="Y743" s="213">
        <v>0</v>
      </c>
      <c r="Z743" s="216">
        <v>0</v>
      </c>
      <c r="AA743" s="215">
        <v>0</v>
      </c>
      <c r="AB743" s="213">
        <v>10</v>
      </c>
      <c r="AC743" s="216">
        <v>3157.9</v>
      </c>
      <c r="AD743" s="215">
        <v>31579</v>
      </c>
      <c r="AE743" s="213">
        <v>0</v>
      </c>
      <c r="AF743" s="216">
        <v>0</v>
      </c>
      <c r="AG743" s="215">
        <v>0</v>
      </c>
      <c r="AH743" s="213">
        <v>73</v>
      </c>
      <c r="AI743" s="214">
        <v>3157.6712320000001</v>
      </c>
      <c r="AJ743" s="215">
        <v>230510</v>
      </c>
      <c r="AK743" s="218">
        <v>50</v>
      </c>
      <c r="AL743" s="214">
        <v>3157.46</v>
      </c>
      <c r="AM743" s="215">
        <v>157873</v>
      </c>
      <c r="AN743" s="36">
        <f t="shared" si="133"/>
        <v>1.4940172569010195E-5</v>
      </c>
      <c r="AO743" s="37">
        <f t="shared" si="134"/>
        <v>0.4065040650406504</v>
      </c>
      <c r="AP743" s="38" t="s">
        <v>4</v>
      </c>
      <c r="AQ743" s="39" t="str">
        <f t="shared" si="132"/>
        <v>제품</v>
      </c>
      <c r="AR743" s="40">
        <f t="shared" si="137"/>
        <v>0</v>
      </c>
      <c r="AS743" s="41">
        <f t="shared" si="138"/>
        <v>157873</v>
      </c>
      <c r="AT743" s="42">
        <f t="shared" si="139"/>
        <v>0</v>
      </c>
      <c r="AU743" s="43">
        <f t="shared" si="135"/>
        <v>157873</v>
      </c>
      <c r="AV743" s="95">
        <f t="shared" si="142"/>
        <v>157873</v>
      </c>
      <c r="AW743" s="61" t="str">
        <f t="shared" si="142"/>
        <v/>
      </c>
      <c r="AX743" s="61" t="str">
        <f t="shared" si="142"/>
        <v/>
      </c>
      <c r="AY743" s="61" t="str">
        <f t="shared" si="142"/>
        <v/>
      </c>
      <c r="AZ743" s="44" t="str">
        <f t="shared" si="142"/>
        <v/>
      </c>
      <c r="BA743" s="45"/>
      <c r="BB743" s="97">
        <v>50</v>
      </c>
      <c r="BC743" s="98">
        <v>0</v>
      </c>
      <c r="BD743" s="98">
        <v>0</v>
      </c>
      <c r="BE743" s="98">
        <v>0</v>
      </c>
      <c r="BF743" s="98">
        <v>0</v>
      </c>
      <c r="BG743" s="99">
        <f t="shared" si="140"/>
        <v>50</v>
      </c>
      <c r="BH743" s="52">
        <f t="shared" si="136"/>
        <v>0</v>
      </c>
      <c r="BI743" s="53">
        <f>IFERROR(IF(ROUND(V743/((D743+AK743)/2),1)&lt;0,0,ROUND(V743/((D743+AK743)/2),1)),0)</f>
        <v>0.7</v>
      </c>
      <c r="BJ743" s="55" t="str">
        <f>IF(AK743=0,"정상",IF(AP743="악성","악성",IF(AND(BL743&gt;3,BI743&lt;0.5),"악성",IF(AND(AP743="정상",BL743&lt;=3),"정상",IF(BI743&gt;1,"정상","부진")))))</f>
        <v>부진</v>
      </c>
      <c r="BK743" s="54">
        <v>41365</v>
      </c>
      <c r="BL743" s="52">
        <f t="shared" si="141"/>
        <v>162</v>
      </c>
    </row>
    <row r="744" spans="1:64" ht="17.100000000000001" customHeight="1">
      <c r="A744" s="58" t="s">
        <v>1</v>
      </c>
      <c r="B744" s="57" t="s">
        <v>2736</v>
      </c>
      <c r="C744" s="56" t="s">
        <v>2737</v>
      </c>
      <c r="D744" s="213">
        <v>0</v>
      </c>
      <c r="E744" s="214">
        <v>0</v>
      </c>
      <c r="F744" s="215">
        <v>0</v>
      </c>
      <c r="G744" s="213">
        <v>0</v>
      </c>
      <c r="H744" s="216">
        <v>0</v>
      </c>
      <c r="I744" s="215">
        <v>0</v>
      </c>
      <c r="J744" s="213">
        <v>0</v>
      </c>
      <c r="K744" s="216">
        <v>0</v>
      </c>
      <c r="L744" s="215">
        <v>0</v>
      </c>
      <c r="M744" s="213">
        <v>0</v>
      </c>
      <c r="N744" s="216">
        <v>0</v>
      </c>
      <c r="O744" s="215">
        <v>0</v>
      </c>
      <c r="P744" s="213">
        <v>0</v>
      </c>
      <c r="Q744" s="216">
        <v>0</v>
      </c>
      <c r="R744" s="215">
        <v>0</v>
      </c>
      <c r="S744" s="213">
        <v>0</v>
      </c>
      <c r="T744" s="214">
        <v>0</v>
      </c>
      <c r="U744" s="217">
        <v>0</v>
      </c>
      <c r="V744" s="213">
        <v>-2</v>
      </c>
      <c r="W744" s="216">
        <v>1015</v>
      </c>
      <c r="X744" s="215">
        <v>-2030</v>
      </c>
      <c r="Y744" s="213">
        <v>0</v>
      </c>
      <c r="Z744" s="216">
        <v>0</v>
      </c>
      <c r="AA744" s="215">
        <v>0</v>
      </c>
      <c r="AB744" s="213">
        <v>2</v>
      </c>
      <c r="AC744" s="216">
        <v>1015</v>
      </c>
      <c r="AD744" s="215">
        <v>2030</v>
      </c>
      <c r="AE744" s="213">
        <v>0</v>
      </c>
      <c r="AF744" s="216">
        <v>0</v>
      </c>
      <c r="AG744" s="215">
        <v>0</v>
      </c>
      <c r="AH744" s="213">
        <v>0</v>
      </c>
      <c r="AI744" s="214">
        <v>0</v>
      </c>
      <c r="AJ744" s="215">
        <v>0</v>
      </c>
      <c r="AK744" s="218">
        <v>0</v>
      </c>
      <c r="AL744" s="214">
        <v>0</v>
      </c>
      <c r="AM744" s="215">
        <v>0</v>
      </c>
      <c r="AN744" s="36">
        <f t="shared" si="133"/>
        <v>0</v>
      </c>
      <c r="AO744" s="37">
        <f t="shared" si="134"/>
        <v>0</v>
      </c>
      <c r="AP744" s="38" t="s">
        <v>3</v>
      </c>
      <c r="AQ744" s="39" t="str">
        <f t="shared" si="132"/>
        <v>제품</v>
      </c>
      <c r="AR744" s="40">
        <f t="shared" si="137"/>
        <v>0</v>
      </c>
      <c r="AS744" s="41">
        <f t="shared" si="138"/>
        <v>0</v>
      </c>
      <c r="AT744" s="42">
        <f t="shared" si="139"/>
        <v>0</v>
      </c>
      <c r="AU744" s="43">
        <f t="shared" si="135"/>
        <v>0</v>
      </c>
      <c r="AV744" s="95" t="str">
        <f t="shared" si="142"/>
        <v/>
      </c>
      <c r="AW744" s="61" t="str">
        <f t="shared" si="142"/>
        <v/>
      </c>
      <c r="AX744" s="61" t="str">
        <f t="shared" si="142"/>
        <v/>
      </c>
      <c r="AY744" s="61" t="str">
        <f t="shared" si="142"/>
        <v/>
      </c>
      <c r="AZ744" s="44" t="str">
        <f t="shared" si="142"/>
        <v/>
      </c>
      <c r="BA744" s="45"/>
      <c r="BB744" s="97">
        <v>0</v>
      </c>
      <c r="BC744" s="98">
        <v>0</v>
      </c>
      <c r="BD744" s="98">
        <v>0</v>
      </c>
      <c r="BE744" s="98">
        <v>0</v>
      </c>
      <c r="BF744" s="98">
        <v>0</v>
      </c>
      <c r="BG744" s="99">
        <f t="shared" si="140"/>
        <v>0</v>
      </c>
      <c r="BH744" s="52">
        <f t="shared" si="136"/>
        <v>0</v>
      </c>
      <c r="BI744" s="53">
        <f>IFERROR(IF(ROUND(V744/((D744+AK744)/2),1)&lt;0,0,ROUND(V744/((D744+AK744)/2),1)),0)</f>
        <v>0</v>
      </c>
      <c r="BJ744" s="55" t="str">
        <f>IF(AK744=0,"정상",IF(AP744="악성","악성",IF(AND(BL744&gt;3,BI744&lt;0.5),"악성",IF(AND(AP744="정상",BL744&lt;=3),"정상",IF(BI744&gt;1,"정상","부진")))))</f>
        <v>정상</v>
      </c>
      <c r="BK744" s="54">
        <v>41275</v>
      </c>
      <c r="BL744" s="52">
        <f t="shared" si="141"/>
        <v>165</v>
      </c>
    </row>
    <row r="745" spans="1:64" ht="17.100000000000001" customHeight="1">
      <c r="A745" s="58" t="s">
        <v>1</v>
      </c>
      <c r="B745" s="57" t="s">
        <v>64</v>
      </c>
      <c r="C745" s="56" t="s">
        <v>65</v>
      </c>
      <c r="D745" s="213">
        <v>68</v>
      </c>
      <c r="E745" s="214">
        <v>734.27940000000001</v>
      </c>
      <c r="F745" s="215">
        <v>49931</v>
      </c>
      <c r="G745" s="213">
        <v>0</v>
      </c>
      <c r="H745" s="216">
        <v>0</v>
      </c>
      <c r="I745" s="215">
        <v>0</v>
      </c>
      <c r="J745" s="213">
        <v>0</v>
      </c>
      <c r="K745" s="216">
        <v>0</v>
      </c>
      <c r="L745" s="215">
        <v>0</v>
      </c>
      <c r="M745" s="213">
        <v>0</v>
      </c>
      <c r="N745" s="216">
        <v>0</v>
      </c>
      <c r="O745" s="215">
        <v>0</v>
      </c>
      <c r="P745" s="213">
        <v>0</v>
      </c>
      <c r="Q745" s="216">
        <v>0</v>
      </c>
      <c r="R745" s="215">
        <v>0</v>
      </c>
      <c r="S745" s="213">
        <v>0</v>
      </c>
      <c r="T745" s="214">
        <v>0</v>
      </c>
      <c r="U745" s="217">
        <v>0</v>
      </c>
      <c r="V745" s="213">
        <v>-19</v>
      </c>
      <c r="W745" s="216">
        <v>733.94736799999998</v>
      </c>
      <c r="X745" s="215">
        <v>-13945</v>
      </c>
      <c r="Y745" s="213">
        <v>0</v>
      </c>
      <c r="Z745" s="216">
        <v>0</v>
      </c>
      <c r="AA745" s="215">
        <v>0</v>
      </c>
      <c r="AB745" s="213">
        <v>6</v>
      </c>
      <c r="AC745" s="216">
        <v>734.83333300000004</v>
      </c>
      <c r="AD745" s="215">
        <v>4409</v>
      </c>
      <c r="AE745" s="213">
        <v>0</v>
      </c>
      <c r="AF745" s="216">
        <v>0</v>
      </c>
      <c r="AG745" s="215">
        <v>0</v>
      </c>
      <c r="AH745" s="213">
        <v>-13</v>
      </c>
      <c r="AI745" s="214">
        <v>733.53846099999998</v>
      </c>
      <c r="AJ745" s="215">
        <v>-9536</v>
      </c>
      <c r="AK745" s="218">
        <v>81</v>
      </c>
      <c r="AL745" s="214">
        <v>734.16859999999997</v>
      </c>
      <c r="AM745" s="215">
        <v>59467</v>
      </c>
      <c r="AN745" s="36">
        <f t="shared" si="133"/>
        <v>5.6276072676222612E-6</v>
      </c>
      <c r="AO745" s="37">
        <f t="shared" si="134"/>
        <v>1.1911764705882353</v>
      </c>
      <c r="AP745" s="38" t="s">
        <v>3</v>
      </c>
      <c r="AQ745" s="39" t="str">
        <f t="shared" si="132"/>
        <v>제품</v>
      </c>
      <c r="AR745" s="40">
        <f t="shared" si="137"/>
        <v>59467</v>
      </c>
      <c r="AS745" s="41">
        <f t="shared" si="138"/>
        <v>0</v>
      </c>
      <c r="AT745" s="42">
        <f t="shared" si="139"/>
        <v>0</v>
      </c>
      <c r="AU745" s="43">
        <f t="shared" si="135"/>
        <v>59467</v>
      </c>
      <c r="AV745" s="95">
        <f t="shared" si="142"/>
        <v>59467.656599999995</v>
      </c>
      <c r="AW745" s="61" t="str">
        <f t="shared" si="142"/>
        <v/>
      </c>
      <c r="AX745" s="61" t="str">
        <f t="shared" si="142"/>
        <v/>
      </c>
      <c r="AY745" s="61" t="str">
        <f t="shared" si="142"/>
        <v/>
      </c>
      <c r="AZ745" s="44" t="str">
        <f t="shared" si="142"/>
        <v/>
      </c>
      <c r="BA745" s="45"/>
      <c r="BB745" s="97">
        <v>81</v>
      </c>
      <c r="BC745" s="98">
        <v>0</v>
      </c>
      <c r="BD745" s="98">
        <v>0</v>
      </c>
      <c r="BE745" s="98">
        <v>0</v>
      </c>
      <c r="BF745" s="98">
        <v>0</v>
      </c>
      <c r="BG745" s="99">
        <f t="shared" si="140"/>
        <v>81</v>
      </c>
      <c r="BH745" s="52">
        <f t="shared" si="136"/>
        <v>0</v>
      </c>
      <c r="BI745" s="53">
        <f>IFERROR(IF(ROUND(V745/((D745+AK745)/2),1)&lt;0,0,ROUND(V745/((D745+AK745)/2),1)),0)</f>
        <v>0</v>
      </c>
      <c r="BJ745" s="55" t="str">
        <f>IF(AK745=0,"정상",IF(AP745="악성","악성",IF(AND(BL745&gt;3,BI745&lt;0.5),"악성",IF(AND(AP745="정상",BL745&lt;=3),"정상",IF(BI745&gt;1,"정상","부진")))))</f>
        <v>악성</v>
      </c>
      <c r="BK745" s="54">
        <v>41275</v>
      </c>
      <c r="BL745" s="52">
        <f t="shared" si="141"/>
        <v>165</v>
      </c>
    </row>
    <row r="746" spans="1:64" ht="17.100000000000001" customHeight="1">
      <c r="A746" s="58" t="s">
        <v>1</v>
      </c>
      <c r="B746" s="57" t="s">
        <v>66</v>
      </c>
      <c r="C746" s="56" t="s">
        <v>67</v>
      </c>
      <c r="D746" s="213">
        <v>0</v>
      </c>
      <c r="E746" s="214">
        <v>0</v>
      </c>
      <c r="F746" s="215">
        <v>0</v>
      </c>
      <c r="G746" s="213">
        <v>0</v>
      </c>
      <c r="H746" s="216">
        <v>0</v>
      </c>
      <c r="I746" s="215">
        <v>0</v>
      </c>
      <c r="J746" s="213">
        <v>0</v>
      </c>
      <c r="K746" s="216">
        <v>0</v>
      </c>
      <c r="L746" s="215">
        <v>0</v>
      </c>
      <c r="M746" s="213">
        <v>0</v>
      </c>
      <c r="N746" s="216">
        <v>0</v>
      </c>
      <c r="O746" s="215">
        <v>0</v>
      </c>
      <c r="P746" s="213">
        <v>0</v>
      </c>
      <c r="Q746" s="216">
        <v>0</v>
      </c>
      <c r="R746" s="215">
        <v>0</v>
      </c>
      <c r="S746" s="213">
        <v>0</v>
      </c>
      <c r="T746" s="214">
        <v>0</v>
      </c>
      <c r="U746" s="217">
        <v>0</v>
      </c>
      <c r="V746" s="213">
        <v>-1</v>
      </c>
      <c r="W746" s="216">
        <v>1319</v>
      </c>
      <c r="X746" s="215">
        <v>-1319</v>
      </c>
      <c r="Y746" s="213">
        <v>0</v>
      </c>
      <c r="Z746" s="216">
        <v>0</v>
      </c>
      <c r="AA746" s="215">
        <v>0</v>
      </c>
      <c r="AB746" s="213">
        <v>1</v>
      </c>
      <c r="AC746" s="216">
        <v>1319</v>
      </c>
      <c r="AD746" s="215">
        <v>1319</v>
      </c>
      <c r="AE746" s="213">
        <v>0</v>
      </c>
      <c r="AF746" s="216">
        <v>0</v>
      </c>
      <c r="AG746" s="215">
        <v>0</v>
      </c>
      <c r="AH746" s="213">
        <v>0</v>
      </c>
      <c r="AI746" s="214">
        <v>0</v>
      </c>
      <c r="AJ746" s="215">
        <v>0</v>
      </c>
      <c r="AK746" s="218">
        <v>0</v>
      </c>
      <c r="AL746" s="214">
        <v>0</v>
      </c>
      <c r="AM746" s="215">
        <v>0</v>
      </c>
      <c r="AN746" s="36">
        <f t="shared" si="133"/>
        <v>0</v>
      </c>
      <c r="AO746" s="37">
        <f t="shared" si="134"/>
        <v>0</v>
      </c>
      <c r="AP746" s="38" t="s">
        <v>3</v>
      </c>
      <c r="AQ746" s="39" t="str">
        <f t="shared" si="132"/>
        <v>제품</v>
      </c>
      <c r="AR746" s="40">
        <f t="shared" si="137"/>
        <v>0</v>
      </c>
      <c r="AS746" s="41">
        <f t="shared" si="138"/>
        <v>0</v>
      </c>
      <c r="AT746" s="42">
        <f t="shared" si="139"/>
        <v>0</v>
      </c>
      <c r="AU746" s="43">
        <f t="shared" si="135"/>
        <v>0</v>
      </c>
      <c r="AV746" s="95" t="str">
        <f t="shared" si="142"/>
        <v/>
      </c>
      <c r="AW746" s="61" t="str">
        <f t="shared" si="142"/>
        <v/>
      </c>
      <c r="AX746" s="61" t="str">
        <f t="shared" si="142"/>
        <v/>
      </c>
      <c r="AY746" s="61" t="str">
        <f t="shared" si="142"/>
        <v/>
      </c>
      <c r="AZ746" s="44" t="str">
        <f t="shared" si="142"/>
        <v/>
      </c>
      <c r="BA746" s="45"/>
      <c r="BB746" s="97">
        <v>0</v>
      </c>
      <c r="BC746" s="98">
        <v>0</v>
      </c>
      <c r="BD746" s="98">
        <v>0</v>
      </c>
      <c r="BE746" s="98">
        <v>0</v>
      </c>
      <c r="BF746" s="98">
        <v>0</v>
      </c>
      <c r="BG746" s="99">
        <f t="shared" si="140"/>
        <v>0</v>
      </c>
      <c r="BH746" s="52">
        <f t="shared" si="136"/>
        <v>0</v>
      </c>
      <c r="BI746" s="53">
        <f>IFERROR(IF(ROUND(V746/((D746+AK746)/2),1)&lt;0,0,ROUND(V746/((D746+AK746)/2),1)),0)</f>
        <v>0</v>
      </c>
      <c r="BJ746" s="55" t="str">
        <f>IF(AK746=0,"정상",IF(AP746="악성","악성",IF(AND(BL746&gt;3,BI746&lt;0.5),"악성",IF(AND(AP746="정상",BL746&lt;=3),"정상",IF(BI746&gt;1,"정상","부진")))))</f>
        <v>정상</v>
      </c>
      <c r="BK746" s="54">
        <v>41306</v>
      </c>
      <c r="BL746" s="52">
        <f t="shared" si="141"/>
        <v>164</v>
      </c>
    </row>
    <row r="747" spans="1:64" ht="17.100000000000001" customHeight="1">
      <c r="A747" s="58" t="s">
        <v>1</v>
      </c>
      <c r="B747" s="57" t="s">
        <v>68</v>
      </c>
      <c r="C747" s="56" t="s">
        <v>69</v>
      </c>
      <c r="D747" s="213">
        <v>3</v>
      </c>
      <c r="E747" s="214">
        <v>1253</v>
      </c>
      <c r="F747" s="215">
        <v>3759</v>
      </c>
      <c r="G747" s="213">
        <v>0</v>
      </c>
      <c r="H747" s="216">
        <v>0</v>
      </c>
      <c r="I747" s="215">
        <v>0</v>
      </c>
      <c r="J747" s="213">
        <v>0</v>
      </c>
      <c r="K747" s="216">
        <v>0</v>
      </c>
      <c r="L747" s="215">
        <v>0</v>
      </c>
      <c r="M747" s="213">
        <v>0</v>
      </c>
      <c r="N747" s="216">
        <v>0</v>
      </c>
      <c r="O747" s="215">
        <v>0</v>
      </c>
      <c r="P747" s="213">
        <v>0</v>
      </c>
      <c r="Q747" s="216">
        <v>0</v>
      </c>
      <c r="R747" s="215">
        <v>0</v>
      </c>
      <c r="S747" s="213">
        <v>0</v>
      </c>
      <c r="T747" s="214">
        <v>0</v>
      </c>
      <c r="U747" s="217">
        <v>0</v>
      </c>
      <c r="V747" s="213">
        <v>-11</v>
      </c>
      <c r="W747" s="216">
        <v>1253</v>
      </c>
      <c r="X747" s="215">
        <v>-13783</v>
      </c>
      <c r="Y747" s="213">
        <v>0</v>
      </c>
      <c r="Z747" s="216">
        <v>0</v>
      </c>
      <c r="AA747" s="215">
        <v>0</v>
      </c>
      <c r="AB747" s="213">
        <v>11</v>
      </c>
      <c r="AC747" s="216">
        <v>1253</v>
      </c>
      <c r="AD747" s="215">
        <v>13783</v>
      </c>
      <c r="AE747" s="213">
        <v>0</v>
      </c>
      <c r="AF747" s="216">
        <v>0</v>
      </c>
      <c r="AG747" s="215">
        <v>0</v>
      </c>
      <c r="AH747" s="213">
        <v>0</v>
      </c>
      <c r="AI747" s="214">
        <v>0</v>
      </c>
      <c r="AJ747" s="215">
        <v>0</v>
      </c>
      <c r="AK747" s="218">
        <v>3</v>
      </c>
      <c r="AL747" s="214">
        <v>1253</v>
      </c>
      <c r="AM747" s="215">
        <v>3759</v>
      </c>
      <c r="AN747" s="36">
        <f t="shared" si="133"/>
        <v>3.5572966046701665E-7</v>
      </c>
      <c r="AO747" s="37">
        <f t="shared" si="134"/>
        <v>1</v>
      </c>
      <c r="AP747" s="38" t="s">
        <v>3</v>
      </c>
      <c r="AQ747" s="39" t="str">
        <f t="shared" si="132"/>
        <v>제품</v>
      </c>
      <c r="AR747" s="40">
        <f t="shared" si="137"/>
        <v>3759</v>
      </c>
      <c r="AS747" s="41">
        <f t="shared" si="138"/>
        <v>0</v>
      </c>
      <c r="AT747" s="42">
        <f t="shared" si="139"/>
        <v>0</v>
      </c>
      <c r="AU747" s="43">
        <f t="shared" si="135"/>
        <v>3759</v>
      </c>
      <c r="AV747" s="95">
        <f t="shared" si="142"/>
        <v>3759</v>
      </c>
      <c r="AW747" s="61" t="str">
        <f t="shared" si="142"/>
        <v/>
      </c>
      <c r="AX747" s="61" t="str">
        <f t="shared" si="142"/>
        <v/>
      </c>
      <c r="AY747" s="61" t="str">
        <f t="shared" si="142"/>
        <v/>
      </c>
      <c r="AZ747" s="44" t="str">
        <f t="shared" si="142"/>
        <v/>
      </c>
      <c r="BA747" s="45"/>
      <c r="BB747" s="97">
        <v>3</v>
      </c>
      <c r="BC747" s="98">
        <v>0</v>
      </c>
      <c r="BD747" s="98">
        <v>0</v>
      </c>
      <c r="BE747" s="98">
        <v>0</v>
      </c>
      <c r="BF747" s="98">
        <v>0</v>
      </c>
      <c r="BG747" s="99">
        <f t="shared" si="140"/>
        <v>3</v>
      </c>
      <c r="BH747" s="52">
        <f t="shared" si="136"/>
        <v>0</v>
      </c>
      <c r="BI747" s="53">
        <f>IFERROR(IF(ROUND(V747/((D747+AK747)/2),1)&lt;0,0,ROUND(V747/((D747+AK747)/2),1)),0)</f>
        <v>0</v>
      </c>
      <c r="BJ747" s="55" t="str">
        <f>IF(AK747=0,"정상",IF(AP747="악성","악성",IF(AND(BL747&gt;3,BI747&lt;0.5),"악성",IF(AND(AP747="정상",BL747&lt;=3),"정상",IF(BI747&gt;1,"정상","부진")))))</f>
        <v>악성</v>
      </c>
      <c r="BK747" s="54">
        <v>41306</v>
      </c>
      <c r="BL747" s="52">
        <f t="shared" si="141"/>
        <v>164</v>
      </c>
    </row>
    <row r="748" spans="1:64" ht="17.100000000000001" customHeight="1">
      <c r="A748" s="58" t="s">
        <v>1</v>
      </c>
      <c r="B748" s="57" t="s">
        <v>70</v>
      </c>
      <c r="C748" s="56" t="s">
        <v>71</v>
      </c>
      <c r="D748" s="213">
        <v>1</v>
      </c>
      <c r="E748" s="214">
        <v>1391</v>
      </c>
      <c r="F748" s="215">
        <v>1391</v>
      </c>
      <c r="G748" s="213">
        <v>0</v>
      </c>
      <c r="H748" s="216">
        <v>0</v>
      </c>
      <c r="I748" s="215">
        <v>0</v>
      </c>
      <c r="J748" s="213">
        <v>0</v>
      </c>
      <c r="K748" s="216">
        <v>0</v>
      </c>
      <c r="L748" s="215">
        <v>0</v>
      </c>
      <c r="M748" s="213">
        <v>0</v>
      </c>
      <c r="N748" s="216">
        <v>0</v>
      </c>
      <c r="O748" s="215">
        <v>0</v>
      </c>
      <c r="P748" s="213">
        <v>0</v>
      </c>
      <c r="Q748" s="216">
        <v>0</v>
      </c>
      <c r="R748" s="215">
        <v>0</v>
      </c>
      <c r="S748" s="213">
        <v>0</v>
      </c>
      <c r="T748" s="214">
        <v>0</v>
      </c>
      <c r="U748" s="217">
        <v>0</v>
      </c>
      <c r="V748" s="213">
        <v>-15</v>
      </c>
      <c r="W748" s="216">
        <v>1391</v>
      </c>
      <c r="X748" s="215">
        <v>-20865</v>
      </c>
      <c r="Y748" s="213">
        <v>0</v>
      </c>
      <c r="Z748" s="216">
        <v>0</v>
      </c>
      <c r="AA748" s="215">
        <v>0</v>
      </c>
      <c r="AB748" s="213">
        <v>15</v>
      </c>
      <c r="AC748" s="216">
        <v>1391</v>
      </c>
      <c r="AD748" s="215">
        <v>20865</v>
      </c>
      <c r="AE748" s="213">
        <v>0</v>
      </c>
      <c r="AF748" s="216">
        <v>0</v>
      </c>
      <c r="AG748" s="215">
        <v>0</v>
      </c>
      <c r="AH748" s="213">
        <v>0</v>
      </c>
      <c r="AI748" s="214">
        <v>0</v>
      </c>
      <c r="AJ748" s="215">
        <v>0</v>
      </c>
      <c r="AK748" s="218">
        <v>1</v>
      </c>
      <c r="AL748" s="214">
        <v>1391</v>
      </c>
      <c r="AM748" s="215">
        <v>1391</v>
      </c>
      <c r="AN748" s="36">
        <f t="shared" si="133"/>
        <v>1.3163606217334933E-7</v>
      </c>
      <c r="AO748" s="37">
        <f t="shared" si="134"/>
        <v>1</v>
      </c>
      <c r="AP748" s="38" t="s">
        <v>3</v>
      </c>
      <c r="AQ748" s="39" t="str">
        <f t="shared" si="132"/>
        <v>제품</v>
      </c>
      <c r="AR748" s="40">
        <f t="shared" si="137"/>
        <v>1391</v>
      </c>
      <c r="AS748" s="41">
        <f t="shared" si="138"/>
        <v>0</v>
      </c>
      <c r="AT748" s="42">
        <f t="shared" si="139"/>
        <v>0</v>
      </c>
      <c r="AU748" s="43">
        <f t="shared" si="135"/>
        <v>1391</v>
      </c>
      <c r="AV748" s="95">
        <f t="shared" si="142"/>
        <v>1391</v>
      </c>
      <c r="AW748" s="61" t="str">
        <f t="shared" si="142"/>
        <v/>
      </c>
      <c r="AX748" s="61" t="str">
        <f t="shared" si="142"/>
        <v/>
      </c>
      <c r="AY748" s="61" t="str">
        <f t="shared" si="142"/>
        <v/>
      </c>
      <c r="AZ748" s="44" t="str">
        <f t="shared" si="142"/>
        <v/>
      </c>
      <c r="BA748" s="45"/>
      <c r="BB748" s="97">
        <v>1</v>
      </c>
      <c r="BC748" s="98">
        <v>0</v>
      </c>
      <c r="BD748" s="98">
        <v>0</v>
      </c>
      <c r="BE748" s="98">
        <v>0</v>
      </c>
      <c r="BF748" s="98">
        <v>0</v>
      </c>
      <c r="BG748" s="99">
        <f t="shared" si="140"/>
        <v>1</v>
      </c>
      <c r="BH748" s="52">
        <f t="shared" si="136"/>
        <v>0</v>
      </c>
      <c r="BI748" s="53">
        <f>IFERROR(IF(ROUND(V748/((D748+AK748)/2),1)&lt;0,0,ROUND(V748/((D748+AK748)/2),1)),0)</f>
        <v>0</v>
      </c>
      <c r="BJ748" s="55" t="str">
        <f>IF(AK748=0,"정상",IF(AP748="악성","악성",IF(AND(BL748&gt;3,BI748&lt;0.5),"악성",IF(AND(AP748="정상",BL748&lt;=3),"정상",IF(BI748&gt;1,"정상","부진")))))</f>
        <v>악성</v>
      </c>
      <c r="BK748" s="54">
        <v>41275</v>
      </c>
      <c r="BL748" s="52">
        <f t="shared" si="141"/>
        <v>165</v>
      </c>
    </row>
    <row r="749" spans="1:64" ht="17.100000000000001" customHeight="1">
      <c r="A749" s="58" t="s">
        <v>1</v>
      </c>
      <c r="B749" s="57" t="s">
        <v>72</v>
      </c>
      <c r="C749" s="56" t="s">
        <v>73</v>
      </c>
      <c r="D749" s="213">
        <v>1</v>
      </c>
      <c r="E749" s="214">
        <v>1392</v>
      </c>
      <c r="F749" s="215">
        <v>1392</v>
      </c>
      <c r="G749" s="213">
        <v>0</v>
      </c>
      <c r="H749" s="216">
        <v>0</v>
      </c>
      <c r="I749" s="215">
        <v>0</v>
      </c>
      <c r="J749" s="213">
        <v>0</v>
      </c>
      <c r="K749" s="216">
        <v>0</v>
      </c>
      <c r="L749" s="215">
        <v>0</v>
      </c>
      <c r="M749" s="213">
        <v>0</v>
      </c>
      <c r="N749" s="216">
        <v>0</v>
      </c>
      <c r="O749" s="215">
        <v>0</v>
      </c>
      <c r="P749" s="213">
        <v>0</v>
      </c>
      <c r="Q749" s="216">
        <v>0</v>
      </c>
      <c r="R749" s="215">
        <v>0</v>
      </c>
      <c r="S749" s="213">
        <v>0</v>
      </c>
      <c r="T749" s="214">
        <v>0</v>
      </c>
      <c r="U749" s="217">
        <v>0</v>
      </c>
      <c r="V749" s="213">
        <v>-1</v>
      </c>
      <c r="W749" s="216">
        <v>1392</v>
      </c>
      <c r="X749" s="215">
        <v>-1392</v>
      </c>
      <c r="Y749" s="213">
        <v>0</v>
      </c>
      <c r="Z749" s="216">
        <v>0</v>
      </c>
      <c r="AA749" s="215">
        <v>0</v>
      </c>
      <c r="AB749" s="213">
        <v>1</v>
      </c>
      <c r="AC749" s="216">
        <v>1392</v>
      </c>
      <c r="AD749" s="215">
        <v>1392</v>
      </c>
      <c r="AE749" s="213">
        <v>0</v>
      </c>
      <c r="AF749" s="216">
        <v>0</v>
      </c>
      <c r="AG749" s="215">
        <v>0</v>
      </c>
      <c r="AH749" s="213">
        <v>0</v>
      </c>
      <c r="AI749" s="214">
        <v>0</v>
      </c>
      <c r="AJ749" s="215">
        <v>0</v>
      </c>
      <c r="AK749" s="218">
        <v>1</v>
      </c>
      <c r="AL749" s="214">
        <v>1392</v>
      </c>
      <c r="AM749" s="215">
        <v>1392</v>
      </c>
      <c r="AN749" s="36">
        <f t="shared" si="133"/>
        <v>1.3173069629425036E-7</v>
      </c>
      <c r="AO749" s="37">
        <f t="shared" si="134"/>
        <v>1</v>
      </c>
      <c r="AP749" s="38" t="s">
        <v>3</v>
      </c>
      <c r="AQ749" s="39" t="str">
        <f t="shared" si="132"/>
        <v>제품</v>
      </c>
      <c r="AR749" s="40">
        <f t="shared" si="137"/>
        <v>1392</v>
      </c>
      <c r="AS749" s="41">
        <f t="shared" si="138"/>
        <v>0</v>
      </c>
      <c r="AT749" s="42">
        <f t="shared" si="139"/>
        <v>0</v>
      </c>
      <c r="AU749" s="43">
        <f t="shared" si="135"/>
        <v>1392</v>
      </c>
      <c r="AV749" s="95">
        <f t="shared" si="142"/>
        <v>1392</v>
      </c>
      <c r="AW749" s="61" t="str">
        <f t="shared" si="142"/>
        <v/>
      </c>
      <c r="AX749" s="61" t="str">
        <f t="shared" si="142"/>
        <v/>
      </c>
      <c r="AY749" s="61" t="str">
        <f t="shared" si="142"/>
        <v/>
      </c>
      <c r="AZ749" s="44" t="str">
        <f t="shared" si="142"/>
        <v/>
      </c>
      <c r="BA749" s="45"/>
      <c r="BB749" s="97">
        <v>1</v>
      </c>
      <c r="BC749" s="98">
        <v>0</v>
      </c>
      <c r="BD749" s="98">
        <v>0</v>
      </c>
      <c r="BE749" s="98">
        <v>0</v>
      </c>
      <c r="BF749" s="98">
        <v>0</v>
      </c>
      <c r="BG749" s="99">
        <f t="shared" si="140"/>
        <v>1</v>
      </c>
      <c r="BH749" s="52">
        <f t="shared" si="136"/>
        <v>0</v>
      </c>
      <c r="BI749" s="53">
        <f>IFERROR(IF(ROUND(V749/((D749+AK749)/2),1)&lt;0,0,ROUND(V749/((D749+AK749)/2),1)),0)</f>
        <v>0</v>
      </c>
      <c r="BJ749" s="55" t="str">
        <f>IF(AK749=0,"정상",IF(AP749="악성","악성",IF(AND(BL749&gt;3,BI749&lt;0.5),"악성",IF(AND(AP749="정상",BL749&lt;=3),"정상",IF(BI749&gt;1,"정상","부진")))))</f>
        <v>악성</v>
      </c>
      <c r="BK749" s="54">
        <v>41275</v>
      </c>
      <c r="BL749" s="52">
        <f t="shared" si="141"/>
        <v>165</v>
      </c>
    </row>
    <row r="750" spans="1:64" ht="17.100000000000001" customHeight="1">
      <c r="A750" s="58" t="s">
        <v>1</v>
      </c>
      <c r="B750" s="57" t="s">
        <v>74</v>
      </c>
      <c r="C750" s="56" t="s">
        <v>75</v>
      </c>
      <c r="D750" s="213">
        <v>1</v>
      </c>
      <c r="E750" s="214">
        <v>1387</v>
      </c>
      <c r="F750" s="215">
        <v>1387</v>
      </c>
      <c r="G750" s="213">
        <v>0</v>
      </c>
      <c r="H750" s="216">
        <v>0</v>
      </c>
      <c r="I750" s="215">
        <v>0</v>
      </c>
      <c r="J750" s="213">
        <v>0</v>
      </c>
      <c r="K750" s="216">
        <v>0</v>
      </c>
      <c r="L750" s="215">
        <v>0</v>
      </c>
      <c r="M750" s="213">
        <v>0</v>
      </c>
      <c r="N750" s="216">
        <v>0</v>
      </c>
      <c r="O750" s="215">
        <v>0</v>
      </c>
      <c r="P750" s="213">
        <v>0</v>
      </c>
      <c r="Q750" s="216">
        <v>0</v>
      </c>
      <c r="R750" s="215">
        <v>0</v>
      </c>
      <c r="S750" s="213">
        <v>0</v>
      </c>
      <c r="T750" s="214">
        <v>0</v>
      </c>
      <c r="U750" s="217">
        <v>0</v>
      </c>
      <c r="V750" s="213">
        <v>-3</v>
      </c>
      <c r="W750" s="216">
        <v>1387</v>
      </c>
      <c r="X750" s="215">
        <v>-4161</v>
      </c>
      <c r="Y750" s="213">
        <v>0</v>
      </c>
      <c r="Z750" s="216">
        <v>0</v>
      </c>
      <c r="AA750" s="215">
        <v>0</v>
      </c>
      <c r="AB750" s="213">
        <v>3</v>
      </c>
      <c r="AC750" s="216">
        <v>1387</v>
      </c>
      <c r="AD750" s="215">
        <v>4161</v>
      </c>
      <c r="AE750" s="213">
        <v>0</v>
      </c>
      <c r="AF750" s="216">
        <v>0</v>
      </c>
      <c r="AG750" s="215">
        <v>0</v>
      </c>
      <c r="AH750" s="213">
        <v>0</v>
      </c>
      <c r="AI750" s="214">
        <v>0</v>
      </c>
      <c r="AJ750" s="215">
        <v>0</v>
      </c>
      <c r="AK750" s="218">
        <v>1</v>
      </c>
      <c r="AL750" s="214">
        <v>1387</v>
      </c>
      <c r="AM750" s="215">
        <v>1387</v>
      </c>
      <c r="AN750" s="36">
        <f t="shared" si="133"/>
        <v>1.3125752568974517E-7</v>
      </c>
      <c r="AO750" s="37">
        <f t="shared" si="134"/>
        <v>1</v>
      </c>
      <c r="AP750" s="38" t="s">
        <v>3</v>
      </c>
      <c r="AQ750" s="39" t="str">
        <f t="shared" si="132"/>
        <v>제품</v>
      </c>
      <c r="AR750" s="40">
        <f t="shared" si="137"/>
        <v>1387</v>
      </c>
      <c r="AS750" s="41">
        <f t="shared" si="138"/>
        <v>0</v>
      </c>
      <c r="AT750" s="42">
        <f t="shared" si="139"/>
        <v>0</v>
      </c>
      <c r="AU750" s="43">
        <f t="shared" si="135"/>
        <v>1387</v>
      </c>
      <c r="AV750" s="95">
        <f t="shared" si="142"/>
        <v>1387</v>
      </c>
      <c r="AW750" s="61" t="str">
        <f t="shared" si="142"/>
        <v/>
      </c>
      <c r="AX750" s="61" t="str">
        <f t="shared" si="142"/>
        <v/>
      </c>
      <c r="AY750" s="61" t="str">
        <f t="shared" si="142"/>
        <v/>
      </c>
      <c r="AZ750" s="44" t="str">
        <f t="shared" si="142"/>
        <v/>
      </c>
      <c r="BA750" s="45"/>
      <c r="BB750" s="97">
        <v>1</v>
      </c>
      <c r="BC750" s="98">
        <v>0</v>
      </c>
      <c r="BD750" s="98">
        <v>0</v>
      </c>
      <c r="BE750" s="98">
        <v>0</v>
      </c>
      <c r="BF750" s="98">
        <v>0</v>
      </c>
      <c r="BG750" s="99">
        <f t="shared" si="140"/>
        <v>1</v>
      </c>
      <c r="BH750" s="52">
        <f t="shared" si="136"/>
        <v>0</v>
      </c>
      <c r="BI750" s="53">
        <f>IFERROR(IF(ROUND(V750/((D750+AK750)/2),1)&lt;0,0,ROUND(V750/((D750+AK750)/2),1)),0)</f>
        <v>0</v>
      </c>
      <c r="BJ750" s="55" t="str">
        <f>IF(AK750=0,"정상",IF(AP750="악성","악성",IF(AND(BL750&gt;3,BI750&lt;0.5),"악성",IF(AND(AP750="정상",BL750&lt;=3),"정상",IF(BI750&gt;1,"정상","부진")))))</f>
        <v>악성</v>
      </c>
      <c r="BK750" s="54">
        <v>41275</v>
      </c>
      <c r="BL750" s="52">
        <f t="shared" si="141"/>
        <v>165</v>
      </c>
    </row>
    <row r="751" spans="1:64" ht="17.100000000000001" customHeight="1">
      <c r="A751" s="58" t="s">
        <v>1</v>
      </c>
      <c r="B751" s="57" t="s">
        <v>76</v>
      </c>
      <c r="C751" s="56" t="s">
        <v>77</v>
      </c>
      <c r="D751" s="213">
        <v>1</v>
      </c>
      <c r="E751" s="214">
        <v>1416</v>
      </c>
      <c r="F751" s="215">
        <v>1416</v>
      </c>
      <c r="G751" s="213">
        <v>0</v>
      </c>
      <c r="H751" s="216">
        <v>0</v>
      </c>
      <c r="I751" s="215">
        <v>0</v>
      </c>
      <c r="J751" s="213">
        <v>0</v>
      </c>
      <c r="K751" s="216">
        <v>0</v>
      </c>
      <c r="L751" s="215">
        <v>0</v>
      </c>
      <c r="M751" s="213">
        <v>0</v>
      </c>
      <c r="N751" s="216">
        <v>0</v>
      </c>
      <c r="O751" s="215">
        <v>0</v>
      </c>
      <c r="P751" s="213">
        <v>0</v>
      </c>
      <c r="Q751" s="216">
        <v>0</v>
      </c>
      <c r="R751" s="215">
        <v>0</v>
      </c>
      <c r="S751" s="213">
        <v>0</v>
      </c>
      <c r="T751" s="214">
        <v>0</v>
      </c>
      <c r="U751" s="217">
        <v>0</v>
      </c>
      <c r="V751" s="213">
        <v>-14</v>
      </c>
      <c r="W751" s="216">
        <v>1416</v>
      </c>
      <c r="X751" s="215">
        <v>-19824</v>
      </c>
      <c r="Y751" s="213">
        <v>0</v>
      </c>
      <c r="Z751" s="216">
        <v>0</v>
      </c>
      <c r="AA751" s="215">
        <v>0</v>
      </c>
      <c r="AB751" s="213">
        <v>14</v>
      </c>
      <c r="AC751" s="216">
        <v>1416</v>
      </c>
      <c r="AD751" s="215">
        <v>19824</v>
      </c>
      <c r="AE751" s="213">
        <v>0</v>
      </c>
      <c r="AF751" s="216">
        <v>0</v>
      </c>
      <c r="AG751" s="215">
        <v>0</v>
      </c>
      <c r="AH751" s="213">
        <v>0</v>
      </c>
      <c r="AI751" s="214">
        <v>0</v>
      </c>
      <c r="AJ751" s="215">
        <v>0</v>
      </c>
      <c r="AK751" s="218">
        <v>1</v>
      </c>
      <c r="AL751" s="214">
        <v>1416</v>
      </c>
      <c r="AM751" s="215">
        <v>1416</v>
      </c>
      <c r="AN751" s="36">
        <f t="shared" si="133"/>
        <v>1.3400191519587538E-7</v>
      </c>
      <c r="AO751" s="37">
        <f t="shared" si="134"/>
        <v>1</v>
      </c>
      <c r="AP751" s="38" t="s">
        <v>3</v>
      </c>
      <c r="AQ751" s="39" t="str">
        <f t="shared" si="132"/>
        <v>제품</v>
      </c>
      <c r="AR751" s="40">
        <f t="shared" si="137"/>
        <v>1416</v>
      </c>
      <c r="AS751" s="41">
        <f t="shared" si="138"/>
        <v>0</v>
      </c>
      <c r="AT751" s="42">
        <f t="shared" si="139"/>
        <v>0</v>
      </c>
      <c r="AU751" s="43">
        <f t="shared" si="135"/>
        <v>1416</v>
      </c>
      <c r="AV751" s="95">
        <f t="shared" si="142"/>
        <v>1416</v>
      </c>
      <c r="AW751" s="61" t="str">
        <f t="shared" si="142"/>
        <v/>
      </c>
      <c r="AX751" s="61" t="str">
        <f t="shared" si="142"/>
        <v/>
      </c>
      <c r="AY751" s="61" t="str">
        <f t="shared" si="142"/>
        <v/>
      </c>
      <c r="AZ751" s="44" t="str">
        <f t="shared" si="142"/>
        <v/>
      </c>
      <c r="BA751" s="45"/>
      <c r="BB751" s="97">
        <v>1</v>
      </c>
      <c r="BC751" s="98">
        <v>0</v>
      </c>
      <c r="BD751" s="98">
        <v>0</v>
      </c>
      <c r="BE751" s="98">
        <v>0</v>
      </c>
      <c r="BF751" s="98">
        <v>0</v>
      </c>
      <c r="BG751" s="99">
        <f t="shared" si="140"/>
        <v>1</v>
      </c>
      <c r="BH751" s="52">
        <f t="shared" si="136"/>
        <v>0</v>
      </c>
      <c r="BI751" s="53">
        <f>IFERROR(IF(ROUND(V751/((D751+AK751)/2),1)&lt;0,0,ROUND(V751/((D751+AK751)/2),1)),0)</f>
        <v>0</v>
      </c>
      <c r="BJ751" s="55" t="str">
        <f>IF(AK751=0,"정상",IF(AP751="악성","악성",IF(AND(BL751&gt;3,BI751&lt;0.5),"악성",IF(AND(AP751="정상",BL751&lt;=3),"정상",IF(BI751&gt;1,"정상","부진")))))</f>
        <v>악성</v>
      </c>
      <c r="BK751" s="54">
        <v>41275</v>
      </c>
      <c r="BL751" s="52">
        <f t="shared" si="141"/>
        <v>165</v>
      </c>
    </row>
    <row r="752" spans="1:64" ht="17.100000000000001" customHeight="1">
      <c r="A752" s="58" t="s">
        <v>1</v>
      </c>
      <c r="B752" s="57" t="s">
        <v>78</v>
      </c>
      <c r="C752" s="56" t="s">
        <v>79</v>
      </c>
      <c r="D752" s="213">
        <v>2</v>
      </c>
      <c r="E752" s="214">
        <v>1370</v>
      </c>
      <c r="F752" s="215">
        <v>2740</v>
      </c>
      <c r="G752" s="213">
        <v>0</v>
      </c>
      <c r="H752" s="216">
        <v>0</v>
      </c>
      <c r="I752" s="215">
        <v>0</v>
      </c>
      <c r="J752" s="213">
        <v>0</v>
      </c>
      <c r="K752" s="216">
        <v>0</v>
      </c>
      <c r="L752" s="215">
        <v>0</v>
      </c>
      <c r="M752" s="213">
        <v>0</v>
      </c>
      <c r="N752" s="216">
        <v>0</v>
      </c>
      <c r="O752" s="215">
        <v>0</v>
      </c>
      <c r="P752" s="213">
        <v>0</v>
      </c>
      <c r="Q752" s="216">
        <v>0</v>
      </c>
      <c r="R752" s="215">
        <v>0</v>
      </c>
      <c r="S752" s="213">
        <v>0</v>
      </c>
      <c r="T752" s="214">
        <v>0</v>
      </c>
      <c r="U752" s="217">
        <v>0</v>
      </c>
      <c r="V752" s="213">
        <v>-1</v>
      </c>
      <c r="W752" s="216">
        <v>1370</v>
      </c>
      <c r="X752" s="215">
        <v>-1370</v>
      </c>
      <c r="Y752" s="213">
        <v>0</v>
      </c>
      <c r="Z752" s="216">
        <v>0</v>
      </c>
      <c r="AA752" s="215">
        <v>0</v>
      </c>
      <c r="AB752" s="213">
        <v>1</v>
      </c>
      <c r="AC752" s="216">
        <v>1370</v>
      </c>
      <c r="AD752" s="215">
        <v>1370</v>
      </c>
      <c r="AE752" s="213">
        <v>0</v>
      </c>
      <c r="AF752" s="216">
        <v>0</v>
      </c>
      <c r="AG752" s="215">
        <v>0</v>
      </c>
      <c r="AH752" s="213">
        <v>0</v>
      </c>
      <c r="AI752" s="214">
        <v>0</v>
      </c>
      <c r="AJ752" s="215">
        <v>0</v>
      </c>
      <c r="AK752" s="218">
        <v>2</v>
      </c>
      <c r="AL752" s="214">
        <v>1370</v>
      </c>
      <c r="AM752" s="215">
        <v>2740</v>
      </c>
      <c r="AN752" s="36">
        <f t="shared" si="133"/>
        <v>2.5929749126885493E-7</v>
      </c>
      <c r="AO752" s="37">
        <f t="shared" si="134"/>
        <v>1</v>
      </c>
      <c r="AP752" s="38" t="s">
        <v>3</v>
      </c>
      <c r="AQ752" s="39" t="str">
        <f t="shared" si="132"/>
        <v>제품</v>
      </c>
      <c r="AR752" s="40">
        <f t="shared" si="137"/>
        <v>2740</v>
      </c>
      <c r="AS752" s="41">
        <f t="shared" si="138"/>
        <v>0</v>
      </c>
      <c r="AT752" s="42">
        <f t="shared" si="139"/>
        <v>0</v>
      </c>
      <c r="AU752" s="43">
        <f t="shared" si="135"/>
        <v>2740</v>
      </c>
      <c r="AV752" s="95">
        <f t="shared" si="142"/>
        <v>2740</v>
      </c>
      <c r="AW752" s="61" t="str">
        <f t="shared" si="142"/>
        <v/>
      </c>
      <c r="AX752" s="61" t="str">
        <f t="shared" si="142"/>
        <v/>
      </c>
      <c r="AY752" s="61" t="str">
        <f t="shared" si="142"/>
        <v/>
      </c>
      <c r="AZ752" s="44" t="str">
        <f t="shared" si="142"/>
        <v/>
      </c>
      <c r="BA752" s="45"/>
      <c r="BB752" s="97">
        <v>2</v>
      </c>
      <c r="BC752" s="98">
        <v>0</v>
      </c>
      <c r="BD752" s="98">
        <v>0</v>
      </c>
      <c r="BE752" s="98">
        <v>0</v>
      </c>
      <c r="BF752" s="98">
        <v>0</v>
      </c>
      <c r="BG752" s="99">
        <f t="shared" si="140"/>
        <v>2</v>
      </c>
      <c r="BH752" s="52">
        <f t="shared" si="136"/>
        <v>0</v>
      </c>
      <c r="BI752" s="53">
        <f>IFERROR(IF(ROUND(V752/((D752+AK752)/2),1)&lt;0,0,ROUND(V752/((D752+AK752)/2),1)),0)</f>
        <v>0</v>
      </c>
      <c r="BJ752" s="55" t="str">
        <f>IF(AK752=0,"정상",IF(AP752="악성","악성",IF(AND(BL752&gt;3,BI752&lt;0.5),"악성",IF(AND(AP752="정상",BL752&lt;=3),"정상",IF(BI752&gt;1,"정상","부진")))))</f>
        <v>악성</v>
      </c>
      <c r="BK752" s="54">
        <v>41275</v>
      </c>
      <c r="BL752" s="52">
        <f t="shared" si="141"/>
        <v>165</v>
      </c>
    </row>
    <row r="753" spans="1:64" ht="17.100000000000001" customHeight="1">
      <c r="A753" s="58" t="s">
        <v>1</v>
      </c>
      <c r="B753" s="57" t="s">
        <v>80</v>
      </c>
      <c r="C753" s="56" t="s">
        <v>81</v>
      </c>
      <c r="D753" s="213">
        <v>10</v>
      </c>
      <c r="E753" s="214">
        <v>1646</v>
      </c>
      <c r="F753" s="215">
        <v>16460</v>
      </c>
      <c r="G753" s="213">
        <v>0</v>
      </c>
      <c r="H753" s="216">
        <v>0</v>
      </c>
      <c r="I753" s="215">
        <v>0</v>
      </c>
      <c r="J753" s="213">
        <v>0</v>
      </c>
      <c r="K753" s="216">
        <v>0</v>
      </c>
      <c r="L753" s="215">
        <v>0</v>
      </c>
      <c r="M753" s="213">
        <v>0</v>
      </c>
      <c r="N753" s="216">
        <v>0</v>
      </c>
      <c r="O753" s="215">
        <v>0</v>
      </c>
      <c r="P753" s="213">
        <v>0</v>
      </c>
      <c r="Q753" s="216">
        <v>0</v>
      </c>
      <c r="R753" s="215">
        <v>0</v>
      </c>
      <c r="S753" s="213">
        <v>0</v>
      </c>
      <c r="T753" s="214">
        <v>0</v>
      </c>
      <c r="U753" s="217">
        <v>0</v>
      </c>
      <c r="V753" s="213">
        <v>-1</v>
      </c>
      <c r="W753" s="216">
        <v>1646</v>
      </c>
      <c r="X753" s="215">
        <v>-1646</v>
      </c>
      <c r="Y753" s="213">
        <v>0</v>
      </c>
      <c r="Z753" s="216">
        <v>0</v>
      </c>
      <c r="AA753" s="215">
        <v>0</v>
      </c>
      <c r="AB753" s="213">
        <v>1</v>
      </c>
      <c r="AC753" s="216">
        <v>1646</v>
      </c>
      <c r="AD753" s="215">
        <v>1646</v>
      </c>
      <c r="AE753" s="213">
        <v>0</v>
      </c>
      <c r="AF753" s="216">
        <v>0</v>
      </c>
      <c r="AG753" s="215">
        <v>0</v>
      </c>
      <c r="AH753" s="213">
        <v>0</v>
      </c>
      <c r="AI753" s="214">
        <v>0</v>
      </c>
      <c r="AJ753" s="215">
        <v>0</v>
      </c>
      <c r="AK753" s="218">
        <v>10</v>
      </c>
      <c r="AL753" s="214">
        <v>1646</v>
      </c>
      <c r="AM753" s="215">
        <v>16460</v>
      </c>
      <c r="AN753" s="36">
        <f t="shared" si="133"/>
        <v>1.5576776300311504E-6</v>
      </c>
      <c r="AO753" s="37">
        <f t="shared" si="134"/>
        <v>1</v>
      </c>
      <c r="AP753" s="38" t="s">
        <v>3</v>
      </c>
      <c r="AQ753" s="39" t="str">
        <f t="shared" si="132"/>
        <v>제품</v>
      </c>
      <c r="AR753" s="40">
        <f t="shared" si="137"/>
        <v>16460</v>
      </c>
      <c r="AS753" s="41">
        <f t="shared" si="138"/>
        <v>0</v>
      </c>
      <c r="AT753" s="42">
        <f t="shared" si="139"/>
        <v>0</v>
      </c>
      <c r="AU753" s="43">
        <f t="shared" si="135"/>
        <v>16460</v>
      </c>
      <c r="AV753" s="95">
        <f t="shared" si="142"/>
        <v>16460</v>
      </c>
      <c r="AW753" s="61" t="str">
        <f t="shared" si="142"/>
        <v/>
      </c>
      <c r="AX753" s="61" t="str">
        <f t="shared" si="142"/>
        <v/>
      </c>
      <c r="AY753" s="61" t="str">
        <f t="shared" si="142"/>
        <v/>
      </c>
      <c r="AZ753" s="44" t="str">
        <f t="shared" si="142"/>
        <v/>
      </c>
      <c r="BA753" s="45"/>
      <c r="BB753" s="97">
        <v>10</v>
      </c>
      <c r="BC753" s="98">
        <v>0</v>
      </c>
      <c r="BD753" s="98">
        <v>0</v>
      </c>
      <c r="BE753" s="98">
        <v>0</v>
      </c>
      <c r="BF753" s="98">
        <v>0</v>
      </c>
      <c r="BG753" s="99">
        <f t="shared" si="140"/>
        <v>10</v>
      </c>
      <c r="BH753" s="52">
        <f t="shared" si="136"/>
        <v>0</v>
      </c>
      <c r="BI753" s="53">
        <f>IFERROR(IF(ROUND(V753/((D753+AK753)/2),1)&lt;0,0,ROUND(V753/((D753+AK753)/2),1)),0)</f>
        <v>0</v>
      </c>
      <c r="BJ753" s="55" t="str">
        <f>IF(AK753=0,"정상",IF(AP753="악성","악성",IF(AND(BL753&gt;3,BI753&lt;0.5),"악성",IF(AND(AP753="정상",BL753&lt;=3),"정상",IF(BI753&gt;1,"정상","부진")))))</f>
        <v>악성</v>
      </c>
      <c r="BK753" s="54">
        <v>41306</v>
      </c>
      <c r="BL753" s="52">
        <f t="shared" si="141"/>
        <v>164</v>
      </c>
    </row>
    <row r="754" spans="1:64" ht="17.100000000000001" customHeight="1">
      <c r="A754" s="58" t="s">
        <v>1</v>
      </c>
      <c r="B754" s="57" t="s">
        <v>6285</v>
      </c>
      <c r="C754" s="56" t="s">
        <v>6286</v>
      </c>
      <c r="D754" s="213">
        <v>0</v>
      </c>
      <c r="E754" s="214">
        <v>0</v>
      </c>
      <c r="F754" s="215">
        <v>0</v>
      </c>
      <c r="G754" s="213">
        <v>0</v>
      </c>
      <c r="H754" s="216">
        <v>0</v>
      </c>
      <c r="I754" s="215">
        <v>0</v>
      </c>
      <c r="J754" s="213">
        <v>0</v>
      </c>
      <c r="K754" s="216">
        <v>0</v>
      </c>
      <c r="L754" s="215">
        <v>0</v>
      </c>
      <c r="M754" s="213">
        <v>0</v>
      </c>
      <c r="N754" s="216">
        <v>0</v>
      </c>
      <c r="O754" s="215">
        <v>0</v>
      </c>
      <c r="P754" s="213">
        <v>0</v>
      </c>
      <c r="Q754" s="216">
        <v>0</v>
      </c>
      <c r="R754" s="215">
        <v>0</v>
      </c>
      <c r="S754" s="213">
        <v>0</v>
      </c>
      <c r="T754" s="214">
        <v>0</v>
      </c>
      <c r="U754" s="217">
        <v>0</v>
      </c>
      <c r="V754" s="213">
        <v>-1</v>
      </c>
      <c r="W754" s="216">
        <v>4878</v>
      </c>
      <c r="X754" s="215">
        <v>-4878</v>
      </c>
      <c r="Y754" s="213">
        <v>0</v>
      </c>
      <c r="Z754" s="216">
        <v>0</v>
      </c>
      <c r="AA754" s="215">
        <v>0</v>
      </c>
      <c r="AB754" s="213">
        <v>0</v>
      </c>
      <c r="AC754" s="216">
        <v>0</v>
      </c>
      <c r="AD754" s="215">
        <v>0</v>
      </c>
      <c r="AE754" s="213">
        <v>0</v>
      </c>
      <c r="AF754" s="216">
        <v>0</v>
      </c>
      <c r="AG754" s="215">
        <v>0</v>
      </c>
      <c r="AH754" s="213">
        <v>-1</v>
      </c>
      <c r="AI754" s="214">
        <v>4878</v>
      </c>
      <c r="AJ754" s="215">
        <v>-4878</v>
      </c>
      <c r="AK754" s="218">
        <v>1</v>
      </c>
      <c r="AL754" s="214">
        <v>4878</v>
      </c>
      <c r="AM754" s="215">
        <v>4878</v>
      </c>
      <c r="AN754" s="36">
        <f t="shared" si="133"/>
        <v>4.6162524175528258E-7</v>
      </c>
      <c r="AO754" s="37">
        <f t="shared" si="134"/>
        <v>0</v>
      </c>
      <c r="AP754" s="38" t="s">
        <v>3</v>
      </c>
      <c r="AQ754" s="39" t="str">
        <f t="shared" si="132"/>
        <v>제품</v>
      </c>
      <c r="AR754" s="40">
        <f t="shared" si="137"/>
        <v>4878</v>
      </c>
      <c r="AS754" s="41">
        <f t="shared" si="138"/>
        <v>0</v>
      </c>
      <c r="AT754" s="42">
        <f t="shared" si="139"/>
        <v>0</v>
      </c>
      <c r="AU754" s="43">
        <f t="shared" si="135"/>
        <v>4878</v>
      </c>
      <c r="AV754" s="95">
        <f t="shared" si="142"/>
        <v>4878</v>
      </c>
      <c r="AW754" s="61" t="str">
        <f t="shared" si="142"/>
        <v/>
      </c>
      <c r="AX754" s="61" t="str">
        <f t="shared" si="142"/>
        <v/>
      </c>
      <c r="AY754" s="61" t="str">
        <f t="shared" si="142"/>
        <v/>
      </c>
      <c r="AZ754" s="44" t="str">
        <f t="shared" si="142"/>
        <v/>
      </c>
      <c r="BA754" s="45"/>
      <c r="BB754" s="97">
        <v>1</v>
      </c>
      <c r="BC754" s="98">
        <v>0</v>
      </c>
      <c r="BD754" s="98">
        <v>0</v>
      </c>
      <c r="BE754" s="98">
        <v>0</v>
      </c>
      <c r="BF754" s="98">
        <v>0</v>
      </c>
      <c r="BG754" s="99">
        <f t="shared" si="140"/>
        <v>1</v>
      </c>
      <c r="BH754" s="52">
        <f t="shared" si="136"/>
        <v>0</v>
      </c>
      <c r="BI754" s="53">
        <f>IFERROR(IF(ROUND(V754/((D754+AK754)/2),1)&lt;0,0,ROUND(V754/((D754+AK754)/2),1)),0)</f>
        <v>0</v>
      </c>
      <c r="BJ754" s="55" t="str">
        <f>IF(AK754=0,"정상",IF(AP754="악성","악성",IF(AND(BL754&gt;3,BI754&lt;0.5),"악성",IF(AND(AP754="정상",BL754&lt;=3),"정상",IF(BI754&gt;1,"정상","부진")))))</f>
        <v>악성</v>
      </c>
      <c r="BK754" s="54">
        <v>42856</v>
      </c>
      <c r="BL754" s="52">
        <f t="shared" si="141"/>
        <v>113</v>
      </c>
    </row>
    <row r="755" spans="1:64" ht="17.100000000000001" customHeight="1">
      <c r="A755" s="58" t="s">
        <v>1</v>
      </c>
      <c r="B755" s="57" t="s">
        <v>82</v>
      </c>
      <c r="C755" s="56" t="s">
        <v>83</v>
      </c>
      <c r="D755" s="213">
        <v>0</v>
      </c>
      <c r="E755" s="214">
        <v>0</v>
      </c>
      <c r="F755" s="215">
        <v>0</v>
      </c>
      <c r="G755" s="213">
        <v>0</v>
      </c>
      <c r="H755" s="216">
        <v>0</v>
      </c>
      <c r="I755" s="215">
        <v>0</v>
      </c>
      <c r="J755" s="213">
        <v>0</v>
      </c>
      <c r="K755" s="216">
        <v>0</v>
      </c>
      <c r="L755" s="215">
        <v>0</v>
      </c>
      <c r="M755" s="213">
        <v>0</v>
      </c>
      <c r="N755" s="216">
        <v>0</v>
      </c>
      <c r="O755" s="215">
        <v>0</v>
      </c>
      <c r="P755" s="213">
        <v>0</v>
      </c>
      <c r="Q755" s="216">
        <v>0</v>
      </c>
      <c r="R755" s="215">
        <v>0</v>
      </c>
      <c r="S755" s="213">
        <v>0</v>
      </c>
      <c r="T755" s="214">
        <v>0</v>
      </c>
      <c r="U755" s="217">
        <v>0</v>
      </c>
      <c r="V755" s="213">
        <v>-1</v>
      </c>
      <c r="W755" s="216">
        <v>1719</v>
      </c>
      <c r="X755" s="215">
        <v>-1719</v>
      </c>
      <c r="Y755" s="213">
        <v>0</v>
      </c>
      <c r="Z755" s="216">
        <v>0</v>
      </c>
      <c r="AA755" s="215">
        <v>0</v>
      </c>
      <c r="AB755" s="213">
        <v>1</v>
      </c>
      <c r="AC755" s="216">
        <v>1719</v>
      </c>
      <c r="AD755" s="215">
        <v>1719</v>
      </c>
      <c r="AE755" s="213">
        <v>0</v>
      </c>
      <c r="AF755" s="216">
        <v>0</v>
      </c>
      <c r="AG755" s="215">
        <v>0</v>
      </c>
      <c r="AH755" s="213">
        <v>0</v>
      </c>
      <c r="AI755" s="214">
        <v>0</v>
      </c>
      <c r="AJ755" s="215">
        <v>0</v>
      </c>
      <c r="AK755" s="218">
        <v>0</v>
      </c>
      <c r="AL755" s="214">
        <v>0</v>
      </c>
      <c r="AM755" s="215">
        <v>0</v>
      </c>
      <c r="AN755" s="36">
        <f t="shared" si="133"/>
        <v>0</v>
      </c>
      <c r="AO755" s="37">
        <f t="shared" si="134"/>
        <v>0</v>
      </c>
      <c r="AP755" s="38" t="s">
        <v>3</v>
      </c>
      <c r="AQ755" s="39" t="str">
        <f t="shared" si="132"/>
        <v>제품</v>
      </c>
      <c r="AR755" s="40">
        <f t="shared" si="137"/>
        <v>0</v>
      </c>
      <c r="AS755" s="41">
        <f t="shared" si="138"/>
        <v>0</v>
      </c>
      <c r="AT755" s="42">
        <f t="shared" si="139"/>
        <v>0</v>
      </c>
      <c r="AU755" s="43">
        <f t="shared" si="135"/>
        <v>0</v>
      </c>
      <c r="AV755" s="95" t="str">
        <f t="shared" si="142"/>
        <v/>
      </c>
      <c r="AW755" s="61" t="str">
        <f t="shared" si="142"/>
        <v/>
      </c>
      <c r="AX755" s="61" t="str">
        <f t="shared" si="142"/>
        <v/>
      </c>
      <c r="AY755" s="61" t="str">
        <f t="shared" si="142"/>
        <v/>
      </c>
      <c r="AZ755" s="44" t="str">
        <f t="shared" si="142"/>
        <v/>
      </c>
      <c r="BA755" s="45"/>
      <c r="BB755" s="97">
        <v>0</v>
      </c>
      <c r="BC755" s="98">
        <v>0</v>
      </c>
      <c r="BD755" s="98">
        <v>0</v>
      </c>
      <c r="BE755" s="98">
        <v>0</v>
      </c>
      <c r="BF755" s="98">
        <v>0</v>
      </c>
      <c r="BG755" s="99">
        <f t="shared" si="140"/>
        <v>0</v>
      </c>
      <c r="BH755" s="52">
        <f t="shared" si="136"/>
        <v>0</v>
      </c>
      <c r="BI755" s="53">
        <f>IFERROR(IF(ROUND(V755/((D755+AK755)/2),1)&lt;0,0,ROUND(V755/((D755+AK755)/2),1)),0)</f>
        <v>0</v>
      </c>
      <c r="BJ755" s="55" t="str">
        <f>IF(AK755=0,"정상",IF(AP755="악성","악성",IF(AND(BL755&gt;3,BI755&lt;0.5),"악성",IF(AND(AP755="정상",BL755&lt;=3),"정상",IF(BI755&gt;1,"정상","부진")))))</f>
        <v>정상</v>
      </c>
      <c r="BK755" s="54">
        <v>41334</v>
      </c>
      <c r="BL755" s="52">
        <f t="shared" si="141"/>
        <v>163</v>
      </c>
    </row>
    <row r="756" spans="1:64" ht="17.100000000000001" customHeight="1">
      <c r="A756" s="58" t="s">
        <v>1</v>
      </c>
      <c r="B756" s="57" t="s">
        <v>84</v>
      </c>
      <c r="C756" s="56" t="s">
        <v>85</v>
      </c>
      <c r="D756" s="213">
        <v>13</v>
      </c>
      <c r="E756" s="214">
        <v>1344</v>
      </c>
      <c r="F756" s="215">
        <v>17472</v>
      </c>
      <c r="G756" s="213">
        <v>0</v>
      </c>
      <c r="H756" s="216">
        <v>0</v>
      </c>
      <c r="I756" s="215">
        <v>0</v>
      </c>
      <c r="J756" s="213">
        <v>0</v>
      </c>
      <c r="K756" s="216">
        <v>0</v>
      </c>
      <c r="L756" s="215">
        <v>0</v>
      </c>
      <c r="M756" s="213">
        <v>6</v>
      </c>
      <c r="N756" s="216">
        <v>1344</v>
      </c>
      <c r="O756" s="215">
        <v>8064</v>
      </c>
      <c r="P756" s="213">
        <v>0</v>
      </c>
      <c r="Q756" s="216">
        <v>0</v>
      </c>
      <c r="R756" s="215">
        <v>0</v>
      </c>
      <c r="S756" s="213">
        <v>6</v>
      </c>
      <c r="T756" s="214">
        <v>1344</v>
      </c>
      <c r="U756" s="217">
        <v>8064</v>
      </c>
      <c r="V756" s="213">
        <v>-13</v>
      </c>
      <c r="W756" s="216">
        <v>1344</v>
      </c>
      <c r="X756" s="215">
        <v>-17472</v>
      </c>
      <c r="Y756" s="213">
        <v>0</v>
      </c>
      <c r="Z756" s="216">
        <v>0</v>
      </c>
      <c r="AA756" s="215">
        <v>0</v>
      </c>
      <c r="AB756" s="213">
        <v>21</v>
      </c>
      <c r="AC756" s="216">
        <v>1344</v>
      </c>
      <c r="AD756" s="215">
        <v>28224</v>
      </c>
      <c r="AE756" s="213">
        <v>0</v>
      </c>
      <c r="AF756" s="216">
        <v>0</v>
      </c>
      <c r="AG756" s="215">
        <v>0</v>
      </c>
      <c r="AH756" s="213">
        <v>8</v>
      </c>
      <c r="AI756" s="214">
        <v>1344</v>
      </c>
      <c r="AJ756" s="215">
        <v>10752</v>
      </c>
      <c r="AK756" s="218">
        <v>11</v>
      </c>
      <c r="AL756" s="214">
        <v>1344</v>
      </c>
      <c r="AM756" s="215">
        <v>14784</v>
      </c>
      <c r="AN756" s="36">
        <f t="shared" si="133"/>
        <v>1.3990708434010039E-6</v>
      </c>
      <c r="AO756" s="37">
        <f t="shared" si="134"/>
        <v>0.57894736842105265</v>
      </c>
      <c r="AP756" s="38" t="s">
        <v>3</v>
      </c>
      <c r="AQ756" s="39" t="str">
        <f t="shared" si="132"/>
        <v>제품</v>
      </c>
      <c r="AR756" s="40">
        <f t="shared" si="137"/>
        <v>14784</v>
      </c>
      <c r="AS756" s="41">
        <f t="shared" si="138"/>
        <v>0</v>
      </c>
      <c r="AT756" s="42">
        <f t="shared" si="139"/>
        <v>0</v>
      </c>
      <c r="AU756" s="43">
        <f t="shared" si="135"/>
        <v>14784</v>
      </c>
      <c r="AV756" s="95">
        <f t="shared" si="142"/>
        <v>14784</v>
      </c>
      <c r="AW756" s="61" t="str">
        <f t="shared" si="142"/>
        <v/>
      </c>
      <c r="AX756" s="61" t="str">
        <f t="shared" si="142"/>
        <v/>
      </c>
      <c r="AY756" s="61" t="str">
        <f t="shared" si="142"/>
        <v/>
      </c>
      <c r="AZ756" s="44" t="str">
        <f t="shared" si="142"/>
        <v/>
      </c>
      <c r="BA756" s="45"/>
      <c r="BB756" s="97">
        <v>11</v>
      </c>
      <c r="BC756" s="98">
        <v>0</v>
      </c>
      <c r="BD756" s="98">
        <v>0</v>
      </c>
      <c r="BE756" s="98">
        <v>0</v>
      </c>
      <c r="BF756" s="98">
        <v>0</v>
      </c>
      <c r="BG756" s="99">
        <f t="shared" si="140"/>
        <v>11</v>
      </c>
      <c r="BH756" s="52">
        <f t="shared" si="136"/>
        <v>0</v>
      </c>
      <c r="BI756" s="53">
        <f>IFERROR(IF(ROUND(V756/((D756+AK756)/2),1)&lt;0,0,ROUND(V756/((D756+AK756)/2),1)),0)</f>
        <v>0</v>
      </c>
      <c r="BJ756" s="55" t="str">
        <f>IF(AK756=0,"정상",IF(AP756="악성","악성",IF(AND(BL756&gt;3,BI756&lt;0.5),"악성",IF(AND(AP756="정상",BL756&lt;=3),"정상",IF(BI756&gt;1,"정상","부진")))))</f>
        <v>악성</v>
      </c>
      <c r="BK756" s="54">
        <v>41306</v>
      </c>
      <c r="BL756" s="52">
        <f t="shared" si="141"/>
        <v>164</v>
      </c>
    </row>
    <row r="757" spans="1:64" ht="17.100000000000001" customHeight="1">
      <c r="A757" s="58" t="s">
        <v>1</v>
      </c>
      <c r="B757" s="57" t="s">
        <v>86</v>
      </c>
      <c r="C757" s="56" t="s">
        <v>87</v>
      </c>
      <c r="D757" s="213">
        <v>0</v>
      </c>
      <c r="E757" s="214">
        <v>0</v>
      </c>
      <c r="F757" s="215">
        <v>0</v>
      </c>
      <c r="G757" s="213">
        <v>0</v>
      </c>
      <c r="H757" s="216">
        <v>0</v>
      </c>
      <c r="I757" s="215">
        <v>0</v>
      </c>
      <c r="J757" s="213">
        <v>0</v>
      </c>
      <c r="K757" s="216">
        <v>0</v>
      </c>
      <c r="L757" s="215">
        <v>0</v>
      </c>
      <c r="M757" s="213">
        <v>0</v>
      </c>
      <c r="N757" s="216">
        <v>0</v>
      </c>
      <c r="O757" s="215">
        <v>0</v>
      </c>
      <c r="P757" s="213">
        <v>0</v>
      </c>
      <c r="Q757" s="216">
        <v>0</v>
      </c>
      <c r="R757" s="215">
        <v>0</v>
      </c>
      <c r="S757" s="213">
        <v>0</v>
      </c>
      <c r="T757" s="214">
        <v>0</v>
      </c>
      <c r="U757" s="217">
        <v>0</v>
      </c>
      <c r="V757" s="213">
        <v>-3</v>
      </c>
      <c r="W757" s="216">
        <v>6096</v>
      </c>
      <c r="X757" s="215">
        <v>-18288</v>
      </c>
      <c r="Y757" s="213">
        <v>0</v>
      </c>
      <c r="Z757" s="216">
        <v>0</v>
      </c>
      <c r="AA757" s="215">
        <v>0</v>
      </c>
      <c r="AB757" s="213">
        <v>2</v>
      </c>
      <c r="AC757" s="216">
        <v>6096</v>
      </c>
      <c r="AD757" s="215">
        <v>12192</v>
      </c>
      <c r="AE757" s="213">
        <v>0</v>
      </c>
      <c r="AF757" s="216">
        <v>0</v>
      </c>
      <c r="AG757" s="215">
        <v>0</v>
      </c>
      <c r="AH757" s="213">
        <v>-1</v>
      </c>
      <c r="AI757" s="214">
        <v>6096</v>
      </c>
      <c r="AJ757" s="215">
        <v>-6096</v>
      </c>
      <c r="AK757" s="218">
        <v>1</v>
      </c>
      <c r="AL757" s="214">
        <v>6096</v>
      </c>
      <c r="AM757" s="215">
        <v>6096</v>
      </c>
      <c r="AN757" s="36">
        <f t="shared" si="133"/>
        <v>5.7688960101275167E-7</v>
      </c>
      <c r="AO757" s="37">
        <f t="shared" si="134"/>
        <v>0</v>
      </c>
      <c r="AP757" s="38" t="s">
        <v>3</v>
      </c>
      <c r="AQ757" s="39" t="str">
        <f t="shared" si="132"/>
        <v>제품</v>
      </c>
      <c r="AR757" s="40">
        <f t="shared" si="137"/>
        <v>6096</v>
      </c>
      <c r="AS757" s="41">
        <f t="shared" si="138"/>
        <v>0</v>
      </c>
      <c r="AT757" s="42">
        <f t="shared" si="139"/>
        <v>0</v>
      </c>
      <c r="AU757" s="43">
        <f t="shared" si="135"/>
        <v>6096</v>
      </c>
      <c r="AV757" s="95">
        <f t="shared" si="142"/>
        <v>6096</v>
      </c>
      <c r="AW757" s="61" t="str">
        <f t="shared" si="142"/>
        <v/>
      </c>
      <c r="AX757" s="61" t="str">
        <f t="shared" si="142"/>
        <v/>
      </c>
      <c r="AY757" s="61" t="str">
        <f t="shared" si="142"/>
        <v/>
      </c>
      <c r="AZ757" s="44" t="str">
        <f t="shared" si="142"/>
        <v/>
      </c>
      <c r="BA757" s="45"/>
      <c r="BB757" s="97">
        <v>1</v>
      </c>
      <c r="BC757" s="98">
        <v>0</v>
      </c>
      <c r="BD757" s="98">
        <v>0</v>
      </c>
      <c r="BE757" s="98">
        <v>0</v>
      </c>
      <c r="BF757" s="98">
        <v>0</v>
      </c>
      <c r="BG757" s="99">
        <f t="shared" si="140"/>
        <v>1</v>
      </c>
      <c r="BH757" s="52">
        <f t="shared" si="136"/>
        <v>0</v>
      </c>
      <c r="BI757" s="53">
        <f>IFERROR(IF(ROUND(V757/((D757+AK757)/2),1)&lt;0,0,ROUND(V757/((D757+AK757)/2),1)),0)</f>
        <v>0</v>
      </c>
      <c r="BJ757" s="55" t="str">
        <f>IF(AK757=0,"정상",IF(AP757="악성","악성",IF(AND(BL757&gt;3,BI757&lt;0.5),"악성",IF(AND(AP757="정상",BL757&lt;=3),"정상",IF(BI757&gt;1,"정상","부진")))))</f>
        <v>악성</v>
      </c>
      <c r="BK757" s="54">
        <v>41395</v>
      </c>
      <c r="BL757" s="52">
        <f t="shared" si="141"/>
        <v>161</v>
      </c>
    </row>
    <row r="758" spans="1:64" ht="17.100000000000001" customHeight="1">
      <c r="A758" s="58" t="s">
        <v>1</v>
      </c>
      <c r="B758" s="57" t="s">
        <v>4729</v>
      </c>
      <c r="C758" s="56" t="s">
        <v>4730</v>
      </c>
      <c r="D758" s="213">
        <v>0</v>
      </c>
      <c r="E758" s="214">
        <v>0</v>
      </c>
      <c r="F758" s="215">
        <v>0</v>
      </c>
      <c r="G758" s="213">
        <v>0</v>
      </c>
      <c r="H758" s="216">
        <v>0</v>
      </c>
      <c r="I758" s="215">
        <v>0</v>
      </c>
      <c r="J758" s="213">
        <v>0</v>
      </c>
      <c r="K758" s="216">
        <v>0</v>
      </c>
      <c r="L758" s="215">
        <v>0</v>
      </c>
      <c r="M758" s="213">
        <v>0</v>
      </c>
      <c r="N758" s="216">
        <v>0</v>
      </c>
      <c r="O758" s="215">
        <v>0</v>
      </c>
      <c r="P758" s="213">
        <v>0</v>
      </c>
      <c r="Q758" s="216">
        <v>0</v>
      </c>
      <c r="R758" s="215">
        <v>0</v>
      </c>
      <c r="S758" s="213">
        <v>0</v>
      </c>
      <c r="T758" s="214">
        <v>0</v>
      </c>
      <c r="U758" s="217">
        <v>0</v>
      </c>
      <c r="V758" s="213">
        <v>-1</v>
      </c>
      <c r="W758" s="216">
        <v>6865</v>
      </c>
      <c r="X758" s="215">
        <v>-6865</v>
      </c>
      <c r="Y758" s="213">
        <v>0</v>
      </c>
      <c r="Z758" s="216">
        <v>0</v>
      </c>
      <c r="AA758" s="215">
        <v>0</v>
      </c>
      <c r="AB758" s="213">
        <v>1</v>
      </c>
      <c r="AC758" s="216">
        <v>6865</v>
      </c>
      <c r="AD758" s="215">
        <v>6865</v>
      </c>
      <c r="AE758" s="213">
        <v>0</v>
      </c>
      <c r="AF758" s="216">
        <v>0</v>
      </c>
      <c r="AG758" s="215">
        <v>0</v>
      </c>
      <c r="AH758" s="213">
        <v>0</v>
      </c>
      <c r="AI758" s="214">
        <v>0</v>
      </c>
      <c r="AJ758" s="215">
        <v>0</v>
      </c>
      <c r="AK758" s="218">
        <v>0</v>
      </c>
      <c r="AL758" s="214">
        <v>0</v>
      </c>
      <c r="AM758" s="215">
        <v>0</v>
      </c>
      <c r="AN758" s="36">
        <f t="shared" si="133"/>
        <v>0</v>
      </c>
      <c r="AO758" s="37">
        <f t="shared" si="134"/>
        <v>0</v>
      </c>
      <c r="AP758" s="38" t="s">
        <v>3</v>
      </c>
      <c r="AQ758" s="39" t="str">
        <f t="shared" si="132"/>
        <v>제품</v>
      </c>
      <c r="AR758" s="40">
        <f t="shared" si="137"/>
        <v>0</v>
      </c>
      <c r="AS758" s="41">
        <f t="shared" si="138"/>
        <v>0</v>
      </c>
      <c r="AT758" s="42">
        <f t="shared" si="139"/>
        <v>0</v>
      </c>
      <c r="AU758" s="43">
        <f t="shared" si="135"/>
        <v>0</v>
      </c>
      <c r="AV758" s="95" t="str">
        <f t="shared" si="142"/>
        <v/>
      </c>
      <c r="AW758" s="61" t="str">
        <f t="shared" si="142"/>
        <v/>
      </c>
      <c r="AX758" s="61" t="str">
        <f t="shared" si="142"/>
        <v/>
      </c>
      <c r="AY758" s="61" t="str">
        <f t="shared" si="142"/>
        <v/>
      </c>
      <c r="AZ758" s="44" t="str">
        <f t="shared" si="142"/>
        <v/>
      </c>
      <c r="BA758" s="45"/>
      <c r="BB758" s="97">
        <v>0</v>
      </c>
      <c r="BC758" s="98">
        <v>0</v>
      </c>
      <c r="BD758" s="98">
        <v>0</v>
      </c>
      <c r="BE758" s="98">
        <v>0</v>
      </c>
      <c r="BF758" s="98">
        <v>0</v>
      </c>
      <c r="BG758" s="99">
        <f t="shared" si="140"/>
        <v>0</v>
      </c>
      <c r="BH758" s="52">
        <f t="shared" si="136"/>
        <v>0</v>
      </c>
      <c r="BI758" s="53">
        <f>IFERROR(IF(ROUND(V758/((D758+AK758)/2),1)&lt;0,0,ROUND(V758/((D758+AK758)/2),1)),0)</f>
        <v>0</v>
      </c>
      <c r="BJ758" s="55" t="str">
        <f>IF(AK758=0,"정상",IF(AP758="악성","악성",IF(AND(BL758&gt;3,BI758&lt;0.5),"악성",IF(AND(AP758="정상",BL758&lt;=3),"정상",IF(BI758&gt;1,"정상","부진")))))</f>
        <v>정상</v>
      </c>
      <c r="BK758" s="54">
        <v>41275</v>
      </c>
      <c r="BL758" s="52">
        <f t="shared" si="141"/>
        <v>165</v>
      </c>
    </row>
    <row r="759" spans="1:64" ht="17.100000000000001" customHeight="1">
      <c r="A759" s="58" t="s">
        <v>1</v>
      </c>
      <c r="B759" s="57" t="s">
        <v>4974</v>
      </c>
      <c r="C759" s="56" t="s">
        <v>4975</v>
      </c>
      <c r="D759" s="213">
        <v>0</v>
      </c>
      <c r="E759" s="214">
        <v>0</v>
      </c>
      <c r="F759" s="215">
        <v>0</v>
      </c>
      <c r="G759" s="213">
        <v>0</v>
      </c>
      <c r="H759" s="216">
        <v>0</v>
      </c>
      <c r="I759" s="215">
        <v>0</v>
      </c>
      <c r="J759" s="213">
        <v>0</v>
      </c>
      <c r="K759" s="216">
        <v>0</v>
      </c>
      <c r="L759" s="215">
        <v>0</v>
      </c>
      <c r="M759" s="213">
        <v>0</v>
      </c>
      <c r="N759" s="216">
        <v>0</v>
      </c>
      <c r="O759" s="215">
        <v>0</v>
      </c>
      <c r="P759" s="213">
        <v>0</v>
      </c>
      <c r="Q759" s="216">
        <v>0</v>
      </c>
      <c r="R759" s="215">
        <v>0</v>
      </c>
      <c r="S759" s="213">
        <v>0</v>
      </c>
      <c r="T759" s="214">
        <v>0</v>
      </c>
      <c r="U759" s="217">
        <v>0</v>
      </c>
      <c r="V759" s="213">
        <v>-1</v>
      </c>
      <c r="W759" s="216">
        <v>2080</v>
      </c>
      <c r="X759" s="215">
        <v>-2080</v>
      </c>
      <c r="Y759" s="213">
        <v>0</v>
      </c>
      <c r="Z759" s="216">
        <v>0</v>
      </c>
      <c r="AA759" s="215">
        <v>0</v>
      </c>
      <c r="AB759" s="213">
        <v>1</v>
      </c>
      <c r="AC759" s="216">
        <v>2080</v>
      </c>
      <c r="AD759" s="215">
        <v>2080</v>
      </c>
      <c r="AE759" s="213">
        <v>0</v>
      </c>
      <c r="AF759" s="216">
        <v>0</v>
      </c>
      <c r="AG759" s="215">
        <v>0</v>
      </c>
      <c r="AH759" s="213">
        <v>0</v>
      </c>
      <c r="AI759" s="214">
        <v>0</v>
      </c>
      <c r="AJ759" s="215">
        <v>0</v>
      </c>
      <c r="AK759" s="218">
        <v>0</v>
      </c>
      <c r="AL759" s="214">
        <v>0</v>
      </c>
      <c r="AM759" s="215">
        <v>0</v>
      </c>
      <c r="AN759" s="36">
        <f t="shared" si="133"/>
        <v>0</v>
      </c>
      <c r="AO759" s="37">
        <f t="shared" si="134"/>
        <v>0</v>
      </c>
      <c r="AP759" s="38" t="s">
        <v>3</v>
      </c>
      <c r="AQ759" s="39" t="str">
        <f t="shared" si="132"/>
        <v>제품</v>
      </c>
      <c r="AR759" s="40">
        <f t="shared" si="137"/>
        <v>0</v>
      </c>
      <c r="AS759" s="41">
        <f t="shared" si="138"/>
        <v>0</v>
      </c>
      <c r="AT759" s="42">
        <f t="shared" si="139"/>
        <v>0</v>
      </c>
      <c r="AU759" s="43">
        <f t="shared" si="135"/>
        <v>0</v>
      </c>
      <c r="AV759" s="95" t="str">
        <f t="shared" si="142"/>
        <v/>
      </c>
      <c r="AW759" s="61" t="str">
        <f t="shared" si="142"/>
        <v/>
      </c>
      <c r="AX759" s="61" t="str">
        <f t="shared" si="142"/>
        <v/>
      </c>
      <c r="AY759" s="61" t="str">
        <f t="shared" si="142"/>
        <v/>
      </c>
      <c r="AZ759" s="44" t="str">
        <f t="shared" si="142"/>
        <v/>
      </c>
      <c r="BA759" s="45"/>
      <c r="BB759" s="97">
        <v>0</v>
      </c>
      <c r="BC759" s="98">
        <v>0</v>
      </c>
      <c r="BD759" s="98">
        <v>0</v>
      </c>
      <c r="BE759" s="98">
        <v>0</v>
      </c>
      <c r="BF759" s="98">
        <v>0</v>
      </c>
      <c r="BG759" s="99">
        <f t="shared" si="140"/>
        <v>0</v>
      </c>
      <c r="BH759" s="52">
        <f t="shared" si="136"/>
        <v>0</v>
      </c>
      <c r="BI759" s="53">
        <f>IFERROR(IF(ROUND(V759/((D759+AK759)/2),1)&lt;0,0,ROUND(V759/((D759+AK759)/2),1)),0)</f>
        <v>0</v>
      </c>
      <c r="BJ759" s="55" t="str">
        <f>IF(AK759=0,"정상",IF(AP759="악성","악성",IF(AND(BL759&gt;3,BI759&lt;0.5),"악성",IF(AND(AP759="정상",BL759&lt;=3),"정상",IF(BI759&gt;1,"정상","부진")))))</f>
        <v>정상</v>
      </c>
      <c r="BK759" s="54">
        <v>41275</v>
      </c>
      <c r="BL759" s="52">
        <f t="shared" si="141"/>
        <v>165</v>
      </c>
    </row>
    <row r="760" spans="1:64" ht="17.100000000000001" customHeight="1">
      <c r="A760" s="58" t="s">
        <v>1</v>
      </c>
      <c r="B760" s="57" t="s">
        <v>4976</v>
      </c>
      <c r="C760" s="56" t="s">
        <v>4977</v>
      </c>
      <c r="D760" s="213">
        <v>0</v>
      </c>
      <c r="E760" s="214">
        <v>0</v>
      </c>
      <c r="F760" s="215">
        <v>0</v>
      </c>
      <c r="G760" s="213">
        <v>0</v>
      </c>
      <c r="H760" s="216">
        <v>0</v>
      </c>
      <c r="I760" s="215">
        <v>0</v>
      </c>
      <c r="J760" s="213">
        <v>0</v>
      </c>
      <c r="K760" s="216">
        <v>0</v>
      </c>
      <c r="L760" s="215">
        <v>0</v>
      </c>
      <c r="M760" s="213">
        <v>0</v>
      </c>
      <c r="N760" s="216">
        <v>0</v>
      </c>
      <c r="O760" s="215">
        <v>0</v>
      </c>
      <c r="P760" s="213">
        <v>0</v>
      </c>
      <c r="Q760" s="216">
        <v>0</v>
      </c>
      <c r="R760" s="215">
        <v>0</v>
      </c>
      <c r="S760" s="213">
        <v>0</v>
      </c>
      <c r="T760" s="214">
        <v>0</v>
      </c>
      <c r="U760" s="217">
        <v>0</v>
      </c>
      <c r="V760" s="213">
        <v>-1</v>
      </c>
      <c r="W760" s="216">
        <v>1713</v>
      </c>
      <c r="X760" s="215">
        <v>-1713</v>
      </c>
      <c r="Y760" s="213">
        <v>0</v>
      </c>
      <c r="Z760" s="216">
        <v>0</v>
      </c>
      <c r="AA760" s="215">
        <v>0</v>
      </c>
      <c r="AB760" s="213">
        <v>1</v>
      </c>
      <c r="AC760" s="216">
        <v>1713</v>
      </c>
      <c r="AD760" s="215">
        <v>1713</v>
      </c>
      <c r="AE760" s="213">
        <v>0</v>
      </c>
      <c r="AF760" s="216">
        <v>0</v>
      </c>
      <c r="AG760" s="215">
        <v>0</v>
      </c>
      <c r="AH760" s="213">
        <v>0</v>
      </c>
      <c r="AI760" s="214">
        <v>0</v>
      </c>
      <c r="AJ760" s="215">
        <v>0</v>
      </c>
      <c r="AK760" s="218">
        <v>0</v>
      </c>
      <c r="AL760" s="214">
        <v>0</v>
      </c>
      <c r="AM760" s="215">
        <v>0</v>
      </c>
      <c r="AN760" s="36">
        <f t="shared" si="133"/>
        <v>0</v>
      </c>
      <c r="AO760" s="37">
        <f t="shared" si="134"/>
        <v>0</v>
      </c>
      <c r="AP760" s="38" t="s">
        <v>3</v>
      </c>
      <c r="AQ760" s="39" t="str">
        <f t="shared" si="132"/>
        <v>제품</v>
      </c>
      <c r="AR760" s="40">
        <f t="shared" si="137"/>
        <v>0</v>
      </c>
      <c r="AS760" s="41">
        <f t="shared" si="138"/>
        <v>0</v>
      </c>
      <c r="AT760" s="42">
        <f t="shared" si="139"/>
        <v>0</v>
      </c>
      <c r="AU760" s="43">
        <f t="shared" si="135"/>
        <v>0</v>
      </c>
      <c r="AV760" s="95" t="str">
        <f t="shared" si="142"/>
        <v/>
      </c>
      <c r="AW760" s="61" t="str">
        <f t="shared" si="142"/>
        <v/>
      </c>
      <c r="AX760" s="61" t="str">
        <f t="shared" si="142"/>
        <v/>
      </c>
      <c r="AY760" s="61" t="str">
        <f t="shared" si="142"/>
        <v/>
      </c>
      <c r="AZ760" s="44" t="str">
        <f t="shared" si="142"/>
        <v/>
      </c>
      <c r="BA760" s="45"/>
      <c r="BB760" s="97">
        <v>0</v>
      </c>
      <c r="BC760" s="98">
        <v>0</v>
      </c>
      <c r="BD760" s="98">
        <v>0</v>
      </c>
      <c r="BE760" s="98">
        <v>0</v>
      </c>
      <c r="BF760" s="98">
        <v>0</v>
      </c>
      <c r="BG760" s="99">
        <f t="shared" si="140"/>
        <v>0</v>
      </c>
      <c r="BH760" s="52">
        <f t="shared" si="136"/>
        <v>0</v>
      </c>
      <c r="BI760" s="53">
        <f>IFERROR(IF(ROUND(V760/((D760+AK760)/2),1)&lt;0,0,ROUND(V760/((D760+AK760)/2),1)),0)</f>
        <v>0</v>
      </c>
      <c r="BJ760" s="55" t="str">
        <f>IF(AK760=0,"정상",IF(AP760="악성","악성",IF(AND(BL760&gt;3,BI760&lt;0.5),"악성",IF(AND(AP760="정상",BL760&lt;=3),"정상",IF(BI760&gt;1,"정상","부진")))))</f>
        <v>정상</v>
      </c>
      <c r="BK760" s="54">
        <v>41275</v>
      </c>
      <c r="BL760" s="52">
        <f t="shared" si="141"/>
        <v>165</v>
      </c>
    </row>
    <row r="761" spans="1:64" ht="17.100000000000001" customHeight="1">
      <c r="A761" s="58" t="s">
        <v>1</v>
      </c>
      <c r="B761" s="57" t="s">
        <v>6287</v>
      </c>
      <c r="C761" s="56" t="s">
        <v>6288</v>
      </c>
      <c r="D761" s="213">
        <v>0</v>
      </c>
      <c r="E761" s="214">
        <v>0</v>
      </c>
      <c r="F761" s="215">
        <v>0</v>
      </c>
      <c r="G761" s="213">
        <v>0</v>
      </c>
      <c r="H761" s="216">
        <v>0</v>
      </c>
      <c r="I761" s="215">
        <v>0</v>
      </c>
      <c r="J761" s="213">
        <v>0</v>
      </c>
      <c r="K761" s="216">
        <v>0</v>
      </c>
      <c r="L761" s="215">
        <v>0</v>
      </c>
      <c r="M761" s="213">
        <v>0</v>
      </c>
      <c r="N761" s="216">
        <v>0</v>
      </c>
      <c r="O761" s="215">
        <v>0</v>
      </c>
      <c r="P761" s="213">
        <v>0</v>
      </c>
      <c r="Q761" s="216">
        <v>0</v>
      </c>
      <c r="R761" s="215">
        <v>0</v>
      </c>
      <c r="S761" s="213">
        <v>0</v>
      </c>
      <c r="T761" s="214">
        <v>0</v>
      </c>
      <c r="U761" s="217">
        <v>0</v>
      </c>
      <c r="V761" s="213">
        <v>-1</v>
      </c>
      <c r="W761" s="216">
        <v>2026</v>
      </c>
      <c r="X761" s="215">
        <v>-2026</v>
      </c>
      <c r="Y761" s="213">
        <v>0</v>
      </c>
      <c r="Z761" s="216">
        <v>0</v>
      </c>
      <c r="AA761" s="215">
        <v>0</v>
      </c>
      <c r="AB761" s="213">
        <v>0</v>
      </c>
      <c r="AC761" s="216">
        <v>0</v>
      </c>
      <c r="AD761" s="215">
        <v>0</v>
      </c>
      <c r="AE761" s="213">
        <v>0</v>
      </c>
      <c r="AF761" s="216">
        <v>0</v>
      </c>
      <c r="AG761" s="215">
        <v>0</v>
      </c>
      <c r="AH761" s="213">
        <v>-1</v>
      </c>
      <c r="AI761" s="214">
        <v>2026</v>
      </c>
      <c r="AJ761" s="215">
        <v>-2026</v>
      </c>
      <c r="AK761" s="218">
        <v>1</v>
      </c>
      <c r="AL761" s="214">
        <v>2026</v>
      </c>
      <c r="AM761" s="215">
        <v>2026</v>
      </c>
      <c r="AN761" s="36">
        <f t="shared" si="133"/>
        <v>1.9172872894551096E-7</v>
      </c>
      <c r="AO761" s="37">
        <f t="shared" si="134"/>
        <v>0</v>
      </c>
      <c r="AP761" s="38" t="s">
        <v>3</v>
      </c>
      <c r="AQ761" s="39" t="str">
        <f t="shared" si="132"/>
        <v>제품</v>
      </c>
      <c r="AR761" s="40">
        <f t="shared" si="137"/>
        <v>2026</v>
      </c>
      <c r="AS761" s="41">
        <f t="shared" si="138"/>
        <v>0</v>
      </c>
      <c r="AT761" s="42">
        <f t="shared" si="139"/>
        <v>0</v>
      </c>
      <c r="AU761" s="43">
        <f t="shared" si="135"/>
        <v>2026</v>
      </c>
      <c r="AV761" s="95">
        <f t="shared" si="142"/>
        <v>2026</v>
      </c>
      <c r="AW761" s="61" t="str">
        <f t="shared" si="142"/>
        <v/>
      </c>
      <c r="AX761" s="61" t="str">
        <f t="shared" si="142"/>
        <v/>
      </c>
      <c r="AY761" s="61" t="str">
        <f t="shared" si="142"/>
        <v/>
      </c>
      <c r="AZ761" s="44" t="str">
        <f t="shared" si="142"/>
        <v/>
      </c>
      <c r="BA761" s="45"/>
      <c r="BB761" s="97">
        <v>1</v>
      </c>
      <c r="BC761" s="98">
        <v>0</v>
      </c>
      <c r="BD761" s="98">
        <v>0</v>
      </c>
      <c r="BE761" s="98">
        <v>0</v>
      </c>
      <c r="BF761" s="98">
        <v>0</v>
      </c>
      <c r="BG761" s="99">
        <f t="shared" si="140"/>
        <v>1</v>
      </c>
      <c r="BH761" s="52">
        <f t="shared" si="136"/>
        <v>0</v>
      </c>
      <c r="BI761" s="53">
        <f>IFERROR(IF(ROUND(V761/((D761+AK761)/2),1)&lt;0,0,ROUND(V761/((D761+AK761)/2),1)),0)</f>
        <v>0</v>
      </c>
      <c r="BJ761" s="55" t="str">
        <f>IF(AK761=0,"정상",IF(AP761="악성","악성",IF(AND(BL761&gt;3,BI761&lt;0.5),"악성",IF(AND(AP761="정상",BL761&lt;=3),"정상",IF(BI761&gt;1,"정상","부진")))))</f>
        <v>악성</v>
      </c>
      <c r="BK761" s="54">
        <v>43344</v>
      </c>
      <c r="BL761" s="52">
        <f t="shared" si="141"/>
        <v>97</v>
      </c>
    </row>
    <row r="762" spans="1:64" ht="17.100000000000001" customHeight="1">
      <c r="A762" s="58" t="s">
        <v>1</v>
      </c>
      <c r="B762" s="57" t="s">
        <v>88</v>
      </c>
      <c r="C762" s="56" t="s">
        <v>89</v>
      </c>
      <c r="D762" s="213">
        <v>3</v>
      </c>
      <c r="E762" s="214">
        <v>548</v>
      </c>
      <c r="F762" s="215">
        <v>1644</v>
      </c>
      <c r="G762" s="213">
        <v>0</v>
      </c>
      <c r="H762" s="216">
        <v>0</v>
      </c>
      <c r="I762" s="215">
        <v>0</v>
      </c>
      <c r="J762" s="213">
        <v>0</v>
      </c>
      <c r="K762" s="216">
        <v>0</v>
      </c>
      <c r="L762" s="215">
        <v>0</v>
      </c>
      <c r="M762" s="213">
        <v>0</v>
      </c>
      <c r="N762" s="216">
        <v>0</v>
      </c>
      <c r="O762" s="215">
        <v>0</v>
      </c>
      <c r="P762" s="213">
        <v>0</v>
      </c>
      <c r="Q762" s="216">
        <v>0</v>
      </c>
      <c r="R762" s="215">
        <v>0</v>
      </c>
      <c r="S762" s="213">
        <v>0</v>
      </c>
      <c r="T762" s="214">
        <v>0</v>
      </c>
      <c r="U762" s="217">
        <v>0</v>
      </c>
      <c r="V762" s="213">
        <v>1</v>
      </c>
      <c r="W762" s="216">
        <v>548</v>
      </c>
      <c r="X762" s="215">
        <v>548</v>
      </c>
      <c r="Y762" s="213">
        <v>0</v>
      </c>
      <c r="Z762" s="216">
        <v>0</v>
      </c>
      <c r="AA762" s="215">
        <v>0</v>
      </c>
      <c r="AB762" s="213">
        <v>0</v>
      </c>
      <c r="AC762" s="216">
        <v>0</v>
      </c>
      <c r="AD762" s="215">
        <v>0</v>
      </c>
      <c r="AE762" s="213">
        <v>0</v>
      </c>
      <c r="AF762" s="216">
        <v>0</v>
      </c>
      <c r="AG762" s="215">
        <v>0</v>
      </c>
      <c r="AH762" s="213">
        <v>1</v>
      </c>
      <c r="AI762" s="214">
        <v>548</v>
      </c>
      <c r="AJ762" s="215">
        <v>548</v>
      </c>
      <c r="AK762" s="218">
        <v>2</v>
      </c>
      <c r="AL762" s="214">
        <v>548</v>
      </c>
      <c r="AM762" s="215">
        <v>1096</v>
      </c>
      <c r="AN762" s="36">
        <f t="shared" si="133"/>
        <v>1.0371899650754196E-7</v>
      </c>
      <c r="AO762" s="37">
        <f t="shared" si="134"/>
        <v>0.66666666666666663</v>
      </c>
      <c r="AP762" s="38" t="s">
        <v>4</v>
      </c>
      <c r="AQ762" s="39" t="str">
        <f t="shared" si="132"/>
        <v>제품</v>
      </c>
      <c r="AR762" s="40">
        <f t="shared" si="137"/>
        <v>0</v>
      </c>
      <c r="AS762" s="41">
        <f t="shared" si="138"/>
        <v>1096</v>
      </c>
      <c r="AT762" s="42">
        <f t="shared" si="139"/>
        <v>0</v>
      </c>
      <c r="AU762" s="43">
        <f t="shared" si="135"/>
        <v>1096</v>
      </c>
      <c r="AV762" s="95">
        <f t="shared" si="142"/>
        <v>1096</v>
      </c>
      <c r="AW762" s="61" t="str">
        <f t="shared" si="142"/>
        <v/>
      </c>
      <c r="AX762" s="61" t="str">
        <f t="shared" si="142"/>
        <v/>
      </c>
      <c r="AY762" s="61" t="str">
        <f t="shared" si="142"/>
        <v/>
      </c>
      <c r="AZ762" s="44" t="str">
        <f t="shared" si="142"/>
        <v/>
      </c>
      <c r="BA762" s="45"/>
      <c r="BB762" s="97">
        <v>2</v>
      </c>
      <c r="BC762" s="98">
        <v>0</v>
      </c>
      <c r="BD762" s="98">
        <v>0</v>
      </c>
      <c r="BE762" s="98">
        <v>0</v>
      </c>
      <c r="BF762" s="98">
        <v>0</v>
      </c>
      <c r="BG762" s="99">
        <f t="shared" si="140"/>
        <v>2</v>
      </c>
      <c r="BH762" s="52">
        <f t="shared" si="136"/>
        <v>0</v>
      </c>
      <c r="BI762" s="53">
        <f>IFERROR(IF(ROUND(V762/((D762+AK762)/2),1)&lt;0,0,ROUND(V762/((D762+AK762)/2),1)),0)</f>
        <v>0.4</v>
      </c>
      <c r="BJ762" s="55" t="str">
        <f>IF(AK762=0,"정상",IF(AP762="악성","악성",IF(AND(BL762&gt;3,BI762&lt;0.5),"악성",IF(AND(AP762="정상",BL762&lt;=3),"정상",IF(BI762&gt;1,"정상","부진")))))</f>
        <v>악성</v>
      </c>
      <c r="BK762" s="54">
        <v>41275</v>
      </c>
      <c r="BL762" s="52">
        <f t="shared" si="141"/>
        <v>165</v>
      </c>
    </row>
    <row r="763" spans="1:64" ht="17.100000000000001" customHeight="1">
      <c r="A763" s="58" t="s">
        <v>1</v>
      </c>
      <c r="B763" s="57" t="s">
        <v>90</v>
      </c>
      <c r="C763" s="56" t="s">
        <v>91</v>
      </c>
      <c r="D763" s="213">
        <v>1</v>
      </c>
      <c r="E763" s="214">
        <v>1690</v>
      </c>
      <c r="F763" s="215">
        <v>1690</v>
      </c>
      <c r="G763" s="213">
        <v>0</v>
      </c>
      <c r="H763" s="216">
        <v>0</v>
      </c>
      <c r="I763" s="215">
        <v>0</v>
      </c>
      <c r="J763" s="213">
        <v>0</v>
      </c>
      <c r="K763" s="216">
        <v>0</v>
      </c>
      <c r="L763" s="215">
        <v>0</v>
      </c>
      <c r="M763" s="213">
        <v>0</v>
      </c>
      <c r="N763" s="216">
        <v>0</v>
      </c>
      <c r="O763" s="215">
        <v>0</v>
      </c>
      <c r="P763" s="213">
        <v>0</v>
      </c>
      <c r="Q763" s="216">
        <v>0</v>
      </c>
      <c r="R763" s="215">
        <v>0</v>
      </c>
      <c r="S763" s="213">
        <v>0</v>
      </c>
      <c r="T763" s="214">
        <v>0</v>
      </c>
      <c r="U763" s="217">
        <v>0</v>
      </c>
      <c r="V763" s="213">
        <v>-1</v>
      </c>
      <c r="W763" s="216">
        <v>1690</v>
      </c>
      <c r="X763" s="215">
        <v>-1690</v>
      </c>
      <c r="Y763" s="213">
        <v>0</v>
      </c>
      <c r="Z763" s="216">
        <v>0</v>
      </c>
      <c r="AA763" s="215">
        <v>0</v>
      </c>
      <c r="AB763" s="213">
        <v>1</v>
      </c>
      <c r="AC763" s="216">
        <v>1690</v>
      </c>
      <c r="AD763" s="215">
        <v>1690</v>
      </c>
      <c r="AE763" s="213">
        <v>0</v>
      </c>
      <c r="AF763" s="216">
        <v>0</v>
      </c>
      <c r="AG763" s="215">
        <v>0</v>
      </c>
      <c r="AH763" s="213">
        <v>0</v>
      </c>
      <c r="AI763" s="214">
        <v>0</v>
      </c>
      <c r="AJ763" s="215">
        <v>0</v>
      </c>
      <c r="AK763" s="218">
        <v>1</v>
      </c>
      <c r="AL763" s="214">
        <v>1690</v>
      </c>
      <c r="AM763" s="215">
        <v>1690</v>
      </c>
      <c r="AN763" s="36">
        <f t="shared" si="133"/>
        <v>1.5993166432276088E-7</v>
      </c>
      <c r="AO763" s="37">
        <f t="shared" si="134"/>
        <v>1</v>
      </c>
      <c r="AP763" s="38" t="s">
        <v>3</v>
      </c>
      <c r="AQ763" s="39" t="str">
        <f t="shared" si="132"/>
        <v>제품</v>
      </c>
      <c r="AR763" s="40">
        <f t="shared" si="137"/>
        <v>1690</v>
      </c>
      <c r="AS763" s="41">
        <f t="shared" si="138"/>
        <v>0</v>
      </c>
      <c r="AT763" s="42">
        <f t="shared" si="139"/>
        <v>0</v>
      </c>
      <c r="AU763" s="43">
        <f t="shared" si="135"/>
        <v>1690</v>
      </c>
      <c r="AV763" s="95">
        <f t="shared" si="142"/>
        <v>1690</v>
      </c>
      <c r="AW763" s="61" t="str">
        <f t="shared" si="142"/>
        <v/>
      </c>
      <c r="AX763" s="61" t="str">
        <f t="shared" si="142"/>
        <v/>
      </c>
      <c r="AY763" s="61" t="str">
        <f t="shared" si="142"/>
        <v/>
      </c>
      <c r="AZ763" s="44" t="str">
        <f t="shared" si="142"/>
        <v/>
      </c>
      <c r="BA763" s="45"/>
      <c r="BB763" s="97">
        <v>1</v>
      </c>
      <c r="BC763" s="98">
        <v>0</v>
      </c>
      <c r="BD763" s="98">
        <v>0</v>
      </c>
      <c r="BE763" s="98">
        <v>0</v>
      </c>
      <c r="BF763" s="98">
        <v>0</v>
      </c>
      <c r="BG763" s="99">
        <f t="shared" si="140"/>
        <v>1</v>
      </c>
      <c r="BH763" s="52">
        <f t="shared" si="136"/>
        <v>0</v>
      </c>
      <c r="BI763" s="53">
        <f>IFERROR(IF(ROUND(V763/((D763+AK763)/2),1)&lt;0,0,ROUND(V763/((D763+AK763)/2),1)),0)</f>
        <v>0</v>
      </c>
      <c r="BJ763" s="55" t="str">
        <f>IF(AK763=0,"정상",IF(AP763="악성","악성",IF(AND(BL763&gt;3,BI763&lt;0.5),"악성",IF(AND(AP763="정상",BL763&lt;=3),"정상",IF(BI763&gt;1,"정상","부진")))))</f>
        <v>악성</v>
      </c>
      <c r="BK763" s="54">
        <v>41275</v>
      </c>
      <c r="BL763" s="52">
        <f t="shared" si="141"/>
        <v>165</v>
      </c>
    </row>
    <row r="764" spans="1:64" ht="17.100000000000001" customHeight="1">
      <c r="A764" s="58" t="s">
        <v>1</v>
      </c>
      <c r="B764" s="57" t="s">
        <v>92</v>
      </c>
      <c r="C764" s="56" t="s">
        <v>93</v>
      </c>
      <c r="D764" s="213">
        <v>0</v>
      </c>
      <c r="E764" s="214">
        <v>0</v>
      </c>
      <c r="F764" s="215">
        <v>0</v>
      </c>
      <c r="G764" s="213">
        <v>0</v>
      </c>
      <c r="H764" s="216">
        <v>0</v>
      </c>
      <c r="I764" s="215">
        <v>0</v>
      </c>
      <c r="J764" s="213">
        <v>0</v>
      </c>
      <c r="K764" s="216">
        <v>0</v>
      </c>
      <c r="L764" s="215">
        <v>0</v>
      </c>
      <c r="M764" s="213">
        <v>0</v>
      </c>
      <c r="N764" s="216">
        <v>0</v>
      </c>
      <c r="O764" s="215">
        <v>0</v>
      </c>
      <c r="P764" s="213">
        <v>0</v>
      </c>
      <c r="Q764" s="216">
        <v>0</v>
      </c>
      <c r="R764" s="215">
        <v>0</v>
      </c>
      <c r="S764" s="213">
        <v>0</v>
      </c>
      <c r="T764" s="214">
        <v>0</v>
      </c>
      <c r="U764" s="217">
        <v>0</v>
      </c>
      <c r="V764" s="213">
        <v>-3</v>
      </c>
      <c r="W764" s="216">
        <v>4713</v>
      </c>
      <c r="X764" s="215">
        <v>-14139</v>
      </c>
      <c r="Y764" s="213">
        <v>0</v>
      </c>
      <c r="Z764" s="216">
        <v>0</v>
      </c>
      <c r="AA764" s="215">
        <v>0</v>
      </c>
      <c r="AB764" s="213">
        <v>3</v>
      </c>
      <c r="AC764" s="216">
        <v>4713</v>
      </c>
      <c r="AD764" s="215">
        <v>14139</v>
      </c>
      <c r="AE764" s="213">
        <v>0</v>
      </c>
      <c r="AF764" s="216">
        <v>0</v>
      </c>
      <c r="AG764" s="215">
        <v>0</v>
      </c>
      <c r="AH764" s="213">
        <v>0</v>
      </c>
      <c r="AI764" s="214">
        <v>0</v>
      </c>
      <c r="AJ764" s="215">
        <v>0</v>
      </c>
      <c r="AK764" s="218">
        <v>0</v>
      </c>
      <c r="AL764" s="214">
        <v>0</v>
      </c>
      <c r="AM764" s="215">
        <v>0</v>
      </c>
      <c r="AN764" s="36">
        <f t="shared" si="133"/>
        <v>0</v>
      </c>
      <c r="AO764" s="37">
        <f t="shared" si="134"/>
        <v>0</v>
      </c>
      <c r="AP764" s="38" t="s">
        <v>3</v>
      </c>
      <c r="AQ764" s="39" t="str">
        <f t="shared" ref="AQ764:AQ827" si="143">A764</f>
        <v>제품</v>
      </c>
      <c r="AR764" s="40">
        <f t="shared" si="137"/>
        <v>0</v>
      </c>
      <c r="AS764" s="41">
        <f t="shared" si="138"/>
        <v>0</v>
      </c>
      <c r="AT764" s="42">
        <f t="shared" si="139"/>
        <v>0</v>
      </c>
      <c r="AU764" s="43">
        <f t="shared" si="135"/>
        <v>0</v>
      </c>
      <c r="AV764" s="95" t="str">
        <f t="shared" si="142"/>
        <v/>
      </c>
      <c r="AW764" s="61" t="str">
        <f t="shared" si="142"/>
        <v/>
      </c>
      <c r="AX764" s="61" t="str">
        <f t="shared" si="142"/>
        <v/>
      </c>
      <c r="AY764" s="61" t="str">
        <f t="shared" si="142"/>
        <v/>
      </c>
      <c r="AZ764" s="44" t="str">
        <f t="shared" si="142"/>
        <v/>
      </c>
      <c r="BA764" s="45"/>
      <c r="BB764" s="97">
        <v>0</v>
      </c>
      <c r="BC764" s="98">
        <v>0</v>
      </c>
      <c r="BD764" s="98">
        <v>0</v>
      </c>
      <c r="BE764" s="98">
        <v>0</v>
      </c>
      <c r="BF764" s="98">
        <v>0</v>
      </c>
      <c r="BG764" s="99">
        <f t="shared" si="140"/>
        <v>0</v>
      </c>
      <c r="BH764" s="52">
        <f t="shared" si="136"/>
        <v>0</v>
      </c>
      <c r="BI764" s="53">
        <f>IFERROR(IF(ROUND(V764/((D764+AK764)/2),1)&lt;0,0,ROUND(V764/((D764+AK764)/2),1)),0)</f>
        <v>0</v>
      </c>
      <c r="BJ764" s="55" t="str">
        <f>IF(AK764=0,"정상",IF(AP764="악성","악성",IF(AND(BL764&gt;3,BI764&lt;0.5),"악성",IF(AND(AP764="정상",BL764&lt;=3),"정상",IF(BI764&gt;1,"정상","부진")))))</f>
        <v>정상</v>
      </c>
      <c r="BK764" s="54">
        <v>41275</v>
      </c>
      <c r="BL764" s="52">
        <f t="shared" si="141"/>
        <v>165</v>
      </c>
    </row>
    <row r="765" spans="1:64" ht="17.100000000000001" customHeight="1">
      <c r="A765" s="58" t="s">
        <v>1</v>
      </c>
      <c r="B765" s="57" t="s">
        <v>94</v>
      </c>
      <c r="C765" s="56" t="s">
        <v>95</v>
      </c>
      <c r="D765" s="213">
        <v>5</v>
      </c>
      <c r="E765" s="214">
        <v>1596</v>
      </c>
      <c r="F765" s="215">
        <v>7980</v>
      </c>
      <c r="G765" s="213">
        <v>0</v>
      </c>
      <c r="H765" s="216">
        <v>0</v>
      </c>
      <c r="I765" s="215">
        <v>0</v>
      </c>
      <c r="J765" s="213">
        <v>0</v>
      </c>
      <c r="K765" s="216">
        <v>0</v>
      </c>
      <c r="L765" s="215">
        <v>0</v>
      </c>
      <c r="M765" s="213">
        <v>0</v>
      </c>
      <c r="N765" s="216">
        <v>0</v>
      </c>
      <c r="O765" s="215">
        <v>0</v>
      </c>
      <c r="P765" s="213">
        <v>0</v>
      </c>
      <c r="Q765" s="216">
        <v>0</v>
      </c>
      <c r="R765" s="215">
        <v>0</v>
      </c>
      <c r="S765" s="213">
        <v>0</v>
      </c>
      <c r="T765" s="214">
        <v>0</v>
      </c>
      <c r="U765" s="217">
        <v>0</v>
      </c>
      <c r="V765" s="213">
        <v>-2</v>
      </c>
      <c r="W765" s="216">
        <v>1596</v>
      </c>
      <c r="X765" s="215">
        <v>-3192</v>
      </c>
      <c r="Y765" s="213">
        <v>0</v>
      </c>
      <c r="Z765" s="216">
        <v>0</v>
      </c>
      <c r="AA765" s="215">
        <v>0</v>
      </c>
      <c r="AB765" s="213">
        <v>2</v>
      </c>
      <c r="AC765" s="216">
        <v>1596</v>
      </c>
      <c r="AD765" s="215">
        <v>3192</v>
      </c>
      <c r="AE765" s="213">
        <v>0</v>
      </c>
      <c r="AF765" s="216">
        <v>0</v>
      </c>
      <c r="AG765" s="215">
        <v>0</v>
      </c>
      <c r="AH765" s="213">
        <v>0</v>
      </c>
      <c r="AI765" s="214">
        <v>0</v>
      </c>
      <c r="AJ765" s="215">
        <v>0</v>
      </c>
      <c r="AK765" s="218">
        <v>5</v>
      </c>
      <c r="AL765" s="214">
        <v>1596</v>
      </c>
      <c r="AM765" s="215">
        <v>7980</v>
      </c>
      <c r="AN765" s="36">
        <f t="shared" si="133"/>
        <v>7.5518028479031471E-7</v>
      </c>
      <c r="AO765" s="37">
        <f t="shared" si="134"/>
        <v>1</v>
      </c>
      <c r="AP765" s="38" t="s">
        <v>3</v>
      </c>
      <c r="AQ765" s="39" t="str">
        <f t="shared" si="143"/>
        <v>제품</v>
      </c>
      <c r="AR765" s="40">
        <f t="shared" si="137"/>
        <v>7980</v>
      </c>
      <c r="AS765" s="41">
        <f t="shared" si="138"/>
        <v>0</v>
      </c>
      <c r="AT765" s="42">
        <f t="shared" si="139"/>
        <v>0</v>
      </c>
      <c r="AU765" s="43">
        <f t="shared" si="135"/>
        <v>7980</v>
      </c>
      <c r="AV765" s="95">
        <f t="shared" si="142"/>
        <v>7980</v>
      </c>
      <c r="AW765" s="61" t="str">
        <f t="shared" si="142"/>
        <v/>
      </c>
      <c r="AX765" s="61" t="str">
        <f t="shared" si="142"/>
        <v/>
      </c>
      <c r="AY765" s="61" t="str">
        <f t="shared" si="142"/>
        <v/>
      </c>
      <c r="AZ765" s="44" t="str">
        <f t="shared" si="142"/>
        <v/>
      </c>
      <c r="BA765" s="45"/>
      <c r="BB765" s="97">
        <v>5</v>
      </c>
      <c r="BC765" s="98">
        <v>0</v>
      </c>
      <c r="BD765" s="98">
        <v>0</v>
      </c>
      <c r="BE765" s="98">
        <v>0</v>
      </c>
      <c r="BF765" s="98">
        <v>0</v>
      </c>
      <c r="BG765" s="99">
        <f t="shared" si="140"/>
        <v>5</v>
      </c>
      <c r="BH765" s="52">
        <f t="shared" si="136"/>
        <v>0</v>
      </c>
      <c r="BI765" s="53">
        <f>IFERROR(IF(ROUND(V765/((D765+AK765)/2),1)&lt;0,0,ROUND(V765/((D765+AK765)/2),1)),0)</f>
        <v>0</v>
      </c>
      <c r="BJ765" s="55" t="str">
        <f>IF(AK765=0,"정상",IF(AP765="악성","악성",IF(AND(BL765&gt;3,BI765&lt;0.5),"악성",IF(AND(AP765="정상",BL765&lt;=3),"정상",IF(BI765&gt;1,"정상","부진")))))</f>
        <v>악성</v>
      </c>
      <c r="BK765" s="54">
        <v>41579</v>
      </c>
      <c r="BL765" s="52">
        <f t="shared" si="141"/>
        <v>155</v>
      </c>
    </row>
    <row r="766" spans="1:64" ht="17.100000000000001" customHeight="1">
      <c r="A766" s="58" t="s">
        <v>1</v>
      </c>
      <c r="B766" s="57" t="s">
        <v>96</v>
      </c>
      <c r="C766" s="56" t="s">
        <v>97</v>
      </c>
      <c r="D766" s="213">
        <v>1</v>
      </c>
      <c r="E766" s="214">
        <v>1593</v>
      </c>
      <c r="F766" s="215">
        <v>1593</v>
      </c>
      <c r="G766" s="213">
        <v>0</v>
      </c>
      <c r="H766" s="216">
        <v>0</v>
      </c>
      <c r="I766" s="215">
        <v>0</v>
      </c>
      <c r="J766" s="213">
        <v>0</v>
      </c>
      <c r="K766" s="216">
        <v>0</v>
      </c>
      <c r="L766" s="215">
        <v>0</v>
      </c>
      <c r="M766" s="213">
        <v>0</v>
      </c>
      <c r="N766" s="216">
        <v>0</v>
      </c>
      <c r="O766" s="215">
        <v>0</v>
      </c>
      <c r="P766" s="213">
        <v>0</v>
      </c>
      <c r="Q766" s="216">
        <v>0</v>
      </c>
      <c r="R766" s="215">
        <v>0</v>
      </c>
      <c r="S766" s="213">
        <v>0</v>
      </c>
      <c r="T766" s="214">
        <v>0</v>
      </c>
      <c r="U766" s="217">
        <v>0</v>
      </c>
      <c r="V766" s="213">
        <v>-1</v>
      </c>
      <c r="W766" s="216">
        <v>1593</v>
      </c>
      <c r="X766" s="215">
        <v>-1593</v>
      </c>
      <c r="Y766" s="213">
        <v>0</v>
      </c>
      <c r="Z766" s="216">
        <v>0</v>
      </c>
      <c r="AA766" s="215">
        <v>0</v>
      </c>
      <c r="AB766" s="213">
        <v>1</v>
      </c>
      <c r="AC766" s="216">
        <v>1593</v>
      </c>
      <c r="AD766" s="215">
        <v>1593</v>
      </c>
      <c r="AE766" s="213">
        <v>0</v>
      </c>
      <c r="AF766" s="216">
        <v>0</v>
      </c>
      <c r="AG766" s="215">
        <v>0</v>
      </c>
      <c r="AH766" s="213">
        <v>0</v>
      </c>
      <c r="AI766" s="214">
        <v>0</v>
      </c>
      <c r="AJ766" s="215">
        <v>0</v>
      </c>
      <c r="AK766" s="218">
        <v>1</v>
      </c>
      <c r="AL766" s="214">
        <v>1593</v>
      </c>
      <c r="AM766" s="215">
        <v>1593</v>
      </c>
      <c r="AN766" s="36">
        <f t="shared" si="133"/>
        <v>1.5075215459535979E-7</v>
      </c>
      <c r="AO766" s="37">
        <f t="shared" si="134"/>
        <v>1</v>
      </c>
      <c r="AP766" s="38" t="s">
        <v>3</v>
      </c>
      <c r="AQ766" s="39" t="str">
        <f t="shared" si="143"/>
        <v>제품</v>
      </c>
      <c r="AR766" s="40">
        <f t="shared" si="137"/>
        <v>1593</v>
      </c>
      <c r="AS766" s="41">
        <f t="shared" si="138"/>
        <v>0</v>
      </c>
      <c r="AT766" s="42">
        <f t="shared" si="139"/>
        <v>0</v>
      </c>
      <c r="AU766" s="43">
        <f t="shared" si="135"/>
        <v>1593</v>
      </c>
      <c r="AV766" s="95">
        <f t="shared" si="142"/>
        <v>1593</v>
      </c>
      <c r="AW766" s="61" t="str">
        <f t="shared" si="142"/>
        <v/>
      </c>
      <c r="AX766" s="61" t="str">
        <f t="shared" si="142"/>
        <v/>
      </c>
      <c r="AY766" s="61" t="str">
        <f t="shared" si="142"/>
        <v/>
      </c>
      <c r="AZ766" s="44" t="str">
        <f t="shared" si="142"/>
        <v/>
      </c>
      <c r="BA766" s="45"/>
      <c r="BB766" s="97">
        <v>1</v>
      </c>
      <c r="BC766" s="98">
        <v>0</v>
      </c>
      <c r="BD766" s="98">
        <v>0</v>
      </c>
      <c r="BE766" s="98">
        <v>0</v>
      </c>
      <c r="BF766" s="98">
        <v>0</v>
      </c>
      <c r="BG766" s="99">
        <f t="shared" si="140"/>
        <v>1</v>
      </c>
      <c r="BH766" s="52">
        <f t="shared" si="136"/>
        <v>0</v>
      </c>
      <c r="BI766" s="53">
        <f>IFERROR(IF(ROUND(V766/((D766+AK766)/2),1)&lt;0,0,ROUND(V766/((D766+AK766)/2),1)),0)</f>
        <v>0</v>
      </c>
      <c r="BJ766" s="55" t="str">
        <f>IF(AK766=0,"정상",IF(AP766="악성","악성",IF(AND(BL766&gt;3,BI766&lt;0.5),"악성",IF(AND(AP766="정상",BL766&lt;=3),"정상",IF(BI766&gt;1,"정상","부진")))))</f>
        <v>악성</v>
      </c>
      <c r="BK766" s="54">
        <v>41671</v>
      </c>
      <c r="BL766" s="52">
        <f t="shared" si="141"/>
        <v>152</v>
      </c>
    </row>
    <row r="767" spans="1:64" ht="17.100000000000001" customHeight="1">
      <c r="A767" s="58" t="s">
        <v>1</v>
      </c>
      <c r="B767" s="57" t="s">
        <v>98</v>
      </c>
      <c r="C767" s="56" t="s">
        <v>99</v>
      </c>
      <c r="D767" s="213">
        <v>9</v>
      </c>
      <c r="E767" s="214">
        <v>1790</v>
      </c>
      <c r="F767" s="215">
        <v>16110</v>
      </c>
      <c r="G767" s="213">
        <v>0</v>
      </c>
      <c r="H767" s="216">
        <v>0</v>
      </c>
      <c r="I767" s="215">
        <v>0</v>
      </c>
      <c r="J767" s="213">
        <v>0</v>
      </c>
      <c r="K767" s="216">
        <v>0</v>
      </c>
      <c r="L767" s="215">
        <v>0</v>
      </c>
      <c r="M767" s="213">
        <v>0</v>
      </c>
      <c r="N767" s="216">
        <v>0</v>
      </c>
      <c r="O767" s="215">
        <v>0</v>
      </c>
      <c r="P767" s="213">
        <v>0</v>
      </c>
      <c r="Q767" s="216">
        <v>0</v>
      </c>
      <c r="R767" s="215">
        <v>0</v>
      </c>
      <c r="S767" s="213">
        <v>0</v>
      </c>
      <c r="T767" s="214">
        <v>0</v>
      </c>
      <c r="U767" s="217">
        <v>0</v>
      </c>
      <c r="V767" s="213">
        <v>-4</v>
      </c>
      <c r="W767" s="216">
        <v>1790</v>
      </c>
      <c r="X767" s="215">
        <v>-7160</v>
      </c>
      <c r="Y767" s="213">
        <v>0</v>
      </c>
      <c r="Z767" s="216">
        <v>0</v>
      </c>
      <c r="AA767" s="215">
        <v>0</v>
      </c>
      <c r="AB767" s="213">
        <v>8</v>
      </c>
      <c r="AC767" s="216">
        <v>1790</v>
      </c>
      <c r="AD767" s="215">
        <v>14320</v>
      </c>
      <c r="AE767" s="213">
        <v>0</v>
      </c>
      <c r="AF767" s="216">
        <v>0</v>
      </c>
      <c r="AG767" s="215">
        <v>0</v>
      </c>
      <c r="AH767" s="213">
        <v>4</v>
      </c>
      <c r="AI767" s="214">
        <v>1790</v>
      </c>
      <c r="AJ767" s="215">
        <v>7160</v>
      </c>
      <c r="AK767" s="218">
        <v>5</v>
      </c>
      <c r="AL767" s="214">
        <v>1790</v>
      </c>
      <c r="AM767" s="215">
        <v>8950</v>
      </c>
      <c r="AN767" s="36">
        <f t="shared" si="133"/>
        <v>8.4697538206432533E-7</v>
      </c>
      <c r="AO767" s="37">
        <f t="shared" si="134"/>
        <v>0.55555555555555558</v>
      </c>
      <c r="AP767" s="38" t="s">
        <v>3</v>
      </c>
      <c r="AQ767" s="39" t="str">
        <f t="shared" si="143"/>
        <v>제품</v>
      </c>
      <c r="AR767" s="40">
        <f t="shared" si="137"/>
        <v>8950</v>
      </c>
      <c r="AS767" s="41">
        <f t="shared" si="138"/>
        <v>0</v>
      </c>
      <c r="AT767" s="42">
        <f t="shared" si="139"/>
        <v>0</v>
      </c>
      <c r="AU767" s="43">
        <f t="shared" si="135"/>
        <v>8950</v>
      </c>
      <c r="AV767" s="95">
        <f t="shared" si="142"/>
        <v>8950</v>
      </c>
      <c r="AW767" s="61" t="str">
        <f t="shared" si="142"/>
        <v/>
      </c>
      <c r="AX767" s="61" t="str">
        <f t="shared" si="142"/>
        <v/>
      </c>
      <c r="AY767" s="61" t="str">
        <f t="shared" si="142"/>
        <v/>
      </c>
      <c r="AZ767" s="44" t="str">
        <f t="shared" si="142"/>
        <v/>
      </c>
      <c r="BA767" s="45"/>
      <c r="BB767" s="97">
        <v>5</v>
      </c>
      <c r="BC767" s="98">
        <v>0</v>
      </c>
      <c r="BD767" s="98">
        <v>0</v>
      </c>
      <c r="BE767" s="98">
        <v>0</v>
      </c>
      <c r="BF767" s="98">
        <v>0</v>
      </c>
      <c r="BG767" s="99">
        <f t="shared" si="140"/>
        <v>5</v>
      </c>
      <c r="BH767" s="52">
        <f t="shared" si="136"/>
        <v>0</v>
      </c>
      <c r="BI767" s="53">
        <f>IFERROR(IF(ROUND(V767/((D767+AK767)/2),1)&lt;0,0,ROUND(V767/((D767+AK767)/2),1)),0)</f>
        <v>0</v>
      </c>
      <c r="BJ767" s="55" t="str">
        <f>IF(AK767=0,"정상",IF(AP767="악성","악성",IF(AND(BL767&gt;3,BI767&lt;0.5),"악성",IF(AND(AP767="정상",BL767&lt;=3),"정상",IF(BI767&gt;1,"정상","부진")))))</f>
        <v>악성</v>
      </c>
      <c r="BK767" s="54">
        <v>41306</v>
      </c>
      <c r="BL767" s="52">
        <f t="shared" si="141"/>
        <v>164</v>
      </c>
    </row>
    <row r="768" spans="1:64" ht="17.100000000000001" customHeight="1">
      <c r="A768" s="58" t="s">
        <v>1</v>
      </c>
      <c r="B768" s="57" t="s">
        <v>4978</v>
      </c>
      <c r="C768" s="56" t="s">
        <v>4979</v>
      </c>
      <c r="D768" s="213">
        <v>0</v>
      </c>
      <c r="E768" s="214">
        <v>0</v>
      </c>
      <c r="F768" s="215">
        <v>0</v>
      </c>
      <c r="G768" s="213">
        <v>0</v>
      </c>
      <c r="H768" s="216">
        <v>0</v>
      </c>
      <c r="I768" s="215">
        <v>0</v>
      </c>
      <c r="J768" s="213">
        <v>0</v>
      </c>
      <c r="K768" s="216">
        <v>0</v>
      </c>
      <c r="L768" s="215">
        <v>0</v>
      </c>
      <c r="M768" s="213">
        <v>0</v>
      </c>
      <c r="N768" s="216">
        <v>0</v>
      </c>
      <c r="O768" s="215">
        <v>0</v>
      </c>
      <c r="P768" s="213">
        <v>0</v>
      </c>
      <c r="Q768" s="216">
        <v>0</v>
      </c>
      <c r="R768" s="215">
        <v>0</v>
      </c>
      <c r="S768" s="213">
        <v>0</v>
      </c>
      <c r="T768" s="214">
        <v>0</v>
      </c>
      <c r="U768" s="217">
        <v>0</v>
      </c>
      <c r="V768" s="213">
        <v>-1</v>
      </c>
      <c r="W768" s="216">
        <v>2496</v>
      </c>
      <c r="X768" s="215">
        <v>-2496</v>
      </c>
      <c r="Y768" s="213">
        <v>0</v>
      </c>
      <c r="Z768" s="216">
        <v>0</v>
      </c>
      <c r="AA768" s="215">
        <v>0</v>
      </c>
      <c r="AB768" s="213">
        <v>1</v>
      </c>
      <c r="AC768" s="216">
        <v>2496</v>
      </c>
      <c r="AD768" s="215">
        <v>2496</v>
      </c>
      <c r="AE768" s="213">
        <v>0</v>
      </c>
      <c r="AF768" s="216">
        <v>0</v>
      </c>
      <c r="AG768" s="215">
        <v>0</v>
      </c>
      <c r="AH768" s="213">
        <v>0</v>
      </c>
      <c r="AI768" s="214">
        <v>0</v>
      </c>
      <c r="AJ768" s="215">
        <v>0</v>
      </c>
      <c r="AK768" s="218">
        <v>0</v>
      </c>
      <c r="AL768" s="214">
        <v>0</v>
      </c>
      <c r="AM768" s="215">
        <v>0</v>
      </c>
      <c r="AN768" s="36">
        <f t="shared" si="133"/>
        <v>0</v>
      </c>
      <c r="AO768" s="37">
        <f t="shared" si="134"/>
        <v>0</v>
      </c>
      <c r="AP768" s="38" t="s">
        <v>3</v>
      </c>
      <c r="AQ768" s="39" t="str">
        <f t="shared" si="143"/>
        <v>제품</v>
      </c>
      <c r="AR768" s="40">
        <f t="shared" si="137"/>
        <v>0</v>
      </c>
      <c r="AS768" s="41">
        <f t="shared" si="138"/>
        <v>0</v>
      </c>
      <c r="AT768" s="42">
        <f t="shared" si="139"/>
        <v>0</v>
      </c>
      <c r="AU768" s="43">
        <f t="shared" si="135"/>
        <v>0</v>
      </c>
      <c r="AV768" s="95" t="str">
        <f t="shared" si="142"/>
        <v/>
      </c>
      <c r="AW768" s="61" t="str">
        <f t="shared" si="142"/>
        <v/>
      </c>
      <c r="AX768" s="61" t="str">
        <f t="shared" si="142"/>
        <v/>
      </c>
      <c r="AY768" s="61" t="str">
        <f t="shared" si="142"/>
        <v/>
      </c>
      <c r="AZ768" s="44" t="str">
        <f t="shared" si="142"/>
        <v/>
      </c>
      <c r="BA768" s="45"/>
      <c r="BB768" s="97">
        <v>0</v>
      </c>
      <c r="BC768" s="98">
        <v>0</v>
      </c>
      <c r="BD768" s="98">
        <v>0</v>
      </c>
      <c r="BE768" s="98">
        <v>0</v>
      </c>
      <c r="BF768" s="98">
        <v>0</v>
      </c>
      <c r="BG768" s="99">
        <f t="shared" si="140"/>
        <v>0</v>
      </c>
      <c r="BH768" s="52">
        <f t="shared" si="136"/>
        <v>0</v>
      </c>
      <c r="BI768" s="53">
        <f>IFERROR(IF(ROUND(V768/((D768+AK768)/2),1)&lt;0,0,ROUND(V768/((D768+AK768)/2),1)),0)</f>
        <v>0</v>
      </c>
      <c r="BJ768" s="55" t="str">
        <f>IF(AK768=0,"정상",IF(AP768="악성","악성",IF(AND(BL768&gt;3,BI768&lt;0.5),"악성",IF(AND(AP768="정상",BL768&lt;=3),"정상",IF(BI768&gt;1,"정상","부진")))))</f>
        <v>정상</v>
      </c>
      <c r="BK768" s="54">
        <v>41275</v>
      </c>
      <c r="BL768" s="52">
        <f t="shared" si="141"/>
        <v>165</v>
      </c>
    </row>
    <row r="769" spans="1:64" ht="17.100000000000001" customHeight="1">
      <c r="A769" s="58" t="s">
        <v>1</v>
      </c>
      <c r="B769" s="57" t="s">
        <v>100</v>
      </c>
      <c r="C769" s="56" t="s">
        <v>101</v>
      </c>
      <c r="D769" s="213">
        <v>6</v>
      </c>
      <c r="E769" s="214">
        <v>1578</v>
      </c>
      <c r="F769" s="215">
        <v>9468</v>
      </c>
      <c r="G769" s="213">
        <v>0</v>
      </c>
      <c r="H769" s="216">
        <v>0</v>
      </c>
      <c r="I769" s="215">
        <v>0</v>
      </c>
      <c r="J769" s="213">
        <v>0</v>
      </c>
      <c r="K769" s="216">
        <v>0</v>
      </c>
      <c r="L769" s="215">
        <v>0</v>
      </c>
      <c r="M769" s="213">
        <v>0</v>
      </c>
      <c r="N769" s="216">
        <v>0</v>
      </c>
      <c r="O769" s="215">
        <v>0</v>
      </c>
      <c r="P769" s="213">
        <v>0</v>
      </c>
      <c r="Q769" s="216">
        <v>0</v>
      </c>
      <c r="R769" s="215">
        <v>0</v>
      </c>
      <c r="S769" s="213">
        <v>0</v>
      </c>
      <c r="T769" s="214">
        <v>0</v>
      </c>
      <c r="U769" s="217">
        <v>0</v>
      </c>
      <c r="V769" s="213">
        <v>-1</v>
      </c>
      <c r="W769" s="216">
        <v>1578</v>
      </c>
      <c r="X769" s="215">
        <v>-1578</v>
      </c>
      <c r="Y769" s="213">
        <v>0</v>
      </c>
      <c r="Z769" s="216">
        <v>0</v>
      </c>
      <c r="AA769" s="215">
        <v>0</v>
      </c>
      <c r="AB769" s="213">
        <v>2</v>
      </c>
      <c r="AC769" s="216">
        <v>1578</v>
      </c>
      <c r="AD769" s="215">
        <v>3156</v>
      </c>
      <c r="AE769" s="213">
        <v>0</v>
      </c>
      <c r="AF769" s="216">
        <v>0</v>
      </c>
      <c r="AG769" s="215">
        <v>0</v>
      </c>
      <c r="AH769" s="213">
        <v>1</v>
      </c>
      <c r="AI769" s="214">
        <v>1578</v>
      </c>
      <c r="AJ769" s="215">
        <v>1578</v>
      </c>
      <c r="AK769" s="218">
        <v>5</v>
      </c>
      <c r="AL769" s="214">
        <v>1578</v>
      </c>
      <c r="AM769" s="215">
        <v>7890</v>
      </c>
      <c r="AN769" s="36">
        <f t="shared" si="133"/>
        <v>7.4666321390922089E-7</v>
      </c>
      <c r="AO769" s="37">
        <f t="shared" si="134"/>
        <v>0.83333333333333337</v>
      </c>
      <c r="AP769" s="38" t="s">
        <v>3</v>
      </c>
      <c r="AQ769" s="39" t="str">
        <f t="shared" si="143"/>
        <v>제품</v>
      </c>
      <c r="AR769" s="40">
        <f t="shared" si="137"/>
        <v>7890</v>
      </c>
      <c r="AS769" s="41">
        <f t="shared" si="138"/>
        <v>0</v>
      </c>
      <c r="AT769" s="42">
        <f t="shared" si="139"/>
        <v>0</v>
      </c>
      <c r="AU769" s="43">
        <f t="shared" si="135"/>
        <v>7890</v>
      </c>
      <c r="AV769" s="95">
        <f t="shared" si="142"/>
        <v>7890</v>
      </c>
      <c r="AW769" s="61" t="str">
        <f t="shared" si="142"/>
        <v/>
      </c>
      <c r="AX769" s="61" t="str">
        <f t="shared" si="142"/>
        <v/>
      </c>
      <c r="AY769" s="61" t="str">
        <f t="shared" si="142"/>
        <v/>
      </c>
      <c r="AZ769" s="44" t="str">
        <f t="shared" si="142"/>
        <v/>
      </c>
      <c r="BA769" s="45"/>
      <c r="BB769" s="97">
        <v>5</v>
      </c>
      <c r="BC769" s="98">
        <v>0</v>
      </c>
      <c r="BD769" s="98">
        <v>0</v>
      </c>
      <c r="BE769" s="98">
        <v>0</v>
      </c>
      <c r="BF769" s="98">
        <v>0</v>
      </c>
      <c r="BG769" s="99">
        <f t="shared" si="140"/>
        <v>5</v>
      </c>
      <c r="BH769" s="52">
        <f t="shared" si="136"/>
        <v>0</v>
      </c>
      <c r="BI769" s="53">
        <f>IFERROR(IF(ROUND(V769/((D769+AK769)/2),1)&lt;0,0,ROUND(V769/((D769+AK769)/2),1)),0)</f>
        <v>0</v>
      </c>
      <c r="BJ769" s="55" t="str">
        <f>IF(AK769=0,"정상",IF(AP769="악성","악성",IF(AND(BL769&gt;3,BI769&lt;0.5),"악성",IF(AND(AP769="정상",BL769&lt;=3),"정상",IF(BI769&gt;1,"정상","부진")))))</f>
        <v>악성</v>
      </c>
      <c r="BK769" s="54">
        <v>41334</v>
      </c>
      <c r="BL769" s="52">
        <f t="shared" si="141"/>
        <v>163</v>
      </c>
    </row>
    <row r="770" spans="1:64" ht="17.100000000000001" customHeight="1">
      <c r="A770" s="58" t="s">
        <v>1</v>
      </c>
      <c r="B770" s="57" t="s">
        <v>102</v>
      </c>
      <c r="C770" s="56" t="s">
        <v>103</v>
      </c>
      <c r="D770" s="213">
        <v>4</v>
      </c>
      <c r="E770" s="214">
        <v>1591</v>
      </c>
      <c r="F770" s="215">
        <v>6364</v>
      </c>
      <c r="G770" s="213">
        <v>0</v>
      </c>
      <c r="H770" s="216">
        <v>0</v>
      </c>
      <c r="I770" s="215">
        <v>0</v>
      </c>
      <c r="J770" s="213">
        <v>0</v>
      </c>
      <c r="K770" s="216">
        <v>0</v>
      </c>
      <c r="L770" s="215">
        <v>0</v>
      </c>
      <c r="M770" s="213">
        <v>0</v>
      </c>
      <c r="N770" s="216">
        <v>0</v>
      </c>
      <c r="O770" s="215">
        <v>0</v>
      </c>
      <c r="P770" s="213">
        <v>0</v>
      </c>
      <c r="Q770" s="216">
        <v>0</v>
      </c>
      <c r="R770" s="215">
        <v>0</v>
      </c>
      <c r="S770" s="213">
        <v>0</v>
      </c>
      <c r="T770" s="214">
        <v>0</v>
      </c>
      <c r="U770" s="217">
        <v>0</v>
      </c>
      <c r="V770" s="213">
        <v>-2</v>
      </c>
      <c r="W770" s="216">
        <v>1591</v>
      </c>
      <c r="X770" s="215">
        <v>-3182</v>
      </c>
      <c r="Y770" s="213">
        <v>0</v>
      </c>
      <c r="Z770" s="216">
        <v>0</v>
      </c>
      <c r="AA770" s="215">
        <v>0</v>
      </c>
      <c r="AB770" s="213">
        <v>3</v>
      </c>
      <c r="AC770" s="216">
        <v>1591</v>
      </c>
      <c r="AD770" s="215">
        <v>4773</v>
      </c>
      <c r="AE770" s="213">
        <v>0</v>
      </c>
      <c r="AF770" s="216">
        <v>0</v>
      </c>
      <c r="AG770" s="215">
        <v>0</v>
      </c>
      <c r="AH770" s="213">
        <v>1</v>
      </c>
      <c r="AI770" s="214">
        <v>1591</v>
      </c>
      <c r="AJ770" s="215">
        <v>1591</v>
      </c>
      <c r="AK770" s="218">
        <v>3</v>
      </c>
      <c r="AL770" s="214">
        <v>1591</v>
      </c>
      <c r="AM770" s="215">
        <v>4773</v>
      </c>
      <c r="AN770" s="36">
        <f t="shared" si="133"/>
        <v>4.5168865906067318E-7</v>
      </c>
      <c r="AO770" s="37">
        <f t="shared" si="134"/>
        <v>0.75</v>
      </c>
      <c r="AP770" s="38" t="s">
        <v>3</v>
      </c>
      <c r="AQ770" s="39" t="str">
        <f t="shared" si="143"/>
        <v>제품</v>
      </c>
      <c r="AR770" s="40">
        <f t="shared" si="137"/>
        <v>4773</v>
      </c>
      <c r="AS770" s="41">
        <f t="shared" si="138"/>
        <v>0</v>
      </c>
      <c r="AT770" s="42">
        <f t="shared" si="139"/>
        <v>0</v>
      </c>
      <c r="AU770" s="43">
        <f t="shared" si="135"/>
        <v>4773</v>
      </c>
      <c r="AV770" s="95">
        <f t="shared" si="142"/>
        <v>4773</v>
      </c>
      <c r="AW770" s="61" t="str">
        <f t="shared" si="142"/>
        <v/>
      </c>
      <c r="AX770" s="61" t="str">
        <f t="shared" si="142"/>
        <v/>
      </c>
      <c r="AY770" s="61" t="str">
        <f t="shared" si="142"/>
        <v/>
      </c>
      <c r="AZ770" s="44" t="str">
        <f t="shared" si="142"/>
        <v/>
      </c>
      <c r="BA770" s="45"/>
      <c r="BB770" s="97">
        <v>3</v>
      </c>
      <c r="BC770" s="98">
        <v>0</v>
      </c>
      <c r="BD770" s="98">
        <v>0</v>
      </c>
      <c r="BE770" s="98">
        <v>0</v>
      </c>
      <c r="BF770" s="98">
        <v>0</v>
      </c>
      <c r="BG770" s="99">
        <f t="shared" si="140"/>
        <v>3</v>
      </c>
      <c r="BH770" s="52">
        <f t="shared" si="136"/>
        <v>0</v>
      </c>
      <c r="BI770" s="53">
        <f>IFERROR(IF(ROUND(V770/((D770+AK770)/2),1)&lt;0,0,ROUND(V770/((D770+AK770)/2),1)),0)</f>
        <v>0</v>
      </c>
      <c r="BJ770" s="55" t="str">
        <f>IF(AK770=0,"정상",IF(AP770="악성","악성",IF(AND(BL770&gt;3,BI770&lt;0.5),"악성",IF(AND(AP770="정상",BL770&lt;=3),"정상",IF(BI770&gt;1,"정상","부진")))))</f>
        <v>악성</v>
      </c>
      <c r="BK770" s="54">
        <v>41699</v>
      </c>
      <c r="BL770" s="52">
        <f t="shared" si="141"/>
        <v>151</v>
      </c>
    </row>
    <row r="771" spans="1:64" ht="17.100000000000001" customHeight="1">
      <c r="A771" s="58" t="s">
        <v>1</v>
      </c>
      <c r="B771" s="57" t="s">
        <v>104</v>
      </c>
      <c r="C771" s="56" t="s">
        <v>105</v>
      </c>
      <c r="D771" s="213">
        <v>1</v>
      </c>
      <c r="E771" s="214">
        <v>875</v>
      </c>
      <c r="F771" s="215">
        <v>875</v>
      </c>
      <c r="G771" s="213">
        <v>0</v>
      </c>
      <c r="H771" s="216">
        <v>0</v>
      </c>
      <c r="I771" s="215">
        <v>0</v>
      </c>
      <c r="J771" s="213">
        <v>0</v>
      </c>
      <c r="K771" s="216">
        <v>0</v>
      </c>
      <c r="L771" s="215">
        <v>0</v>
      </c>
      <c r="M771" s="213">
        <v>0</v>
      </c>
      <c r="N771" s="216">
        <v>0</v>
      </c>
      <c r="O771" s="215">
        <v>0</v>
      </c>
      <c r="P771" s="213">
        <v>0</v>
      </c>
      <c r="Q771" s="216">
        <v>0</v>
      </c>
      <c r="R771" s="215">
        <v>0</v>
      </c>
      <c r="S771" s="213">
        <v>0</v>
      </c>
      <c r="T771" s="214">
        <v>0</v>
      </c>
      <c r="U771" s="217">
        <v>0</v>
      </c>
      <c r="V771" s="213">
        <v>0</v>
      </c>
      <c r="W771" s="216">
        <v>0</v>
      </c>
      <c r="X771" s="215">
        <v>0</v>
      </c>
      <c r="Y771" s="213">
        <v>0</v>
      </c>
      <c r="Z771" s="216">
        <v>0</v>
      </c>
      <c r="AA771" s="215">
        <v>0</v>
      </c>
      <c r="AB771" s="213">
        <v>0</v>
      </c>
      <c r="AC771" s="216">
        <v>0</v>
      </c>
      <c r="AD771" s="215">
        <v>0</v>
      </c>
      <c r="AE771" s="213">
        <v>0</v>
      </c>
      <c r="AF771" s="216">
        <v>0</v>
      </c>
      <c r="AG771" s="215">
        <v>0</v>
      </c>
      <c r="AH771" s="213">
        <v>0</v>
      </c>
      <c r="AI771" s="214">
        <v>0</v>
      </c>
      <c r="AJ771" s="215">
        <v>0</v>
      </c>
      <c r="AK771" s="218">
        <v>1</v>
      </c>
      <c r="AL771" s="214">
        <v>875</v>
      </c>
      <c r="AM771" s="215">
        <v>875</v>
      </c>
      <c r="AN771" s="36">
        <f t="shared" si="133"/>
        <v>8.2804855788411699E-8</v>
      </c>
      <c r="AO771" s="37">
        <f t="shared" si="134"/>
        <v>1</v>
      </c>
      <c r="AP771" s="38" t="s">
        <v>3</v>
      </c>
      <c r="AQ771" s="39" t="str">
        <f t="shared" si="143"/>
        <v>제품</v>
      </c>
      <c r="AR771" s="40">
        <f t="shared" si="137"/>
        <v>875</v>
      </c>
      <c r="AS771" s="41">
        <f t="shared" si="138"/>
        <v>0</v>
      </c>
      <c r="AT771" s="42">
        <f t="shared" si="139"/>
        <v>0</v>
      </c>
      <c r="AU771" s="43">
        <f t="shared" si="135"/>
        <v>875</v>
      </c>
      <c r="AV771" s="95">
        <f t="shared" si="142"/>
        <v>875</v>
      </c>
      <c r="AW771" s="61" t="str">
        <f t="shared" si="142"/>
        <v/>
      </c>
      <c r="AX771" s="61" t="str">
        <f t="shared" si="142"/>
        <v/>
      </c>
      <c r="AY771" s="61" t="str">
        <f t="shared" si="142"/>
        <v/>
      </c>
      <c r="AZ771" s="44" t="str">
        <f t="shared" si="142"/>
        <v/>
      </c>
      <c r="BA771" s="45"/>
      <c r="BB771" s="97">
        <v>1</v>
      </c>
      <c r="BC771" s="98">
        <v>0</v>
      </c>
      <c r="BD771" s="98">
        <v>0</v>
      </c>
      <c r="BE771" s="98">
        <v>0</v>
      </c>
      <c r="BF771" s="98">
        <v>0</v>
      </c>
      <c r="BG771" s="99">
        <f t="shared" si="140"/>
        <v>1</v>
      </c>
      <c r="BH771" s="52">
        <f t="shared" si="136"/>
        <v>0</v>
      </c>
      <c r="BI771" s="53">
        <f>IFERROR(IF(ROUND(V771/((D771+AK771)/2),1)&lt;0,0,ROUND(V771/((D771+AK771)/2),1)),0)</f>
        <v>0</v>
      </c>
      <c r="BJ771" s="55" t="str">
        <f>IF(AK771=0,"정상",IF(AP771="악성","악성",IF(AND(BL771&gt;3,BI771&lt;0.5),"악성",IF(AND(AP771="정상",BL771&lt;=3),"정상",IF(BI771&gt;1,"정상","부진")))))</f>
        <v>악성</v>
      </c>
      <c r="BK771" s="54">
        <v>41275</v>
      </c>
      <c r="BL771" s="52">
        <f t="shared" si="141"/>
        <v>165</v>
      </c>
    </row>
    <row r="772" spans="1:64" ht="17.100000000000001" customHeight="1">
      <c r="A772" s="58" t="s">
        <v>1</v>
      </c>
      <c r="B772" s="57" t="s">
        <v>4980</v>
      </c>
      <c r="C772" s="56" t="s">
        <v>4981</v>
      </c>
      <c r="D772" s="213">
        <v>0</v>
      </c>
      <c r="E772" s="214">
        <v>0</v>
      </c>
      <c r="F772" s="215">
        <v>0</v>
      </c>
      <c r="G772" s="213">
        <v>0</v>
      </c>
      <c r="H772" s="216">
        <v>0</v>
      </c>
      <c r="I772" s="215">
        <v>0</v>
      </c>
      <c r="J772" s="213">
        <v>0</v>
      </c>
      <c r="K772" s="216">
        <v>0</v>
      </c>
      <c r="L772" s="215">
        <v>0</v>
      </c>
      <c r="M772" s="213">
        <v>0</v>
      </c>
      <c r="N772" s="216">
        <v>0</v>
      </c>
      <c r="O772" s="215">
        <v>0</v>
      </c>
      <c r="P772" s="213">
        <v>0</v>
      </c>
      <c r="Q772" s="216">
        <v>0</v>
      </c>
      <c r="R772" s="215">
        <v>0</v>
      </c>
      <c r="S772" s="213">
        <v>0</v>
      </c>
      <c r="T772" s="214">
        <v>0</v>
      </c>
      <c r="U772" s="217">
        <v>0</v>
      </c>
      <c r="V772" s="213">
        <v>-1</v>
      </c>
      <c r="W772" s="216">
        <v>2373</v>
      </c>
      <c r="X772" s="215">
        <v>-2373</v>
      </c>
      <c r="Y772" s="213">
        <v>0</v>
      </c>
      <c r="Z772" s="216">
        <v>0</v>
      </c>
      <c r="AA772" s="215">
        <v>0</v>
      </c>
      <c r="AB772" s="213">
        <v>1</v>
      </c>
      <c r="AC772" s="216">
        <v>2373</v>
      </c>
      <c r="AD772" s="215">
        <v>2373</v>
      </c>
      <c r="AE772" s="213">
        <v>0</v>
      </c>
      <c r="AF772" s="216">
        <v>0</v>
      </c>
      <c r="AG772" s="215">
        <v>0</v>
      </c>
      <c r="AH772" s="213">
        <v>0</v>
      </c>
      <c r="AI772" s="214">
        <v>0</v>
      </c>
      <c r="AJ772" s="215">
        <v>0</v>
      </c>
      <c r="AK772" s="218">
        <v>0</v>
      </c>
      <c r="AL772" s="214">
        <v>0</v>
      </c>
      <c r="AM772" s="215">
        <v>0</v>
      </c>
      <c r="AN772" s="36">
        <f t="shared" si="133"/>
        <v>0</v>
      </c>
      <c r="AO772" s="37">
        <f t="shared" si="134"/>
        <v>0</v>
      </c>
      <c r="AP772" s="38" t="s">
        <v>3</v>
      </c>
      <c r="AQ772" s="39" t="str">
        <f t="shared" si="143"/>
        <v>제품</v>
      </c>
      <c r="AR772" s="40">
        <f t="shared" si="137"/>
        <v>0</v>
      </c>
      <c r="AS772" s="41">
        <f t="shared" si="138"/>
        <v>0</v>
      </c>
      <c r="AT772" s="42">
        <f t="shared" si="139"/>
        <v>0</v>
      </c>
      <c r="AU772" s="43">
        <f t="shared" si="135"/>
        <v>0</v>
      </c>
      <c r="AV772" s="95" t="str">
        <f t="shared" si="142"/>
        <v/>
      </c>
      <c r="AW772" s="61" t="str">
        <f t="shared" si="142"/>
        <v/>
      </c>
      <c r="AX772" s="61" t="str">
        <f t="shared" si="142"/>
        <v/>
      </c>
      <c r="AY772" s="61" t="str">
        <f t="shared" si="142"/>
        <v/>
      </c>
      <c r="AZ772" s="44" t="str">
        <f t="shared" si="142"/>
        <v/>
      </c>
      <c r="BA772" s="45"/>
      <c r="BB772" s="97">
        <v>0</v>
      </c>
      <c r="BC772" s="98">
        <v>0</v>
      </c>
      <c r="BD772" s="98">
        <v>0</v>
      </c>
      <c r="BE772" s="98">
        <v>0</v>
      </c>
      <c r="BF772" s="98">
        <v>0</v>
      </c>
      <c r="BG772" s="99">
        <f t="shared" si="140"/>
        <v>0</v>
      </c>
      <c r="BH772" s="52">
        <f t="shared" si="136"/>
        <v>0</v>
      </c>
      <c r="BI772" s="53">
        <f>IFERROR(IF(ROUND(V772/((D772+AK772)/2),1)&lt;0,0,ROUND(V772/((D772+AK772)/2),1)),0)</f>
        <v>0</v>
      </c>
      <c r="BJ772" s="55" t="str">
        <f>IF(AK772=0,"정상",IF(AP772="악성","악성",IF(AND(BL772&gt;3,BI772&lt;0.5),"악성",IF(AND(AP772="정상",BL772&lt;=3),"정상",IF(BI772&gt;1,"정상","부진")))))</f>
        <v>정상</v>
      </c>
      <c r="BK772" s="54">
        <v>41275</v>
      </c>
      <c r="BL772" s="52">
        <f t="shared" si="141"/>
        <v>165</v>
      </c>
    </row>
    <row r="773" spans="1:64" ht="17.100000000000001" customHeight="1">
      <c r="A773" s="58" t="s">
        <v>1</v>
      </c>
      <c r="B773" s="57" t="s">
        <v>106</v>
      </c>
      <c r="C773" s="56" t="s">
        <v>107</v>
      </c>
      <c r="D773" s="213">
        <v>2780</v>
      </c>
      <c r="E773" s="214">
        <v>2293.0192999999999</v>
      </c>
      <c r="F773" s="215">
        <v>6374592</v>
      </c>
      <c r="G773" s="213">
        <v>3000</v>
      </c>
      <c r="H773" s="216">
        <v>1983.131666</v>
      </c>
      <c r="I773" s="215">
        <v>5949395</v>
      </c>
      <c r="J773" s="213">
        <v>3000</v>
      </c>
      <c r="K773" s="216">
        <v>2307</v>
      </c>
      <c r="L773" s="215">
        <v>6921000</v>
      </c>
      <c r="M773" s="213">
        <v>2</v>
      </c>
      <c r="N773" s="216">
        <v>2299</v>
      </c>
      <c r="O773" s="215">
        <v>4598</v>
      </c>
      <c r="P773" s="213">
        <v>0</v>
      </c>
      <c r="Q773" s="216">
        <v>0</v>
      </c>
      <c r="R773" s="215">
        <v>0</v>
      </c>
      <c r="S773" s="213">
        <v>6002</v>
      </c>
      <c r="T773" s="214">
        <v>2145.117127</v>
      </c>
      <c r="U773" s="217">
        <v>12874993</v>
      </c>
      <c r="V773" s="213">
        <v>7139</v>
      </c>
      <c r="W773" s="216">
        <v>2228.1532419999999</v>
      </c>
      <c r="X773" s="215">
        <v>15906786</v>
      </c>
      <c r="Y773" s="213">
        <v>0</v>
      </c>
      <c r="Z773" s="216">
        <v>0</v>
      </c>
      <c r="AA773" s="215">
        <v>0</v>
      </c>
      <c r="AB773" s="213">
        <v>59</v>
      </c>
      <c r="AC773" s="216">
        <v>2237.2711859999999</v>
      </c>
      <c r="AD773" s="215">
        <v>131999</v>
      </c>
      <c r="AE773" s="213">
        <v>0</v>
      </c>
      <c r="AF773" s="216">
        <v>0</v>
      </c>
      <c r="AG773" s="215">
        <v>0</v>
      </c>
      <c r="AH773" s="213">
        <v>7198</v>
      </c>
      <c r="AI773" s="214">
        <v>2228.2279789999998</v>
      </c>
      <c r="AJ773" s="215">
        <v>16038785</v>
      </c>
      <c r="AK773" s="218">
        <v>1584</v>
      </c>
      <c r="AL773" s="214">
        <v>2027.0210999999999</v>
      </c>
      <c r="AM773" s="215">
        <v>3210800</v>
      </c>
      <c r="AN773" s="36">
        <f t="shared" si="133"/>
        <v>3.0385123538906545E-4</v>
      </c>
      <c r="AO773" s="37">
        <f t="shared" si="134"/>
        <v>0.18036893646094285</v>
      </c>
      <c r="AP773" s="38" t="s">
        <v>2</v>
      </c>
      <c r="AQ773" s="39" t="str">
        <f t="shared" si="143"/>
        <v>제품</v>
      </c>
      <c r="AR773" s="40">
        <f t="shared" si="137"/>
        <v>0</v>
      </c>
      <c r="AS773" s="41">
        <f t="shared" si="138"/>
        <v>0</v>
      </c>
      <c r="AT773" s="42">
        <f t="shared" si="139"/>
        <v>3210800</v>
      </c>
      <c r="AU773" s="43">
        <f t="shared" si="135"/>
        <v>3210800</v>
      </c>
      <c r="AV773" s="95">
        <f t="shared" si="142"/>
        <v>3210801.4224</v>
      </c>
      <c r="AW773" s="61" t="str">
        <f t="shared" si="142"/>
        <v/>
      </c>
      <c r="AX773" s="61" t="str">
        <f t="shared" si="142"/>
        <v/>
      </c>
      <c r="AY773" s="61" t="str">
        <f t="shared" si="142"/>
        <v/>
      </c>
      <c r="AZ773" s="44" t="str">
        <f t="shared" si="142"/>
        <v/>
      </c>
      <c r="BA773" s="45"/>
      <c r="BB773" s="97">
        <v>1584</v>
      </c>
      <c r="BC773" s="98">
        <v>0</v>
      </c>
      <c r="BD773" s="98">
        <v>0</v>
      </c>
      <c r="BE773" s="98">
        <v>0</v>
      </c>
      <c r="BF773" s="98">
        <v>0</v>
      </c>
      <c r="BG773" s="99">
        <f t="shared" si="140"/>
        <v>1584</v>
      </c>
      <c r="BH773" s="52">
        <f t="shared" si="136"/>
        <v>0</v>
      </c>
      <c r="BI773" s="53">
        <f>IFERROR(IF(ROUND(V773/((D773+AK773)/2),1)&lt;0,0,ROUND(V773/((D773+AK773)/2),1)),0)</f>
        <v>3.3</v>
      </c>
      <c r="BJ773" s="55" t="str">
        <f>IF(AK773=0,"정상",IF(AP773="악성","악성",IF(AND(BL773&gt;3,BI773&lt;0.5),"악성",IF(AND(AP773="정상",BL773&lt;=3),"정상",IF(BI773&gt;1,"정상","부진")))))</f>
        <v>정상</v>
      </c>
      <c r="BK773" s="54">
        <v>46143</v>
      </c>
      <c r="BL773" s="52">
        <f t="shared" si="141"/>
        <v>5</v>
      </c>
    </row>
    <row r="774" spans="1:64" ht="17.100000000000001" customHeight="1">
      <c r="A774" s="58" t="s">
        <v>1</v>
      </c>
      <c r="B774" s="57" t="s">
        <v>108</v>
      </c>
      <c r="C774" s="56" t="s">
        <v>109</v>
      </c>
      <c r="D774" s="213">
        <v>0</v>
      </c>
      <c r="E774" s="214">
        <v>0</v>
      </c>
      <c r="F774" s="215">
        <v>0</v>
      </c>
      <c r="G774" s="213">
        <v>0</v>
      </c>
      <c r="H774" s="216">
        <v>0</v>
      </c>
      <c r="I774" s="215">
        <v>0</v>
      </c>
      <c r="J774" s="213">
        <v>0</v>
      </c>
      <c r="K774" s="216">
        <v>0</v>
      </c>
      <c r="L774" s="215">
        <v>0</v>
      </c>
      <c r="M774" s="213">
        <v>0</v>
      </c>
      <c r="N774" s="216">
        <v>0</v>
      </c>
      <c r="O774" s="215">
        <v>0</v>
      </c>
      <c r="P774" s="213">
        <v>0</v>
      </c>
      <c r="Q774" s="216">
        <v>0</v>
      </c>
      <c r="R774" s="215">
        <v>0</v>
      </c>
      <c r="S774" s="213">
        <v>0</v>
      </c>
      <c r="T774" s="214">
        <v>0</v>
      </c>
      <c r="U774" s="217">
        <v>0</v>
      </c>
      <c r="V774" s="213">
        <v>-2</v>
      </c>
      <c r="W774" s="216">
        <v>1600</v>
      </c>
      <c r="X774" s="215">
        <v>-3200</v>
      </c>
      <c r="Y774" s="213">
        <v>0</v>
      </c>
      <c r="Z774" s="216">
        <v>0</v>
      </c>
      <c r="AA774" s="215">
        <v>0</v>
      </c>
      <c r="AB774" s="213">
        <v>2</v>
      </c>
      <c r="AC774" s="216">
        <v>1600</v>
      </c>
      <c r="AD774" s="215">
        <v>3200</v>
      </c>
      <c r="AE774" s="213">
        <v>0</v>
      </c>
      <c r="AF774" s="216">
        <v>0</v>
      </c>
      <c r="AG774" s="215">
        <v>0</v>
      </c>
      <c r="AH774" s="213">
        <v>0</v>
      </c>
      <c r="AI774" s="214">
        <v>0</v>
      </c>
      <c r="AJ774" s="215">
        <v>0</v>
      </c>
      <c r="AK774" s="218">
        <v>0</v>
      </c>
      <c r="AL774" s="214">
        <v>0</v>
      </c>
      <c r="AM774" s="215">
        <v>0</v>
      </c>
      <c r="AN774" s="36">
        <f t="shared" si="133"/>
        <v>0</v>
      </c>
      <c r="AO774" s="37">
        <f t="shared" si="134"/>
        <v>0</v>
      </c>
      <c r="AP774" s="38" t="s">
        <v>3</v>
      </c>
      <c r="AQ774" s="39" t="str">
        <f t="shared" si="143"/>
        <v>제품</v>
      </c>
      <c r="AR774" s="40">
        <f t="shared" si="137"/>
        <v>0</v>
      </c>
      <c r="AS774" s="41">
        <f t="shared" si="138"/>
        <v>0</v>
      </c>
      <c r="AT774" s="42">
        <f t="shared" si="139"/>
        <v>0</v>
      </c>
      <c r="AU774" s="43">
        <f t="shared" si="135"/>
        <v>0</v>
      </c>
      <c r="AV774" s="95" t="str">
        <f t="shared" si="142"/>
        <v/>
      </c>
      <c r="AW774" s="61" t="str">
        <f t="shared" si="142"/>
        <v/>
      </c>
      <c r="AX774" s="61" t="str">
        <f t="shared" si="142"/>
        <v/>
      </c>
      <c r="AY774" s="61" t="str">
        <f t="shared" si="142"/>
        <v/>
      </c>
      <c r="AZ774" s="44" t="str">
        <f t="shared" si="142"/>
        <v/>
      </c>
      <c r="BA774" s="45"/>
      <c r="BB774" s="97">
        <v>0</v>
      </c>
      <c r="BC774" s="98">
        <v>0</v>
      </c>
      <c r="BD774" s="98">
        <v>0</v>
      </c>
      <c r="BE774" s="98">
        <v>0</v>
      </c>
      <c r="BF774" s="98">
        <v>0</v>
      </c>
      <c r="BG774" s="99">
        <f t="shared" si="140"/>
        <v>0</v>
      </c>
      <c r="BH774" s="52">
        <f t="shared" si="136"/>
        <v>0</v>
      </c>
      <c r="BI774" s="53">
        <f>IFERROR(IF(ROUND(V774/((D774+AK774)/2),1)&lt;0,0,ROUND(V774/((D774+AK774)/2),1)),0)</f>
        <v>0</v>
      </c>
      <c r="BJ774" s="55" t="str">
        <f>IF(AK774=0,"정상",IF(AP774="악성","악성",IF(AND(BL774&gt;3,BI774&lt;0.5),"악성",IF(AND(AP774="정상",BL774&lt;=3),"정상",IF(BI774&gt;1,"정상","부진")))))</f>
        <v>정상</v>
      </c>
      <c r="BK774" s="54">
        <v>41275</v>
      </c>
      <c r="BL774" s="52">
        <f t="shared" si="141"/>
        <v>165</v>
      </c>
    </row>
    <row r="775" spans="1:64" ht="17.100000000000001" customHeight="1">
      <c r="A775" s="58" t="s">
        <v>1</v>
      </c>
      <c r="B775" s="57" t="s">
        <v>110</v>
      </c>
      <c r="C775" s="56" t="s">
        <v>111</v>
      </c>
      <c r="D775" s="213">
        <v>2228</v>
      </c>
      <c r="E775" s="214">
        <v>790.0095</v>
      </c>
      <c r="F775" s="215">
        <v>1760141</v>
      </c>
      <c r="G775" s="213">
        <v>0</v>
      </c>
      <c r="H775" s="216">
        <v>0</v>
      </c>
      <c r="I775" s="215">
        <v>0</v>
      </c>
      <c r="J775" s="213">
        <v>980</v>
      </c>
      <c r="K775" s="216">
        <v>930</v>
      </c>
      <c r="L775" s="215">
        <v>911400</v>
      </c>
      <c r="M775" s="213">
        <v>2</v>
      </c>
      <c r="N775" s="216">
        <v>835</v>
      </c>
      <c r="O775" s="215">
        <v>1670</v>
      </c>
      <c r="P775" s="213">
        <v>0</v>
      </c>
      <c r="Q775" s="216">
        <v>0</v>
      </c>
      <c r="R775" s="215">
        <v>0</v>
      </c>
      <c r="S775" s="213">
        <v>982</v>
      </c>
      <c r="T775" s="214">
        <v>929.80651699999999</v>
      </c>
      <c r="U775" s="217">
        <v>913070</v>
      </c>
      <c r="V775" s="213">
        <v>1830</v>
      </c>
      <c r="W775" s="216">
        <v>831.13551900000004</v>
      </c>
      <c r="X775" s="215">
        <v>1520978</v>
      </c>
      <c r="Y775" s="213">
        <v>0</v>
      </c>
      <c r="Z775" s="216">
        <v>0</v>
      </c>
      <c r="AA775" s="215">
        <v>0</v>
      </c>
      <c r="AB775" s="213">
        <v>31</v>
      </c>
      <c r="AC775" s="216">
        <v>832.29032199999995</v>
      </c>
      <c r="AD775" s="215">
        <v>25801</v>
      </c>
      <c r="AE775" s="213">
        <v>0</v>
      </c>
      <c r="AF775" s="216">
        <v>0</v>
      </c>
      <c r="AG775" s="215">
        <v>0</v>
      </c>
      <c r="AH775" s="213">
        <v>1861</v>
      </c>
      <c r="AI775" s="214">
        <v>831.15475500000002</v>
      </c>
      <c r="AJ775" s="215">
        <v>1546779</v>
      </c>
      <c r="AK775" s="218">
        <v>1349</v>
      </c>
      <c r="AL775" s="214">
        <v>835.0136</v>
      </c>
      <c r="AM775" s="215">
        <v>1126432</v>
      </c>
      <c r="AN775" s="36">
        <f t="shared" si="133"/>
        <v>1.0659890207480247E-4</v>
      </c>
      <c r="AO775" s="37">
        <f t="shared" si="134"/>
        <v>0.42024922118380065</v>
      </c>
      <c r="AP775" s="38" t="s">
        <v>2</v>
      </c>
      <c r="AQ775" s="39" t="str">
        <f t="shared" si="143"/>
        <v>제품</v>
      </c>
      <c r="AR775" s="40">
        <f t="shared" si="137"/>
        <v>0</v>
      </c>
      <c r="AS775" s="41">
        <f t="shared" si="138"/>
        <v>0</v>
      </c>
      <c r="AT775" s="42">
        <f t="shared" si="139"/>
        <v>1126432</v>
      </c>
      <c r="AU775" s="43">
        <f t="shared" si="135"/>
        <v>1126432</v>
      </c>
      <c r="AV775" s="95">
        <f t="shared" ref="AV775:AZ825" si="144">IF(+BB775*$AL775=0,"",+BB775*$AL775)</f>
        <v>1126433.3463999999</v>
      </c>
      <c r="AW775" s="61" t="str">
        <f t="shared" si="144"/>
        <v/>
      </c>
      <c r="AX775" s="61" t="str">
        <f t="shared" si="144"/>
        <v/>
      </c>
      <c r="AY775" s="61" t="str">
        <f t="shared" si="144"/>
        <v/>
      </c>
      <c r="AZ775" s="44" t="str">
        <f t="shared" si="144"/>
        <v/>
      </c>
      <c r="BA775" s="45"/>
      <c r="BB775" s="97">
        <v>1349</v>
      </c>
      <c r="BC775" s="98">
        <v>0</v>
      </c>
      <c r="BD775" s="98">
        <v>0</v>
      </c>
      <c r="BE775" s="98">
        <v>0</v>
      </c>
      <c r="BF775" s="98">
        <v>0</v>
      </c>
      <c r="BG775" s="99">
        <f t="shared" si="140"/>
        <v>1349</v>
      </c>
      <c r="BH775" s="52">
        <f t="shared" si="136"/>
        <v>0</v>
      </c>
      <c r="BI775" s="53">
        <f>IFERROR(IF(ROUND(V775/((D775+AK775)/2),1)&lt;0,0,ROUND(V775/((D775+AK775)/2),1)),0)</f>
        <v>1</v>
      </c>
      <c r="BJ775" s="55" t="str">
        <f>IF(AK775=0,"정상",IF(AP775="악성","악성",IF(AND(BL775&gt;3,BI775&lt;0.5),"악성",IF(AND(AP775="정상",BL775&lt;=3),"정상",IF(BI775&gt;1,"정상","부진")))))</f>
        <v>부진</v>
      </c>
      <c r="BK775" s="54">
        <v>41275</v>
      </c>
      <c r="BL775" s="52">
        <f t="shared" si="141"/>
        <v>165</v>
      </c>
    </row>
    <row r="776" spans="1:64" ht="17.100000000000001" customHeight="1">
      <c r="A776" s="58" t="s">
        <v>1</v>
      </c>
      <c r="B776" s="57" t="s">
        <v>112</v>
      </c>
      <c r="C776" s="56" t="s">
        <v>113</v>
      </c>
      <c r="D776" s="213">
        <v>2</v>
      </c>
      <c r="E776" s="214">
        <v>6163</v>
      </c>
      <c r="F776" s="215">
        <v>12326</v>
      </c>
      <c r="G776" s="213">
        <v>0</v>
      </c>
      <c r="H776" s="216">
        <v>0</v>
      </c>
      <c r="I776" s="215">
        <v>0</v>
      </c>
      <c r="J776" s="213">
        <v>0</v>
      </c>
      <c r="K776" s="216">
        <v>0</v>
      </c>
      <c r="L776" s="215">
        <v>0</v>
      </c>
      <c r="M776" s="213">
        <v>0</v>
      </c>
      <c r="N776" s="216">
        <v>0</v>
      </c>
      <c r="O776" s="215">
        <v>0</v>
      </c>
      <c r="P776" s="213">
        <v>0</v>
      </c>
      <c r="Q776" s="216">
        <v>0</v>
      </c>
      <c r="R776" s="215">
        <v>0</v>
      </c>
      <c r="S776" s="213">
        <v>0</v>
      </c>
      <c r="T776" s="214">
        <v>0</v>
      </c>
      <c r="U776" s="217">
        <v>0</v>
      </c>
      <c r="V776" s="213">
        <v>-2</v>
      </c>
      <c r="W776" s="216">
        <v>6163</v>
      </c>
      <c r="X776" s="215">
        <v>-12326</v>
      </c>
      <c r="Y776" s="213">
        <v>0</v>
      </c>
      <c r="Z776" s="216">
        <v>0</v>
      </c>
      <c r="AA776" s="215">
        <v>0</v>
      </c>
      <c r="AB776" s="213">
        <v>4</v>
      </c>
      <c r="AC776" s="216">
        <v>6163</v>
      </c>
      <c r="AD776" s="215">
        <v>24652</v>
      </c>
      <c r="AE776" s="213">
        <v>0</v>
      </c>
      <c r="AF776" s="216">
        <v>0</v>
      </c>
      <c r="AG776" s="215">
        <v>0</v>
      </c>
      <c r="AH776" s="213">
        <v>2</v>
      </c>
      <c r="AI776" s="214">
        <v>6163</v>
      </c>
      <c r="AJ776" s="215">
        <v>12326</v>
      </c>
      <c r="AK776" s="218">
        <v>0</v>
      </c>
      <c r="AL776" s="214">
        <v>0</v>
      </c>
      <c r="AM776" s="215">
        <v>0</v>
      </c>
      <c r="AN776" s="36">
        <f t="shared" si="133"/>
        <v>0</v>
      </c>
      <c r="AO776" s="37">
        <f t="shared" si="134"/>
        <v>0</v>
      </c>
      <c r="AP776" s="38" t="s">
        <v>3</v>
      </c>
      <c r="AQ776" s="39" t="str">
        <f t="shared" si="143"/>
        <v>제품</v>
      </c>
      <c r="AR776" s="40">
        <f t="shared" si="137"/>
        <v>0</v>
      </c>
      <c r="AS776" s="41">
        <f t="shared" si="138"/>
        <v>0</v>
      </c>
      <c r="AT776" s="42">
        <f t="shared" si="139"/>
        <v>0</v>
      </c>
      <c r="AU776" s="43">
        <f t="shared" si="135"/>
        <v>0</v>
      </c>
      <c r="AV776" s="95" t="str">
        <f t="shared" si="144"/>
        <v/>
      </c>
      <c r="AW776" s="61" t="str">
        <f t="shared" si="144"/>
        <v/>
      </c>
      <c r="AX776" s="61" t="str">
        <f t="shared" si="144"/>
        <v/>
      </c>
      <c r="AY776" s="61" t="str">
        <f t="shared" si="144"/>
        <v/>
      </c>
      <c r="AZ776" s="44" t="str">
        <f t="shared" si="144"/>
        <v/>
      </c>
      <c r="BA776" s="45"/>
      <c r="BB776" s="97">
        <v>0</v>
      </c>
      <c r="BC776" s="98">
        <v>0</v>
      </c>
      <c r="BD776" s="98">
        <v>0</v>
      </c>
      <c r="BE776" s="98">
        <v>0</v>
      </c>
      <c r="BF776" s="98">
        <v>0</v>
      </c>
      <c r="BG776" s="99">
        <f t="shared" si="140"/>
        <v>0</v>
      </c>
      <c r="BH776" s="52">
        <f t="shared" si="136"/>
        <v>0</v>
      </c>
      <c r="BI776" s="53">
        <f>IFERROR(IF(ROUND(V776/((D776+AK776)/2),1)&lt;0,0,ROUND(V776/((D776+AK776)/2),1)),0)</f>
        <v>0</v>
      </c>
      <c r="BJ776" s="55" t="str">
        <f>IF(AK776=0,"정상",IF(AP776="악성","악성",IF(AND(BL776&gt;3,BI776&lt;0.5),"악성",IF(AND(AP776="정상",BL776&lt;=3),"정상",IF(BI776&gt;1,"정상","부진")))))</f>
        <v>정상</v>
      </c>
      <c r="BK776" s="54">
        <v>41365</v>
      </c>
      <c r="BL776" s="52">
        <f t="shared" si="141"/>
        <v>162</v>
      </c>
    </row>
    <row r="777" spans="1:64" ht="17.100000000000001" customHeight="1">
      <c r="A777" s="58" t="s">
        <v>1</v>
      </c>
      <c r="B777" s="57" t="s">
        <v>114</v>
      </c>
      <c r="C777" s="56" t="s">
        <v>115</v>
      </c>
      <c r="D777" s="213">
        <v>7</v>
      </c>
      <c r="E777" s="214">
        <v>4227</v>
      </c>
      <c r="F777" s="215">
        <v>29589</v>
      </c>
      <c r="G777" s="213">
        <v>0</v>
      </c>
      <c r="H777" s="216">
        <v>0</v>
      </c>
      <c r="I777" s="215">
        <v>0</v>
      </c>
      <c r="J777" s="213">
        <v>0</v>
      </c>
      <c r="K777" s="216">
        <v>0</v>
      </c>
      <c r="L777" s="215">
        <v>0</v>
      </c>
      <c r="M777" s="213">
        <v>0</v>
      </c>
      <c r="N777" s="216">
        <v>0</v>
      </c>
      <c r="O777" s="215">
        <v>0</v>
      </c>
      <c r="P777" s="213">
        <v>0</v>
      </c>
      <c r="Q777" s="216">
        <v>0</v>
      </c>
      <c r="R777" s="215">
        <v>0</v>
      </c>
      <c r="S777" s="213">
        <v>0</v>
      </c>
      <c r="T777" s="214">
        <v>0</v>
      </c>
      <c r="U777" s="217">
        <v>0</v>
      </c>
      <c r="V777" s="213">
        <v>-1</v>
      </c>
      <c r="W777" s="216">
        <v>4227</v>
      </c>
      <c r="X777" s="215">
        <v>-4227</v>
      </c>
      <c r="Y777" s="213">
        <v>0</v>
      </c>
      <c r="Z777" s="216">
        <v>0</v>
      </c>
      <c r="AA777" s="215">
        <v>0</v>
      </c>
      <c r="AB777" s="213">
        <v>1</v>
      </c>
      <c r="AC777" s="216">
        <v>4227</v>
      </c>
      <c r="AD777" s="215">
        <v>4227</v>
      </c>
      <c r="AE777" s="213">
        <v>0</v>
      </c>
      <c r="AF777" s="216">
        <v>0</v>
      </c>
      <c r="AG777" s="215">
        <v>0</v>
      </c>
      <c r="AH777" s="213">
        <v>0</v>
      </c>
      <c r="AI777" s="214">
        <v>0</v>
      </c>
      <c r="AJ777" s="215">
        <v>0</v>
      </c>
      <c r="AK777" s="218">
        <v>7</v>
      </c>
      <c r="AL777" s="214">
        <v>4227</v>
      </c>
      <c r="AM777" s="215">
        <v>29589</v>
      </c>
      <c r="AN777" s="36">
        <f t="shared" si="133"/>
        <v>2.8001290033409299E-6</v>
      </c>
      <c r="AO777" s="37">
        <f t="shared" si="134"/>
        <v>1</v>
      </c>
      <c r="AP777" s="38" t="s">
        <v>3</v>
      </c>
      <c r="AQ777" s="39" t="str">
        <f t="shared" si="143"/>
        <v>제품</v>
      </c>
      <c r="AR777" s="40">
        <f t="shared" si="137"/>
        <v>29589</v>
      </c>
      <c r="AS777" s="41">
        <f t="shared" si="138"/>
        <v>0</v>
      </c>
      <c r="AT777" s="42">
        <f t="shared" si="139"/>
        <v>0</v>
      </c>
      <c r="AU777" s="43">
        <f t="shared" si="135"/>
        <v>29589</v>
      </c>
      <c r="AV777" s="95">
        <f t="shared" si="144"/>
        <v>29589</v>
      </c>
      <c r="AW777" s="61" t="str">
        <f t="shared" si="144"/>
        <v/>
      </c>
      <c r="AX777" s="61" t="str">
        <f t="shared" si="144"/>
        <v/>
      </c>
      <c r="AY777" s="61" t="str">
        <f t="shared" si="144"/>
        <v/>
      </c>
      <c r="AZ777" s="44" t="str">
        <f t="shared" si="144"/>
        <v/>
      </c>
      <c r="BA777" s="45"/>
      <c r="BB777" s="97">
        <v>7</v>
      </c>
      <c r="BC777" s="98">
        <v>0</v>
      </c>
      <c r="BD777" s="98">
        <v>0</v>
      </c>
      <c r="BE777" s="98">
        <v>0</v>
      </c>
      <c r="BF777" s="98">
        <v>0</v>
      </c>
      <c r="BG777" s="99">
        <f t="shared" si="140"/>
        <v>7</v>
      </c>
      <c r="BH777" s="52">
        <f t="shared" si="136"/>
        <v>0</v>
      </c>
      <c r="BI777" s="53">
        <f>IFERROR(IF(ROUND(V777/((D777+AK777)/2),1)&lt;0,0,ROUND(V777/((D777+AK777)/2),1)),0)</f>
        <v>0</v>
      </c>
      <c r="BJ777" s="55" t="str">
        <f>IF(AK777=0,"정상",IF(AP777="악성","악성",IF(AND(BL777&gt;3,BI777&lt;0.5),"악성",IF(AND(AP777="정상",BL777&lt;=3),"정상",IF(BI777&gt;1,"정상","부진")))))</f>
        <v>악성</v>
      </c>
      <c r="BK777" s="54">
        <v>41306</v>
      </c>
      <c r="BL777" s="52">
        <f t="shared" si="141"/>
        <v>164</v>
      </c>
    </row>
    <row r="778" spans="1:64" ht="17.100000000000001" customHeight="1">
      <c r="A778" s="58" t="s">
        <v>1</v>
      </c>
      <c r="B778" s="57" t="s">
        <v>116</v>
      </c>
      <c r="C778" s="56" t="s">
        <v>117</v>
      </c>
      <c r="D778" s="213">
        <v>0</v>
      </c>
      <c r="E778" s="214">
        <v>0</v>
      </c>
      <c r="F778" s="215">
        <v>0</v>
      </c>
      <c r="G778" s="213">
        <v>0</v>
      </c>
      <c r="H778" s="216">
        <v>0</v>
      </c>
      <c r="I778" s="215">
        <v>0</v>
      </c>
      <c r="J778" s="213">
        <v>0</v>
      </c>
      <c r="K778" s="216">
        <v>0</v>
      </c>
      <c r="L778" s="215">
        <v>0</v>
      </c>
      <c r="M778" s="213">
        <v>0</v>
      </c>
      <c r="N778" s="216">
        <v>0</v>
      </c>
      <c r="O778" s="215">
        <v>0</v>
      </c>
      <c r="P778" s="213">
        <v>0</v>
      </c>
      <c r="Q778" s="216">
        <v>0</v>
      </c>
      <c r="R778" s="215">
        <v>0</v>
      </c>
      <c r="S778" s="213">
        <v>0</v>
      </c>
      <c r="T778" s="214">
        <v>0</v>
      </c>
      <c r="U778" s="217">
        <v>0</v>
      </c>
      <c r="V778" s="213">
        <v>-1</v>
      </c>
      <c r="W778" s="216">
        <v>1902</v>
      </c>
      <c r="X778" s="215">
        <v>-1902</v>
      </c>
      <c r="Y778" s="213">
        <v>0</v>
      </c>
      <c r="Z778" s="216">
        <v>0</v>
      </c>
      <c r="AA778" s="215">
        <v>0</v>
      </c>
      <c r="AB778" s="213">
        <v>1</v>
      </c>
      <c r="AC778" s="216">
        <v>1902</v>
      </c>
      <c r="AD778" s="215">
        <v>1902</v>
      </c>
      <c r="AE778" s="213">
        <v>0</v>
      </c>
      <c r="AF778" s="216">
        <v>0</v>
      </c>
      <c r="AG778" s="215">
        <v>0</v>
      </c>
      <c r="AH778" s="213">
        <v>0</v>
      </c>
      <c r="AI778" s="214">
        <v>0</v>
      </c>
      <c r="AJ778" s="215">
        <v>0</v>
      </c>
      <c r="AK778" s="218">
        <v>0</v>
      </c>
      <c r="AL778" s="214">
        <v>0</v>
      </c>
      <c r="AM778" s="215">
        <v>0</v>
      </c>
      <c r="AN778" s="36">
        <f t="shared" ref="AN778:AN841" si="145">AM778/$AM$4</f>
        <v>0</v>
      </c>
      <c r="AO778" s="37">
        <f t="shared" ref="AO778:AO841" si="146">IF(ISERROR(AK778/(D778+S778)),,(AK778/(D778+S778)))</f>
        <v>0</v>
      </c>
      <c r="AP778" s="38" t="s">
        <v>3</v>
      </c>
      <c r="AQ778" s="39" t="str">
        <f t="shared" si="143"/>
        <v>제품</v>
      </c>
      <c r="AR778" s="40">
        <f t="shared" si="137"/>
        <v>0</v>
      </c>
      <c r="AS778" s="41">
        <f t="shared" si="138"/>
        <v>0</v>
      </c>
      <c r="AT778" s="42">
        <f t="shared" si="139"/>
        <v>0</v>
      </c>
      <c r="AU778" s="43">
        <f t="shared" ref="AU778:AU841" si="147">SUM(AR778:AT778)</f>
        <v>0</v>
      </c>
      <c r="AV778" s="95" t="str">
        <f t="shared" si="144"/>
        <v/>
      </c>
      <c r="AW778" s="61" t="str">
        <f t="shared" si="144"/>
        <v/>
      </c>
      <c r="AX778" s="61" t="str">
        <f t="shared" si="144"/>
        <v/>
      </c>
      <c r="AY778" s="61" t="str">
        <f t="shared" si="144"/>
        <v/>
      </c>
      <c r="AZ778" s="44" t="str">
        <f t="shared" si="144"/>
        <v/>
      </c>
      <c r="BA778" s="45"/>
      <c r="BB778" s="97">
        <v>0</v>
      </c>
      <c r="BC778" s="98">
        <v>0</v>
      </c>
      <c r="BD778" s="98">
        <v>0</v>
      </c>
      <c r="BE778" s="98">
        <v>0</v>
      </c>
      <c r="BF778" s="98">
        <v>0</v>
      </c>
      <c r="BG778" s="99">
        <f t="shared" si="140"/>
        <v>0</v>
      </c>
      <c r="BH778" s="52">
        <f t="shared" ref="BH778:BH841" si="148">BG778-AK778</f>
        <v>0</v>
      </c>
      <c r="BI778" s="53">
        <f>IFERROR(IF(ROUND(V778/((D778+AK778)/2),1)&lt;0,0,ROUND(V778/((D778+AK778)/2),1)),0)</f>
        <v>0</v>
      </c>
      <c r="BJ778" s="55" t="str">
        <f>IF(AK778=0,"정상",IF(AP778="악성","악성",IF(AND(BL778&gt;3,BI778&lt;0.5),"악성",IF(AND(AP778="정상",BL778&lt;=3),"정상",IF(BI778&gt;1,"정상","부진")))))</f>
        <v>정상</v>
      </c>
      <c r="BK778" s="54">
        <v>41334</v>
      </c>
      <c r="BL778" s="52">
        <f t="shared" si="141"/>
        <v>163</v>
      </c>
    </row>
    <row r="779" spans="1:64" ht="17.100000000000001" customHeight="1">
      <c r="A779" s="58" t="s">
        <v>1</v>
      </c>
      <c r="B779" s="57" t="s">
        <v>118</v>
      </c>
      <c r="C779" s="56" t="s">
        <v>119</v>
      </c>
      <c r="D779" s="213">
        <v>4</v>
      </c>
      <c r="E779" s="214">
        <v>1753</v>
      </c>
      <c r="F779" s="215">
        <v>7012</v>
      </c>
      <c r="G779" s="213">
        <v>0</v>
      </c>
      <c r="H779" s="216">
        <v>0</v>
      </c>
      <c r="I779" s="215">
        <v>0</v>
      </c>
      <c r="J779" s="213">
        <v>0</v>
      </c>
      <c r="K779" s="216">
        <v>0</v>
      </c>
      <c r="L779" s="215">
        <v>0</v>
      </c>
      <c r="M779" s="213">
        <v>0</v>
      </c>
      <c r="N779" s="216">
        <v>0</v>
      </c>
      <c r="O779" s="215">
        <v>0</v>
      </c>
      <c r="P779" s="213">
        <v>0</v>
      </c>
      <c r="Q779" s="216">
        <v>0</v>
      </c>
      <c r="R779" s="215">
        <v>0</v>
      </c>
      <c r="S779" s="213">
        <v>0</v>
      </c>
      <c r="T779" s="214">
        <v>0</v>
      </c>
      <c r="U779" s="217">
        <v>0</v>
      </c>
      <c r="V779" s="213">
        <v>0</v>
      </c>
      <c r="W779" s="216">
        <v>0</v>
      </c>
      <c r="X779" s="215">
        <v>0</v>
      </c>
      <c r="Y779" s="213">
        <v>0</v>
      </c>
      <c r="Z779" s="216">
        <v>0</v>
      </c>
      <c r="AA779" s="215">
        <v>0</v>
      </c>
      <c r="AB779" s="213">
        <v>0</v>
      </c>
      <c r="AC779" s="216">
        <v>0</v>
      </c>
      <c r="AD779" s="215">
        <v>0</v>
      </c>
      <c r="AE779" s="213">
        <v>0</v>
      </c>
      <c r="AF779" s="216">
        <v>0</v>
      </c>
      <c r="AG779" s="215">
        <v>0</v>
      </c>
      <c r="AH779" s="213">
        <v>0</v>
      </c>
      <c r="AI779" s="214">
        <v>0</v>
      </c>
      <c r="AJ779" s="215">
        <v>0</v>
      </c>
      <c r="AK779" s="218">
        <v>4</v>
      </c>
      <c r="AL779" s="214">
        <v>1753</v>
      </c>
      <c r="AM779" s="215">
        <v>7012</v>
      </c>
      <c r="AN779" s="36">
        <f t="shared" si="145"/>
        <v>6.635744557581061E-7</v>
      </c>
      <c r="AO779" s="37">
        <f t="shared" si="146"/>
        <v>1</v>
      </c>
      <c r="AP779" s="38" t="s">
        <v>3</v>
      </c>
      <c r="AQ779" s="39" t="str">
        <f t="shared" si="143"/>
        <v>제품</v>
      </c>
      <c r="AR779" s="40">
        <f t="shared" ref="AR779:AR842" si="149">IF($AP779="악성",$AM779,0)</f>
        <v>7012</v>
      </c>
      <c r="AS779" s="41">
        <f t="shared" ref="AS779:AS842" si="150">IF($AP779="부진",$AM779,0)</f>
        <v>0</v>
      </c>
      <c r="AT779" s="42">
        <f t="shared" ref="AT779:AT842" si="151">IF($AP779="정상",$AM779,0)</f>
        <v>0</v>
      </c>
      <c r="AU779" s="43">
        <f t="shared" si="147"/>
        <v>7012</v>
      </c>
      <c r="AV779" s="95">
        <f t="shared" si="144"/>
        <v>7012</v>
      </c>
      <c r="AW779" s="61" t="str">
        <f t="shared" si="144"/>
        <v/>
      </c>
      <c r="AX779" s="61" t="str">
        <f t="shared" si="144"/>
        <v/>
      </c>
      <c r="AY779" s="61" t="str">
        <f t="shared" si="144"/>
        <v/>
      </c>
      <c r="AZ779" s="44" t="str">
        <f t="shared" si="144"/>
        <v/>
      </c>
      <c r="BA779" s="45"/>
      <c r="BB779" s="97">
        <v>4</v>
      </c>
      <c r="BC779" s="98">
        <v>0</v>
      </c>
      <c r="BD779" s="98">
        <v>0</v>
      </c>
      <c r="BE779" s="98">
        <v>0</v>
      </c>
      <c r="BF779" s="98">
        <v>0</v>
      </c>
      <c r="BG779" s="99">
        <f t="shared" ref="BG779:BG842" si="152">+SUM(BB779:BF779)</f>
        <v>4</v>
      </c>
      <c r="BH779" s="52">
        <f t="shared" si="148"/>
        <v>0</v>
      </c>
      <c r="BI779" s="53">
        <f>IFERROR(IF(ROUND(V779/((D779+AK779)/2),1)&lt;0,0,ROUND(V779/((D779+AK779)/2),1)),0)</f>
        <v>0</v>
      </c>
      <c r="BJ779" s="55" t="str">
        <f>IF(AK779=0,"정상",IF(AP779="악성","악성",IF(AND(BL779&gt;3,BI779&lt;0.5),"악성",IF(AND(AP779="정상",BL779&lt;=3),"정상",IF(BI779&gt;1,"정상","부진")))))</f>
        <v>악성</v>
      </c>
      <c r="BK779" s="54">
        <v>41334</v>
      </c>
      <c r="BL779" s="52">
        <f t="shared" ref="BL779:BL842" si="153">DATEDIF(BK779,$BL$9,"m")+1</f>
        <v>163</v>
      </c>
    </row>
    <row r="780" spans="1:64" ht="17.100000000000001" customHeight="1">
      <c r="A780" s="58" t="s">
        <v>1</v>
      </c>
      <c r="B780" s="57" t="s">
        <v>4831</v>
      </c>
      <c r="C780" s="56" t="s">
        <v>4832</v>
      </c>
      <c r="D780" s="213">
        <v>0</v>
      </c>
      <c r="E780" s="214">
        <v>0</v>
      </c>
      <c r="F780" s="215">
        <v>0</v>
      </c>
      <c r="G780" s="213">
        <v>0</v>
      </c>
      <c r="H780" s="216">
        <v>0</v>
      </c>
      <c r="I780" s="215">
        <v>0</v>
      </c>
      <c r="J780" s="213">
        <v>0</v>
      </c>
      <c r="K780" s="216">
        <v>0</v>
      </c>
      <c r="L780" s="215">
        <v>0</v>
      </c>
      <c r="M780" s="213">
        <v>0</v>
      </c>
      <c r="N780" s="216">
        <v>0</v>
      </c>
      <c r="O780" s="215">
        <v>0</v>
      </c>
      <c r="P780" s="213">
        <v>0</v>
      </c>
      <c r="Q780" s="216">
        <v>0</v>
      </c>
      <c r="R780" s="215">
        <v>0</v>
      </c>
      <c r="S780" s="213">
        <v>0</v>
      </c>
      <c r="T780" s="214">
        <v>0</v>
      </c>
      <c r="U780" s="217">
        <v>0</v>
      </c>
      <c r="V780" s="213">
        <v>-1</v>
      </c>
      <c r="W780" s="216">
        <v>4518</v>
      </c>
      <c r="X780" s="215">
        <v>-4518</v>
      </c>
      <c r="Y780" s="213">
        <v>0</v>
      </c>
      <c r="Z780" s="216">
        <v>0</v>
      </c>
      <c r="AA780" s="215">
        <v>0</v>
      </c>
      <c r="AB780" s="213">
        <v>1</v>
      </c>
      <c r="AC780" s="216">
        <v>4518</v>
      </c>
      <c r="AD780" s="215">
        <v>4518</v>
      </c>
      <c r="AE780" s="213">
        <v>0</v>
      </c>
      <c r="AF780" s="216">
        <v>0</v>
      </c>
      <c r="AG780" s="215">
        <v>0</v>
      </c>
      <c r="AH780" s="213">
        <v>0</v>
      </c>
      <c r="AI780" s="214">
        <v>0</v>
      </c>
      <c r="AJ780" s="215">
        <v>0</v>
      </c>
      <c r="AK780" s="218">
        <v>0</v>
      </c>
      <c r="AL780" s="214">
        <v>0</v>
      </c>
      <c r="AM780" s="215">
        <v>0</v>
      </c>
      <c r="AN780" s="36">
        <f t="shared" si="145"/>
        <v>0</v>
      </c>
      <c r="AO780" s="37">
        <f t="shared" si="146"/>
        <v>0</v>
      </c>
      <c r="AP780" s="38" t="s">
        <v>3</v>
      </c>
      <c r="AQ780" s="39" t="str">
        <f t="shared" si="143"/>
        <v>제품</v>
      </c>
      <c r="AR780" s="40">
        <f t="shared" si="149"/>
        <v>0</v>
      </c>
      <c r="AS780" s="41">
        <f t="shared" si="150"/>
        <v>0</v>
      </c>
      <c r="AT780" s="42">
        <f t="shared" si="151"/>
        <v>0</v>
      </c>
      <c r="AU780" s="43">
        <f t="shared" si="147"/>
        <v>0</v>
      </c>
      <c r="AV780" s="95" t="str">
        <f t="shared" si="144"/>
        <v/>
      </c>
      <c r="AW780" s="61" t="str">
        <f t="shared" si="144"/>
        <v/>
      </c>
      <c r="AX780" s="61" t="str">
        <f t="shared" si="144"/>
        <v/>
      </c>
      <c r="AY780" s="61" t="str">
        <f t="shared" si="144"/>
        <v/>
      </c>
      <c r="AZ780" s="44" t="str">
        <f t="shared" si="144"/>
        <v/>
      </c>
      <c r="BA780" s="45"/>
      <c r="BB780" s="97">
        <v>0</v>
      </c>
      <c r="BC780" s="98">
        <v>0</v>
      </c>
      <c r="BD780" s="98">
        <v>0</v>
      </c>
      <c r="BE780" s="98">
        <v>0</v>
      </c>
      <c r="BF780" s="98">
        <v>0</v>
      </c>
      <c r="BG780" s="99">
        <f t="shared" si="152"/>
        <v>0</v>
      </c>
      <c r="BH780" s="52">
        <f t="shared" si="148"/>
        <v>0</v>
      </c>
      <c r="BI780" s="53">
        <f>IFERROR(IF(ROUND(V780/((D780+AK780)/2),1)&lt;0,0,ROUND(V780/((D780+AK780)/2),1)),0)</f>
        <v>0</v>
      </c>
      <c r="BJ780" s="55" t="str">
        <f>IF(AK780=0,"정상",IF(AP780="악성","악성",IF(AND(BL780&gt;3,BI780&lt;0.5),"악성",IF(AND(AP780="정상",BL780&lt;=3),"정상",IF(BI780&gt;1,"정상","부진")))))</f>
        <v>정상</v>
      </c>
      <c r="BK780" s="54">
        <v>45108</v>
      </c>
      <c r="BL780" s="52">
        <f t="shared" si="153"/>
        <v>39</v>
      </c>
    </row>
    <row r="781" spans="1:64" ht="17.100000000000001" customHeight="1">
      <c r="A781" s="58" t="s">
        <v>1</v>
      </c>
      <c r="B781" s="57" t="s">
        <v>120</v>
      </c>
      <c r="C781" s="56" t="s">
        <v>628</v>
      </c>
      <c r="D781" s="213">
        <v>0</v>
      </c>
      <c r="E781" s="214">
        <v>0</v>
      </c>
      <c r="F781" s="215">
        <v>0</v>
      </c>
      <c r="G781" s="213">
        <v>0</v>
      </c>
      <c r="H781" s="216">
        <v>0</v>
      </c>
      <c r="I781" s="215">
        <v>0</v>
      </c>
      <c r="J781" s="213">
        <v>0</v>
      </c>
      <c r="K781" s="216">
        <v>0</v>
      </c>
      <c r="L781" s="215">
        <v>0</v>
      </c>
      <c r="M781" s="213">
        <v>0</v>
      </c>
      <c r="N781" s="216">
        <v>0</v>
      </c>
      <c r="O781" s="215">
        <v>0</v>
      </c>
      <c r="P781" s="213">
        <v>0</v>
      </c>
      <c r="Q781" s="216">
        <v>0</v>
      </c>
      <c r="R781" s="215">
        <v>0</v>
      </c>
      <c r="S781" s="213">
        <v>0</v>
      </c>
      <c r="T781" s="214">
        <v>0</v>
      </c>
      <c r="U781" s="217">
        <v>0</v>
      </c>
      <c r="V781" s="213">
        <v>-2</v>
      </c>
      <c r="W781" s="216">
        <v>10449</v>
      </c>
      <c r="X781" s="215">
        <v>-20898</v>
      </c>
      <c r="Y781" s="213">
        <v>0</v>
      </c>
      <c r="Z781" s="216">
        <v>0</v>
      </c>
      <c r="AA781" s="215">
        <v>0</v>
      </c>
      <c r="AB781" s="213">
        <v>2</v>
      </c>
      <c r="AC781" s="216">
        <v>10449</v>
      </c>
      <c r="AD781" s="215">
        <v>20898</v>
      </c>
      <c r="AE781" s="213">
        <v>0</v>
      </c>
      <c r="AF781" s="216">
        <v>0</v>
      </c>
      <c r="AG781" s="215">
        <v>0</v>
      </c>
      <c r="AH781" s="213">
        <v>0</v>
      </c>
      <c r="AI781" s="214">
        <v>0</v>
      </c>
      <c r="AJ781" s="215">
        <v>0</v>
      </c>
      <c r="AK781" s="218">
        <v>0</v>
      </c>
      <c r="AL781" s="214">
        <v>0</v>
      </c>
      <c r="AM781" s="215">
        <v>0</v>
      </c>
      <c r="AN781" s="36">
        <f t="shared" si="145"/>
        <v>0</v>
      </c>
      <c r="AO781" s="37">
        <f t="shared" si="146"/>
        <v>0</v>
      </c>
      <c r="AP781" s="38" t="s">
        <v>3</v>
      </c>
      <c r="AQ781" s="39" t="str">
        <f t="shared" si="143"/>
        <v>제품</v>
      </c>
      <c r="AR781" s="40">
        <f t="shared" si="149"/>
        <v>0</v>
      </c>
      <c r="AS781" s="41">
        <f t="shared" si="150"/>
        <v>0</v>
      </c>
      <c r="AT781" s="42">
        <f t="shared" si="151"/>
        <v>0</v>
      </c>
      <c r="AU781" s="43">
        <f t="shared" si="147"/>
        <v>0</v>
      </c>
      <c r="AV781" s="95" t="str">
        <f t="shared" si="144"/>
        <v/>
      </c>
      <c r="AW781" s="61" t="str">
        <f t="shared" si="144"/>
        <v/>
      </c>
      <c r="AX781" s="61" t="str">
        <f t="shared" si="144"/>
        <v/>
      </c>
      <c r="AY781" s="61" t="str">
        <f t="shared" si="144"/>
        <v/>
      </c>
      <c r="AZ781" s="44" t="str">
        <f t="shared" si="144"/>
        <v/>
      </c>
      <c r="BA781" s="45"/>
      <c r="BB781" s="97">
        <v>0</v>
      </c>
      <c r="BC781" s="98">
        <v>0</v>
      </c>
      <c r="BD781" s="98">
        <v>0</v>
      </c>
      <c r="BE781" s="98">
        <v>0</v>
      </c>
      <c r="BF781" s="98">
        <v>0</v>
      </c>
      <c r="BG781" s="99">
        <f t="shared" si="152"/>
        <v>0</v>
      </c>
      <c r="BH781" s="52">
        <f t="shared" si="148"/>
        <v>0</v>
      </c>
      <c r="BI781" s="53">
        <f>IFERROR(IF(ROUND(V781/((D781+AK781)/2),1)&lt;0,0,ROUND(V781/((D781+AK781)/2),1)),0)</f>
        <v>0</v>
      </c>
      <c r="BJ781" s="55" t="str">
        <f>IF(AK781=0,"정상",IF(AP781="악성","악성",IF(AND(BL781&gt;3,BI781&lt;0.5),"악성",IF(AND(AP781="정상",BL781&lt;=3),"정상",IF(BI781&gt;1,"정상","부진")))))</f>
        <v>정상</v>
      </c>
      <c r="BK781" s="54">
        <v>41365</v>
      </c>
      <c r="BL781" s="52">
        <f t="shared" si="153"/>
        <v>162</v>
      </c>
    </row>
    <row r="782" spans="1:64" ht="17.100000000000001" customHeight="1">
      <c r="A782" s="58" t="s">
        <v>1</v>
      </c>
      <c r="B782" s="57" t="s">
        <v>121</v>
      </c>
      <c r="C782" s="56" t="s">
        <v>122</v>
      </c>
      <c r="D782" s="213">
        <v>3</v>
      </c>
      <c r="E782" s="214">
        <v>1386</v>
      </c>
      <c r="F782" s="215">
        <v>4158</v>
      </c>
      <c r="G782" s="213">
        <v>0</v>
      </c>
      <c r="H782" s="216">
        <v>0</v>
      </c>
      <c r="I782" s="215">
        <v>0</v>
      </c>
      <c r="J782" s="213">
        <v>0</v>
      </c>
      <c r="K782" s="216">
        <v>0</v>
      </c>
      <c r="L782" s="215">
        <v>0</v>
      </c>
      <c r="M782" s="213">
        <v>0</v>
      </c>
      <c r="N782" s="216">
        <v>0</v>
      </c>
      <c r="O782" s="215">
        <v>0</v>
      </c>
      <c r="P782" s="213">
        <v>0</v>
      </c>
      <c r="Q782" s="216">
        <v>0</v>
      </c>
      <c r="R782" s="215">
        <v>0</v>
      </c>
      <c r="S782" s="213">
        <v>0</v>
      </c>
      <c r="T782" s="214">
        <v>0</v>
      </c>
      <c r="U782" s="217">
        <v>0</v>
      </c>
      <c r="V782" s="213">
        <v>-4</v>
      </c>
      <c r="W782" s="216">
        <v>1386</v>
      </c>
      <c r="X782" s="215">
        <v>-5544</v>
      </c>
      <c r="Y782" s="213">
        <v>0</v>
      </c>
      <c r="Z782" s="216">
        <v>0</v>
      </c>
      <c r="AA782" s="215">
        <v>0</v>
      </c>
      <c r="AB782" s="213">
        <v>6</v>
      </c>
      <c r="AC782" s="216">
        <v>1386</v>
      </c>
      <c r="AD782" s="215">
        <v>8316</v>
      </c>
      <c r="AE782" s="213">
        <v>0</v>
      </c>
      <c r="AF782" s="216">
        <v>0</v>
      </c>
      <c r="AG782" s="215">
        <v>0</v>
      </c>
      <c r="AH782" s="213">
        <v>2</v>
      </c>
      <c r="AI782" s="214">
        <v>1386</v>
      </c>
      <c r="AJ782" s="215">
        <v>2772</v>
      </c>
      <c r="AK782" s="218">
        <v>1</v>
      </c>
      <c r="AL782" s="214">
        <v>1386</v>
      </c>
      <c r="AM782" s="215">
        <v>1386</v>
      </c>
      <c r="AN782" s="36">
        <f t="shared" si="145"/>
        <v>1.3116289156884414E-7</v>
      </c>
      <c r="AO782" s="37">
        <f t="shared" si="146"/>
        <v>0.33333333333333331</v>
      </c>
      <c r="AP782" s="38" t="s">
        <v>3</v>
      </c>
      <c r="AQ782" s="39" t="str">
        <f t="shared" si="143"/>
        <v>제품</v>
      </c>
      <c r="AR782" s="40">
        <f t="shared" si="149"/>
        <v>1386</v>
      </c>
      <c r="AS782" s="41">
        <f t="shared" si="150"/>
        <v>0</v>
      </c>
      <c r="AT782" s="42">
        <f t="shared" si="151"/>
        <v>0</v>
      </c>
      <c r="AU782" s="43">
        <f t="shared" si="147"/>
        <v>1386</v>
      </c>
      <c r="AV782" s="95">
        <f t="shared" si="144"/>
        <v>1386</v>
      </c>
      <c r="AW782" s="61" t="str">
        <f t="shared" si="144"/>
        <v/>
      </c>
      <c r="AX782" s="61" t="str">
        <f t="shared" si="144"/>
        <v/>
      </c>
      <c r="AY782" s="61" t="str">
        <f t="shared" si="144"/>
        <v/>
      </c>
      <c r="AZ782" s="44" t="str">
        <f t="shared" si="144"/>
        <v/>
      </c>
      <c r="BA782" s="45"/>
      <c r="BB782" s="97">
        <v>1</v>
      </c>
      <c r="BC782" s="98">
        <v>0</v>
      </c>
      <c r="BD782" s="98">
        <v>0</v>
      </c>
      <c r="BE782" s="98">
        <v>0</v>
      </c>
      <c r="BF782" s="98">
        <v>0</v>
      </c>
      <c r="BG782" s="99">
        <f t="shared" si="152"/>
        <v>1</v>
      </c>
      <c r="BH782" s="52">
        <f t="shared" si="148"/>
        <v>0</v>
      </c>
      <c r="BI782" s="53">
        <f>IFERROR(IF(ROUND(V782/((D782+AK782)/2),1)&lt;0,0,ROUND(V782/((D782+AK782)/2),1)),0)</f>
        <v>0</v>
      </c>
      <c r="BJ782" s="55" t="str">
        <f>IF(AK782=0,"정상",IF(AP782="악성","악성",IF(AND(BL782&gt;3,BI782&lt;0.5),"악성",IF(AND(AP782="정상",BL782&lt;=3),"정상",IF(BI782&gt;1,"정상","부진")))))</f>
        <v>악성</v>
      </c>
      <c r="BK782" s="54">
        <v>41365</v>
      </c>
      <c r="BL782" s="52">
        <f t="shared" si="153"/>
        <v>162</v>
      </c>
    </row>
    <row r="783" spans="1:64" ht="17.100000000000001" customHeight="1">
      <c r="A783" s="58" t="s">
        <v>1</v>
      </c>
      <c r="B783" s="57" t="s">
        <v>123</v>
      </c>
      <c r="C783" s="56" t="s">
        <v>124</v>
      </c>
      <c r="D783" s="213">
        <v>5</v>
      </c>
      <c r="E783" s="214">
        <v>1390</v>
      </c>
      <c r="F783" s="215">
        <v>6950</v>
      </c>
      <c r="G783" s="213">
        <v>0</v>
      </c>
      <c r="H783" s="216">
        <v>0</v>
      </c>
      <c r="I783" s="215">
        <v>0</v>
      </c>
      <c r="J783" s="213">
        <v>0</v>
      </c>
      <c r="K783" s="216">
        <v>0</v>
      </c>
      <c r="L783" s="215">
        <v>0</v>
      </c>
      <c r="M783" s="213">
        <v>0</v>
      </c>
      <c r="N783" s="216">
        <v>0</v>
      </c>
      <c r="O783" s="215">
        <v>0</v>
      </c>
      <c r="P783" s="213">
        <v>0</v>
      </c>
      <c r="Q783" s="216">
        <v>0</v>
      </c>
      <c r="R783" s="215">
        <v>0</v>
      </c>
      <c r="S783" s="213">
        <v>0</v>
      </c>
      <c r="T783" s="214">
        <v>0</v>
      </c>
      <c r="U783" s="217">
        <v>0</v>
      </c>
      <c r="V783" s="213">
        <v>-4</v>
      </c>
      <c r="W783" s="216">
        <v>1390</v>
      </c>
      <c r="X783" s="215">
        <v>-5560</v>
      </c>
      <c r="Y783" s="213">
        <v>0</v>
      </c>
      <c r="Z783" s="216">
        <v>0</v>
      </c>
      <c r="AA783" s="215">
        <v>0</v>
      </c>
      <c r="AB783" s="213">
        <v>7</v>
      </c>
      <c r="AC783" s="216">
        <v>1390</v>
      </c>
      <c r="AD783" s="215">
        <v>9730</v>
      </c>
      <c r="AE783" s="213">
        <v>0</v>
      </c>
      <c r="AF783" s="216">
        <v>0</v>
      </c>
      <c r="AG783" s="215">
        <v>0</v>
      </c>
      <c r="AH783" s="213">
        <v>3</v>
      </c>
      <c r="AI783" s="214">
        <v>1390</v>
      </c>
      <c r="AJ783" s="215">
        <v>4170</v>
      </c>
      <c r="AK783" s="218">
        <v>2</v>
      </c>
      <c r="AL783" s="214">
        <v>1390</v>
      </c>
      <c r="AM783" s="215">
        <v>2780</v>
      </c>
      <c r="AN783" s="36">
        <f t="shared" si="145"/>
        <v>2.6308285610489659E-7</v>
      </c>
      <c r="AO783" s="37">
        <f t="shared" si="146"/>
        <v>0.4</v>
      </c>
      <c r="AP783" s="38" t="s">
        <v>3</v>
      </c>
      <c r="AQ783" s="39" t="str">
        <f t="shared" si="143"/>
        <v>제품</v>
      </c>
      <c r="AR783" s="40">
        <f t="shared" si="149"/>
        <v>2780</v>
      </c>
      <c r="AS783" s="41">
        <f t="shared" si="150"/>
        <v>0</v>
      </c>
      <c r="AT783" s="42">
        <f t="shared" si="151"/>
        <v>0</v>
      </c>
      <c r="AU783" s="43">
        <f t="shared" si="147"/>
        <v>2780</v>
      </c>
      <c r="AV783" s="95">
        <f t="shared" si="144"/>
        <v>2780</v>
      </c>
      <c r="AW783" s="61" t="str">
        <f t="shared" si="144"/>
        <v/>
      </c>
      <c r="AX783" s="61" t="str">
        <f t="shared" si="144"/>
        <v/>
      </c>
      <c r="AY783" s="61" t="str">
        <f t="shared" si="144"/>
        <v/>
      </c>
      <c r="AZ783" s="44" t="str">
        <f t="shared" si="144"/>
        <v/>
      </c>
      <c r="BA783" s="45"/>
      <c r="BB783" s="97">
        <v>2</v>
      </c>
      <c r="BC783" s="98">
        <v>0</v>
      </c>
      <c r="BD783" s="98">
        <v>0</v>
      </c>
      <c r="BE783" s="98">
        <v>0</v>
      </c>
      <c r="BF783" s="98">
        <v>0</v>
      </c>
      <c r="BG783" s="99">
        <f t="shared" si="152"/>
        <v>2</v>
      </c>
      <c r="BH783" s="52">
        <f t="shared" si="148"/>
        <v>0</v>
      </c>
      <c r="BI783" s="53">
        <f>IFERROR(IF(ROUND(V783/((D783+AK783)/2),1)&lt;0,0,ROUND(V783/((D783+AK783)/2),1)),0)</f>
        <v>0</v>
      </c>
      <c r="BJ783" s="55" t="str">
        <f>IF(AK783=0,"정상",IF(AP783="악성","악성",IF(AND(BL783&gt;3,BI783&lt;0.5),"악성",IF(AND(AP783="정상",BL783&lt;=3),"정상",IF(BI783&gt;1,"정상","부진")))))</f>
        <v>악성</v>
      </c>
      <c r="BK783" s="54">
        <v>41365</v>
      </c>
      <c r="BL783" s="52">
        <f t="shared" si="153"/>
        <v>162</v>
      </c>
    </row>
    <row r="784" spans="1:64" ht="17.100000000000001" customHeight="1">
      <c r="A784" s="58" t="s">
        <v>1</v>
      </c>
      <c r="B784" s="57" t="s">
        <v>125</v>
      </c>
      <c r="C784" s="56" t="s">
        <v>126</v>
      </c>
      <c r="D784" s="213">
        <v>8</v>
      </c>
      <c r="E784" s="214">
        <v>1396.75</v>
      </c>
      <c r="F784" s="215">
        <v>11174</v>
      </c>
      <c r="G784" s="213">
        <v>0</v>
      </c>
      <c r="H784" s="216">
        <v>0</v>
      </c>
      <c r="I784" s="215">
        <v>0</v>
      </c>
      <c r="J784" s="213">
        <v>0</v>
      </c>
      <c r="K784" s="216">
        <v>0</v>
      </c>
      <c r="L784" s="215">
        <v>0</v>
      </c>
      <c r="M784" s="213">
        <v>0</v>
      </c>
      <c r="N784" s="216">
        <v>0</v>
      </c>
      <c r="O784" s="215">
        <v>0</v>
      </c>
      <c r="P784" s="213">
        <v>0</v>
      </c>
      <c r="Q784" s="216">
        <v>0</v>
      </c>
      <c r="R784" s="215">
        <v>0</v>
      </c>
      <c r="S784" s="213">
        <v>0</v>
      </c>
      <c r="T784" s="214">
        <v>0</v>
      </c>
      <c r="U784" s="217">
        <v>0</v>
      </c>
      <c r="V784" s="213">
        <v>-1</v>
      </c>
      <c r="W784" s="216">
        <v>1395</v>
      </c>
      <c r="X784" s="215">
        <v>-1395</v>
      </c>
      <c r="Y784" s="213">
        <v>0</v>
      </c>
      <c r="Z784" s="216">
        <v>0</v>
      </c>
      <c r="AA784" s="215">
        <v>0</v>
      </c>
      <c r="AB784" s="213">
        <v>3</v>
      </c>
      <c r="AC784" s="216">
        <v>1396.6666660000001</v>
      </c>
      <c r="AD784" s="215">
        <v>4190</v>
      </c>
      <c r="AE784" s="213">
        <v>0</v>
      </c>
      <c r="AF784" s="216">
        <v>0</v>
      </c>
      <c r="AG784" s="215">
        <v>0</v>
      </c>
      <c r="AH784" s="213">
        <v>2</v>
      </c>
      <c r="AI784" s="214">
        <v>1397.5</v>
      </c>
      <c r="AJ784" s="215">
        <v>2795</v>
      </c>
      <c r="AK784" s="218">
        <v>6</v>
      </c>
      <c r="AL784" s="214">
        <v>1396.5</v>
      </c>
      <c r="AM784" s="215">
        <v>8379</v>
      </c>
      <c r="AN784" s="36">
        <f t="shared" si="145"/>
        <v>7.9293929902983039E-7</v>
      </c>
      <c r="AO784" s="37">
        <f t="shared" si="146"/>
        <v>0.75</v>
      </c>
      <c r="AP784" s="38" t="s">
        <v>3</v>
      </c>
      <c r="AQ784" s="39" t="str">
        <f t="shared" si="143"/>
        <v>제품</v>
      </c>
      <c r="AR784" s="40">
        <f t="shared" si="149"/>
        <v>8379</v>
      </c>
      <c r="AS784" s="41">
        <f t="shared" si="150"/>
        <v>0</v>
      </c>
      <c r="AT784" s="42">
        <f t="shared" si="151"/>
        <v>0</v>
      </c>
      <c r="AU784" s="43">
        <f t="shared" si="147"/>
        <v>8379</v>
      </c>
      <c r="AV784" s="95">
        <f t="shared" si="144"/>
        <v>8379</v>
      </c>
      <c r="AW784" s="61" t="str">
        <f t="shared" si="144"/>
        <v/>
      </c>
      <c r="AX784" s="61" t="str">
        <f t="shared" si="144"/>
        <v/>
      </c>
      <c r="AY784" s="61" t="str">
        <f t="shared" si="144"/>
        <v/>
      </c>
      <c r="AZ784" s="44" t="str">
        <f t="shared" si="144"/>
        <v/>
      </c>
      <c r="BA784" s="45"/>
      <c r="BB784" s="97">
        <v>6</v>
      </c>
      <c r="BC784" s="98">
        <v>0</v>
      </c>
      <c r="BD784" s="98">
        <v>0</v>
      </c>
      <c r="BE784" s="98">
        <v>0</v>
      </c>
      <c r="BF784" s="98">
        <v>0</v>
      </c>
      <c r="BG784" s="99">
        <f t="shared" si="152"/>
        <v>6</v>
      </c>
      <c r="BH784" s="52">
        <f t="shared" si="148"/>
        <v>0</v>
      </c>
      <c r="BI784" s="53">
        <f>IFERROR(IF(ROUND(V784/((D784+AK784)/2),1)&lt;0,0,ROUND(V784/((D784+AK784)/2),1)),0)</f>
        <v>0</v>
      </c>
      <c r="BJ784" s="55" t="str">
        <f>IF(AK784=0,"정상",IF(AP784="악성","악성",IF(AND(BL784&gt;3,BI784&lt;0.5),"악성",IF(AND(AP784="정상",BL784&lt;=3),"정상",IF(BI784&gt;1,"정상","부진")))))</f>
        <v>악성</v>
      </c>
      <c r="BK784" s="54">
        <v>41365</v>
      </c>
      <c r="BL784" s="52">
        <f t="shared" si="153"/>
        <v>162</v>
      </c>
    </row>
    <row r="785" spans="1:64" ht="17.100000000000001" customHeight="1">
      <c r="A785" s="58" t="s">
        <v>1</v>
      </c>
      <c r="B785" s="57" t="s">
        <v>127</v>
      </c>
      <c r="C785" s="56" t="s">
        <v>128</v>
      </c>
      <c r="D785" s="213">
        <v>6</v>
      </c>
      <c r="E785" s="214">
        <v>1397.3333</v>
      </c>
      <c r="F785" s="215">
        <v>8384</v>
      </c>
      <c r="G785" s="213">
        <v>0</v>
      </c>
      <c r="H785" s="216">
        <v>0</v>
      </c>
      <c r="I785" s="215">
        <v>0</v>
      </c>
      <c r="J785" s="213">
        <v>0</v>
      </c>
      <c r="K785" s="216">
        <v>0</v>
      </c>
      <c r="L785" s="215">
        <v>0</v>
      </c>
      <c r="M785" s="213">
        <v>0</v>
      </c>
      <c r="N785" s="216">
        <v>0</v>
      </c>
      <c r="O785" s="215">
        <v>0</v>
      </c>
      <c r="P785" s="213">
        <v>0</v>
      </c>
      <c r="Q785" s="216">
        <v>0</v>
      </c>
      <c r="R785" s="215">
        <v>0</v>
      </c>
      <c r="S785" s="213">
        <v>0</v>
      </c>
      <c r="T785" s="214">
        <v>0</v>
      </c>
      <c r="U785" s="217">
        <v>0</v>
      </c>
      <c r="V785" s="213">
        <v>-3</v>
      </c>
      <c r="W785" s="216">
        <v>1396.6666660000001</v>
      </c>
      <c r="X785" s="215">
        <v>-4190</v>
      </c>
      <c r="Y785" s="213">
        <v>0</v>
      </c>
      <c r="Z785" s="216">
        <v>0</v>
      </c>
      <c r="AA785" s="215">
        <v>0</v>
      </c>
      <c r="AB785" s="213">
        <v>5</v>
      </c>
      <c r="AC785" s="216">
        <v>1397.2</v>
      </c>
      <c r="AD785" s="215">
        <v>6986</v>
      </c>
      <c r="AE785" s="213">
        <v>0</v>
      </c>
      <c r="AF785" s="216">
        <v>0</v>
      </c>
      <c r="AG785" s="215">
        <v>0</v>
      </c>
      <c r="AH785" s="213">
        <v>2</v>
      </c>
      <c r="AI785" s="214">
        <v>1398</v>
      </c>
      <c r="AJ785" s="215">
        <v>2796</v>
      </c>
      <c r="AK785" s="218">
        <v>4</v>
      </c>
      <c r="AL785" s="214">
        <v>1397</v>
      </c>
      <c r="AM785" s="215">
        <v>5588</v>
      </c>
      <c r="AN785" s="36">
        <f t="shared" si="145"/>
        <v>5.2881546759502234E-7</v>
      </c>
      <c r="AO785" s="37">
        <f t="shared" si="146"/>
        <v>0.66666666666666663</v>
      </c>
      <c r="AP785" s="38" t="s">
        <v>3</v>
      </c>
      <c r="AQ785" s="39" t="str">
        <f t="shared" si="143"/>
        <v>제품</v>
      </c>
      <c r="AR785" s="40">
        <f t="shared" si="149"/>
        <v>5588</v>
      </c>
      <c r="AS785" s="41">
        <f t="shared" si="150"/>
        <v>0</v>
      </c>
      <c r="AT785" s="42">
        <f t="shared" si="151"/>
        <v>0</v>
      </c>
      <c r="AU785" s="43">
        <f t="shared" si="147"/>
        <v>5588</v>
      </c>
      <c r="AV785" s="95">
        <f t="shared" si="144"/>
        <v>5588</v>
      </c>
      <c r="AW785" s="61" t="str">
        <f t="shared" si="144"/>
        <v/>
      </c>
      <c r="AX785" s="61" t="str">
        <f t="shared" si="144"/>
        <v/>
      </c>
      <c r="AY785" s="61" t="str">
        <f t="shared" si="144"/>
        <v/>
      </c>
      <c r="AZ785" s="44" t="str">
        <f t="shared" si="144"/>
        <v/>
      </c>
      <c r="BA785" s="45"/>
      <c r="BB785" s="97">
        <v>4</v>
      </c>
      <c r="BC785" s="98">
        <v>0</v>
      </c>
      <c r="BD785" s="98">
        <v>0</v>
      </c>
      <c r="BE785" s="98">
        <v>0</v>
      </c>
      <c r="BF785" s="98">
        <v>0</v>
      </c>
      <c r="BG785" s="99">
        <f t="shared" si="152"/>
        <v>4</v>
      </c>
      <c r="BH785" s="52">
        <f t="shared" si="148"/>
        <v>0</v>
      </c>
      <c r="BI785" s="53">
        <f>IFERROR(IF(ROUND(V785/((D785+AK785)/2),1)&lt;0,0,ROUND(V785/((D785+AK785)/2),1)),0)</f>
        <v>0</v>
      </c>
      <c r="BJ785" s="55" t="str">
        <f>IF(AK785=0,"정상",IF(AP785="악성","악성",IF(AND(BL785&gt;3,BI785&lt;0.5),"악성",IF(AND(AP785="정상",BL785&lt;=3),"정상",IF(BI785&gt;1,"정상","부진")))))</f>
        <v>악성</v>
      </c>
      <c r="BK785" s="54">
        <v>41365</v>
      </c>
      <c r="BL785" s="52">
        <f t="shared" si="153"/>
        <v>162</v>
      </c>
    </row>
    <row r="786" spans="1:64" ht="17.100000000000001" customHeight="1">
      <c r="A786" s="58" t="s">
        <v>1</v>
      </c>
      <c r="B786" s="57" t="s">
        <v>129</v>
      </c>
      <c r="C786" s="56" t="s">
        <v>130</v>
      </c>
      <c r="D786" s="213">
        <v>3</v>
      </c>
      <c r="E786" s="214">
        <v>1303.5</v>
      </c>
      <c r="F786" s="215">
        <v>3910</v>
      </c>
      <c r="G786" s="213">
        <v>0</v>
      </c>
      <c r="H786" s="216">
        <v>0</v>
      </c>
      <c r="I786" s="215">
        <v>0</v>
      </c>
      <c r="J786" s="213">
        <v>0</v>
      </c>
      <c r="K786" s="216">
        <v>0</v>
      </c>
      <c r="L786" s="215">
        <v>0</v>
      </c>
      <c r="M786" s="213">
        <v>0</v>
      </c>
      <c r="N786" s="216">
        <v>0</v>
      </c>
      <c r="O786" s="215">
        <v>0</v>
      </c>
      <c r="P786" s="213">
        <v>0</v>
      </c>
      <c r="Q786" s="216">
        <v>0</v>
      </c>
      <c r="R786" s="215">
        <v>0</v>
      </c>
      <c r="S786" s="213">
        <v>0</v>
      </c>
      <c r="T786" s="214">
        <v>0</v>
      </c>
      <c r="U786" s="217">
        <v>0</v>
      </c>
      <c r="V786" s="213">
        <v>-5</v>
      </c>
      <c r="W786" s="216">
        <v>1305</v>
      </c>
      <c r="X786" s="215">
        <v>-6525</v>
      </c>
      <c r="Y786" s="213">
        <v>0</v>
      </c>
      <c r="Z786" s="216">
        <v>0</v>
      </c>
      <c r="AA786" s="215">
        <v>0</v>
      </c>
      <c r="AB786" s="213">
        <v>8</v>
      </c>
      <c r="AC786" s="216">
        <v>1304.375</v>
      </c>
      <c r="AD786" s="215">
        <v>10435</v>
      </c>
      <c r="AE786" s="213">
        <v>0</v>
      </c>
      <c r="AF786" s="216">
        <v>0</v>
      </c>
      <c r="AG786" s="215">
        <v>0</v>
      </c>
      <c r="AH786" s="213">
        <v>3</v>
      </c>
      <c r="AI786" s="214">
        <v>1303.333333</v>
      </c>
      <c r="AJ786" s="215">
        <v>3910</v>
      </c>
      <c r="AK786" s="218">
        <v>0</v>
      </c>
      <c r="AL786" s="214">
        <v>0</v>
      </c>
      <c r="AM786" s="215">
        <v>0</v>
      </c>
      <c r="AN786" s="36">
        <f t="shared" si="145"/>
        <v>0</v>
      </c>
      <c r="AO786" s="37">
        <f t="shared" si="146"/>
        <v>0</v>
      </c>
      <c r="AP786" s="38" t="s">
        <v>3</v>
      </c>
      <c r="AQ786" s="39" t="str">
        <f t="shared" si="143"/>
        <v>제품</v>
      </c>
      <c r="AR786" s="40">
        <f t="shared" si="149"/>
        <v>0</v>
      </c>
      <c r="AS786" s="41">
        <f t="shared" si="150"/>
        <v>0</v>
      </c>
      <c r="AT786" s="42">
        <f t="shared" si="151"/>
        <v>0</v>
      </c>
      <c r="AU786" s="43">
        <f t="shared" si="147"/>
        <v>0</v>
      </c>
      <c r="AV786" s="95" t="str">
        <f t="shared" si="144"/>
        <v/>
      </c>
      <c r="AW786" s="61" t="str">
        <f t="shared" si="144"/>
        <v/>
      </c>
      <c r="AX786" s="61" t="str">
        <f t="shared" si="144"/>
        <v/>
      </c>
      <c r="AY786" s="61" t="str">
        <f t="shared" si="144"/>
        <v/>
      </c>
      <c r="AZ786" s="44" t="str">
        <f t="shared" si="144"/>
        <v/>
      </c>
      <c r="BA786" s="45"/>
      <c r="BB786" s="97">
        <v>0</v>
      </c>
      <c r="BC786" s="98">
        <v>0</v>
      </c>
      <c r="BD786" s="98">
        <v>0</v>
      </c>
      <c r="BE786" s="98">
        <v>0</v>
      </c>
      <c r="BF786" s="98">
        <v>0</v>
      </c>
      <c r="BG786" s="99">
        <f t="shared" si="152"/>
        <v>0</v>
      </c>
      <c r="BH786" s="52">
        <f t="shared" si="148"/>
        <v>0</v>
      </c>
      <c r="BI786" s="53">
        <f>IFERROR(IF(ROUND(V786/((D786+AK786)/2),1)&lt;0,0,ROUND(V786/((D786+AK786)/2),1)),0)</f>
        <v>0</v>
      </c>
      <c r="BJ786" s="55" t="str">
        <f>IF(AK786=0,"정상",IF(AP786="악성","악성",IF(AND(BL786&gt;3,BI786&lt;0.5),"악성",IF(AND(AP786="정상",BL786&lt;=3),"정상",IF(BI786&gt;1,"정상","부진")))))</f>
        <v>정상</v>
      </c>
      <c r="BK786" s="54">
        <v>41365</v>
      </c>
      <c r="BL786" s="52">
        <f t="shared" si="153"/>
        <v>162</v>
      </c>
    </row>
    <row r="787" spans="1:64" ht="17.100000000000001" customHeight="1">
      <c r="A787" s="58" t="s">
        <v>1</v>
      </c>
      <c r="B787" s="57" t="s">
        <v>131</v>
      </c>
      <c r="C787" s="56" t="s">
        <v>132</v>
      </c>
      <c r="D787" s="213">
        <v>4</v>
      </c>
      <c r="E787" s="214">
        <v>1396</v>
      </c>
      <c r="F787" s="215">
        <v>5584</v>
      </c>
      <c r="G787" s="213">
        <v>0</v>
      </c>
      <c r="H787" s="216">
        <v>0</v>
      </c>
      <c r="I787" s="215">
        <v>0</v>
      </c>
      <c r="J787" s="213">
        <v>0</v>
      </c>
      <c r="K787" s="216">
        <v>0</v>
      </c>
      <c r="L787" s="215">
        <v>0</v>
      </c>
      <c r="M787" s="213">
        <v>0</v>
      </c>
      <c r="N787" s="216">
        <v>0</v>
      </c>
      <c r="O787" s="215">
        <v>0</v>
      </c>
      <c r="P787" s="213">
        <v>0</v>
      </c>
      <c r="Q787" s="216">
        <v>0</v>
      </c>
      <c r="R787" s="215">
        <v>0</v>
      </c>
      <c r="S787" s="213">
        <v>0</v>
      </c>
      <c r="T787" s="214">
        <v>0</v>
      </c>
      <c r="U787" s="217">
        <v>0</v>
      </c>
      <c r="V787" s="213">
        <v>-3</v>
      </c>
      <c r="W787" s="216">
        <v>1396</v>
      </c>
      <c r="X787" s="215">
        <v>-4188</v>
      </c>
      <c r="Y787" s="213">
        <v>0</v>
      </c>
      <c r="Z787" s="216">
        <v>0</v>
      </c>
      <c r="AA787" s="215">
        <v>0</v>
      </c>
      <c r="AB787" s="213">
        <v>6</v>
      </c>
      <c r="AC787" s="216">
        <v>1396</v>
      </c>
      <c r="AD787" s="215">
        <v>8376</v>
      </c>
      <c r="AE787" s="213">
        <v>0</v>
      </c>
      <c r="AF787" s="216">
        <v>0</v>
      </c>
      <c r="AG787" s="215">
        <v>0</v>
      </c>
      <c r="AH787" s="213">
        <v>3</v>
      </c>
      <c r="AI787" s="214">
        <v>1396</v>
      </c>
      <c r="AJ787" s="215">
        <v>4188</v>
      </c>
      <c r="AK787" s="218">
        <v>1</v>
      </c>
      <c r="AL787" s="214">
        <v>1396</v>
      </c>
      <c r="AM787" s="215">
        <v>1396</v>
      </c>
      <c r="AN787" s="36">
        <f t="shared" si="145"/>
        <v>1.3210923277785455E-7</v>
      </c>
      <c r="AO787" s="37">
        <f t="shared" si="146"/>
        <v>0.25</v>
      </c>
      <c r="AP787" s="38" t="s">
        <v>3</v>
      </c>
      <c r="AQ787" s="39" t="str">
        <f t="shared" si="143"/>
        <v>제품</v>
      </c>
      <c r="AR787" s="40">
        <f t="shared" si="149"/>
        <v>1396</v>
      </c>
      <c r="AS787" s="41">
        <f t="shared" si="150"/>
        <v>0</v>
      </c>
      <c r="AT787" s="42">
        <f t="shared" si="151"/>
        <v>0</v>
      </c>
      <c r="AU787" s="43">
        <f t="shared" si="147"/>
        <v>1396</v>
      </c>
      <c r="AV787" s="95">
        <f t="shared" si="144"/>
        <v>1396</v>
      </c>
      <c r="AW787" s="61" t="str">
        <f t="shared" si="144"/>
        <v/>
      </c>
      <c r="AX787" s="61" t="str">
        <f t="shared" si="144"/>
        <v/>
      </c>
      <c r="AY787" s="61" t="str">
        <f t="shared" si="144"/>
        <v/>
      </c>
      <c r="AZ787" s="44" t="str">
        <f t="shared" si="144"/>
        <v/>
      </c>
      <c r="BA787" s="45"/>
      <c r="BB787" s="97">
        <v>1</v>
      </c>
      <c r="BC787" s="98">
        <v>0</v>
      </c>
      <c r="BD787" s="98">
        <v>0</v>
      </c>
      <c r="BE787" s="98">
        <v>0</v>
      </c>
      <c r="BF787" s="98">
        <v>0</v>
      </c>
      <c r="BG787" s="99">
        <f t="shared" si="152"/>
        <v>1</v>
      </c>
      <c r="BH787" s="52">
        <f t="shared" si="148"/>
        <v>0</v>
      </c>
      <c r="BI787" s="53">
        <f>IFERROR(IF(ROUND(V787/((D787+AK787)/2),1)&lt;0,0,ROUND(V787/((D787+AK787)/2),1)),0)</f>
        <v>0</v>
      </c>
      <c r="BJ787" s="55" t="str">
        <f>IF(AK787=0,"정상",IF(AP787="악성","악성",IF(AND(BL787&gt;3,BI787&lt;0.5),"악성",IF(AND(AP787="정상",BL787&lt;=3),"정상",IF(BI787&gt;1,"정상","부진")))))</f>
        <v>악성</v>
      </c>
      <c r="BK787" s="54">
        <v>41365</v>
      </c>
      <c r="BL787" s="52">
        <f t="shared" si="153"/>
        <v>162</v>
      </c>
    </row>
    <row r="788" spans="1:64" ht="17.100000000000001" customHeight="1">
      <c r="A788" s="58" t="s">
        <v>1</v>
      </c>
      <c r="B788" s="57" t="s">
        <v>133</v>
      </c>
      <c r="C788" s="56" t="s">
        <v>134</v>
      </c>
      <c r="D788" s="213">
        <v>1</v>
      </c>
      <c r="E788" s="214">
        <v>2479</v>
      </c>
      <c r="F788" s="215">
        <v>2479</v>
      </c>
      <c r="G788" s="213">
        <v>0</v>
      </c>
      <c r="H788" s="216">
        <v>0</v>
      </c>
      <c r="I788" s="215">
        <v>0</v>
      </c>
      <c r="J788" s="213">
        <v>0</v>
      </c>
      <c r="K788" s="216">
        <v>0</v>
      </c>
      <c r="L788" s="215">
        <v>0</v>
      </c>
      <c r="M788" s="213">
        <v>0</v>
      </c>
      <c r="N788" s="216">
        <v>0</v>
      </c>
      <c r="O788" s="215">
        <v>0</v>
      </c>
      <c r="P788" s="213">
        <v>0</v>
      </c>
      <c r="Q788" s="216">
        <v>0</v>
      </c>
      <c r="R788" s="215">
        <v>0</v>
      </c>
      <c r="S788" s="213">
        <v>0</v>
      </c>
      <c r="T788" s="214">
        <v>0</v>
      </c>
      <c r="U788" s="217">
        <v>0</v>
      </c>
      <c r="V788" s="213">
        <v>0</v>
      </c>
      <c r="W788" s="216">
        <v>0</v>
      </c>
      <c r="X788" s="215">
        <v>0</v>
      </c>
      <c r="Y788" s="213">
        <v>0</v>
      </c>
      <c r="Z788" s="216">
        <v>0</v>
      </c>
      <c r="AA788" s="215">
        <v>0</v>
      </c>
      <c r="AB788" s="213">
        <v>1</v>
      </c>
      <c r="AC788" s="216">
        <v>2479</v>
      </c>
      <c r="AD788" s="215">
        <v>2479</v>
      </c>
      <c r="AE788" s="213">
        <v>0</v>
      </c>
      <c r="AF788" s="216">
        <v>0</v>
      </c>
      <c r="AG788" s="215">
        <v>0</v>
      </c>
      <c r="AH788" s="213">
        <v>1</v>
      </c>
      <c r="AI788" s="214">
        <v>2479</v>
      </c>
      <c r="AJ788" s="215">
        <v>2479</v>
      </c>
      <c r="AK788" s="218">
        <v>0</v>
      </c>
      <c r="AL788" s="214">
        <v>0</v>
      </c>
      <c r="AM788" s="215">
        <v>0</v>
      </c>
      <c r="AN788" s="36">
        <f t="shared" si="145"/>
        <v>0</v>
      </c>
      <c r="AO788" s="37">
        <f t="shared" si="146"/>
        <v>0</v>
      </c>
      <c r="AP788" s="38" t="s">
        <v>3</v>
      </c>
      <c r="AQ788" s="39" t="str">
        <f t="shared" si="143"/>
        <v>제품</v>
      </c>
      <c r="AR788" s="40">
        <f t="shared" si="149"/>
        <v>0</v>
      </c>
      <c r="AS788" s="41">
        <f t="shared" si="150"/>
        <v>0</v>
      </c>
      <c r="AT788" s="42">
        <f t="shared" si="151"/>
        <v>0</v>
      </c>
      <c r="AU788" s="43">
        <f t="shared" si="147"/>
        <v>0</v>
      </c>
      <c r="AV788" s="95" t="str">
        <f t="shared" si="144"/>
        <v/>
      </c>
      <c r="AW788" s="61" t="str">
        <f t="shared" si="144"/>
        <v/>
      </c>
      <c r="AX788" s="61" t="str">
        <f t="shared" si="144"/>
        <v/>
      </c>
      <c r="AY788" s="61" t="str">
        <f t="shared" si="144"/>
        <v/>
      </c>
      <c r="AZ788" s="44" t="str">
        <f t="shared" si="144"/>
        <v/>
      </c>
      <c r="BA788" s="45"/>
      <c r="BB788" s="97">
        <v>0</v>
      </c>
      <c r="BC788" s="98">
        <v>0</v>
      </c>
      <c r="BD788" s="98">
        <v>0</v>
      </c>
      <c r="BE788" s="98">
        <v>0</v>
      </c>
      <c r="BF788" s="98">
        <v>0</v>
      </c>
      <c r="BG788" s="99">
        <f t="shared" si="152"/>
        <v>0</v>
      </c>
      <c r="BH788" s="52">
        <f t="shared" si="148"/>
        <v>0</v>
      </c>
      <c r="BI788" s="53">
        <f>IFERROR(IF(ROUND(V788/((D788+AK788)/2),1)&lt;0,0,ROUND(V788/((D788+AK788)/2),1)),0)</f>
        <v>0</v>
      </c>
      <c r="BJ788" s="55" t="str">
        <f>IF(AK788=0,"정상",IF(AP788="악성","악성",IF(AND(BL788&gt;3,BI788&lt;0.5),"악성",IF(AND(AP788="정상",BL788&lt;=3),"정상",IF(BI788&gt;1,"정상","부진")))))</f>
        <v>정상</v>
      </c>
      <c r="BK788" s="54">
        <v>41426</v>
      </c>
      <c r="BL788" s="52">
        <f t="shared" si="153"/>
        <v>160</v>
      </c>
    </row>
    <row r="789" spans="1:64" ht="17.100000000000001" customHeight="1">
      <c r="A789" s="58" t="s">
        <v>1</v>
      </c>
      <c r="B789" s="57" t="s">
        <v>135</v>
      </c>
      <c r="C789" s="56" t="s">
        <v>136</v>
      </c>
      <c r="D789" s="213">
        <v>274</v>
      </c>
      <c r="E789" s="214">
        <v>3968.5129999999999</v>
      </c>
      <c r="F789" s="215">
        <v>1087372</v>
      </c>
      <c r="G789" s="213">
        <v>0</v>
      </c>
      <c r="H789" s="216">
        <v>0</v>
      </c>
      <c r="I789" s="215">
        <v>0</v>
      </c>
      <c r="J789" s="213">
        <v>0</v>
      </c>
      <c r="K789" s="216">
        <v>0</v>
      </c>
      <c r="L789" s="215">
        <v>0</v>
      </c>
      <c r="M789" s="213">
        <v>0</v>
      </c>
      <c r="N789" s="216">
        <v>0</v>
      </c>
      <c r="O789" s="215">
        <v>0</v>
      </c>
      <c r="P789" s="213">
        <v>0</v>
      </c>
      <c r="Q789" s="216">
        <v>0</v>
      </c>
      <c r="R789" s="215">
        <v>0</v>
      </c>
      <c r="S789" s="213">
        <v>0</v>
      </c>
      <c r="T789" s="214">
        <v>0</v>
      </c>
      <c r="U789" s="217">
        <v>0</v>
      </c>
      <c r="V789" s="213">
        <v>21</v>
      </c>
      <c r="W789" s="216">
        <v>3968.714285</v>
      </c>
      <c r="X789" s="215">
        <v>83343</v>
      </c>
      <c r="Y789" s="213">
        <v>0</v>
      </c>
      <c r="Z789" s="216">
        <v>0</v>
      </c>
      <c r="AA789" s="215">
        <v>0</v>
      </c>
      <c r="AB789" s="213">
        <v>18</v>
      </c>
      <c r="AC789" s="216">
        <v>3968.7777769999998</v>
      </c>
      <c r="AD789" s="215">
        <v>71438</v>
      </c>
      <c r="AE789" s="213">
        <v>0</v>
      </c>
      <c r="AF789" s="216">
        <v>0</v>
      </c>
      <c r="AG789" s="215">
        <v>0</v>
      </c>
      <c r="AH789" s="213">
        <v>39</v>
      </c>
      <c r="AI789" s="214">
        <v>3968.7435890000002</v>
      </c>
      <c r="AJ789" s="215">
        <v>154781</v>
      </c>
      <c r="AK789" s="218">
        <v>235</v>
      </c>
      <c r="AL789" s="214">
        <v>3968.4722999999999</v>
      </c>
      <c r="AM789" s="215">
        <v>932591</v>
      </c>
      <c r="AN789" s="36">
        <f t="shared" si="145"/>
        <v>8.8254929445223597E-5</v>
      </c>
      <c r="AO789" s="37">
        <f t="shared" si="146"/>
        <v>0.85766423357664234</v>
      </c>
      <c r="AP789" s="38" t="s">
        <v>4</v>
      </c>
      <c r="AQ789" s="39" t="str">
        <f t="shared" si="143"/>
        <v>제품</v>
      </c>
      <c r="AR789" s="40">
        <f t="shared" si="149"/>
        <v>0</v>
      </c>
      <c r="AS789" s="41">
        <f t="shared" si="150"/>
        <v>932591</v>
      </c>
      <c r="AT789" s="42">
        <f t="shared" si="151"/>
        <v>0</v>
      </c>
      <c r="AU789" s="43">
        <f t="shared" si="147"/>
        <v>932591</v>
      </c>
      <c r="AV789" s="95">
        <f t="shared" si="144"/>
        <v>932590.99049999996</v>
      </c>
      <c r="AW789" s="61" t="str">
        <f t="shared" si="144"/>
        <v/>
      </c>
      <c r="AX789" s="61" t="str">
        <f t="shared" si="144"/>
        <v/>
      </c>
      <c r="AY789" s="61" t="str">
        <f t="shared" si="144"/>
        <v/>
      </c>
      <c r="AZ789" s="44" t="str">
        <f t="shared" si="144"/>
        <v/>
      </c>
      <c r="BA789" s="45"/>
      <c r="BB789" s="97">
        <v>235</v>
      </c>
      <c r="BC789" s="98">
        <v>0</v>
      </c>
      <c r="BD789" s="98">
        <v>0</v>
      </c>
      <c r="BE789" s="98">
        <v>0</v>
      </c>
      <c r="BF789" s="98">
        <v>0</v>
      </c>
      <c r="BG789" s="99">
        <f t="shared" si="152"/>
        <v>235</v>
      </c>
      <c r="BH789" s="52">
        <f t="shared" si="148"/>
        <v>0</v>
      </c>
      <c r="BI789" s="53">
        <f>IFERROR(IF(ROUND(V789/((D789+AK789)/2),1)&lt;0,0,ROUND(V789/((D789+AK789)/2),1)),0)</f>
        <v>0.1</v>
      </c>
      <c r="BJ789" s="55" t="str">
        <f>IF(AK789=0,"정상",IF(AP789="악성","악성",IF(AND(BL789&gt;3,BI789&lt;0.5),"악성",IF(AND(AP789="정상",BL789&lt;=3),"정상",IF(BI789&gt;1,"정상","부진")))))</f>
        <v>악성</v>
      </c>
      <c r="BK789" s="54">
        <v>41456</v>
      </c>
      <c r="BL789" s="52">
        <f t="shared" si="153"/>
        <v>159</v>
      </c>
    </row>
    <row r="790" spans="1:64" ht="17.100000000000001" customHeight="1">
      <c r="A790" s="58" t="s">
        <v>1</v>
      </c>
      <c r="B790" s="57" t="s">
        <v>137</v>
      </c>
      <c r="C790" s="56" t="s">
        <v>138</v>
      </c>
      <c r="D790" s="213">
        <v>38</v>
      </c>
      <c r="E790" s="214">
        <v>701.6</v>
      </c>
      <c r="F790" s="215">
        <v>26660</v>
      </c>
      <c r="G790" s="213">
        <v>0</v>
      </c>
      <c r="H790" s="216">
        <v>0</v>
      </c>
      <c r="I790" s="215">
        <v>0</v>
      </c>
      <c r="J790" s="213">
        <v>0</v>
      </c>
      <c r="K790" s="216">
        <v>0</v>
      </c>
      <c r="L790" s="215">
        <v>0</v>
      </c>
      <c r="M790" s="213">
        <v>0</v>
      </c>
      <c r="N790" s="216">
        <v>0</v>
      </c>
      <c r="O790" s="215">
        <v>0</v>
      </c>
      <c r="P790" s="213">
        <v>0</v>
      </c>
      <c r="Q790" s="216">
        <v>0</v>
      </c>
      <c r="R790" s="215">
        <v>0</v>
      </c>
      <c r="S790" s="213">
        <v>0</v>
      </c>
      <c r="T790" s="214">
        <v>0</v>
      </c>
      <c r="U790" s="217">
        <v>0</v>
      </c>
      <c r="V790" s="213">
        <v>-2</v>
      </c>
      <c r="W790" s="216">
        <v>698</v>
      </c>
      <c r="X790" s="215">
        <v>-1396</v>
      </c>
      <c r="Y790" s="213">
        <v>0</v>
      </c>
      <c r="Z790" s="216">
        <v>0</v>
      </c>
      <c r="AA790" s="215">
        <v>0</v>
      </c>
      <c r="AB790" s="213">
        <v>9</v>
      </c>
      <c r="AC790" s="216">
        <v>701.77777700000001</v>
      </c>
      <c r="AD790" s="215">
        <v>6316</v>
      </c>
      <c r="AE790" s="213">
        <v>0</v>
      </c>
      <c r="AF790" s="216">
        <v>0</v>
      </c>
      <c r="AG790" s="215">
        <v>0</v>
      </c>
      <c r="AH790" s="213">
        <v>7</v>
      </c>
      <c r="AI790" s="214">
        <v>702.85714199999995</v>
      </c>
      <c r="AJ790" s="215">
        <v>4920</v>
      </c>
      <c r="AK790" s="218">
        <v>31</v>
      </c>
      <c r="AL790" s="214">
        <v>701.303</v>
      </c>
      <c r="AM790" s="215">
        <v>21740</v>
      </c>
      <c r="AN790" s="36">
        <f t="shared" si="145"/>
        <v>2.0573457883886516E-6</v>
      </c>
      <c r="AO790" s="37">
        <f t="shared" si="146"/>
        <v>0.81578947368421051</v>
      </c>
      <c r="AP790" s="38" t="s">
        <v>3</v>
      </c>
      <c r="AQ790" s="39" t="str">
        <f t="shared" si="143"/>
        <v>제품</v>
      </c>
      <c r="AR790" s="40">
        <f t="shared" si="149"/>
        <v>21740</v>
      </c>
      <c r="AS790" s="41">
        <f t="shared" si="150"/>
        <v>0</v>
      </c>
      <c r="AT790" s="42">
        <f t="shared" si="151"/>
        <v>0</v>
      </c>
      <c r="AU790" s="43">
        <f t="shared" si="147"/>
        <v>21740</v>
      </c>
      <c r="AV790" s="95">
        <f t="shared" si="144"/>
        <v>21740.393</v>
      </c>
      <c r="AW790" s="61" t="str">
        <f t="shared" si="144"/>
        <v/>
      </c>
      <c r="AX790" s="61" t="str">
        <f t="shared" si="144"/>
        <v/>
      </c>
      <c r="AY790" s="61" t="str">
        <f t="shared" si="144"/>
        <v/>
      </c>
      <c r="AZ790" s="44" t="str">
        <f t="shared" si="144"/>
        <v/>
      </c>
      <c r="BA790" s="45"/>
      <c r="BB790" s="97">
        <v>31</v>
      </c>
      <c r="BC790" s="98">
        <v>0</v>
      </c>
      <c r="BD790" s="98">
        <v>0</v>
      </c>
      <c r="BE790" s="98">
        <v>0</v>
      </c>
      <c r="BF790" s="98">
        <v>0</v>
      </c>
      <c r="BG790" s="99">
        <f t="shared" si="152"/>
        <v>31</v>
      </c>
      <c r="BH790" s="52">
        <f t="shared" si="148"/>
        <v>0</v>
      </c>
      <c r="BI790" s="53">
        <f>IFERROR(IF(ROUND(V790/((D790+AK790)/2),1)&lt;0,0,ROUND(V790/((D790+AK790)/2),1)),0)</f>
        <v>0</v>
      </c>
      <c r="BJ790" s="55" t="str">
        <f>IF(AK790=0,"정상",IF(AP790="악성","악성",IF(AND(BL790&gt;3,BI790&lt;0.5),"악성",IF(AND(AP790="정상",BL790&lt;=3),"정상",IF(BI790&gt;1,"정상","부진")))))</f>
        <v>악성</v>
      </c>
      <c r="BK790" s="54">
        <v>41426</v>
      </c>
      <c r="BL790" s="52">
        <f t="shared" si="153"/>
        <v>160</v>
      </c>
    </row>
    <row r="791" spans="1:64" ht="17.100000000000001" customHeight="1">
      <c r="A791" s="58" t="s">
        <v>1</v>
      </c>
      <c r="B791" s="57" t="s">
        <v>139</v>
      </c>
      <c r="C791" s="56" t="s">
        <v>140</v>
      </c>
      <c r="D791" s="213">
        <v>3</v>
      </c>
      <c r="E791" s="214">
        <v>2018</v>
      </c>
      <c r="F791" s="215">
        <v>6054</v>
      </c>
      <c r="G791" s="213">
        <v>0</v>
      </c>
      <c r="H791" s="216">
        <v>0</v>
      </c>
      <c r="I791" s="215">
        <v>0</v>
      </c>
      <c r="J791" s="213">
        <v>0</v>
      </c>
      <c r="K791" s="216">
        <v>0</v>
      </c>
      <c r="L791" s="215">
        <v>0</v>
      </c>
      <c r="M791" s="213">
        <v>0</v>
      </c>
      <c r="N791" s="216">
        <v>0</v>
      </c>
      <c r="O791" s="215">
        <v>0</v>
      </c>
      <c r="P791" s="213">
        <v>0</v>
      </c>
      <c r="Q791" s="216">
        <v>0</v>
      </c>
      <c r="R791" s="215">
        <v>0</v>
      </c>
      <c r="S791" s="213">
        <v>0</v>
      </c>
      <c r="T791" s="214">
        <v>0</v>
      </c>
      <c r="U791" s="217">
        <v>0</v>
      </c>
      <c r="V791" s="213">
        <v>-2</v>
      </c>
      <c r="W791" s="216">
        <v>2018</v>
      </c>
      <c r="X791" s="215">
        <v>-4036</v>
      </c>
      <c r="Y791" s="213">
        <v>0</v>
      </c>
      <c r="Z791" s="216">
        <v>0</v>
      </c>
      <c r="AA791" s="215">
        <v>0</v>
      </c>
      <c r="AB791" s="213">
        <v>2</v>
      </c>
      <c r="AC791" s="216">
        <v>2018</v>
      </c>
      <c r="AD791" s="215">
        <v>4036</v>
      </c>
      <c r="AE791" s="213">
        <v>0</v>
      </c>
      <c r="AF791" s="216">
        <v>0</v>
      </c>
      <c r="AG791" s="215">
        <v>0</v>
      </c>
      <c r="AH791" s="213">
        <v>0</v>
      </c>
      <c r="AI791" s="214">
        <v>0</v>
      </c>
      <c r="AJ791" s="215">
        <v>0</v>
      </c>
      <c r="AK791" s="218">
        <v>3</v>
      </c>
      <c r="AL791" s="214">
        <v>2018</v>
      </c>
      <c r="AM791" s="215">
        <v>6054</v>
      </c>
      <c r="AN791" s="36">
        <f t="shared" si="145"/>
        <v>5.7291496793490788E-7</v>
      </c>
      <c r="AO791" s="37">
        <f t="shared" si="146"/>
        <v>1</v>
      </c>
      <c r="AP791" s="38" t="s">
        <v>3</v>
      </c>
      <c r="AQ791" s="39" t="str">
        <f t="shared" si="143"/>
        <v>제품</v>
      </c>
      <c r="AR791" s="40">
        <f t="shared" si="149"/>
        <v>6054</v>
      </c>
      <c r="AS791" s="41">
        <f t="shared" si="150"/>
        <v>0</v>
      </c>
      <c r="AT791" s="42">
        <f t="shared" si="151"/>
        <v>0</v>
      </c>
      <c r="AU791" s="43">
        <f t="shared" si="147"/>
        <v>6054</v>
      </c>
      <c r="AV791" s="95">
        <f t="shared" si="144"/>
        <v>6054</v>
      </c>
      <c r="AW791" s="61" t="str">
        <f t="shared" si="144"/>
        <v/>
      </c>
      <c r="AX791" s="61" t="str">
        <f t="shared" si="144"/>
        <v/>
      </c>
      <c r="AY791" s="61" t="str">
        <f t="shared" si="144"/>
        <v/>
      </c>
      <c r="AZ791" s="44" t="str">
        <f t="shared" si="144"/>
        <v/>
      </c>
      <c r="BA791" s="45"/>
      <c r="BB791" s="97">
        <v>3</v>
      </c>
      <c r="BC791" s="98">
        <v>0</v>
      </c>
      <c r="BD791" s="98">
        <v>0</v>
      </c>
      <c r="BE791" s="98">
        <v>0</v>
      </c>
      <c r="BF791" s="98">
        <v>0</v>
      </c>
      <c r="BG791" s="99">
        <f t="shared" si="152"/>
        <v>3</v>
      </c>
      <c r="BH791" s="52">
        <f t="shared" si="148"/>
        <v>0</v>
      </c>
      <c r="BI791" s="53">
        <f>IFERROR(IF(ROUND(V791/((D791+AK791)/2),1)&lt;0,0,ROUND(V791/((D791+AK791)/2),1)),0)</f>
        <v>0</v>
      </c>
      <c r="BJ791" s="55" t="str">
        <f>IF(AK791=0,"정상",IF(AP791="악성","악성",IF(AND(BL791&gt;3,BI791&lt;0.5),"악성",IF(AND(AP791="정상",BL791&lt;=3),"정상",IF(BI791&gt;1,"정상","부진")))))</f>
        <v>악성</v>
      </c>
      <c r="BK791" s="54">
        <v>41426</v>
      </c>
      <c r="BL791" s="52">
        <f t="shared" si="153"/>
        <v>160</v>
      </c>
    </row>
    <row r="792" spans="1:64" ht="17.100000000000001" customHeight="1">
      <c r="A792" s="58" t="s">
        <v>1</v>
      </c>
      <c r="B792" s="57" t="s">
        <v>141</v>
      </c>
      <c r="C792" s="56" t="s">
        <v>142</v>
      </c>
      <c r="D792" s="213">
        <v>3</v>
      </c>
      <c r="E792" s="214">
        <v>549</v>
      </c>
      <c r="F792" s="215">
        <v>1647</v>
      </c>
      <c r="G792" s="213">
        <v>0</v>
      </c>
      <c r="H792" s="216">
        <v>0</v>
      </c>
      <c r="I792" s="215">
        <v>0</v>
      </c>
      <c r="J792" s="213">
        <v>0</v>
      </c>
      <c r="K792" s="216">
        <v>0</v>
      </c>
      <c r="L792" s="215">
        <v>0</v>
      </c>
      <c r="M792" s="213">
        <v>0</v>
      </c>
      <c r="N792" s="216">
        <v>0</v>
      </c>
      <c r="O792" s="215">
        <v>0</v>
      </c>
      <c r="P792" s="213">
        <v>0</v>
      </c>
      <c r="Q792" s="216">
        <v>0</v>
      </c>
      <c r="R792" s="215">
        <v>0</v>
      </c>
      <c r="S792" s="213">
        <v>0</v>
      </c>
      <c r="T792" s="214">
        <v>0</v>
      </c>
      <c r="U792" s="217">
        <v>0</v>
      </c>
      <c r="V792" s="213">
        <v>-1</v>
      </c>
      <c r="W792" s="216">
        <v>549</v>
      </c>
      <c r="X792" s="215">
        <v>-549</v>
      </c>
      <c r="Y792" s="213">
        <v>0</v>
      </c>
      <c r="Z792" s="216">
        <v>0</v>
      </c>
      <c r="AA792" s="215">
        <v>0</v>
      </c>
      <c r="AB792" s="213">
        <v>0</v>
      </c>
      <c r="AC792" s="216">
        <v>0</v>
      </c>
      <c r="AD792" s="215">
        <v>0</v>
      </c>
      <c r="AE792" s="213">
        <v>0</v>
      </c>
      <c r="AF792" s="216">
        <v>0</v>
      </c>
      <c r="AG792" s="215">
        <v>0</v>
      </c>
      <c r="AH792" s="213">
        <v>-1</v>
      </c>
      <c r="AI792" s="214">
        <v>549</v>
      </c>
      <c r="AJ792" s="215">
        <v>-549</v>
      </c>
      <c r="AK792" s="218">
        <v>4</v>
      </c>
      <c r="AL792" s="214">
        <v>549</v>
      </c>
      <c r="AM792" s="215">
        <v>2196</v>
      </c>
      <c r="AN792" s="36">
        <f t="shared" si="145"/>
        <v>2.0781652949868811E-7</v>
      </c>
      <c r="AO792" s="37">
        <f t="shared" si="146"/>
        <v>1.3333333333333333</v>
      </c>
      <c r="AP792" s="38" t="s">
        <v>3</v>
      </c>
      <c r="AQ792" s="39" t="str">
        <f t="shared" si="143"/>
        <v>제품</v>
      </c>
      <c r="AR792" s="40">
        <f t="shared" si="149"/>
        <v>2196</v>
      </c>
      <c r="AS792" s="41">
        <f t="shared" si="150"/>
        <v>0</v>
      </c>
      <c r="AT792" s="42">
        <f t="shared" si="151"/>
        <v>0</v>
      </c>
      <c r="AU792" s="43">
        <f t="shared" si="147"/>
        <v>2196</v>
      </c>
      <c r="AV792" s="95">
        <f t="shared" si="144"/>
        <v>2196</v>
      </c>
      <c r="AW792" s="61" t="str">
        <f t="shared" si="144"/>
        <v/>
      </c>
      <c r="AX792" s="61" t="str">
        <f t="shared" si="144"/>
        <v/>
      </c>
      <c r="AY792" s="61" t="str">
        <f t="shared" si="144"/>
        <v/>
      </c>
      <c r="AZ792" s="44" t="str">
        <f t="shared" si="144"/>
        <v/>
      </c>
      <c r="BA792" s="45"/>
      <c r="BB792" s="97">
        <v>4</v>
      </c>
      <c r="BC792" s="98">
        <v>0</v>
      </c>
      <c r="BD792" s="98">
        <v>0</v>
      </c>
      <c r="BE792" s="98">
        <v>0</v>
      </c>
      <c r="BF792" s="98">
        <v>0</v>
      </c>
      <c r="BG792" s="99">
        <f t="shared" si="152"/>
        <v>4</v>
      </c>
      <c r="BH792" s="52">
        <f t="shared" si="148"/>
        <v>0</v>
      </c>
      <c r="BI792" s="53">
        <f>IFERROR(IF(ROUND(V792/((D792+AK792)/2),1)&lt;0,0,ROUND(V792/((D792+AK792)/2),1)),0)</f>
        <v>0</v>
      </c>
      <c r="BJ792" s="55" t="str">
        <f>IF(AK792=0,"정상",IF(AP792="악성","악성",IF(AND(BL792&gt;3,BI792&lt;0.5),"악성",IF(AND(AP792="정상",BL792&lt;=3),"정상",IF(BI792&gt;1,"정상","부진")))))</f>
        <v>악성</v>
      </c>
      <c r="BK792" s="54">
        <v>41487</v>
      </c>
      <c r="BL792" s="52">
        <f t="shared" si="153"/>
        <v>158</v>
      </c>
    </row>
    <row r="793" spans="1:64" ht="17.100000000000001" customHeight="1">
      <c r="A793" s="58" t="s">
        <v>1</v>
      </c>
      <c r="B793" s="57" t="s">
        <v>5553</v>
      </c>
      <c r="C793" s="56" t="s">
        <v>5554</v>
      </c>
      <c r="D793" s="213">
        <v>0</v>
      </c>
      <c r="E793" s="214">
        <v>0</v>
      </c>
      <c r="F793" s="215">
        <v>0</v>
      </c>
      <c r="G793" s="213">
        <v>0</v>
      </c>
      <c r="H793" s="216">
        <v>0</v>
      </c>
      <c r="I793" s="215">
        <v>0</v>
      </c>
      <c r="J793" s="213">
        <v>0</v>
      </c>
      <c r="K793" s="216">
        <v>0</v>
      </c>
      <c r="L793" s="215">
        <v>0</v>
      </c>
      <c r="M793" s="213">
        <v>0</v>
      </c>
      <c r="N793" s="216">
        <v>0</v>
      </c>
      <c r="O793" s="215">
        <v>0</v>
      </c>
      <c r="P793" s="213">
        <v>0</v>
      </c>
      <c r="Q793" s="216">
        <v>0</v>
      </c>
      <c r="R793" s="215">
        <v>0</v>
      </c>
      <c r="S793" s="213">
        <v>0</v>
      </c>
      <c r="T793" s="214">
        <v>0</v>
      </c>
      <c r="U793" s="217">
        <v>0</v>
      </c>
      <c r="V793" s="213">
        <v>-2</v>
      </c>
      <c r="W793" s="216">
        <v>1385</v>
      </c>
      <c r="X793" s="215">
        <v>-2770</v>
      </c>
      <c r="Y793" s="213">
        <v>0</v>
      </c>
      <c r="Z793" s="216">
        <v>0</v>
      </c>
      <c r="AA793" s="215">
        <v>0</v>
      </c>
      <c r="AB793" s="213">
        <v>2</v>
      </c>
      <c r="AC793" s="216">
        <v>1385</v>
      </c>
      <c r="AD793" s="215">
        <v>2770</v>
      </c>
      <c r="AE793" s="213">
        <v>0</v>
      </c>
      <c r="AF793" s="216">
        <v>0</v>
      </c>
      <c r="AG793" s="215">
        <v>0</v>
      </c>
      <c r="AH793" s="213">
        <v>0</v>
      </c>
      <c r="AI793" s="214">
        <v>0</v>
      </c>
      <c r="AJ793" s="215">
        <v>0</v>
      </c>
      <c r="AK793" s="218">
        <v>0</v>
      </c>
      <c r="AL793" s="214">
        <v>0</v>
      </c>
      <c r="AM793" s="215">
        <v>0</v>
      </c>
      <c r="AN793" s="36">
        <f t="shared" si="145"/>
        <v>0</v>
      </c>
      <c r="AO793" s="37">
        <f t="shared" si="146"/>
        <v>0</v>
      </c>
      <c r="AP793" s="38" t="s">
        <v>3</v>
      </c>
      <c r="AQ793" s="39" t="str">
        <f t="shared" si="143"/>
        <v>제품</v>
      </c>
      <c r="AR793" s="40">
        <f t="shared" si="149"/>
        <v>0</v>
      </c>
      <c r="AS793" s="41">
        <f t="shared" si="150"/>
        <v>0</v>
      </c>
      <c r="AT793" s="42">
        <f t="shared" si="151"/>
        <v>0</v>
      </c>
      <c r="AU793" s="43">
        <f t="shared" si="147"/>
        <v>0</v>
      </c>
      <c r="AV793" s="95" t="str">
        <f t="shared" si="144"/>
        <v/>
      </c>
      <c r="AW793" s="61" t="str">
        <f t="shared" si="144"/>
        <v/>
      </c>
      <c r="AX793" s="61" t="str">
        <f t="shared" si="144"/>
        <v/>
      </c>
      <c r="AY793" s="61" t="str">
        <f t="shared" si="144"/>
        <v/>
      </c>
      <c r="AZ793" s="44" t="str">
        <f t="shared" si="144"/>
        <v/>
      </c>
      <c r="BA793" s="45"/>
      <c r="BB793" s="97">
        <v>0</v>
      </c>
      <c r="BC793" s="98">
        <v>0</v>
      </c>
      <c r="BD793" s="98">
        <v>0</v>
      </c>
      <c r="BE793" s="98">
        <v>0</v>
      </c>
      <c r="BF793" s="98">
        <v>0</v>
      </c>
      <c r="BG793" s="99">
        <f t="shared" si="152"/>
        <v>0</v>
      </c>
      <c r="BH793" s="52">
        <f t="shared" si="148"/>
        <v>0</v>
      </c>
      <c r="BI793" s="53">
        <f>IFERROR(IF(ROUND(V793/((D793+AK793)/2),1)&lt;0,0,ROUND(V793/((D793+AK793)/2),1)),0)</f>
        <v>0</v>
      </c>
      <c r="BJ793" s="55" t="str">
        <f>IF(AK793=0,"정상",IF(AP793="악성","악성",IF(AND(BL793&gt;3,BI793&lt;0.5),"악성",IF(AND(AP793="정상",BL793&lt;=3),"정상",IF(BI793&gt;1,"정상","부진")))))</f>
        <v>정상</v>
      </c>
      <c r="BK793" s="54">
        <v>45477</v>
      </c>
      <c r="BL793" s="52">
        <f t="shared" si="153"/>
        <v>27</v>
      </c>
    </row>
    <row r="794" spans="1:64" ht="17.100000000000001" customHeight="1">
      <c r="A794" s="58" t="s">
        <v>1</v>
      </c>
      <c r="B794" s="57" t="s">
        <v>5697</v>
      </c>
      <c r="C794" s="56" t="s">
        <v>5698</v>
      </c>
      <c r="D794" s="213">
        <v>0</v>
      </c>
      <c r="E794" s="214">
        <v>0</v>
      </c>
      <c r="F794" s="215">
        <v>0</v>
      </c>
      <c r="G794" s="213">
        <v>0</v>
      </c>
      <c r="H794" s="216">
        <v>0</v>
      </c>
      <c r="I794" s="215">
        <v>0</v>
      </c>
      <c r="J794" s="213">
        <v>0</v>
      </c>
      <c r="K794" s="216">
        <v>0</v>
      </c>
      <c r="L794" s="215">
        <v>0</v>
      </c>
      <c r="M794" s="213">
        <v>0</v>
      </c>
      <c r="N794" s="216">
        <v>0</v>
      </c>
      <c r="O794" s="215">
        <v>0</v>
      </c>
      <c r="P794" s="213">
        <v>0</v>
      </c>
      <c r="Q794" s="216">
        <v>0</v>
      </c>
      <c r="R794" s="215">
        <v>0</v>
      </c>
      <c r="S794" s="213">
        <v>0</v>
      </c>
      <c r="T794" s="214">
        <v>0</v>
      </c>
      <c r="U794" s="217">
        <v>0</v>
      </c>
      <c r="V794" s="213">
        <v>-1</v>
      </c>
      <c r="W794" s="216">
        <v>3141</v>
      </c>
      <c r="X794" s="215">
        <v>-3141</v>
      </c>
      <c r="Y794" s="213">
        <v>0</v>
      </c>
      <c r="Z794" s="216">
        <v>0</v>
      </c>
      <c r="AA794" s="215">
        <v>0</v>
      </c>
      <c r="AB794" s="213">
        <v>1</v>
      </c>
      <c r="AC794" s="216">
        <v>3141</v>
      </c>
      <c r="AD794" s="215">
        <v>3141</v>
      </c>
      <c r="AE794" s="213">
        <v>0</v>
      </c>
      <c r="AF794" s="216">
        <v>0</v>
      </c>
      <c r="AG794" s="215">
        <v>0</v>
      </c>
      <c r="AH794" s="213">
        <v>0</v>
      </c>
      <c r="AI794" s="214">
        <v>0</v>
      </c>
      <c r="AJ794" s="215">
        <v>0</v>
      </c>
      <c r="AK794" s="218">
        <v>0</v>
      </c>
      <c r="AL794" s="214">
        <v>0</v>
      </c>
      <c r="AM794" s="215">
        <v>0</v>
      </c>
      <c r="AN794" s="36">
        <f t="shared" si="145"/>
        <v>0</v>
      </c>
      <c r="AO794" s="37">
        <f t="shared" si="146"/>
        <v>0</v>
      </c>
      <c r="AP794" s="38" t="s">
        <v>3</v>
      </c>
      <c r="AQ794" s="39" t="str">
        <f t="shared" si="143"/>
        <v>제품</v>
      </c>
      <c r="AR794" s="40">
        <f t="shared" si="149"/>
        <v>0</v>
      </c>
      <c r="AS794" s="41">
        <f t="shared" si="150"/>
        <v>0</v>
      </c>
      <c r="AT794" s="42">
        <f t="shared" si="151"/>
        <v>0</v>
      </c>
      <c r="AU794" s="43">
        <f t="shared" si="147"/>
        <v>0</v>
      </c>
      <c r="AV794" s="95" t="str">
        <f t="shared" si="144"/>
        <v/>
      </c>
      <c r="AW794" s="61" t="str">
        <f t="shared" si="144"/>
        <v/>
      </c>
      <c r="AX794" s="61" t="str">
        <f t="shared" si="144"/>
        <v/>
      </c>
      <c r="AY794" s="61" t="str">
        <f t="shared" si="144"/>
        <v/>
      </c>
      <c r="AZ794" s="44" t="str">
        <f t="shared" si="144"/>
        <v/>
      </c>
      <c r="BA794" s="45"/>
      <c r="BB794" s="97">
        <v>0</v>
      </c>
      <c r="BC794" s="98">
        <v>0</v>
      </c>
      <c r="BD794" s="98">
        <v>0</v>
      </c>
      <c r="BE794" s="98">
        <v>0</v>
      </c>
      <c r="BF794" s="98">
        <v>0</v>
      </c>
      <c r="BG794" s="99">
        <f t="shared" si="152"/>
        <v>0</v>
      </c>
      <c r="BH794" s="52">
        <f t="shared" si="148"/>
        <v>0</v>
      </c>
      <c r="BI794" s="53">
        <f>IFERROR(IF(ROUND(V794/((D794+AK794)/2),1)&lt;0,0,ROUND(V794/((D794+AK794)/2),1)),0)</f>
        <v>0</v>
      </c>
      <c r="BJ794" s="55" t="str">
        <f>IF(AK794=0,"정상",IF(AP794="악성","악성",IF(AND(BL794&gt;3,BI794&lt;0.5),"악성",IF(AND(AP794="정상",BL794&lt;=3),"정상",IF(BI794&gt;1,"정상","부진")))))</f>
        <v>정상</v>
      </c>
      <c r="BK794" s="54">
        <v>41730</v>
      </c>
      <c r="BL794" s="52">
        <f t="shared" si="153"/>
        <v>150</v>
      </c>
    </row>
    <row r="795" spans="1:64" ht="17.100000000000001" customHeight="1">
      <c r="A795" s="58" t="s">
        <v>1</v>
      </c>
      <c r="B795" s="57" t="s">
        <v>4731</v>
      </c>
      <c r="C795" s="56" t="s">
        <v>4732</v>
      </c>
      <c r="D795" s="213">
        <v>0</v>
      </c>
      <c r="E795" s="214">
        <v>0</v>
      </c>
      <c r="F795" s="215">
        <v>0</v>
      </c>
      <c r="G795" s="213">
        <v>0</v>
      </c>
      <c r="H795" s="216">
        <v>0</v>
      </c>
      <c r="I795" s="215">
        <v>0</v>
      </c>
      <c r="J795" s="213">
        <v>0</v>
      </c>
      <c r="K795" s="216">
        <v>0</v>
      </c>
      <c r="L795" s="215">
        <v>0</v>
      </c>
      <c r="M795" s="213">
        <v>0</v>
      </c>
      <c r="N795" s="216">
        <v>0</v>
      </c>
      <c r="O795" s="215">
        <v>0</v>
      </c>
      <c r="P795" s="213">
        <v>0</v>
      </c>
      <c r="Q795" s="216">
        <v>0</v>
      </c>
      <c r="R795" s="215">
        <v>0</v>
      </c>
      <c r="S795" s="213">
        <v>0</v>
      </c>
      <c r="T795" s="214">
        <v>0</v>
      </c>
      <c r="U795" s="217">
        <v>0</v>
      </c>
      <c r="V795" s="213">
        <v>-2</v>
      </c>
      <c r="W795" s="216">
        <v>971</v>
      </c>
      <c r="X795" s="215">
        <v>-1942</v>
      </c>
      <c r="Y795" s="213">
        <v>0</v>
      </c>
      <c r="Z795" s="216">
        <v>0</v>
      </c>
      <c r="AA795" s="215">
        <v>0</v>
      </c>
      <c r="AB795" s="213">
        <v>2</v>
      </c>
      <c r="AC795" s="216">
        <v>971</v>
      </c>
      <c r="AD795" s="215">
        <v>1942</v>
      </c>
      <c r="AE795" s="213">
        <v>0</v>
      </c>
      <c r="AF795" s="216">
        <v>0</v>
      </c>
      <c r="AG795" s="215">
        <v>0</v>
      </c>
      <c r="AH795" s="213">
        <v>0</v>
      </c>
      <c r="AI795" s="214">
        <v>0</v>
      </c>
      <c r="AJ795" s="215">
        <v>0</v>
      </c>
      <c r="AK795" s="218">
        <v>0</v>
      </c>
      <c r="AL795" s="214">
        <v>0</v>
      </c>
      <c r="AM795" s="215">
        <v>0</v>
      </c>
      <c r="AN795" s="36">
        <f t="shared" si="145"/>
        <v>0</v>
      </c>
      <c r="AO795" s="37">
        <f t="shared" si="146"/>
        <v>0</v>
      </c>
      <c r="AP795" s="38" t="s">
        <v>3</v>
      </c>
      <c r="AQ795" s="39" t="str">
        <f t="shared" si="143"/>
        <v>제품</v>
      </c>
      <c r="AR795" s="40">
        <f t="shared" si="149"/>
        <v>0</v>
      </c>
      <c r="AS795" s="41">
        <f t="shared" si="150"/>
        <v>0</v>
      </c>
      <c r="AT795" s="42">
        <f t="shared" si="151"/>
        <v>0</v>
      </c>
      <c r="AU795" s="43">
        <f t="shared" si="147"/>
        <v>0</v>
      </c>
      <c r="AV795" s="95" t="str">
        <f t="shared" si="144"/>
        <v/>
      </c>
      <c r="AW795" s="61" t="str">
        <f t="shared" si="144"/>
        <v/>
      </c>
      <c r="AX795" s="61" t="str">
        <f t="shared" si="144"/>
        <v/>
      </c>
      <c r="AY795" s="61" t="str">
        <f t="shared" si="144"/>
        <v/>
      </c>
      <c r="AZ795" s="44" t="str">
        <f t="shared" si="144"/>
        <v/>
      </c>
      <c r="BA795" s="45"/>
      <c r="BB795" s="97">
        <v>0</v>
      </c>
      <c r="BC795" s="98">
        <v>0</v>
      </c>
      <c r="BD795" s="98">
        <v>0</v>
      </c>
      <c r="BE795" s="98">
        <v>0</v>
      </c>
      <c r="BF795" s="98">
        <v>0</v>
      </c>
      <c r="BG795" s="99">
        <f t="shared" si="152"/>
        <v>0</v>
      </c>
      <c r="BH795" s="52">
        <f t="shared" si="148"/>
        <v>0</v>
      </c>
      <c r="BI795" s="53">
        <f>IFERROR(IF(ROUND(V795/((D795+AK795)/2),1)&lt;0,0,ROUND(V795/((D795+AK795)/2),1)),0)</f>
        <v>0</v>
      </c>
      <c r="BJ795" s="55" t="str">
        <f>IF(AK795=0,"정상",IF(AP795="악성","악성",IF(AND(BL795&gt;3,BI795&lt;0.5),"악성",IF(AND(AP795="정상",BL795&lt;=3),"정상",IF(BI795&gt;1,"정상","부진")))))</f>
        <v>정상</v>
      </c>
      <c r="BK795" s="54">
        <v>41548</v>
      </c>
      <c r="BL795" s="52">
        <f t="shared" si="153"/>
        <v>156</v>
      </c>
    </row>
    <row r="796" spans="1:64" ht="17.100000000000001" customHeight="1">
      <c r="A796" s="58" t="s">
        <v>1</v>
      </c>
      <c r="B796" s="57" t="s">
        <v>4038</v>
      </c>
      <c r="C796" s="56" t="s">
        <v>4039</v>
      </c>
      <c r="D796" s="213">
        <v>1</v>
      </c>
      <c r="E796" s="214">
        <v>1017</v>
      </c>
      <c r="F796" s="215">
        <v>1017</v>
      </c>
      <c r="G796" s="213">
        <v>0</v>
      </c>
      <c r="H796" s="216">
        <v>0</v>
      </c>
      <c r="I796" s="215">
        <v>0</v>
      </c>
      <c r="J796" s="213">
        <v>0</v>
      </c>
      <c r="K796" s="216">
        <v>0</v>
      </c>
      <c r="L796" s="215">
        <v>0</v>
      </c>
      <c r="M796" s="213">
        <v>0</v>
      </c>
      <c r="N796" s="216">
        <v>0</v>
      </c>
      <c r="O796" s="215">
        <v>0</v>
      </c>
      <c r="P796" s="213">
        <v>0</v>
      </c>
      <c r="Q796" s="216">
        <v>0</v>
      </c>
      <c r="R796" s="215">
        <v>0</v>
      </c>
      <c r="S796" s="213">
        <v>0</v>
      </c>
      <c r="T796" s="214">
        <v>0</v>
      </c>
      <c r="U796" s="217">
        <v>0</v>
      </c>
      <c r="V796" s="213">
        <v>0</v>
      </c>
      <c r="W796" s="216">
        <v>0</v>
      </c>
      <c r="X796" s="215">
        <v>0</v>
      </c>
      <c r="Y796" s="213">
        <v>0</v>
      </c>
      <c r="Z796" s="216">
        <v>0</v>
      </c>
      <c r="AA796" s="215">
        <v>0</v>
      </c>
      <c r="AB796" s="213">
        <v>1</v>
      </c>
      <c r="AC796" s="216">
        <v>1017</v>
      </c>
      <c r="AD796" s="215">
        <v>1017</v>
      </c>
      <c r="AE796" s="213">
        <v>0</v>
      </c>
      <c r="AF796" s="216">
        <v>0</v>
      </c>
      <c r="AG796" s="215">
        <v>0</v>
      </c>
      <c r="AH796" s="213">
        <v>1</v>
      </c>
      <c r="AI796" s="214">
        <v>1017</v>
      </c>
      <c r="AJ796" s="215">
        <v>1017</v>
      </c>
      <c r="AK796" s="218">
        <v>0</v>
      </c>
      <c r="AL796" s="214">
        <v>0</v>
      </c>
      <c r="AM796" s="215">
        <v>0</v>
      </c>
      <c r="AN796" s="36">
        <f t="shared" si="145"/>
        <v>0</v>
      </c>
      <c r="AO796" s="37">
        <f t="shared" si="146"/>
        <v>0</v>
      </c>
      <c r="AP796" s="38" t="s">
        <v>3</v>
      </c>
      <c r="AQ796" s="39" t="str">
        <f t="shared" si="143"/>
        <v>제품</v>
      </c>
      <c r="AR796" s="40">
        <f t="shared" si="149"/>
        <v>0</v>
      </c>
      <c r="AS796" s="41">
        <f t="shared" si="150"/>
        <v>0</v>
      </c>
      <c r="AT796" s="42">
        <f t="shared" si="151"/>
        <v>0</v>
      </c>
      <c r="AU796" s="43">
        <f t="shared" si="147"/>
        <v>0</v>
      </c>
      <c r="AV796" s="95" t="str">
        <f t="shared" si="144"/>
        <v/>
      </c>
      <c r="AW796" s="61" t="str">
        <f t="shared" si="144"/>
        <v/>
      </c>
      <c r="AX796" s="61" t="str">
        <f t="shared" si="144"/>
        <v/>
      </c>
      <c r="AY796" s="61" t="str">
        <f t="shared" si="144"/>
        <v/>
      </c>
      <c r="AZ796" s="44" t="str">
        <f t="shared" si="144"/>
        <v/>
      </c>
      <c r="BA796" s="45"/>
      <c r="BB796" s="97">
        <v>0</v>
      </c>
      <c r="BC796" s="98">
        <v>0</v>
      </c>
      <c r="BD796" s="98">
        <v>0</v>
      </c>
      <c r="BE796" s="98">
        <v>0</v>
      </c>
      <c r="BF796" s="98">
        <v>0</v>
      </c>
      <c r="BG796" s="99">
        <f t="shared" si="152"/>
        <v>0</v>
      </c>
      <c r="BH796" s="52">
        <f t="shared" si="148"/>
        <v>0</v>
      </c>
      <c r="BI796" s="53">
        <f>IFERROR(IF(ROUND(V796/((D796+AK796)/2),1)&lt;0,0,ROUND(V796/((D796+AK796)/2),1)),0)</f>
        <v>0</v>
      </c>
      <c r="BJ796" s="55" t="str">
        <f>IF(AK796=0,"정상",IF(AP796="악성","악성",IF(AND(BL796&gt;3,BI796&lt;0.5),"악성",IF(AND(AP796="정상",BL796&lt;=3),"정상",IF(BI796&gt;1,"정상","부진")))))</f>
        <v>정상</v>
      </c>
      <c r="BK796" s="54">
        <v>41275</v>
      </c>
      <c r="BL796" s="52">
        <f t="shared" si="153"/>
        <v>165</v>
      </c>
    </row>
    <row r="797" spans="1:64" ht="17.100000000000001" customHeight="1">
      <c r="A797" s="58" t="s">
        <v>1</v>
      </c>
      <c r="B797" s="57" t="s">
        <v>143</v>
      </c>
      <c r="C797" s="56" t="s">
        <v>144</v>
      </c>
      <c r="D797" s="213">
        <v>11</v>
      </c>
      <c r="E797" s="214">
        <v>471</v>
      </c>
      <c r="F797" s="215">
        <v>5181</v>
      </c>
      <c r="G797" s="213">
        <v>0</v>
      </c>
      <c r="H797" s="216">
        <v>0</v>
      </c>
      <c r="I797" s="215">
        <v>0</v>
      </c>
      <c r="J797" s="213">
        <v>0</v>
      </c>
      <c r="K797" s="216">
        <v>0</v>
      </c>
      <c r="L797" s="215">
        <v>0</v>
      </c>
      <c r="M797" s="213">
        <v>0</v>
      </c>
      <c r="N797" s="216">
        <v>0</v>
      </c>
      <c r="O797" s="215">
        <v>0</v>
      </c>
      <c r="P797" s="213">
        <v>0</v>
      </c>
      <c r="Q797" s="216">
        <v>0</v>
      </c>
      <c r="R797" s="215">
        <v>0</v>
      </c>
      <c r="S797" s="213">
        <v>0</v>
      </c>
      <c r="T797" s="214">
        <v>0</v>
      </c>
      <c r="U797" s="217">
        <v>0</v>
      </c>
      <c r="V797" s="213">
        <v>-1</v>
      </c>
      <c r="W797" s="216">
        <v>471</v>
      </c>
      <c r="X797" s="215">
        <v>-471</v>
      </c>
      <c r="Y797" s="213">
        <v>0</v>
      </c>
      <c r="Z797" s="216">
        <v>0</v>
      </c>
      <c r="AA797" s="215">
        <v>0</v>
      </c>
      <c r="AB797" s="213">
        <v>0</v>
      </c>
      <c r="AC797" s="216">
        <v>0</v>
      </c>
      <c r="AD797" s="215">
        <v>0</v>
      </c>
      <c r="AE797" s="213">
        <v>0</v>
      </c>
      <c r="AF797" s="216">
        <v>0</v>
      </c>
      <c r="AG797" s="215">
        <v>0</v>
      </c>
      <c r="AH797" s="213">
        <v>-1</v>
      </c>
      <c r="AI797" s="214">
        <v>471</v>
      </c>
      <c r="AJ797" s="215">
        <v>-471</v>
      </c>
      <c r="AK797" s="218">
        <v>12</v>
      </c>
      <c r="AL797" s="214">
        <v>471</v>
      </c>
      <c r="AM797" s="215">
        <v>5652</v>
      </c>
      <c r="AN797" s="36">
        <f t="shared" si="145"/>
        <v>5.3487205133268902E-7</v>
      </c>
      <c r="AO797" s="37">
        <f t="shared" si="146"/>
        <v>1.0909090909090908</v>
      </c>
      <c r="AP797" s="38" t="s">
        <v>3</v>
      </c>
      <c r="AQ797" s="39" t="str">
        <f t="shared" si="143"/>
        <v>제품</v>
      </c>
      <c r="AR797" s="40">
        <f t="shared" si="149"/>
        <v>5652</v>
      </c>
      <c r="AS797" s="41">
        <f t="shared" si="150"/>
        <v>0</v>
      </c>
      <c r="AT797" s="42">
        <f t="shared" si="151"/>
        <v>0</v>
      </c>
      <c r="AU797" s="43">
        <f t="shared" si="147"/>
        <v>5652</v>
      </c>
      <c r="AV797" s="95">
        <f t="shared" si="144"/>
        <v>5652</v>
      </c>
      <c r="AW797" s="61" t="str">
        <f t="shared" si="144"/>
        <v/>
      </c>
      <c r="AX797" s="61" t="str">
        <f t="shared" si="144"/>
        <v/>
      </c>
      <c r="AY797" s="61" t="str">
        <f t="shared" si="144"/>
        <v/>
      </c>
      <c r="AZ797" s="44" t="str">
        <f t="shared" si="144"/>
        <v/>
      </c>
      <c r="BA797" s="45"/>
      <c r="BB797" s="97">
        <v>12</v>
      </c>
      <c r="BC797" s="98">
        <v>0</v>
      </c>
      <c r="BD797" s="98">
        <v>0</v>
      </c>
      <c r="BE797" s="98">
        <v>0</v>
      </c>
      <c r="BF797" s="98">
        <v>0</v>
      </c>
      <c r="BG797" s="99">
        <f t="shared" si="152"/>
        <v>12</v>
      </c>
      <c r="BH797" s="52">
        <f t="shared" si="148"/>
        <v>0</v>
      </c>
      <c r="BI797" s="53">
        <f>IFERROR(IF(ROUND(V797/((D797+AK797)/2),1)&lt;0,0,ROUND(V797/((D797+AK797)/2),1)),0)</f>
        <v>0</v>
      </c>
      <c r="BJ797" s="55" t="str">
        <f>IF(AK797=0,"정상",IF(AP797="악성","악성",IF(AND(BL797&gt;3,BI797&lt;0.5),"악성",IF(AND(AP797="정상",BL797&lt;=3),"정상",IF(BI797&gt;1,"정상","부진")))))</f>
        <v>악성</v>
      </c>
      <c r="BK797" s="54">
        <v>41609</v>
      </c>
      <c r="BL797" s="52">
        <f t="shared" si="153"/>
        <v>154</v>
      </c>
    </row>
    <row r="798" spans="1:64" ht="17.100000000000001" customHeight="1">
      <c r="A798" s="58" t="s">
        <v>1</v>
      </c>
      <c r="B798" s="57" t="s">
        <v>145</v>
      </c>
      <c r="C798" s="56" t="s">
        <v>146</v>
      </c>
      <c r="D798" s="213">
        <v>7</v>
      </c>
      <c r="E798" s="214">
        <v>473</v>
      </c>
      <c r="F798" s="215">
        <v>3311</v>
      </c>
      <c r="G798" s="213">
        <v>0</v>
      </c>
      <c r="H798" s="216">
        <v>0</v>
      </c>
      <c r="I798" s="215">
        <v>0</v>
      </c>
      <c r="J798" s="213">
        <v>0</v>
      </c>
      <c r="K798" s="216">
        <v>0</v>
      </c>
      <c r="L798" s="215">
        <v>0</v>
      </c>
      <c r="M798" s="213">
        <v>0</v>
      </c>
      <c r="N798" s="216">
        <v>0</v>
      </c>
      <c r="O798" s="215">
        <v>0</v>
      </c>
      <c r="P798" s="213">
        <v>0</v>
      </c>
      <c r="Q798" s="216">
        <v>0</v>
      </c>
      <c r="R798" s="215">
        <v>0</v>
      </c>
      <c r="S798" s="213">
        <v>0</v>
      </c>
      <c r="T798" s="214">
        <v>0</v>
      </c>
      <c r="U798" s="217">
        <v>0</v>
      </c>
      <c r="V798" s="213">
        <v>-5</v>
      </c>
      <c r="W798" s="216">
        <v>473</v>
      </c>
      <c r="X798" s="215">
        <v>-2365</v>
      </c>
      <c r="Y798" s="213">
        <v>0</v>
      </c>
      <c r="Z798" s="216">
        <v>0</v>
      </c>
      <c r="AA798" s="215">
        <v>0</v>
      </c>
      <c r="AB798" s="213">
        <v>0</v>
      </c>
      <c r="AC798" s="216">
        <v>0</v>
      </c>
      <c r="AD798" s="215">
        <v>0</v>
      </c>
      <c r="AE798" s="213">
        <v>0</v>
      </c>
      <c r="AF798" s="216">
        <v>0</v>
      </c>
      <c r="AG798" s="215">
        <v>0</v>
      </c>
      <c r="AH798" s="213">
        <v>-5</v>
      </c>
      <c r="AI798" s="214">
        <v>473</v>
      </c>
      <c r="AJ798" s="215">
        <v>-2365</v>
      </c>
      <c r="AK798" s="218">
        <v>12</v>
      </c>
      <c r="AL798" s="214">
        <v>473</v>
      </c>
      <c r="AM798" s="215">
        <v>5676</v>
      </c>
      <c r="AN798" s="36">
        <f t="shared" si="145"/>
        <v>5.3714327023431404E-7</v>
      </c>
      <c r="AO798" s="37">
        <f t="shared" si="146"/>
        <v>1.7142857142857142</v>
      </c>
      <c r="AP798" s="38" t="s">
        <v>3</v>
      </c>
      <c r="AQ798" s="39" t="str">
        <f t="shared" si="143"/>
        <v>제품</v>
      </c>
      <c r="AR798" s="40">
        <f t="shared" si="149"/>
        <v>5676</v>
      </c>
      <c r="AS798" s="41">
        <f t="shared" si="150"/>
        <v>0</v>
      </c>
      <c r="AT798" s="42">
        <f t="shared" si="151"/>
        <v>0</v>
      </c>
      <c r="AU798" s="43">
        <f t="shared" si="147"/>
        <v>5676</v>
      </c>
      <c r="AV798" s="95">
        <f t="shared" si="144"/>
        <v>5676</v>
      </c>
      <c r="AW798" s="61" t="str">
        <f t="shared" si="144"/>
        <v/>
      </c>
      <c r="AX798" s="61" t="str">
        <f t="shared" si="144"/>
        <v/>
      </c>
      <c r="AY798" s="61" t="str">
        <f t="shared" si="144"/>
        <v/>
      </c>
      <c r="AZ798" s="44" t="str">
        <f t="shared" si="144"/>
        <v/>
      </c>
      <c r="BA798" s="45"/>
      <c r="BB798" s="97">
        <v>12</v>
      </c>
      <c r="BC798" s="98">
        <v>0</v>
      </c>
      <c r="BD798" s="98">
        <v>0</v>
      </c>
      <c r="BE798" s="98">
        <v>0</v>
      </c>
      <c r="BF798" s="98">
        <v>0</v>
      </c>
      <c r="BG798" s="99">
        <f t="shared" si="152"/>
        <v>12</v>
      </c>
      <c r="BH798" s="52">
        <f t="shared" si="148"/>
        <v>0</v>
      </c>
      <c r="BI798" s="53">
        <f>IFERROR(IF(ROUND(V798/((D798+AK798)/2),1)&lt;0,0,ROUND(V798/((D798+AK798)/2),1)),0)</f>
        <v>0</v>
      </c>
      <c r="BJ798" s="55" t="str">
        <f>IF(AK798=0,"정상",IF(AP798="악성","악성",IF(AND(BL798&gt;3,BI798&lt;0.5),"악성",IF(AND(AP798="정상",BL798&lt;=3),"정상",IF(BI798&gt;1,"정상","부진")))))</f>
        <v>악성</v>
      </c>
      <c r="BK798" s="54">
        <v>41609</v>
      </c>
      <c r="BL798" s="52">
        <f t="shared" si="153"/>
        <v>154</v>
      </c>
    </row>
    <row r="799" spans="1:64" ht="17.100000000000001" customHeight="1">
      <c r="A799" s="58" t="s">
        <v>1</v>
      </c>
      <c r="B799" s="57" t="s">
        <v>4918</v>
      </c>
      <c r="C799" s="56" t="s">
        <v>4919</v>
      </c>
      <c r="D799" s="213">
        <v>0</v>
      </c>
      <c r="E799" s="214">
        <v>0</v>
      </c>
      <c r="F799" s="215">
        <v>0</v>
      </c>
      <c r="G799" s="213">
        <v>0</v>
      </c>
      <c r="H799" s="216">
        <v>0</v>
      </c>
      <c r="I799" s="215">
        <v>0</v>
      </c>
      <c r="J799" s="213">
        <v>0</v>
      </c>
      <c r="K799" s="216">
        <v>0</v>
      </c>
      <c r="L799" s="215">
        <v>0</v>
      </c>
      <c r="M799" s="213">
        <v>0</v>
      </c>
      <c r="N799" s="216">
        <v>0</v>
      </c>
      <c r="O799" s="215">
        <v>0</v>
      </c>
      <c r="P799" s="213">
        <v>0</v>
      </c>
      <c r="Q799" s="216">
        <v>0</v>
      </c>
      <c r="R799" s="215">
        <v>0</v>
      </c>
      <c r="S799" s="213">
        <v>0</v>
      </c>
      <c r="T799" s="214">
        <v>0</v>
      </c>
      <c r="U799" s="217">
        <v>0</v>
      </c>
      <c r="V799" s="213">
        <v>-1</v>
      </c>
      <c r="W799" s="216">
        <v>799</v>
      </c>
      <c r="X799" s="215">
        <v>-799</v>
      </c>
      <c r="Y799" s="213">
        <v>0</v>
      </c>
      <c r="Z799" s="216">
        <v>0</v>
      </c>
      <c r="AA799" s="215">
        <v>0</v>
      </c>
      <c r="AB799" s="213">
        <v>1</v>
      </c>
      <c r="AC799" s="216">
        <v>799</v>
      </c>
      <c r="AD799" s="215">
        <v>799</v>
      </c>
      <c r="AE799" s="213">
        <v>0</v>
      </c>
      <c r="AF799" s="216">
        <v>0</v>
      </c>
      <c r="AG799" s="215">
        <v>0</v>
      </c>
      <c r="AH799" s="213">
        <v>0</v>
      </c>
      <c r="AI799" s="214">
        <v>0</v>
      </c>
      <c r="AJ799" s="215">
        <v>0</v>
      </c>
      <c r="AK799" s="218">
        <v>0</v>
      </c>
      <c r="AL799" s="214">
        <v>0</v>
      </c>
      <c r="AM799" s="215">
        <v>0</v>
      </c>
      <c r="AN799" s="36">
        <f t="shared" si="145"/>
        <v>0</v>
      </c>
      <c r="AO799" s="37">
        <f t="shared" si="146"/>
        <v>0</v>
      </c>
      <c r="AP799" s="38" t="s">
        <v>3</v>
      </c>
      <c r="AQ799" s="39" t="str">
        <f t="shared" si="143"/>
        <v>제품</v>
      </c>
      <c r="AR799" s="40">
        <f t="shared" si="149"/>
        <v>0</v>
      </c>
      <c r="AS799" s="41">
        <f t="shared" si="150"/>
        <v>0</v>
      </c>
      <c r="AT799" s="42">
        <f t="shared" si="151"/>
        <v>0</v>
      </c>
      <c r="AU799" s="43">
        <f t="shared" si="147"/>
        <v>0</v>
      </c>
      <c r="AV799" s="95" t="str">
        <f t="shared" si="144"/>
        <v/>
      </c>
      <c r="AW799" s="61" t="str">
        <f t="shared" si="144"/>
        <v/>
      </c>
      <c r="AX799" s="61" t="str">
        <f t="shared" si="144"/>
        <v/>
      </c>
      <c r="AY799" s="61" t="str">
        <f t="shared" si="144"/>
        <v/>
      </c>
      <c r="AZ799" s="44" t="str">
        <f t="shared" si="144"/>
        <v/>
      </c>
      <c r="BA799" s="45"/>
      <c r="BB799" s="97">
        <v>0</v>
      </c>
      <c r="BC799" s="98">
        <v>0</v>
      </c>
      <c r="BD799" s="98">
        <v>0</v>
      </c>
      <c r="BE799" s="98">
        <v>0</v>
      </c>
      <c r="BF799" s="98">
        <v>0</v>
      </c>
      <c r="BG799" s="99">
        <f t="shared" si="152"/>
        <v>0</v>
      </c>
      <c r="BH799" s="52">
        <f t="shared" si="148"/>
        <v>0</v>
      </c>
      <c r="BI799" s="53">
        <f>IFERROR(IF(ROUND(V799/((D799+AK799)/2),1)&lt;0,0,ROUND(V799/((D799+AK799)/2),1)),0)</f>
        <v>0</v>
      </c>
      <c r="BJ799" s="55" t="str">
        <f>IF(AK799=0,"정상",IF(AP799="악성","악성",IF(AND(BL799&gt;3,BI799&lt;0.5),"악성",IF(AND(AP799="정상",BL799&lt;=3),"정상",IF(BI799&gt;1,"정상","부진")))))</f>
        <v>정상</v>
      </c>
      <c r="BK799" s="54">
        <v>43709</v>
      </c>
      <c r="BL799" s="52">
        <f t="shared" si="153"/>
        <v>85</v>
      </c>
    </row>
    <row r="800" spans="1:64" ht="17.100000000000001" customHeight="1">
      <c r="A800" s="58" t="s">
        <v>1</v>
      </c>
      <c r="B800" s="57" t="s">
        <v>147</v>
      </c>
      <c r="C800" s="56" t="s">
        <v>148</v>
      </c>
      <c r="D800" s="213">
        <v>1</v>
      </c>
      <c r="E800" s="214">
        <v>1620</v>
      </c>
      <c r="F800" s="215">
        <v>1620</v>
      </c>
      <c r="G800" s="213">
        <v>0</v>
      </c>
      <c r="H800" s="216">
        <v>0</v>
      </c>
      <c r="I800" s="215">
        <v>0</v>
      </c>
      <c r="J800" s="213">
        <v>0</v>
      </c>
      <c r="K800" s="216">
        <v>0</v>
      </c>
      <c r="L800" s="215">
        <v>0</v>
      </c>
      <c r="M800" s="213">
        <v>0</v>
      </c>
      <c r="N800" s="216">
        <v>0</v>
      </c>
      <c r="O800" s="215">
        <v>0</v>
      </c>
      <c r="P800" s="213">
        <v>0</v>
      </c>
      <c r="Q800" s="216">
        <v>0</v>
      </c>
      <c r="R800" s="215">
        <v>0</v>
      </c>
      <c r="S800" s="213">
        <v>0</v>
      </c>
      <c r="T800" s="214">
        <v>0</v>
      </c>
      <c r="U800" s="217">
        <v>0</v>
      </c>
      <c r="V800" s="213">
        <v>-7</v>
      </c>
      <c r="W800" s="216">
        <v>1620</v>
      </c>
      <c r="X800" s="215">
        <v>-11340</v>
      </c>
      <c r="Y800" s="213">
        <v>0</v>
      </c>
      <c r="Z800" s="216">
        <v>0</v>
      </c>
      <c r="AA800" s="215">
        <v>0</v>
      </c>
      <c r="AB800" s="213">
        <v>5</v>
      </c>
      <c r="AC800" s="216">
        <v>1620</v>
      </c>
      <c r="AD800" s="215">
        <v>8100</v>
      </c>
      <c r="AE800" s="213">
        <v>0</v>
      </c>
      <c r="AF800" s="216">
        <v>0</v>
      </c>
      <c r="AG800" s="215">
        <v>0</v>
      </c>
      <c r="AH800" s="213">
        <v>-2</v>
      </c>
      <c r="AI800" s="214">
        <v>1620</v>
      </c>
      <c r="AJ800" s="215">
        <v>-3240</v>
      </c>
      <c r="AK800" s="218">
        <v>3</v>
      </c>
      <c r="AL800" s="214">
        <v>1620</v>
      </c>
      <c r="AM800" s="215">
        <v>4860</v>
      </c>
      <c r="AN800" s="36">
        <f t="shared" si="145"/>
        <v>4.5992182757906382E-7</v>
      </c>
      <c r="AO800" s="37">
        <f t="shared" si="146"/>
        <v>3</v>
      </c>
      <c r="AP800" s="38" t="s">
        <v>3</v>
      </c>
      <c r="AQ800" s="39" t="str">
        <f t="shared" si="143"/>
        <v>제품</v>
      </c>
      <c r="AR800" s="40">
        <f t="shared" si="149"/>
        <v>4860</v>
      </c>
      <c r="AS800" s="41">
        <f t="shared" si="150"/>
        <v>0</v>
      </c>
      <c r="AT800" s="42">
        <f t="shared" si="151"/>
        <v>0</v>
      </c>
      <c r="AU800" s="43">
        <f t="shared" si="147"/>
        <v>4860</v>
      </c>
      <c r="AV800" s="95">
        <f t="shared" si="144"/>
        <v>4860</v>
      </c>
      <c r="AW800" s="61" t="str">
        <f t="shared" si="144"/>
        <v/>
      </c>
      <c r="AX800" s="61" t="str">
        <f t="shared" si="144"/>
        <v/>
      </c>
      <c r="AY800" s="61" t="str">
        <f t="shared" si="144"/>
        <v/>
      </c>
      <c r="AZ800" s="44" t="str">
        <f t="shared" si="144"/>
        <v/>
      </c>
      <c r="BA800" s="45"/>
      <c r="BB800" s="97">
        <v>3</v>
      </c>
      <c r="BC800" s="98">
        <v>0</v>
      </c>
      <c r="BD800" s="98">
        <v>0</v>
      </c>
      <c r="BE800" s="98">
        <v>0</v>
      </c>
      <c r="BF800" s="98">
        <v>0</v>
      </c>
      <c r="BG800" s="99">
        <f t="shared" si="152"/>
        <v>3</v>
      </c>
      <c r="BH800" s="52">
        <f t="shared" si="148"/>
        <v>0</v>
      </c>
      <c r="BI800" s="53">
        <f>IFERROR(IF(ROUND(V800/((D800+AK800)/2),1)&lt;0,0,ROUND(V800/((D800+AK800)/2),1)),0)</f>
        <v>0</v>
      </c>
      <c r="BJ800" s="55" t="str">
        <f>IF(AK800=0,"정상",IF(AP800="악성","악성",IF(AND(BL800&gt;3,BI800&lt;0.5),"악성",IF(AND(AP800="정상",BL800&lt;=3),"정상",IF(BI800&gt;1,"정상","부진")))))</f>
        <v>악성</v>
      </c>
      <c r="BK800" s="54">
        <v>41640</v>
      </c>
      <c r="BL800" s="52">
        <f t="shared" si="153"/>
        <v>153</v>
      </c>
    </row>
    <row r="801" spans="1:64" ht="17.100000000000001" customHeight="1">
      <c r="A801" s="58" t="s">
        <v>1</v>
      </c>
      <c r="B801" s="57" t="s">
        <v>149</v>
      </c>
      <c r="C801" s="56" t="s">
        <v>150</v>
      </c>
      <c r="D801" s="213">
        <v>13</v>
      </c>
      <c r="E801" s="214">
        <v>1377</v>
      </c>
      <c r="F801" s="215">
        <v>17901</v>
      </c>
      <c r="G801" s="213">
        <v>0</v>
      </c>
      <c r="H801" s="216">
        <v>0</v>
      </c>
      <c r="I801" s="215">
        <v>0</v>
      </c>
      <c r="J801" s="213">
        <v>0</v>
      </c>
      <c r="K801" s="216">
        <v>0</v>
      </c>
      <c r="L801" s="215">
        <v>0</v>
      </c>
      <c r="M801" s="213">
        <v>8</v>
      </c>
      <c r="N801" s="216">
        <v>1377</v>
      </c>
      <c r="O801" s="215">
        <v>11016</v>
      </c>
      <c r="P801" s="213">
        <v>0</v>
      </c>
      <c r="Q801" s="216">
        <v>0</v>
      </c>
      <c r="R801" s="215">
        <v>0</v>
      </c>
      <c r="S801" s="213">
        <v>8</v>
      </c>
      <c r="T801" s="214">
        <v>1377</v>
      </c>
      <c r="U801" s="217">
        <v>11016</v>
      </c>
      <c r="V801" s="213">
        <v>0</v>
      </c>
      <c r="W801" s="216">
        <v>0</v>
      </c>
      <c r="X801" s="215">
        <v>0</v>
      </c>
      <c r="Y801" s="213">
        <v>0</v>
      </c>
      <c r="Z801" s="216">
        <v>0</v>
      </c>
      <c r="AA801" s="215">
        <v>0</v>
      </c>
      <c r="AB801" s="213">
        <v>3</v>
      </c>
      <c r="AC801" s="216">
        <v>1377</v>
      </c>
      <c r="AD801" s="215">
        <v>4131</v>
      </c>
      <c r="AE801" s="213">
        <v>0</v>
      </c>
      <c r="AF801" s="216">
        <v>0</v>
      </c>
      <c r="AG801" s="215">
        <v>0</v>
      </c>
      <c r="AH801" s="213">
        <v>3</v>
      </c>
      <c r="AI801" s="214">
        <v>1377</v>
      </c>
      <c r="AJ801" s="215">
        <v>4131</v>
      </c>
      <c r="AK801" s="218">
        <v>18</v>
      </c>
      <c r="AL801" s="214">
        <v>1377</v>
      </c>
      <c r="AM801" s="215">
        <v>24786</v>
      </c>
      <c r="AN801" s="36">
        <f t="shared" si="145"/>
        <v>2.3456013206532256E-6</v>
      </c>
      <c r="AO801" s="37">
        <f t="shared" si="146"/>
        <v>0.8571428571428571</v>
      </c>
      <c r="AP801" s="38" t="s">
        <v>3</v>
      </c>
      <c r="AQ801" s="39" t="str">
        <f t="shared" si="143"/>
        <v>제품</v>
      </c>
      <c r="AR801" s="40">
        <f t="shared" si="149"/>
        <v>24786</v>
      </c>
      <c r="AS801" s="41">
        <f t="shared" si="150"/>
        <v>0</v>
      </c>
      <c r="AT801" s="42">
        <f t="shared" si="151"/>
        <v>0</v>
      </c>
      <c r="AU801" s="43">
        <f t="shared" si="147"/>
        <v>24786</v>
      </c>
      <c r="AV801" s="95">
        <f t="shared" si="144"/>
        <v>24786</v>
      </c>
      <c r="AW801" s="61" t="str">
        <f t="shared" si="144"/>
        <v/>
      </c>
      <c r="AX801" s="61" t="str">
        <f t="shared" si="144"/>
        <v/>
      </c>
      <c r="AY801" s="61" t="str">
        <f t="shared" si="144"/>
        <v/>
      </c>
      <c r="AZ801" s="44" t="str">
        <f t="shared" si="144"/>
        <v/>
      </c>
      <c r="BA801" s="45"/>
      <c r="BB801" s="97">
        <v>18</v>
      </c>
      <c r="BC801" s="98">
        <v>0</v>
      </c>
      <c r="BD801" s="98">
        <v>0</v>
      </c>
      <c r="BE801" s="98">
        <v>0</v>
      </c>
      <c r="BF801" s="98">
        <v>0</v>
      </c>
      <c r="BG801" s="99">
        <f t="shared" si="152"/>
        <v>18</v>
      </c>
      <c r="BH801" s="52">
        <f t="shared" si="148"/>
        <v>0</v>
      </c>
      <c r="BI801" s="53">
        <f>IFERROR(IF(ROUND(V801/((D801+AK801)/2),1)&lt;0,0,ROUND(V801/((D801+AK801)/2),1)),0)</f>
        <v>0</v>
      </c>
      <c r="BJ801" s="55" t="str">
        <f>IF(AK801=0,"정상",IF(AP801="악성","악성",IF(AND(BL801&gt;3,BI801&lt;0.5),"악성",IF(AND(AP801="정상",BL801&lt;=3),"정상",IF(BI801&gt;1,"정상","부진")))))</f>
        <v>악성</v>
      </c>
      <c r="BK801" s="54">
        <v>41730</v>
      </c>
      <c r="BL801" s="52">
        <f t="shared" si="153"/>
        <v>150</v>
      </c>
    </row>
    <row r="802" spans="1:64" ht="17.100000000000001" customHeight="1">
      <c r="A802" s="58" t="s">
        <v>1</v>
      </c>
      <c r="B802" s="57" t="s">
        <v>151</v>
      </c>
      <c r="C802" s="56" t="s">
        <v>152</v>
      </c>
      <c r="D802" s="213">
        <v>19</v>
      </c>
      <c r="E802" s="214">
        <v>1374.125</v>
      </c>
      <c r="F802" s="215">
        <v>26108</v>
      </c>
      <c r="G802" s="213">
        <v>0</v>
      </c>
      <c r="H802" s="216">
        <v>0</v>
      </c>
      <c r="I802" s="215">
        <v>0</v>
      </c>
      <c r="J802" s="213">
        <v>0</v>
      </c>
      <c r="K802" s="216">
        <v>0</v>
      </c>
      <c r="L802" s="215">
        <v>0</v>
      </c>
      <c r="M802" s="213">
        <v>0</v>
      </c>
      <c r="N802" s="216">
        <v>0</v>
      </c>
      <c r="O802" s="215">
        <v>0</v>
      </c>
      <c r="P802" s="213">
        <v>0</v>
      </c>
      <c r="Q802" s="216">
        <v>0</v>
      </c>
      <c r="R802" s="215">
        <v>0</v>
      </c>
      <c r="S802" s="213">
        <v>0</v>
      </c>
      <c r="T802" s="214">
        <v>0</v>
      </c>
      <c r="U802" s="217">
        <v>0</v>
      </c>
      <c r="V802" s="213">
        <v>-33</v>
      </c>
      <c r="W802" s="216">
        <v>1374</v>
      </c>
      <c r="X802" s="215">
        <v>-45342</v>
      </c>
      <c r="Y802" s="213">
        <v>0</v>
      </c>
      <c r="Z802" s="216">
        <v>0</v>
      </c>
      <c r="AA802" s="215">
        <v>0</v>
      </c>
      <c r="AB802" s="213">
        <v>4</v>
      </c>
      <c r="AC802" s="216">
        <v>1374.5</v>
      </c>
      <c r="AD802" s="215">
        <v>5498</v>
      </c>
      <c r="AE802" s="213">
        <v>0</v>
      </c>
      <c r="AF802" s="216">
        <v>0</v>
      </c>
      <c r="AG802" s="215">
        <v>0</v>
      </c>
      <c r="AH802" s="213">
        <v>-29</v>
      </c>
      <c r="AI802" s="214">
        <v>1373.931034</v>
      </c>
      <c r="AJ802" s="215">
        <v>-39844</v>
      </c>
      <c r="AK802" s="218">
        <v>48</v>
      </c>
      <c r="AL802" s="214">
        <v>1374</v>
      </c>
      <c r="AM802" s="215">
        <v>65952</v>
      </c>
      <c r="AN802" s="36">
        <f t="shared" si="145"/>
        <v>6.2413095416655177E-6</v>
      </c>
      <c r="AO802" s="37">
        <f t="shared" si="146"/>
        <v>2.5263157894736841</v>
      </c>
      <c r="AP802" s="38" t="s">
        <v>3</v>
      </c>
      <c r="AQ802" s="39" t="str">
        <f t="shared" si="143"/>
        <v>제품</v>
      </c>
      <c r="AR802" s="40">
        <f t="shared" si="149"/>
        <v>65952</v>
      </c>
      <c r="AS802" s="41">
        <f t="shared" si="150"/>
        <v>0</v>
      </c>
      <c r="AT802" s="42">
        <f t="shared" si="151"/>
        <v>0</v>
      </c>
      <c r="AU802" s="43">
        <f t="shared" si="147"/>
        <v>65952</v>
      </c>
      <c r="AV802" s="95">
        <f t="shared" si="144"/>
        <v>65952</v>
      </c>
      <c r="AW802" s="61" t="str">
        <f t="shared" si="144"/>
        <v/>
      </c>
      <c r="AX802" s="61" t="str">
        <f t="shared" si="144"/>
        <v/>
      </c>
      <c r="AY802" s="61" t="str">
        <f t="shared" si="144"/>
        <v/>
      </c>
      <c r="AZ802" s="44" t="str">
        <f t="shared" si="144"/>
        <v/>
      </c>
      <c r="BA802" s="45"/>
      <c r="BB802" s="97">
        <v>48</v>
      </c>
      <c r="BC802" s="98">
        <v>0</v>
      </c>
      <c r="BD802" s="98">
        <v>0</v>
      </c>
      <c r="BE802" s="98">
        <v>0</v>
      </c>
      <c r="BF802" s="98">
        <v>0</v>
      </c>
      <c r="BG802" s="99">
        <f t="shared" si="152"/>
        <v>48</v>
      </c>
      <c r="BH802" s="52">
        <f t="shared" si="148"/>
        <v>0</v>
      </c>
      <c r="BI802" s="53">
        <f>IFERROR(IF(ROUND(V802/((D802+AK802)/2),1)&lt;0,0,ROUND(V802/((D802+AK802)/2),1)),0)</f>
        <v>0</v>
      </c>
      <c r="BJ802" s="55" t="str">
        <f>IF(AK802=0,"정상",IF(AP802="악성","악성",IF(AND(BL802&gt;3,BI802&lt;0.5),"악성",IF(AND(AP802="정상",BL802&lt;=3),"정상",IF(BI802&gt;1,"정상","부진")))))</f>
        <v>악성</v>
      </c>
      <c r="BK802" s="54">
        <v>41730</v>
      </c>
      <c r="BL802" s="52">
        <f t="shared" si="153"/>
        <v>150</v>
      </c>
    </row>
    <row r="803" spans="1:64" ht="17.100000000000001" customHeight="1">
      <c r="A803" s="58" t="s">
        <v>1</v>
      </c>
      <c r="B803" s="57" t="s">
        <v>153</v>
      </c>
      <c r="C803" s="56" t="s">
        <v>154</v>
      </c>
      <c r="D803" s="213">
        <v>34</v>
      </c>
      <c r="E803" s="214">
        <v>1376.8</v>
      </c>
      <c r="F803" s="215">
        <v>46811</v>
      </c>
      <c r="G803" s="213">
        <v>0</v>
      </c>
      <c r="H803" s="216">
        <v>0</v>
      </c>
      <c r="I803" s="215">
        <v>0</v>
      </c>
      <c r="J803" s="213">
        <v>0</v>
      </c>
      <c r="K803" s="216">
        <v>0</v>
      </c>
      <c r="L803" s="215">
        <v>0</v>
      </c>
      <c r="M803" s="213">
        <v>0</v>
      </c>
      <c r="N803" s="216">
        <v>0</v>
      </c>
      <c r="O803" s="215">
        <v>0</v>
      </c>
      <c r="P803" s="213">
        <v>0</v>
      </c>
      <c r="Q803" s="216">
        <v>0</v>
      </c>
      <c r="R803" s="215">
        <v>0</v>
      </c>
      <c r="S803" s="213">
        <v>0</v>
      </c>
      <c r="T803" s="214">
        <v>0</v>
      </c>
      <c r="U803" s="217">
        <v>0</v>
      </c>
      <c r="V803" s="213">
        <v>-27</v>
      </c>
      <c r="W803" s="216">
        <v>1376.5555549999999</v>
      </c>
      <c r="X803" s="215">
        <v>-37167</v>
      </c>
      <c r="Y803" s="213">
        <v>0</v>
      </c>
      <c r="Z803" s="216">
        <v>0</v>
      </c>
      <c r="AA803" s="215">
        <v>0</v>
      </c>
      <c r="AB803" s="213">
        <v>19</v>
      </c>
      <c r="AC803" s="216">
        <v>1376.9473680000001</v>
      </c>
      <c r="AD803" s="215">
        <v>26162</v>
      </c>
      <c r="AE803" s="213">
        <v>0</v>
      </c>
      <c r="AF803" s="216">
        <v>0</v>
      </c>
      <c r="AG803" s="215">
        <v>0</v>
      </c>
      <c r="AH803" s="213">
        <v>-8</v>
      </c>
      <c r="AI803" s="214">
        <v>1375.625</v>
      </c>
      <c r="AJ803" s="215">
        <v>-11005</v>
      </c>
      <c r="AK803" s="218">
        <v>42</v>
      </c>
      <c r="AL803" s="214">
        <v>1376.5714</v>
      </c>
      <c r="AM803" s="215">
        <v>57816</v>
      </c>
      <c r="AN803" s="36">
        <f t="shared" si="145"/>
        <v>5.4713663340146409E-6</v>
      </c>
      <c r="AO803" s="37">
        <f t="shared" si="146"/>
        <v>1.2352941176470589</v>
      </c>
      <c r="AP803" s="38" t="s">
        <v>3</v>
      </c>
      <c r="AQ803" s="39" t="str">
        <f t="shared" si="143"/>
        <v>제품</v>
      </c>
      <c r="AR803" s="40">
        <f t="shared" si="149"/>
        <v>57816</v>
      </c>
      <c r="AS803" s="41">
        <f t="shared" si="150"/>
        <v>0</v>
      </c>
      <c r="AT803" s="42">
        <f t="shared" si="151"/>
        <v>0</v>
      </c>
      <c r="AU803" s="43">
        <f t="shared" si="147"/>
        <v>57816</v>
      </c>
      <c r="AV803" s="95">
        <f t="shared" si="144"/>
        <v>57815.998800000001</v>
      </c>
      <c r="AW803" s="61" t="str">
        <f t="shared" si="144"/>
        <v/>
      </c>
      <c r="AX803" s="61" t="str">
        <f t="shared" si="144"/>
        <v/>
      </c>
      <c r="AY803" s="61" t="str">
        <f t="shared" si="144"/>
        <v/>
      </c>
      <c r="AZ803" s="44" t="str">
        <f t="shared" si="144"/>
        <v/>
      </c>
      <c r="BA803" s="45"/>
      <c r="BB803" s="97">
        <v>42</v>
      </c>
      <c r="BC803" s="98">
        <v>0</v>
      </c>
      <c r="BD803" s="98">
        <v>0</v>
      </c>
      <c r="BE803" s="98">
        <v>0</v>
      </c>
      <c r="BF803" s="98">
        <v>0</v>
      </c>
      <c r="BG803" s="99">
        <f t="shared" si="152"/>
        <v>42</v>
      </c>
      <c r="BH803" s="52">
        <f t="shared" si="148"/>
        <v>0</v>
      </c>
      <c r="BI803" s="53">
        <f>IFERROR(IF(ROUND(V803/((D803+AK803)/2),1)&lt;0,0,ROUND(V803/((D803+AK803)/2),1)),0)</f>
        <v>0</v>
      </c>
      <c r="BJ803" s="55" t="str">
        <f>IF(AK803=0,"정상",IF(AP803="악성","악성",IF(AND(BL803&gt;3,BI803&lt;0.5),"악성",IF(AND(AP803="정상",BL803&lt;=3),"정상",IF(BI803&gt;1,"정상","부진")))))</f>
        <v>악성</v>
      </c>
      <c r="BK803" s="54">
        <v>41730</v>
      </c>
      <c r="BL803" s="52">
        <f t="shared" si="153"/>
        <v>150</v>
      </c>
    </row>
    <row r="804" spans="1:64" ht="17.100000000000001" customHeight="1">
      <c r="A804" s="58" t="s">
        <v>1</v>
      </c>
      <c r="B804" s="57" t="s">
        <v>155</v>
      </c>
      <c r="C804" s="56" t="s">
        <v>156</v>
      </c>
      <c r="D804" s="213">
        <v>38</v>
      </c>
      <c r="E804" s="214">
        <v>1403.7777000000001</v>
      </c>
      <c r="F804" s="215">
        <v>53343</v>
      </c>
      <c r="G804" s="213">
        <v>0</v>
      </c>
      <c r="H804" s="216">
        <v>0</v>
      </c>
      <c r="I804" s="215">
        <v>0</v>
      </c>
      <c r="J804" s="213">
        <v>0</v>
      </c>
      <c r="K804" s="216">
        <v>0</v>
      </c>
      <c r="L804" s="215">
        <v>0</v>
      </c>
      <c r="M804" s="213">
        <v>0</v>
      </c>
      <c r="N804" s="216">
        <v>0</v>
      </c>
      <c r="O804" s="215">
        <v>0</v>
      </c>
      <c r="P804" s="213">
        <v>0</v>
      </c>
      <c r="Q804" s="216">
        <v>0</v>
      </c>
      <c r="R804" s="215">
        <v>0</v>
      </c>
      <c r="S804" s="213">
        <v>0</v>
      </c>
      <c r="T804" s="214">
        <v>0</v>
      </c>
      <c r="U804" s="217">
        <v>0</v>
      </c>
      <c r="V804" s="213">
        <v>-8</v>
      </c>
      <c r="W804" s="216">
        <v>1402.625</v>
      </c>
      <c r="X804" s="215">
        <v>-11221</v>
      </c>
      <c r="Y804" s="213">
        <v>0</v>
      </c>
      <c r="Z804" s="216">
        <v>0</v>
      </c>
      <c r="AA804" s="215">
        <v>0</v>
      </c>
      <c r="AB804" s="213">
        <v>37</v>
      </c>
      <c r="AC804" s="216">
        <v>1403.702702</v>
      </c>
      <c r="AD804" s="215">
        <v>51937</v>
      </c>
      <c r="AE804" s="213">
        <v>0</v>
      </c>
      <c r="AF804" s="216">
        <v>0</v>
      </c>
      <c r="AG804" s="215">
        <v>0</v>
      </c>
      <c r="AH804" s="213">
        <v>29</v>
      </c>
      <c r="AI804" s="214">
        <v>1404</v>
      </c>
      <c r="AJ804" s="215">
        <v>40716</v>
      </c>
      <c r="AK804" s="218">
        <v>9</v>
      </c>
      <c r="AL804" s="214">
        <v>1403</v>
      </c>
      <c r="AM804" s="215">
        <v>12627</v>
      </c>
      <c r="AN804" s="36">
        <f t="shared" si="145"/>
        <v>1.1949450446174566E-6</v>
      </c>
      <c r="AO804" s="37">
        <f t="shared" si="146"/>
        <v>0.23684210526315788</v>
      </c>
      <c r="AP804" s="38" t="s">
        <v>3</v>
      </c>
      <c r="AQ804" s="39" t="str">
        <f t="shared" si="143"/>
        <v>제품</v>
      </c>
      <c r="AR804" s="40">
        <f t="shared" si="149"/>
        <v>12627</v>
      </c>
      <c r="AS804" s="41">
        <f t="shared" si="150"/>
        <v>0</v>
      </c>
      <c r="AT804" s="42">
        <f t="shared" si="151"/>
        <v>0</v>
      </c>
      <c r="AU804" s="43">
        <f t="shared" si="147"/>
        <v>12627</v>
      </c>
      <c r="AV804" s="95">
        <f t="shared" si="144"/>
        <v>12627</v>
      </c>
      <c r="AW804" s="61" t="str">
        <f t="shared" si="144"/>
        <v/>
      </c>
      <c r="AX804" s="61" t="str">
        <f t="shared" si="144"/>
        <v/>
      </c>
      <c r="AY804" s="61" t="str">
        <f t="shared" si="144"/>
        <v/>
      </c>
      <c r="AZ804" s="44" t="str">
        <f t="shared" si="144"/>
        <v/>
      </c>
      <c r="BA804" s="45"/>
      <c r="BB804" s="97">
        <v>9</v>
      </c>
      <c r="BC804" s="98">
        <v>0</v>
      </c>
      <c r="BD804" s="98">
        <v>0</v>
      </c>
      <c r="BE804" s="98">
        <v>0</v>
      </c>
      <c r="BF804" s="98">
        <v>0</v>
      </c>
      <c r="BG804" s="99">
        <f t="shared" si="152"/>
        <v>9</v>
      </c>
      <c r="BH804" s="52">
        <f t="shared" si="148"/>
        <v>0</v>
      </c>
      <c r="BI804" s="53">
        <f>IFERROR(IF(ROUND(V804/((D804+AK804)/2),1)&lt;0,0,ROUND(V804/((D804+AK804)/2),1)),0)</f>
        <v>0</v>
      </c>
      <c r="BJ804" s="55" t="str">
        <f>IF(AK804=0,"정상",IF(AP804="악성","악성",IF(AND(BL804&gt;3,BI804&lt;0.5),"악성",IF(AND(AP804="정상",BL804&lt;=3),"정상",IF(BI804&gt;1,"정상","부진")))))</f>
        <v>악성</v>
      </c>
      <c r="BK804" s="54">
        <v>41730</v>
      </c>
      <c r="BL804" s="52">
        <f t="shared" si="153"/>
        <v>150</v>
      </c>
    </row>
    <row r="805" spans="1:64" ht="17.100000000000001" customHeight="1">
      <c r="A805" s="58" t="s">
        <v>1</v>
      </c>
      <c r="B805" s="57" t="s">
        <v>157</v>
      </c>
      <c r="C805" s="56" t="s">
        <v>158</v>
      </c>
      <c r="D805" s="213">
        <v>0</v>
      </c>
      <c r="E805" s="214">
        <v>0</v>
      </c>
      <c r="F805" s="215">
        <v>0</v>
      </c>
      <c r="G805" s="213">
        <v>0</v>
      </c>
      <c r="H805" s="216">
        <v>0</v>
      </c>
      <c r="I805" s="215">
        <v>0</v>
      </c>
      <c r="J805" s="213">
        <v>0</v>
      </c>
      <c r="K805" s="216">
        <v>0</v>
      </c>
      <c r="L805" s="215">
        <v>0</v>
      </c>
      <c r="M805" s="213">
        <v>0</v>
      </c>
      <c r="N805" s="216">
        <v>0</v>
      </c>
      <c r="O805" s="215">
        <v>0</v>
      </c>
      <c r="P805" s="213">
        <v>0</v>
      </c>
      <c r="Q805" s="216">
        <v>0</v>
      </c>
      <c r="R805" s="215">
        <v>0</v>
      </c>
      <c r="S805" s="213">
        <v>0</v>
      </c>
      <c r="T805" s="214">
        <v>0</v>
      </c>
      <c r="U805" s="217">
        <v>0</v>
      </c>
      <c r="V805" s="213">
        <v>-1</v>
      </c>
      <c r="W805" s="216">
        <v>6428</v>
      </c>
      <c r="X805" s="215">
        <v>-6428</v>
      </c>
      <c r="Y805" s="213">
        <v>0</v>
      </c>
      <c r="Z805" s="216">
        <v>0</v>
      </c>
      <c r="AA805" s="215">
        <v>0</v>
      </c>
      <c r="AB805" s="213">
        <v>1</v>
      </c>
      <c r="AC805" s="216">
        <v>6428</v>
      </c>
      <c r="AD805" s="215">
        <v>6428</v>
      </c>
      <c r="AE805" s="213">
        <v>0</v>
      </c>
      <c r="AF805" s="216">
        <v>0</v>
      </c>
      <c r="AG805" s="215">
        <v>0</v>
      </c>
      <c r="AH805" s="213">
        <v>0</v>
      </c>
      <c r="AI805" s="214">
        <v>0</v>
      </c>
      <c r="AJ805" s="215">
        <v>0</v>
      </c>
      <c r="AK805" s="218">
        <v>0</v>
      </c>
      <c r="AL805" s="214">
        <v>0</v>
      </c>
      <c r="AM805" s="215">
        <v>0</v>
      </c>
      <c r="AN805" s="36">
        <f t="shared" si="145"/>
        <v>0</v>
      </c>
      <c r="AO805" s="37">
        <f t="shared" si="146"/>
        <v>0</v>
      </c>
      <c r="AP805" s="38" t="s">
        <v>3</v>
      </c>
      <c r="AQ805" s="39" t="str">
        <f t="shared" si="143"/>
        <v>제품</v>
      </c>
      <c r="AR805" s="40">
        <f t="shared" si="149"/>
        <v>0</v>
      </c>
      <c r="AS805" s="41">
        <f t="shared" si="150"/>
        <v>0</v>
      </c>
      <c r="AT805" s="42">
        <f t="shared" si="151"/>
        <v>0</v>
      </c>
      <c r="AU805" s="43">
        <f t="shared" si="147"/>
        <v>0</v>
      </c>
      <c r="AV805" s="95" t="str">
        <f t="shared" si="144"/>
        <v/>
      </c>
      <c r="AW805" s="61" t="str">
        <f t="shared" si="144"/>
        <v/>
      </c>
      <c r="AX805" s="61" t="str">
        <f t="shared" si="144"/>
        <v/>
      </c>
      <c r="AY805" s="61" t="str">
        <f t="shared" si="144"/>
        <v/>
      </c>
      <c r="AZ805" s="44" t="str">
        <f t="shared" si="144"/>
        <v/>
      </c>
      <c r="BA805" s="45"/>
      <c r="BB805" s="97">
        <v>0</v>
      </c>
      <c r="BC805" s="98">
        <v>0</v>
      </c>
      <c r="BD805" s="98">
        <v>0</v>
      </c>
      <c r="BE805" s="98">
        <v>0</v>
      </c>
      <c r="BF805" s="98">
        <v>0</v>
      </c>
      <c r="BG805" s="99">
        <f t="shared" si="152"/>
        <v>0</v>
      </c>
      <c r="BH805" s="52">
        <f t="shared" si="148"/>
        <v>0</v>
      </c>
      <c r="BI805" s="53">
        <f>IFERROR(IF(ROUND(V805/((D805+AK805)/2),1)&lt;0,0,ROUND(V805/((D805+AK805)/2),1)),0)</f>
        <v>0</v>
      </c>
      <c r="BJ805" s="55" t="str">
        <f>IF(AK805=0,"정상",IF(AP805="악성","악성",IF(AND(BL805&gt;3,BI805&lt;0.5),"악성",IF(AND(AP805="정상",BL805&lt;=3),"정상",IF(BI805&gt;1,"정상","부진")))))</f>
        <v>정상</v>
      </c>
      <c r="BK805" s="54">
        <v>41730</v>
      </c>
      <c r="BL805" s="52">
        <f t="shared" si="153"/>
        <v>150</v>
      </c>
    </row>
    <row r="806" spans="1:64" ht="17.100000000000001" customHeight="1">
      <c r="A806" s="58" t="s">
        <v>1</v>
      </c>
      <c r="B806" s="57" t="s">
        <v>159</v>
      </c>
      <c r="C806" s="56" t="s">
        <v>160</v>
      </c>
      <c r="D806" s="213">
        <v>3</v>
      </c>
      <c r="E806" s="214">
        <v>3916</v>
      </c>
      <c r="F806" s="215">
        <v>11748</v>
      </c>
      <c r="G806" s="213">
        <v>0</v>
      </c>
      <c r="H806" s="216">
        <v>0</v>
      </c>
      <c r="I806" s="215">
        <v>0</v>
      </c>
      <c r="J806" s="213">
        <v>0</v>
      </c>
      <c r="K806" s="216">
        <v>0</v>
      </c>
      <c r="L806" s="215">
        <v>0</v>
      </c>
      <c r="M806" s="213">
        <v>0</v>
      </c>
      <c r="N806" s="216">
        <v>0</v>
      </c>
      <c r="O806" s="215">
        <v>0</v>
      </c>
      <c r="P806" s="213">
        <v>0</v>
      </c>
      <c r="Q806" s="216">
        <v>0</v>
      </c>
      <c r="R806" s="215">
        <v>0</v>
      </c>
      <c r="S806" s="213">
        <v>0</v>
      </c>
      <c r="T806" s="214">
        <v>0</v>
      </c>
      <c r="U806" s="217">
        <v>0</v>
      </c>
      <c r="V806" s="213">
        <v>-5</v>
      </c>
      <c r="W806" s="216">
        <v>3916</v>
      </c>
      <c r="X806" s="215">
        <v>-19580</v>
      </c>
      <c r="Y806" s="213">
        <v>0</v>
      </c>
      <c r="Z806" s="216">
        <v>0</v>
      </c>
      <c r="AA806" s="215">
        <v>0</v>
      </c>
      <c r="AB806" s="213">
        <v>8</v>
      </c>
      <c r="AC806" s="216">
        <v>3916</v>
      </c>
      <c r="AD806" s="215">
        <v>31328</v>
      </c>
      <c r="AE806" s="213">
        <v>0</v>
      </c>
      <c r="AF806" s="216">
        <v>0</v>
      </c>
      <c r="AG806" s="215">
        <v>0</v>
      </c>
      <c r="AH806" s="213">
        <v>3</v>
      </c>
      <c r="AI806" s="214">
        <v>3916</v>
      </c>
      <c r="AJ806" s="215">
        <v>11748</v>
      </c>
      <c r="AK806" s="218">
        <v>0</v>
      </c>
      <c r="AL806" s="214">
        <v>0</v>
      </c>
      <c r="AM806" s="215">
        <v>0</v>
      </c>
      <c r="AN806" s="36">
        <f t="shared" si="145"/>
        <v>0</v>
      </c>
      <c r="AO806" s="37">
        <f t="shared" si="146"/>
        <v>0</v>
      </c>
      <c r="AP806" s="38" t="s">
        <v>3</v>
      </c>
      <c r="AQ806" s="39" t="str">
        <f t="shared" si="143"/>
        <v>제품</v>
      </c>
      <c r="AR806" s="40">
        <f t="shared" si="149"/>
        <v>0</v>
      </c>
      <c r="AS806" s="41">
        <f t="shared" si="150"/>
        <v>0</v>
      </c>
      <c r="AT806" s="42">
        <f t="shared" si="151"/>
        <v>0</v>
      </c>
      <c r="AU806" s="43">
        <f t="shared" si="147"/>
        <v>0</v>
      </c>
      <c r="AV806" s="95" t="str">
        <f t="shared" si="144"/>
        <v/>
      </c>
      <c r="AW806" s="61" t="str">
        <f t="shared" si="144"/>
        <v/>
      </c>
      <c r="AX806" s="61" t="str">
        <f t="shared" si="144"/>
        <v/>
      </c>
      <c r="AY806" s="61" t="str">
        <f t="shared" si="144"/>
        <v/>
      </c>
      <c r="AZ806" s="44" t="str">
        <f t="shared" si="144"/>
        <v/>
      </c>
      <c r="BA806" s="45"/>
      <c r="BB806" s="97">
        <v>0</v>
      </c>
      <c r="BC806" s="98">
        <v>0</v>
      </c>
      <c r="BD806" s="98">
        <v>0</v>
      </c>
      <c r="BE806" s="98">
        <v>0</v>
      </c>
      <c r="BF806" s="98">
        <v>0</v>
      </c>
      <c r="BG806" s="99">
        <f t="shared" si="152"/>
        <v>0</v>
      </c>
      <c r="BH806" s="52">
        <f t="shared" si="148"/>
        <v>0</v>
      </c>
      <c r="BI806" s="53">
        <f>IFERROR(IF(ROUND(V806/((D806+AK806)/2),1)&lt;0,0,ROUND(V806/((D806+AK806)/2),1)),0)</f>
        <v>0</v>
      </c>
      <c r="BJ806" s="55" t="str">
        <f>IF(AK806=0,"정상",IF(AP806="악성","악성",IF(AND(BL806&gt;3,BI806&lt;0.5),"악성",IF(AND(AP806="정상",BL806&lt;=3),"정상",IF(BI806&gt;1,"정상","부진")))))</f>
        <v>정상</v>
      </c>
      <c r="BK806" s="54">
        <v>41791</v>
      </c>
      <c r="BL806" s="52">
        <f t="shared" si="153"/>
        <v>148</v>
      </c>
    </row>
    <row r="807" spans="1:64" ht="17.100000000000001" customHeight="1">
      <c r="A807" s="58" t="s">
        <v>1</v>
      </c>
      <c r="B807" s="57" t="s">
        <v>161</v>
      </c>
      <c r="C807" s="56" t="s">
        <v>162</v>
      </c>
      <c r="D807" s="213">
        <v>0</v>
      </c>
      <c r="E807" s="214">
        <v>0</v>
      </c>
      <c r="F807" s="215">
        <v>0</v>
      </c>
      <c r="G807" s="213">
        <v>0</v>
      </c>
      <c r="H807" s="216">
        <v>0</v>
      </c>
      <c r="I807" s="215">
        <v>0</v>
      </c>
      <c r="J807" s="213">
        <v>0</v>
      </c>
      <c r="K807" s="216">
        <v>0</v>
      </c>
      <c r="L807" s="215">
        <v>0</v>
      </c>
      <c r="M807" s="213">
        <v>0</v>
      </c>
      <c r="N807" s="216">
        <v>0</v>
      </c>
      <c r="O807" s="215">
        <v>0</v>
      </c>
      <c r="P807" s="213">
        <v>0</v>
      </c>
      <c r="Q807" s="216">
        <v>0</v>
      </c>
      <c r="R807" s="215">
        <v>0</v>
      </c>
      <c r="S807" s="213">
        <v>0</v>
      </c>
      <c r="T807" s="214">
        <v>0</v>
      </c>
      <c r="U807" s="217">
        <v>0</v>
      </c>
      <c r="V807" s="213">
        <v>-2</v>
      </c>
      <c r="W807" s="216">
        <v>3668</v>
      </c>
      <c r="X807" s="215">
        <v>-7336</v>
      </c>
      <c r="Y807" s="213">
        <v>0</v>
      </c>
      <c r="Z807" s="216">
        <v>0</v>
      </c>
      <c r="AA807" s="215">
        <v>0</v>
      </c>
      <c r="AB807" s="213">
        <v>2</v>
      </c>
      <c r="AC807" s="216">
        <v>3668</v>
      </c>
      <c r="AD807" s="215">
        <v>7336</v>
      </c>
      <c r="AE807" s="213">
        <v>0</v>
      </c>
      <c r="AF807" s="216">
        <v>0</v>
      </c>
      <c r="AG807" s="215">
        <v>0</v>
      </c>
      <c r="AH807" s="213">
        <v>0</v>
      </c>
      <c r="AI807" s="214">
        <v>0</v>
      </c>
      <c r="AJ807" s="215">
        <v>0</v>
      </c>
      <c r="AK807" s="218">
        <v>0</v>
      </c>
      <c r="AL807" s="214">
        <v>0</v>
      </c>
      <c r="AM807" s="215">
        <v>0</v>
      </c>
      <c r="AN807" s="36">
        <f t="shared" si="145"/>
        <v>0</v>
      </c>
      <c r="AO807" s="37">
        <f t="shared" si="146"/>
        <v>0</v>
      </c>
      <c r="AP807" s="38" t="s">
        <v>3</v>
      </c>
      <c r="AQ807" s="39" t="str">
        <f t="shared" si="143"/>
        <v>제품</v>
      </c>
      <c r="AR807" s="40">
        <f t="shared" si="149"/>
        <v>0</v>
      </c>
      <c r="AS807" s="41">
        <f t="shared" si="150"/>
        <v>0</v>
      </c>
      <c r="AT807" s="42">
        <f t="shared" si="151"/>
        <v>0</v>
      </c>
      <c r="AU807" s="43">
        <f t="shared" si="147"/>
        <v>0</v>
      </c>
      <c r="AV807" s="95" t="str">
        <f t="shared" si="144"/>
        <v/>
      </c>
      <c r="AW807" s="61" t="str">
        <f t="shared" si="144"/>
        <v/>
      </c>
      <c r="AX807" s="61" t="str">
        <f t="shared" si="144"/>
        <v/>
      </c>
      <c r="AY807" s="61" t="str">
        <f t="shared" si="144"/>
        <v/>
      </c>
      <c r="AZ807" s="44" t="str">
        <f t="shared" si="144"/>
        <v/>
      </c>
      <c r="BA807" s="45"/>
      <c r="BB807" s="97">
        <v>0</v>
      </c>
      <c r="BC807" s="98">
        <v>0</v>
      </c>
      <c r="BD807" s="98">
        <v>0</v>
      </c>
      <c r="BE807" s="98">
        <v>0</v>
      </c>
      <c r="BF807" s="98">
        <v>0</v>
      </c>
      <c r="BG807" s="99">
        <f t="shared" si="152"/>
        <v>0</v>
      </c>
      <c r="BH807" s="52">
        <f t="shared" si="148"/>
        <v>0</v>
      </c>
      <c r="BI807" s="53">
        <f>IFERROR(IF(ROUND(V807/((D807+AK807)/2),1)&lt;0,0,ROUND(V807/((D807+AK807)/2),1)),0)</f>
        <v>0</v>
      </c>
      <c r="BJ807" s="55" t="str">
        <f>IF(AK807=0,"정상",IF(AP807="악성","악성",IF(AND(BL807&gt;3,BI807&lt;0.5),"악성",IF(AND(AP807="정상",BL807&lt;=3),"정상",IF(BI807&gt;1,"정상","부진")))))</f>
        <v>정상</v>
      </c>
      <c r="BK807" s="54">
        <v>41760</v>
      </c>
      <c r="BL807" s="52">
        <f t="shared" si="153"/>
        <v>149</v>
      </c>
    </row>
    <row r="808" spans="1:64" ht="17.100000000000001" customHeight="1">
      <c r="A808" s="58" t="s">
        <v>1</v>
      </c>
      <c r="B808" s="57" t="s">
        <v>163</v>
      </c>
      <c r="C808" s="56" t="s">
        <v>164</v>
      </c>
      <c r="D808" s="213">
        <v>0</v>
      </c>
      <c r="E808" s="214">
        <v>0</v>
      </c>
      <c r="F808" s="215">
        <v>0</v>
      </c>
      <c r="G808" s="213">
        <v>0</v>
      </c>
      <c r="H808" s="216">
        <v>0</v>
      </c>
      <c r="I808" s="215">
        <v>0</v>
      </c>
      <c r="J808" s="213">
        <v>0</v>
      </c>
      <c r="K808" s="216">
        <v>0</v>
      </c>
      <c r="L808" s="215">
        <v>0</v>
      </c>
      <c r="M808" s="213">
        <v>0</v>
      </c>
      <c r="N808" s="216">
        <v>0</v>
      </c>
      <c r="O808" s="215">
        <v>0</v>
      </c>
      <c r="P808" s="213">
        <v>0</v>
      </c>
      <c r="Q808" s="216">
        <v>0</v>
      </c>
      <c r="R808" s="215">
        <v>0</v>
      </c>
      <c r="S808" s="213">
        <v>0</v>
      </c>
      <c r="T808" s="214">
        <v>0</v>
      </c>
      <c r="U808" s="217">
        <v>0</v>
      </c>
      <c r="V808" s="213">
        <v>-1</v>
      </c>
      <c r="W808" s="216">
        <v>3488</v>
      </c>
      <c r="X808" s="215">
        <v>-3488</v>
      </c>
      <c r="Y808" s="213">
        <v>0</v>
      </c>
      <c r="Z808" s="216">
        <v>0</v>
      </c>
      <c r="AA808" s="215">
        <v>0</v>
      </c>
      <c r="AB808" s="213">
        <v>1</v>
      </c>
      <c r="AC808" s="216">
        <v>3488</v>
      </c>
      <c r="AD808" s="215">
        <v>3488</v>
      </c>
      <c r="AE808" s="213">
        <v>0</v>
      </c>
      <c r="AF808" s="216">
        <v>0</v>
      </c>
      <c r="AG808" s="215">
        <v>0</v>
      </c>
      <c r="AH808" s="213">
        <v>0</v>
      </c>
      <c r="AI808" s="214">
        <v>0</v>
      </c>
      <c r="AJ808" s="215">
        <v>0</v>
      </c>
      <c r="AK808" s="218">
        <v>0</v>
      </c>
      <c r="AL808" s="214">
        <v>0</v>
      </c>
      <c r="AM808" s="215">
        <v>0</v>
      </c>
      <c r="AN808" s="36">
        <f t="shared" si="145"/>
        <v>0</v>
      </c>
      <c r="AO808" s="37">
        <f t="shared" si="146"/>
        <v>0</v>
      </c>
      <c r="AP808" s="38" t="s">
        <v>3</v>
      </c>
      <c r="AQ808" s="39" t="str">
        <f t="shared" si="143"/>
        <v>제품</v>
      </c>
      <c r="AR808" s="40">
        <f t="shared" si="149"/>
        <v>0</v>
      </c>
      <c r="AS808" s="41">
        <f t="shared" si="150"/>
        <v>0</v>
      </c>
      <c r="AT808" s="42">
        <f t="shared" si="151"/>
        <v>0</v>
      </c>
      <c r="AU808" s="43">
        <f t="shared" si="147"/>
        <v>0</v>
      </c>
      <c r="AV808" s="95" t="str">
        <f t="shared" si="144"/>
        <v/>
      </c>
      <c r="AW808" s="61" t="str">
        <f t="shared" si="144"/>
        <v/>
      </c>
      <c r="AX808" s="61" t="str">
        <f t="shared" si="144"/>
        <v/>
      </c>
      <c r="AY808" s="61" t="str">
        <f t="shared" si="144"/>
        <v/>
      </c>
      <c r="AZ808" s="44" t="str">
        <f t="shared" si="144"/>
        <v/>
      </c>
      <c r="BA808" s="45"/>
      <c r="BB808" s="97">
        <v>0</v>
      </c>
      <c r="BC808" s="98">
        <v>0</v>
      </c>
      <c r="BD808" s="98">
        <v>0</v>
      </c>
      <c r="BE808" s="98">
        <v>0</v>
      </c>
      <c r="BF808" s="98">
        <v>0</v>
      </c>
      <c r="BG808" s="99">
        <f t="shared" si="152"/>
        <v>0</v>
      </c>
      <c r="BH808" s="52">
        <f t="shared" si="148"/>
        <v>0</v>
      </c>
      <c r="BI808" s="53">
        <f>IFERROR(IF(ROUND(V808/((D808+AK808)/2),1)&lt;0,0,ROUND(V808/((D808+AK808)/2),1)),0)</f>
        <v>0</v>
      </c>
      <c r="BJ808" s="55" t="str">
        <f>IF(AK808=0,"정상",IF(AP808="악성","악성",IF(AND(BL808&gt;3,BI808&lt;0.5),"악성",IF(AND(AP808="정상",BL808&lt;=3),"정상",IF(BI808&gt;1,"정상","부진")))))</f>
        <v>정상</v>
      </c>
      <c r="BK808" s="54">
        <v>41791</v>
      </c>
      <c r="BL808" s="52">
        <f t="shared" si="153"/>
        <v>148</v>
      </c>
    </row>
    <row r="809" spans="1:64" ht="17.100000000000001" customHeight="1">
      <c r="A809" s="58" t="s">
        <v>1</v>
      </c>
      <c r="B809" s="57" t="s">
        <v>165</v>
      </c>
      <c r="C809" s="56" t="s">
        <v>166</v>
      </c>
      <c r="D809" s="213">
        <v>1093</v>
      </c>
      <c r="E809" s="214">
        <v>1361.3130000000001</v>
      </c>
      <c r="F809" s="215">
        <v>1487914</v>
      </c>
      <c r="G809" s="213">
        <v>0</v>
      </c>
      <c r="H809" s="216">
        <v>0</v>
      </c>
      <c r="I809" s="215">
        <v>0</v>
      </c>
      <c r="J809" s="213">
        <v>0</v>
      </c>
      <c r="K809" s="216">
        <v>0</v>
      </c>
      <c r="L809" s="215">
        <v>0</v>
      </c>
      <c r="M809" s="213">
        <v>0</v>
      </c>
      <c r="N809" s="216">
        <v>0</v>
      </c>
      <c r="O809" s="215">
        <v>0</v>
      </c>
      <c r="P809" s="213">
        <v>0</v>
      </c>
      <c r="Q809" s="216">
        <v>0</v>
      </c>
      <c r="R809" s="215">
        <v>0</v>
      </c>
      <c r="S809" s="213">
        <v>0</v>
      </c>
      <c r="T809" s="214">
        <v>0</v>
      </c>
      <c r="U809" s="217">
        <v>0</v>
      </c>
      <c r="V809" s="213">
        <v>1037</v>
      </c>
      <c r="W809" s="216">
        <v>1361.312439</v>
      </c>
      <c r="X809" s="215">
        <v>1411681</v>
      </c>
      <c r="Y809" s="213">
        <v>0</v>
      </c>
      <c r="Z809" s="216">
        <v>0</v>
      </c>
      <c r="AA809" s="215">
        <v>0</v>
      </c>
      <c r="AB809" s="213">
        <v>6</v>
      </c>
      <c r="AC809" s="216">
        <v>1361.5</v>
      </c>
      <c r="AD809" s="215">
        <v>8169</v>
      </c>
      <c r="AE809" s="213">
        <v>0</v>
      </c>
      <c r="AF809" s="216">
        <v>0</v>
      </c>
      <c r="AG809" s="215">
        <v>0</v>
      </c>
      <c r="AH809" s="213">
        <v>1043</v>
      </c>
      <c r="AI809" s="214">
        <v>1361.3135179999999</v>
      </c>
      <c r="AJ809" s="215">
        <v>1419850</v>
      </c>
      <c r="AK809" s="218">
        <v>50</v>
      </c>
      <c r="AL809" s="214">
        <v>1361.2871</v>
      </c>
      <c r="AM809" s="215">
        <v>68064</v>
      </c>
      <c r="AN809" s="36">
        <f t="shared" si="145"/>
        <v>6.4411768050085185E-6</v>
      </c>
      <c r="AO809" s="37">
        <f t="shared" si="146"/>
        <v>4.5745654162854532E-2</v>
      </c>
      <c r="AP809" s="38" t="s">
        <v>4</v>
      </c>
      <c r="AQ809" s="39" t="str">
        <f t="shared" si="143"/>
        <v>제품</v>
      </c>
      <c r="AR809" s="40">
        <f t="shared" si="149"/>
        <v>0</v>
      </c>
      <c r="AS809" s="41">
        <f t="shared" si="150"/>
        <v>68064</v>
      </c>
      <c r="AT809" s="42">
        <f t="shared" si="151"/>
        <v>0</v>
      </c>
      <c r="AU809" s="43">
        <f t="shared" si="147"/>
        <v>68064</v>
      </c>
      <c r="AV809" s="95">
        <f t="shared" si="144"/>
        <v>68064.354999999996</v>
      </c>
      <c r="AW809" s="61" t="str">
        <f t="shared" si="144"/>
        <v/>
      </c>
      <c r="AX809" s="61" t="str">
        <f t="shared" si="144"/>
        <v/>
      </c>
      <c r="AY809" s="61" t="str">
        <f t="shared" si="144"/>
        <v/>
      </c>
      <c r="AZ809" s="44" t="str">
        <f t="shared" si="144"/>
        <v/>
      </c>
      <c r="BA809" s="45"/>
      <c r="BB809" s="97">
        <v>50</v>
      </c>
      <c r="BC809" s="98">
        <v>0</v>
      </c>
      <c r="BD809" s="98">
        <v>0</v>
      </c>
      <c r="BE809" s="98">
        <v>0</v>
      </c>
      <c r="BF809" s="98">
        <v>0</v>
      </c>
      <c r="BG809" s="99">
        <f t="shared" si="152"/>
        <v>50</v>
      </c>
      <c r="BH809" s="52">
        <f t="shared" si="148"/>
        <v>0</v>
      </c>
      <c r="BI809" s="53">
        <f>IFERROR(IF(ROUND(V809/((D809+AK809)/2),1)&lt;0,0,ROUND(V809/((D809+AK809)/2),1)),0)</f>
        <v>1.8</v>
      </c>
      <c r="BJ809" s="55" t="str">
        <f>IF(AK809=0,"정상",IF(AP809="악성","악성",IF(AND(BL809&gt;3,BI809&lt;0.5),"악성",IF(AND(AP809="정상",BL809&lt;=3),"정상",IF(BI809&gt;1,"정상","부진")))))</f>
        <v>정상</v>
      </c>
      <c r="BK809" s="54">
        <v>41671</v>
      </c>
      <c r="BL809" s="52">
        <f t="shared" si="153"/>
        <v>152</v>
      </c>
    </row>
    <row r="810" spans="1:64" ht="17.100000000000001" customHeight="1">
      <c r="A810" s="58" t="s">
        <v>1</v>
      </c>
      <c r="B810" s="57" t="s">
        <v>167</v>
      </c>
      <c r="C810" s="56" t="s">
        <v>168</v>
      </c>
      <c r="D810" s="213">
        <v>0</v>
      </c>
      <c r="E810" s="214">
        <v>0</v>
      </c>
      <c r="F810" s="215">
        <v>0</v>
      </c>
      <c r="G810" s="213">
        <v>0</v>
      </c>
      <c r="H810" s="216">
        <v>0</v>
      </c>
      <c r="I810" s="215">
        <v>0</v>
      </c>
      <c r="J810" s="213">
        <v>0</v>
      </c>
      <c r="K810" s="216">
        <v>0</v>
      </c>
      <c r="L810" s="215">
        <v>0</v>
      </c>
      <c r="M810" s="213">
        <v>0</v>
      </c>
      <c r="N810" s="216">
        <v>0</v>
      </c>
      <c r="O810" s="215">
        <v>0</v>
      </c>
      <c r="P810" s="213">
        <v>0</v>
      </c>
      <c r="Q810" s="216">
        <v>0</v>
      </c>
      <c r="R810" s="215">
        <v>0</v>
      </c>
      <c r="S810" s="213">
        <v>0</v>
      </c>
      <c r="T810" s="214">
        <v>0</v>
      </c>
      <c r="U810" s="217">
        <v>0</v>
      </c>
      <c r="V810" s="213">
        <v>-4</v>
      </c>
      <c r="W810" s="216">
        <v>3293</v>
      </c>
      <c r="X810" s="215">
        <v>-13172</v>
      </c>
      <c r="Y810" s="213">
        <v>0</v>
      </c>
      <c r="Z810" s="216">
        <v>0</v>
      </c>
      <c r="AA810" s="215">
        <v>0</v>
      </c>
      <c r="AB810" s="213">
        <v>2</v>
      </c>
      <c r="AC810" s="216">
        <v>3293</v>
      </c>
      <c r="AD810" s="215">
        <v>6586</v>
      </c>
      <c r="AE810" s="213">
        <v>0</v>
      </c>
      <c r="AF810" s="216">
        <v>0</v>
      </c>
      <c r="AG810" s="215">
        <v>0</v>
      </c>
      <c r="AH810" s="213">
        <v>-2</v>
      </c>
      <c r="AI810" s="214">
        <v>3293</v>
      </c>
      <c r="AJ810" s="215">
        <v>-6586</v>
      </c>
      <c r="AK810" s="218">
        <v>2</v>
      </c>
      <c r="AL810" s="214">
        <v>3293</v>
      </c>
      <c r="AM810" s="215">
        <v>6586</v>
      </c>
      <c r="AN810" s="36">
        <f t="shared" si="145"/>
        <v>6.2326032025426222E-7</v>
      </c>
      <c r="AO810" s="37">
        <f t="shared" si="146"/>
        <v>0</v>
      </c>
      <c r="AP810" s="38" t="s">
        <v>3</v>
      </c>
      <c r="AQ810" s="39" t="str">
        <f t="shared" si="143"/>
        <v>제품</v>
      </c>
      <c r="AR810" s="40">
        <f t="shared" si="149"/>
        <v>6586</v>
      </c>
      <c r="AS810" s="41">
        <f t="shared" si="150"/>
        <v>0</v>
      </c>
      <c r="AT810" s="42">
        <f t="shared" si="151"/>
        <v>0</v>
      </c>
      <c r="AU810" s="43">
        <f t="shared" si="147"/>
        <v>6586</v>
      </c>
      <c r="AV810" s="95">
        <f t="shared" si="144"/>
        <v>6586</v>
      </c>
      <c r="AW810" s="61" t="str">
        <f t="shared" si="144"/>
        <v/>
      </c>
      <c r="AX810" s="61" t="str">
        <f t="shared" si="144"/>
        <v/>
      </c>
      <c r="AY810" s="61" t="str">
        <f t="shared" si="144"/>
        <v/>
      </c>
      <c r="AZ810" s="44" t="str">
        <f t="shared" si="144"/>
        <v/>
      </c>
      <c r="BA810" s="45"/>
      <c r="BB810" s="97">
        <v>2</v>
      </c>
      <c r="BC810" s="98">
        <v>0</v>
      </c>
      <c r="BD810" s="98">
        <v>0</v>
      </c>
      <c r="BE810" s="98">
        <v>0</v>
      </c>
      <c r="BF810" s="98">
        <v>0</v>
      </c>
      <c r="BG810" s="99">
        <f t="shared" si="152"/>
        <v>2</v>
      </c>
      <c r="BH810" s="52">
        <f t="shared" si="148"/>
        <v>0</v>
      </c>
      <c r="BI810" s="53">
        <f>IFERROR(IF(ROUND(V810/((D810+AK810)/2),1)&lt;0,0,ROUND(V810/((D810+AK810)/2),1)),0)</f>
        <v>0</v>
      </c>
      <c r="BJ810" s="55" t="str">
        <f>IF(AK810=0,"정상",IF(AP810="악성","악성",IF(AND(BL810&gt;3,BI810&lt;0.5),"악성",IF(AND(AP810="정상",BL810&lt;=3),"정상",IF(BI810&gt;1,"정상","부진")))))</f>
        <v>악성</v>
      </c>
      <c r="BK810" s="54">
        <v>41913</v>
      </c>
      <c r="BL810" s="52">
        <f t="shared" si="153"/>
        <v>144</v>
      </c>
    </row>
    <row r="811" spans="1:64" ht="17.100000000000001" customHeight="1">
      <c r="A811" s="58" t="s">
        <v>1</v>
      </c>
      <c r="B811" s="57" t="s">
        <v>169</v>
      </c>
      <c r="C811" s="56" t="s">
        <v>170</v>
      </c>
      <c r="D811" s="213">
        <v>51</v>
      </c>
      <c r="E811" s="214">
        <v>1144.3846000000001</v>
      </c>
      <c r="F811" s="215">
        <v>58363</v>
      </c>
      <c r="G811" s="213">
        <v>0</v>
      </c>
      <c r="H811" s="216">
        <v>0</v>
      </c>
      <c r="I811" s="215">
        <v>0</v>
      </c>
      <c r="J811" s="213">
        <v>0</v>
      </c>
      <c r="K811" s="216">
        <v>0</v>
      </c>
      <c r="L811" s="215">
        <v>0</v>
      </c>
      <c r="M811" s="213">
        <v>0</v>
      </c>
      <c r="N811" s="216">
        <v>0</v>
      </c>
      <c r="O811" s="215">
        <v>0</v>
      </c>
      <c r="P811" s="213">
        <v>0</v>
      </c>
      <c r="Q811" s="216">
        <v>0</v>
      </c>
      <c r="R811" s="215">
        <v>0</v>
      </c>
      <c r="S811" s="213">
        <v>0</v>
      </c>
      <c r="T811" s="214">
        <v>0</v>
      </c>
      <c r="U811" s="217">
        <v>0</v>
      </c>
      <c r="V811" s="213">
        <v>2</v>
      </c>
      <c r="W811" s="216">
        <v>1153.5</v>
      </c>
      <c r="X811" s="215">
        <v>2307</v>
      </c>
      <c r="Y811" s="213">
        <v>0</v>
      </c>
      <c r="Z811" s="216">
        <v>0</v>
      </c>
      <c r="AA811" s="215">
        <v>0</v>
      </c>
      <c r="AB811" s="213">
        <v>16</v>
      </c>
      <c r="AC811" s="216">
        <v>1144</v>
      </c>
      <c r="AD811" s="215">
        <v>18304</v>
      </c>
      <c r="AE811" s="213">
        <v>0</v>
      </c>
      <c r="AF811" s="216">
        <v>0</v>
      </c>
      <c r="AG811" s="215">
        <v>0</v>
      </c>
      <c r="AH811" s="213">
        <v>18</v>
      </c>
      <c r="AI811" s="214">
        <v>1145.0555549999999</v>
      </c>
      <c r="AJ811" s="215">
        <v>20611</v>
      </c>
      <c r="AK811" s="218">
        <v>33</v>
      </c>
      <c r="AL811" s="214">
        <v>1144</v>
      </c>
      <c r="AM811" s="215">
        <v>37752</v>
      </c>
      <c r="AN811" s="36">
        <f t="shared" si="145"/>
        <v>3.5726273322561351E-6</v>
      </c>
      <c r="AO811" s="37">
        <f t="shared" si="146"/>
        <v>0.6470588235294118</v>
      </c>
      <c r="AP811" s="38" t="s">
        <v>4</v>
      </c>
      <c r="AQ811" s="39" t="str">
        <f t="shared" si="143"/>
        <v>제품</v>
      </c>
      <c r="AR811" s="40">
        <f t="shared" si="149"/>
        <v>0</v>
      </c>
      <c r="AS811" s="41">
        <f t="shared" si="150"/>
        <v>37752</v>
      </c>
      <c r="AT811" s="42">
        <f t="shared" si="151"/>
        <v>0</v>
      </c>
      <c r="AU811" s="43">
        <f t="shared" si="147"/>
        <v>37752</v>
      </c>
      <c r="AV811" s="95">
        <f t="shared" si="144"/>
        <v>37752</v>
      </c>
      <c r="AW811" s="61" t="str">
        <f t="shared" si="144"/>
        <v/>
      </c>
      <c r="AX811" s="61" t="str">
        <f t="shared" si="144"/>
        <v/>
      </c>
      <c r="AY811" s="61" t="str">
        <f t="shared" si="144"/>
        <v/>
      </c>
      <c r="AZ811" s="44" t="str">
        <f t="shared" si="144"/>
        <v/>
      </c>
      <c r="BA811" s="45"/>
      <c r="BB811" s="97">
        <v>33</v>
      </c>
      <c r="BC811" s="98">
        <v>0</v>
      </c>
      <c r="BD811" s="98">
        <v>0</v>
      </c>
      <c r="BE811" s="98">
        <v>0</v>
      </c>
      <c r="BF811" s="98">
        <v>0</v>
      </c>
      <c r="BG811" s="99">
        <f t="shared" si="152"/>
        <v>33</v>
      </c>
      <c r="BH811" s="52">
        <f t="shared" si="148"/>
        <v>0</v>
      </c>
      <c r="BI811" s="53">
        <f>IFERROR(IF(ROUND(V811/((D811+AK811)/2),1)&lt;0,0,ROUND(V811/((D811+AK811)/2),1)),0)</f>
        <v>0</v>
      </c>
      <c r="BJ811" s="55" t="str">
        <f>IF(AK811=0,"정상",IF(AP811="악성","악성",IF(AND(BL811&gt;3,BI811&lt;0.5),"악성",IF(AND(AP811="정상",BL811&lt;=3),"정상",IF(BI811&gt;1,"정상","부진")))))</f>
        <v>악성</v>
      </c>
      <c r="BK811" s="54">
        <v>41730</v>
      </c>
      <c r="BL811" s="52">
        <f t="shared" si="153"/>
        <v>150</v>
      </c>
    </row>
    <row r="812" spans="1:64" ht="17.100000000000001" customHeight="1">
      <c r="A812" s="58" t="s">
        <v>1</v>
      </c>
      <c r="B812" s="57" t="s">
        <v>171</v>
      </c>
      <c r="C812" s="56" t="s">
        <v>172</v>
      </c>
      <c r="D812" s="213">
        <v>50</v>
      </c>
      <c r="E812" s="214">
        <v>1367.6</v>
      </c>
      <c r="F812" s="215">
        <v>68380</v>
      </c>
      <c r="G812" s="213">
        <v>0</v>
      </c>
      <c r="H812" s="216">
        <v>0</v>
      </c>
      <c r="I812" s="215">
        <v>0</v>
      </c>
      <c r="J812" s="213">
        <v>0</v>
      </c>
      <c r="K812" s="216">
        <v>0</v>
      </c>
      <c r="L812" s="215">
        <v>0</v>
      </c>
      <c r="M812" s="213">
        <v>0</v>
      </c>
      <c r="N812" s="216">
        <v>0</v>
      </c>
      <c r="O812" s="215">
        <v>0</v>
      </c>
      <c r="P812" s="213">
        <v>0</v>
      </c>
      <c r="Q812" s="216">
        <v>0</v>
      </c>
      <c r="R812" s="215">
        <v>0</v>
      </c>
      <c r="S812" s="213">
        <v>0</v>
      </c>
      <c r="T812" s="214">
        <v>0</v>
      </c>
      <c r="U812" s="217">
        <v>0</v>
      </c>
      <c r="V812" s="213">
        <v>-61</v>
      </c>
      <c r="W812" s="216">
        <v>1367.2131139999999</v>
      </c>
      <c r="X812" s="215">
        <v>-83400</v>
      </c>
      <c r="Y812" s="213">
        <v>0</v>
      </c>
      <c r="Z812" s="216">
        <v>0</v>
      </c>
      <c r="AA812" s="215">
        <v>0</v>
      </c>
      <c r="AB812" s="213">
        <v>16</v>
      </c>
      <c r="AC812" s="216">
        <v>1367.6875</v>
      </c>
      <c r="AD812" s="215">
        <v>21883</v>
      </c>
      <c r="AE812" s="213">
        <v>0</v>
      </c>
      <c r="AF812" s="216">
        <v>0</v>
      </c>
      <c r="AG812" s="215">
        <v>0</v>
      </c>
      <c r="AH812" s="213">
        <v>-45</v>
      </c>
      <c r="AI812" s="214">
        <v>1367.0444440000001</v>
      </c>
      <c r="AJ812" s="215">
        <v>-61517</v>
      </c>
      <c r="AK812" s="218">
        <v>95</v>
      </c>
      <c r="AL812" s="214">
        <v>1367.3505</v>
      </c>
      <c r="AM812" s="215">
        <v>129897</v>
      </c>
      <c r="AN812" s="36">
        <f t="shared" si="145"/>
        <v>1.2292688402682645E-5</v>
      </c>
      <c r="AO812" s="37">
        <f t="shared" si="146"/>
        <v>1.9</v>
      </c>
      <c r="AP812" s="38" t="s">
        <v>3</v>
      </c>
      <c r="AQ812" s="39" t="str">
        <f t="shared" si="143"/>
        <v>제품</v>
      </c>
      <c r="AR812" s="40">
        <f t="shared" si="149"/>
        <v>129897</v>
      </c>
      <c r="AS812" s="41">
        <f t="shared" si="150"/>
        <v>0</v>
      </c>
      <c r="AT812" s="42">
        <f t="shared" si="151"/>
        <v>0</v>
      </c>
      <c r="AU812" s="43">
        <f t="shared" si="147"/>
        <v>129897</v>
      </c>
      <c r="AV812" s="95">
        <f t="shared" si="144"/>
        <v>129898.2975</v>
      </c>
      <c r="AW812" s="61" t="str">
        <f t="shared" si="144"/>
        <v/>
      </c>
      <c r="AX812" s="61" t="str">
        <f t="shared" si="144"/>
        <v/>
      </c>
      <c r="AY812" s="61" t="str">
        <f t="shared" si="144"/>
        <v/>
      </c>
      <c r="AZ812" s="44" t="str">
        <f t="shared" si="144"/>
        <v/>
      </c>
      <c r="BA812" s="45"/>
      <c r="BB812" s="97">
        <v>95</v>
      </c>
      <c r="BC812" s="98">
        <v>0</v>
      </c>
      <c r="BD812" s="98">
        <v>0</v>
      </c>
      <c r="BE812" s="98">
        <v>0</v>
      </c>
      <c r="BF812" s="98">
        <v>0</v>
      </c>
      <c r="BG812" s="99">
        <f t="shared" si="152"/>
        <v>95</v>
      </c>
      <c r="BH812" s="52">
        <f t="shared" si="148"/>
        <v>0</v>
      </c>
      <c r="BI812" s="53">
        <f>IFERROR(IF(ROUND(V812/((D812+AK812)/2),1)&lt;0,0,ROUND(V812/((D812+AK812)/2),1)),0)</f>
        <v>0</v>
      </c>
      <c r="BJ812" s="55" t="str">
        <f>IF(AK812=0,"정상",IF(AP812="악성","악성",IF(AND(BL812&gt;3,BI812&lt;0.5),"악성",IF(AND(AP812="정상",BL812&lt;=3),"정상",IF(BI812&gt;1,"정상","부진")))))</f>
        <v>악성</v>
      </c>
      <c r="BK812" s="54">
        <v>41791</v>
      </c>
      <c r="BL812" s="52">
        <f t="shared" si="153"/>
        <v>148</v>
      </c>
    </row>
    <row r="813" spans="1:64" ht="17.100000000000001" customHeight="1">
      <c r="A813" s="58" t="s">
        <v>1</v>
      </c>
      <c r="B813" s="57" t="s">
        <v>173</v>
      </c>
      <c r="C813" s="56" t="s">
        <v>174</v>
      </c>
      <c r="D813" s="213">
        <v>0</v>
      </c>
      <c r="E813" s="214">
        <v>0</v>
      </c>
      <c r="F813" s="215">
        <v>0</v>
      </c>
      <c r="G813" s="213">
        <v>0</v>
      </c>
      <c r="H813" s="216">
        <v>0</v>
      </c>
      <c r="I813" s="215">
        <v>0</v>
      </c>
      <c r="J813" s="213">
        <v>0</v>
      </c>
      <c r="K813" s="216">
        <v>0</v>
      </c>
      <c r="L813" s="215">
        <v>0</v>
      </c>
      <c r="M813" s="213">
        <v>0</v>
      </c>
      <c r="N813" s="216">
        <v>0</v>
      </c>
      <c r="O813" s="215">
        <v>0</v>
      </c>
      <c r="P813" s="213">
        <v>0</v>
      </c>
      <c r="Q813" s="216">
        <v>0</v>
      </c>
      <c r="R813" s="215">
        <v>0</v>
      </c>
      <c r="S813" s="213">
        <v>0</v>
      </c>
      <c r="T813" s="214">
        <v>0</v>
      </c>
      <c r="U813" s="217">
        <v>0</v>
      </c>
      <c r="V813" s="213">
        <v>-4</v>
      </c>
      <c r="W813" s="216">
        <v>3751</v>
      </c>
      <c r="X813" s="215">
        <v>-15004</v>
      </c>
      <c r="Y813" s="213">
        <v>0</v>
      </c>
      <c r="Z813" s="216">
        <v>0</v>
      </c>
      <c r="AA813" s="215">
        <v>0</v>
      </c>
      <c r="AB813" s="213">
        <v>4</v>
      </c>
      <c r="AC813" s="216">
        <v>3751</v>
      </c>
      <c r="AD813" s="215">
        <v>15004</v>
      </c>
      <c r="AE813" s="213">
        <v>0</v>
      </c>
      <c r="AF813" s="216">
        <v>0</v>
      </c>
      <c r="AG813" s="215">
        <v>0</v>
      </c>
      <c r="AH813" s="213">
        <v>0</v>
      </c>
      <c r="AI813" s="214">
        <v>0</v>
      </c>
      <c r="AJ813" s="215">
        <v>0</v>
      </c>
      <c r="AK813" s="218">
        <v>0</v>
      </c>
      <c r="AL813" s="214">
        <v>0</v>
      </c>
      <c r="AM813" s="215">
        <v>0</v>
      </c>
      <c r="AN813" s="36">
        <f t="shared" si="145"/>
        <v>0</v>
      </c>
      <c r="AO813" s="37">
        <f t="shared" si="146"/>
        <v>0</v>
      </c>
      <c r="AP813" s="38" t="s">
        <v>3</v>
      </c>
      <c r="AQ813" s="39" t="str">
        <f t="shared" si="143"/>
        <v>제품</v>
      </c>
      <c r="AR813" s="40">
        <f t="shared" si="149"/>
        <v>0</v>
      </c>
      <c r="AS813" s="41">
        <f t="shared" si="150"/>
        <v>0</v>
      </c>
      <c r="AT813" s="42">
        <f t="shared" si="151"/>
        <v>0</v>
      </c>
      <c r="AU813" s="43">
        <f t="shared" si="147"/>
        <v>0</v>
      </c>
      <c r="AV813" s="95" t="str">
        <f t="shared" si="144"/>
        <v/>
      </c>
      <c r="AW813" s="61" t="str">
        <f t="shared" si="144"/>
        <v/>
      </c>
      <c r="AX813" s="61" t="str">
        <f t="shared" si="144"/>
        <v/>
      </c>
      <c r="AY813" s="61" t="str">
        <f t="shared" si="144"/>
        <v/>
      </c>
      <c r="AZ813" s="44" t="str">
        <f t="shared" si="144"/>
        <v/>
      </c>
      <c r="BA813" s="45"/>
      <c r="BB813" s="97">
        <v>0</v>
      </c>
      <c r="BC813" s="98">
        <v>0</v>
      </c>
      <c r="BD813" s="98">
        <v>0</v>
      </c>
      <c r="BE813" s="98">
        <v>0</v>
      </c>
      <c r="BF813" s="98">
        <v>0</v>
      </c>
      <c r="BG813" s="99">
        <f t="shared" si="152"/>
        <v>0</v>
      </c>
      <c r="BH813" s="52">
        <f t="shared" si="148"/>
        <v>0</v>
      </c>
      <c r="BI813" s="53">
        <f>IFERROR(IF(ROUND(V813/((D813+AK813)/2),1)&lt;0,0,ROUND(V813/((D813+AK813)/2),1)),0)</f>
        <v>0</v>
      </c>
      <c r="BJ813" s="55" t="str">
        <f>IF(AK813=0,"정상",IF(AP813="악성","악성",IF(AND(BL813&gt;3,BI813&lt;0.5),"악성",IF(AND(AP813="정상",BL813&lt;=3),"정상",IF(BI813&gt;1,"정상","부진")))))</f>
        <v>정상</v>
      </c>
      <c r="BK813" s="54">
        <v>41883</v>
      </c>
      <c r="BL813" s="52">
        <f t="shared" si="153"/>
        <v>145</v>
      </c>
    </row>
    <row r="814" spans="1:64" ht="17.100000000000001" customHeight="1">
      <c r="A814" s="58" t="s">
        <v>1</v>
      </c>
      <c r="B814" s="57" t="s">
        <v>175</v>
      </c>
      <c r="C814" s="56" t="s">
        <v>176</v>
      </c>
      <c r="D814" s="213">
        <v>54</v>
      </c>
      <c r="E814" s="214">
        <v>1621.8108</v>
      </c>
      <c r="F814" s="215">
        <v>87577</v>
      </c>
      <c r="G814" s="213">
        <v>0</v>
      </c>
      <c r="H814" s="216">
        <v>0</v>
      </c>
      <c r="I814" s="215">
        <v>0</v>
      </c>
      <c r="J814" s="213">
        <v>0</v>
      </c>
      <c r="K814" s="216">
        <v>0</v>
      </c>
      <c r="L814" s="215">
        <v>0</v>
      </c>
      <c r="M814" s="213">
        <v>0</v>
      </c>
      <c r="N814" s="216">
        <v>0</v>
      </c>
      <c r="O814" s="215">
        <v>0</v>
      </c>
      <c r="P814" s="213">
        <v>0</v>
      </c>
      <c r="Q814" s="216">
        <v>0</v>
      </c>
      <c r="R814" s="215">
        <v>0</v>
      </c>
      <c r="S814" s="213">
        <v>0</v>
      </c>
      <c r="T814" s="214">
        <v>0</v>
      </c>
      <c r="U814" s="217">
        <v>0</v>
      </c>
      <c r="V814" s="213">
        <v>-98</v>
      </c>
      <c r="W814" s="216">
        <v>1621.571428</v>
      </c>
      <c r="X814" s="215">
        <v>-158914</v>
      </c>
      <c r="Y814" s="213">
        <v>0</v>
      </c>
      <c r="Z814" s="216">
        <v>0</v>
      </c>
      <c r="AA814" s="215">
        <v>0</v>
      </c>
      <c r="AB814" s="213">
        <v>131</v>
      </c>
      <c r="AC814" s="216">
        <v>1621.7099229999999</v>
      </c>
      <c r="AD814" s="215">
        <v>212444</v>
      </c>
      <c r="AE814" s="213">
        <v>0</v>
      </c>
      <c r="AF814" s="216">
        <v>0</v>
      </c>
      <c r="AG814" s="215">
        <v>0</v>
      </c>
      <c r="AH814" s="213">
        <v>33</v>
      </c>
      <c r="AI814" s="214">
        <v>1622.121212</v>
      </c>
      <c r="AJ814" s="215">
        <v>53530</v>
      </c>
      <c r="AK814" s="218">
        <v>21</v>
      </c>
      <c r="AL814" s="214">
        <v>1621.3333</v>
      </c>
      <c r="AM814" s="215">
        <v>34047</v>
      </c>
      <c r="AN814" s="36">
        <f t="shared" si="145"/>
        <v>3.2220079143177749E-6</v>
      </c>
      <c r="AO814" s="37">
        <f t="shared" si="146"/>
        <v>0.3888888888888889</v>
      </c>
      <c r="AP814" s="38" t="s">
        <v>3</v>
      </c>
      <c r="AQ814" s="39" t="str">
        <f t="shared" si="143"/>
        <v>제품</v>
      </c>
      <c r="AR814" s="40">
        <f t="shared" si="149"/>
        <v>34047</v>
      </c>
      <c r="AS814" s="41">
        <f t="shared" si="150"/>
        <v>0</v>
      </c>
      <c r="AT814" s="42">
        <f t="shared" si="151"/>
        <v>0</v>
      </c>
      <c r="AU814" s="43">
        <f t="shared" si="147"/>
        <v>34047</v>
      </c>
      <c r="AV814" s="95">
        <f t="shared" si="144"/>
        <v>34047.999300000003</v>
      </c>
      <c r="AW814" s="61" t="str">
        <f t="shared" si="144"/>
        <v/>
      </c>
      <c r="AX814" s="61" t="str">
        <f t="shared" si="144"/>
        <v/>
      </c>
      <c r="AY814" s="61" t="str">
        <f t="shared" si="144"/>
        <v/>
      </c>
      <c r="AZ814" s="44" t="str">
        <f t="shared" si="144"/>
        <v/>
      </c>
      <c r="BA814" s="45"/>
      <c r="BB814" s="97">
        <v>21</v>
      </c>
      <c r="BC814" s="98">
        <v>0</v>
      </c>
      <c r="BD814" s="98">
        <v>0</v>
      </c>
      <c r="BE814" s="98">
        <v>0</v>
      </c>
      <c r="BF814" s="98">
        <v>0</v>
      </c>
      <c r="BG814" s="99">
        <f t="shared" si="152"/>
        <v>21</v>
      </c>
      <c r="BH814" s="52">
        <f t="shared" si="148"/>
        <v>0</v>
      </c>
      <c r="BI814" s="53">
        <f>IFERROR(IF(ROUND(V814/((D814+AK814)/2),1)&lt;0,0,ROUND(V814/((D814+AK814)/2),1)),0)</f>
        <v>0</v>
      </c>
      <c r="BJ814" s="55" t="str">
        <f>IF(AK814=0,"정상",IF(AP814="악성","악성",IF(AND(BL814&gt;3,BI814&lt;0.5),"악성",IF(AND(AP814="정상",BL814&lt;=3),"정상",IF(BI814&gt;1,"정상","부진")))))</f>
        <v>악성</v>
      </c>
      <c r="BK814" s="54">
        <v>41852</v>
      </c>
      <c r="BL814" s="52">
        <f t="shared" si="153"/>
        <v>146</v>
      </c>
    </row>
    <row r="815" spans="1:64" ht="17.100000000000001" customHeight="1">
      <c r="A815" s="58" t="s">
        <v>1</v>
      </c>
      <c r="B815" s="57" t="s">
        <v>177</v>
      </c>
      <c r="C815" s="56" t="s">
        <v>178</v>
      </c>
      <c r="D815" s="213">
        <v>33</v>
      </c>
      <c r="E815" s="214">
        <v>1276.7367999999999</v>
      </c>
      <c r="F815" s="215">
        <v>42131</v>
      </c>
      <c r="G815" s="213">
        <v>0</v>
      </c>
      <c r="H815" s="216">
        <v>0</v>
      </c>
      <c r="I815" s="215">
        <v>0</v>
      </c>
      <c r="J815" s="213">
        <v>0</v>
      </c>
      <c r="K815" s="216">
        <v>0</v>
      </c>
      <c r="L815" s="215">
        <v>0</v>
      </c>
      <c r="M815" s="213">
        <v>0</v>
      </c>
      <c r="N815" s="216">
        <v>0</v>
      </c>
      <c r="O815" s="215">
        <v>0</v>
      </c>
      <c r="P815" s="213">
        <v>0</v>
      </c>
      <c r="Q815" s="216">
        <v>0</v>
      </c>
      <c r="R815" s="215">
        <v>0</v>
      </c>
      <c r="S815" s="213">
        <v>0</v>
      </c>
      <c r="T815" s="214">
        <v>0</v>
      </c>
      <c r="U815" s="217">
        <v>0</v>
      </c>
      <c r="V815" s="213">
        <v>3</v>
      </c>
      <c r="W815" s="216">
        <v>1279.6666660000001</v>
      </c>
      <c r="X815" s="215">
        <v>3839</v>
      </c>
      <c r="Y815" s="213">
        <v>0</v>
      </c>
      <c r="Z815" s="216">
        <v>0</v>
      </c>
      <c r="AA815" s="215">
        <v>0</v>
      </c>
      <c r="AB815" s="213">
        <v>27</v>
      </c>
      <c r="AC815" s="216">
        <v>1276.444444</v>
      </c>
      <c r="AD815" s="215">
        <v>34464</v>
      </c>
      <c r="AE815" s="213">
        <v>0</v>
      </c>
      <c r="AF815" s="216">
        <v>0</v>
      </c>
      <c r="AG815" s="215">
        <v>0</v>
      </c>
      <c r="AH815" s="213">
        <v>30</v>
      </c>
      <c r="AI815" s="214">
        <v>1276.766666</v>
      </c>
      <c r="AJ815" s="215">
        <v>38303</v>
      </c>
      <c r="AK815" s="218">
        <v>3</v>
      </c>
      <c r="AL815" s="214">
        <v>1276</v>
      </c>
      <c r="AM815" s="215">
        <v>3828</v>
      </c>
      <c r="AN815" s="36">
        <f t="shared" si="145"/>
        <v>3.6225941480918853E-7</v>
      </c>
      <c r="AO815" s="37">
        <f t="shared" si="146"/>
        <v>9.0909090909090912E-2</v>
      </c>
      <c r="AP815" s="38" t="s">
        <v>4</v>
      </c>
      <c r="AQ815" s="39" t="str">
        <f t="shared" si="143"/>
        <v>제품</v>
      </c>
      <c r="AR815" s="40">
        <f t="shared" si="149"/>
        <v>0</v>
      </c>
      <c r="AS815" s="41">
        <f t="shared" si="150"/>
        <v>3828</v>
      </c>
      <c r="AT815" s="42">
        <f t="shared" si="151"/>
        <v>0</v>
      </c>
      <c r="AU815" s="43">
        <f t="shared" si="147"/>
        <v>3828</v>
      </c>
      <c r="AV815" s="95">
        <f t="shared" si="144"/>
        <v>3828</v>
      </c>
      <c r="AW815" s="61" t="str">
        <f t="shared" si="144"/>
        <v/>
      </c>
      <c r="AX815" s="61" t="str">
        <f t="shared" si="144"/>
        <v/>
      </c>
      <c r="AY815" s="61" t="str">
        <f t="shared" si="144"/>
        <v/>
      </c>
      <c r="AZ815" s="44" t="str">
        <f t="shared" si="144"/>
        <v/>
      </c>
      <c r="BA815" s="45"/>
      <c r="BB815" s="97">
        <v>3</v>
      </c>
      <c r="BC815" s="98">
        <v>0</v>
      </c>
      <c r="BD815" s="98">
        <v>0</v>
      </c>
      <c r="BE815" s="98">
        <v>0</v>
      </c>
      <c r="BF815" s="98">
        <v>0</v>
      </c>
      <c r="BG815" s="99">
        <f t="shared" si="152"/>
        <v>3</v>
      </c>
      <c r="BH815" s="52">
        <f t="shared" si="148"/>
        <v>0</v>
      </c>
      <c r="BI815" s="53">
        <f>IFERROR(IF(ROUND(V815/((D815+AK815)/2),1)&lt;0,0,ROUND(V815/((D815+AK815)/2),1)),0)</f>
        <v>0.2</v>
      </c>
      <c r="BJ815" s="55" t="str">
        <f>IF(AK815=0,"정상",IF(AP815="악성","악성",IF(AND(BL815&gt;3,BI815&lt;0.5),"악성",IF(AND(AP815="정상",BL815&lt;=3),"정상",IF(BI815&gt;1,"정상","부진")))))</f>
        <v>악성</v>
      </c>
      <c r="BK815" s="54">
        <v>41944</v>
      </c>
      <c r="BL815" s="52">
        <f t="shared" si="153"/>
        <v>143</v>
      </c>
    </row>
    <row r="816" spans="1:64" ht="17.100000000000001" customHeight="1">
      <c r="A816" s="58" t="s">
        <v>1</v>
      </c>
      <c r="B816" s="57" t="s">
        <v>180</v>
      </c>
      <c r="C816" s="56" t="s">
        <v>181</v>
      </c>
      <c r="D816" s="213">
        <v>23</v>
      </c>
      <c r="E816" s="214">
        <v>3254.1176</v>
      </c>
      <c r="F816" s="215">
        <v>74844</v>
      </c>
      <c r="G816" s="213">
        <v>0</v>
      </c>
      <c r="H816" s="216">
        <v>0</v>
      </c>
      <c r="I816" s="215">
        <v>0</v>
      </c>
      <c r="J816" s="213">
        <v>0</v>
      </c>
      <c r="K816" s="216">
        <v>0</v>
      </c>
      <c r="L816" s="215">
        <v>0</v>
      </c>
      <c r="M816" s="213">
        <v>0</v>
      </c>
      <c r="N816" s="216">
        <v>0</v>
      </c>
      <c r="O816" s="215">
        <v>0</v>
      </c>
      <c r="P816" s="213">
        <v>0</v>
      </c>
      <c r="Q816" s="216">
        <v>0</v>
      </c>
      <c r="R816" s="215">
        <v>0</v>
      </c>
      <c r="S816" s="213">
        <v>0</v>
      </c>
      <c r="T816" s="214">
        <v>0</v>
      </c>
      <c r="U816" s="217">
        <v>0</v>
      </c>
      <c r="V816" s="213">
        <v>-64</v>
      </c>
      <c r="W816" s="216">
        <v>3254</v>
      </c>
      <c r="X816" s="215">
        <v>-208256</v>
      </c>
      <c r="Y816" s="213">
        <v>0</v>
      </c>
      <c r="Z816" s="216">
        <v>0</v>
      </c>
      <c r="AA816" s="215">
        <v>0</v>
      </c>
      <c r="AB816" s="213">
        <v>54</v>
      </c>
      <c r="AC816" s="216">
        <v>3254.0370370000001</v>
      </c>
      <c r="AD816" s="215">
        <v>175718</v>
      </c>
      <c r="AE816" s="213">
        <v>0</v>
      </c>
      <c r="AF816" s="216">
        <v>0</v>
      </c>
      <c r="AG816" s="215">
        <v>0</v>
      </c>
      <c r="AH816" s="213">
        <v>-10</v>
      </c>
      <c r="AI816" s="214">
        <v>3253.8</v>
      </c>
      <c r="AJ816" s="215">
        <v>-32538</v>
      </c>
      <c r="AK816" s="218">
        <v>33</v>
      </c>
      <c r="AL816" s="214">
        <v>3254</v>
      </c>
      <c r="AM816" s="215">
        <v>107382</v>
      </c>
      <c r="AN816" s="36">
        <f t="shared" si="145"/>
        <v>1.0162001170595684E-5</v>
      </c>
      <c r="AO816" s="37">
        <f t="shared" si="146"/>
        <v>1.4347826086956521</v>
      </c>
      <c r="AP816" s="38" t="s">
        <v>3</v>
      </c>
      <c r="AQ816" s="39" t="str">
        <f t="shared" si="143"/>
        <v>제품</v>
      </c>
      <c r="AR816" s="40">
        <f t="shared" si="149"/>
        <v>107382</v>
      </c>
      <c r="AS816" s="41">
        <f t="shared" si="150"/>
        <v>0</v>
      </c>
      <c r="AT816" s="42">
        <f t="shared" si="151"/>
        <v>0</v>
      </c>
      <c r="AU816" s="43">
        <f t="shared" si="147"/>
        <v>107382</v>
      </c>
      <c r="AV816" s="95">
        <f t="shared" si="144"/>
        <v>107382</v>
      </c>
      <c r="AW816" s="61" t="str">
        <f t="shared" si="144"/>
        <v/>
      </c>
      <c r="AX816" s="61" t="str">
        <f t="shared" si="144"/>
        <v/>
      </c>
      <c r="AY816" s="61" t="str">
        <f t="shared" si="144"/>
        <v/>
      </c>
      <c r="AZ816" s="44" t="str">
        <f t="shared" si="144"/>
        <v/>
      </c>
      <c r="BA816" s="45"/>
      <c r="BB816" s="97">
        <v>33</v>
      </c>
      <c r="BC816" s="98">
        <v>0</v>
      </c>
      <c r="BD816" s="98">
        <v>0</v>
      </c>
      <c r="BE816" s="98">
        <v>0</v>
      </c>
      <c r="BF816" s="98">
        <v>0</v>
      </c>
      <c r="BG816" s="99">
        <f t="shared" si="152"/>
        <v>33</v>
      </c>
      <c r="BH816" s="52">
        <f t="shared" si="148"/>
        <v>0</v>
      </c>
      <c r="BI816" s="53">
        <f>IFERROR(IF(ROUND(V816/((D816+AK816)/2),1)&lt;0,0,ROUND(V816/((D816+AK816)/2),1)),0)</f>
        <v>0</v>
      </c>
      <c r="BJ816" s="55" t="str">
        <f>IF(AK816=0,"정상",IF(AP816="악성","악성",IF(AND(BL816&gt;3,BI816&lt;0.5),"악성",IF(AND(AP816="정상",BL816&lt;=3),"정상",IF(BI816&gt;1,"정상","부진")))))</f>
        <v>악성</v>
      </c>
      <c r="BK816" s="54">
        <v>42005</v>
      </c>
      <c r="BL816" s="52">
        <f t="shared" si="153"/>
        <v>141</v>
      </c>
    </row>
    <row r="817" spans="1:64" ht="17.100000000000001" customHeight="1">
      <c r="A817" s="58" t="s">
        <v>1</v>
      </c>
      <c r="B817" s="57" t="s">
        <v>182</v>
      </c>
      <c r="C817" s="56" t="s">
        <v>183</v>
      </c>
      <c r="D817" s="213">
        <v>21</v>
      </c>
      <c r="E817" s="214">
        <v>3145</v>
      </c>
      <c r="F817" s="215">
        <v>66045</v>
      </c>
      <c r="G817" s="213">
        <v>0</v>
      </c>
      <c r="H817" s="216">
        <v>0</v>
      </c>
      <c r="I817" s="215">
        <v>0</v>
      </c>
      <c r="J817" s="213">
        <v>0</v>
      </c>
      <c r="K817" s="216">
        <v>0</v>
      </c>
      <c r="L817" s="215">
        <v>0</v>
      </c>
      <c r="M817" s="213">
        <v>2</v>
      </c>
      <c r="N817" s="216">
        <v>3145</v>
      </c>
      <c r="O817" s="215">
        <v>6290</v>
      </c>
      <c r="P817" s="213">
        <v>0</v>
      </c>
      <c r="Q817" s="216">
        <v>0</v>
      </c>
      <c r="R817" s="215">
        <v>0</v>
      </c>
      <c r="S817" s="213">
        <v>2</v>
      </c>
      <c r="T817" s="214">
        <v>3145</v>
      </c>
      <c r="U817" s="217">
        <v>6290</v>
      </c>
      <c r="V817" s="213">
        <v>-45</v>
      </c>
      <c r="W817" s="216">
        <v>3145</v>
      </c>
      <c r="X817" s="215">
        <v>-141525</v>
      </c>
      <c r="Y817" s="213">
        <v>0</v>
      </c>
      <c r="Z817" s="216">
        <v>0</v>
      </c>
      <c r="AA817" s="215">
        <v>0</v>
      </c>
      <c r="AB817" s="213">
        <v>46</v>
      </c>
      <c r="AC817" s="216">
        <v>3145</v>
      </c>
      <c r="AD817" s="215">
        <v>144670</v>
      </c>
      <c r="AE817" s="213">
        <v>0</v>
      </c>
      <c r="AF817" s="216">
        <v>0</v>
      </c>
      <c r="AG817" s="215">
        <v>0</v>
      </c>
      <c r="AH817" s="213">
        <v>1</v>
      </c>
      <c r="AI817" s="214">
        <v>3145</v>
      </c>
      <c r="AJ817" s="215">
        <v>3145</v>
      </c>
      <c r="AK817" s="218">
        <v>22</v>
      </c>
      <c r="AL817" s="214">
        <v>3145</v>
      </c>
      <c r="AM817" s="215">
        <v>69190</v>
      </c>
      <c r="AN817" s="36">
        <f t="shared" si="145"/>
        <v>6.5477348251430914E-6</v>
      </c>
      <c r="AO817" s="37">
        <f t="shared" si="146"/>
        <v>0.95652173913043481</v>
      </c>
      <c r="AP817" s="38" t="s">
        <v>3</v>
      </c>
      <c r="AQ817" s="39" t="str">
        <f t="shared" si="143"/>
        <v>제품</v>
      </c>
      <c r="AR817" s="40">
        <f t="shared" si="149"/>
        <v>69190</v>
      </c>
      <c r="AS817" s="41">
        <f t="shared" si="150"/>
        <v>0</v>
      </c>
      <c r="AT817" s="42">
        <f t="shared" si="151"/>
        <v>0</v>
      </c>
      <c r="AU817" s="43">
        <f t="shared" si="147"/>
        <v>69190</v>
      </c>
      <c r="AV817" s="95">
        <f t="shared" si="144"/>
        <v>69190</v>
      </c>
      <c r="AW817" s="61" t="str">
        <f t="shared" si="144"/>
        <v/>
      </c>
      <c r="AX817" s="61" t="str">
        <f t="shared" si="144"/>
        <v/>
      </c>
      <c r="AY817" s="61" t="str">
        <f t="shared" si="144"/>
        <v/>
      </c>
      <c r="AZ817" s="44" t="str">
        <f t="shared" si="144"/>
        <v/>
      </c>
      <c r="BA817" s="45"/>
      <c r="BB817" s="97">
        <v>22</v>
      </c>
      <c r="BC817" s="98">
        <v>0</v>
      </c>
      <c r="BD817" s="98">
        <v>0</v>
      </c>
      <c r="BE817" s="98">
        <v>0</v>
      </c>
      <c r="BF817" s="98">
        <v>0</v>
      </c>
      <c r="BG817" s="99">
        <f t="shared" si="152"/>
        <v>22</v>
      </c>
      <c r="BH817" s="52">
        <f t="shared" si="148"/>
        <v>0</v>
      </c>
      <c r="BI817" s="53">
        <f>IFERROR(IF(ROUND(V817/((D817+AK817)/2),1)&lt;0,0,ROUND(V817/((D817+AK817)/2),1)),0)</f>
        <v>0</v>
      </c>
      <c r="BJ817" s="55" t="str">
        <f>IF(AK817=0,"정상",IF(AP817="악성","악성",IF(AND(BL817&gt;3,BI817&lt;0.5),"악성",IF(AND(AP817="정상",BL817&lt;=3),"정상",IF(BI817&gt;1,"정상","부진")))))</f>
        <v>악성</v>
      </c>
      <c r="BK817" s="54">
        <v>41913</v>
      </c>
      <c r="BL817" s="52">
        <f t="shared" si="153"/>
        <v>144</v>
      </c>
    </row>
    <row r="818" spans="1:64" ht="17.100000000000001" customHeight="1">
      <c r="A818" s="58" t="s">
        <v>1</v>
      </c>
      <c r="B818" s="57" t="s">
        <v>4833</v>
      </c>
      <c r="C818" s="56" t="s">
        <v>4834</v>
      </c>
      <c r="D818" s="213">
        <v>0</v>
      </c>
      <c r="E818" s="214">
        <v>0</v>
      </c>
      <c r="F818" s="215">
        <v>0</v>
      </c>
      <c r="G818" s="213">
        <v>0</v>
      </c>
      <c r="H818" s="216">
        <v>0</v>
      </c>
      <c r="I818" s="215">
        <v>0</v>
      </c>
      <c r="J818" s="213">
        <v>0</v>
      </c>
      <c r="K818" s="216">
        <v>0</v>
      </c>
      <c r="L818" s="215">
        <v>0</v>
      </c>
      <c r="M818" s="213">
        <v>0</v>
      </c>
      <c r="N818" s="216">
        <v>0</v>
      </c>
      <c r="O818" s="215">
        <v>0</v>
      </c>
      <c r="P818" s="213">
        <v>0</v>
      </c>
      <c r="Q818" s="216">
        <v>0</v>
      </c>
      <c r="R818" s="215">
        <v>0</v>
      </c>
      <c r="S818" s="213">
        <v>0</v>
      </c>
      <c r="T818" s="214">
        <v>0</v>
      </c>
      <c r="U818" s="217">
        <v>0</v>
      </c>
      <c r="V818" s="213">
        <v>-1</v>
      </c>
      <c r="W818" s="216">
        <v>5021</v>
      </c>
      <c r="X818" s="215">
        <v>-5021</v>
      </c>
      <c r="Y818" s="213">
        <v>0</v>
      </c>
      <c r="Z818" s="216">
        <v>0</v>
      </c>
      <c r="AA818" s="215">
        <v>0</v>
      </c>
      <c r="AB818" s="213">
        <v>1</v>
      </c>
      <c r="AC818" s="216">
        <v>5021</v>
      </c>
      <c r="AD818" s="215">
        <v>5021</v>
      </c>
      <c r="AE818" s="213">
        <v>0</v>
      </c>
      <c r="AF818" s="216">
        <v>0</v>
      </c>
      <c r="AG818" s="215">
        <v>0</v>
      </c>
      <c r="AH818" s="213">
        <v>0</v>
      </c>
      <c r="AI818" s="214">
        <v>0</v>
      </c>
      <c r="AJ818" s="215">
        <v>0</v>
      </c>
      <c r="AK818" s="218">
        <v>0</v>
      </c>
      <c r="AL818" s="214">
        <v>0</v>
      </c>
      <c r="AM818" s="215">
        <v>0</v>
      </c>
      <c r="AN818" s="36">
        <f t="shared" si="145"/>
        <v>0</v>
      </c>
      <c r="AO818" s="37">
        <f t="shared" si="146"/>
        <v>0</v>
      </c>
      <c r="AP818" s="38" t="s">
        <v>3</v>
      </c>
      <c r="AQ818" s="39" t="str">
        <f t="shared" si="143"/>
        <v>제품</v>
      </c>
      <c r="AR818" s="40">
        <f t="shared" si="149"/>
        <v>0</v>
      </c>
      <c r="AS818" s="41">
        <f t="shared" si="150"/>
        <v>0</v>
      </c>
      <c r="AT818" s="42">
        <f t="shared" si="151"/>
        <v>0</v>
      </c>
      <c r="AU818" s="43">
        <f t="shared" si="147"/>
        <v>0</v>
      </c>
      <c r="AV818" s="95" t="str">
        <f t="shared" si="144"/>
        <v/>
      </c>
      <c r="AW818" s="61" t="str">
        <f t="shared" si="144"/>
        <v/>
      </c>
      <c r="AX818" s="61" t="str">
        <f t="shared" si="144"/>
        <v/>
      </c>
      <c r="AY818" s="61" t="str">
        <f t="shared" si="144"/>
        <v/>
      </c>
      <c r="AZ818" s="44" t="str">
        <f t="shared" si="144"/>
        <v/>
      </c>
      <c r="BA818" s="45"/>
      <c r="BB818" s="97">
        <v>0</v>
      </c>
      <c r="BC818" s="98">
        <v>0</v>
      </c>
      <c r="BD818" s="98">
        <v>0</v>
      </c>
      <c r="BE818" s="98">
        <v>0</v>
      </c>
      <c r="BF818" s="98">
        <v>0</v>
      </c>
      <c r="BG818" s="99">
        <f t="shared" si="152"/>
        <v>0</v>
      </c>
      <c r="BH818" s="52">
        <f t="shared" si="148"/>
        <v>0</v>
      </c>
      <c r="BI818" s="53">
        <f>IFERROR(IF(ROUND(V818/((D818+AK818)/2),1)&lt;0,0,ROUND(V818/((D818+AK818)/2),1)),0)</f>
        <v>0</v>
      </c>
      <c r="BJ818" s="55" t="str">
        <f>IF(AK818=0,"정상",IF(AP818="악성","악성",IF(AND(BL818&gt;3,BI818&lt;0.5),"악성",IF(AND(AP818="정상",BL818&lt;=3),"정상",IF(BI818&gt;1,"정상","부진")))))</f>
        <v>정상</v>
      </c>
      <c r="BK818" s="54">
        <v>43132</v>
      </c>
      <c r="BL818" s="52">
        <f t="shared" si="153"/>
        <v>104</v>
      </c>
    </row>
    <row r="819" spans="1:64" ht="17.100000000000001" customHeight="1">
      <c r="A819" s="58" t="s">
        <v>1</v>
      </c>
      <c r="B819" s="57" t="s">
        <v>184</v>
      </c>
      <c r="C819" s="56" t="s">
        <v>185</v>
      </c>
      <c r="D819" s="213">
        <v>128</v>
      </c>
      <c r="E819" s="214">
        <v>1145.9421</v>
      </c>
      <c r="F819" s="215">
        <v>146680</v>
      </c>
      <c r="G819" s="213">
        <v>0</v>
      </c>
      <c r="H819" s="216">
        <v>0</v>
      </c>
      <c r="I819" s="215">
        <v>0</v>
      </c>
      <c r="J819" s="213">
        <v>0</v>
      </c>
      <c r="K819" s="216">
        <v>0</v>
      </c>
      <c r="L819" s="215">
        <v>0</v>
      </c>
      <c r="M819" s="213">
        <v>0</v>
      </c>
      <c r="N819" s="216">
        <v>0</v>
      </c>
      <c r="O819" s="215">
        <v>0</v>
      </c>
      <c r="P819" s="213">
        <v>0</v>
      </c>
      <c r="Q819" s="216">
        <v>0</v>
      </c>
      <c r="R819" s="215">
        <v>0</v>
      </c>
      <c r="S819" s="213">
        <v>0</v>
      </c>
      <c r="T819" s="214">
        <v>0</v>
      </c>
      <c r="U819" s="217">
        <v>0</v>
      </c>
      <c r="V819" s="213">
        <v>-85</v>
      </c>
      <c r="W819" s="216">
        <v>1145.788235</v>
      </c>
      <c r="X819" s="215">
        <v>-97392</v>
      </c>
      <c r="Y819" s="213">
        <v>0</v>
      </c>
      <c r="Z819" s="216">
        <v>0</v>
      </c>
      <c r="AA819" s="215">
        <v>0</v>
      </c>
      <c r="AB819" s="213">
        <v>64</v>
      </c>
      <c r="AC819" s="216">
        <v>1145.953125</v>
      </c>
      <c r="AD819" s="215">
        <v>73341</v>
      </c>
      <c r="AE819" s="213">
        <v>0</v>
      </c>
      <c r="AF819" s="216">
        <v>0</v>
      </c>
      <c r="AG819" s="215">
        <v>0</v>
      </c>
      <c r="AH819" s="213">
        <v>-21</v>
      </c>
      <c r="AI819" s="214">
        <v>1145.2857140000001</v>
      </c>
      <c r="AJ819" s="215">
        <v>-24051</v>
      </c>
      <c r="AK819" s="218">
        <v>149</v>
      </c>
      <c r="AL819" s="214">
        <v>1145.8526999999999</v>
      </c>
      <c r="AM819" s="215">
        <v>170731</v>
      </c>
      <c r="AN819" s="36">
        <f t="shared" si="145"/>
        <v>1.615697809555579E-5</v>
      </c>
      <c r="AO819" s="37">
        <f t="shared" si="146"/>
        <v>1.1640625</v>
      </c>
      <c r="AP819" s="38" t="s">
        <v>3</v>
      </c>
      <c r="AQ819" s="39" t="str">
        <f t="shared" si="143"/>
        <v>제품</v>
      </c>
      <c r="AR819" s="40">
        <f t="shared" si="149"/>
        <v>170731</v>
      </c>
      <c r="AS819" s="41">
        <f t="shared" si="150"/>
        <v>0</v>
      </c>
      <c r="AT819" s="42">
        <f t="shared" si="151"/>
        <v>0</v>
      </c>
      <c r="AU819" s="43">
        <f t="shared" si="147"/>
        <v>170731</v>
      </c>
      <c r="AV819" s="95">
        <f t="shared" si="144"/>
        <v>170732.05229999998</v>
      </c>
      <c r="AW819" s="61" t="str">
        <f t="shared" si="144"/>
        <v/>
      </c>
      <c r="AX819" s="61" t="str">
        <f t="shared" si="144"/>
        <v/>
      </c>
      <c r="AY819" s="61" t="str">
        <f t="shared" si="144"/>
        <v/>
      </c>
      <c r="AZ819" s="44" t="str">
        <f t="shared" si="144"/>
        <v/>
      </c>
      <c r="BA819" s="45"/>
      <c r="BB819" s="97">
        <v>149</v>
      </c>
      <c r="BC819" s="98">
        <v>0</v>
      </c>
      <c r="BD819" s="98">
        <v>0</v>
      </c>
      <c r="BE819" s="98">
        <v>0</v>
      </c>
      <c r="BF819" s="98">
        <v>0</v>
      </c>
      <c r="BG819" s="99">
        <f t="shared" si="152"/>
        <v>149</v>
      </c>
      <c r="BH819" s="52">
        <f t="shared" si="148"/>
        <v>0</v>
      </c>
      <c r="BI819" s="53">
        <f>IFERROR(IF(ROUND(V819/((D819+AK819)/2),1)&lt;0,0,ROUND(V819/((D819+AK819)/2),1)),0)</f>
        <v>0</v>
      </c>
      <c r="BJ819" s="55" t="str">
        <f>IF(AK819=0,"정상",IF(AP819="악성","악성",IF(AND(BL819&gt;3,BI819&lt;0.5),"악성",IF(AND(AP819="정상",BL819&lt;=3),"정상",IF(BI819&gt;1,"정상","부진")))))</f>
        <v>악성</v>
      </c>
      <c r="BK819" s="54">
        <v>41883</v>
      </c>
      <c r="BL819" s="52">
        <f t="shared" si="153"/>
        <v>145</v>
      </c>
    </row>
    <row r="820" spans="1:64" ht="17.100000000000001" customHeight="1">
      <c r="A820" s="58" t="s">
        <v>1</v>
      </c>
      <c r="B820" s="57" t="s">
        <v>186</v>
      </c>
      <c r="C820" s="56" t="s">
        <v>187</v>
      </c>
      <c r="D820" s="213">
        <v>726</v>
      </c>
      <c r="E820" s="214">
        <v>1157.9639999999999</v>
      </c>
      <c r="F820" s="215">
        <v>840681</v>
      </c>
      <c r="G820" s="213">
        <v>0</v>
      </c>
      <c r="H820" s="216">
        <v>0</v>
      </c>
      <c r="I820" s="215">
        <v>0</v>
      </c>
      <c r="J820" s="213">
        <v>0</v>
      </c>
      <c r="K820" s="216">
        <v>0</v>
      </c>
      <c r="L820" s="215">
        <v>0</v>
      </c>
      <c r="M820" s="213">
        <v>0</v>
      </c>
      <c r="N820" s="216">
        <v>0</v>
      </c>
      <c r="O820" s="215">
        <v>0</v>
      </c>
      <c r="P820" s="213">
        <v>0</v>
      </c>
      <c r="Q820" s="216">
        <v>0</v>
      </c>
      <c r="R820" s="215">
        <v>0</v>
      </c>
      <c r="S820" s="213">
        <v>0</v>
      </c>
      <c r="T820" s="214">
        <v>0</v>
      </c>
      <c r="U820" s="217">
        <v>0</v>
      </c>
      <c r="V820" s="213">
        <v>-73</v>
      </c>
      <c r="W820" s="216">
        <v>1157.7945199999999</v>
      </c>
      <c r="X820" s="215">
        <v>-84519</v>
      </c>
      <c r="Y820" s="213">
        <v>0</v>
      </c>
      <c r="Z820" s="216">
        <v>0</v>
      </c>
      <c r="AA820" s="215">
        <v>0</v>
      </c>
      <c r="AB820" s="213">
        <v>34</v>
      </c>
      <c r="AC820" s="216">
        <v>1158</v>
      </c>
      <c r="AD820" s="215">
        <v>39372</v>
      </c>
      <c r="AE820" s="213">
        <v>0</v>
      </c>
      <c r="AF820" s="216">
        <v>0</v>
      </c>
      <c r="AG820" s="215">
        <v>0</v>
      </c>
      <c r="AH820" s="213">
        <v>-39</v>
      </c>
      <c r="AI820" s="214">
        <v>1157.6153839999999</v>
      </c>
      <c r="AJ820" s="215">
        <v>-45147</v>
      </c>
      <c r="AK820" s="218">
        <v>765</v>
      </c>
      <c r="AL820" s="214">
        <v>1157.9467</v>
      </c>
      <c r="AM820" s="215">
        <v>885828</v>
      </c>
      <c r="AN820" s="36">
        <f t="shared" si="145"/>
        <v>8.382955404952818E-5</v>
      </c>
      <c r="AO820" s="37">
        <f t="shared" si="146"/>
        <v>1.0537190082644627</v>
      </c>
      <c r="AP820" s="38" t="s">
        <v>3</v>
      </c>
      <c r="AQ820" s="39" t="str">
        <f t="shared" si="143"/>
        <v>제품</v>
      </c>
      <c r="AR820" s="40">
        <f t="shared" si="149"/>
        <v>885828</v>
      </c>
      <c r="AS820" s="41">
        <f t="shared" si="150"/>
        <v>0</v>
      </c>
      <c r="AT820" s="42">
        <f t="shared" si="151"/>
        <v>0</v>
      </c>
      <c r="AU820" s="43">
        <f t="shared" si="147"/>
        <v>885828</v>
      </c>
      <c r="AV820" s="95">
        <f t="shared" si="144"/>
        <v>885829.22549999994</v>
      </c>
      <c r="AW820" s="61" t="str">
        <f t="shared" si="144"/>
        <v/>
      </c>
      <c r="AX820" s="61" t="str">
        <f t="shared" si="144"/>
        <v/>
      </c>
      <c r="AY820" s="61" t="str">
        <f t="shared" si="144"/>
        <v/>
      </c>
      <c r="AZ820" s="44" t="str">
        <f t="shared" si="144"/>
        <v/>
      </c>
      <c r="BA820" s="45"/>
      <c r="BB820" s="97">
        <v>765</v>
      </c>
      <c r="BC820" s="98">
        <v>0</v>
      </c>
      <c r="BD820" s="98">
        <v>0</v>
      </c>
      <c r="BE820" s="98">
        <v>0</v>
      </c>
      <c r="BF820" s="98">
        <v>0</v>
      </c>
      <c r="BG820" s="99">
        <f t="shared" si="152"/>
        <v>765</v>
      </c>
      <c r="BH820" s="52">
        <f t="shared" si="148"/>
        <v>0</v>
      </c>
      <c r="BI820" s="53">
        <f>IFERROR(IF(ROUND(V820/((D820+AK820)/2),1)&lt;0,0,ROUND(V820/((D820+AK820)/2),1)),0)</f>
        <v>0</v>
      </c>
      <c r="BJ820" s="55" t="str">
        <f>IF(AK820=0,"정상",IF(AP820="악성","악성",IF(AND(BL820&gt;3,BI820&lt;0.5),"악성",IF(AND(AP820="정상",BL820&lt;=3),"정상",IF(BI820&gt;1,"정상","부진")))))</f>
        <v>악성</v>
      </c>
      <c r="BK820" s="54">
        <v>41883</v>
      </c>
      <c r="BL820" s="52">
        <f t="shared" si="153"/>
        <v>145</v>
      </c>
    </row>
    <row r="821" spans="1:64" ht="17.100000000000001" customHeight="1">
      <c r="A821" s="58" t="s">
        <v>1</v>
      </c>
      <c r="B821" s="57" t="s">
        <v>188</v>
      </c>
      <c r="C821" s="56" t="s">
        <v>189</v>
      </c>
      <c r="D821" s="213">
        <v>92</v>
      </c>
      <c r="E821" s="214">
        <v>1204.7367999999999</v>
      </c>
      <c r="F821" s="215">
        <v>110835</v>
      </c>
      <c r="G821" s="213">
        <v>0</v>
      </c>
      <c r="H821" s="216">
        <v>0</v>
      </c>
      <c r="I821" s="215">
        <v>0</v>
      </c>
      <c r="J821" s="213">
        <v>0</v>
      </c>
      <c r="K821" s="216">
        <v>0</v>
      </c>
      <c r="L821" s="215">
        <v>0</v>
      </c>
      <c r="M821" s="213">
        <v>0</v>
      </c>
      <c r="N821" s="216">
        <v>0</v>
      </c>
      <c r="O821" s="215">
        <v>0</v>
      </c>
      <c r="P821" s="213">
        <v>0</v>
      </c>
      <c r="Q821" s="216">
        <v>0</v>
      </c>
      <c r="R821" s="215">
        <v>0</v>
      </c>
      <c r="S821" s="213">
        <v>0</v>
      </c>
      <c r="T821" s="214">
        <v>0</v>
      </c>
      <c r="U821" s="217">
        <v>0</v>
      </c>
      <c r="V821" s="213">
        <v>0</v>
      </c>
      <c r="W821" s="216">
        <v>0</v>
      </c>
      <c r="X821" s="215">
        <v>6</v>
      </c>
      <c r="Y821" s="213">
        <v>0</v>
      </c>
      <c r="Z821" s="216">
        <v>0</v>
      </c>
      <c r="AA821" s="215">
        <v>0</v>
      </c>
      <c r="AB821" s="213">
        <v>31</v>
      </c>
      <c r="AC821" s="216">
        <v>1204.8709670000001</v>
      </c>
      <c r="AD821" s="215">
        <v>37351</v>
      </c>
      <c r="AE821" s="213">
        <v>0</v>
      </c>
      <c r="AF821" s="216">
        <v>0</v>
      </c>
      <c r="AG821" s="215">
        <v>0</v>
      </c>
      <c r="AH821" s="213">
        <v>31</v>
      </c>
      <c r="AI821" s="214">
        <v>1205.0645159999999</v>
      </c>
      <c r="AJ821" s="215">
        <v>37357</v>
      </c>
      <c r="AK821" s="218">
        <v>61</v>
      </c>
      <c r="AL821" s="214">
        <v>1204.5757000000001</v>
      </c>
      <c r="AM821" s="215">
        <v>73478</v>
      </c>
      <c r="AN821" s="36">
        <f t="shared" si="145"/>
        <v>6.9535259355667592E-6</v>
      </c>
      <c r="AO821" s="37">
        <f t="shared" si="146"/>
        <v>0.66304347826086951</v>
      </c>
      <c r="AP821" s="38" t="s">
        <v>3</v>
      </c>
      <c r="AQ821" s="39" t="str">
        <f t="shared" si="143"/>
        <v>제품</v>
      </c>
      <c r="AR821" s="40">
        <f t="shared" si="149"/>
        <v>73478</v>
      </c>
      <c r="AS821" s="41">
        <f t="shared" si="150"/>
        <v>0</v>
      </c>
      <c r="AT821" s="42">
        <f t="shared" si="151"/>
        <v>0</v>
      </c>
      <c r="AU821" s="43">
        <f t="shared" si="147"/>
        <v>73478</v>
      </c>
      <c r="AV821" s="95">
        <f t="shared" si="144"/>
        <v>73479.117700000003</v>
      </c>
      <c r="AW821" s="61" t="str">
        <f t="shared" si="144"/>
        <v/>
      </c>
      <c r="AX821" s="61" t="str">
        <f t="shared" si="144"/>
        <v/>
      </c>
      <c r="AY821" s="61" t="str">
        <f t="shared" si="144"/>
        <v/>
      </c>
      <c r="AZ821" s="44" t="str">
        <f t="shared" si="144"/>
        <v/>
      </c>
      <c r="BA821" s="45"/>
      <c r="BB821" s="97">
        <v>61</v>
      </c>
      <c r="BC821" s="98">
        <v>0</v>
      </c>
      <c r="BD821" s="98">
        <v>0</v>
      </c>
      <c r="BE821" s="98">
        <v>0</v>
      </c>
      <c r="BF821" s="98">
        <v>0</v>
      </c>
      <c r="BG821" s="99">
        <f t="shared" si="152"/>
        <v>61</v>
      </c>
      <c r="BH821" s="52">
        <f t="shared" si="148"/>
        <v>0</v>
      </c>
      <c r="BI821" s="53">
        <f>IFERROR(IF(ROUND(V821/((D821+AK821)/2),1)&lt;0,0,ROUND(V821/((D821+AK821)/2),1)),0)</f>
        <v>0</v>
      </c>
      <c r="BJ821" s="55" t="str">
        <f>IF(AK821=0,"정상",IF(AP821="악성","악성",IF(AND(BL821&gt;3,BI821&lt;0.5),"악성",IF(AND(AP821="정상",BL821&lt;=3),"정상",IF(BI821&gt;1,"정상","부진")))))</f>
        <v>악성</v>
      </c>
      <c r="BK821" s="54">
        <v>41883</v>
      </c>
      <c r="BL821" s="52">
        <f t="shared" si="153"/>
        <v>145</v>
      </c>
    </row>
    <row r="822" spans="1:64" ht="17.100000000000001" customHeight="1">
      <c r="A822" s="58" t="s">
        <v>1</v>
      </c>
      <c r="B822" s="57" t="s">
        <v>5991</v>
      </c>
      <c r="C822" s="56" t="s">
        <v>5992</v>
      </c>
      <c r="D822" s="213">
        <v>0</v>
      </c>
      <c r="E822" s="214">
        <v>0</v>
      </c>
      <c r="F822" s="215">
        <v>0</v>
      </c>
      <c r="G822" s="213">
        <v>0</v>
      </c>
      <c r="H822" s="216">
        <v>0</v>
      </c>
      <c r="I822" s="215">
        <v>0</v>
      </c>
      <c r="J822" s="213">
        <v>0</v>
      </c>
      <c r="K822" s="216">
        <v>0</v>
      </c>
      <c r="L822" s="215">
        <v>0</v>
      </c>
      <c r="M822" s="213">
        <v>0</v>
      </c>
      <c r="N822" s="216">
        <v>0</v>
      </c>
      <c r="O822" s="215">
        <v>0</v>
      </c>
      <c r="P822" s="213">
        <v>0</v>
      </c>
      <c r="Q822" s="216">
        <v>0</v>
      </c>
      <c r="R822" s="215">
        <v>0</v>
      </c>
      <c r="S822" s="213">
        <v>0</v>
      </c>
      <c r="T822" s="214">
        <v>0</v>
      </c>
      <c r="U822" s="217">
        <v>0</v>
      </c>
      <c r="V822" s="213">
        <v>-4</v>
      </c>
      <c r="W822" s="216">
        <v>3346.75</v>
      </c>
      <c r="X822" s="215">
        <v>-13387</v>
      </c>
      <c r="Y822" s="213">
        <v>0</v>
      </c>
      <c r="Z822" s="216">
        <v>0</v>
      </c>
      <c r="AA822" s="215">
        <v>0</v>
      </c>
      <c r="AB822" s="213">
        <v>3</v>
      </c>
      <c r="AC822" s="216">
        <v>3347</v>
      </c>
      <c r="AD822" s="215">
        <v>10041</v>
      </c>
      <c r="AE822" s="213">
        <v>0</v>
      </c>
      <c r="AF822" s="216">
        <v>0</v>
      </c>
      <c r="AG822" s="215">
        <v>0</v>
      </c>
      <c r="AH822" s="213">
        <v>-1</v>
      </c>
      <c r="AI822" s="214">
        <v>3346</v>
      </c>
      <c r="AJ822" s="215">
        <v>-3346</v>
      </c>
      <c r="AK822" s="218">
        <v>1</v>
      </c>
      <c r="AL822" s="214">
        <v>3346</v>
      </c>
      <c r="AM822" s="215">
        <v>3346</v>
      </c>
      <c r="AN822" s="36">
        <f t="shared" si="145"/>
        <v>3.1664576853488634E-7</v>
      </c>
      <c r="AO822" s="37">
        <f t="shared" si="146"/>
        <v>0</v>
      </c>
      <c r="AP822" s="38" t="s">
        <v>3</v>
      </c>
      <c r="AQ822" s="39" t="str">
        <f t="shared" si="143"/>
        <v>제품</v>
      </c>
      <c r="AR822" s="40">
        <f t="shared" si="149"/>
        <v>3346</v>
      </c>
      <c r="AS822" s="41">
        <f t="shared" si="150"/>
        <v>0</v>
      </c>
      <c r="AT822" s="42">
        <f t="shared" si="151"/>
        <v>0</v>
      </c>
      <c r="AU822" s="43">
        <f t="shared" si="147"/>
        <v>3346</v>
      </c>
      <c r="AV822" s="95">
        <f t="shared" si="144"/>
        <v>3346</v>
      </c>
      <c r="AW822" s="61" t="str">
        <f t="shared" si="144"/>
        <v/>
      </c>
      <c r="AX822" s="61" t="str">
        <f t="shared" si="144"/>
        <v/>
      </c>
      <c r="AY822" s="61" t="str">
        <f t="shared" si="144"/>
        <v/>
      </c>
      <c r="AZ822" s="44" t="str">
        <f t="shared" si="144"/>
        <v/>
      </c>
      <c r="BA822" s="45"/>
      <c r="BB822" s="97">
        <v>1</v>
      </c>
      <c r="BC822" s="98">
        <v>0</v>
      </c>
      <c r="BD822" s="98">
        <v>0</v>
      </c>
      <c r="BE822" s="98">
        <v>0</v>
      </c>
      <c r="BF822" s="98">
        <v>0</v>
      </c>
      <c r="BG822" s="99">
        <f t="shared" si="152"/>
        <v>1</v>
      </c>
      <c r="BH822" s="52">
        <f t="shared" si="148"/>
        <v>0</v>
      </c>
      <c r="BI822" s="53">
        <f>IFERROR(IF(ROUND(V822/((D822+AK822)/2),1)&lt;0,0,ROUND(V822/((D822+AK822)/2),1)),0)</f>
        <v>0</v>
      </c>
      <c r="BJ822" s="55" t="str">
        <f>IF(AK822=0,"정상",IF(AP822="악성","악성",IF(AND(BL822&gt;3,BI822&lt;0.5),"악성",IF(AND(AP822="정상",BL822&lt;=3),"정상",IF(BI822&gt;1,"정상","부진")))))</f>
        <v>악성</v>
      </c>
      <c r="BK822" s="54">
        <v>42736</v>
      </c>
      <c r="BL822" s="52">
        <f t="shared" si="153"/>
        <v>117</v>
      </c>
    </row>
    <row r="823" spans="1:64" ht="17.100000000000001" customHeight="1">
      <c r="A823" s="58" t="s">
        <v>1</v>
      </c>
      <c r="B823" s="57" t="s">
        <v>190</v>
      </c>
      <c r="C823" s="56" t="s">
        <v>191</v>
      </c>
      <c r="D823" s="213">
        <v>1</v>
      </c>
      <c r="E823" s="214">
        <v>2690</v>
      </c>
      <c r="F823" s="215">
        <v>2690</v>
      </c>
      <c r="G823" s="213">
        <v>0</v>
      </c>
      <c r="H823" s="216">
        <v>0</v>
      </c>
      <c r="I823" s="215">
        <v>0</v>
      </c>
      <c r="J823" s="213">
        <v>0</v>
      </c>
      <c r="K823" s="216">
        <v>0</v>
      </c>
      <c r="L823" s="215">
        <v>0</v>
      </c>
      <c r="M823" s="213">
        <v>0</v>
      </c>
      <c r="N823" s="216">
        <v>0</v>
      </c>
      <c r="O823" s="215">
        <v>0</v>
      </c>
      <c r="P823" s="213">
        <v>0</v>
      </c>
      <c r="Q823" s="216">
        <v>0</v>
      </c>
      <c r="R823" s="215">
        <v>0</v>
      </c>
      <c r="S823" s="213">
        <v>0</v>
      </c>
      <c r="T823" s="214">
        <v>0</v>
      </c>
      <c r="U823" s="217">
        <v>0</v>
      </c>
      <c r="V823" s="213">
        <v>0</v>
      </c>
      <c r="W823" s="216">
        <v>0</v>
      </c>
      <c r="X823" s="215">
        <v>0</v>
      </c>
      <c r="Y823" s="213">
        <v>0</v>
      </c>
      <c r="Z823" s="216">
        <v>0</v>
      </c>
      <c r="AA823" s="215">
        <v>0</v>
      </c>
      <c r="AB823" s="213">
        <v>1</v>
      </c>
      <c r="AC823" s="216">
        <v>2690</v>
      </c>
      <c r="AD823" s="215">
        <v>2690</v>
      </c>
      <c r="AE823" s="213">
        <v>0</v>
      </c>
      <c r="AF823" s="216">
        <v>0</v>
      </c>
      <c r="AG823" s="215">
        <v>0</v>
      </c>
      <c r="AH823" s="213">
        <v>1</v>
      </c>
      <c r="AI823" s="214">
        <v>2690</v>
      </c>
      <c r="AJ823" s="215">
        <v>2690</v>
      </c>
      <c r="AK823" s="218">
        <v>0</v>
      </c>
      <c r="AL823" s="214">
        <v>0</v>
      </c>
      <c r="AM823" s="215">
        <v>0</v>
      </c>
      <c r="AN823" s="36">
        <f t="shared" si="145"/>
        <v>0</v>
      </c>
      <c r="AO823" s="37">
        <f t="shared" si="146"/>
        <v>0</v>
      </c>
      <c r="AP823" s="38" t="s">
        <v>3</v>
      </c>
      <c r="AQ823" s="39" t="str">
        <f t="shared" si="143"/>
        <v>제품</v>
      </c>
      <c r="AR823" s="40">
        <f t="shared" si="149"/>
        <v>0</v>
      </c>
      <c r="AS823" s="41">
        <f t="shared" si="150"/>
        <v>0</v>
      </c>
      <c r="AT823" s="42">
        <f t="shared" si="151"/>
        <v>0</v>
      </c>
      <c r="AU823" s="43">
        <f t="shared" si="147"/>
        <v>0</v>
      </c>
      <c r="AV823" s="95" t="str">
        <f t="shared" si="144"/>
        <v/>
      </c>
      <c r="AW823" s="61" t="str">
        <f t="shared" si="144"/>
        <v/>
      </c>
      <c r="AX823" s="61" t="str">
        <f t="shared" si="144"/>
        <v/>
      </c>
      <c r="AY823" s="61" t="str">
        <f t="shared" si="144"/>
        <v/>
      </c>
      <c r="AZ823" s="44" t="str">
        <f t="shared" si="144"/>
        <v/>
      </c>
      <c r="BA823" s="45"/>
      <c r="BB823" s="97">
        <v>0</v>
      </c>
      <c r="BC823" s="98">
        <v>0</v>
      </c>
      <c r="BD823" s="98">
        <v>0</v>
      </c>
      <c r="BE823" s="98">
        <v>0</v>
      </c>
      <c r="BF823" s="98">
        <v>0</v>
      </c>
      <c r="BG823" s="99">
        <f t="shared" si="152"/>
        <v>0</v>
      </c>
      <c r="BH823" s="52">
        <f t="shared" si="148"/>
        <v>0</v>
      </c>
      <c r="BI823" s="53">
        <f>IFERROR(IF(ROUND(V823/((D823+AK823)/2),1)&lt;0,0,ROUND(V823/((D823+AK823)/2),1)),0)</f>
        <v>0</v>
      </c>
      <c r="BJ823" s="55" t="str">
        <f>IF(AK823=0,"정상",IF(AP823="악성","악성",IF(AND(BL823&gt;3,BI823&lt;0.5),"악성",IF(AND(AP823="정상",BL823&lt;=3),"정상",IF(BI823&gt;1,"정상","부진")))))</f>
        <v>정상</v>
      </c>
      <c r="BK823" s="54">
        <v>41944</v>
      </c>
      <c r="BL823" s="52">
        <f t="shared" si="153"/>
        <v>143</v>
      </c>
    </row>
    <row r="824" spans="1:64" ht="17.100000000000001" customHeight="1">
      <c r="A824" s="58" t="s">
        <v>1</v>
      </c>
      <c r="B824" s="57" t="s">
        <v>192</v>
      </c>
      <c r="C824" s="56" t="s">
        <v>193</v>
      </c>
      <c r="D824" s="213">
        <v>1</v>
      </c>
      <c r="E824" s="214">
        <v>2690</v>
      </c>
      <c r="F824" s="215">
        <v>2690</v>
      </c>
      <c r="G824" s="213">
        <v>0</v>
      </c>
      <c r="H824" s="216">
        <v>0</v>
      </c>
      <c r="I824" s="215">
        <v>0</v>
      </c>
      <c r="J824" s="213">
        <v>0</v>
      </c>
      <c r="K824" s="216">
        <v>0</v>
      </c>
      <c r="L824" s="215">
        <v>0</v>
      </c>
      <c r="M824" s="213">
        <v>0</v>
      </c>
      <c r="N824" s="216">
        <v>0</v>
      </c>
      <c r="O824" s="215">
        <v>0</v>
      </c>
      <c r="P824" s="213">
        <v>0</v>
      </c>
      <c r="Q824" s="216">
        <v>0</v>
      </c>
      <c r="R824" s="215">
        <v>0</v>
      </c>
      <c r="S824" s="213">
        <v>0</v>
      </c>
      <c r="T824" s="214">
        <v>0</v>
      </c>
      <c r="U824" s="217">
        <v>0</v>
      </c>
      <c r="V824" s="213">
        <v>0</v>
      </c>
      <c r="W824" s="216">
        <v>0</v>
      </c>
      <c r="X824" s="215">
        <v>0</v>
      </c>
      <c r="Y824" s="213">
        <v>0</v>
      </c>
      <c r="Z824" s="216">
        <v>0</v>
      </c>
      <c r="AA824" s="215">
        <v>0</v>
      </c>
      <c r="AB824" s="213">
        <v>1</v>
      </c>
      <c r="AC824" s="216">
        <v>2690</v>
      </c>
      <c r="AD824" s="215">
        <v>2690</v>
      </c>
      <c r="AE824" s="213">
        <v>0</v>
      </c>
      <c r="AF824" s="216">
        <v>0</v>
      </c>
      <c r="AG824" s="215">
        <v>0</v>
      </c>
      <c r="AH824" s="213">
        <v>1</v>
      </c>
      <c r="AI824" s="214">
        <v>2690</v>
      </c>
      <c r="AJ824" s="215">
        <v>2690</v>
      </c>
      <c r="AK824" s="218">
        <v>0</v>
      </c>
      <c r="AL824" s="214">
        <v>0</v>
      </c>
      <c r="AM824" s="215">
        <v>0</v>
      </c>
      <c r="AN824" s="36">
        <f t="shared" si="145"/>
        <v>0</v>
      </c>
      <c r="AO824" s="37">
        <f t="shared" si="146"/>
        <v>0</v>
      </c>
      <c r="AP824" s="38" t="s">
        <v>3</v>
      </c>
      <c r="AQ824" s="39" t="str">
        <f t="shared" si="143"/>
        <v>제품</v>
      </c>
      <c r="AR824" s="40">
        <f t="shared" si="149"/>
        <v>0</v>
      </c>
      <c r="AS824" s="41">
        <f t="shared" si="150"/>
        <v>0</v>
      </c>
      <c r="AT824" s="42">
        <f t="shared" si="151"/>
        <v>0</v>
      </c>
      <c r="AU824" s="43">
        <f t="shared" si="147"/>
        <v>0</v>
      </c>
      <c r="AV824" s="95" t="str">
        <f t="shared" si="144"/>
        <v/>
      </c>
      <c r="AW824" s="61" t="str">
        <f t="shared" si="144"/>
        <v/>
      </c>
      <c r="AX824" s="61" t="str">
        <f t="shared" si="144"/>
        <v/>
      </c>
      <c r="AY824" s="61" t="str">
        <f t="shared" si="144"/>
        <v/>
      </c>
      <c r="AZ824" s="44" t="str">
        <f t="shared" si="144"/>
        <v/>
      </c>
      <c r="BA824" s="45"/>
      <c r="BB824" s="97">
        <v>0</v>
      </c>
      <c r="BC824" s="98">
        <v>0</v>
      </c>
      <c r="BD824" s="98">
        <v>0</v>
      </c>
      <c r="BE824" s="98">
        <v>0</v>
      </c>
      <c r="BF824" s="98">
        <v>0</v>
      </c>
      <c r="BG824" s="99">
        <f t="shared" si="152"/>
        <v>0</v>
      </c>
      <c r="BH824" s="52">
        <f t="shared" si="148"/>
        <v>0</v>
      </c>
      <c r="BI824" s="53">
        <f>IFERROR(IF(ROUND(V824/((D824+AK824)/2),1)&lt;0,0,ROUND(V824/((D824+AK824)/2),1)),0)</f>
        <v>0</v>
      </c>
      <c r="BJ824" s="55" t="str">
        <f>IF(AK824=0,"정상",IF(AP824="악성","악성",IF(AND(BL824&gt;3,BI824&lt;0.5),"악성",IF(AND(AP824="정상",BL824&lt;=3),"정상",IF(BI824&gt;1,"정상","부진")))))</f>
        <v>정상</v>
      </c>
      <c r="BK824" s="54">
        <v>41944</v>
      </c>
      <c r="BL824" s="52">
        <f t="shared" si="153"/>
        <v>143</v>
      </c>
    </row>
    <row r="825" spans="1:64" ht="17.100000000000001" customHeight="1">
      <c r="A825" s="58" t="s">
        <v>1</v>
      </c>
      <c r="B825" s="57" t="s">
        <v>194</v>
      </c>
      <c r="C825" s="56" t="s">
        <v>195</v>
      </c>
      <c r="D825" s="213">
        <v>50</v>
      </c>
      <c r="E825" s="214">
        <v>1197.0416</v>
      </c>
      <c r="F825" s="215">
        <v>59852</v>
      </c>
      <c r="G825" s="213">
        <v>0</v>
      </c>
      <c r="H825" s="216">
        <v>0</v>
      </c>
      <c r="I825" s="215">
        <v>0</v>
      </c>
      <c r="J825" s="213">
        <v>0</v>
      </c>
      <c r="K825" s="216">
        <v>0</v>
      </c>
      <c r="L825" s="215">
        <v>0</v>
      </c>
      <c r="M825" s="213">
        <v>0</v>
      </c>
      <c r="N825" s="216">
        <v>0</v>
      </c>
      <c r="O825" s="215">
        <v>0</v>
      </c>
      <c r="P825" s="213">
        <v>0</v>
      </c>
      <c r="Q825" s="216">
        <v>0</v>
      </c>
      <c r="R825" s="215">
        <v>0</v>
      </c>
      <c r="S825" s="213">
        <v>0</v>
      </c>
      <c r="T825" s="214">
        <v>0</v>
      </c>
      <c r="U825" s="217">
        <v>0</v>
      </c>
      <c r="V825" s="213">
        <v>14</v>
      </c>
      <c r="W825" s="216">
        <v>1197.071428</v>
      </c>
      <c r="X825" s="215">
        <v>16759</v>
      </c>
      <c r="Y825" s="213">
        <v>0</v>
      </c>
      <c r="Z825" s="216">
        <v>0</v>
      </c>
      <c r="AA825" s="215">
        <v>0</v>
      </c>
      <c r="AB825" s="213">
        <v>8</v>
      </c>
      <c r="AC825" s="216">
        <v>1197.125</v>
      </c>
      <c r="AD825" s="215">
        <v>9577</v>
      </c>
      <c r="AE825" s="213">
        <v>0</v>
      </c>
      <c r="AF825" s="216">
        <v>0</v>
      </c>
      <c r="AG825" s="215">
        <v>0</v>
      </c>
      <c r="AH825" s="213">
        <v>22</v>
      </c>
      <c r="AI825" s="214">
        <v>1197.090909</v>
      </c>
      <c r="AJ825" s="215">
        <v>26336</v>
      </c>
      <c r="AK825" s="218">
        <v>28</v>
      </c>
      <c r="AL825" s="214">
        <v>1197</v>
      </c>
      <c r="AM825" s="215">
        <v>33516</v>
      </c>
      <c r="AN825" s="36">
        <f t="shared" si="145"/>
        <v>3.1717571961193215E-6</v>
      </c>
      <c r="AO825" s="37">
        <f t="shared" si="146"/>
        <v>0.56000000000000005</v>
      </c>
      <c r="AP825" s="38" t="s">
        <v>4</v>
      </c>
      <c r="AQ825" s="39" t="str">
        <f t="shared" si="143"/>
        <v>제품</v>
      </c>
      <c r="AR825" s="40">
        <f t="shared" si="149"/>
        <v>0</v>
      </c>
      <c r="AS825" s="41">
        <f t="shared" si="150"/>
        <v>33516</v>
      </c>
      <c r="AT825" s="42">
        <f t="shared" si="151"/>
        <v>0</v>
      </c>
      <c r="AU825" s="43">
        <f t="shared" si="147"/>
        <v>33516</v>
      </c>
      <c r="AV825" s="95">
        <f t="shared" si="144"/>
        <v>33516</v>
      </c>
      <c r="AW825" s="61" t="str">
        <f t="shared" si="144"/>
        <v/>
      </c>
      <c r="AX825" s="61" t="str">
        <f t="shared" si="144"/>
        <v/>
      </c>
      <c r="AY825" s="61" t="str">
        <f t="shared" si="144"/>
        <v/>
      </c>
      <c r="AZ825" s="44" t="str">
        <f t="shared" si="144"/>
        <v/>
      </c>
      <c r="BA825" s="45"/>
      <c r="BB825" s="97">
        <v>28</v>
      </c>
      <c r="BC825" s="98">
        <v>0</v>
      </c>
      <c r="BD825" s="98">
        <v>0</v>
      </c>
      <c r="BE825" s="98">
        <v>0</v>
      </c>
      <c r="BF825" s="98">
        <v>0</v>
      </c>
      <c r="BG825" s="99">
        <f t="shared" si="152"/>
        <v>28</v>
      </c>
      <c r="BH825" s="52">
        <f t="shared" si="148"/>
        <v>0</v>
      </c>
      <c r="BI825" s="53">
        <f>IFERROR(IF(ROUND(V825/((D825+AK825)/2),1)&lt;0,0,ROUND(V825/((D825+AK825)/2),1)),0)</f>
        <v>0.4</v>
      </c>
      <c r="BJ825" s="55" t="str">
        <f>IF(AK825=0,"정상",IF(AP825="악성","악성",IF(AND(BL825&gt;3,BI825&lt;0.5),"악성",IF(AND(AP825="정상",BL825&lt;=3),"정상",IF(BI825&gt;1,"정상","부진")))))</f>
        <v>악성</v>
      </c>
      <c r="BK825" s="54">
        <v>41913</v>
      </c>
      <c r="BL825" s="52">
        <f t="shared" si="153"/>
        <v>144</v>
      </c>
    </row>
    <row r="826" spans="1:64" ht="17.100000000000001" customHeight="1">
      <c r="A826" s="58" t="s">
        <v>1</v>
      </c>
      <c r="B826" s="57" t="s">
        <v>196</v>
      </c>
      <c r="C826" s="56" t="s">
        <v>197</v>
      </c>
      <c r="D826" s="213">
        <v>3</v>
      </c>
      <c r="E826" s="214">
        <v>613</v>
      </c>
      <c r="F826" s="215">
        <v>1839</v>
      </c>
      <c r="G826" s="213">
        <v>0</v>
      </c>
      <c r="H826" s="216">
        <v>0</v>
      </c>
      <c r="I826" s="215">
        <v>0</v>
      </c>
      <c r="J826" s="213">
        <v>0</v>
      </c>
      <c r="K826" s="216">
        <v>0</v>
      </c>
      <c r="L826" s="215">
        <v>0</v>
      </c>
      <c r="M826" s="213">
        <v>0</v>
      </c>
      <c r="N826" s="216">
        <v>0</v>
      </c>
      <c r="O826" s="215">
        <v>0</v>
      </c>
      <c r="P826" s="213">
        <v>0</v>
      </c>
      <c r="Q826" s="216">
        <v>0</v>
      </c>
      <c r="R826" s="215">
        <v>0</v>
      </c>
      <c r="S826" s="213">
        <v>0</v>
      </c>
      <c r="T826" s="214">
        <v>0</v>
      </c>
      <c r="U826" s="217">
        <v>0</v>
      </c>
      <c r="V826" s="213">
        <v>-1</v>
      </c>
      <c r="W826" s="216">
        <v>613</v>
      </c>
      <c r="X826" s="215">
        <v>-613</v>
      </c>
      <c r="Y826" s="213">
        <v>0</v>
      </c>
      <c r="Z826" s="216">
        <v>0</v>
      </c>
      <c r="AA826" s="215">
        <v>0</v>
      </c>
      <c r="AB826" s="213">
        <v>0</v>
      </c>
      <c r="AC826" s="216">
        <v>0</v>
      </c>
      <c r="AD826" s="215">
        <v>0</v>
      </c>
      <c r="AE826" s="213">
        <v>0</v>
      </c>
      <c r="AF826" s="216">
        <v>0</v>
      </c>
      <c r="AG826" s="215">
        <v>0</v>
      </c>
      <c r="AH826" s="213">
        <v>-1</v>
      </c>
      <c r="AI826" s="214">
        <v>613</v>
      </c>
      <c r="AJ826" s="215">
        <v>-613</v>
      </c>
      <c r="AK826" s="218">
        <v>4</v>
      </c>
      <c r="AL826" s="214">
        <v>613</v>
      </c>
      <c r="AM826" s="215">
        <v>2452</v>
      </c>
      <c r="AN826" s="36">
        <f t="shared" si="145"/>
        <v>2.3204286444935483E-7</v>
      </c>
      <c r="AO826" s="37">
        <f t="shared" si="146"/>
        <v>1.3333333333333333</v>
      </c>
      <c r="AP826" s="38" t="s">
        <v>3</v>
      </c>
      <c r="AQ826" s="39" t="str">
        <f t="shared" si="143"/>
        <v>제품</v>
      </c>
      <c r="AR826" s="40">
        <f t="shared" si="149"/>
        <v>2452</v>
      </c>
      <c r="AS826" s="41">
        <f t="shared" si="150"/>
        <v>0</v>
      </c>
      <c r="AT826" s="42">
        <f t="shared" si="151"/>
        <v>0</v>
      </c>
      <c r="AU826" s="43">
        <f t="shared" si="147"/>
        <v>2452</v>
      </c>
      <c r="AV826" s="95">
        <f t="shared" ref="AV826:AZ876" si="154">IF(+BB826*$AL826=0,"",+BB826*$AL826)</f>
        <v>2452</v>
      </c>
      <c r="AW826" s="61" t="str">
        <f t="shared" si="154"/>
        <v/>
      </c>
      <c r="AX826" s="61" t="str">
        <f t="shared" si="154"/>
        <v/>
      </c>
      <c r="AY826" s="61" t="str">
        <f t="shared" si="154"/>
        <v/>
      </c>
      <c r="AZ826" s="44" t="str">
        <f t="shared" si="154"/>
        <v/>
      </c>
      <c r="BA826" s="45"/>
      <c r="BB826" s="97">
        <v>4</v>
      </c>
      <c r="BC826" s="98">
        <v>0</v>
      </c>
      <c r="BD826" s="98">
        <v>0</v>
      </c>
      <c r="BE826" s="98">
        <v>0</v>
      </c>
      <c r="BF826" s="98">
        <v>0</v>
      </c>
      <c r="BG826" s="99">
        <f t="shared" si="152"/>
        <v>4</v>
      </c>
      <c r="BH826" s="52">
        <f t="shared" si="148"/>
        <v>0</v>
      </c>
      <c r="BI826" s="53">
        <f>IFERROR(IF(ROUND(V826/((D826+AK826)/2),1)&lt;0,0,ROUND(V826/((D826+AK826)/2),1)),0)</f>
        <v>0</v>
      </c>
      <c r="BJ826" s="55" t="str">
        <f>IF(AK826=0,"정상",IF(AP826="악성","악성",IF(AND(BL826&gt;3,BI826&lt;0.5),"악성",IF(AND(AP826="정상",BL826&lt;=3),"정상",IF(BI826&gt;1,"정상","부진")))))</f>
        <v>악성</v>
      </c>
      <c r="BK826" s="54">
        <v>41913</v>
      </c>
      <c r="BL826" s="52">
        <f t="shared" si="153"/>
        <v>144</v>
      </c>
    </row>
    <row r="827" spans="1:64" ht="17.100000000000001" customHeight="1">
      <c r="A827" s="58" t="s">
        <v>1</v>
      </c>
      <c r="B827" s="57" t="s">
        <v>198</v>
      </c>
      <c r="C827" s="56" t="s">
        <v>199</v>
      </c>
      <c r="D827" s="213">
        <v>31</v>
      </c>
      <c r="E827" s="214">
        <v>1275.2333000000001</v>
      </c>
      <c r="F827" s="215">
        <v>39531</v>
      </c>
      <c r="G827" s="213">
        <v>0</v>
      </c>
      <c r="H827" s="216">
        <v>0</v>
      </c>
      <c r="I827" s="215">
        <v>0</v>
      </c>
      <c r="J827" s="213">
        <v>0</v>
      </c>
      <c r="K827" s="216">
        <v>0</v>
      </c>
      <c r="L827" s="215">
        <v>0</v>
      </c>
      <c r="M827" s="213">
        <v>0</v>
      </c>
      <c r="N827" s="216">
        <v>0</v>
      </c>
      <c r="O827" s="215">
        <v>0</v>
      </c>
      <c r="P827" s="213">
        <v>0</v>
      </c>
      <c r="Q827" s="216">
        <v>0</v>
      </c>
      <c r="R827" s="215">
        <v>0</v>
      </c>
      <c r="S827" s="213">
        <v>0</v>
      </c>
      <c r="T827" s="214">
        <v>0</v>
      </c>
      <c r="U827" s="217">
        <v>0</v>
      </c>
      <c r="V827" s="213">
        <v>-11</v>
      </c>
      <c r="W827" s="216">
        <v>1274.4545450000001</v>
      </c>
      <c r="X827" s="215">
        <v>-14019</v>
      </c>
      <c r="Y827" s="213">
        <v>0</v>
      </c>
      <c r="Z827" s="216">
        <v>0</v>
      </c>
      <c r="AA827" s="215">
        <v>0</v>
      </c>
      <c r="AB827" s="213">
        <v>16</v>
      </c>
      <c r="AC827" s="216">
        <v>1275</v>
      </c>
      <c r="AD827" s="215">
        <v>20400</v>
      </c>
      <c r="AE827" s="213">
        <v>0</v>
      </c>
      <c r="AF827" s="216">
        <v>0</v>
      </c>
      <c r="AG827" s="215">
        <v>0</v>
      </c>
      <c r="AH827" s="213">
        <v>5</v>
      </c>
      <c r="AI827" s="214">
        <v>1276.2</v>
      </c>
      <c r="AJ827" s="215">
        <v>6381</v>
      </c>
      <c r="AK827" s="218">
        <v>26</v>
      </c>
      <c r="AL827" s="214">
        <v>1275</v>
      </c>
      <c r="AM827" s="215">
        <v>33150</v>
      </c>
      <c r="AN827" s="36">
        <f t="shared" si="145"/>
        <v>3.1371211078695403E-6</v>
      </c>
      <c r="AO827" s="37">
        <f t="shared" si="146"/>
        <v>0.83870967741935487</v>
      </c>
      <c r="AP827" s="38" t="s">
        <v>3</v>
      </c>
      <c r="AQ827" s="39" t="str">
        <f t="shared" si="143"/>
        <v>제품</v>
      </c>
      <c r="AR827" s="40">
        <f t="shared" si="149"/>
        <v>33150</v>
      </c>
      <c r="AS827" s="41">
        <f t="shared" si="150"/>
        <v>0</v>
      </c>
      <c r="AT827" s="42">
        <f t="shared" si="151"/>
        <v>0</v>
      </c>
      <c r="AU827" s="43">
        <f t="shared" si="147"/>
        <v>33150</v>
      </c>
      <c r="AV827" s="95">
        <f t="shared" si="154"/>
        <v>33150</v>
      </c>
      <c r="AW827" s="61" t="str">
        <f t="shared" si="154"/>
        <v/>
      </c>
      <c r="AX827" s="61" t="str">
        <f t="shared" si="154"/>
        <v/>
      </c>
      <c r="AY827" s="61" t="str">
        <f t="shared" si="154"/>
        <v/>
      </c>
      <c r="AZ827" s="44" t="str">
        <f t="shared" si="154"/>
        <v/>
      </c>
      <c r="BA827" s="45"/>
      <c r="BB827" s="97">
        <v>26</v>
      </c>
      <c r="BC827" s="98">
        <v>0</v>
      </c>
      <c r="BD827" s="98">
        <v>0</v>
      </c>
      <c r="BE827" s="98">
        <v>0</v>
      </c>
      <c r="BF827" s="98">
        <v>0</v>
      </c>
      <c r="BG827" s="99">
        <f t="shared" si="152"/>
        <v>26</v>
      </c>
      <c r="BH827" s="52">
        <f t="shared" si="148"/>
        <v>0</v>
      </c>
      <c r="BI827" s="53">
        <f>IFERROR(IF(ROUND(V827/((D827+AK827)/2),1)&lt;0,0,ROUND(V827/((D827+AK827)/2),1)),0)</f>
        <v>0</v>
      </c>
      <c r="BJ827" s="55" t="str">
        <f>IF(AK827=0,"정상",IF(AP827="악성","악성",IF(AND(BL827&gt;3,BI827&lt;0.5),"악성",IF(AND(AP827="정상",BL827&lt;=3),"정상",IF(BI827&gt;1,"정상","부진")))))</f>
        <v>악성</v>
      </c>
      <c r="BK827" s="54">
        <v>41944</v>
      </c>
      <c r="BL827" s="52">
        <f t="shared" si="153"/>
        <v>143</v>
      </c>
    </row>
    <row r="828" spans="1:64" ht="17.100000000000001" customHeight="1">
      <c r="A828" s="58" t="s">
        <v>1</v>
      </c>
      <c r="B828" s="57" t="s">
        <v>200</v>
      </c>
      <c r="C828" s="56" t="s">
        <v>201</v>
      </c>
      <c r="D828" s="213">
        <v>1</v>
      </c>
      <c r="E828" s="214">
        <v>2820</v>
      </c>
      <c r="F828" s="215">
        <v>2820</v>
      </c>
      <c r="G828" s="213">
        <v>0</v>
      </c>
      <c r="H828" s="216">
        <v>0</v>
      </c>
      <c r="I828" s="215">
        <v>0</v>
      </c>
      <c r="J828" s="213">
        <v>0</v>
      </c>
      <c r="K828" s="216">
        <v>0</v>
      </c>
      <c r="L828" s="215">
        <v>0</v>
      </c>
      <c r="M828" s="213">
        <v>0</v>
      </c>
      <c r="N828" s="216">
        <v>0</v>
      </c>
      <c r="O828" s="215">
        <v>0</v>
      </c>
      <c r="P828" s="213">
        <v>0</v>
      </c>
      <c r="Q828" s="216">
        <v>0</v>
      </c>
      <c r="R828" s="215">
        <v>0</v>
      </c>
      <c r="S828" s="213">
        <v>0</v>
      </c>
      <c r="T828" s="214">
        <v>0</v>
      </c>
      <c r="U828" s="217">
        <v>0</v>
      </c>
      <c r="V828" s="213">
        <v>0</v>
      </c>
      <c r="W828" s="216">
        <v>0</v>
      </c>
      <c r="X828" s="215">
        <v>0</v>
      </c>
      <c r="Y828" s="213">
        <v>0</v>
      </c>
      <c r="Z828" s="216">
        <v>0</v>
      </c>
      <c r="AA828" s="215">
        <v>0</v>
      </c>
      <c r="AB828" s="213">
        <v>1</v>
      </c>
      <c r="AC828" s="216">
        <v>2820</v>
      </c>
      <c r="AD828" s="215">
        <v>2820</v>
      </c>
      <c r="AE828" s="213">
        <v>0</v>
      </c>
      <c r="AF828" s="216">
        <v>0</v>
      </c>
      <c r="AG828" s="215">
        <v>0</v>
      </c>
      <c r="AH828" s="213">
        <v>1</v>
      </c>
      <c r="AI828" s="214">
        <v>2820</v>
      </c>
      <c r="AJ828" s="215">
        <v>2820</v>
      </c>
      <c r="AK828" s="218">
        <v>0</v>
      </c>
      <c r="AL828" s="214">
        <v>0</v>
      </c>
      <c r="AM828" s="215">
        <v>0</v>
      </c>
      <c r="AN828" s="36">
        <f t="shared" si="145"/>
        <v>0</v>
      </c>
      <c r="AO828" s="37">
        <f t="shared" si="146"/>
        <v>0</v>
      </c>
      <c r="AP828" s="38" t="s">
        <v>3</v>
      </c>
      <c r="AQ828" s="39" t="str">
        <f t="shared" ref="AQ828:AQ891" si="155">A828</f>
        <v>제품</v>
      </c>
      <c r="AR828" s="40">
        <f t="shared" si="149"/>
        <v>0</v>
      </c>
      <c r="AS828" s="41">
        <f t="shared" si="150"/>
        <v>0</v>
      </c>
      <c r="AT828" s="42">
        <f t="shared" si="151"/>
        <v>0</v>
      </c>
      <c r="AU828" s="43">
        <f t="shared" si="147"/>
        <v>0</v>
      </c>
      <c r="AV828" s="95" t="str">
        <f t="shared" si="154"/>
        <v/>
      </c>
      <c r="AW828" s="61" t="str">
        <f t="shared" si="154"/>
        <v/>
      </c>
      <c r="AX828" s="61" t="str">
        <f t="shared" si="154"/>
        <v/>
      </c>
      <c r="AY828" s="61" t="str">
        <f t="shared" si="154"/>
        <v/>
      </c>
      <c r="AZ828" s="44" t="str">
        <f t="shared" si="154"/>
        <v/>
      </c>
      <c r="BA828" s="45"/>
      <c r="BB828" s="97">
        <v>0</v>
      </c>
      <c r="BC828" s="98">
        <v>0</v>
      </c>
      <c r="BD828" s="98">
        <v>0</v>
      </c>
      <c r="BE828" s="98">
        <v>0</v>
      </c>
      <c r="BF828" s="98">
        <v>0</v>
      </c>
      <c r="BG828" s="99">
        <f t="shared" si="152"/>
        <v>0</v>
      </c>
      <c r="BH828" s="52">
        <f t="shared" si="148"/>
        <v>0</v>
      </c>
      <c r="BI828" s="53">
        <f>IFERROR(IF(ROUND(V828/((D828+AK828)/2),1)&lt;0,0,ROUND(V828/((D828+AK828)/2),1)),0)</f>
        <v>0</v>
      </c>
      <c r="BJ828" s="55" t="str">
        <f>IF(AK828=0,"정상",IF(AP828="악성","악성",IF(AND(BL828&gt;3,BI828&lt;0.5),"악성",IF(AND(AP828="정상",BL828&lt;=3),"정상",IF(BI828&gt;1,"정상","부진")))))</f>
        <v>정상</v>
      </c>
      <c r="BK828" s="54">
        <v>42005</v>
      </c>
      <c r="BL828" s="52">
        <f t="shared" si="153"/>
        <v>141</v>
      </c>
    </row>
    <row r="829" spans="1:64" ht="17.100000000000001" customHeight="1">
      <c r="A829" s="58" t="s">
        <v>1</v>
      </c>
      <c r="B829" s="57" t="s">
        <v>5993</v>
      </c>
      <c r="C829" s="56" t="s">
        <v>5994</v>
      </c>
      <c r="D829" s="213">
        <v>0</v>
      </c>
      <c r="E829" s="214">
        <v>0</v>
      </c>
      <c r="F829" s="215">
        <v>0</v>
      </c>
      <c r="G829" s="213">
        <v>0</v>
      </c>
      <c r="H829" s="216">
        <v>0</v>
      </c>
      <c r="I829" s="215">
        <v>0</v>
      </c>
      <c r="J829" s="213">
        <v>0</v>
      </c>
      <c r="K829" s="216">
        <v>0</v>
      </c>
      <c r="L829" s="215">
        <v>0</v>
      </c>
      <c r="M829" s="213">
        <v>0</v>
      </c>
      <c r="N829" s="216">
        <v>0</v>
      </c>
      <c r="O829" s="215">
        <v>0</v>
      </c>
      <c r="P829" s="213">
        <v>0</v>
      </c>
      <c r="Q829" s="216">
        <v>0</v>
      </c>
      <c r="R829" s="215">
        <v>0</v>
      </c>
      <c r="S829" s="213">
        <v>0</v>
      </c>
      <c r="T829" s="214">
        <v>0</v>
      </c>
      <c r="U829" s="217">
        <v>0</v>
      </c>
      <c r="V829" s="213">
        <v>-1</v>
      </c>
      <c r="W829" s="216">
        <v>6045</v>
      </c>
      <c r="X829" s="215">
        <v>-6045</v>
      </c>
      <c r="Y829" s="213">
        <v>0</v>
      </c>
      <c r="Z829" s="216">
        <v>0</v>
      </c>
      <c r="AA829" s="215">
        <v>0</v>
      </c>
      <c r="AB829" s="213">
        <v>1</v>
      </c>
      <c r="AC829" s="216">
        <v>6045</v>
      </c>
      <c r="AD829" s="215">
        <v>6045</v>
      </c>
      <c r="AE829" s="213">
        <v>0</v>
      </c>
      <c r="AF829" s="216">
        <v>0</v>
      </c>
      <c r="AG829" s="215">
        <v>0</v>
      </c>
      <c r="AH829" s="213">
        <v>0</v>
      </c>
      <c r="AI829" s="214">
        <v>0</v>
      </c>
      <c r="AJ829" s="215">
        <v>0</v>
      </c>
      <c r="AK829" s="218">
        <v>0</v>
      </c>
      <c r="AL829" s="214">
        <v>0</v>
      </c>
      <c r="AM829" s="215">
        <v>0</v>
      </c>
      <c r="AN829" s="36">
        <f t="shared" si="145"/>
        <v>0</v>
      </c>
      <c r="AO829" s="37">
        <f t="shared" si="146"/>
        <v>0</v>
      </c>
      <c r="AP829" s="38" t="s">
        <v>3</v>
      </c>
      <c r="AQ829" s="39" t="str">
        <f t="shared" si="155"/>
        <v>제품</v>
      </c>
      <c r="AR829" s="40">
        <f t="shared" si="149"/>
        <v>0</v>
      </c>
      <c r="AS829" s="41">
        <f t="shared" si="150"/>
        <v>0</v>
      </c>
      <c r="AT829" s="42">
        <f t="shared" si="151"/>
        <v>0</v>
      </c>
      <c r="AU829" s="43">
        <f t="shared" si="147"/>
        <v>0</v>
      </c>
      <c r="AV829" s="95" t="str">
        <f t="shared" si="154"/>
        <v/>
      </c>
      <c r="AW829" s="61" t="str">
        <f t="shared" si="154"/>
        <v/>
      </c>
      <c r="AX829" s="61" t="str">
        <f t="shared" si="154"/>
        <v/>
      </c>
      <c r="AY829" s="61" t="str">
        <f t="shared" si="154"/>
        <v/>
      </c>
      <c r="AZ829" s="44" t="str">
        <f t="shared" si="154"/>
        <v/>
      </c>
      <c r="BA829" s="45"/>
      <c r="BB829" s="97">
        <v>0</v>
      </c>
      <c r="BC829" s="98">
        <v>0</v>
      </c>
      <c r="BD829" s="98">
        <v>0</v>
      </c>
      <c r="BE829" s="98">
        <v>0</v>
      </c>
      <c r="BF829" s="98">
        <v>0</v>
      </c>
      <c r="BG829" s="99">
        <f t="shared" si="152"/>
        <v>0</v>
      </c>
      <c r="BH829" s="52">
        <f t="shared" si="148"/>
        <v>0</v>
      </c>
      <c r="BI829" s="53">
        <f>IFERROR(IF(ROUND(V829/((D829+AK829)/2),1)&lt;0,0,ROUND(V829/((D829+AK829)/2),1)),0)</f>
        <v>0</v>
      </c>
      <c r="BJ829" s="55" t="str">
        <f>IF(AK829=0,"정상",IF(AP829="악성","악성",IF(AND(BL829&gt;3,BI829&lt;0.5),"악성",IF(AND(AP829="정상",BL829&lt;=3),"정상",IF(BI829&gt;1,"정상","부진")))))</f>
        <v>정상</v>
      </c>
      <c r="BK829" s="54">
        <v>42005</v>
      </c>
      <c r="BL829" s="52">
        <f t="shared" si="153"/>
        <v>141</v>
      </c>
    </row>
    <row r="830" spans="1:64" ht="17.100000000000001" customHeight="1">
      <c r="A830" s="58" t="s">
        <v>1</v>
      </c>
      <c r="B830" s="57" t="s">
        <v>202</v>
      </c>
      <c r="C830" s="56" t="s">
        <v>203</v>
      </c>
      <c r="D830" s="213">
        <v>0</v>
      </c>
      <c r="E830" s="214">
        <v>0</v>
      </c>
      <c r="F830" s="215">
        <v>0</v>
      </c>
      <c r="G830" s="213">
        <v>0</v>
      </c>
      <c r="H830" s="216">
        <v>0</v>
      </c>
      <c r="I830" s="215">
        <v>0</v>
      </c>
      <c r="J830" s="213">
        <v>0</v>
      </c>
      <c r="K830" s="216">
        <v>0</v>
      </c>
      <c r="L830" s="215">
        <v>0</v>
      </c>
      <c r="M830" s="213">
        <v>0</v>
      </c>
      <c r="N830" s="216">
        <v>0</v>
      </c>
      <c r="O830" s="215">
        <v>0</v>
      </c>
      <c r="P830" s="213">
        <v>0</v>
      </c>
      <c r="Q830" s="216">
        <v>0</v>
      </c>
      <c r="R830" s="215">
        <v>0</v>
      </c>
      <c r="S830" s="213">
        <v>0</v>
      </c>
      <c r="T830" s="214">
        <v>0</v>
      </c>
      <c r="U830" s="217">
        <v>0</v>
      </c>
      <c r="V830" s="213">
        <v>-4</v>
      </c>
      <c r="W830" s="216">
        <v>904</v>
      </c>
      <c r="X830" s="215">
        <v>-3616</v>
      </c>
      <c r="Y830" s="213">
        <v>0</v>
      </c>
      <c r="Z830" s="216">
        <v>0</v>
      </c>
      <c r="AA830" s="215">
        <v>0</v>
      </c>
      <c r="AB830" s="213">
        <v>3</v>
      </c>
      <c r="AC830" s="216">
        <v>904</v>
      </c>
      <c r="AD830" s="215">
        <v>2712</v>
      </c>
      <c r="AE830" s="213">
        <v>0</v>
      </c>
      <c r="AF830" s="216">
        <v>0</v>
      </c>
      <c r="AG830" s="215">
        <v>0</v>
      </c>
      <c r="AH830" s="213">
        <v>-1</v>
      </c>
      <c r="AI830" s="214">
        <v>904</v>
      </c>
      <c r="AJ830" s="215">
        <v>-904</v>
      </c>
      <c r="AK830" s="218">
        <v>1</v>
      </c>
      <c r="AL830" s="214">
        <v>904</v>
      </c>
      <c r="AM830" s="215">
        <v>904</v>
      </c>
      <c r="AN830" s="36">
        <f t="shared" si="145"/>
        <v>8.5549245294541913E-8</v>
      </c>
      <c r="AO830" s="37">
        <f t="shared" si="146"/>
        <v>0</v>
      </c>
      <c r="AP830" s="38" t="s">
        <v>3</v>
      </c>
      <c r="AQ830" s="39" t="str">
        <f t="shared" si="155"/>
        <v>제품</v>
      </c>
      <c r="AR830" s="40">
        <f t="shared" si="149"/>
        <v>904</v>
      </c>
      <c r="AS830" s="41">
        <f t="shared" si="150"/>
        <v>0</v>
      </c>
      <c r="AT830" s="42">
        <f t="shared" si="151"/>
        <v>0</v>
      </c>
      <c r="AU830" s="43">
        <f t="shared" si="147"/>
        <v>904</v>
      </c>
      <c r="AV830" s="95">
        <f t="shared" si="154"/>
        <v>904</v>
      </c>
      <c r="AW830" s="61" t="str">
        <f t="shared" si="154"/>
        <v/>
      </c>
      <c r="AX830" s="61" t="str">
        <f t="shared" si="154"/>
        <v/>
      </c>
      <c r="AY830" s="61" t="str">
        <f t="shared" si="154"/>
        <v/>
      </c>
      <c r="AZ830" s="44" t="str">
        <f t="shared" si="154"/>
        <v/>
      </c>
      <c r="BA830" s="45"/>
      <c r="BB830" s="97">
        <v>1</v>
      </c>
      <c r="BC830" s="98">
        <v>0</v>
      </c>
      <c r="BD830" s="98">
        <v>0</v>
      </c>
      <c r="BE830" s="98">
        <v>0</v>
      </c>
      <c r="BF830" s="98">
        <v>0</v>
      </c>
      <c r="BG830" s="99">
        <f t="shared" si="152"/>
        <v>1</v>
      </c>
      <c r="BH830" s="52">
        <f t="shared" si="148"/>
        <v>0</v>
      </c>
      <c r="BI830" s="53">
        <f>IFERROR(IF(ROUND(V830/((D830+AK830)/2),1)&lt;0,0,ROUND(V830/((D830+AK830)/2),1)),0)</f>
        <v>0</v>
      </c>
      <c r="BJ830" s="55" t="str">
        <f>IF(AK830=0,"정상",IF(AP830="악성","악성",IF(AND(BL830&gt;3,BI830&lt;0.5),"악성",IF(AND(AP830="정상",BL830&lt;=3),"정상",IF(BI830&gt;1,"정상","부진")))))</f>
        <v>악성</v>
      </c>
      <c r="BK830" s="54">
        <v>42036</v>
      </c>
      <c r="BL830" s="52">
        <f t="shared" si="153"/>
        <v>140</v>
      </c>
    </row>
    <row r="831" spans="1:64" ht="17.100000000000001" customHeight="1">
      <c r="A831" s="58" t="s">
        <v>1</v>
      </c>
      <c r="B831" s="57" t="s">
        <v>204</v>
      </c>
      <c r="C831" s="56" t="s">
        <v>205</v>
      </c>
      <c r="D831" s="213">
        <v>91</v>
      </c>
      <c r="E831" s="214">
        <v>1627.3194000000001</v>
      </c>
      <c r="F831" s="215">
        <v>148086</v>
      </c>
      <c r="G831" s="213">
        <v>0</v>
      </c>
      <c r="H831" s="216">
        <v>0</v>
      </c>
      <c r="I831" s="215">
        <v>0</v>
      </c>
      <c r="J831" s="213">
        <v>0</v>
      </c>
      <c r="K831" s="216">
        <v>0</v>
      </c>
      <c r="L831" s="215">
        <v>0</v>
      </c>
      <c r="M831" s="213">
        <v>6</v>
      </c>
      <c r="N831" s="216">
        <v>1627.1666660000001</v>
      </c>
      <c r="O831" s="215">
        <v>9763</v>
      </c>
      <c r="P831" s="213">
        <v>0</v>
      </c>
      <c r="Q831" s="216">
        <v>0</v>
      </c>
      <c r="R831" s="215">
        <v>0</v>
      </c>
      <c r="S831" s="213">
        <v>6</v>
      </c>
      <c r="T831" s="214">
        <v>1627.1666660000001</v>
      </c>
      <c r="U831" s="217">
        <v>9763</v>
      </c>
      <c r="V831" s="213">
        <v>14</v>
      </c>
      <c r="W831" s="216">
        <v>1627.571428</v>
      </c>
      <c r="X831" s="215">
        <v>22786</v>
      </c>
      <c r="Y831" s="213">
        <v>0</v>
      </c>
      <c r="Z831" s="216">
        <v>0</v>
      </c>
      <c r="AA831" s="215">
        <v>0</v>
      </c>
      <c r="AB831" s="213">
        <v>80</v>
      </c>
      <c r="AC831" s="216">
        <v>1627.2750000000001</v>
      </c>
      <c r="AD831" s="215">
        <v>130182</v>
      </c>
      <c r="AE831" s="213">
        <v>0</v>
      </c>
      <c r="AF831" s="216">
        <v>0</v>
      </c>
      <c r="AG831" s="215">
        <v>0</v>
      </c>
      <c r="AH831" s="213">
        <v>94</v>
      </c>
      <c r="AI831" s="214">
        <v>1627.319148</v>
      </c>
      <c r="AJ831" s="215">
        <v>152968</v>
      </c>
      <c r="AK831" s="218">
        <v>3</v>
      </c>
      <c r="AL831" s="214">
        <v>1627</v>
      </c>
      <c r="AM831" s="215">
        <v>4881</v>
      </c>
      <c r="AN831" s="36">
        <f t="shared" si="145"/>
        <v>4.6190914411798571E-7</v>
      </c>
      <c r="AO831" s="37">
        <f t="shared" si="146"/>
        <v>3.0927835051546393E-2</v>
      </c>
      <c r="AP831" s="38" t="s">
        <v>4</v>
      </c>
      <c r="AQ831" s="39" t="str">
        <f t="shared" si="155"/>
        <v>제품</v>
      </c>
      <c r="AR831" s="40">
        <f t="shared" si="149"/>
        <v>0</v>
      </c>
      <c r="AS831" s="41">
        <f t="shared" si="150"/>
        <v>4881</v>
      </c>
      <c r="AT831" s="42">
        <f t="shared" si="151"/>
        <v>0</v>
      </c>
      <c r="AU831" s="43">
        <f t="shared" si="147"/>
        <v>4881</v>
      </c>
      <c r="AV831" s="95">
        <f t="shared" si="154"/>
        <v>4881</v>
      </c>
      <c r="AW831" s="61" t="str">
        <f t="shared" si="154"/>
        <v/>
      </c>
      <c r="AX831" s="61" t="str">
        <f t="shared" si="154"/>
        <v/>
      </c>
      <c r="AY831" s="61" t="str">
        <f t="shared" si="154"/>
        <v/>
      </c>
      <c r="AZ831" s="44" t="str">
        <f t="shared" si="154"/>
        <v/>
      </c>
      <c r="BA831" s="45"/>
      <c r="BB831" s="97">
        <v>3</v>
      </c>
      <c r="BC831" s="98">
        <v>0</v>
      </c>
      <c r="BD831" s="98">
        <v>0</v>
      </c>
      <c r="BE831" s="98">
        <v>0</v>
      </c>
      <c r="BF831" s="98">
        <v>0</v>
      </c>
      <c r="BG831" s="99">
        <f t="shared" si="152"/>
        <v>3</v>
      </c>
      <c r="BH831" s="52">
        <f t="shared" si="148"/>
        <v>0</v>
      </c>
      <c r="BI831" s="53">
        <f>IFERROR(IF(ROUND(V831/((D831+AK831)/2),1)&lt;0,0,ROUND(V831/((D831+AK831)/2),1)),0)</f>
        <v>0.3</v>
      </c>
      <c r="BJ831" s="55" t="str">
        <f>IF(AK831=0,"정상",IF(AP831="악성","악성",IF(AND(BL831&gt;3,BI831&lt;0.5),"악성",IF(AND(AP831="정상",BL831&lt;=3),"정상",IF(BI831&gt;1,"정상","부진")))))</f>
        <v>악성</v>
      </c>
      <c r="BK831" s="54">
        <v>41974</v>
      </c>
      <c r="BL831" s="52">
        <f t="shared" si="153"/>
        <v>142</v>
      </c>
    </row>
    <row r="832" spans="1:64" ht="17.100000000000001" customHeight="1">
      <c r="A832" s="58" t="s">
        <v>1</v>
      </c>
      <c r="B832" s="57" t="s">
        <v>206</v>
      </c>
      <c r="C832" s="56" t="s">
        <v>207</v>
      </c>
      <c r="D832" s="213">
        <v>6</v>
      </c>
      <c r="E832" s="214">
        <v>1351.7646999999999</v>
      </c>
      <c r="F832" s="215">
        <v>8110</v>
      </c>
      <c r="G832" s="213">
        <v>0</v>
      </c>
      <c r="H832" s="216">
        <v>0</v>
      </c>
      <c r="I832" s="215">
        <v>0</v>
      </c>
      <c r="J832" s="213">
        <v>0</v>
      </c>
      <c r="K832" s="216">
        <v>0</v>
      </c>
      <c r="L832" s="215">
        <v>0</v>
      </c>
      <c r="M832" s="213">
        <v>0</v>
      </c>
      <c r="N832" s="216">
        <v>0</v>
      </c>
      <c r="O832" s="215">
        <v>0</v>
      </c>
      <c r="P832" s="213">
        <v>0</v>
      </c>
      <c r="Q832" s="216">
        <v>0</v>
      </c>
      <c r="R832" s="215">
        <v>0</v>
      </c>
      <c r="S832" s="213">
        <v>0</v>
      </c>
      <c r="T832" s="214">
        <v>0</v>
      </c>
      <c r="U832" s="217">
        <v>0</v>
      </c>
      <c r="V832" s="213">
        <v>-103</v>
      </c>
      <c r="W832" s="216">
        <v>1351.0873779999999</v>
      </c>
      <c r="X832" s="215">
        <v>-139162</v>
      </c>
      <c r="Y832" s="213">
        <v>0</v>
      </c>
      <c r="Z832" s="216">
        <v>0</v>
      </c>
      <c r="AA832" s="215">
        <v>0</v>
      </c>
      <c r="AB832" s="213">
        <v>61</v>
      </c>
      <c r="AC832" s="216">
        <v>1351.2131139999999</v>
      </c>
      <c r="AD832" s="215">
        <v>82424</v>
      </c>
      <c r="AE832" s="213">
        <v>0</v>
      </c>
      <c r="AF832" s="216">
        <v>0</v>
      </c>
      <c r="AG832" s="215">
        <v>0</v>
      </c>
      <c r="AH832" s="213">
        <v>-42</v>
      </c>
      <c r="AI832" s="214">
        <v>1350.904761</v>
      </c>
      <c r="AJ832" s="215">
        <v>-56738</v>
      </c>
      <c r="AK832" s="218">
        <v>48</v>
      </c>
      <c r="AL832" s="214">
        <v>1351</v>
      </c>
      <c r="AM832" s="215">
        <v>64848</v>
      </c>
      <c r="AN832" s="36">
        <f t="shared" si="145"/>
        <v>6.1368334721907676E-6</v>
      </c>
      <c r="AO832" s="37">
        <f t="shared" si="146"/>
        <v>8</v>
      </c>
      <c r="AP832" s="38" t="s">
        <v>3</v>
      </c>
      <c r="AQ832" s="39" t="str">
        <f t="shared" si="155"/>
        <v>제품</v>
      </c>
      <c r="AR832" s="40">
        <f t="shared" si="149"/>
        <v>64848</v>
      </c>
      <c r="AS832" s="41">
        <f t="shared" si="150"/>
        <v>0</v>
      </c>
      <c r="AT832" s="42">
        <f t="shared" si="151"/>
        <v>0</v>
      </c>
      <c r="AU832" s="43">
        <f t="shared" si="147"/>
        <v>64848</v>
      </c>
      <c r="AV832" s="95">
        <f t="shared" si="154"/>
        <v>64848</v>
      </c>
      <c r="AW832" s="61" t="str">
        <f t="shared" si="154"/>
        <v/>
      </c>
      <c r="AX832" s="61" t="str">
        <f t="shared" si="154"/>
        <v/>
      </c>
      <c r="AY832" s="61" t="str">
        <f t="shared" si="154"/>
        <v/>
      </c>
      <c r="AZ832" s="44" t="str">
        <f t="shared" si="154"/>
        <v/>
      </c>
      <c r="BA832" s="45"/>
      <c r="BB832" s="97">
        <v>48</v>
      </c>
      <c r="BC832" s="98">
        <v>0</v>
      </c>
      <c r="BD832" s="98">
        <v>0</v>
      </c>
      <c r="BE832" s="98">
        <v>0</v>
      </c>
      <c r="BF832" s="98">
        <v>0</v>
      </c>
      <c r="BG832" s="99">
        <f t="shared" si="152"/>
        <v>48</v>
      </c>
      <c r="BH832" s="52">
        <f t="shared" si="148"/>
        <v>0</v>
      </c>
      <c r="BI832" s="53">
        <f>IFERROR(IF(ROUND(V832/((D832+AK832)/2),1)&lt;0,0,ROUND(V832/((D832+AK832)/2),1)),0)</f>
        <v>0</v>
      </c>
      <c r="BJ832" s="55" t="str">
        <f>IF(AK832=0,"정상",IF(AP832="악성","악성",IF(AND(BL832&gt;3,BI832&lt;0.5),"악성",IF(AND(AP832="정상",BL832&lt;=3),"정상",IF(BI832&gt;1,"정상","부진")))))</f>
        <v>악성</v>
      </c>
      <c r="BK832" s="54">
        <v>41974</v>
      </c>
      <c r="BL832" s="52">
        <f t="shared" si="153"/>
        <v>142</v>
      </c>
    </row>
    <row r="833" spans="1:64" ht="17.100000000000001" customHeight="1">
      <c r="A833" s="58" t="s">
        <v>1</v>
      </c>
      <c r="B833" s="57" t="s">
        <v>208</v>
      </c>
      <c r="C833" s="56" t="s">
        <v>209</v>
      </c>
      <c r="D833" s="213">
        <v>78</v>
      </c>
      <c r="E833" s="214">
        <v>1194.3466000000001</v>
      </c>
      <c r="F833" s="215">
        <v>93159</v>
      </c>
      <c r="G833" s="213">
        <v>0</v>
      </c>
      <c r="H833" s="216">
        <v>0</v>
      </c>
      <c r="I833" s="215">
        <v>0</v>
      </c>
      <c r="J833" s="213">
        <v>0</v>
      </c>
      <c r="K833" s="216">
        <v>0</v>
      </c>
      <c r="L833" s="215">
        <v>0</v>
      </c>
      <c r="M833" s="213">
        <v>0</v>
      </c>
      <c r="N833" s="216">
        <v>0</v>
      </c>
      <c r="O833" s="215">
        <v>0</v>
      </c>
      <c r="P833" s="213">
        <v>0</v>
      </c>
      <c r="Q833" s="216">
        <v>0</v>
      </c>
      <c r="R833" s="215">
        <v>0</v>
      </c>
      <c r="S833" s="213">
        <v>0</v>
      </c>
      <c r="T833" s="214">
        <v>0</v>
      </c>
      <c r="U833" s="217">
        <v>0</v>
      </c>
      <c r="V833" s="213">
        <v>-40</v>
      </c>
      <c r="W833" s="216">
        <v>1194.125</v>
      </c>
      <c r="X833" s="215">
        <v>-47765</v>
      </c>
      <c r="Y833" s="213">
        <v>0</v>
      </c>
      <c r="Z833" s="216">
        <v>0</v>
      </c>
      <c r="AA833" s="215">
        <v>0</v>
      </c>
      <c r="AB833" s="213">
        <v>18</v>
      </c>
      <c r="AC833" s="216">
        <v>1194.5555549999999</v>
      </c>
      <c r="AD833" s="215">
        <v>21502</v>
      </c>
      <c r="AE833" s="213">
        <v>0</v>
      </c>
      <c r="AF833" s="216">
        <v>0</v>
      </c>
      <c r="AG833" s="215">
        <v>0</v>
      </c>
      <c r="AH833" s="213">
        <v>-22</v>
      </c>
      <c r="AI833" s="214">
        <v>1193.772727</v>
      </c>
      <c r="AJ833" s="215">
        <v>-26263</v>
      </c>
      <c r="AK833" s="218">
        <v>100</v>
      </c>
      <c r="AL833" s="214">
        <v>1194.2254</v>
      </c>
      <c r="AM833" s="215">
        <v>119422</v>
      </c>
      <c r="AN833" s="36">
        <f t="shared" si="145"/>
        <v>1.130139598624423E-5</v>
      </c>
      <c r="AO833" s="37">
        <f t="shared" si="146"/>
        <v>1.2820512820512822</v>
      </c>
      <c r="AP833" s="38" t="s">
        <v>3</v>
      </c>
      <c r="AQ833" s="39" t="str">
        <f t="shared" si="155"/>
        <v>제품</v>
      </c>
      <c r="AR833" s="40">
        <f t="shared" si="149"/>
        <v>119422</v>
      </c>
      <c r="AS833" s="41">
        <f t="shared" si="150"/>
        <v>0</v>
      </c>
      <c r="AT833" s="42">
        <f t="shared" si="151"/>
        <v>0</v>
      </c>
      <c r="AU833" s="43">
        <f t="shared" si="147"/>
        <v>119422</v>
      </c>
      <c r="AV833" s="95">
        <f t="shared" si="154"/>
        <v>119422.54000000001</v>
      </c>
      <c r="AW833" s="61" t="str">
        <f t="shared" si="154"/>
        <v/>
      </c>
      <c r="AX833" s="61" t="str">
        <f t="shared" si="154"/>
        <v/>
      </c>
      <c r="AY833" s="61" t="str">
        <f t="shared" si="154"/>
        <v/>
      </c>
      <c r="AZ833" s="44" t="str">
        <f t="shared" si="154"/>
        <v/>
      </c>
      <c r="BA833" s="45"/>
      <c r="BB833" s="97">
        <v>100</v>
      </c>
      <c r="BC833" s="98">
        <v>0</v>
      </c>
      <c r="BD833" s="98">
        <v>0</v>
      </c>
      <c r="BE833" s="98">
        <v>0</v>
      </c>
      <c r="BF833" s="98">
        <v>0</v>
      </c>
      <c r="BG833" s="99">
        <f t="shared" si="152"/>
        <v>100</v>
      </c>
      <c r="BH833" s="52">
        <f t="shared" si="148"/>
        <v>0</v>
      </c>
      <c r="BI833" s="53">
        <f>IFERROR(IF(ROUND(V833/((D833+AK833)/2),1)&lt;0,0,ROUND(V833/((D833+AK833)/2),1)),0)</f>
        <v>0</v>
      </c>
      <c r="BJ833" s="55" t="str">
        <f>IF(AK833=0,"정상",IF(AP833="악성","악성",IF(AND(BL833&gt;3,BI833&lt;0.5),"악성",IF(AND(AP833="정상",BL833&lt;=3),"정상",IF(BI833&gt;1,"정상","부진")))))</f>
        <v>악성</v>
      </c>
      <c r="BK833" s="54">
        <v>41974</v>
      </c>
      <c r="BL833" s="52">
        <f t="shared" si="153"/>
        <v>142</v>
      </c>
    </row>
    <row r="834" spans="1:64" ht="17.100000000000001" customHeight="1">
      <c r="A834" s="58" t="s">
        <v>1</v>
      </c>
      <c r="B834" s="57" t="s">
        <v>210</v>
      </c>
      <c r="C834" s="56" t="s">
        <v>211</v>
      </c>
      <c r="D834" s="213">
        <v>25</v>
      </c>
      <c r="E834" s="214">
        <v>1181.08</v>
      </c>
      <c r="F834" s="215">
        <v>29527</v>
      </c>
      <c r="G834" s="213">
        <v>0</v>
      </c>
      <c r="H834" s="216">
        <v>0</v>
      </c>
      <c r="I834" s="215">
        <v>0</v>
      </c>
      <c r="J834" s="213">
        <v>0</v>
      </c>
      <c r="K834" s="216">
        <v>0</v>
      </c>
      <c r="L834" s="215">
        <v>0</v>
      </c>
      <c r="M834" s="213">
        <v>0</v>
      </c>
      <c r="N834" s="216">
        <v>0</v>
      </c>
      <c r="O834" s="215">
        <v>0</v>
      </c>
      <c r="P834" s="213">
        <v>0</v>
      </c>
      <c r="Q834" s="216">
        <v>0</v>
      </c>
      <c r="R834" s="215">
        <v>0</v>
      </c>
      <c r="S834" s="213">
        <v>0</v>
      </c>
      <c r="T834" s="214">
        <v>0</v>
      </c>
      <c r="U834" s="217">
        <v>0</v>
      </c>
      <c r="V834" s="213">
        <v>-54</v>
      </c>
      <c r="W834" s="216">
        <v>1181</v>
      </c>
      <c r="X834" s="215">
        <v>-63774</v>
      </c>
      <c r="Y834" s="213">
        <v>0</v>
      </c>
      <c r="Z834" s="216">
        <v>0</v>
      </c>
      <c r="AA834" s="215">
        <v>0</v>
      </c>
      <c r="AB834" s="213">
        <v>17</v>
      </c>
      <c r="AC834" s="216">
        <v>1181.117647</v>
      </c>
      <c r="AD834" s="215">
        <v>20079</v>
      </c>
      <c r="AE834" s="213">
        <v>0</v>
      </c>
      <c r="AF834" s="216">
        <v>0</v>
      </c>
      <c r="AG834" s="215">
        <v>0</v>
      </c>
      <c r="AH834" s="213">
        <v>-37</v>
      </c>
      <c r="AI834" s="214">
        <v>1180.9459449999999</v>
      </c>
      <c r="AJ834" s="215">
        <v>-43695</v>
      </c>
      <c r="AK834" s="218">
        <v>62</v>
      </c>
      <c r="AL834" s="214">
        <v>1181</v>
      </c>
      <c r="AM834" s="215">
        <v>73222</v>
      </c>
      <c r="AN834" s="36">
        <f t="shared" si="145"/>
        <v>6.9292996006160929E-6</v>
      </c>
      <c r="AO834" s="37">
        <f t="shared" si="146"/>
        <v>2.48</v>
      </c>
      <c r="AP834" s="38" t="s">
        <v>3</v>
      </c>
      <c r="AQ834" s="39" t="str">
        <f t="shared" si="155"/>
        <v>제품</v>
      </c>
      <c r="AR834" s="40">
        <f t="shared" si="149"/>
        <v>73222</v>
      </c>
      <c r="AS834" s="41">
        <f t="shared" si="150"/>
        <v>0</v>
      </c>
      <c r="AT834" s="42">
        <f t="shared" si="151"/>
        <v>0</v>
      </c>
      <c r="AU834" s="43">
        <f t="shared" si="147"/>
        <v>73222</v>
      </c>
      <c r="AV834" s="95">
        <f t="shared" si="154"/>
        <v>73222</v>
      </c>
      <c r="AW834" s="61" t="str">
        <f t="shared" si="154"/>
        <v/>
      </c>
      <c r="AX834" s="61" t="str">
        <f t="shared" si="154"/>
        <v/>
      </c>
      <c r="AY834" s="61" t="str">
        <f t="shared" si="154"/>
        <v/>
      </c>
      <c r="AZ834" s="44" t="str">
        <f t="shared" si="154"/>
        <v/>
      </c>
      <c r="BA834" s="45"/>
      <c r="BB834" s="97">
        <v>62</v>
      </c>
      <c r="BC834" s="98">
        <v>0</v>
      </c>
      <c r="BD834" s="98">
        <v>0</v>
      </c>
      <c r="BE834" s="98">
        <v>0</v>
      </c>
      <c r="BF834" s="98">
        <v>0</v>
      </c>
      <c r="BG834" s="99">
        <f t="shared" si="152"/>
        <v>62</v>
      </c>
      <c r="BH834" s="52">
        <f t="shared" si="148"/>
        <v>0</v>
      </c>
      <c r="BI834" s="53">
        <f>IFERROR(IF(ROUND(V834/((D834+AK834)/2),1)&lt;0,0,ROUND(V834/((D834+AK834)/2),1)),0)</f>
        <v>0</v>
      </c>
      <c r="BJ834" s="55" t="str">
        <f>IF(AK834=0,"정상",IF(AP834="악성","악성",IF(AND(BL834&gt;3,BI834&lt;0.5),"악성",IF(AND(AP834="정상",BL834&lt;=3),"정상",IF(BI834&gt;1,"정상","부진")))))</f>
        <v>악성</v>
      </c>
      <c r="BK834" s="54">
        <v>41974</v>
      </c>
      <c r="BL834" s="52">
        <f t="shared" si="153"/>
        <v>142</v>
      </c>
    </row>
    <row r="835" spans="1:64" ht="17.100000000000001" customHeight="1">
      <c r="A835" s="58" t="s">
        <v>1</v>
      </c>
      <c r="B835" s="57" t="s">
        <v>212</v>
      </c>
      <c r="C835" s="56" t="s">
        <v>548</v>
      </c>
      <c r="D835" s="213">
        <v>0</v>
      </c>
      <c r="E835" s="214">
        <v>0</v>
      </c>
      <c r="F835" s="215">
        <v>0</v>
      </c>
      <c r="G835" s="213">
        <v>0</v>
      </c>
      <c r="H835" s="216">
        <v>0</v>
      </c>
      <c r="I835" s="215">
        <v>0</v>
      </c>
      <c r="J835" s="213">
        <v>0</v>
      </c>
      <c r="K835" s="216">
        <v>0</v>
      </c>
      <c r="L835" s="215">
        <v>0</v>
      </c>
      <c r="M835" s="213">
        <v>0</v>
      </c>
      <c r="N835" s="216">
        <v>0</v>
      </c>
      <c r="O835" s="215">
        <v>0</v>
      </c>
      <c r="P835" s="213">
        <v>0</v>
      </c>
      <c r="Q835" s="216">
        <v>0</v>
      </c>
      <c r="R835" s="215">
        <v>0</v>
      </c>
      <c r="S835" s="213">
        <v>0</v>
      </c>
      <c r="T835" s="214">
        <v>0</v>
      </c>
      <c r="U835" s="217">
        <v>0</v>
      </c>
      <c r="V835" s="213">
        <v>-3</v>
      </c>
      <c r="W835" s="216">
        <v>3734</v>
      </c>
      <c r="X835" s="215">
        <v>-11202</v>
      </c>
      <c r="Y835" s="213">
        <v>0</v>
      </c>
      <c r="Z835" s="216">
        <v>0</v>
      </c>
      <c r="AA835" s="215">
        <v>0</v>
      </c>
      <c r="AB835" s="213">
        <v>3</v>
      </c>
      <c r="AC835" s="216">
        <v>3734</v>
      </c>
      <c r="AD835" s="215">
        <v>11202</v>
      </c>
      <c r="AE835" s="213">
        <v>0</v>
      </c>
      <c r="AF835" s="216">
        <v>0</v>
      </c>
      <c r="AG835" s="215">
        <v>0</v>
      </c>
      <c r="AH835" s="213">
        <v>0</v>
      </c>
      <c r="AI835" s="214">
        <v>0</v>
      </c>
      <c r="AJ835" s="215">
        <v>0</v>
      </c>
      <c r="AK835" s="218">
        <v>0</v>
      </c>
      <c r="AL835" s="214">
        <v>0</v>
      </c>
      <c r="AM835" s="215">
        <v>0</v>
      </c>
      <c r="AN835" s="36">
        <f t="shared" si="145"/>
        <v>0</v>
      </c>
      <c r="AO835" s="37">
        <f t="shared" si="146"/>
        <v>0</v>
      </c>
      <c r="AP835" s="38" t="s">
        <v>3</v>
      </c>
      <c r="AQ835" s="39" t="str">
        <f t="shared" si="155"/>
        <v>제품</v>
      </c>
      <c r="AR835" s="40">
        <f t="shared" si="149"/>
        <v>0</v>
      </c>
      <c r="AS835" s="41">
        <f t="shared" si="150"/>
        <v>0</v>
      </c>
      <c r="AT835" s="42">
        <f t="shared" si="151"/>
        <v>0</v>
      </c>
      <c r="AU835" s="43">
        <f t="shared" si="147"/>
        <v>0</v>
      </c>
      <c r="AV835" s="95" t="str">
        <f t="shared" si="154"/>
        <v/>
      </c>
      <c r="AW835" s="61" t="str">
        <f t="shared" si="154"/>
        <v/>
      </c>
      <c r="AX835" s="61" t="str">
        <f t="shared" si="154"/>
        <v/>
      </c>
      <c r="AY835" s="61" t="str">
        <f t="shared" si="154"/>
        <v/>
      </c>
      <c r="AZ835" s="44" t="str">
        <f t="shared" si="154"/>
        <v/>
      </c>
      <c r="BA835" s="45"/>
      <c r="BB835" s="97">
        <v>0</v>
      </c>
      <c r="BC835" s="98">
        <v>0</v>
      </c>
      <c r="BD835" s="98">
        <v>0</v>
      </c>
      <c r="BE835" s="98">
        <v>0</v>
      </c>
      <c r="BF835" s="98">
        <v>0</v>
      </c>
      <c r="BG835" s="99">
        <f t="shared" si="152"/>
        <v>0</v>
      </c>
      <c r="BH835" s="52">
        <f t="shared" si="148"/>
        <v>0</v>
      </c>
      <c r="BI835" s="53">
        <f>IFERROR(IF(ROUND(V835/((D835+AK835)/2),1)&lt;0,0,ROUND(V835/((D835+AK835)/2),1)),0)</f>
        <v>0</v>
      </c>
      <c r="BJ835" s="55" t="str">
        <f>IF(AK835=0,"정상",IF(AP835="악성","악성",IF(AND(BL835&gt;3,BI835&lt;0.5),"악성",IF(AND(AP835="정상",BL835&lt;=3),"정상",IF(BI835&gt;1,"정상","부진")))))</f>
        <v>정상</v>
      </c>
      <c r="BK835" s="54">
        <v>42064</v>
      </c>
      <c r="BL835" s="52">
        <f t="shared" si="153"/>
        <v>139</v>
      </c>
    </row>
    <row r="836" spans="1:64" ht="17.100000000000001" customHeight="1">
      <c r="A836" s="58" t="s">
        <v>1</v>
      </c>
      <c r="B836" s="57" t="s">
        <v>5635</v>
      </c>
      <c r="C836" s="56" t="s">
        <v>5636</v>
      </c>
      <c r="D836" s="213">
        <v>0</v>
      </c>
      <c r="E836" s="214">
        <v>0</v>
      </c>
      <c r="F836" s="215">
        <v>0</v>
      </c>
      <c r="G836" s="213">
        <v>0</v>
      </c>
      <c r="H836" s="216">
        <v>0</v>
      </c>
      <c r="I836" s="215">
        <v>0</v>
      </c>
      <c r="J836" s="213">
        <v>0</v>
      </c>
      <c r="K836" s="216">
        <v>0</v>
      </c>
      <c r="L836" s="215">
        <v>0</v>
      </c>
      <c r="M836" s="213">
        <v>0</v>
      </c>
      <c r="N836" s="216">
        <v>0</v>
      </c>
      <c r="O836" s="215">
        <v>0</v>
      </c>
      <c r="P836" s="213">
        <v>0</v>
      </c>
      <c r="Q836" s="216">
        <v>0</v>
      </c>
      <c r="R836" s="215">
        <v>0</v>
      </c>
      <c r="S836" s="213">
        <v>0</v>
      </c>
      <c r="T836" s="214">
        <v>0</v>
      </c>
      <c r="U836" s="217">
        <v>0</v>
      </c>
      <c r="V836" s="213">
        <v>-3</v>
      </c>
      <c r="W836" s="216">
        <v>1260</v>
      </c>
      <c r="X836" s="215">
        <v>-3780</v>
      </c>
      <c r="Y836" s="213">
        <v>0</v>
      </c>
      <c r="Z836" s="216">
        <v>0</v>
      </c>
      <c r="AA836" s="215">
        <v>0</v>
      </c>
      <c r="AB836" s="213">
        <v>3</v>
      </c>
      <c r="AC836" s="216">
        <v>1260</v>
      </c>
      <c r="AD836" s="215">
        <v>3780</v>
      </c>
      <c r="AE836" s="213">
        <v>0</v>
      </c>
      <c r="AF836" s="216">
        <v>0</v>
      </c>
      <c r="AG836" s="215">
        <v>0</v>
      </c>
      <c r="AH836" s="213">
        <v>0</v>
      </c>
      <c r="AI836" s="214">
        <v>0</v>
      </c>
      <c r="AJ836" s="215">
        <v>0</v>
      </c>
      <c r="AK836" s="218">
        <v>0</v>
      </c>
      <c r="AL836" s="214">
        <v>0</v>
      </c>
      <c r="AM836" s="215">
        <v>0</v>
      </c>
      <c r="AN836" s="36">
        <f t="shared" si="145"/>
        <v>0</v>
      </c>
      <c r="AO836" s="37">
        <f t="shared" si="146"/>
        <v>0</v>
      </c>
      <c r="AP836" s="38" t="s">
        <v>3</v>
      </c>
      <c r="AQ836" s="39" t="str">
        <f t="shared" si="155"/>
        <v>제품</v>
      </c>
      <c r="AR836" s="40">
        <f t="shared" si="149"/>
        <v>0</v>
      </c>
      <c r="AS836" s="41">
        <f t="shared" si="150"/>
        <v>0</v>
      </c>
      <c r="AT836" s="42">
        <f t="shared" si="151"/>
        <v>0</v>
      </c>
      <c r="AU836" s="43">
        <f t="shared" si="147"/>
        <v>0</v>
      </c>
      <c r="AV836" s="95" t="str">
        <f t="shared" si="154"/>
        <v/>
      </c>
      <c r="AW836" s="61" t="str">
        <f t="shared" si="154"/>
        <v/>
      </c>
      <c r="AX836" s="61" t="str">
        <f t="shared" si="154"/>
        <v/>
      </c>
      <c r="AY836" s="61" t="str">
        <f t="shared" si="154"/>
        <v/>
      </c>
      <c r="AZ836" s="44" t="str">
        <f t="shared" si="154"/>
        <v/>
      </c>
      <c r="BA836" s="45"/>
      <c r="BB836" s="97">
        <v>0</v>
      </c>
      <c r="BC836" s="98">
        <v>0</v>
      </c>
      <c r="BD836" s="98">
        <v>0</v>
      </c>
      <c r="BE836" s="98">
        <v>0</v>
      </c>
      <c r="BF836" s="98">
        <v>0</v>
      </c>
      <c r="BG836" s="99">
        <f t="shared" si="152"/>
        <v>0</v>
      </c>
      <c r="BH836" s="52">
        <f t="shared" si="148"/>
        <v>0</v>
      </c>
      <c r="BI836" s="53">
        <f>IFERROR(IF(ROUND(V836/((D836+AK836)/2),1)&lt;0,0,ROUND(V836/((D836+AK836)/2),1)),0)</f>
        <v>0</v>
      </c>
      <c r="BJ836" s="55" t="str">
        <f>IF(AK836=0,"정상",IF(AP836="악성","악성",IF(AND(BL836&gt;3,BI836&lt;0.5),"악성",IF(AND(AP836="정상",BL836&lt;=3),"정상",IF(BI836&gt;1,"정상","부진")))))</f>
        <v>정상</v>
      </c>
      <c r="BK836" s="54">
        <v>42522</v>
      </c>
      <c r="BL836" s="52">
        <f t="shared" si="153"/>
        <v>124</v>
      </c>
    </row>
    <row r="837" spans="1:64" ht="17.100000000000001" customHeight="1">
      <c r="A837" s="58" t="s">
        <v>1</v>
      </c>
      <c r="B837" s="57" t="s">
        <v>213</v>
      </c>
      <c r="C837" s="56" t="s">
        <v>214</v>
      </c>
      <c r="D837" s="213">
        <v>5</v>
      </c>
      <c r="E837" s="214">
        <v>1353.4285</v>
      </c>
      <c r="F837" s="215">
        <v>6766</v>
      </c>
      <c r="G837" s="213">
        <v>0</v>
      </c>
      <c r="H837" s="216">
        <v>0</v>
      </c>
      <c r="I837" s="215">
        <v>0</v>
      </c>
      <c r="J837" s="213">
        <v>0</v>
      </c>
      <c r="K837" s="216">
        <v>0</v>
      </c>
      <c r="L837" s="215">
        <v>0</v>
      </c>
      <c r="M837" s="213">
        <v>0</v>
      </c>
      <c r="N837" s="216">
        <v>0</v>
      </c>
      <c r="O837" s="215">
        <v>0</v>
      </c>
      <c r="P837" s="213">
        <v>0</v>
      </c>
      <c r="Q837" s="216">
        <v>0</v>
      </c>
      <c r="R837" s="215">
        <v>0</v>
      </c>
      <c r="S837" s="213">
        <v>0</v>
      </c>
      <c r="T837" s="214">
        <v>0</v>
      </c>
      <c r="U837" s="217">
        <v>0</v>
      </c>
      <c r="V837" s="213">
        <v>-102</v>
      </c>
      <c r="W837" s="216">
        <v>1352.539215</v>
      </c>
      <c r="X837" s="215">
        <v>-137959</v>
      </c>
      <c r="Y837" s="213">
        <v>0</v>
      </c>
      <c r="Z837" s="216">
        <v>0</v>
      </c>
      <c r="AA837" s="215">
        <v>0</v>
      </c>
      <c r="AB837" s="213">
        <v>53</v>
      </c>
      <c r="AC837" s="216">
        <v>1352.7358489999999</v>
      </c>
      <c r="AD837" s="215">
        <v>71695</v>
      </c>
      <c r="AE837" s="213">
        <v>0</v>
      </c>
      <c r="AF837" s="216">
        <v>0</v>
      </c>
      <c r="AG837" s="215">
        <v>0</v>
      </c>
      <c r="AH837" s="213">
        <v>-49</v>
      </c>
      <c r="AI837" s="214">
        <v>1352.32653</v>
      </c>
      <c r="AJ837" s="215">
        <v>-66264</v>
      </c>
      <c r="AK837" s="218">
        <v>54</v>
      </c>
      <c r="AL837" s="214">
        <v>1352.4237000000001</v>
      </c>
      <c r="AM837" s="215">
        <v>73030</v>
      </c>
      <c r="AN837" s="36">
        <f t="shared" si="145"/>
        <v>6.9111298494030928E-6</v>
      </c>
      <c r="AO837" s="37">
        <f t="shared" si="146"/>
        <v>10.8</v>
      </c>
      <c r="AP837" s="38" t="s">
        <v>3</v>
      </c>
      <c r="AQ837" s="39" t="str">
        <f t="shared" si="155"/>
        <v>제품</v>
      </c>
      <c r="AR837" s="40">
        <f t="shared" si="149"/>
        <v>73030</v>
      </c>
      <c r="AS837" s="41">
        <f t="shared" si="150"/>
        <v>0</v>
      </c>
      <c r="AT837" s="42">
        <f t="shared" si="151"/>
        <v>0</v>
      </c>
      <c r="AU837" s="43">
        <f t="shared" si="147"/>
        <v>73030</v>
      </c>
      <c r="AV837" s="95">
        <f t="shared" si="154"/>
        <v>73030.87980000001</v>
      </c>
      <c r="AW837" s="61" t="str">
        <f t="shared" si="154"/>
        <v/>
      </c>
      <c r="AX837" s="61" t="str">
        <f t="shared" si="154"/>
        <v/>
      </c>
      <c r="AY837" s="61" t="str">
        <f t="shared" si="154"/>
        <v/>
      </c>
      <c r="AZ837" s="44" t="str">
        <f t="shared" si="154"/>
        <v/>
      </c>
      <c r="BA837" s="45"/>
      <c r="BB837" s="97">
        <v>54</v>
      </c>
      <c r="BC837" s="98">
        <v>0</v>
      </c>
      <c r="BD837" s="98">
        <v>0</v>
      </c>
      <c r="BE837" s="98">
        <v>0</v>
      </c>
      <c r="BF837" s="98">
        <v>0</v>
      </c>
      <c r="BG837" s="99">
        <f t="shared" si="152"/>
        <v>54</v>
      </c>
      <c r="BH837" s="52">
        <f t="shared" si="148"/>
        <v>0</v>
      </c>
      <c r="BI837" s="53">
        <f>IFERROR(IF(ROUND(V837/((D837+AK837)/2),1)&lt;0,0,ROUND(V837/((D837+AK837)/2),1)),0)</f>
        <v>0</v>
      </c>
      <c r="BJ837" s="55" t="str">
        <f>IF(AK837=0,"정상",IF(AP837="악성","악성",IF(AND(BL837&gt;3,BI837&lt;0.5),"악성",IF(AND(AP837="정상",BL837&lt;=3),"정상",IF(BI837&gt;1,"정상","부진")))))</f>
        <v>악성</v>
      </c>
      <c r="BK837" s="54">
        <v>41974</v>
      </c>
      <c r="BL837" s="52">
        <f t="shared" si="153"/>
        <v>142</v>
      </c>
    </row>
    <row r="838" spans="1:64" ht="17.100000000000001" customHeight="1">
      <c r="A838" s="58" t="s">
        <v>1</v>
      </c>
      <c r="B838" s="57" t="s">
        <v>215</v>
      </c>
      <c r="C838" s="56" t="s">
        <v>598</v>
      </c>
      <c r="D838" s="213">
        <v>0</v>
      </c>
      <c r="E838" s="214">
        <v>0</v>
      </c>
      <c r="F838" s="215">
        <v>0</v>
      </c>
      <c r="G838" s="213">
        <v>0</v>
      </c>
      <c r="H838" s="216">
        <v>0</v>
      </c>
      <c r="I838" s="215">
        <v>0</v>
      </c>
      <c r="J838" s="213">
        <v>0</v>
      </c>
      <c r="K838" s="216">
        <v>0</v>
      </c>
      <c r="L838" s="215">
        <v>0</v>
      </c>
      <c r="M838" s="213">
        <v>0</v>
      </c>
      <c r="N838" s="216">
        <v>0</v>
      </c>
      <c r="O838" s="215">
        <v>0</v>
      </c>
      <c r="P838" s="213">
        <v>0</v>
      </c>
      <c r="Q838" s="216">
        <v>0</v>
      </c>
      <c r="R838" s="215">
        <v>0</v>
      </c>
      <c r="S838" s="213">
        <v>0</v>
      </c>
      <c r="T838" s="214">
        <v>0</v>
      </c>
      <c r="U838" s="217">
        <v>0</v>
      </c>
      <c r="V838" s="213">
        <v>-2</v>
      </c>
      <c r="W838" s="216">
        <v>4075</v>
      </c>
      <c r="X838" s="215">
        <v>-8150</v>
      </c>
      <c r="Y838" s="213">
        <v>0</v>
      </c>
      <c r="Z838" s="216">
        <v>0</v>
      </c>
      <c r="AA838" s="215">
        <v>0</v>
      </c>
      <c r="AB838" s="213">
        <v>2</v>
      </c>
      <c r="AC838" s="216">
        <v>4075</v>
      </c>
      <c r="AD838" s="215">
        <v>8150</v>
      </c>
      <c r="AE838" s="213">
        <v>0</v>
      </c>
      <c r="AF838" s="216">
        <v>0</v>
      </c>
      <c r="AG838" s="215">
        <v>0</v>
      </c>
      <c r="AH838" s="213">
        <v>0</v>
      </c>
      <c r="AI838" s="214">
        <v>0</v>
      </c>
      <c r="AJ838" s="215">
        <v>0</v>
      </c>
      <c r="AK838" s="218">
        <v>0</v>
      </c>
      <c r="AL838" s="214">
        <v>0</v>
      </c>
      <c r="AM838" s="215">
        <v>0</v>
      </c>
      <c r="AN838" s="36">
        <f t="shared" si="145"/>
        <v>0</v>
      </c>
      <c r="AO838" s="37">
        <f t="shared" si="146"/>
        <v>0</v>
      </c>
      <c r="AP838" s="38" t="s">
        <v>3</v>
      </c>
      <c r="AQ838" s="39" t="str">
        <f t="shared" si="155"/>
        <v>제품</v>
      </c>
      <c r="AR838" s="40">
        <f t="shared" si="149"/>
        <v>0</v>
      </c>
      <c r="AS838" s="41">
        <f t="shared" si="150"/>
        <v>0</v>
      </c>
      <c r="AT838" s="42">
        <f t="shared" si="151"/>
        <v>0</v>
      </c>
      <c r="AU838" s="43">
        <f t="shared" si="147"/>
        <v>0</v>
      </c>
      <c r="AV838" s="95" t="str">
        <f t="shared" si="154"/>
        <v/>
      </c>
      <c r="AW838" s="61" t="str">
        <f t="shared" si="154"/>
        <v/>
      </c>
      <c r="AX838" s="61" t="str">
        <f t="shared" si="154"/>
        <v/>
      </c>
      <c r="AY838" s="61" t="str">
        <f t="shared" si="154"/>
        <v/>
      </c>
      <c r="AZ838" s="44" t="str">
        <f t="shared" si="154"/>
        <v/>
      </c>
      <c r="BA838" s="45"/>
      <c r="BB838" s="97">
        <v>0</v>
      </c>
      <c r="BC838" s="98">
        <v>0</v>
      </c>
      <c r="BD838" s="98">
        <v>0</v>
      </c>
      <c r="BE838" s="98">
        <v>0</v>
      </c>
      <c r="BF838" s="98">
        <v>0</v>
      </c>
      <c r="BG838" s="99">
        <f t="shared" si="152"/>
        <v>0</v>
      </c>
      <c r="BH838" s="52">
        <f t="shared" si="148"/>
        <v>0</v>
      </c>
      <c r="BI838" s="53">
        <f>IFERROR(IF(ROUND(V838/((D838+AK838)/2),1)&lt;0,0,ROUND(V838/((D838+AK838)/2),1)),0)</f>
        <v>0</v>
      </c>
      <c r="BJ838" s="55" t="str">
        <f>IF(AK838=0,"정상",IF(AP838="악성","악성",IF(AND(BL838&gt;3,BI838&lt;0.5),"악성",IF(AND(AP838="정상",BL838&lt;=3),"정상",IF(BI838&gt;1,"정상","부진")))))</f>
        <v>정상</v>
      </c>
      <c r="BK838" s="54">
        <v>42095</v>
      </c>
      <c r="BL838" s="52">
        <f t="shared" si="153"/>
        <v>138</v>
      </c>
    </row>
    <row r="839" spans="1:64" ht="17.100000000000001" customHeight="1">
      <c r="A839" s="58" t="s">
        <v>1</v>
      </c>
      <c r="B839" s="57" t="s">
        <v>216</v>
      </c>
      <c r="C839" s="56" t="s">
        <v>549</v>
      </c>
      <c r="D839" s="213">
        <v>38</v>
      </c>
      <c r="E839" s="214">
        <v>1328.6</v>
      </c>
      <c r="F839" s="215">
        <v>50486</v>
      </c>
      <c r="G839" s="213">
        <v>0</v>
      </c>
      <c r="H839" s="216">
        <v>0</v>
      </c>
      <c r="I839" s="215">
        <v>0</v>
      </c>
      <c r="J839" s="213">
        <v>0</v>
      </c>
      <c r="K839" s="216">
        <v>0</v>
      </c>
      <c r="L839" s="215">
        <v>0</v>
      </c>
      <c r="M839" s="213">
        <v>0</v>
      </c>
      <c r="N839" s="216">
        <v>0</v>
      </c>
      <c r="O839" s="215">
        <v>0</v>
      </c>
      <c r="P839" s="213">
        <v>0</v>
      </c>
      <c r="Q839" s="216">
        <v>0</v>
      </c>
      <c r="R839" s="215">
        <v>0</v>
      </c>
      <c r="S839" s="213">
        <v>0</v>
      </c>
      <c r="T839" s="214">
        <v>0</v>
      </c>
      <c r="U839" s="217">
        <v>0</v>
      </c>
      <c r="V839" s="213">
        <v>-67</v>
      </c>
      <c r="W839" s="216">
        <v>1328.194029</v>
      </c>
      <c r="X839" s="215">
        <v>-88989</v>
      </c>
      <c r="Y839" s="213">
        <v>0</v>
      </c>
      <c r="Z839" s="216">
        <v>0</v>
      </c>
      <c r="AA839" s="215">
        <v>0</v>
      </c>
      <c r="AB839" s="213">
        <v>37</v>
      </c>
      <c r="AC839" s="216">
        <v>1328.5945939999999</v>
      </c>
      <c r="AD839" s="215">
        <v>49158</v>
      </c>
      <c r="AE839" s="213">
        <v>0</v>
      </c>
      <c r="AF839" s="216">
        <v>0</v>
      </c>
      <c r="AG839" s="215">
        <v>0</v>
      </c>
      <c r="AH839" s="213">
        <v>-30</v>
      </c>
      <c r="AI839" s="214">
        <v>1327.7</v>
      </c>
      <c r="AJ839" s="215">
        <v>-39831</v>
      </c>
      <c r="AK839" s="218">
        <v>68</v>
      </c>
      <c r="AL839" s="214">
        <v>1328.2089000000001</v>
      </c>
      <c r="AM839" s="215">
        <v>90317</v>
      </c>
      <c r="AN839" s="36">
        <f t="shared" si="145"/>
        <v>8.5470698974194052E-6</v>
      </c>
      <c r="AO839" s="37">
        <f t="shared" si="146"/>
        <v>1.7894736842105263</v>
      </c>
      <c r="AP839" s="38" t="s">
        <v>3</v>
      </c>
      <c r="AQ839" s="39" t="str">
        <f t="shared" si="155"/>
        <v>제품</v>
      </c>
      <c r="AR839" s="40">
        <f t="shared" si="149"/>
        <v>90317</v>
      </c>
      <c r="AS839" s="41">
        <f t="shared" si="150"/>
        <v>0</v>
      </c>
      <c r="AT839" s="42">
        <f t="shared" si="151"/>
        <v>0</v>
      </c>
      <c r="AU839" s="43">
        <f t="shared" si="147"/>
        <v>90317</v>
      </c>
      <c r="AV839" s="95">
        <f t="shared" si="154"/>
        <v>90318.205200000011</v>
      </c>
      <c r="AW839" s="61" t="str">
        <f t="shared" si="154"/>
        <v/>
      </c>
      <c r="AX839" s="61" t="str">
        <f t="shared" si="154"/>
        <v/>
      </c>
      <c r="AY839" s="61" t="str">
        <f t="shared" si="154"/>
        <v/>
      </c>
      <c r="AZ839" s="44" t="str">
        <f t="shared" si="154"/>
        <v/>
      </c>
      <c r="BA839" s="45"/>
      <c r="BB839" s="97">
        <v>68</v>
      </c>
      <c r="BC839" s="98">
        <v>0</v>
      </c>
      <c r="BD839" s="98">
        <v>0</v>
      </c>
      <c r="BE839" s="98">
        <v>0</v>
      </c>
      <c r="BF839" s="98">
        <v>0</v>
      </c>
      <c r="BG839" s="99">
        <f t="shared" si="152"/>
        <v>68</v>
      </c>
      <c r="BH839" s="52">
        <f t="shared" si="148"/>
        <v>0</v>
      </c>
      <c r="BI839" s="53">
        <f>IFERROR(IF(ROUND(V839/((D839+AK839)/2),1)&lt;0,0,ROUND(V839/((D839+AK839)/2),1)),0)</f>
        <v>0</v>
      </c>
      <c r="BJ839" s="55" t="str">
        <f>IF(AK839=0,"정상",IF(AP839="악성","악성",IF(AND(BL839&gt;3,BI839&lt;0.5),"악성",IF(AND(AP839="정상",BL839&lt;=3),"정상",IF(BI839&gt;1,"정상","부진")))))</f>
        <v>악성</v>
      </c>
      <c r="BK839" s="54">
        <v>42036</v>
      </c>
      <c r="BL839" s="52">
        <f t="shared" si="153"/>
        <v>140</v>
      </c>
    </row>
    <row r="840" spans="1:64" ht="17.100000000000001" customHeight="1">
      <c r="A840" s="58" t="s">
        <v>1</v>
      </c>
      <c r="B840" s="57" t="s">
        <v>217</v>
      </c>
      <c r="C840" s="56" t="s">
        <v>599</v>
      </c>
      <c r="D840" s="213">
        <v>28</v>
      </c>
      <c r="E840" s="214">
        <v>3052.04</v>
      </c>
      <c r="F840" s="215">
        <v>85456</v>
      </c>
      <c r="G840" s="213">
        <v>0</v>
      </c>
      <c r="H840" s="216">
        <v>0</v>
      </c>
      <c r="I840" s="215">
        <v>0</v>
      </c>
      <c r="J840" s="213">
        <v>0</v>
      </c>
      <c r="K840" s="216">
        <v>0</v>
      </c>
      <c r="L840" s="215">
        <v>0</v>
      </c>
      <c r="M840" s="213">
        <v>0</v>
      </c>
      <c r="N840" s="216">
        <v>0</v>
      </c>
      <c r="O840" s="215">
        <v>0</v>
      </c>
      <c r="P840" s="213">
        <v>0</v>
      </c>
      <c r="Q840" s="216">
        <v>0</v>
      </c>
      <c r="R840" s="215">
        <v>0</v>
      </c>
      <c r="S840" s="213">
        <v>0</v>
      </c>
      <c r="T840" s="214">
        <v>0</v>
      </c>
      <c r="U840" s="217">
        <v>0</v>
      </c>
      <c r="V840" s="213">
        <v>-47</v>
      </c>
      <c r="W840" s="216">
        <v>3052</v>
      </c>
      <c r="X840" s="215">
        <v>-143444</v>
      </c>
      <c r="Y840" s="213">
        <v>0</v>
      </c>
      <c r="Z840" s="216">
        <v>0</v>
      </c>
      <c r="AA840" s="215">
        <v>0</v>
      </c>
      <c r="AB840" s="213">
        <v>48</v>
      </c>
      <c r="AC840" s="216">
        <v>3052</v>
      </c>
      <c r="AD840" s="215">
        <v>146496</v>
      </c>
      <c r="AE840" s="213">
        <v>0</v>
      </c>
      <c r="AF840" s="216">
        <v>0</v>
      </c>
      <c r="AG840" s="215">
        <v>0</v>
      </c>
      <c r="AH840" s="213">
        <v>1</v>
      </c>
      <c r="AI840" s="214">
        <v>3052</v>
      </c>
      <c r="AJ840" s="215">
        <v>3052</v>
      </c>
      <c r="AK840" s="218">
        <v>27</v>
      </c>
      <c r="AL840" s="214">
        <v>3052</v>
      </c>
      <c r="AM840" s="215">
        <v>82404</v>
      </c>
      <c r="AN840" s="36">
        <f t="shared" si="145"/>
        <v>7.7982300987294604E-6</v>
      </c>
      <c r="AO840" s="37">
        <f t="shared" si="146"/>
        <v>0.9642857142857143</v>
      </c>
      <c r="AP840" s="38" t="s">
        <v>3</v>
      </c>
      <c r="AQ840" s="39" t="str">
        <f t="shared" si="155"/>
        <v>제품</v>
      </c>
      <c r="AR840" s="40">
        <f t="shared" si="149"/>
        <v>82404</v>
      </c>
      <c r="AS840" s="41">
        <f t="shared" si="150"/>
        <v>0</v>
      </c>
      <c r="AT840" s="42">
        <f t="shared" si="151"/>
        <v>0</v>
      </c>
      <c r="AU840" s="43">
        <f t="shared" si="147"/>
        <v>82404</v>
      </c>
      <c r="AV840" s="95">
        <f t="shared" si="154"/>
        <v>82404</v>
      </c>
      <c r="AW840" s="61" t="str">
        <f t="shared" si="154"/>
        <v/>
      </c>
      <c r="AX840" s="61" t="str">
        <f t="shared" si="154"/>
        <v/>
      </c>
      <c r="AY840" s="61" t="str">
        <f t="shared" si="154"/>
        <v/>
      </c>
      <c r="AZ840" s="44" t="str">
        <f t="shared" si="154"/>
        <v/>
      </c>
      <c r="BA840" s="45"/>
      <c r="BB840" s="97">
        <v>27</v>
      </c>
      <c r="BC840" s="98">
        <v>0</v>
      </c>
      <c r="BD840" s="98">
        <v>0</v>
      </c>
      <c r="BE840" s="98">
        <v>0</v>
      </c>
      <c r="BF840" s="98">
        <v>0</v>
      </c>
      <c r="BG840" s="99">
        <f t="shared" si="152"/>
        <v>27</v>
      </c>
      <c r="BH840" s="52">
        <f t="shared" si="148"/>
        <v>0</v>
      </c>
      <c r="BI840" s="53">
        <f>IFERROR(IF(ROUND(V840/((D840+AK840)/2),1)&lt;0,0,ROUND(V840/((D840+AK840)/2),1)),0)</f>
        <v>0</v>
      </c>
      <c r="BJ840" s="55" t="str">
        <f>IF(AK840=0,"정상",IF(AP840="악성","악성",IF(AND(BL840&gt;3,BI840&lt;0.5),"악성",IF(AND(AP840="정상",BL840&lt;=3),"정상",IF(BI840&gt;1,"정상","부진")))))</f>
        <v>악성</v>
      </c>
      <c r="BK840" s="54">
        <v>42064</v>
      </c>
      <c r="BL840" s="52">
        <f t="shared" si="153"/>
        <v>139</v>
      </c>
    </row>
    <row r="841" spans="1:64" ht="17.100000000000001" customHeight="1">
      <c r="A841" s="58" t="s">
        <v>1</v>
      </c>
      <c r="B841" s="57" t="s">
        <v>218</v>
      </c>
      <c r="C841" s="56" t="s">
        <v>550</v>
      </c>
      <c r="D841" s="213">
        <v>30</v>
      </c>
      <c r="E841" s="214">
        <v>2100</v>
      </c>
      <c r="F841" s="215">
        <v>63000</v>
      </c>
      <c r="G841" s="213">
        <v>0</v>
      </c>
      <c r="H841" s="216">
        <v>0</v>
      </c>
      <c r="I841" s="215">
        <v>0</v>
      </c>
      <c r="J841" s="213">
        <v>0</v>
      </c>
      <c r="K841" s="216">
        <v>0</v>
      </c>
      <c r="L841" s="215">
        <v>0</v>
      </c>
      <c r="M841" s="213">
        <v>0</v>
      </c>
      <c r="N841" s="216">
        <v>0</v>
      </c>
      <c r="O841" s="215">
        <v>0</v>
      </c>
      <c r="P841" s="213">
        <v>0</v>
      </c>
      <c r="Q841" s="216">
        <v>0</v>
      </c>
      <c r="R841" s="215">
        <v>0</v>
      </c>
      <c r="S841" s="213">
        <v>0</v>
      </c>
      <c r="T841" s="214">
        <v>0</v>
      </c>
      <c r="U841" s="217">
        <v>0</v>
      </c>
      <c r="V841" s="213">
        <v>-15</v>
      </c>
      <c r="W841" s="216">
        <v>2100</v>
      </c>
      <c r="X841" s="215">
        <v>-31500</v>
      </c>
      <c r="Y841" s="213">
        <v>0</v>
      </c>
      <c r="Z841" s="216">
        <v>0</v>
      </c>
      <c r="AA841" s="215">
        <v>0</v>
      </c>
      <c r="AB841" s="213">
        <v>11</v>
      </c>
      <c r="AC841" s="216">
        <v>2100</v>
      </c>
      <c r="AD841" s="215">
        <v>23100</v>
      </c>
      <c r="AE841" s="213">
        <v>0</v>
      </c>
      <c r="AF841" s="216">
        <v>0</v>
      </c>
      <c r="AG841" s="215">
        <v>0</v>
      </c>
      <c r="AH841" s="213">
        <v>-4</v>
      </c>
      <c r="AI841" s="214">
        <v>2100</v>
      </c>
      <c r="AJ841" s="215">
        <v>-8400</v>
      </c>
      <c r="AK841" s="218">
        <v>34</v>
      </c>
      <c r="AL841" s="214">
        <v>2100</v>
      </c>
      <c r="AM841" s="215">
        <v>71400</v>
      </c>
      <c r="AN841" s="36">
        <f t="shared" si="145"/>
        <v>6.756876232334394E-6</v>
      </c>
      <c r="AO841" s="37">
        <f t="shared" si="146"/>
        <v>1.1333333333333333</v>
      </c>
      <c r="AP841" s="38" t="s">
        <v>3</v>
      </c>
      <c r="AQ841" s="39" t="str">
        <f t="shared" si="155"/>
        <v>제품</v>
      </c>
      <c r="AR841" s="40">
        <f t="shared" si="149"/>
        <v>71400</v>
      </c>
      <c r="AS841" s="41">
        <f t="shared" si="150"/>
        <v>0</v>
      </c>
      <c r="AT841" s="42">
        <f t="shared" si="151"/>
        <v>0</v>
      </c>
      <c r="AU841" s="43">
        <f t="shared" si="147"/>
        <v>71400</v>
      </c>
      <c r="AV841" s="95">
        <f t="shared" si="154"/>
        <v>71400</v>
      </c>
      <c r="AW841" s="61" t="str">
        <f t="shared" si="154"/>
        <v/>
      </c>
      <c r="AX841" s="61" t="str">
        <f t="shared" si="154"/>
        <v/>
      </c>
      <c r="AY841" s="61" t="str">
        <f t="shared" si="154"/>
        <v/>
      </c>
      <c r="AZ841" s="44" t="str">
        <f t="shared" si="154"/>
        <v/>
      </c>
      <c r="BA841" s="45"/>
      <c r="BB841" s="97">
        <v>34</v>
      </c>
      <c r="BC841" s="98">
        <v>0</v>
      </c>
      <c r="BD841" s="98">
        <v>0</v>
      </c>
      <c r="BE841" s="98">
        <v>0</v>
      </c>
      <c r="BF841" s="98">
        <v>0</v>
      </c>
      <c r="BG841" s="99">
        <f t="shared" si="152"/>
        <v>34</v>
      </c>
      <c r="BH841" s="52">
        <f t="shared" si="148"/>
        <v>0</v>
      </c>
      <c r="BI841" s="53">
        <f>IFERROR(IF(ROUND(V841/((D841+AK841)/2),1)&lt;0,0,ROUND(V841/((D841+AK841)/2),1)),0)</f>
        <v>0</v>
      </c>
      <c r="BJ841" s="55" t="str">
        <f>IF(AK841=0,"정상",IF(AP841="악성","악성",IF(AND(BL841&gt;3,BI841&lt;0.5),"악성",IF(AND(AP841="정상",BL841&lt;=3),"정상",IF(BI841&gt;1,"정상","부진")))))</f>
        <v>악성</v>
      </c>
      <c r="BK841" s="54">
        <v>42064</v>
      </c>
      <c r="BL841" s="52">
        <f t="shared" si="153"/>
        <v>139</v>
      </c>
    </row>
    <row r="842" spans="1:64" ht="17.100000000000001" customHeight="1">
      <c r="A842" s="58" t="s">
        <v>1</v>
      </c>
      <c r="B842" s="57" t="s">
        <v>219</v>
      </c>
      <c r="C842" s="56" t="s">
        <v>629</v>
      </c>
      <c r="D842" s="213">
        <v>0</v>
      </c>
      <c r="E842" s="214">
        <v>0</v>
      </c>
      <c r="F842" s="215">
        <v>0</v>
      </c>
      <c r="G842" s="213">
        <v>0</v>
      </c>
      <c r="H842" s="216">
        <v>0</v>
      </c>
      <c r="I842" s="215">
        <v>0</v>
      </c>
      <c r="J842" s="213">
        <v>0</v>
      </c>
      <c r="K842" s="216">
        <v>0</v>
      </c>
      <c r="L842" s="215">
        <v>0</v>
      </c>
      <c r="M842" s="213">
        <v>0</v>
      </c>
      <c r="N842" s="216">
        <v>0</v>
      </c>
      <c r="O842" s="215">
        <v>0</v>
      </c>
      <c r="P842" s="213">
        <v>0</v>
      </c>
      <c r="Q842" s="216">
        <v>0</v>
      </c>
      <c r="R842" s="215">
        <v>0</v>
      </c>
      <c r="S842" s="213">
        <v>0</v>
      </c>
      <c r="T842" s="214">
        <v>0</v>
      </c>
      <c r="U842" s="217">
        <v>0</v>
      </c>
      <c r="V842" s="213">
        <v>-3</v>
      </c>
      <c r="W842" s="216">
        <v>1864</v>
      </c>
      <c r="X842" s="215">
        <v>-5592</v>
      </c>
      <c r="Y842" s="213">
        <v>0</v>
      </c>
      <c r="Z842" s="216">
        <v>0</v>
      </c>
      <c r="AA842" s="215">
        <v>0</v>
      </c>
      <c r="AB842" s="213">
        <v>3</v>
      </c>
      <c r="AC842" s="216">
        <v>1864</v>
      </c>
      <c r="AD842" s="215">
        <v>5592</v>
      </c>
      <c r="AE842" s="213">
        <v>0</v>
      </c>
      <c r="AF842" s="216">
        <v>0</v>
      </c>
      <c r="AG842" s="215">
        <v>0</v>
      </c>
      <c r="AH842" s="213">
        <v>0</v>
      </c>
      <c r="AI842" s="214">
        <v>0</v>
      </c>
      <c r="AJ842" s="215">
        <v>0</v>
      </c>
      <c r="AK842" s="218">
        <v>0</v>
      </c>
      <c r="AL842" s="214">
        <v>0</v>
      </c>
      <c r="AM842" s="215">
        <v>0</v>
      </c>
      <c r="AN842" s="36">
        <f t="shared" ref="AN842:AN905" si="156">AM842/$AM$4</f>
        <v>0</v>
      </c>
      <c r="AO842" s="37">
        <f t="shared" ref="AO842:AO905" si="157">IF(ISERROR(AK842/(D842+S842)),,(AK842/(D842+S842)))</f>
        <v>0</v>
      </c>
      <c r="AP842" s="38" t="s">
        <v>3</v>
      </c>
      <c r="AQ842" s="39" t="str">
        <f t="shared" si="155"/>
        <v>제품</v>
      </c>
      <c r="AR842" s="40">
        <f t="shared" si="149"/>
        <v>0</v>
      </c>
      <c r="AS842" s="41">
        <f t="shared" si="150"/>
        <v>0</v>
      </c>
      <c r="AT842" s="42">
        <f t="shared" si="151"/>
        <v>0</v>
      </c>
      <c r="AU842" s="43">
        <f t="shared" ref="AU842:AU905" si="158">SUM(AR842:AT842)</f>
        <v>0</v>
      </c>
      <c r="AV842" s="95" t="str">
        <f t="shared" si="154"/>
        <v/>
      </c>
      <c r="AW842" s="61" t="str">
        <f t="shared" si="154"/>
        <v/>
      </c>
      <c r="AX842" s="61" t="str">
        <f t="shared" si="154"/>
        <v/>
      </c>
      <c r="AY842" s="61" t="str">
        <f t="shared" si="154"/>
        <v/>
      </c>
      <c r="AZ842" s="44" t="str">
        <f t="shared" si="154"/>
        <v/>
      </c>
      <c r="BA842" s="45"/>
      <c r="BB842" s="97">
        <v>0</v>
      </c>
      <c r="BC842" s="98">
        <v>0</v>
      </c>
      <c r="BD842" s="98">
        <v>0</v>
      </c>
      <c r="BE842" s="98">
        <v>0</v>
      </c>
      <c r="BF842" s="98">
        <v>0</v>
      </c>
      <c r="BG842" s="99">
        <f t="shared" si="152"/>
        <v>0</v>
      </c>
      <c r="BH842" s="52">
        <f t="shared" ref="BH842:BH905" si="159">BG842-AK842</f>
        <v>0</v>
      </c>
      <c r="BI842" s="53">
        <f>IFERROR(IF(ROUND(V842/((D842+AK842)/2),1)&lt;0,0,ROUND(V842/((D842+AK842)/2),1)),0)</f>
        <v>0</v>
      </c>
      <c r="BJ842" s="55" t="str">
        <f>IF(AK842=0,"정상",IF(AP842="악성","악성",IF(AND(BL842&gt;3,BI842&lt;0.5),"악성",IF(AND(AP842="정상",BL842&lt;=3),"정상",IF(BI842&gt;1,"정상","부진")))))</f>
        <v>정상</v>
      </c>
      <c r="BK842" s="54">
        <v>42156</v>
      </c>
      <c r="BL842" s="52">
        <f t="shared" si="153"/>
        <v>136</v>
      </c>
    </row>
    <row r="843" spans="1:64" ht="17.100000000000001" customHeight="1">
      <c r="A843" s="58" t="s">
        <v>1</v>
      </c>
      <c r="B843" s="57" t="s">
        <v>220</v>
      </c>
      <c r="C843" s="56" t="s">
        <v>600</v>
      </c>
      <c r="D843" s="213">
        <v>4</v>
      </c>
      <c r="E843" s="214">
        <v>2029</v>
      </c>
      <c r="F843" s="215">
        <v>8116</v>
      </c>
      <c r="G843" s="213">
        <v>0</v>
      </c>
      <c r="H843" s="216">
        <v>0</v>
      </c>
      <c r="I843" s="215">
        <v>0</v>
      </c>
      <c r="J843" s="213">
        <v>0</v>
      </c>
      <c r="K843" s="216">
        <v>0</v>
      </c>
      <c r="L843" s="215">
        <v>0</v>
      </c>
      <c r="M843" s="213">
        <v>0</v>
      </c>
      <c r="N843" s="216">
        <v>0</v>
      </c>
      <c r="O843" s="215">
        <v>0</v>
      </c>
      <c r="P843" s="213">
        <v>0</v>
      </c>
      <c r="Q843" s="216">
        <v>0</v>
      </c>
      <c r="R843" s="215">
        <v>0</v>
      </c>
      <c r="S843" s="213">
        <v>0</v>
      </c>
      <c r="T843" s="214">
        <v>0</v>
      </c>
      <c r="U843" s="217">
        <v>0</v>
      </c>
      <c r="V843" s="213">
        <v>-1</v>
      </c>
      <c r="W843" s="216">
        <v>2029</v>
      </c>
      <c r="X843" s="215">
        <v>-2029</v>
      </c>
      <c r="Y843" s="213">
        <v>0</v>
      </c>
      <c r="Z843" s="216">
        <v>0</v>
      </c>
      <c r="AA843" s="215">
        <v>0</v>
      </c>
      <c r="AB843" s="213">
        <v>0</v>
      </c>
      <c r="AC843" s="216">
        <v>0</v>
      </c>
      <c r="AD843" s="215">
        <v>0</v>
      </c>
      <c r="AE843" s="213">
        <v>0</v>
      </c>
      <c r="AF843" s="216">
        <v>0</v>
      </c>
      <c r="AG843" s="215">
        <v>0</v>
      </c>
      <c r="AH843" s="213">
        <v>-1</v>
      </c>
      <c r="AI843" s="214">
        <v>2029</v>
      </c>
      <c r="AJ843" s="215">
        <v>-2029</v>
      </c>
      <c r="AK843" s="218">
        <v>5</v>
      </c>
      <c r="AL843" s="214">
        <v>2029</v>
      </c>
      <c r="AM843" s="215">
        <v>10145</v>
      </c>
      <c r="AN843" s="36">
        <f t="shared" si="156"/>
        <v>9.6006315654107035E-7</v>
      </c>
      <c r="AO843" s="37">
        <f t="shared" si="157"/>
        <v>1.25</v>
      </c>
      <c r="AP843" s="38" t="s">
        <v>3</v>
      </c>
      <c r="AQ843" s="39" t="str">
        <f t="shared" si="155"/>
        <v>제품</v>
      </c>
      <c r="AR843" s="40">
        <f t="shared" ref="AR843:AR906" si="160">IF($AP843="악성",$AM843,0)</f>
        <v>10145</v>
      </c>
      <c r="AS843" s="41">
        <f t="shared" ref="AS843:AS906" si="161">IF($AP843="부진",$AM843,0)</f>
        <v>0</v>
      </c>
      <c r="AT843" s="42">
        <f t="shared" ref="AT843:AT906" si="162">IF($AP843="정상",$AM843,0)</f>
        <v>0</v>
      </c>
      <c r="AU843" s="43">
        <f t="shared" si="158"/>
        <v>10145</v>
      </c>
      <c r="AV843" s="95">
        <f t="shared" si="154"/>
        <v>10145</v>
      </c>
      <c r="AW843" s="61" t="str">
        <f t="shared" si="154"/>
        <v/>
      </c>
      <c r="AX843" s="61" t="str">
        <f t="shared" si="154"/>
        <v/>
      </c>
      <c r="AY843" s="61" t="str">
        <f t="shared" si="154"/>
        <v/>
      </c>
      <c r="AZ843" s="44" t="str">
        <f t="shared" si="154"/>
        <v/>
      </c>
      <c r="BA843" s="45"/>
      <c r="BB843" s="97">
        <v>5</v>
      </c>
      <c r="BC843" s="98">
        <v>0</v>
      </c>
      <c r="BD843" s="98">
        <v>0</v>
      </c>
      <c r="BE843" s="98">
        <v>0</v>
      </c>
      <c r="BF843" s="98">
        <v>0</v>
      </c>
      <c r="BG843" s="99">
        <f t="shared" ref="BG843:BG906" si="163">+SUM(BB843:BF843)</f>
        <v>5</v>
      </c>
      <c r="BH843" s="52">
        <f t="shared" si="159"/>
        <v>0</v>
      </c>
      <c r="BI843" s="53">
        <f>IFERROR(IF(ROUND(V843/((D843+AK843)/2),1)&lt;0,0,ROUND(V843/((D843+AK843)/2),1)),0)</f>
        <v>0</v>
      </c>
      <c r="BJ843" s="55" t="str">
        <f>IF(AK843=0,"정상",IF(AP843="악성","악성",IF(AND(BL843&gt;3,BI843&lt;0.5),"악성",IF(AND(AP843="정상",BL843&lt;=3),"정상",IF(BI843&gt;1,"정상","부진")))))</f>
        <v>악성</v>
      </c>
      <c r="BK843" s="54">
        <v>42064</v>
      </c>
      <c r="BL843" s="52">
        <f t="shared" ref="BL843:BL906" si="164">DATEDIF(BK843,$BL$9,"m")+1</f>
        <v>139</v>
      </c>
    </row>
    <row r="844" spans="1:64" ht="17.100000000000001" customHeight="1">
      <c r="A844" s="58" t="s">
        <v>1</v>
      </c>
      <c r="B844" s="57" t="s">
        <v>221</v>
      </c>
      <c r="C844" s="56" t="s">
        <v>630</v>
      </c>
      <c r="D844" s="213">
        <v>45</v>
      </c>
      <c r="E844" s="214">
        <v>1185.0952</v>
      </c>
      <c r="F844" s="215">
        <v>53329</v>
      </c>
      <c r="G844" s="213">
        <v>0</v>
      </c>
      <c r="H844" s="216">
        <v>0</v>
      </c>
      <c r="I844" s="215">
        <v>0</v>
      </c>
      <c r="J844" s="213">
        <v>0</v>
      </c>
      <c r="K844" s="216">
        <v>0</v>
      </c>
      <c r="L844" s="215">
        <v>0</v>
      </c>
      <c r="M844" s="213">
        <v>0</v>
      </c>
      <c r="N844" s="216">
        <v>0</v>
      </c>
      <c r="O844" s="215">
        <v>0</v>
      </c>
      <c r="P844" s="213">
        <v>0</v>
      </c>
      <c r="Q844" s="216">
        <v>0</v>
      </c>
      <c r="R844" s="215">
        <v>0</v>
      </c>
      <c r="S844" s="213">
        <v>0</v>
      </c>
      <c r="T844" s="214">
        <v>0</v>
      </c>
      <c r="U844" s="217">
        <v>0</v>
      </c>
      <c r="V844" s="213">
        <v>-36</v>
      </c>
      <c r="W844" s="216">
        <v>1185.027777</v>
      </c>
      <c r="X844" s="215">
        <v>-42661</v>
      </c>
      <c r="Y844" s="213">
        <v>0</v>
      </c>
      <c r="Z844" s="216">
        <v>0</v>
      </c>
      <c r="AA844" s="215">
        <v>0</v>
      </c>
      <c r="AB844" s="213">
        <v>24</v>
      </c>
      <c r="AC844" s="216">
        <v>1185.208333</v>
      </c>
      <c r="AD844" s="215">
        <v>28445</v>
      </c>
      <c r="AE844" s="213">
        <v>0</v>
      </c>
      <c r="AF844" s="216">
        <v>0</v>
      </c>
      <c r="AG844" s="215">
        <v>0</v>
      </c>
      <c r="AH844" s="213">
        <v>-12</v>
      </c>
      <c r="AI844" s="214">
        <v>1184.6666660000001</v>
      </c>
      <c r="AJ844" s="215">
        <v>-14216</v>
      </c>
      <c r="AK844" s="218">
        <v>57</v>
      </c>
      <c r="AL844" s="214">
        <v>1185</v>
      </c>
      <c r="AM844" s="215">
        <v>67545</v>
      </c>
      <c r="AN844" s="36">
        <f t="shared" si="156"/>
        <v>6.3920616962608778E-6</v>
      </c>
      <c r="AO844" s="37">
        <f t="shared" si="157"/>
        <v>1.2666666666666666</v>
      </c>
      <c r="AP844" s="38" t="s">
        <v>3</v>
      </c>
      <c r="AQ844" s="39" t="str">
        <f t="shared" si="155"/>
        <v>제품</v>
      </c>
      <c r="AR844" s="40">
        <f t="shared" si="160"/>
        <v>67545</v>
      </c>
      <c r="AS844" s="41">
        <f t="shared" si="161"/>
        <v>0</v>
      </c>
      <c r="AT844" s="42">
        <f t="shared" si="162"/>
        <v>0</v>
      </c>
      <c r="AU844" s="43">
        <f t="shared" si="158"/>
        <v>67545</v>
      </c>
      <c r="AV844" s="95">
        <f t="shared" si="154"/>
        <v>67545</v>
      </c>
      <c r="AW844" s="61" t="str">
        <f t="shared" si="154"/>
        <v/>
      </c>
      <c r="AX844" s="61" t="str">
        <f t="shared" si="154"/>
        <v/>
      </c>
      <c r="AY844" s="61" t="str">
        <f t="shared" si="154"/>
        <v/>
      </c>
      <c r="AZ844" s="44" t="str">
        <f t="shared" si="154"/>
        <v/>
      </c>
      <c r="BA844" s="45"/>
      <c r="BB844" s="97">
        <v>57</v>
      </c>
      <c r="BC844" s="98">
        <v>0</v>
      </c>
      <c r="BD844" s="98">
        <v>0</v>
      </c>
      <c r="BE844" s="98">
        <v>0</v>
      </c>
      <c r="BF844" s="98">
        <v>0</v>
      </c>
      <c r="BG844" s="99">
        <f t="shared" si="163"/>
        <v>57</v>
      </c>
      <c r="BH844" s="52">
        <f t="shared" si="159"/>
        <v>0</v>
      </c>
      <c r="BI844" s="53">
        <f>IFERROR(IF(ROUND(V844/((D844+AK844)/2),1)&lt;0,0,ROUND(V844/((D844+AK844)/2),1)),0)</f>
        <v>0</v>
      </c>
      <c r="BJ844" s="55" t="str">
        <f>IF(AK844=0,"정상",IF(AP844="악성","악성",IF(AND(BL844&gt;3,BI844&lt;0.5),"악성",IF(AND(AP844="정상",BL844&lt;=3),"정상",IF(BI844&gt;1,"정상","부진")))))</f>
        <v>악성</v>
      </c>
      <c r="BK844" s="54">
        <v>42125</v>
      </c>
      <c r="BL844" s="52">
        <f t="shared" si="164"/>
        <v>137</v>
      </c>
    </row>
    <row r="845" spans="1:64" ht="17.100000000000001" customHeight="1">
      <c r="A845" s="58" t="s">
        <v>1</v>
      </c>
      <c r="B845" s="57" t="s">
        <v>222</v>
      </c>
      <c r="C845" s="56" t="s">
        <v>617</v>
      </c>
      <c r="D845" s="213">
        <v>107</v>
      </c>
      <c r="E845" s="214">
        <v>1197.5908999999999</v>
      </c>
      <c r="F845" s="215">
        <v>128142</v>
      </c>
      <c r="G845" s="213">
        <v>0</v>
      </c>
      <c r="H845" s="216">
        <v>0</v>
      </c>
      <c r="I845" s="215">
        <v>0</v>
      </c>
      <c r="J845" s="213">
        <v>0</v>
      </c>
      <c r="K845" s="216">
        <v>0</v>
      </c>
      <c r="L845" s="215">
        <v>0</v>
      </c>
      <c r="M845" s="213">
        <v>0</v>
      </c>
      <c r="N845" s="216">
        <v>0</v>
      </c>
      <c r="O845" s="215">
        <v>0</v>
      </c>
      <c r="P845" s="213">
        <v>0</v>
      </c>
      <c r="Q845" s="216">
        <v>0</v>
      </c>
      <c r="R845" s="215">
        <v>0</v>
      </c>
      <c r="S845" s="213">
        <v>0</v>
      </c>
      <c r="T845" s="214">
        <v>0</v>
      </c>
      <c r="U845" s="217">
        <v>0</v>
      </c>
      <c r="V845" s="213">
        <v>-109</v>
      </c>
      <c r="W845" s="216">
        <v>1197.467889</v>
      </c>
      <c r="X845" s="215">
        <v>-130524</v>
      </c>
      <c r="Y845" s="213">
        <v>0</v>
      </c>
      <c r="Z845" s="216">
        <v>0</v>
      </c>
      <c r="AA845" s="215">
        <v>0</v>
      </c>
      <c r="AB845" s="213">
        <v>71</v>
      </c>
      <c r="AC845" s="216">
        <v>1197.661971</v>
      </c>
      <c r="AD845" s="215">
        <v>85034</v>
      </c>
      <c r="AE845" s="213">
        <v>0</v>
      </c>
      <c r="AF845" s="216">
        <v>0</v>
      </c>
      <c r="AG845" s="215">
        <v>0</v>
      </c>
      <c r="AH845" s="213">
        <v>-38</v>
      </c>
      <c r="AI845" s="214">
        <v>1197.1052629999999</v>
      </c>
      <c r="AJ845" s="215">
        <v>-45490</v>
      </c>
      <c r="AK845" s="218">
        <v>145</v>
      </c>
      <c r="AL845" s="214">
        <v>1197.4680000000001</v>
      </c>
      <c r="AM845" s="215">
        <v>173632</v>
      </c>
      <c r="AN845" s="36">
        <f t="shared" si="156"/>
        <v>1.6431511680289714E-5</v>
      </c>
      <c r="AO845" s="37">
        <f t="shared" si="157"/>
        <v>1.3551401869158879</v>
      </c>
      <c r="AP845" s="38" t="s">
        <v>3</v>
      </c>
      <c r="AQ845" s="39" t="str">
        <f t="shared" si="155"/>
        <v>제품</v>
      </c>
      <c r="AR845" s="40">
        <f t="shared" si="160"/>
        <v>173632</v>
      </c>
      <c r="AS845" s="41">
        <f t="shared" si="161"/>
        <v>0</v>
      </c>
      <c r="AT845" s="42">
        <f t="shared" si="162"/>
        <v>0</v>
      </c>
      <c r="AU845" s="43">
        <f t="shared" si="158"/>
        <v>173632</v>
      </c>
      <c r="AV845" s="95">
        <f t="shared" si="154"/>
        <v>173632.86000000002</v>
      </c>
      <c r="AW845" s="61" t="str">
        <f t="shared" si="154"/>
        <v/>
      </c>
      <c r="AX845" s="61" t="str">
        <f t="shared" si="154"/>
        <v/>
      </c>
      <c r="AY845" s="61" t="str">
        <f t="shared" si="154"/>
        <v/>
      </c>
      <c r="AZ845" s="44" t="str">
        <f t="shared" si="154"/>
        <v/>
      </c>
      <c r="BA845" s="45"/>
      <c r="BB845" s="97">
        <v>145</v>
      </c>
      <c r="BC845" s="98">
        <v>0</v>
      </c>
      <c r="BD845" s="98">
        <v>0</v>
      </c>
      <c r="BE845" s="98">
        <v>0</v>
      </c>
      <c r="BF845" s="98">
        <v>0</v>
      </c>
      <c r="BG845" s="99">
        <f t="shared" si="163"/>
        <v>145</v>
      </c>
      <c r="BH845" s="52">
        <f t="shared" si="159"/>
        <v>0</v>
      </c>
      <c r="BI845" s="53">
        <f>IFERROR(IF(ROUND(V845/((D845+AK845)/2),1)&lt;0,0,ROUND(V845/((D845+AK845)/2),1)),0)</f>
        <v>0</v>
      </c>
      <c r="BJ845" s="55" t="str">
        <f>IF(AK845=0,"정상",IF(AP845="악성","악성",IF(AND(BL845&gt;3,BI845&lt;0.5),"악성",IF(AND(AP845="정상",BL845&lt;=3),"정상",IF(BI845&gt;1,"정상","부진")))))</f>
        <v>악성</v>
      </c>
      <c r="BK845" s="54">
        <v>42095</v>
      </c>
      <c r="BL845" s="52">
        <f t="shared" si="164"/>
        <v>138</v>
      </c>
    </row>
    <row r="846" spans="1:64" ht="17.100000000000001" customHeight="1">
      <c r="A846" s="58" t="s">
        <v>1</v>
      </c>
      <c r="B846" s="57" t="s">
        <v>223</v>
      </c>
      <c r="C846" s="56" t="s">
        <v>224</v>
      </c>
      <c r="D846" s="213">
        <v>12</v>
      </c>
      <c r="E846" s="214">
        <v>1255.1666</v>
      </c>
      <c r="F846" s="215">
        <v>15061</v>
      </c>
      <c r="G846" s="213">
        <v>0</v>
      </c>
      <c r="H846" s="216">
        <v>0</v>
      </c>
      <c r="I846" s="215">
        <v>0</v>
      </c>
      <c r="J846" s="213">
        <v>0</v>
      </c>
      <c r="K846" s="216">
        <v>0</v>
      </c>
      <c r="L846" s="215">
        <v>0</v>
      </c>
      <c r="M846" s="213">
        <v>5</v>
      </c>
      <c r="N846" s="216">
        <v>1255</v>
      </c>
      <c r="O846" s="215">
        <v>6275</v>
      </c>
      <c r="P846" s="213">
        <v>0</v>
      </c>
      <c r="Q846" s="216">
        <v>0</v>
      </c>
      <c r="R846" s="215">
        <v>0</v>
      </c>
      <c r="S846" s="213">
        <v>5</v>
      </c>
      <c r="T846" s="214">
        <v>1255</v>
      </c>
      <c r="U846" s="217">
        <v>6275</v>
      </c>
      <c r="V846" s="213">
        <v>-181</v>
      </c>
      <c r="W846" s="216">
        <v>1255</v>
      </c>
      <c r="X846" s="215">
        <v>-227155</v>
      </c>
      <c r="Y846" s="213">
        <v>0</v>
      </c>
      <c r="Z846" s="216">
        <v>0</v>
      </c>
      <c r="AA846" s="215">
        <v>0</v>
      </c>
      <c r="AB846" s="213">
        <v>115</v>
      </c>
      <c r="AC846" s="216">
        <v>1255.008695</v>
      </c>
      <c r="AD846" s="215">
        <v>144326</v>
      </c>
      <c r="AE846" s="213">
        <v>0</v>
      </c>
      <c r="AF846" s="216">
        <v>0</v>
      </c>
      <c r="AG846" s="215">
        <v>0</v>
      </c>
      <c r="AH846" s="213">
        <v>-66</v>
      </c>
      <c r="AI846" s="214">
        <v>1254.9848480000001</v>
      </c>
      <c r="AJ846" s="215">
        <v>-82829</v>
      </c>
      <c r="AK846" s="218">
        <v>83</v>
      </c>
      <c r="AL846" s="214">
        <v>1255</v>
      </c>
      <c r="AM846" s="215">
        <v>104165</v>
      </c>
      <c r="AN846" s="36">
        <f t="shared" si="156"/>
        <v>9.8575632036570332E-6</v>
      </c>
      <c r="AO846" s="37">
        <f t="shared" si="157"/>
        <v>4.882352941176471</v>
      </c>
      <c r="AP846" s="38" t="s">
        <v>3</v>
      </c>
      <c r="AQ846" s="39" t="str">
        <f t="shared" si="155"/>
        <v>제품</v>
      </c>
      <c r="AR846" s="40">
        <f t="shared" si="160"/>
        <v>104165</v>
      </c>
      <c r="AS846" s="41">
        <f t="shared" si="161"/>
        <v>0</v>
      </c>
      <c r="AT846" s="42">
        <f t="shared" si="162"/>
        <v>0</v>
      </c>
      <c r="AU846" s="43">
        <f t="shared" si="158"/>
        <v>104165</v>
      </c>
      <c r="AV846" s="95">
        <f t="shared" si="154"/>
        <v>104165</v>
      </c>
      <c r="AW846" s="61" t="str">
        <f t="shared" si="154"/>
        <v/>
      </c>
      <c r="AX846" s="61" t="str">
        <f t="shared" si="154"/>
        <v/>
      </c>
      <c r="AY846" s="61" t="str">
        <f t="shared" si="154"/>
        <v/>
      </c>
      <c r="AZ846" s="44" t="str">
        <f t="shared" si="154"/>
        <v/>
      </c>
      <c r="BA846" s="45"/>
      <c r="BB846" s="97">
        <v>83</v>
      </c>
      <c r="BC846" s="98">
        <v>0</v>
      </c>
      <c r="BD846" s="98">
        <v>0</v>
      </c>
      <c r="BE846" s="98">
        <v>0</v>
      </c>
      <c r="BF846" s="98">
        <v>0</v>
      </c>
      <c r="BG846" s="99">
        <f t="shared" si="163"/>
        <v>83</v>
      </c>
      <c r="BH846" s="52">
        <f t="shared" si="159"/>
        <v>0</v>
      </c>
      <c r="BI846" s="53">
        <f>IFERROR(IF(ROUND(V846/((D846+AK846)/2),1)&lt;0,0,ROUND(V846/((D846+AK846)/2),1)),0)</f>
        <v>0</v>
      </c>
      <c r="BJ846" s="55" t="str">
        <f>IF(AK846=0,"정상",IF(AP846="악성","악성",IF(AND(BL846&gt;3,BI846&lt;0.5),"악성",IF(AND(AP846="정상",BL846&lt;=3),"정상",IF(BI846&gt;1,"정상","부진")))))</f>
        <v>악성</v>
      </c>
      <c r="BK846" s="54">
        <v>42217</v>
      </c>
      <c r="BL846" s="52">
        <f t="shared" si="164"/>
        <v>134</v>
      </c>
    </row>
    <row r="847" spans="1:64" ht="17.100000000000001" customHeight="1">
      <c r="A847" s="58" t="s">
        <v>1</v>
      </c>
      <c r="B847" s="57" t="s">
        <v>225</v>
      </c>
      <c r="C847" s="56" t="s">
        <v>226</v>
      </c>
      <c r="D847" s="213">
        <v>0</v>
      </c>
      <c r="E847" s="214">
        <v>0</v>
      </c>
      <c r="F847" s="215">
        <v>0</v>
      </c>
      <c r="G847" s="213">
        <v>0</v>
      </c>
      <c r="H847" s="216">
        <v>0</v>
      </c>
      <c r="I847" s="215">
        <v>0</v>
      </c>
      <c r="J847" s="213">
        <v>0</v>
      </c>
      <c r="K847" s="216">
        <v>0</v>
      </c>
      <c r="L847" s="215">
        <v>0</v>
      </c>
      <c r="M847" s="213">
        <v>0</v>
      </c>
      <c r="N847" s="216">
        <v>0</v>
      </c>
      <c r="O847" s="215">
        <v>0</v>
      </c>
      <c r="P847" s="213">
        <v>0</v>
      </c>
      <c r="Q847" s="216">
        <v>0</v>
      </c>
      <c r="R847" s="215">
        <v>0</v>
      </c>
      <c r="S847" s="213">
        <v>0</v>
      </c>
      <c r="T847" s="214">
        <v>0</v>
      </c>
      <c r="U847" s="217">
        <v>0</v>
      </c>
      <c r="V847" s="213">
        <v>-7</v>
      </c>
      <c r="W847" s="216">
        <v>1189</v>
      </c>
      <c r="X847" s="215">
        <v>-8323</v>
      </c>
      <c r="Y847" s="213">
        <v>0</v>
      </c>
      <c r="Z847" s="216">
        <v>0</v>
      </c>
      <c r="AA847" s="215">
        <v>0</v>
      </c>
      <c r="AB847" s="213">
        <v>7</v>
      </c>
      <c r="AC847" s="216">
        <v>1189</v>
      </c>
      <c r="AD847" s="215">
        <v>8323</v>
      </c>
      <c r="AE847" s="213">
        <v>0</v>
      </c>
      <c r="AF847" s="216">
        <v>0</v>
      </c>
      <c r="AG847" s="215">
        <v>0</v>
      </c>
      <c r="AH847" s="213">
        <v>0</v>
      </c>
      <c r="AI847" s="214">
        <v>0</v>
      </c>
      <c r="AJ847" s="215">
        <v>0</v>
      </c>
      <c r="AK847" s="218">
        <v>0</v>
      </c>
      <c r="AL847" s="214">
        <v>0</v>
      </c>
      <c r="AM847" s="215">
        <v>0</v>
      </c>
      <c r="AN847" s="36">
        <f t="shared" si="156"/>
        <v>0</v>
      </c>
      <c r="AO847" s="37">
        <f t="shared" si="157"/>
        <v>0</v>
      </c>
      <c r="AP847" s="38" t="s">
        <v>3</v>
      </c>
      <c r="AQ847" s="39" t="str">
        <f t="shared" si="155"/>
        <v>제품</v>
      </c>
      <c r="AR847" s="40">
        <f t="shared" si="160"/>
        <v>0</v>
      </c>
      <c r="AS847" s="41">
        <f t="shared" si="161"/>
        <v>0</v>
      </c>
      <c r="AT847" s="42">
        <f t="shared" si="162"/>
        <v>0</v>
      </c>
      <c r="AU847" s="43">
        <f t="shared" si="158"/>
        <v>0</v>
      </c>
      <c r="AV847" s="95" t="str">
        <f t="shared" si="154"/>
        <v/>
      </c>
      <c r="AW847" s="61" t="str">
        <f t="shared" si="154"/>
        <v/>
      </c>
      <c r="AX847" s="61" t="str">
        <f t="shared" si="154"/>
        <v/>
      </c>
      <c r="AY847" s="61" t="str">
        <f t="shared" si="154"/>
        <v/>
      </c>
      <c r="AZ847" s="44" t="str">
        <f t="shared" si="154"/>
        <v/>
      </c>
      <c r="BA847" s="45"/>
      <c r="BB847" s="97">
        <v>0</v>
      </c>
      <c r="BC847" s="98">
        <v>0</v>
      </c>
      <c r="BD847" s="98">
        <v>0</v>
      </c>
      <c r="BE847" s="98">
        <v>0</v>
      </c>
      <c r="BF847" s="98">
        <v>0</v>
      </c>
      <c r="BG847" s="99">
        <f t="shared" si="163"/>
        <v>0</v>
      </c>
      <c r="BH847" s="52">
        <f t="shared" si="159"/>
        <v>0</v>
      </c>
      <c r="BI847" s="53">
        <f>IFERROR(IF(ROUND(V847/((D847+AK847)/2),1)&lt;0,0,ROUND(V847/((D847+AK847)/2),1)),0)</f>
        <v>0</v>
      </c>
      <c r="BJ847" s="55" t="str">
        <f>IF(AK847=0,"정상",IF(AP847="악성","악성",IF(AND(BL847&gt;3,BI847&lt;0.5),"악성",IF(AND(AP847="정상",BL847&lt;=3),"정상",IF(BI847&gt;1,"정상","부진")))))</f>
        <v>정상</v>
      </c>
      <c r="BK847" s="54">
        <v>42095</v>
      </c>
      <c r="BL847" s="52">
        <f t="shared" si="164"/>
        <v>138</v>
      </c>
    </row>
    <row r="848" spans="1:64" ht="17.100000000000001" customHeight="1">
      <c r="A848" s="58" t="s">
        <v>1</v>
      </c>
      <c r="B848" s="57" t="s">
        <v>227</v>
      </c>
      <c r="C848" s="56" t="s">
        <v>650</v>
      </c>
      <c r="D848" s="213">
        <v>0</v>
      </c>
      <c r="E848" s="214">
        <v>0</v>
      </c>
      <c r="F848" s="215">
        <v>0</v>
      </c>
      <c r="G848" s="213">
        <v>0</v>
      </c>
      <c r="H848" s="216">
        <v>0</v>
      </c>
      <c r="I848" s="215">
        <v>0</v>
      </c>
      <c r="J848" s="213">
        <v>0</v>
      </c>
      <c r="K848" s="216">
        <v>0</v>
      </c>
      <c r="L848" s="215">
        <v>0</v>
      </c>
      <c r="M848" s="213">
        <v>0</v>
      </c>
      <c r="N848" s="216">
        <v>0</v>
      </c>
      <c r="O848" s="215">
        <v>0</v>
      </c>
      <c r="P848" s="213">
        <v>0</v>
      </c>
      <c r="Q848" s="216">
        <v>0</v>
      </c>
      <c r="R848" s="215">
        <v>0</v>
      </c>
      <c r="S848" s="213">
        <v>0</v>
      </c>
      <c r="T848" s="214">
        <v>0</v>
      </c>
      <c r="U848" s="217">
        <v>0</v>
      </c>
      <c r="V848" s="213">
        <v>-1</v>
      </c>
      <c r="W848" s="216">
        <v>3085</v>
      </c>
      <c r="X848" s="215">
        <v>-3085</v>
      </c>
      <c r="Y848" s="213">
        <v>0</v>
      </c>
      <c r="Z848" s="216">
        <v>0</v>
      </c>
      <c r="AA848" s="215">
        <v>0</v>
      </c>
      <c r="AB848" s="213">
        <v>1</v>
      </c>
      <c r="AC848" s="216">
        <v>3085</v>
      </c>
      <c r="AD848" s="215">
        <v>3085</v>
      </c>
      <c r="AE848" s="213">
        <v>0</v>
      </c>
      <c r="AF848" s="216">
        <v>0</v>
      </c>
      <c r="AG848" s="215">
        <v>0</v>
      </c>
      <c r="AH848" s="213">
        <v>0</v>
      </c>
      <c r="AI848" s="214">
        <v>0</v>
      </c>
      <c r="AJ848" s="215">
        <v>0</v>
      </c>
      <c r="AK848" s="218">
        <v>0</v>
      </c>
      <c r="AL848" s="214">
        <v>0</v>
      </c>
      <c r="AM848" s="215">
        <v>0</v>
      </c>
      <c r="AN848" s="36">
        <f t="shared" si="156"/>
        <v>0</v>
      </c>
      <c r="AO848" s="37">
        <f t="shared" si="157"/>
        <v>0</v>
      </c>
      <c r="AP848" s="38" t="s">
        <v>3</v>
      </c>
      <c r="AQ848" s="39" t="str">
        <f t="shared" si="155"/>
        <v>제품</v>
      </c>
      <c r="AR848" s="40">
        <f t="shared" si="160"/>
        <v>0</v>
      </c>
      <c r="AS848" s="41">
        <f t="shared" si="161"/>
        <v>0</v>
      </c>
      <c r="AT848" s="42">
        <f t="shared" si="162"/>
        <v>0</v>
      </c>
      <c r="AU848" s="43">
        <f t="shared" si="158"/>
        <v>0</v>
      </c>
      <c r="AV848" s="95" t="str">
        <f t="shared" si="154"/>
        <v/>
      </c>
      <c r="AW848" s="61" t="str">
        <f t="shared" si="154"/>
        <v/>
      </c>
      <c r="AX848" s="61" t="str">
        <f t="shared" si="154"/>
        <v/>
      </c>
      <c r="AY848" s="61" t="str">
        <f t="shared" si="154"/>
        <v/>
      </c>
      <c r="AZ848" s="44" t="str">
        <f t="shared" si="154"/>
        <v/>
      </c>
      <c r="BA848" s="45"/>
      <c r="BB848" s="97">
        <v>0</v>
      </c>
      <c r="BC848" s="98">
        <v>0</v>
      </c>
      <c r="BD848" s="98">
        <v>0</v>
      </c>
      <c r="BE848" s="98">
        <v>0</v>
      </c>
      <c r="BF848" s="98">
        <v>0</v>
      </c>
      <c r="BG848" s="99">
        <f t="shared" si="163"/>
        <v>0</v>
      </c>
      <c r="BH848" s="52">
        <f t="shared" si="159"/>
        <v>0</v>
      </c>
      <c r="BI848" s="53">
        <f>IFERROR(IF(ROUND(V848/((D848+AK848)/2),1)&lt;0,0,ROUND(V848/((D848+AK848)/2),1)),0)</f>
        <v>0</v>
      </c>
      <c r="BJ848" s="55" t="str">
        <f>IF(AK848=0,"정상",IF(AP848="악성","악성",IF(AND(BL848&gt;3,BI848&lt;0.5),"악성",IF(AND(AP848="정상",BL848&lt;=3),"정상",IF(BI848&gt;1,"정상","부진")))))</f>
        <v>정상</v>
      </c>
      <c r="BK848" s="54">
        <v>42156</v>
      </c>
      <c r="BL848" s="52">
        <f t="shared" si="164"/>
        <v>136</v>
      </c>
    </row>
    <row r="849" spans="1:64" ht="17.100000000000001" customHeight="1">
      <c r="A849" s="58" t="s">
        <v>1</v>
      </c>
      <c r="B849" s="57" t="s">
        <v>6289</v>
      </c>
      <c r="C849" s="56" t="s">
        <v>6290</v>
      </c>
      <c r="D849" s="213">
        <v>0</v>
      </c>
      <c r="E849" s="214">
        <v>0</v>
      </c>
      <c r="F849" s="215">
        <v>0</v>
      </c>
      <c r="G849" s="213">
        <v>0</v>
      </c>
      <c r="H849" s="216">
        <v>0</v>
      </c>
      <c r="I849" s="215">
        <v>0</v>
      </c>
      <c r="J849" s="213">
        <v>0</v>
      </c>
      <c r="K849" s="216">
        <v>0</v>
      </c>
      <c r="L849" s="215">
        <v>0</v>
      </c>
      <c r="M849" s="213">
        <v>0</v>
      </c>
      <c r="N849" s="216">
        <v>0</v>
      </c>
      <c r="O849" s="215">
        <v>0</v>
      </c>
      <c r="P849" s="213">
        <v>0</v>
      </c>
      <c r="Q849" s="216">
        <v>0</v>
      </c>
      <c r="R849" s="215">
        <v>0</v>
      </c>
      <c r="S849" s="213">
        <v>0</v>
      </c>
      <c r="T849" s="214">
        <v>0</v>
      </c>
      <c r="U849" s="217">
        <v>0</v>
      </c>
      <c r="V849" s="213">
        <v>-1</v>
      </c>
      <c r="W849" s="216">
        <v>5168</v>
      </c>
      <c r="X849" s="215">
        <v>-5168</v>
      </c>
      <c r="Y849" s="213">
        <v>0</v>
      </c>
      <c r="Z849" s="216">
        <v>0</v>
      </c>
      <c r="AA849" s="215">
        <v>0</v>
      </c>
      <c r="AB849" s="213">
        <v>0</v>
      </c>
      <c r="AC849" s="216">
        <v>0</v>
      </c>
      <c r="AD849" s="215">
        <v>0</v>
      </c>
      <c r="AE849" s="213">
        <v>0</v>
      </c>
      <c r="AF849" s="216">
        <v>0</v>
      </c>
      <c r="AG849" s="215">
        <v>0</v>
      </c>
      <c r="AH849" s="213">
        <v>-1</v>
      </c>
      <c r="AI849" s="214">
        <v>5168</v>
      </c>
      <c r="AJ849" s="215">
        <v>-5168</v>
      </c>
      <c r="AK849" s="218">
        <v>1</v>
      </c>
      <c r="AL849" s="214">
        <v>5168</v>
      </c>
      <c r="AM849" s="215">
        <v>5168</v>
      </c>
      <c r="AN849" s="36">
        <f t="shared" si="156"/>
        <v>4.8906913681658472E-7</v>
      </c>
      <c r="AO849" s="37">
        <f t="shared" si="157"/>
        <v>0</v>
      </c>
      <c r="AP849" s="38" t="s">
        <v>3</v>
      </c>
      <c r="AQ849" s="39" t="str">
        <f t="shared" si="155"/>
        <v>제품</v>
      </c>
      <c r="AR849" s="40">
        <f t="shared" si="160"/>
        <v>5168</v>
      </c>
      <c r="AS849" s="41">
        <f t="shared" si="161"/>
        <v>0</v>
      </c>
      <c r="AT849" s="42">
        <f t="shared" si="162"/>
        <v>0</v>
      </c>
      <c r="AU849" s="43">
        <f t="shared" si="158"/>
        <v>5168</v>
      </c>
      <c r="AV849" s="95">
        <f t="shared" si="154"/>
        <v>5168</v>
      </c>
      <c r="AW849" s="61" t="str">
        <f t="shared" si="154"/>
        <v/>
      </c>
      <c r="AX849" s="61" t="str">
        <f t="shared" si="154"/>
        <v/>
      </c>
      <c r="AY849" s="61" t="str">
        <f t="shared" si="154"/>
        <v/>
      </c>
      <c r="AZ849" s="44" t="str">
        <f t="shared" si="154"/>
        <v/>
      </c>
      <c r="BA849" s="45"/>
      <c r="BB849" s="97">
        <v>1</v>
      </c>
      <c r="BC849" s="98">
        <v>0</v>
      </c>
      <c r="BD849" s="98">
        <v>0</v>
      </c>
      <c r="BE849" s="98">
        <v>0</v>
      </c>
      <c r="BF849" s="98">
        <v>0</v>
      </c>
      <c r="BG849" s="99">
        <f t="shared" si="163"/>
        <v>1</v>
      </c>
      <c r="BH849" s="52">
        <f t="shared" si="159"/>
        <v>0</v>
      </c>
      <c r="BI849" s="53">
        <f>IFERROR(IF(ROUND(V849/((D849+AK849)/2),1)&lt;0,0,ROUND(V849/((D849+AK849)/2),1)),0)</f>
        <v>0</v>
      </c>
      <c r="BJ849" s="55" t="str">
        <f>IF(AK849=0,"정상",IF(AP849="악성","악성",IF(AND(BL849&gt;3,BI849&lt;0.5),"악성",IF(AND(AP849="정상",BL849&lt;=3),"정상",IF(BI849&gt;1,"정상","부진")))))</f>
        <v>악성</v>
      </c>
      <c r="BK849" s="54">
        <v>42522</v>
      </c>
      <c r="BL849" s="52">
        <f t="shared" si="164"/>
        <v>124</v>
      </c>
    </row>
    <row r="850" spans="1:64" ht="17.100000000000001" customHeight="1">
      <c r="A850" s="58" t="s">
        <v>1</v>
      </c>
      <c r="B850" s="57" t="s">
        <v>228</v>
      </c>
      <c r="C850" s="56" t="s">
        <v>651</v>
      </c>
      <c r="D850" s="213">
        <v>36</v>
      </c>
      <c r="E850" s="214">
        <v>1229</v>
      </c>
      <c r="F850" s="215">
        <v>44244</v>
      </c>
      <c r="G850" s="213">
        <v>0</v>
      </c>
      <c r="H850" s="216">
        <v>0</v>
      </c>
      <c r="I850" s="215">
        <v>0</v>
      </c>
      <c r="J850" s="213">
        <v>0</v>
      </c>
      <c r="K850" s="216">
        <v>0</v>
      </c>
      <c r="L850" s="215">
        <v>0</v>
      </c>
      <c r="M850" s="213">
        <v>0</v>
      </c>
      <c r="N850" s="216">
        <v>0</v>
      </c>
      <c r="O850" s="215">
        <v>0</v>
      </c>
      <c r="P850" s="213">
        <v>0</v>
      </c>
      <c r="Q850" s="216">
        <v>0</v>
      </c>
      <c r="R850" s="215">
        <v>0</v>
      </c>
      <c r="S850" s="213">
        <v>0</v>
      </c>
      <c r="T850" s="214">
        <v>0</v>
      </c>
      <c r="U850" s="217">
        <v>0</v>
      </c>
      <c r="V850" s="213">
        <v>10</v>
      </c>
      <c r="W850" s="216">
        <v>1229</v>
      </c>
      <c r="X850" s="215">
        <v>12290</v>
      </c>
      <c r="Y850" s="213">
        <v>0</v>
      </c>
      <c r="Z850" s="216">
        <v>0</v>
      </c>
      <c r="AA850" s="215">
        <v>0</v>
      </c>
      <c r="AB850" s="213">
        <v>9</v>
      </c>
      <c r="AC850" s="216">
        <v>1229</v>
      </c>
      <c r="AD850" s="215">
        <v>11061</v>
      </c>
      <c r="AE850" s="213">
        <v>0</v>
      </c>
      <c r="AF850" s="216">
        <v>0</v>
      </c>
      <c r="AG850" s="215">
        <v>0</v>
      </c>
      <c r="AH850" s="213">
        <v>19</v>
      </c>
      <c r="AI850" s="214">
        <v>1229</v>
      </c>
      <c r="AJ850" s="215">
        <v>23351</v>
      </c>
      <c r="AK850" s="218">
        <v>17</v>
      </c>
      <c r="AL850" s="214">
        <v>1229</v>
      </c>
      <c r="AM850" s="215">
        <v>20893</v>
      </c>
      <c r="AN850" s="36">
        <f t="shared" si="156"/>
        <v>1.9771906879854691E-6</v>
      </c>
      <c r="AO850" s="37">
        <f t="shared" si="157"/>
        <v>0.47222222222222221</v>
      </c>
      <c r="AP850" s="38" t="s">
        <v>4</v>
      </c>
      <c r="AQ850" s="39" t="str">
        <f t="shared" si="155"/>
        <v>제품</v>
      </c>
      <c r="AR850" s="40">
        <f t="shared" si="160"/>
        <v>0</v>
      </c>
      <c r="AS850" s="41">
        <f t="shared" si="161"/>
        <v>20893</v>
      </c>
      <c r="AT850" s="42">
        <f t="shared" si="162"/>
        <v>0</v>
      </c>
      <c r="AU850" s="43">
        <f t="shared" si="158"/>
        <v>20893</v>
      </c>
      <c r="AV850" s="95">
        <f t="shared" si="154"/>
        <v>20893</v>
      </c>
      <c r="AW850" s="61" t="str">
        <f t="shared" si="154"/>
        <v/>
      </c>
      <c r="AX850" s="61" t="str">
        <f t="shared" si="154"/>
        <v/>
      </c>
      <c r="AY850" s="61" t="str">
        <f t="shared" si="154"/>
        <v/>
      </c>
      <c r="AZ850" s="44" t="str">
        <f t="shared" si="154"/>
        <v/>
      </c>
      <c r="BA850" s="45"/>
      <c r="BB850" s="97">
        <v>17</v>
      </c>
      <c r="BC850" s="98">
        <v>0</v>
      </c>
      <c r="BD850" s="98">
        <v>0</v>
      </c>
      <c r="BE850" s="98">
        <v>0</v>
      </c>
      <c r="BF850" s="98">
        <v>0</v>
      </c>
      <c r="BG850" s="99">
        <f t="shared" si="163"/>
        <v>17</v>
      </c>
      <c r="BH850" s="52">
        <f t="shared" si="159"/>
        <v>0</v>
      </c>
      <c r="BI850" s="53">
        <f>IFERROR(IF(ROUND(V850/((D850+AK850)/2),1)&lt;0,0,ROUND(V850/((D850+AK850)/2),1)),0)</f>
        <v>0.4</v>
      </c>
      <c r="BJ850" s="55" t="str">
        <f>IF(AK850=0,"정상",IF(AP850="악성","악성",IF(AND(BL850&gt;3,BI850&lt;0.5),"악성",IF(AND(AP850="정상",BL850&lt;=3),"정상",IF(BI850&gt;1,"정상","부진")))))</f>
        <v>악성</v>
      </c>
      <c r="BK850" s="54">
        <v>42186</v>
      </c>
      <c r="BL850" s="52">
        <f t="shared" si="164"/>
        <v>135</v>
      </c>
    </row>
    <row r="851" spans="1:64" ht="17.100000000000001" customHeight="1">
      <c r="A851" s="58" t="s">
        <v>1</v>
      </c>
      <c r="B851" s="57" t="s">
        <v>229</v>
      </c>
      <c r="C851" s="56" t="s">
        <v>230</v>
      </c>
      <c r="D851" s="213">
        <v>1</v>
      </c>
      <c r="E851" s="214">
        <v>3622</v>
      </c>
      <c r="F851" s="215">
        <v>3622</v>
      </c>
      <c r="G851" s="213">
        <v>0</v>
      </c>
      <c r="H851" s="216">
        <v>0</v>
      </c>
      <c r="I851" s="215">
        <v>0</v>
      </c>
      <c r="J851" s="213">
        <v>0</v>
      </c>
      <c r="K851" s="216">
        <v>0</v>
      </c>
      <c r="L851" s="215">
        <v>0</v>
      </c>
      <c r="M851" s="213">
        <v>0</v>
      </c>
      <c r="N851" s="216">
        <v>0</v>
      </c>
      <c r="O851" s="215">
        <v>0</v>
      </c>
      <c r="P851" s="213">
        <v>0</v>
      </c>
      <c r="Q851" s="216">
        <v>0</v>
      </c>
      <c r="R851" s="215">
        <v>0</v>
      </c>
      <c r="S851" s="213">
        <v>0</v>
      </c>
      <c r="T851" s="214">
        <v>0</v>
      </c>
      <c r="U851" s="217">
        <v>0</v>
      </c>
      <c r="V851" s="213">
        <v>0</v>
      </c>
      <c r="W851" s="216">
        <v>0</v>
      </c>
      <c r="X851" s="215">
        <v>0</v>
      </c>
      <c r="Y851" s="213">
        <v>0</v>
      </c>
      <c r="Z851" s="216">
        <v>0</v>
      </c>
      <c r="AA851" s="215">
        <v>0</v>
      </c>
      <c r="AB851" s="213">
        <v>0</v>
      </c>
      <c r="AC851" s="216">
        <v>0</v>
      </c>
      <c r="AD851" s="215">
        <v>0</v>
      </c>
      <c r="AE851" s="213">
        <v>0</v>
      </c>
      <c r="AF851" s="216">
        <v>0</v>
      </c>
      <c r="AG851" s="215">
        <v>0</v>
      </c>
      <c r="AH851" s="213">
        <v>0</v>
      </c>
      <c r="AI851" s="214">
        <v>0</v>
      </c>
      <c r="AJ851" s="215">
        <v>0</v>
      </c>
      <c r="AK851" s="218">
        <v>1</v>
      </c>
      <c r="AL851" s="214">
        <v>3622</v>
      </c>
      <c r="AM851" s="215">
        <v>3622</v>
      </c>
      <c r="AN851" s="36">
        <f t="shared" si="156"/>
        <v>3.4276478590357391E-7</v>
      </c>
      <c r="AO851" s="37">
        <f t="shared" si="157"/>
        <v>1</v>
      </c>
      <c r="AP851" s="38" t="s">
        <v>3</v>
      </c>
      <c r="AQ851" s="39" t="str">
        <f t="shared" si="155"/>
        <v>제품</v>
      </c>
      <c r="AR851" s="40">
        <f t="shared" si="160"/>
        <v>3622</v>
      </c>
      <c r="AS851" s="41">
        <f t="shared" si="161"/>
        <v>0</v>
      </c>
      <c r="AT851" s="42">
        <f t="shared" si="162"/>
        <v>0</v>
      </c>
      <c r="AU851" s="43">
        <f t="shared" si="158"/>
        <v>3622</v>
      </c>
      <c r="AV851" s="95">
        <f t="shared" si="154"/>
        <v>3622</v>
      </c>
      <c r="AW851" s="61" t="str">
        <f t="shared" si="154"/>
        <v/>
      </c>
      <c r="AX851" s="61" t="str">
        <f t="shared" si="154"/>
        <v/>
      </c>
      <c r="AY851" s="61" t="str">
        <f t="shared" si="154"/>
        <v/>
      </c>
      <c r="AZ851" s="44" t="str">
        <f t="shared" si="154"/>
        <v/>
      </c>
      <c r="BA851" s="45"/>
      <c r="BB851" s="97">
        <v>1</v>
      </c>
      <c r="BC851" s="98">
        <v>0</v>
      </c>
      <c r="BD851" s="98">
        <v>0</v>
      </c>
      <c r="BE851" s="98">
        <v>0</v>
      </c>
      <c r="BF851" s="98">
        <v>0</v>
      </c>
      <c r="BG851" s="99">
        <f t="shared" si="163"/>
        <v>1</v>
      </c>
      <c r="BH851" s="52">
        <f t="shared" si="159"/>
        <v>0</v>
      </c>
      <c r="BI851" s="53">
        <f>IFERROR(IF(ROUND(V851/((D851+AK851)/2),1)&lt;0,0,ROUND(V851/((D851+AK851)/2),1)),0)</f>
        <v>0</v>
      </c>
      <c r="BJ851" s="55" t="str">
        <f>IF(AK851=0,"정상",IF(AP851="악성","악성",IF(AND(BL851&gt;3,BI851&lt;0.5),"악성",IF(AND(AP851="정상",BL851&lt;=3),"정상",IF(BI851&gt;1,"정상","부진")))))</f>
        <v>악성</v>
      </c>
      <c r="BK851" s="54">
        <v>42278</v>
      </c>
      <c r="BL851" s="52">
        <f t="shared" si="164"/>
        <v>132</v>
      </c>
    </row>
    <row r="852" spans="1:64" ht="17.100000000000001" customHeight="1">
      <c r="A852" s="58" t="s">
        <v>1</v>
      </c>
      <c r="B852" s="57" t="s">
        <v>231</v>
      </c>
      <c r="C852" s="56" t="s">
        <v>652</v>
      </c>
      <c r="D852" s="213">
        <v>4</v>
      </c>
      <c r="E852" s="214">
        <v>1131</v>
      </c>
      <c r="F852" s="215">
        <v>4524</v>
      </c>
      <c r="G852" s="213">
        <v>0</v>
      </c>
      <c r="H852" s="216">
        <v>0</v>
      </c>
      <c r="I852" s="215">
        <v>0</v>
      </c>
      <c r="J852" s="213">
        <v>0</v>
      </c>
      <c r="K852" s="216">
        <v>0</v>
      </c>
      <c r="L852" s="215">
        <v>0</v>
      </c>
      <c r="M852" s="213">
        <v>0</v>
      </c>
      <c r="N852" s="216">
        <v>0</v>
      </c>
      <c r="O852" s="215">
        <v>0</v>
      </c>
      <c r="P852" s="213">
        <v>0</v>
      </c>
      <c r="Q852" s="216">
        <v>0</v>
      </c>
      <c r="R852" s="215">
        <v>0</v>
      </c>
      <c r="S852" s="213">
        <v>0</v>
      </c>
      <c r="T852" s="214">
        <v>0</v>
      </c>
      <c r="U852" s="217">
        <v>0</v>
      </c>
      <c r="V852" s="213">
        <v>-1</v>
      </c>
      <c r="W852" s="216">
        <v>1131</v>
      </c>
      <c r="X852" s="215">
        <v>-1131</v>
      </c>
      <c r="Y852" s="213">
        <v>0</v>
      </c>
      <c r="Z852" s="216">
        <v>0</v>
      </c>
      <c r="AA852" s="215">
        <v>0</v>
      </c>
      <c r="AB852" s="213">
        <v>1</v>
      </c>
      <c r="AC852" s="216">
        <v>1131</v>
      </c>
      <c r="AD852" s="215">
        <v>1131</v>
      </c>
      <c r="AE852" s="213">
        <v>0</v>
      </c>
      <c r="AF852" s="216">
        <v>0</v>
      </c>
      <c r="AG852" s="215">
        <v>0</v>
      </c>
      <c r="AH852" s="213">
        <v>0</v>
      </c>
      <c r="AI852" s="214">
        <v>0</v>
      </c>
      <c r="AJ852" s="215">
        <v>0</v>
      </c>
      <c r="AK852" s="218">
        <v>4</v>
      </c>
      <c r="AL852" s="214">
        <v>1131</v>
      </c>
      <c r="AM852" s="215">
        <v>4524</v>
      </c>
      <c r="AN852" s="36">
        <f t="shared" si="156"/>
        <v>4.2812476295631371E-7</v>
      </c>
      <c r="AO852" s="37">
        <f t="shared" si="157"/>
        <v>1</v>
      </c>
      <c r="AP852" s="38" t="s">
        <v>3</v>
      </c>
      <c r="AQ852" s="39" t="str">
        <f t="shared" si="155"/>
        <v>제품</v>
      </c>
      <c r="AR852" s="40">
        <f t="shared" si="160"/>
        <v>4524</v>
      </c>
      <c r="AS852" s="41">
        <f t="shared" si="161"/>
        <v>0</v>
      </c>
      <c r="AT852" s="42">
        <f t="shared" si="162"/>
        <v>0</v>
      </c>
      <c r="AU852" s="43">
        <f t="shared" si="158"/>
        <v>4524</v>
      </c>
      <c r="AV852" s="95">
        <f t="shared" si="154"/>
        <v>4524</v>
      </c>
      <c r="AW852" s="61" t="str">
        <f t="shared" si="154"/>
        <v/>
      </c>
      <c r="AX852" s="61" t="str">
        <f t="shared" si="154"/>
        <v/>
      </c>
      <c r="AY852" s="61" t="str">
        <f t="shared" si="154"/>
        <v/>
      </c>
      <c r="AZ852" s="44" t="str">
        <f t="shared" si="154"/>
        <v/>
      </c>
      <c r="BA852" s="45"/>
      <c r="BB852" s="97">
        <v>4</v>
      </c>
      <c r="BC852" s="98">
        <v>0</v>
      </c>
      <c r="BD852" s="98">
        <v>0</v>
      </c>
      <c r="BE852" s="98">
        <v>0</v>
      </c>
      <c r="BF852" s="98">
        <v>0</v>
      </c>
      <c r="BG852" s="99">
        <f t="shared" si="163"/>
        <v>4</v>
      </c>
      <c r="BH852" s="52">
        <f t="shared" si="159"/>
        <v>0</v>
      </c>
      <c r="BI852" s="53">
        <f>IFERROR(IF(ROUND(V852/((D852+AK852)/2),1)&lt;0,0,ROUND(V852/((D852+AK852)/2),1)),0)</f>
        <v>0</v>
      </c>
      <c r="BJ852" s="55" t="str">
        <f>IF(AK852=0,"정상",IF(AP852="악성","악성",IF(AND(BL852&gt;3,BI852&lt;0.5),"악성",IF(AND(AP852="정상",BL852&lt;=3),"정상",IF(BI852&gt;1,"정상","부진")))))</f>
        <v>악성</v>
      </c>
      <c r="BK852" s="54">
        <v>42217</v>
      </c>
      <c r="BL852" s="52">
        <f t="shared" si="164"/>
        <v>134</v>
      </c>
    </row>
    <row r="853" spans="1:64" ht="17.100000000000001" customHeight="1">
      <c r="A853" s="58" t="s">
        <v>1</v>
      </c>
      <c r="B853" s="57" t="s">
        <v>232</v>
      </c>
      <c r="C853" s="56" t="s">
        <v>653</v>
      </c>
      <c r="D853" s="213">
        <v>10</v>
      </c>
      <c r="E853" s="214">
        <v>1131</v>
      </c>
      <c r="F853" s="215">
        <v>11310</v>
      </c>
      <c r="G853" s="213">
        <v>0</v>
      </c>
      <c r="H853" s="216">
        <v>0</v>
      </c>
      <c r="I853" s="215">
        <v>0</v>
      </c>
      <c r="J853" s="213">
        <v>0</v>
      </c>
      <c r="K853" s="216">
        <v>0</v>
      </c>
      <c r="L853" s="215">
        <v>0</v>
      </c>
      <c r="M853" s="213">
        <v>0</v>
      </c>
      <c r="N853" s="216">
        <v>0</v>
      </c>
      <c r="O853" s="215">
        <v>0</v>
      </c>
      <c r="P853" s="213">
        <v>0</v>
      </c>
      <c r="Q853" s="216">
        <v>0</v>
      </c>
      <c r="R853" s="215">
        <v>0</v>
      </c>
      <c r="S853" s="213">
        <v>0</v>
      </c>
      <c r="T853" s="214">
        <v>0</v>
      </c>
      <c r="U853" s="217">
        <v>0</v>
      </c>
      <c r="V853" s="213">
        <v>-3</v>
      </c>
      <c r="W853" s="216">
        <v>1131</v>
      </c>
      <c r="X853" s="215">
        <v>-3393</v>
      </c>
      <c r="Y853" s="213">
        <v>0</v>
      </c>
      <c r="Z853" s="216">
        <v>0</v>
      </c>
      <c r="AA853" s="215">
        <v>0</v>
      </c>
      <c r="AB853" s="213">
        <v>3</v>
      </c>
      <c r="AC853" s="216">
        <v>1131</v>
      </c>
      <c r="AD853" s="215">
        <v>3393</v>
      </c>
      <c r="AE853" s="213">
        <v>0</v>
      </c>
      <c r="AF853" s="216">
        <v>0</v>
      </c>
      <c r="AG853" s="215">
        <v>0</v>
      </c>
      <c r="AH853" s="213">
        <v>0</v>
      </c>
      <c r="AI853" s="214">
        <v>0</v>
      </c>
      <c r="AJ853" s="215">
        <v>0</v>
      </c>
      <c r="AK853" s="218">
        <v>10</v>
      </c>
      <c r="AL853" s="214">
        <v>1131</v>
      </c>
      <c r="AM853" s="215">
        <v>11310</v>
      </c>
      <c r="AN853" s="36">
        <f t="shared" si="156"/>
        <v>1.0703119073907844E-6</v>
      </c>
      <c r="AO853" s="37">
        <f t="shared" si="157"/>
        <v>1</v>
      </c>
      <c r="AP853" s="38" t="s">
        <v>3</v>
      </c>
      <c r="AQ853" s="39" t="str">
        <f t="shared" si="155"/>
        <v>제품</v>
      </c>
      <c r="AR853" s="40">
        <f t="shared" si="160"/>
        <v>11310</v>
      </c>
      <c r="AS853" s="41">
        <f t="shared" si="161"/>
        <v>0</v>
      </c>
      <c r="AT853" s="42">
        <f t="shared" si="162"/>
        <v>0</v>
      </c>
      <c r="AU853" s="43">
        <f t="shared" si="158"/>
        <v>11310</v>
      </c>
      <c r="AV853" s="95">
        <f t="shared" si="154"/>
        <v>11310</v>
      </c>
      <c r="AW853" s="61" t="str">
        <f t="shared" si="154"/>
        <v/>
      </c>
      <c r="AX853" s="61" t="str">
        <f t="shared" si="154"/>
        <v/>
      </c>
      <c r="AY853" s="61" t="str">
        <f t="shared" si="154"/>
        <v/>
      </c>
      <c r="AZ853" s="44" t="str">
        <f t="shared" si="154"/>
        <v/>
      </c>
      <c r="BA853" s="45"/>
      <c r="BB853" s="97">
        <v>10</v>
      </c>
      <c r="BC853" s="98">
        <v>0</v>
      </c>
      <c r="BD853" s="98">
        <v>0</v>
      </c>
      <c r="BE853" s="98">
        <v>0</v>
      </c>
      <c r="BF853" s="98">
        <v>0</v>
      </c>
      <c r="BG853" s="99">
        <f t="shared" si="163"/>
        <v>10</v>
      </c>
      <c r="BH853" s="52">
        <f t="shared" si="159"/>
        <v>0</v>
      </c>
      <c r="BI853" s="53">
        <f>IFERROR(IF(ROUND(V853/((D853+AK853)/2),1)&lt;0,0,ROUND(V853/((D853+AK853)/2),1)),0)</f>
        <v>0</v>
      </c>
      <c r="BJ853" s="55" t="str">
        <f>IF(AK853=0,"정상",IF(AP853="악성","악성",IF(AND(BL853&gt;3,BI853&lt;0.5),"악성",IF(AND(AP853="정상",BL853&lt;=3),"정상",IF(BI853&gt;1,"정상","부진")))))</f>
        <v>악성</v>
      </c>
      <c r="BK853" s="54">
        <v>42217</v>
      </c>
      <c r="BL853" s="52">
        <f t="shared" si="164"/>
        <v>134</v>
      </c>
    </row>
    <row r="854" spans="1:64" ht="17.100000000000001" customHeight="1">
      <c r="A854" s="58" t="s">
        <v>1</v>
      </c>
      <c r="B854" s="57" t="s">
        <v>233</v>
      </c>
      <c r="C854" s="56" t="s">
        <v>654</v>
      </c>
      <c r="D854" s="213">
        <v>61</v>
      </c>
      <c r="E854" s="214">
        <v>1408.4813999999999</v>
      </c>
      <c r="F854" s="215">
        <v>85917</v>
      </c>
      <c r="G854" s="213">
        <v>0</v>
      </c>
      <c r="H854" s="216">
        <v>0</v>
      </c>
      <c r="I854" s="215">
        <v>0</v>
      </c>
      <c r="J854" s="213">
        <v>0</v>
      </c>
      <c r="K854" s="216">
        <v>0</v>
      </c>
      <c r="L854" s="215">
        <v>0</v>
      </c>
      <c r="M854" s="213">
        <v>0</v>
      </c>
      <c r="N854" s="216">
        <v>0</v>
      </c>
      <c r="O854" s="215">
        <v>0</v>
      </c>
      <c r="P854" s="213">
        <v>0</v>
      </c>
      <c r="Q854" s="216">
        <v>0</v>
      </c>
      <c r="R854" s="215">
        <v>0</v>
      </c>
      <c r="S854" s="213">
        <v>0</v>
      </c>
      <c r="T854" s="214">
        <v>0</v>
      </c>
      <c r="U854" s="217">
        <v>0</v>
      </c>
      <c r="V854" s="213">
        <v>-254</v>
      </c>
      <c r="W854" s="216">
        <v>1408.3897629999999</v>
      </c>
      <c r="X854" s="215">
        <v>-357731</v>
      </c>
      <c r="Y854" s="213">
        <v>0</v>
      </c>
      <c r="Z854" s="216">
        <v>0</v>
      </c>
      <c r="AA854" s="215">
        <v>0</v>
      </c>
      <c r="AB854" s="213">
        <v>172</v>
      </c>
      <c r="AC854" s="216">
        <v>1408.4534880000001</v>
      </c>
      <c r="AD854" s="215">
        <v>242254</v>
      </c>
      <c r="AE854" s="213">
        <v>0</v>
      </c>
      <c r="AF854" s="216">
        <v>0</v>
      </c>
      <c r="AG854" s="215">
        <v>0</v>
      </c>
      <c r="AH854" s="213">
        <v>-82</v>
      </c>
      <c r="AI854" s="214">
        <v>1408.256097</v>
      </c>
      <c r="AJ854" s="215">
        <v>-115477</v>
      </c>
      <c r="AK854" s="218">
        <v>143</v>
      </c>
      <c r="AL854" s="214">
        <v>1408.3566000000001</v>
      </c>
      <c r="AM854" s="215">
        <v>201394</v>
      </c>
      <c r="AN854" s="36">
        <f t="shared" si="156"/>
        <v>1.9058744144744441E-5</v>
      </c>
      <c r="AO854" s="37">
        <f t="shared" si="157"/>
        <v>2.3442622950819674</v>
      </c>
      <c r="AP854" s="38" t="s">
        <v>3</v>
      </c>
      <c r="AQ854" s="39" t="str">
        <f t="shared" si="155"/>
        <v>제품</v>
      </c>
      <c r="AR854" s="40">
        <f t="shared" si="160"/>
        <v>201394</v>
      </c>
      <c r="AS854" s="41">
        <f t="shared" si="161"/>
        <v>0</v>
      </c>
      <c r="AT854" s="42">
        <f t="shared" si="162"/>
        <v>0</v>
      </c>
      <c r="AU854" s="43">
        <f t="shared" si="158"/>
        <v>201394</v>
      </c>
      <c r="AV854" s="95">
        <f t="shared" si="154"/>
        <v>201394.9938</v>
      </c>
      <c r="AW854" s="61" t="str">
        <f t="shared" si="154"/>
        <v/>
      </c>
      <c r="AX854" s="61" t="str">
        <f t="shared" si="154"/>
        <v/>
      </c>
      <c r="AY854" s="61" t="str">
        <f t="shared" si="154"/>
        <v/>
      </c>
      <c r="AZ854" s="44" t="str">
        <f t="shared" si="154"/>
        <v/>
      </c>
      <c r="BA854" s="45"/>
      <c r="BB854" s="97">
        <v>143</v>
      </c>
      <c r="BC854" s="98">
        <v>0</v>
      </c>
      <c r="BD854" s="98">
        <v>0</v>
      </c>
      <c r="BE854" s="98">
        <v>0</v>
      </c>
      <c r="BF854" s="98">
        <v>0</v>
      </c>
      <c r="BG854" s="99">
        <f t="shared" si="163"/>
        <v>143</v>
      </c>
      <c r="BH854" s="52">
        <f t="shared" si="159"/>
        <v>0</v>
      </c>
      <c r="BI854" s="53">
        <f>IFERROR(IF(ROUND(V854/((D854+AK854)/2),1)&lt;0,0,ROUND(V854/((D854+AK854)/2),1)),0)</f>
        <v>0</v>
      </c>
      <c r="BJ854" s="55" t="str">
        <f>IF(AK854=0,"정상",IF(AP854="악성","악성",IF(AND(BL854&gt;3,BI854&lt;0.5),"악성",IF(AND(AP854="정상",BL854&lt;=3),"정상",IF(BI854&gt;1,"정상","부진")))))</f>
        <v>악성</v>
      </c>
      <c r="BK854" s="54">
        <v>42248</v>
      </c>
      <c r="BL854" s="52">
        <f t="shared" si="164"/>
        <v>133</v>
      </c>
    </row>
    <row r="855" spans="1:64" ht="17.100000000000001" customHeight="1">
      <c r="A855" s="58" t="s">
        <v>1</v>
      </c>
      <c r="B855" s="57" t="s">
        <v>234</v>
      </c>
      <c r="C855" s="56" t="s">
        <v>235</v>
      </c>
      <c r="D855" s="213">
        <v>0</v>
      </c>
      <c r="E855" s="214">
        <v>0</v>
      </c>
      <c r="F855" s="215">
        <v>0</v>
      </c>
      <c r="G855" s="213">
        <v>0</v>
      </c>
      <c r="H855" s="216">
        <v>0</v>
      </c>
      <c r="I855" s="215">
        <v>0</v>
      </c>
      <c r="J855" s="213">
        <v>0</v>
      </c>
      <c r="K855" s="216">
        <v>0</v>
      </c>
      <c r="L855" s="215">
        <v>0</v>
      </c>
      <c r="M855" s="213">
        <v>0</v>
      </c>
      <c r="N855" s="216">
        <v>0</v>
      </c>
      <c r="O855" s="215">
        <v>0</v>
      </c>
      <c r="P855" s="213">
        <v>0</v>
      </c>
      <c r="Q855" s="216">
        <v>0</v>
      </c>
      <c r="R855" s="215">
        <v>0</v>
      </c>
      <c r="S855" s="213">
        <v>0</v>
      </c>
      <c r="T855" s="214">
        <v>0</v>
      </c>
      <c r="U855" s="217">
        <v>0</v>
      </c>
      <c r="V855" s="213">
        <v>-1</v>
      </c>
      <c r="W855" s="216">
        <v>811</v>
      </c>
      <c r="X855" s="215">
        <v>-811</v>
      </c>
      <c r="Y855" s="213">
        <v>0</v>
      </c>
      <c r="Z855" s="216">
        <v>0</v>
      </c>
      <c r="AA855" s="215">
        <v>0</v>
      </c>
      <c r="AB855" s="213">
        <v>1</v>
      </c>
      <c r="AC855" s="216">
        <v>811</v>
      </c>
      <c r="AD855" s="215">
        <v>811</v>
      </c>
      <c r="AE855" s="213">
        <v>0</v>
      </c>
      <c r="AF855" s="216">
        <v>0</v>
      </c>
      <c r="AG855" s="215">
        <v>0</v>
      </c>
      <c r="AH855" s="213">
        <v>0</v>
      </c>
      <c r="AI855" s="214">
        <v>0</v>
      </c>
      <c r="AJ855" s="215">
        <v>0</v>
      </c>
      <c r="AK855" s="218">
        <v>0</v>
      </c>
      <c r="AL855" s="214">
        <v>0</v>
      </c>
      <c r="AM855" s="215">
        <v>0</v>
      </c>
      <c r="AN855" s="36">
        <f t="shared" si="156"/>
        <v>0</v>
      </c>
      <c r="AO855" s="37">
        <f t="shared" si="157"/>
        <v>0</v>
      </c>
      <c r="AP855" s="38" t="s">
        <v>3</v>
      </c>
      <c r="AQ855" s="39" t="str">
        <f t="shared" si="155"/>
        <v>제품</v>
      </c>
      <c r="AR855" s="40">
        <f t="shared" si="160"/>
        <v>0</v>
      </c>
      <c r="AS855" s="41">
        <f t="shared" si="161"/>
        <v>0</v>
      </c>
      <c r="AT855" s="42">
        <f t="shared" si="162"/>
        <v>0</v>
      </c>
      <c r="AU855" s="43">
        <f t="shared" si="158"/>
        <v>0</v>
      </c>
      <c r="AV855" s="95" t="str">
        <f t="shared" si="154"/>
        <v/>
      </c>
      <c r="AW855" s="61" t="str">
        <f t="shared" si="154"/>
        <v/>
      </c>
      <c r="AX855" s="61" t="str">
        <f t="shared" si="154"/>
        <v/>
      </c>
      <c r="AY855" s="61" t="str">
        <f t="shared" si="154"/>
        <v/>
      </c>
      <c r="AZ855" s="44" t="str">
        <f t="shared" si="154"/>
        <v/>
      </c>
      <c r="BA855" s="45"/>
      <c r="BB855" s="97">
        <v>0</v>
      </c>
      <c r="BC855" s="98">
        <v>0</v>
      </c>
      <c r="BD855" s="98">
        <v>0</v>
      </c>
      <c r="BE855" s="98">
        <v>0</v>
      </c>
      <c r="BF855" s="98">
        <v>0</v>
      </c>
      <c r="BG855" s="99">
        <f t="shared" si="163"/>
        <v>0</v>
      </c>
      <c r="BH855" s="52">
        <f t="shared" si="159"/>
        <v>0</v>
      </c>
      <c r="BI855" s="53">
        <f>IFERROR(IF(ROUND(V855/((D855+AK855)/2),1)&lt;0,0,ROUND(V855/((D855+AK855)/2),1)),0)</f>
        <v>0</v>
      </c>
      <c r="BJ855" s="55" t="str">
        <f>IF(AK855=0,"정상",IF(AP855="악성","악성",IF(AND(BL855&gt;3,BI855&lt;0.5),"악성",IF(AND(AP855="정상",BL855&lt;=3),"정상",IF(BI855&gt;1,"정상","부진")))))</f>
        <v>정상</v>
      </c>
      <c r="BK855" s="54">
        <v>42309</v>
      </c>
      <c r="BL855" s="52">
        <f t="shared" si="164"/>
        <v>131</v>
      </c>
    </row>
    <row r="856" spans="1:64" ht="17.100000000000001" customHeight="1">
      <c r="A856" s="58" t="s">
        <v>1</v>
      </c>
      <c r="B856" s="57" t="s">
        <v>236</v>
      </c>
      <c r="C856" s="56" t="s">
        <v>655</v>
      </c>
      <c r="D856" s="213">
        <v>38</v>
      </c>
      <c r="E856" s="214">
        <v>7897.1890999999996</v>
      </c>
      <c r="F856" s="215">
        <v>300093</v>
      </c>
      <c r="G856" s="213">
        <v>0</v>
      </c>
      <c r="H856" s="216">
        <v>0</v>
      </c>
      <c r="I856" s="215">
        <v>0</v>
      </c>
      <c r="J856" s="213">
        <v>0</v>
      </c>
      <c r="K856" s="216">
        <v>0</v>
      </c>
      <c r="L856" s="215">
        <v>0</v>
      </c>
      <c r="M856" s="213">
        <v>0</v>
      </c>
      <c r="N856" s="216">
        <v>0</v>
      </c>
      <c r="O856" s="215">
        <v>0</v>
      </c>
      <c r="P856" s="213">
        <v>0</v>
      </c>
      <c r="Q856" s="216">
        <v>0</v>
      </c>
      <c r="R856" s="215">
        <v>0</v>
      </c>
      <c r="S856" s="213">
        <v>0</v>
      </c>
      <c r="T856" s="214">
        <v>0</v>
      </c>
      <c r="U856" s="217">
        <v>0</v>
      </c>
      <c r="V856" s="213">
        <v>-14</v>
      </c>
      <c r="W856" s="216">
        <v>7896.9285710000004</v>
      </c>
      <c r="X856" s="215">
        <v>-110557</v>
      </c>
      <c r="Y856" s="213">
        <v>0</v>
      </c>
      <c r="Z856" s="216">
        <v>0</v>
      </c>
      <c r="AA856" s="215">
        <v>0</v>
      </c>
      <c r="AB856" s="213">
        <v>3</v>
      </c>
      <c r="AC856" s="216">
        <v>7897.6666660000001</v>
      </c>
      <c r="AD856" s="215">
        <v>23693</v>
      </c>
      <c r="AE856" s="213">
        <v>0</v>
      </c>
      <c r="AF856" s="216">
        <v>0</v>
      </c>
      <c r="AG856" s="215">
        <v>0</v>
      </c>
      <c r="AH856" s="213">
        <v>-11</v>
      </c>
      <c r="AI856" s="214">
        <v>7896.7272720000001</v>
      </c>
      <c r="AJ856" s="215">
        <v>-86864</v>
      </c>
      <c r="AK856" s="218">
        <v>49</v>
      </c>
      <c r="AL856" s="214">
        <v>7897.0816000000004</v>
      </c>
      <c r="AM856" s="215">
        <v>386957</v>
      </c>
      <c r="AN856" s="36">
        <f t="shared" si="156"/>
        <v>3.6619335521504483E-5</v>
      </c>
      <c r="AO856" s="37">
        <f t="shared" si="157"/>
        <v>1.2894736842105263</v>
      </c>
      <c r="AP856" s="38" t="s">
        <v>3</v>
      </c>
      <c r="AQ856" s="39" t="str">
        <f t="shared" si="155"/>
        <v>제품</v>
      </c>
      <c r="AR856" s="40">
        <f t="shared" si="160"/>
        <v>386957</v>
      </c>
      <c r="AS856" s="41">
        <f t="shared" si="161"/>
        <v>0</v>
      </c>
      <c r="AT856" s="42">
        <f t="shared" si="162"/>
        <v>0</v>
      </c>
      <c r="AU856" s="43">
        <f t="shared" si="158"/>
        <v>386957</v>
      </c>
      <c r="AV856" s="95">
        <f t="shared" si="154"/>
        <v>386956.99840000004</v>
      </c>
      <c r="AW856" s="61" t="str">
        <f t="shared" si="154"/>
        <v/>
      </c>
      <c r="AX856" s="61" t="str">
        <f t="shared" si="154"/>
        <v/>
      </c>
      <c r="AY856" s="61" t="str">
        <f t="shared" si="154"/>
        <v/>
      </c>
      <c r="AZ856" s="44" t="str">
        <f t="shared" si="154"/>
        <v/>
      </c>
      <c r="BA856" s="45"/>
      <c r="BB856" s="97">
        <v>49</v>
      </c>
      <c r="BC856" s="98">
        <v>0</v>
      </c>
      <c r="BD856" s="98">
        <v>0</v>
      </c>
      <c r="BE856" s="98">
        <v>0</v>
      </c>
      <c r="BF856" s="98">
        <v>0</v>
      </c>
      <c r="BG856" s="99">
        <f t="shared" si="163"/>
        <v>49</v>
      </c>
      <c r="BH856" s="52">
        <f t="shared" si="159"/>
        <v>0</v>
      </c>
      <c r="BI856" s="53">
        <f>IFERROR(IF(ROUND(V856/((D856+AK856)/2),1)&lt;0,0,ROUND(V856/((D856+AK856)/2),1)),0)</f>
        <v>0</v>
      </c>
      <c r="BJ856" s="55" t="str">
        <f>IF(AK856=0,"정상",IF(AP856="악성","악성",IF(AND(BL856&gt;3,BI856&lt;0.5),"악성",IF(AND(AP856="정상",BL856&lt;=3),"정상",IF(BI856&gt;1,"정상","부진")))))</f>
        <v>악성</v>
      </c>
      <c r="BK856" s="54">
        <v>42309</v>
      </c>
      <c r="BL856" s="52">
        <f t="shared" si="164"/>
        <v>131</v>
      </c>
    </row>
    <row r="857" spans="1:64" ht="17.100000000000001" customHeight="1">
      <c r="A857" s="58" t="s">
        <v>1</v>
      </c>
      <c r="B857" s="57" t="s">
        <v>237</v>
      </c>
      <c r="C857" s="56" t="s">
        <v>238</v>
      </c>
      <c r="D857" s="213">
        <v>0</v>
      </c>
      <c r="E857" s="214">
        <v>0</v>
      </c>
      <c r="F857" s="215">
        <v>0</v>
      </c>
      <c r="G857" s="213">
        <v>0</v>
      </c>
      <c r="H857" s="216">
        <v>0</v>
      </c>
      <c r="I857" s="215">
        <v>0</v>
      </c>
      <c r="J857" s="213">
        <v>0</v>
      </c>
      <c r="K857" s="216">
        <v>0</v>
      </c>
      <c r="L857" s="215">
        <v>0</v>
      </c>
      <c r="M857" s="213">
        <v>0</v>
      </c>
      <c r="N857" s="216">
        <v>0</v>
      </c>
      <c r="O857" s="215">
        <v>0</v>
      </c>
      <c r="P857" s="213">
        <v>0</v>
      </c>
      <c r="Q857" s="216">
        <v>0</v>
      </c>
      <c r="R857" s="215">
        <v>0</v>
      </c>
      <c r="S857" s="213">
        <v>0</v>
      </c>
      <c r="T857" s="214">
        <v>0</v>
      </c>
      <c r="U857" s="217">
        <v>0</v>
      </c>
      <c r="V857" s="213">
        <v>-6</v>
      </c>
      <c r="W857" s="216">
        <v>4271.5</v>
      </c>
      <c r="X857" s="215">
        <v>-25629</v>
      </c>
      <c r="Y857" s="213">
        <v>0</v>
      </c>
      <c r="Z857" s="216">
        <v>0</v>
      </c>
      <c r="AA857" s="215">
        <v>0</v>
      </c>
      <c r="AB857" s="213">
        <v>6</v>
      </c>
      <c r="AC857" s="216">
        <v>4271.5</v>
      </c>
      <c r="AD857" s="215">
        <v>25629</v>
      </c>
      <c r="AE857" s="213">
        <v>0</v>
      </c>
      <c r="AF857" s="216">
        <v>0</v>
      </c>
      <c r="AG857" s="215">
        <v>0</v>
      </c>
      <c r="AH857" s="213">
        <v>0</v>
      </c>
      <c r="AI857" s="214">
        <v>0</v>
      </c>
      <c r="AJ857" s="215">
        <v>0</v>
      </c>
      <c r="AK857" s="218">
        <v>0</v>
      </c>
      <c r="AL857" s="214">
        <v>0</v>
      </c>
      <c r="AM857" s="215">
        <v>0</v>
      </c>
      <c r="AN857" s="36">
        <f t="shared" si="156"/>
        <v>0</v>
      </c>
      <c r="AO857" s="37">
        <f t="shared" si="157"/>
        <v>0</v>
      </c>
      <c r="AP857" s="38" t="s">
        <v>3</v>
      </c>
      <c r="AQ857" s="39" t="str">
        <f t="shared" si="155"/>
        <v>제품</v>
      </c>
      <c r="AR857" s="40">
        <f t="shared" si="160"/>
        <v>0</v>
      </c>
      <c r="AS857" s="41">
        <f t="shared" si="161"/>
        <v>0</v>
      </c>
      <c r="AT857" s="42">
        <f t="shared" si="162"/>
        <v>0</v>
      </c>
      <c r="AU857" s="43">
        <f t="shared" si="158"/>
        <v>0</v>
      </c>
      <c r="AV857" s="95" t="str">
        <f t="shared" si="154"/>
        <v/>
      </c>
      <c r="AW857" s="61" t="str">
        <f t="shared" si="154"/>
        <v/>
      </c>
      <c r="AX857" s="61" t="str">
        <f t="shared" si="154"/>
        <v/>
      </c>
      <c r="AY857" s="61" t="str">
        <f t="shared" si="154"/>
        <v/>
      </c>
      <c r="AZ857" s="44" t="str">
        <f t="shared" si="154"/>
        <v/>
      </c>
      <c r="BA857" s="45"/>
      <c r="BB857" s="97">
        <v>0</v>
      </c>
      <c r="BC857" s="98">
        <v>0</v>
      </c>
      <c r="BD857" s="98">
        <v>0</v>
      </c>
      <c r="BE857" s="98">
        <v>0</v>
      </c>
      <c r="BF857" s="98">
        <v>0</v>
      </c>
      <c r="BG857" s="99">
        <f t="shared" si="163"/>
        <v>0</v>
      </c>
      <c r="BH857" s="52">
        <f t="shared" si="159"/>
        <v>0</v>
      </c>
      <c r="BI857" s="53">
        <f>IFERROR(IF(ROUND(V857/((D857+AK857)/2),1)&lt;0,0,ROUND(V857/((D857+AK857)/2),1)),0)</f>
        <v>0</v>
      </c>
      <c r="BJ857" s="55" t="str">
        <f>IF(AK857=0,"정상",IF(AP857="악성","악성",IF(AND(BL857&gt;3,BI857&lt;0.5),"악성",IF(AND(AP857="정상",BL857&lt;=3),"정상",IF(BI857&gt;1,"정상","부진")))))</f>
        <v>정상</v>
      </c>
      <c r="BK857" s="54">
        <v>42339</v>
      </c>
      <c r="BL857" s="52">
        <f t="shared" si="164"/>
        <v>130</v>
      </c>
    </row>
    <row r="858" spans="1:64" ht="17.100000000000001" customHeight="1">
      <c r="A858" s="58" t="s">
        <v>1</v>
      </c>
      <c r="B858" s="57" t="s">
        <v>239</v>
      </c>
      <c r="C858" s="56" t="s">
        <v>240</v>
      </c>
      <c r="D858" s="213">
        <v>6</v>
      </c>
      <c r="E858" s="214">
        <v>1039</v>
      </c>
      <c r="F858" s="215">
        <v>6234</v>
      </c>
      <c r="G858" s="213">
        <v>0</v>
      </c>
      <c r="H858" s="216">
        <v>0</v>
      </c>
      <c r="I858" s="215">
        <v>0</v>
      </c>
      <c r="J858" s="213">
        <v>0</v>
      </c>
      <c r="K858" s="216">
        <v>0</v>
      </c>
      <c r="L858" s="215">
        <v>0</v>
      </c>
      <c r="M858" s="213">
        <v>0</v>
      </c>
      <c r="N858" s="216">
        <v>0</v>
      </c>
      <c r="O858" s="215">
        <v>0</v>
      </c>
      <c r="P858" s="213">
        <v>0</v>
      </c>
      <c r="Q858" s="216">
        <v>0</v>
      </c>
      <c r="R858" s="215">
        <v>0</v>
      </c>
      <c r="S858" s="213">
        <v>0</v>
      </c>
      <c r="T858" s="214">
        <v>0</v>
      </c>
      <c r="U858" s="217">
        <v>0</v>
      </c>
      <c r="V858" s="213">
        <v>0</v>
      </c>
      <c r="W858" s="216">
        <v>0</v>
      </c>
      <c r="X858" s="215">
        <v>0</v>
      </c>
      <c r="Y858" s="213">
        <v>0</v>
      </c>
      <c r="Z858" s="216">
        <v>0</v>
      </c>
      <c r="AA858" s="215">
        <v>0</v>
      </c>
      <c r="AB858" s="213">
        <v>0</v>
      </c>
      <c r="AC858" s="216">
        <v>0</v>
      </c>
      <c r="AD858" s="215">
        <v>0</v>
      </c>
      <c r="AE858" s="213">
        <v>0</v>
      </c>
      <c r="AF858" s="216">
        <v>0</v>
      </c>
      <c r="AG858" s="215">
        <v>0</v>
      </c>
      <c r="AH858" s="213">
        <v>0</v>
      </c>
      <c r="AI858" s="214">
        <v>0</v>
      </c>
      <c r="AJ858" s="215">
        <v>0</v>
      </c>
      <c r="AK858" s="218">
        <v>6</v>
      </c>
      <c r="AL858" s="214">
        <v>1039</v>
      </c>
      <c r="AM858" s="215">
        <v>6234</v>
      </c>
      <c r="AN858" s="36">
        <f t="shared" si="156"/>
        <v>5.8994910969709542E-7</v>
      </c>
      <c r="AO858" s="37">
        <f t="shared" si="157"/>
        <v>1</v>
      </c>
      <c r="AP858" s="38" t="s">
        <v>3</v>
      </c>
      <c r="AQ858" s="39" t="str">
        <f t="shared" si="155"/>
        <v>제품</v>
      </c>
      <c r="AR858" s="40">
        <f t="shared" si="160"/>
        <v>6234</v>
      </c>
      <c r="AS858" s="41">
        <f t="shared" si="161"/>
        <v>0</v>
      </c>
      <c r="AT858" s="42">
        <f t="shared" si="162"/>
        <v>0</v>
      </c>
      <c r="AU858" s="43">
        <f t="shared" si="158"/>
        <v>6234</v>
      </c>
      <c r="AV858" s="95">
        <f t="shared" si="154"/>
        <v>6234</v>
      </c>
      <c r="AW858" s="61" t="str">
        <f t="shared" si="154"/>
        <v/>
      </c>
      <c r="AX858" s="61" t="str">
        <f t="shared" si="154"/>
        <v/>
      </c>
      <c r="AY858" s="61" t="str">
        <f t="shared" si="154"/>
        <v/>
      </c>
      <c r="AZ858" s="44" t="str">
        <f t="shared" si="154"/>
        <v/>
      </c>
      <c r="BA858" s="45"/>
      <c r="BB858" s="97">
        <v>6</v>
      </c>
      <c r="BC858" s="98">
        <v>0</v>
      </c>
      <c r="BD858" s="98">
        <v>0</v>
      </c>
      <c r="BE858" s="98">
        <v>0</v>
      </c>
      <c r="BF858" s="98">
        <v>0</v>
      </c>
      <c r="BG858" s="99">
        <f t="shared" si="163"/>
        <v>6</v>
      </c>
      <c r="BH858" s="52">
        <f t="shared" si="159"/>
        <v>0</v>
      </c>
      <c r="BI858" s="53">
        <f>IFERROR(IF(ROUND(V858/((D858+AK858)/2),1)&lt;0,0,ROUND(V858/((D858+AK858)/2),1)),0)</f>
        <v>0</v>
      </c>
      <c r="BJ858" s="55" t="str">
        <f>IF(AK858=0,"정상",IF(AP858="악성","악성",IF(AND(BL858&gt;3,BI858&lt;0.5),"악성",IF(AND(AP858="정상",BL858&lt;=3),"정상",IF(BI858&gt;1,"정상","부진")))))</f>
        <v>악성</v>
      </c>
      <c r="BK858" s="54">
        <v>42309</v>
      </c>
      <c r="BL858" s="52">
        <f t="shared" si="164"/>
        <v>131</v>
      </c>
    </row>
    <row r="859" spans="1:64" ht="17.100000000000001" customHeight="1">
      <c r="A859" s="58" t="s">
        <v>1</v>
      </c>
      <c r="B859" s="57" t="s">
        <v>241</v>
      </c>
      <c r="C859" s="56" t="s">
        <v>656</v>
      </c>
      <c r="D859" s="213">
        <v>308</v>
      </c>
      <c r="E859" s="214">
        <v>1210.9131</v>
      </c>
      <c r="F859" s="215">
        <v>372960</v>
      </c>
      <c r="G859" s="213">
        <v>0</v>
      </c>
      <c r="H859" s="216">
        <v>0</v>
      </c>
      <c r="I859" s="215">
        <v>0</v>
      </c>
      <c r="J859" s="213">
        <v>0</v>
      </c>
      <c r="K859" s="216">
        <v>0</v>
      </c>
      <c r="L859" s="215">
        <v>0</v>
      </c>
      <c r="M859" s="213">
        <v>0</v>
      </c>
      <c r="N859" s="216">
        <v>0</v>
      </c>
      <c r="O859" s="215">
        <v>0</v>
      </c>
      <c r="P859" s="213">
        <v>0</v>
      </c>
      <c r="Q859" s="216">
        <v>0</v>
      </c>
      <c r="R859" s="215">
        <v>0</v>
      </c>
      <c r="S859" s="213">
        <v>0</v>
      </c>
      <c r="T859" s="214">
        <v>0</v>
      </c>
      <c r="U859" s="217">
        <v>0</v>
      </c>
      <c r="V859" s="213">
        <v>-198</v>
      </c>
      <c r="W859" s="216">
        <v>1210.8282819999999</v>
      </c>
      <c r="X859" s="215">
        <v>-239744</v>
      </c>
      <c r="Y859" s="213">
        <v>0</v>
      </c>
      <c r="Z859" s="216">
        <v>0</v>
      </c>
      <c r="AA859" s="215">
        <v>0</v>
      </c>
      <c r="AB859" s="213">
        <v>59</v>
      </c>
      <c r="AC859" s="216">
        <v>1211</v>
      </c>
      <c r="AD859" s="215">
        <v>71449</v>
      </c>
      <c r="AE859" s="213">
        <v>0</v>
      </c>
      <c r="AF859" s="216">
        <v>0</v>
      </c>
      <c r="AG859" s="215">
        <v>0</v>
      </c>
      <c r="AH859" s="213">
        <v>-139</v>
      </c>
      <c r="AI859" s="214">
        <v>1210.7553949999999</v>
      </c>
      <c r="AJ859" s="215">
        <v>-168295</v>
      </c>
      <c r="AK859" s="218">
        <v>447</v>
      </c>
      <c r="AL859" s="214">
        <v>1210.8642</v>
      </c>
      <c r="AM859" s="215">
        <v>541255</v>
      </c>
      <c r="AN859" s="36">
        <f t="shared" si="156"/>
        <v>5.1221191108293453E-5</v>
      </c>
      <c r="AO859" s="37">
        <f t="shared" si="157"/>
        <v>1.4512987012987013</v>
      </c>
      <c r="AP859" s="38" t="s">
        <v>3</v>
      </c>
      <c r="AQ859" s="39" t="str">
        <f t="shared" si="155"/>
        <v>제품</v>
      </c>
      <c r="AR859" s="40">
        <f t="shared" si="160"/>
        <v>541255</v>
      </c>
      <c r="AS859" s="41">
        <f t="shared" si="161"/>
        <v>0</v>
      </c>
      <c r="AT859" s="42">
        <f t="shared" si="162"/>
        <v>0</v>
      </c>
      <c r="AU859" s="43">
        <f t="shared" si="158"/>
        <v>541255</v>
      </c>
      <c r="AV859" s="95">
        <f t="shared" si="154"/>
        <v>541256.29740000004</v>
      </c>
      <c r="AW859" s="61" t="str">
        <f t="shared" si="154"/>
        <v/>
      </c>
      <c r="AX859" s="61" t="str">
        <f t="shared" si="154"/>
        <v/>
      </c>
      <c r="AY859" s="61" t="str">
        <f t="shared" si="154"/>
        <v/>
      </c>
      <c r="AZ859" s="44" t="str">
        <f t="shared" si="154"/>
        <v/>
      </c>
      <c r="BA859" s="45"/>
      <c r="BB859" s="97">
        <v>447</v>
      </c>
      <c r="BC859" s="98">
        <v>0</v>
      </c>
      <c r="BD859" s="98">
        <v>0</v>
      </c>
      <c r="BE859" s="98">
        <v>0</v>
      </c>
      <c r="BF859" s="98">
        <v>0</v>
      </c>
      <c r="BG859" s="99">
        <f t="shared" si="163"/>
        <v>447</v>
      </c>
      <c r="BH859" s="52">
        <f t="shared" si="159"/>
        <v>0</v>
      </c>
      <c r="BI859" s="53">
        <f>IFERROR(IF(ROUND(V859/((D859+AK859)/2),1)&lt;0,0,ROUND(V859/((D859+AK859)/2),1)),0)</f>
        <v>0</v>
      </c>
      <c r="BJ859" s="55" t="str">
        <f>IF(AK859=0,"정상",IF(AP859="악성","악성",IF(AND(BL859&gt;3,BI859&lt;0.5),"악성",IF(AND(AP859="정상",BL859&lt;=3),"정상",IF(BI859&gt;1,"정상","부진")))))</f>
        <v>악성</v>
      </c>
      <c r="BK859" s="54">
        <v>42430</v>
      </c>
      <c r="BL859" s="52">
        <f t="shared" si="164"/>
        <v>127</v>
      </c>
    </row>
    <row r="860" spans="1:64" ht="17.100000000000001" customHeight="1">
      <c r="A860" s="58" t="s">
        <v>1</v>
      </c>
      <c r="B860" s="57" t="s">
        <v>242</v>
      </c>
      <c r="C860" s="56" t="s">
        <v>243</v>
      </c>
      <c r="D860" s="213">
        <v>0</v>
      </c>
      <c r="E860" s="214">
        <v>0</v>
      </c>
      <c r="F860" s="215">
        <v>0</v>
      </c>
      <c r="G860" s="213">
        <v>0</v>
      </c>
      <c r="H860" s="216">
        <v>0</v>
      </c>
      <c r="I860" s="215">
        <v>0</v>
      </c>
      <c r="J860" s="213">
        <v>0</v>
      </c>
      <c r="K860" s="216">
        <v>0</v>
      </c>
      <c r="L860" s="215">
        <v>0</v>
      </c>
      <c r="M860" s="213">
        <v>0</v>
      </c>
      <c r="N860" s="216">
        <v>0</v>
      </c>
      <c r="O860" s="215">
        <v>0</v>
      </c>
      <c r="P860" s="213">
        <v>0</v>
      </c>
      <c r="Q860" s="216">
        <v>0</v>
      </c>
      <c r="R860" s="215">
        <v>0</v>
      </c>
      <c r="S860" s="213">
        <v>0</v>
      </c>
      <c r="T860" s="214">
        <v>0</v>
      </c>
      <c r="U860" s="217">
        <v>0</v>
      </c>
      <c r="V860" s="213">
        <v>-2</v>
      </c>
      <c r="W860" s="216">
        <v>3599.5</v>
      </c>
      <c r="X860" s="215">
        <v>-7199</v>
      </c>
      <c r="Y860" s="213">
        <v>0</v>
      </c>
      <c r="Z860" s="216">
        <v>0</v>
      </c>
      <c r="AA860" s="215">
        <v>0</v>
      </c>
      <c r="AB860" s="213">
        <v>2</v>
      </c>
      <c r="AC860" s="216">
        <v>3599.5</v>
      </c>
      <c r="AD860" s="215">
        <v>7199</v>
      </c>
      <c r="AE860" s="213">
        <v>0</v>
      </c>
      <c r="AF860" s="216">
        <v>0</v>
      </c>
      <c r="AG860" s="215">
        <v>0</v>
      </c>
      <c r="AH860" s="213">
        <v>0</v>
      </c>
      <c r="AI860" s="214">
        <v>0</v>
      </c>
      <c r="AJ860" s="215">
        <v>0</v>
      </c>
      <c r="AK860" s="218">
        <v>0</v>
      </c>
      <c r="AL860" s="214">
        <v>0</v>
      </c>
      <c r="AM860" s="215">
        <v>0</v>
      </c>
      <c r="AN860" s="36">
        <f t="shared" si="156"/>
        <v>0</v>
      </c>
      <c r="AO860" s="37">
        <f t="shared" si="157"/>
        <v>0</v>
      </c>
      <c r="AP860" s="38" t="s">
        <v>3</v>
      </c>
      <c r="AQ860" s="39" t="str">
        <f t="shared" si="155"/>
        <v>제품</v>
      </c>
      <c r="AR860" s="40">
        <f t="shared" si="160"/>
        <v>0</v>
      </c>
      <c r="AS860" s="41">
        <f t="shared" si="161"/>
        <v>0</v>
      </c>
      <c r="AT860" s="42">
        <f t="shared" si="162"/>
        <v>0</v>
      </c>
      <c r="AU860" s="43">
        <f t="shared" si="158"/>
        <v>0</v>
      </c>
      <c r="AV860" s="95" t="str">
        <f t="shared" si="154"/>
        <v/>
      </c>
      <c r="AW860" s="61" t="str">
        <f t="shared" si="154"/>
        <v/>
      </c>
      <c r="AX860" s="61" t="str">
        <f t="shared" si="154"/>
        <v/>
      </c>
      <c r="AY860" s="61" t="str">
        <f t="shared" si="154"/>
        <v/>
      </c>
      <c r="AZ860" s="44" t="str">
        <f t="shared" si="154"/>
        <v/>
      </c>
      <c r="BA860" s="45"/>
      <c r="BB860" s="97">
        <v>0</v>
      </c>
      <c r="BC860" s="98">
        <v>0</v>
      </c>
      <c r="BD860" s="98">
        <v>0</v>
      </c>
      <c r="BE860" s="98">
        <v>0</v>
      </c>
      <c r="BF860" s="98">
        <v>0</v>
      </c>
      <c r="BG860" s="99">
        <f t="shared" si="163"/>
        <v>0</v>
      </c>
      <c r="BH860" s="52">
        <f t="shared" si="159"/>
        <v>0</v>
      </c>
      <c r="BI860" s="53">
        <f>IFERROR(IF(ROUND(V860/((D860+AK860)/2),1)&lt;0,0,ROUND(V860/((D860+AK860)/2),1)),0)</f>
        <v>0</v>
      </c>
      <c r="BJ860" s="55" t="str">
        <f>IF(AK860=0,"정상",IF(AP860="악성","악성",IF(AND(BL860&gt;3,BI860&lt;0.5),"악성",IF(AND(AP860="정상",BL860&lt;=3),"정상",IF(BI860&gt;1,"정상","부진")))))</f>
        <v>정상</v>
      </c>
      <c r="BK860" s="54">
        <v>42522</v>
      </c>
      <c r="BL860" s="52">
        <f t="shared" si="164"/>
        <v>124</v>
      </c>
    </row>
    <row r="861" spans="1:64" ht="17.100000000000001" customHeight="1">
      <c r="A861" s="58" t="s">
        <v>1</v>
      </c>
      <c r="B861" s="57" t="s">
        <v>6030</v>
      </c>
      <c r="C861" s="56" t="s">
        <v>6031</v>
      </c>
      <c r="D861" s="213">
        <v>0</v>
      </c>
      <c r="E861" s="214">
        <v>0</v>
      </c>
      <c r="F861" s="215">
        <v>0</v>
      </c>
      <c r="G861" s="213">
        <v>0</v>
      </c>
      <c r="H861" s="216">
        <v>0</v>
      </c>
      <c r="I861" s="215">
        <v>0</v>
      </c>
      <c r="J861" s="213">
        <v>0</v>
      </c>
      <c r="K861" s="216">
        <v>0</v>
      </c>
      <c r="L861" s="215">
        <v>0</v>
      </c>
      <c r="M861" s="213">
        <v>0</v>
      </c>
      <c r="N861" s="216">
        <v>0</v>
      </c>
      <c r="O861" s="215">
        <v>0</v>
      </c>
      <c r="P861" s="213">
        <v>0</v>
      </c>
      <c r="Q861" s="216">
        <v>0</v>
      </c>
      <c r="R861" s="215">
        <v>0</v>
      </c>
      <c r="S861" s="213">
        <v>0</v>
      </c>
      <c r="T861" s="214">
        <v>0</v>
      </c>
      <c r="U861" s="217">
        <v>0</v>
      </c>
      <c r="V861" s="213">
        <v>-2</v>
      </c>
      <c r="W861" s="216">
        <v>3606</v>
      </c>
      <c r="X861" s="215">
        <v>-7212</v>
      </c>
      <c r="Y861" s="213">
        <v>0</v>
      </c>
      <c r="Z861" s="216">
        <v>0</v>
      </c>
      <c r="AA861" s="215">
        <v>0</v>
      </c>
      <c r="AB861" s="213">
        <v>2</v>
      </c>
      <c r="AC861" s="216">
        <v>3606</v>
      </c>
      <c r="AD861" s="215">
        <v>7212</v>
      </c>
      <c r="AE861" s="213">
        <v>0</v>
      </c>
      <c r="AF861" s="216">
        <v>0</v>
      </c>
      <c r="AG861" s="215">
        <v>0</v>
      </c>
      <c r="AH861" s="213">
        <v>0</v>
      </c>
      <c r="AI861" s="214">
        <v>0</v>
      </c>
      <c r="AJ861" s="215">
        <v>0</v>
      </c>
      <c r="AK861" s="218">
        <v>0</v>
      </c>
      <c r="AL861" s="214">
        <v>0</v>
      </c>
      <c r="AM861" s="215">
        <v>0</v>
      </c>
      <c r="AN861" s="36">
        <f t="shared" si="156"/>
        <v>0</v>
      </c>
      <c r="AO861" s="37">
        <f t="shared" si="157"/>
        <v>0</v>
      </c>
      <c r="AP861" s="38" t="s">
        <v>3</v>
      </c>
      <c r="AQ861" s="39" t="str">
        <f t="shared" si="155"/>
        <v>제품</v>
      </c>
      <c r="AR861" s="40">
        <f t="shared" si="160"/>
        <v>0</v>
      </c>
      <c r="AS861" s="41">
        <f t="shared" si="161"/>
        <v>0</v>
      </c>
      <c r="AT861" s="42">
        <f t="shared" si="162"/>
        <v>0</v>
      </c>
      <c r="AU861" s="43">
        <f t="shared" si="158"/>
        <v>0</v>
      </c>
      <c r="AV861" s="95" t="str">
        <f t="shared" si="154"/>
        <v/>
      </c>
      <c r="AW861" s="61" t="str">
        <f t="shared" si="154"/>
        <v/>
      </c>
      <c r="AX861" s="61" t="str">
        <f t="shared" si="154"/>
        <v/>
      </c>
      <c r="AY861" s="61" t="str">
        <f t="shared" si="154"/>
        <v/>
      </c>
      <c r="AZ861" s="44" t="str">
        <f t="shared" si="154"/>
        <v/>
      </c>
      <c r="BA861" s="45"/>
      <c r="BB861" s="97">
        <v>0</v>
      </c>
      <c r="BC861" s="98">
        <v>0</v>
      </c>
      <c r="BD861" s="98">
        <v>0</v>
      </c>
      <c r="BE861" s="98">
        <v>0</v>
      </c>
      <c r="BF861" s="98">
        <v>0</v>
      </c>
      <c r="BG861" s="99">
        <f t="shared" si="163"/>
        <v>0</v>
      </c>
      <c r="BH861" s="52">
        <f t="shared" si="159"/>
        <v>0</v>
      </c>
      <c r="BI861" s="53">
        <f>IFERROR(IF(ROUND(V861/((D861+AK861)/2),1)&lt;0,0,ROUND(V861/((D861+AK861)/2),1)),0)</f>
        <v>0</v>
      </c>
      <c r="BJ861" s="55" t="str">
        <f>IF(AK861=0,"정상",IF(AP861="악성","악성",IF(AND(BL861&gt;3,BI861&lt;0.5),"악성",IF(AND(AP861="정상",BL861&lt;=3),"정상",IF(BI861&gt;1,"정상","부진")))))</f>
        <v>정상</v>
      </c>
      <c r="BK861" s="54">
        <v>44166</v>
      </c>
      <c r="BL861" s="52">
        <f t="shared" si="164"/>
        <v>70</v>
      </c>
    </row>
    <row r="862" spans="1:64" ht="17.100000000000001" customHeight="1">
      <c r="A862" s="58" t="s">
        <v>1</v>
      </c>
      <c r="B862" s="57" t="s">
        <v>244</v>
      </c>
      <c r="C862" s="56" t="s">
        <v>657</v>
      </c>
      <c r="D862" s="213">
        <v>1</v>
      </c>
      <c r="E862" s="214">
        <v>2598</v>
      </c>
      <c r="F862" s="215">
        <v>2598</v>
      </c>
      <c r="G862" s="213">
        <v>0</v>
      </c>
      <c r="H862" s="216">
        <v>0</v>
      </c>
      <c r="I862" s="215">
        <v>0</v>
      </c>
      <c r="J862" s="213">
        <v>0</v>
      </c>
      <c r="K862" s="216">
        <v>0</v>
      </c>
      <c r="L862" s="215">
        <v>0</v>
      </c>
      <c r="M862" s="213">
        <v>0</v>
      </c>
      <c r="N862" s="216">
        <v>0</v>
      </c>
      <c r="O862" s="215">
        <v>0</v>
      </c>
      <c r="P862" s="213">
        <v>0</v>
      </c>
      <c r="Q862" s="216">
        <v>0</v>
      </c>
      <c r="R862" s="215">
        <v>0</v>
      </c>
      <c r="S862" s="213">
        <v>0</v>
      </c>
      <c r="T862" s="214">
        <v>0</v>
      </c>
      <c r="U862" s="217">
        <v>0</v>
      </c>
      <c r="V862" s="213">
        <v>-1</v>
      </c>
      <c r="W862" s="216">
        <v>2599</v>
      </c>
      <c r="X862" s="215">
        <v>-2599</v>
      </c>
      <c r="Y862" s="213">
        <v>0</v>
      </c>
      <c r="Z862" s="216">
        <v>0</v>
      </c>
      <c r="AA862" s="215">
        <v>0</v>
      </c>
      <c r="AB862" s="213">
        <v>2</v>
      </c>
      <c r="AC862" s="216">
        <v>2598.5</v>
      </c>
      <c r="AD862" s="215">
        <v>5197</v>
      </c>
      <c r="AE862" s="213">
        <v>0</v>
      </c>
      <c r="AF862" s="216">
        <v>0</v>
      </c>
      <c r="AG862" s="215">
        <v>0</v>
      </c>
      <c r="AH862" s="213">
        <v>1</v>
      </c>
      <c r="AI862" s="214">
        <v>2598</v>
      </c>
      <c r="AJ862" s="215">
        <v>2598</v>
      </c>
      <c r="AK862" s="218">
        <v>0</v>
      </c>
      <c r="AL862" s="214">
        <v>0</v>
      </c>
      <c r="AM862" s="215">
        <v>0</v>
      </c>
      <c r="AN862" s="36">
        <f t="shared" si="156"/>
        <v>0</v>
      </c>
      <c r="AO862" s="37">
        <f t="shared" si="157"/>
        <v>0</v>
      </c>
      <c r="AP862" s="38" t="s">
        <v>3</v>
      </c>
      <c r="AQ862" s="39" t="str">
        <f t="shared" si="155"/>
        <v>제품</v>
      </c>
      <c r="AR862" s="40">
        <f t="shared" si="160"/>
        <v>0</v>
      </c>
      <c r="AS862" s="41">
        <f t="shared" si="161"/>
        <v>0</v>
      </c>
      <c r="AT862" s="42">
        <f t="shared" si="162"/>
        <v>0</v>
      </c>
      <c r="AU862" s="43">
        <f t="shared" si="158"/>
        <v>0</v>
      </c>
      <c r="AV862" s="95" t="str">
        <f t="shared" si="154"/>
        <v/>
      </c>
      <c r="AW862" s="61" t="str">
        <f t="shared" si="154"/>
        <v/>
      </c>
      <c r="AX862" s="61" t="str">
        <f t="shared" si="154"/>
        <v/>
      </c>
      <c r="AY862" s="61" t="str">
        <f t="shared" si="154"/>
        <v/>
      </c>
      <c r="AZ862" s="44" t="str">
        <f t="shared" si="154"/>
        <v/>
      </c>
      <c r="BA862" s="45"/>
      <c r="BB862" s="97">
        <v>0</v>
      </c>
      <c r="BC862" s="98">
        <v>0</v>
      </c>
      <c r="BD862" s="98">
        <v>0</v>
      </c>
      <c r="BE862" s="98">
        <v>0</v>
      </c>
      <c r="BF862" s="98">
        <v>0</v>
      </c>
      <c r="BG862" s="99">
        <f t="shared" si="163"/>
        <v>0</v>
      </c>
      <c r="BH862" s="52">
        <f t="shared" si="159"/>
        <v>0</v>
      </c>
      <c r="BI862" s="53">
        <f>IFERROR(IF(ROUND(V862/((D862+AK862)/2),1)&lt;0,0,ROUND(V862/((D862+AK862)/2),1)),0)</f>
        <v>0</v>
      </c>
      <c r="BJ862" s="55" t="str">
        <f>IF(AK862=0,"정상",IF(AP862="악성","악성",IF(AND(BL862&gt;3,BI862&lt;0.5),"악성",IF(AND(AP862="정상",BL862&lt;=3),"정상",IF(BI862&gt;1,"정상","부진")))))</f>
        <v>정상</v>
      </c>
      <c r="BK862" s="54">
        <v>42461</v>
      </c>
      <c r="BL862" s="52">
        <f t="shared" si="164"/>
        <v>126</v>
      </c>
    </row>
    <row r="863" spans="1:64" ht="17.100000000000001" customHeight="1">
      <c r="A863" s="58" t="s">
        <v>1</v>
      </c>
      <c r="B863" s="57" t="s">
        <v>245</v>
      </c>
      <c r="C863" s="56" t="s">
        <v>658</v>
      </c>
      <c r="D863" s="213">
        <v>3</v>
      </c>
      <c r="E863" s="214">
        <v>851</v>
      </c>
      <c r="F863" s="215">
        <v>2553</v>
      </c>
      <c r="G863" s="213">
        <v>0</v>
      </c>
      <c r="H863" s="216">
        <v>0</v>
      </c>
      <c r="I863" s="215">
        <v>0</v>
      </c>
      <c r="J863" s="213">
        <v>0</v>
      </c>
      <c r="K863" s="216">
        <v>0</v>
      </c>
      <c r="L863" s="215">
        <v>0</v>
      </c>
      <c r="M863" s="213">
        <v>0</v>
      </c>
      <c r="N863" s="216">
        <v>0</v>
      </c>
      <c r="O863" s="215">
        <v>0</v>
      </c>
      <c r="P863" s="213">
        <v>0</v>
      </c>
      <c r="Q863" s="216">
        <v>0</v>
      </c>
      <c r="R863" s="215">
        <v>0</v>
      </c>
      <c r="S863" s="213">
        <v>0</v>
      </c>
      <c r="T863" s="214">
        <v>0</v>
      </c>
      <c r="U863" s="217">
        <v>0</v>
      </c>
      <c r="V863" s="213">
        <v>-4</v>
      </c>
      <c r="W863" s="216">
        <v>851</v>
      </c>
      <c r="X863" s="215">
        <v>-3404</v>
      </c>
      <c r="Y863" s="213">
        <v>0</v>
      </c>
      <c r="Z863" s="216">
        <v>0</v>
      </c>
      <c r="AA863" s="215">
        <v>0</v>
      </c>
      <c r="AB863" s="213">
        <v>6</v>
      </c>
      <c r="AC863" s="216">
        <v>851</v>
      </c>
      <c r="AD863" s="215">
        <v>5106</v>
      </c>
      <c r="AE863" s="213">
        <v>0</v>
      </c>
      <c r="AF863" s="216">
        <v>0</v>
      </c>
      <c r="AG863" s="215">
        <v>0</v>
      </c>
      <c r="AH863" s="213">
        <v>2</v>
      </c>
      <c r="AI863" s="214">
        <v>851</v>
      </c>
      <c r="AJ863" s="215">
        <v>1702</v>
      </c>
      <c r="AK863" s="218">
        <v>1</v>
      </c>
      <c r="AL863" s="214">
        <v>851</v>
      </c>
      <c r="AM863" s="215">
        <v>851</v>
      </c>
      <c r="AN863" s="36">
        <f t="shared" si="156"/>
        <v>8.0533636886786693E-8</v>
      </c>
      <c r="AO863" s="37">
        <f t="shared" si="157"/>
        <v>0.33333333333333331</v>
      </c>
      <c r="AP863" s="38" t="s">
        <v>3</v>
      </c>
      <c r="AQ863" s="39" t="str">
        <f t="shared" si="155"/>
        <v>제품</v>
      </c>
      <c r="AR863" s="40">
        <f t="shared" si="160"/>
        <v>851</v>
      </c>
      <c r="AS863" s="41">
        <f t="shared" si="161"/>
        <v>0</v>
      </c>
      <c r="AT863" s="42">
        <f t="shared" si="162"/>
        <v>0</v>
      </c>
      <c r="AU863" s="43">
        <f t="shared" si="158"/>
        <v>851</v>
      </c>
      <c r="AV863" s="95">
        <f t="shared" si="154"/>
        <v>851</v>
      </c>
      <c r="AW863" s="61" t="str">
        <f t="shared" si="154"/>
        <v/>
      </c>
      <c r="AX863" s="61" t="str">
        <f t="shared" si="154"/>
        <v/>
      </c>
      <c r="AY863" s="61" t="str">
        <f t="shared" si="154"/>
        <v/>
      </c>
      <c r="AZ863" s="44" t="str">
        <f t="shared" si="154"/>
        <v/>
      </c>
      <c r="BA863" s="45"/>
      <c r="BB863" s="97">
        <v>1</v>
      </c>
      <c r="BC863" s="98">
        <v>0</v>
      </c>
      <c r="BD863" s="98">
        <v>0</v>
      </c>
      <c r="BE863" s="98">
        <v>0</v>
      </c>
      <c r="BF863" s="98">
        <v>0</v>
      </c>
      <c r="BG863" s="99">
        <f t="shared" si="163"/>
        <v>1</v>
      </c>
      <c r="BH863" s="52">
        <f t="shared" si="159"/>
        <v>0</v>
      </c>
      <c r="BI863" s="53">
        <f>IFERROR(IF(ROUND(V863/((D863+AK863)/2),1)&lt;0,0,ROUND(V863/((D863+AK863)/2),1)),0)</f>
        <v>0</v>
      </c>
      <c r="BJ863" s="55" t="str">
        <f>IF(AK863=0,"정상",IF(AP863="악성","악성",IF(AND(BL863&gt;3,BI863&lt;0.5),"악성",IF(AND(AP863="정상",BL863&lt;=3),"정상",IF(BI863&gt;1,"정상","부진")))))</f>
        <v>악성</v>
      </c>
      <c r="BK863" s="54">
        <v>42491</v>
      </c>
      <c r="BL863" s="52">
        <f t="shared" si="164"/>
        <v>125</v>
      </c>
    </row>
    <row r="864" spans="1:64" ht="17.100000000000001" customHeight="1">
      <c r="A864" s="58" t="s">
        <v>1</v>
      </c>
      <c r="B864" s="57" t="s">
        <v>551</v>
      </c>
      <c r="C864" s="56" t="s">
        <v>659</v>
      </c>
      <c r="D864" s="213">
        <v>6</v>
      </c>
      <c r="E864" s="214">
        <v>3116</v>
      </c>
      <c r="F864" s="215">
        <v>18696</v>
      </c>
      <c r="G864" s="213">
        <v>0</v>
      </c>
      <c r="H864" s="216">
        <v>0</v>
      </c>
      <c r="I864" s="215">
        <v>0</v>
      </c>
      <c r="J864" s="213">
        <v>0</v>
      </c>
      <c r="K864" s="216">
        <v>0</v>
      </c>
      <c r="L864" s="215">
        <v>0</v>
      </c>
      <c r="M864" s="213">
        <v>0</v>
      </c>
      <c r="N864" s="216">
        <v>0</v>
      </c>
      <c r="O864" s="215">
        <v>0</v>
      </c>
      <c r="P864" s="213">
        <v>0</v>
      </c>
      <c r="Q864" s="216">
        <v>0</v>
      </c>
      <c r="R864" s="215">
        <v>0</v>
      </c>
      <c r="S864" s="213">
        <v>0</v>
      </c>
      <c r="T864" s="214">
        <v>0</v>
      </c>
      <c r="U864" s="217">
        <v>0</v>
      </c>
      <c r="V864" s="213">
        <v>-20</v>
      </c>
      <c r="W864" s="216">
        <v>3116</v>
      </c>
      <c r="X864" s="215">
        <v>-62320</v>
      </c>
      <c r="Y864" s="213">
        <v>0</v>
      </c>
      <c r="Z864" s="216">
        <v>0</v>
      </c>
      <c r="AA864" s="215">
        <v>0</v>
      </c>
      <c r="AB864" s="213">
        <v>19</v>
      </c>
      <c r="AC864" s="216">
        <v>3116</v>
      </c>
      <c r="AD864" s="215">
        <v>59204</v>
      </c>
      <c r="AE864" s="213">
        <v>0</v>
      </c>
      <c r="AF864" s="216">
        <v>0</v>
      </c>
      <c r="AG864" s="215">
        <v>0</v>
      </c>
      <c r="AH864" s="213">
        <v>-1</v>
      </c>
      <c r="AI864" s="214">
        <v>3116</v>
      </c>
      <c r="AJ864" s="215">
        <v>-3116</v>
      </c>
      <c r="AK864" s="218">
        <v>7</v>
      </c>
      <c r="AL864" s="214">
        <v>3116</v>
      </c>
      <c r="AM864" s="215">
        <v>21812</v>
      </c>
      <c r="AN864" s="36">
        <f t="shared" si="156"/>
        <v>2.0641594450935267E-6</v>
      </c>
      <c r="AO864" s="37">
        <f t="shared" si="157"/>
        <v>1.1666666666666667</v>
      </c>
      <c r="AP864" s="38" t="s">
        <v>3</v>
      </c>
      <c r="AQ864" s="39" t="str">
        <f t="shared" si="155"/>
        <v>제품</v>
      </c>
      <c r="AR864" s="40">
        <f t="shared" si="160"/>
        <v>21812</v>
      </c>
      <c r="AS864" s="41">
        <f t="shared" si="161"/>
        <v>0</v>
      </c>
      <c r="AT864" s="42">
        <f t="shared" si="162"/>
        <v>0</v>
      </c>
      <c r="AU864" s="43">
        <f t="shared" si="158"/>
        <v>21812</v>
      </c>
      <c r="AV864" s="95">
        <f t="shared" si="154"/>
        <v>21812</v>
      </c>
      <c r="AW864" s="61" t="str">
        <f t="shared" si="154"/>
        <v/>
      </c>
      <c r="AX864" s="61" t="str">
        <f t="shared" si="154"/>
        <v/>
      </c>
      <c r="AY864" s="61" t="str">
        <f t="shared" si="154"/>
        <v/>
      </c>
      <c r="AZ864" s="44" t="str">
        <f t="shared" si="154"/>
        <v/>
      </c>
      <c r="BA864" s="45"/>
      <c r="BB864" s="97">
        <v>7</v>
      </c>
      <c r="BC864" s="98">
        <v>0</v>
      </c>
      <c r="BD864" s="98">
        <v>0</v>
      </c>
      <c r="BE864" s="98">
        <v>0</v>
      </c>
      <c r="BF864" s="98">
        <v>0</v>
      </c>
      <c r="BG864" s="99">
        <f t="shared" si="163"/>
        <v>7</v>
      </c>
      <c r="BH864" s="52">
        <f t="shared" si="159"/>
        <v>0</v>
      </c>
      <c r="BI864" s="53">
        <f>IFERROR(IF(ROUND(V864/((D864+AK864)/2),1)&lt;0,0,ROUND(V864/((D864+AK864)/2),1)),0)</f>
        <v>0</v>
      </c>
      <c r="BJ864" s="55" t="str">
        <f>IF(AK864=0,"정상",IF(AP864="악성","악성",IF(AND(BL864&gt;3,BI864&lt;0.5),"악성",IF(AND(AP864="정상",BL864&lt;=3),"정상",IF(BI864&gt;1,"정상","부진")))))</f>
        <v>악성</v>
      </c>
      <c r="BK864" s="54">
        <v>42583</v>
      </c>
      <c r="BL864" s="52">
        <f t="shared" si="164"/>
        <v>122</v>
      </c>
    </row>
    <row r="865" spans="1:64" ht="17.100000000000001" customHeight="1">
      <c r="A865" s="58" t="s">
        <v>1</v>
      </c>
      <c r="B865" s="57" t="s">
        <v>246</v>
      </c>
      <c r="C865" s="56" t="s">
        <v>660</v>
      </c>
      <c r="D865" s="213">
        <v>252</v>
      </c>
      <c r="E865" s="214">
        <v>1208.0349000000001</v>
      </c>
      <c r="F865" s="215">
        <v>304424</v>
      </c>
      <c r="G865" s="213">
        <v>0</v>
      </c>
      <c r="H865" s="216">
        <v>0</v>
      </c>
      <c r="I865" s="215">
        <v>0</v>
      </c>
      <c r="J865" s="213">
        <v>0</v>
      </c>
      <c r="K865" s="216">
        <v>0</v>
      </c>
      <c r="L865" s="215">
        <v>0</v>
      </c>
      <c r="M865" s="213">
        <v>0</v>
      </c>
      <c r="N865" s="216">
        <v>0</v>
      </c>
      <c r="O865" s="215">
        <v>0</v>
      </c>
      <c r="P865" s="213">
        <v>0</v>
      </c>
      <c r="Q865" s="216">
        <v>0</v>
      </c>
      <c r="R865" s="215">
        <v>0</v>
      </c>
      <c r="S865" s="213">
        <v>0</v>
      </c>
      <c r="T865" s="214">
        <v>0</v>
      </c>
      <c r="U865" s="217">
        <v>0</v>
      </c>
      <c r="V865" s="213">
        <v>-247</v>
      </c>
      <c r="W865" s="216">
        <v>1208.0080969999999</v>
      </c>
      <c r="X865" s="215">
        <v>-298378</v>
      </c>
      <c r="Y865" s="213">
        <v>0</v>
      </c>
      <c r="Z865" s="216">
        <v>0</v>
      </c>
      <c r="AA865" s="215">
        <v>0</v>
      </c>
      <c r="AB865" s="213">
        <v>230</v>
      </c>
      <c r="AC865" s="216">
        <v>1208.0434780000001</v>
      </c>
      <c r="AD865" s="215">
        <v>277850</v>
      </c>
      <c r="AE865" s="213">
        <v>0</v>
      </c>
      <c r="AF865" s="216">
        <v>0</v>
      </c>
      <c r="AG865" s="215">
        <v>0</v>
      </c>
      <c r="AH865" s="213">
        <v>-17</v>
      </c>
      <c r="AI865" s="214">
        <v>1207.529411</v>
      </c>
      <c r="AJ865" s="215">
        <v>-20528</v>
      </c>
      <c r="AK865" s="218">
        <v>269</v>
      </c>
      <c r="AL865" s="214">
        <v>1208</v>
      </c>
      <c r="AM865" s="215">
        <v>324952</v>
      </c>
      <c r="AN865" s="36">
        <f t="shared" si="156"/>
        <v>3.075154685503538E-5</v>
      </c>
      <c r="AO865" s="37">
        <f t="shared" si="157"/>
        <v>1.0674603174603174</v>
      </c>
      <c r="AP865" s="38" t="s">
        <v>3</v>
      </c>
      <c r="AQ865" s="39" t="str">
        <f t="shared" si="155"/>
        <v>제품</v>
      </c>
      <c r="AR865" s="40">
        <f t="shared" si="160"/>
        <v>324952</v>
      </c>
      <c r="AS865" s="41">
        <f t="shared" si="161"/>
        <v>0</v>
      </c>
      <c r="AT865" s="42">
        <f t="shared" si="162"/>
        <v>0</v>
      </c>
      <c r="AU865" s="43">
        <f t="shared" si="158"/>
        <v>324952</v>
      </c>
      <c r="AV865" s="95">
        <f t="shared" si="154"/>
        <v>324952</v>
      </c>
      <c r="AW865" s="61" t="str">
        <f t="shared" si="154"/>
        <v/>
      </c>
      <c r="AX865" s="61" t="str">
        <f t="shared" si="154"/>
        <v/>
      </c>
      <c r="AY865" s="61" t="str">
        <f t="shared" si="154"/>
        <v/>
      </c>
      <c r="AZ865" s="44" t="str">
        <f t="shared" si="154"/>
        <v/>
      </c>
      <c r="BA865" s="45"/>
      <c r="BB865" s="97">
        <v>269</v>
      </c>
      <c r="BC865" s="98">
        <v>0</v>
      </c>
      <c r="BD865" s="98">
        <v>0</v>
      </c>
      <c r="BE865" s="98">
        <v>0</v>
      </c>
      <c r="BF865" s="98">
        <v>0</v>
      </c>
      <c r="BG865" s="99">
        <f t="shared" si="163"/>
        <v>269</v>
      </c>
      <c r="BH865" s="52">
        <f t="shared" si="159"/>
        <v>0</v>
      </c>
      <c r="BI865" s="53">
        <f>IFERROR(IF(ROUND(V865/((D865+AK865)/2),1)&lt;0,0,ROUND(V865/((D865+AK865)/2),1)),0)</f>
        <v>0</v>
      </c>
      <c r="BJ865" s="55" t="str">
        <f>IF(AK865=0,"정상",IF(AP865="악성","악성",IF(AND(BL865&gt;3,BI865&lt;0.5),"악성",IF(AND(AP865="정상",BL865&lt;=3),"정상",IF(BI865&gt;1,"정상","부진")))))</f>
        <v>악성</v>
      </c>
      <c r="BK865" s="54">
        <v>42522</v>
      </c>
      <c r="BL865" s="52">
        <f t="shared" si="164"/>
        <v>124</v>
      </c>
    </row>
    <row r="866" spans="1:64" ht="17.100000000000001" customHeight="1">
      <c r="A866" s="58" t="s">
        <v>1</v>
      </c>
      <c r="B866" s="57" t="s">
        <v>247</v>
      </c>
      <c r="C866" s="56" t="s">
        <v>661</v>
      </c>
      <c r="D866" s="213">
        <v>28</v>
      </c>
      <c r="E866" s="214">
        <v>694</v>
      </c>
      <c r="F866" s="215">
        <v>19432</v>
      </c>
      <c r="G866" s="213">
        <v>0</v>
      </c>
      <c r="H866" s="216">
        <v>0</v>
      </c>
      <c r="I866" s="215">
        <v>0</v>
      </c>
      <c r="J866" s="213">
        <v>0</v>
      </c>
      <c r="K866" s="216">
        <v>0</v>
      </c>
      <c r="L866" s="215">
        <v>0</v>
      </c>
      <c r="M866" s="213">
        <v>0</v>
      </c>
      <c r="N866" s="216">
        <v>0</v>
      </c>
      <c r="O866" s="215">
        <v>0</v>
      </c>
      <c r="P866" s="213">
        <v>0</v>
      </c>
      <c r="Q866" s="216">
        <v>0</v>
      </c>
      <c r="R866" s="215">
        <v>0</v>
      </c>
      <c r="S866" s="213">
        <v>0</v>
      </c>
      <c r="T866" s="214">
        <v>0</v>
      </c>
      <c r="U866" s="217">
        <v>0</v>
      </c>
      <c r="V866" s="213">
        <v>-15</v>
      </c>
      <c r="W866" s="216">
        <v>694</v>
      </c>
      <c r="X866" s="215">
        <v>-10410</v>
      </c>
      <c r="Y866" s="213">
        <v>0</v>
      </c>
      <c r="Z866" s="216">
        <v>0</v>
      </c>
      <c r="AA866" s="215">
        <v>0</v>
      </c>
      <c r="AB866" s="213">
        <v>24</v>
      </c>
      <c r="AC866" s="216">
        <v>694</v>
      </c>
      <c r="AD866" s="215">
        <v>16656</v>
      </c>
      <c r="AE866" s="213">
        <v>0</v>
      </c>
      <c r="AF866" s="216">
        <v>0</v>
      </c>
      <c r="AG866" s="215">
        <v>0</v>
      </c>
      <c r="AH866" s="213">
        <v>9</v>
      </c>
      <c r="AI866" s="214">
        <v>694</v>
      </c>
      <c r="AJ866" s="215">
        <v>6246</v>
      </c>
      <c r="AK866" s="218">
        <v>19</v>
      </c>
      <c r="AL866" s="214">
        <v>694</v>
      </c>
      <c r="AM866" s="215">
        <v>13186</v>
      </c>
      <c r="AN866" s="36">
        <f t="shared" si="156"/>
        <v>1.2478455182011391E-6</v>
      </c>
      <c r="AO866" s="37">
        <f t="shared" si="157"/>
        <v>0.6785714285714286</v>
      </c>
      <c r="AP866" s="38" t="s">
        <v>3</v>
      </c>
      <c r="AQ866" s="39" t="str">
        <f t="shared" si="155"/>
        <v>제품</v>
      </c>
      <c r="AR866" s="40">
        <f t="shared" si="160"/>
        <v>13186</v>
      </c>
      <c r="AS866" s="41">
        <f t="shared" si="161"/>
        <v>0</v>
      </c>
      <c r="AT866" s="42">
        <f t="shared" si="162"/>
        <v>0</v>
      </c>
      <c r="AU866" s="43">
        <f t="shared" si="158"/>
        <v>13186</v>
      </c>
      <c r="AV866" s="95">
        <f t="shared" si="154"/>
        <v>13186</v>
      </c>
      <c r="AW866" s="61" t="str">
        <f t="shared" si="154"/>
        <v/>
      </c>
      <c r="AX866" s="61" t="str">
        <f t="shared" si="154"/>
        <v/>
      </c>
      <c r="AY866" s="61" t="str">
        <f t="shared" si="154"/>
        <v/>
      </c>
      <c r="AZ866" s="44" t="str">
        <f t="shared" si="154"/>
        <v/>
      </c>
      <c r="BA866" s="45"/>
      <c r="BB866" s="97">
        <v>19</v>
      </c>
      <c r="BC866" s="98">
        <v>0</v>
      </c>
      <c r="BD866" s="98">
        <v>0</v>
      </c>
      <c r="BE866" s="98">
        <v>0</v>
      </c>
      <c r="BF866" s="98">
        <v>0</v>
      </c>
      <c r="BG866" s="99">
        <f t="shared" si="163"/>
        <v>19</v>
      </c>
      <c r="BH866" s="52">
        <f t="shared" si="159"/>
        <v>0</v>
      </c>
      <c r="BI866" s="53">
        <f>IFERROR(IF(ROUND(V866/((D866+AK866)/2),1)&lt;0,0,ROUND(V866/((D866+AK866)/2),1)),0)</f>
        <v>0</v>
      </c>
      <c r="BJ866" s="55" t="str">
        <f>IF(AK866=0,"정상",IF(AP866="악성","악성",IF(AND(BL866&gt;3,BI866&lt;0.5),"악성",IF(AND(AP866="정상",BL866&lt;=3),"정상",IF(BI866&gt;1,"정상","부진")))))</f>
        <v>악성</v>
      </c>
      <c r="BK866" s="54">
        <v>42522</v>
      </c>
      <c r="BL866" s="52">
        <f t="shared" si="164"/>
        <v>124</v>
      </c>
    </row>
    <row r="867" spans="1:64" ht="17.100000000000001" customHeight="1">
      <c r="A867" s="58" t="s">
        <v>1</v>
      </c>
      <c r="B867" s="57" t="s">
        <v>552</v>
      </c>
      <c r="C867" s="56" t="s">
        <v>662</v>
      </c>
      <c r="D867" s="213">
        <v>63</v>
      </c>
      <c r="E867" s="214">
        <v>1191.5714</v>
      </c>
      <c r="F867" s="215">
        <v>75068</v>
      </c>
      <c r="G867" s="213">
        <v>0</v>
      </c>
      <c r="H867" s="216">
        <v>0</v>
      </c>
      <c r="I867" s="215">
        <v>0</v>
      </c>
      <c r="J867" s="213">
        <v>0</v>
      </c>
      <c r="K867" s="216">
        <v>0</v>
      </c>
      <c r="L867" s="215">
        <v>0</v>
      </c>
      <c r="M867" s="213">
        <v>0</v>
      </c>
      <c r="N867" s="216">
        <v>0</v>
      </c>
      <c r="O867" s="215">
        <v>0</v>
      </c>
      <c r="P867" s="213">
        <v>0</v>
      </c>
      <c r="Q867" s="216">
        <v>0</v>
      </c>
      <c r="R867" s="215">
        <v>0</v>
      </c>
      <c r="S867" s="213">
        <v>0</v>
      </c>
      <c r="T867" s="214">
        <v>0</v>
      </c>
      <c r="U867" s="217">
        <v>0</v>
      </c>
      <c r="V867" s="213">
        <v>6</v>
      </c>
      <c r="W867" s="216">
        <v>1195.1666660000001</v>
      </c>
      <c r="X867" s="215">
        <v>7171</v>
      </c>
      <c r="Y867" s="213">
        <v>0</v>
      </c>
      <c r="Z867" s="216">
        <v>0</v>
      </c>
      <c r="AA867" s="215">
        <v>0</v>
      </c>
      <c r="AB867" s="213">
        <v>44</v>
      </c>
      <c r="AC867" s="216">
        <v>1191.2272720000001</v>
      </c>
      <c r="AD867" s="215">
        <v>52414</v>
      </c>
      <c r="AE867" s="213">
        <v>0</v>
      </c>
      <c r="AF867" s="216">
        <v>0</v>
      </c>
      <c r="AG867" s="215">
        <v>0</v>
      </c>
      <c r="AH867" s="213">
        <v>50</v>
      </c>
      <c r="AI867" s="214">
        <v>1191.7</v>
      </c>
      <c r="AJ867" s="215">
        <v>59585</v>
      </c>
      <c r="AK867" s="218">
        <v>13</v>
      </c>
      <c r="AL867" s="214">
        <v>1191</v>
      </c>
      <c r="AM867" s="215">
        <v>15483</v>
      </c>
      <c r="AN867" s="36">
        <f t="shared" si="156"/>
        <v>1.4652200939108322E-6</v>
      </c>
      <c r="AO867" s="37">
        <f t="shared" si="157"/>
        <v>0.20634920634920634</v>
      </c>
      <c r="AP867" s="38" t="s">
        <v>4</v>
      </c>
      <c r="AQ867" s="39" t="str">
        <f t="shared" si="155"/>
        <v>제품</v>
      </c>
      <c r="AR867" s="40">
        <f t="shared" si="160"/>
        <v>0</v>
      </c>
      <c r="AS867" s="41">
        <f t="shared" si="161"/>
        <v>15483</v>
      </c>
      <c r="AT867" s="42">
        <f t="shared" si="162"/>
        <v>0</v>
      </c>
      <c r="AU867" s="43">
        <f t="shared" si="158"/>
        <v>15483</v>
      </c>
      <c r="AV867" s="95">
        <f t="shared" si="154"/>
        <v>15483</v>
      </c>
      <c r="AW867" s="61" t="str">
        <f t="shared" si="154"/>
        <v/>
      </c>
      <c r="AX867" s="61" t="str">
        <f t="shared" si="154"/>
        <v/>
      </c>
      <c r="AY867" s="61" t="str">
        <f t="shared" si="154"/>
        <v/>
      </c>
      <c r="AZ867" s="44" t="str">
        <f t="shared" si="154"/>
        <v/>
      </c>
      <c r="BA867" s="45"/>
      <c r="BB867" s="97">
        <v>13</v>
      </c>
      <c r="BC867" s="98">
        <v>0</v>
      </c>
      <c r="BD867" s="98">
        <v>0</v>
      </c>
      <c r="BE867" s="98">
        <v>0</v>
      </c>
      <c r="BF867" s="98">
        <v>0</v>
      </c>
      <c r="BG867" s="99">
        <f t="shared" si="163"/>
        <v>13</v>
      </c>
      <c r="BH867" s="52">
        <f t="shared" si="159"/>
        <v>0</v>
      </c>
      <c r="BI867" s="53">
        <f>IFERROR(IF(ROUND(V867/((D867+AK867)/2),1)&lt;0,0,ROUND(V867/((D867+AK867)/2),1)),0)</f>
        <v>0.2</v>
      </c>
      <c r="BJ867" s="55" t="str">
        <f>IF(AK867=0,"정상",IF(AP867="악성","악성",IF(AND(BL867&gt;3,BI867&lt;0.5),"악성",IF(AND(AP867="정상",BL867&lt;=3),"정상",IF(BI867&gt;1,"정상","부진")))))</f>
        <v>악성</v>
      </c>
      <c r="BK867" s="54">
        <v>42583</v>
      </c>
      <c r="BL867" s="52">
        <f t="shared" si="164"/>
        <v>122</v>
      </c>
    </row>
    <row r="868" spans="1:64" ht="17.100000000000001" customHeight="1">
      <c r="A868" s="58" t="s">
        <v>1</v>
      </c>
      <c r="B868" s="57" t="s">
        <v>553</v>
      </c>
      <c r="C868" s="56" t="s">
        <v>554</v>
      </c>
      <c r="D868" s="213">
        <v>85</v>
      </c>
      <c r="E868" s="214">
        <v>1333.5809999999999</v>
      </c>
      <c r="F868" s="215">
        <v>113353</v>
      </c>
      <c r="G868" s="213">
        <v>0</v>
      </c>
      <c r="H868" s="216">
        <v>0</v>
      </c>
      <c r="I868" s="215">
        <v>0</v>
      </c>
      <c r="J868" s="213">
        <v>0</v>
      </c>
      <c r="K868" s="216">
        <v>0</v>
      </c>
      <c r="L868" s="215">
        <v>0</v>
      </c>
      <c r="M868" s="213">
        <v>1</v>
      </c>
      <c r="N868" s="216">
        <v>1333</v>
      </c>
      <c r="O868" s="215">
        <v>1333</v>
      </c>
      <c r="P868" s="213">
        <v>0</v>
      </c>
      <c r="Q868" s="216">
        <v>0</v>
      </c>
      <c r="R868" s="215">
        <v>0</v>
      </c>
      <c r="S868" s="213">
        <v>1</v>
      </c>
      <c r="T868" s="214">
        <v>1333</v>
      </c>
      <c r="U868" s="217">
        <v>1333</v>
      </c>
      <c r="V868" s="213">
        <v>14</v>
      </c>
      <c r="W868" s="216">
        <v>1336.142857</v>
      </c>
      <c r="X868" s="215">
        <v>18706</v>
      </c>
      <c r="Y868" s="213">
        <v>0</v>
      </c>
      <c r="Z868" s="216">
        <v>0</v>
      </c>
      <c r="AA868" s="215">
        <v>0</v>
      </c>
      <c r="AB868" s="213">
        <v>18</v>
      </c>
      <c r="AC868" s="216">
        <v>1333.2222220000001</v>
      </c>
      <c r="AD868" s="215">
        <v>23998</v>
      </c>
      <c r="AE868" s="213">
        <v>0</v>
      </c>
      <c r="AF868" s="216">
        <v>0</v>
      </c>
      <c r="AG868" s="215">
        <v>0</v>
      </c>
      <c r="AH868" s="213">
        <v>32</v>
      </c>
      <c r="AI868" s="214">
        <v>1334.5</v>
      </c>
      <c r="AJ868" s="215">
        <v>42704</v>
      </c>
      <c r="AK868" s="218">
        <v>54</v>
      </c>
      <c r="AL868" s="214">
        <v>1333</v>
      </c>
      <c r="AM868" s="215">
        <v>71982</v>
      </c>
      <c r="AN868" s="36">
        <f t="shared" si="156"/>
        <v>6.8119532906988004E-6</v>
      </c>
      <c r="AO868" s="37">
        <f t="shared" si="157"/>
        <v>0.62790697674418605</v>
      </c>
      <c r="AP868" s="38" t="s">
        <v>4</v>
      </c>
      <c r="AQ868" s="39" t="str">
        <f t="shared" si="155"/>
        <v>제품</v>
      </c>
      <c r="AR868" s="40">
        <f t="shared" si="160"/>
        <v>0</v>
      </c>
      <c r="AS868" s="41">
        <f t="shared" si="161"/>
        <v>71982</v>
      </c>
      <c r="AT868" s="42">
        <f t="shared" si="162"/>
        <v>0</v>
      </c>
      <c r="AU868" s="43">
        <f t="shared" si="158"/>
        <v>71982</v>
      </c>
      <c r="AV868" s="95">
        <f t="shared" si="154"/>
        <v>71982</v>
      </c>
      <c r="AW868" s="61" t="str">
        <f t="shared" si="154"/>
        <v/>
      </c>
      <c r="AX868" s="61" t="str">
        <f t="shared" si="154"/>
        <v/>
      </c>
      <c r="AY868" s="61" t="str">
        <f t="shared" si="154"/>
        <v/>
      </c>
      <c r="AZ868" s="44" t="str">
        <f t="shared" si="154"/>
        <v/>
      </c>
      <c r="BA868" s="45"/>
      <c r="BB868" s="97">
        <v>54</v>
      </c>
      <c r="BC868" s="98">
        <v>0</v>
      </c>
      <c r="BD868" s="98">
        <v>0</v>
      </c>
      <c r="BE868" s="98">
        <v>0</v>
      </c>
      <c r="BF868" s="98">
        <v>0</v>
      </c>
      <c r="BG868" s="99">
        <f t="shared" si="163"/>
        <v>54</v>
      </c>
      <c r="BH868" s="52">
        <f t="shared" si="159"/>
        <v>0</v>
      </c>
      <c r="BI868" s="53">
        <f>IFERROR(IF(ROUND(V868/((D868+AK868)/2),1)&lt;0,0,ROUND(V868/((D868+AK868)/2),1)),0)</f>
        <v>0.2</v>
      </c>
      <c r="BJ868" s="55" t="str">
        <f>IF(AK868=0,"정상",IF(AP868="악성","악성",IF(AND(BL868&gt;3,BI868&lt;0.5),"악성",IF(AND(AP868="정상",BL868&lt;=3),"정상",IF(BI868&gt;1,"정상","부진")))))</f>
        <v>악성</v>
      </c>
      <c r="BK868" s="54">
        <v>42583</v>
      </c>
      <c r="BL868" s="52">
        <f t="shared" si="164"/>
        <v>122</v>
      </c>
    </row>
    <row r="869" spans="1:64" ht="17.100000000000001" customHeight="1">
      <c r="A869" s="58" t="s">
        <v>1</v>
      </c>
      <c r="B869" s="57" t="s">
        <v>248</v>
      </c>
      <c r="C869" s="56" t="s">
        <v>663</v>
      </c>
      <c r="D869" s="213">
        <v>3</v>
      </c>
      <c r="E869" s="214">
        <v>1143.6666</v>
      </c>
      <c r="F869" s="215">
        <v>3431</v>
      </c>
      <c r="G869" s="213">
        <v>0</v>
      </c>
      <c r="H869" s="216">
        <v>0</v>
      </c>
      <c r="I869" s="215">
        <v>0</v>
      </c>
      <c r="J869" s="213">
        <v>0</v>
      </c>
      <c r="K869" s="216">
        <v>0</v>
      </c>
      <c r="L869" s="215">
        <v>0</v>
      </c>
      <c r="M869" s="213">
        <v>0</v>
      </c>
      <c r="N869" s="216">
        <v>0</v>
      </c>
      <c r="O869" s="215">
        <v>0</v>
      </c>
      <c r="P869" s="213">
        <v>0</v>
      </c>
      <c r="Q869" s="216">
        <v>0</v>
      </c>
      <c r="R869" s="215">
        <v>0</v>
      </c>
      <c r="S869" s="213">
        <v>0</v>
      </c>
      <c r="T869" s="214">
        <v>0</v>
      </c>
      <c r="U869" s="217">
        <v>0</v>
      </c>
      <c r="V869" s="213">
        <v>-1</v>
      </c>
      <c r="W869" s="216">
        <v>1143</v>
      </c>
      <c r="X869" s="215">
        <v>-1143</v>
      </c>
      <c r="Y869" s="213">
        <v>0</v>
      </c>
      <c r="Z869" s="216">
        <v>0</v>
      </c>
      <c r="AA869" s="215">
        <v>0</v>
      </c>
      <c r="AB869" s="213">
        <v>1</v>
      </c>
      <c r="AC869" s="216">
        <v>1144</v>
      </c>
      <c r="AD869" s="215">
        <v>1144</v>
      </c>
      <c r="AE869" s="213">
        <v>0</v>
      </c>
      <c r="AF869" s="216">
        <v>0</v>
      </c>
      <c r="AG869" s="215">
        <v>0</v>
      </c>
      <c r="AH869" s="213">
        <v>0</v>
      </c>
      <c r="AI869" s="214">
        <v>0</v>
      </c>
      <c r="AJ869" s="215">
        <v>1</v>
      </c>
      <c r="AK869" s="218">
        <v>3</v>
      </c>
      <c r="AL869" s="214">
        <v>1143.3333</v>
      </c>
      <c r="AM869" s="215">
        <v>3430</v>
      </c>
      <c r="AN869" s="36">
        <f t="shared" si="156"/>
        <v>3.2459503469057386E-7</v>
      </c>
      <c r="AO869" s="37">
        <f t="shared" si="157"/>
        <v>1</v>
      </c>
      <c r="AP869" s="38" t="s">
        <v>3</v>
      </c>
      <c r="AQ869" s="39" t="str">
        <f t="shared" si="155"/>
        <v>제품</v>
      </c>
      <c r="AR869" s="40">
        <f t="shared" si="160"/>
        <v>3430</v>
      </c>
      <c r="AS869" s="41">
        <f t="shared" si="161"/>
        <v>0</v>
      </c>
      <c r="AT869" s="42">
        <f t="shared" si="162"/>
        <v>0</v>
      </c>
      <c r="AU869" s="43">
        <f t="shared" si="158"/>
        <v>3430</v>
      </c>
      <c r="AV869" s="95">
        <f t="shared" si="154"/>
        <v>3429.9998999999998</v>
      </c>
      <c r="AW869" s="61" t="str">
        <f t="shared" si="154"/>
        <v/>
      </c>
      <c r="AX869" s="61" t="str">
        <f t="shared" si="154"/>
        <v/>
      </c>
      <c r="AY869" s="61" t="str">
        <f t="shared" si="154"/>
        <v/>
      </c>
      <c r="AZ869" s="44" t="str">
        <f t="shared" si="154"/>
        <v/>
      </c>
      <c r="BA869" s="45"/>
      <c r="BB869" s="97">
        <v>3</v>
      </c>
      <c r="BC869" s="98">
        <v>0</v>
      </c>
      <c r="BD869" s="98">
        <v>0</v>
      </c>
      <c r="BE869" s="98">
        <v>0</v>
      </c>
      <c r="BF869" s="98">
        <v>0</v>
      </c>
      <c r="BG869" s="99">
        <f t="shared" si="163"/>
        <v>3</v>
      </c>
      <c r="BH869" s="52">
        <f t="shared" si="159"/>
        <v>0</v>
      </c>
      <c r="BI869" s="53">
        <f>IFERROR(IF(ROUND(V869/((D869+AK869)/2),1)&lt;0,0,ROUND(V869/((D869+AK869)/2),1)),0)</f>
        <v>0</v>
      </c>
      <c r="BJ869" s="55" t="str">
        <f>IF(AK869=0,"정상",IF(AP869="악성","악성",IF(AND(BL869&gt;3,BI869&lt;0.5),"악성",IF(AND(AP869="정상",BL869&lt;=3),"정상",IF(BI869&gt;1,"정상","부진")))))</f>
        <v>악성</v>
      </c>
      <c r="BK869" s="54">
        <v>42522</v>
      </c>
      <c r="BL869" s="52">
        <f t="shared" si="164"/>
        <v>124</v>
      </c>
    </row>
    <row r="870" spans="1:64" ht="17.100000000000001" customHeight="1">
      <c r="A870" s="58" t="s">
        <v>1</v>
      </c>
      <c r="B870" s="57" t="s">
        <v>249</v>
      </c>
      <c r="C870" s="56" t="s">
        <v>664</v>
      </c>
      <c r="D870" s="213">
        <v>4</v>
      </c>
      <c r="E870" s="214">
        <v>850.5</v>
      </c>
      <c r="F870" s="215">
        <v>3402</v>
      </c>
      <c r="G870" s="213">
        <v>0</v>
      </c>
      <c r="H870" s="216">
        <v>0</v>
      </c>
      <c r="I870" s="215">
        <v>0</v>
      </c>
      <c r="J870" s="213">
        <v>0</v>
      </c>
      <c r="K870" s="216">
        <v>0</v>
      </c>
      <c r="L870" s="215">
        <v>0</v>
      </c>
      <c r="M870" s="213">
        <v>0</v>
      </c>
      <c r="N870" s="216">
        <v>0</v>
      </c>
      <c r="O870" s="215">
        <v>0</v>
      </c>
      <c r="P870" s="213">
        <v>0</v>
      </c>
      <c r="Q870" s="216">
        <v>0</v>
      </c>
      <c r="R870" s="215">
        <v>0</v>
      </c>
      <c r="S870" s="213">
        <v>0</v>
      </c>
      <c r="T870" s="214">
        <v>0</v>
      </c>
      <c r="U870" s="217">
        <v>0</v>
      </c>
      <c r="V870" s="213">
        <v>0</v>
      </c>
      <c r="W870" s="216">
        <v>0</v>
      </c>
      <c r="X870" s="215">
        <v>0</v>
      </c>
      <c r="Y870" s="213">
        <v>0</v>
      </c>
      <c r="Z870" s="216">
        <v>0</v>
      </c>
      <c r="AA870" s="215">
        <v>0</v>
      </c>
      <c r="AB870" s="213">
        <v>2</v>
      </c>
      <c r="AC870" s="216">
        <v>850.5</v>
      </c>
      <c r="AD870" s="215">
        <v>1701</v>
      </c>
      <c r="AE870" s="213">
        <v>0</v>
      </c>
      <c r="AF870" s="216">
        <v>0</v>
      </c>
      <c r="AG870" s="215">
        <v>0</v>
      </c>
      <c r="AH870" s="213">
        <v>2</v>
      </c>
      <c r="AI870" s="214">
        <v>850.5</v>
      </c>
      <c r="AJ870" s="215">
        <v>1701</v>
      </c>
      <c r="AK870" s="218">
        <v>2</v>
      </c>
      <c r="AL870" s="214">
        <v>850.5</v>
      </c>
      <c r="AM870" s="215">
        <v>1701</v>
      </c>
      <c r="AN870" s="36">
        <f t="shared" si="156"/>
        <v>1.6097263965267233E-7</v>
      </c>
      <c r="AO870" s="37">
        <f t="shared" si="157"/>
        <v>0.5</v>
      </c>
      <c r="AP870" s="38" t="s">
        <v>3</v>
      </c>
      <c r="AQ870" s="39" t="str">
        <f t="shared" si="155"/>
        <v>제품</v>
      </c>
      <c r="AR870" s="40">
        <f t="shared" si="160"/>
        <v>1701</v>
      </c>
      <c r="AS870" s="41">
        <f t="shared" si="161"/>
        <v>0</v>
      </c>
      <c r="AT870" s="42">
        <f t="shared" si="162"/>
        <v>0</v>
      </c>
      <c r="AU870" s="43">
        <f t="shared" si="158"/>
        <v>1701</v>
      </c>
      <c r="AV870" s="95">
        <f t="shared" si="154"/>
        <v>1701</v>
      </c>
      <c r="AW870" s="61" t="str">
        <f t="shared" si="154"/>
        <v/>
      </c>
      <c r="AX870" s="61" t="str">
        <f t="shared" si="154"/>
        <v/>
      </c>
      <c r="AY870" s="61" t="str">
        <f t="shared" si="154"/>
        <v/>
      </c>
      <c r="AZ870" s="44" t="str">
        <f t="shared" si="154"/>
        <v/>
      </c>
      <c r="BA870" s="45"/>
      <c r="BB870" s="97">
        <v>2</v>
      </c>
      <c r="BC870" s="98">
        <v>0</v>
      </c>
      <c r="BD870" s="98">
        <v>0</v>
      </c>
      <c r="BE870" s="98">
        <v>0</v>
      </c>
      <c r="BF870" s="98">
        <v>0</v>
      </c>
      <c r="BG870" s="99">
        <f t="shared" si="163"/>
        <v>2</v>
      </c>
      <c r="BH870" s="52">
        <f t="shared" si="159"/>
        <v>0</v>
      </c>
      <c r="BI870" s="53">
        <f>IFERROR(IF(ROUND(V870/((D870+AK870)/2),1)&lt;0,0,ROUND(V870/((D870+AK870)/2),1)),0)</f>
        <v>0</v>
      </c>
      <c r="BJ870" s="55" t="str">
        <f>IF(AK870=0,"정상",IF(AP870="악성","악성",IF(AND(BL870&gt;3,BI870&lt;0.5),"악성",IF(AND(AP870="정상",BL870&lt;=3),"정상",IF(BI870&gt;1,"정상","부진")))))</f>
        <v>악성</v>
      </c>
      <c r="BK870" s="54">
        <v>42522</v>
      </c>
      <c r="BL870" s="52">
        <f t="shared" si="164"/>
        <v>124</v>
      </c>
    </row>
    <row r="871" spans="1:64" ht="17.100000000000001" customHeight="1">
      <c r="A871" s="58" t="s">
        <v>1</v>
      </c>
      <c r="B871" s="57" t="s">
        <v>250</v>
      </c>
      <c r="C871" s="56" t="s">
        <v>665</v>
      </c>
      <c r="D871" s="213">
        <v>4</v>
      </c>
      <c r="E871" s="214">
        <v>851</v>
      </c>
      <c r="F871" s="215">
        <v>3404</v>
      </c>
      <c r="G871" s="213">
        <v>0</v>
      </c>
      <c r="H871" s="216">
        <v>0</v>
      </c>
      <c r="I871" s="215">
        <v>0</v>
      </c>
      <c r="J871" s="213">
        <v>0</v>
      </c>
      <c r="K871" s="216">
        <v>0</v>
      </c>
      <c r="L871" s="215">
        <v>0</v>
      </c>
      <c r="M871" s="213">
        <v>0</v>
      </c>
      <c r="N871" s="216">
        <v>0</v>
      </c>
      <c r="O871" s="215">
        <v>0</v>
      </c>
      <c r="P871" s="213">
        <v>0</v>
      </c>
      <c r="Q871" s="216">
        <v>0</v>
      </c>
      <c r="R871" s="215">
        <v>0</v>
      </c>
      <c r="S871" s="213">
        <v>0</v>
      </c>
      <c r="T871" s="214">
        <v>0</v>
      </c>
      <c r="U871" s="217">
        <v>0</v>
      </c>
      <c r="V871" s="213">
        <v>-1</v>
      </c>
      <c r="W871" s="216">
        <v>851</v>
      </c>
      <c r="X871" s="215">
        <v>-851</v>
      </c>
      <c r="Y871" s="213">
        <v>0</v>
      </c>
      <c r="Z871" s="216">
        <v>0</v>
      </c>
      <c r="AA871" s="215">
        <v>0</v>
      </c>
      <c r="AB871" s="213">
        <v>2</v>
      </c>
      <c r="AC871" s="216">
        <v>851</v>
      </c>
      <c r="AD871" s="215">
        <v>1702</v>
      </c>
      <c r="AE871" s="213">
        <v>0</v>
      </c>
      <c r="AF871" s="216">
        <v>0</v>
      </c>
      <c r="AG871" s="215">
        <v>0</v>
      </c>
      <c r="AH871" s="213">
        <v>1</v>
      </c>
      <c r="AI871" s="214">
        <v>851</v>
      </c>
      <c r="AJ871" s="215">
        <v>851</v>
      </c>
      <c r="AK871" s="218">
        <v>3</v>
      </c>
      <c r="AL871" s="214">
        <v>851</v>
      </c>
      <c r="AM871" s="215">
        <v>2553</v>
      </c>
      <c r="AN871" s="36">
        <f t="shared" si="156"/>
        <v>2.4160091066036008E-7</v>
      </c>
      <c r="AO871" s="37">
        <f t="shared" si="157"/>
        <v>0.75</v>
      </c>
      <c r="AP871" s="38" t="s">
        <v>3</v>
      </c>
      <c r="AQ871" s="39" t="str">
        <f t="shared" si="155"/>
        <v>제품</v>
      </c>
      <c r="AR871" s="40">
        <f t="shared" si="160"/>
        <v>2553</v>
      </c>
      <c r="AS871" s="41">
        <f t="shared" si="161"/>
        <v>0</v>
      </c>
      <c r="AT871" s="42">
        <f t="shared" si="162"/>
        <v>0</v>
      </c>
      <c r="AU871" s="43">
        <f t="shared" si="158"/>
        <v>2553</v>
      </c>
      <c r="AV871" s="95">
        <f t="shared" si="154"/>
        <v>2553</v>
      </c>
      <c r="AW871" s="61" t="str">
        <f t="shared" si="154"/>
        <v/>
      </c>
      <c r="AX871" s="61" t="str">
        <f t="shared" si="154"/>
        <v/>
      </c>
      <c r="AY871" s="61" t="str">
        <f t="shared" si="154"/>
        <v/>
      </c>
      <c r="AZ871" s="44" t="str">
        <f t="shared" si="154"/>
        <v/>
      </c>
      <c r="BA871" s="45"/>
      <c r="BB871" s="97">
        <v>3</v>
      </c>
      <c r="BC871" s="98">
        <v>0</v>
      </c>
      <c r="BD871" s="98">
        <v>0</v>
      </c>
      <c r="BE871" s="98">
        <v>0</v>
      </c>
      <c r="BF871" s="98">
        <v>0</v>
      </c>
      <c r="BG871" s="99">
        <f t="shared" si="163"/>
        <v>3</v>
      </c>
      <c r="BH871" s="52">
        <f t="shared" si="159"/>
        <v>0</v>
      </c>
      <c r="BI871" s="53">
        <f>IFERROR(IF(ROUND(V871/((D871+AK871)/2),1)&lt;0,0,ROUND(V871/((D871+AK871)/2),1)),0)</f>
        <v>0</v>
      </c>
      <c r="BJ871" s="55" t="str">
        <f>IF(AK871=0,"정상",IF(AP871="악성","악성",IF(AND(BL871&gt;3,BI871&lt;0.5),"악성",IF(AND(AP871="정상",BL871&lt;=3),"정상",IF(BI871&gt;1,"정상","부진")))))</f>
        <v>악성</v>
      </c>
      <c r="BK871" s="54">
        <v>42522</v>
      </c>
      <c r="BL871" s="52">
        <f t="shared" si="164"/>
        <v>124</v>
      </c>
    </row>
    <row r="872" spans="1:64" ht="17.100000000000001" customHeight="1">
      <c r="A872" s="58" t="s">
        <v>1</v>
      </c>
      <c r="B872" s="57" t="s">
        <v>618</v>
      </c>
      <c r="C872" s="56" t="s">
        <v>666</v>
      </c>
      <c r="D872" s="213">
        <v>0</v>
      </c>
      <c r="E872" s="214">
        <v>0</v>
      </c>
      <c r="F872" s="215">
        <v>0</v>
      </c>
      <c r="G872" s="213">
        <v>0</v>
      </c>
      <c r="H872" s="216">
        <v>0</v>
      </c>
      <c r="I872" s="215">
        <v>0</v>
      </c>
      <c r="J872" s="213">
        <v>0</v>
      </c>
      <c r="K872" s="216">
        <v>0</v>
      </c>
      <c r="L872" s="215">
        <v>0</v>
      </c>
      <c r="M872" s="213">
        <v>0</v>
      </c>
      <c r="N872" s="216">
        <v>0</v>
      </c>
      <c r="O872" s="215">
        <v>0</v>
      </c>
      <c r="P872" s="213">
        <v>0</v>
      </c>
      <c r="Q872" s="216">
        <v>0</v>
      </c>
      <c r="R872" s="215">
        <v>0</v>
      </c>
      <c r="S872" s="213">
        <v>0</v>
      </c>
      <c r="T872" s="214">
        <v>0</v>
      </c>
      <c r="U872" s="217">
        <v>0</v>
      </c>
      <c r="V872" s="213">
        <v>-1</v>
      </c>
      <c r="W872" s="216">
        <v>3217</v>
      </c>
      <c r="X872" s="215">
        <v>-3217</v>
      </c>
      <c r="Y872" s="213">
        <v>0</v>
      </c>
      <c r="Z872" s="216">
        <v>0</v>
      </c>
      <c r="AA872" s="215">
        <v>0</v>
      </c>
      <c r="AB872" s="213">
        <v>1</v>
      </c>
      <c r="AC872" s="216">
        <v>3217</v>
      </c>
      <c r="AD872" s="215">
        <v>3217</v>
      </c>
      <c r="AE872" s="213">
        <v>0</v>
      </c>
      <c r="AF872" s="216">
        <v>0</v>
      </c>
      <c r="AG872" s="215">
        <v>0</v>
      </c>
      <c r="AH872" s="213">
        <v>0</v>
      </c>
      <c r="AI872" s="214">
        <v>0</v>
      </c>
      <c r="AJ872" s="215">
        <v>0</v>
      </c>
      <c r="AK872" s="218">
        <v>0</v>
      </c>
      <c r="AL872" s="214">
        <v>0</v>
      </c>
      <c r="AM872" s="215">
        <v>0</v>
      </c>
      <c r="AN872" s="36">
        <f t="shared" si="156"/>
        <v>0</v>
      </c>
      <c r="AO872" s="37">
        <f t="shared" si="157"/>
        <v>0</v>
      </c>
      <c r="AP872" s="38" t="s">
        <v>3</v>
      </c>
      <c r="AQ872" s="39" t="str">
        <f t="shared" si="155"/>
        <v>제품</v>
      </c>
      <c r="AR872" s="40">
        <f t="shared" si="160"/>
        <v>0</v>
      </c>
      <c r="AS872" s="41">
        <f t="shared" si="161"/>
        <v>0</v>
      </c>
      <c r="AT872" s="42">
        <f t="shared" si="162"/>
        <v>0</v>
      </c>
      <c r="AU872" s="43">
        <f t="shared" si="158"/>
        <v>0</v>
      </c>
      <c r="AV872" s="95" t="str">
        <f t="shared" si="154"/>
        <v/>
      </c>
      <c r="AW872" s="61" t="str">
        <f t="shared" si="154"/>
        <v/>
      </c>
      <c r="AX872" s="61" t="str">
        <f t="shared" si="154"/>
        <v/>
      </c>
      <c r="AY872" s="61" t="str">
        <f t="shared" si="154"/>
        <v/>
      </c>
      <c r="AZ872" s="44" t="str">
        <f t="shared" si="154"/>
        <v/>
      </c>
      <c r="BA872" s="45"/>
      <c r="BB872" s="97">
        <v>0</v>
      </c>
      <c r="BC872" s="98">
        <v>0</v>
      </c>
      <c r="BD872" s="98">
        <v>0</v>
      </c>
      <c r="BE872" s="98">
        <v>0</v>
      </c>
      <c r="BF872" s="98">
        <v>0</v>
      </c>
      <c r="BG872" s="99">
        <f t="shared" si="163"/>
        <v>0</v>
      </c>
      <c r="BH872" s="52">
        <f t="shared" si="159"/>
        <v>0</v>
      </c>
      <c r="BI872" s="53">
        <f>IFERROR(IF(ROUND(V872/((D872+AK872)/2),1)&lt;0,0,ROUND(V872/((D872+AK872)/2),1)),0)</f>
        <v>0</v>
      </c>
      <c r="BJ872" s="55" t="str">
        <f>IF(AK872=0,"정상",IF(AP872="악성","악성",IF(AND(BL872&gt;3,BI872&lt;0.5),"악성",IF(AND(AP872="정상",BL872&lt;=3),"정상",IF(BI872&gt;1,"정상","부진")))))</f>
        <v>정상</v>
      </c>
      <c r="BK872" s="54">
        <v>42644</v>
      </c>
      <c r="BL872" s="52">
        <f t="shared" si="164"/>
        <v>120</v>
      </c>
    </row>
    <row r="873" spans="1:64" ht="17.100000000000001" customHeight="1">
      <c r="A873" s="58" t="s">
        <v>1</v>
      </c>
      <c r="B873" s="57" t="s">
        <v>619</v>
      </c>
      <c r="C873" s="56" t="s">
        <v>667</v>
      </c>
      <c r="D873" s="213">
        <v>2</v>
      </c>
      <c r="E873" s="214">
        <v>3217.5</v>
      </c>
      <c r="F873" s="215">
        <v>6435</v>
      </c>
      <c r="G873" s="213">
        <v>0</v>
      </c>
      <c r="H873" s="216">
        <v>0</v>
      </c>
      <c r="I873" s="215">
        <v>0</v>
      </c>
      <c r="J873" s="213">
        <v>0</v>
      </c>
      <c r="K873" s="216">
        <v>0</v>
      </c>
      <c r="L873" s="215">
        <v>0</v>
      </c>
      <c r="M873" s="213">
        <v>0</v>
      </c>
      <c r="N873" s="216">
        <v>0</v>
      </c>
      <c r="O873" s="215">
        <v>0</v>
      </c>
      <c r="P873" s="213">
        <v>0</v>
      </c>
      <c r="Q873" s="216">
        <v>0</v>
      </c>
      <c r="R873" s="215">
        <v>0</v>
      </c>
      <c r="S873" s="213">
        <v>0</v>
      </c>
      <c r="T873" s="214">
        <v>0</v>
      </c>
      <c r="U873" s="217">
        <v>0</v>
      </c>
      <c r="V873" s="213">
        <v>-3</v>
      </c>
      <c r="W873" s="216">
        <v>3218</v>
      </c>
      <c r="X873" s="215">
        <v>-9654</v>
      </c>
      <c r="Y873" s="213">
        <v>0</v>
      </c>
      <c r="Z873" s="216">
        <v>0</v>
      </c>
      <c r="AA873" s="215">
        <v>0</v>
      </c>
      <c r="AB873" s="213">
        <v>5</v>
      </c>
      <c r="AC873" s="216">
        <v>3217.8</v>
      </c>
      <c r="AD873" s="215">
        <v>16089</v>
      </c>
      <c r="AE873" s="213">
        <v>0</v>
      </c>
      <c r="AF873" s="216">
        <v>0</v>
      </c>
      <c r="AG873" s="215">
        <v>0</v>
      </c>
      <c r="AH873" s="213">
        <v>2</v>
      </c>
      <c r="AI873" s="214">
        <v>3217.5</v>
      </c>
      <c r="AJ873" s="215">
        <v>6435</v>
      </c>
      <c r="AK873" s="218">
        <v>0</v>
      </c>
      <c r="AL873" s="214">
        <v>0</v>
      </c>
      <c r="AM873" s="215">
        <v>0</v>
      </c>
      <c r="AN873" s="36">
        <f t="shared" si="156"/>
        <v>0</v>
      </c>
      <c r="AO873" s="37">
        <f t="shared" si="157"/>
        <v>0</v>
      </c>
      <c r="AP873" s="38" t="s">
        <v>3</v>
      </c>
      <c r="AQ873" s="39" t="str">
        <f t="shared" si="155"/>
        <v>제품</v>
      </c>
      <c r="AR873" s="40">
        <f t="shared" si="160"/>
        <v>0</v>
      </c>
      <c r="AS873" s="41">
        <f t="shared" si="161"/>
        <v>0</v>
      </c>
      <c r="AT873" s="42">
        <f t="shared" si="162"/>
        <v>0</v>
      </c>
      <c r="AU873" s="43">
        <f t="shared" si="158"/>
        <v>0</v>
      </c>
      <c r="AV873" s="95" t="str">
        <f t="shared" si="154"/>
        <v/>
      </c>
      <c r="AW873" s="61" t="str">
        <f t="shared" si="154"/>
        <v/>
      </c>
      <c r="AX873" s="61" t="str">
        <f t="shared" si="154"/>
        <v/>
      </c>
      <c r="AY873" s="61" t="str">
        <f t="shared" si="154"/>
        <v/>
      </c>
      <c r="AZ873" s="44" t="str">
        <f t="shared" si="154"/>
        <v/>
      </c>
      <c r="BA873" s="45"/>
      <c r="BB873" s="97">
        <v>0</v>
      </c>
      <c r="BC873" s="98">
        <v>0</v>
      </c>
      <c r="BD873" s="98">
        <v>0</v>
      </c>
      <c r="BE873" s="98">
        <v>0</v>
      </c>
      <c r="BF873" s="98">
        <v>0</v>
      </c>
      <c r="BG873" s="99">
        <f t="shared" si="163"/>
        <v>0</v>
      </c>
      <c r="BH873" s="52">
        <f t="shared" si="159"/>
        <v>0</v>
      </c>
      <c r="BI873" s="53">
        <f>IFERROR(IF(ROUND(V873/((D873+AK873)/2),1)&lt;0,0,ROUND(V873/((D873+AK873)/2),1)),0)</f>
        <v>0</v>
      </c>
      <c r="BJ873" s="55" t="str">
        <f>IF(AK873=0,"정상",IF(AP873="악성","악성",IF(AND(BL873&gt;3,BI873&lt;0.5),"악성",IF(AND(AP873="정상",BL873&lt;=3),"정상",IF(BI873&gt;1,"정상","부진")))))</f>
        <v>정상</v>
      </c>
      <c r="BK873" s="54">
        <v>42644</v>
      </c>
      <c r="BL873" s="52">
        <f t="shared" si="164"/>
        <v>120</v>
      </c>
    </row>
    <row r="874" spans="1:64" ht="17.100000000000001" customHeight="1">
      <c r="A874" s="58" t="s">
        <v>1</v>
      </c>
      <c r="B874" s="57" t="s">
        <v>668</v>
      </c>
      <c r="C874" s="56" t="s">
        <v>669</v>
      </c>
      <c r="D874" s="213">
        <v>12</v>
      </c>
      <c r="E874" s="214">
        <v>1319.6362999999999</v>
      </c>
      <c r="F874" s="215">
        <v>15835</v>
      </c>
      <c r="G874" s="213">
        <v>0</v>
      </c>
      <c r="H874" s="216">
        <v>0</v>
      </c>
      <c r="I874" s="215">
        <v>0</v>
      </c>
      <c r="J874" s="213">
        <v>0</v>
      </c>
      <c r="K874" s="216">
        <v>0</v>
      </c>
      <c r="L874" s="215">
        <v>0</v>
      </c>
      <c r="M874" s="213">
        <v>0</v>
      </c>
      <c r="N874" s="216">
        <v>0</v>
      </c>
      <c r="O874" s="215">
        <v>0</v>
      </c>
      <c r="P874" s="213">
        <v>0</v>
      </c>
      <c r="Q874" s="216">
        <v>0</v>
      </c>
      <c r="R874" s="215">
        <v>0</v>
      </c>
      <c r="S874" s="213">
        <v>0</v>
      </c>
      <c r="T874" s="214">
        <v>0</v>
      </c>
      <c r="U874" s="217">
        <v>0</v>
      </c>
      <c r="V874" s="213">
        <v>-16</v>
      </c>
      <c r="W874" s="216">
        <v>1319</v>
      </c>
      <c r="X874" s="215">
        <v>-21104</v>
      </c>
      <c r="Y874" s="213">
        <v>0</v>
      </c>
      <c r="Z874" s="216">
        <v>0</v>
      </c>
      <c r="AA874" s="215">
        <v>0</v>
      </c>
      <c r="AB874" s="213">
        <v>22</v>
      </c>
      <c r="AC874" s="216">
        <v>1319.3181810000001</v>
      </c>
      <c r="AD874" s="215">
        <v>29025</v>
      </c>
      <c r="AE874" s="213">
        <v>0</v>
      </c>
      <c r="AF874" s="216">
        <v>0</v>
      </c>
      <c r="AG874" s="215">
        <v>0</v>
      </c>
      <c r="AH874" s="213">
        <v>6</v>
      </c>
      <c r="AI874" s="214">
        <v>1320.1666660000001</v>
      </c>
      <c r="AJ874" s="215">
        <v>7921</v>
      </c>
      <c r="AK874" s="218">
        <v>6</v>
      </c>
      <c r="AL874" s="214">
        <v>1319</v>
      </c>
      <c r="AM874" s="215">
        <v>7914</v>
      </c>
      <c r="AN874" s="36">
        <f t="shared" si="156"/>
        <v>7.4893443281084591E-7</v>
      </c>
      <c r="AO874" s="37">
        <f t="shared" si="157"/>
        <v>0.5</v>
      </c>
      <c r="AP874" s="38" t="s">
        <v>3</v>
      </c>
      <c r="AQ874" s="39" t="str">
        <f t="shared" si="155"/>
        <v>제품</v>
      </c>
      <c r="AR874" s="40">
        <f t="shared" si="160"/>
        <v>7914</v>
      </c>
      <c r="AS874" s="41">
        <f t="shared" si="161"/>
        <v>0</v>
      </c>
      <c r="AT874" s="42">
        <f t="shared" si="162"/>
        <v>0</v>
      </c>
      <c r="AU874" s="43">
        <f t="shared" si="158"/>
        <v>7914</v>
      </c>
      <c r="AV874" s="95">
        <f t="shared" si="154"/>
        <v>7914</v>
      </c>
      <c r="AW874" s="61" t="str">
        <f t="shared" si="154"/>
        <v/>
      </c>
      <c r="AX874" s="61" t="str">
        <f t="shared" si="154"/>
        <v/>
      </c>
      <c r="AY874" s="61" t="str">
        <f t="shared" si="154"/>
        <v/>
      </c>
      <c r="AZ874" s="44" t="str">
        <f t="shared" si="154"/>
        <v/>
      </c>
      <c r="BA874" s="45"/>
      <c r="BB874" s="97">
        <v>6</v>
      </c>
      <c r="BC874" s="98">
        <v>0</v>
      </c>
      <c r="BD874" s="98">
        <v>0</v>
      </c>
      <c r="BE874" s="98">
        <v>0</v>
      </c>
      <c r="BF874" s="98">
        <v>0</v>
      </c>
      <c r="BG874" s="99">
        <f t="shared" si="163"/>
        <v>6</v>
      </c>
      <c r="BH874" s="52">
        <f t="shared" si="159"/>
        <v>0</v>
      </c>
      <c r="BI874" s="53">
        <f>IFERROR(IF(ROUND(V874/((D874+AK874)/2),1)&lt;0,0,ROUND(V874/((D874+AK874)/2),1)),0)</f>
        <v>0</v>
      </c>
      <c r="BJ874" s="55" t="str">
        <f>IF(AK874=0,"정상",IF(AP874="악성","악성",IF(AND(BL874&gt;3,BI874&lt;0.5),"악성",IF(AND(AP874="정상",BL874&lt;=3),"정상",IF(BI874&gt;1,"정상","부진")))))</f>
        <v>악성</v>
      </c>
      <c r="BK874" s="54">
        <v>42705</v>
      </c>
      <c r="BL874" s="52">
        <f t="shared" si="164"/>
        <v>118</v>
      </c>
    </row>
    <row r="875" spans="1:64" ht="17.100000000000001" customHeight="1">
      <c r="A875" s="58" t="s">
        <v>1</v>
      </c>
      <c r="B875" s="57" t="s">
        <v>670</v>
      </c>
      <c r="C875" s="56" t="s">
        <v>671</v>
      </c>
      <c r="D875" s="213">
        <v>10</v>
      </c>
      <c r="E875" s="214">
        <v>1370</v>
      </c>
      <c r="F875" s="215">
        <v>13700</v>
      </c>
      <c r="G875" s="213">
        <v>0</v>
      </c>
      <c r="H875" s="216">
        <v>0</v>
      </c>
      <c r="I875" s="215">
        <v>0</v>
      </c>
      <c r="J875" s="213">
        <v>0</v>
      </c>
      <c r="K875" s="216">
        <v>0</v>
      </c>
      <c r="L875" s="215">
        <v>0</v>
      </c>
      <c r="M875" s="213">
        <v>0</v>
      </c>
      <c r="N875" s="216">
        <v>0</v>
      </c>
      <c r="O875" s="215">
        <v>0</v>
      </c>
      <c r="P875" s="213">
        <v>0</v>
      </c>
      <c r="Q875" s="216">
        <v>0</v>
      </c>
      <c r="R875" s="215">
        <v>0</v>
      </c>
      <c r="S875" s="213">
        <v>0</v>
      </c>
      <c r="T875" s="214">
        <v>0</v>
      </c>
      <c r="U875" s="217">
        <v>0</v>
      </c>
      <c r="V875" s="213">
        <v>-37</v>
      </c>
      <c r="W875" s="216">
        <v>1370</v>
      </c>
      <c r="X875" s="215">
        <v>-50690</v>
      </c>
      <c r="Y875" s="213">
        <v>0</v>
      </c>
      <c r="Z875" s="216">
        <v>0</v>
      </c>
      <c r="AA875" s="215">
        <v>0</v>
      </c>
      <c r="AB875" s="213">
        <v>31</v>
      </c>
      <c r="AC875" s="216">
        <v>1370</v>
      </c>
      <c r="AD875" s="215">
        <v>42470</v>
      </c>
      <c r="AE875" s="213">
        <v>0</v>
      </c>
      <c r="AF875" s="216">
        <v>0</v>
      </c>
      <c r="AG875" s="215">
        <v>0</v>
      </c>
      <c r="AH875" s="213">
        <v>-6</v>
      </c>
      <c r="AI875" s="214">
        <v>1370</v>
      </c>
      <c r="AJ875" s="215">
        <v>-8220</v>
      </c>
      <c r="AK875" s="218">
        <v>16</v>
      </c>
      <c r="AL875" s="214">
        <v>1370</v>
      </c>
      <c r="AM875" s="215">
        <v>21920</v>
      </c>
      <c r="AN875" s="36">
        <f t="shared" si="156"/>
        <v>2.0743799301508394E-6</v>
      </c>
      <c r="AO875" s="37">
        <f t="shared" si="157"/>
        <v>1.6</v>
      </c>
      <c r="AP875" s="38" t="s">
        <v>3</v>
      </c>
      <c r="AQ875" s="39" t="str">
        <f t="shared" si="155"/>
        <v>제품</v>
      </c>
      <c r="AR875" s="40">
        <f t="shared" si="160"/>
        <v>21920</v>
      </c>
      <c r="AS875" s="41">
        <f t="shared" si="161"/>
        <v>0</v>
      </c>
      <c r="AT875" s="42">
        <f t="shared" si="162"/>
        <v>0</v>
      </c>
      <c r="AU875" s="43">
        <f t="shared" si="158"/>
        <v>21920</v>
      </c>
      <c r="AV875" s="95">
        <f t="shared" si="154"/>
        <v>21920</v>
      </c>
      <c r="AW875" s="61" t="str">
        <f t="shared" si="154"/>
        <v/>
      </c>
      <c r="AX875" s="61" t="str">
        <f t="shared" si="154"/>
        <v/>
      </c>
      <c r="AY875" s="61" t="str">
        <f t="shared" si="154"/>
        <v/>
      </c>
      <c r="AZ875" s="44" t="str">
        <f t="shared" si="154"/>
        <v/>
      </c>
      <c r="BA875" s="45"/>
      <c r="BB875" s="97">
        <v>16</v>
      </c>
      <c r="BC875" s="98">
        <v>0</v>
      </c>
      <c r="BD875" s="98">
        <v>0</v>
      </c>
      <c r="BE875" s="98">
        <v>0</v>
      </c>
      <c r="BF875" s="98">
        <v>0</v>
      </c>
      <c r="BG875" s="99">
        <f t="shared" si="163"/>
        <v>16</v>
      </c>
      <c r="BH875" s="52">
        <f t="shared" si="159"/>
        <v>0</v>
      </c>
      <c r="BI875" s="53">
        <f>IFERROR(IF(ROUND(V875/((D875+AK875)/2),1)&lt;0,0,ROUND(V875/((D875+AK875)/2),1)),0)</f>
        <v>0</v>
      </c>
      <c r="BJ875" s="55" t="str">
        <f>IF(AK875=0,"정상",IF(AP875="악성","악성",IF(AND(BL875&gt;3,BI875&lt;0.5),"악성",IF(AND(AP875="정상",BL875&lt;=3),"정상",IF(BI875&gt;1,"정상","부진")))))</f>
        <v>악성</v>
      </c>
      <c r="BK875" s="54">
        <v>42705</v>
      </c>
      <c r="BL875" s="52">
        <f t="shared" si="164"/>
        <v>118</v>
      </c>
    </row>
    <row r="876" spans="1:64" ht="17.100000000000001" customHeight="1">
      <c r="A876" s="58" t="s">
        <v>1</v>
      </c>
      <c r="B876" s="57" t="s">
        <v>672</v>
      </c>
      <c r="C876" s="56" t="s">
        <v>673</v>
      </c>
      <c r="D876" s="213">
        <v>2</v>
      </c>
      <c r="E876" s="214">
        <v>6321</v>
      </c>
      <c r="F876" s="215">
        <v>12642</v>
      </c>
      <c r="G876" s="213">
        <v>0</v>
      </c>
      <c r="H876" s="216">
        <v>0</v>
      </c>
      <c r="I876" s="215">
        <v>0</v>
      </c>
      <c r="J876" s="213">
        <v>0</v>
      </c>
      <c r="K876" s="216">
        <v>0</v>
      </c>
      <c r="L876" s="215">
        <v>0</v>
      </c>
      <c r="M876" s="213">
        <v>0</v>
      </c>
      <c r="N876" s="216">
        <v>0</v>
      </c>
      <c r="O876" s="215">
        <v>0</v>
      </c>
      <c r="P876" s="213">
        <v>0</v>
      </c>
      <c r="Q876" s="216">
        <v>0</v>
      </c>
      <c r="R876" s="215">
        <v>0</v>
      </c>
      <c r="S876" s="213">
        <v>0</v>
      </c>
      <c r="T876" s="214">
        <v>0</v>
      </c>
      <c r="U876" s="217">
        <v>0</v>
      </c>
      <c r="V876" s="213">
        <v>-4</v>
      </c>
      <c r="W876" s="216">
        <v>15860.25</v>
      </c>
      <c r="X876" s="215">
        <v>-63441</v>
      </c>
      <c r="Y876" s="213">
        <v>0</v>
      </c>
      <c r="Z876" s="216">
        <v>0</v>
      </c>
      <c r="AA876" s="215">
        <v>0</v>
      </c>
      <c r="AB876" s="213">
        <v>6</v>
      </c>
      <c r="AC876" s="216">
        <v>12680.5</v>
      </c>
      <c r="AD876" s="215">
        <v>76083</v>
      </c>
      <c r="AE876" s="213">
        <v>0</v>
      </c>
      <c r="AF876" s="216">
        <v>0</v>
      </c>
      <c r="AG876" s="215">
        <v>0</v>
      </c>
      <c r="AH876" s="213">
        <v>2</v>
      </c>
      <c r="AI876" s="214">
        <v>6321</v>
      </c>
      <c r="AJ876" s="215">
        <v>12642</v>
      </c>
      <c r="AK876" s="218">
        <v>0</v>
      </c>
      <c r="AL876" s="214">
        <v>0</v>
      </c>
      <c r="AM876" s="215">
        <v>0</v>
      </c>
      <c r="AN876" s="36">
        <f t="shared" si="156"/>
        <v>0</v>
      </c>
      <c r="AO876" s="37">
        <f t="shared" si="157"/>
        <v>0</v>
      </c>
      <c r="AP876" s="38" t="s">
        <v>3</v>
      </c>
      <c r="AQ876" s="39" t="str">
        <f t="shared" si="155"/>
        <v>제품</v>
      </c>
      <c r="AR876" s="40">
        <f t="shared" si="160"/>
        <v>0</v>
      </c>
      <c r="AS876" s="41">
        <f t="shared" si="161"/>
        <v>0</v>
      </c>
      <c r="AT876" s="42">
        <f t="shared" si="162"/>
        <v>0</v>
      </c>
      <c r="AU876" s="43">
        <f t="shared" si="158"/>
        <v>0</v>
      </c>
      <c r="AV876" s="95" t="str">
        <f t="shared" si="154"/>
        <v/>
      </c>
      <c r="AW876" s="61" t="str">
        <f t="shared" si="154"/>
        <v/>
      </c>
      <c r="AX876" s="61" t="str">
        <f t="shared" si="154"/>
        <v/>
      </c>
      <c r="AY876" s="61" t="str">
        <f t="shared" si="154"/>
        <v/>
      </c>
      <c r="AZ876" s="44" t="str">
        <f t="shared" si="154"/>
        <v/>
      </c>
      <c r="BA876" s="45"/>
      <c r="BB876" s="97">
        <v>0</v>
      </c>
      <c r="BC876" s="98">
        <v>0</v>
      </c>
      <c r="BD876" s="98">
        <v>0</v>
      </c>
      <c r="BE876" s="98">
        <v>0</v>
      </c>
      <c r="BF876" s="98">
        <v>0</v>
      </c>
      <c r="BG876" s="99">
        <f t="shared" si="163"/>
        <v>0</v>
      </c>
      <c r="BH876" s="52">
        <f t="shared" si="159"/>
        <v>0</v>
      </c>
      <c r="BI876" s="53">
        <f>IFERROR(IF(ROUND(V876/((D876+AK876)/2),1)&lt;0,0,ROUND(V876/((D876+AK876)/2),1)),0)</f>
        <v>0</v>
      </c>
      <c r="BJ876" s="55" t="str">
        <f>IF(AK876=0,"정상",IF(AP876="악성","악성",IF(AND(BL876&gt;3,BI876&lt;0.5),"악성",IF(AND(AP876="정상",BL876&lt;=3),"정상",IF(BI876&gt;1,"정상","부진")))))</f>
        <v>정상</v>
      </c>
      <c r="BK876" s="54">
        <v>42736</v>
      </c>
      <c r="BL876" s="52">
        <f t="shared" si="164"/>
        <v>117</v>
      </c>
    </row>
    <row r="877" spans="1:64" ht="17.100000000000001" customHeight="1">
      <c r="A877" s="58" t="s">
        <v>1</v>
      </c>
      <c r="B877" s="57" t="s">
        <v>674</v>
      </c>
      <c r="C877" s="56" t="s">
        <v>675</v>
      </c>
      <c r="D877" s="213">
        <v>12</v>
      </c>
      <c r="E877" s="214">
        <v>6096</v>
      </c>
      <c r="F877" s="215">
        <v>73152</v>
      </c>
      <c r="G877" s="213">
        <v>0</v>
      </c>
      <c r="H877" s="216">
        <v>0</v>
      </c>
      <c r="I877" s="215">
        <v>0</v>
      </c>
      <c r="J877" s="213">
        <v>0</v>
      </c>
      <c r="K877" s="216">
        <v>0</v>
      </c>
      <c r="L877" s="215">
        <v>0</v>
      </c>
      <c r="M877" s="213">
        <v>0</v>
      </c>
      <c r="N877" s="216">
        <v>0</v>
      </c>
      <c r="O877" s="215">
        <v>0</v>
      </c>
      <c r="P877" s="213">
        <v>0</v>
      </c>
      <c r="Q877" s="216">
        <v>0</v>
      </c>
      <c r="R877" s="215">
        <v>0</v>
      </c>
      <c r="S877" s="213">
        <v>0</v>
      </c>
      <c r="T877" s="214">
        <v>0</v>
      </c>
      <c r="U877" s="217">
        <v>0</v>
      </c>
      <c r="V877" s="213">
        <v>-17</v>
      </c>
      <c r="W877" s="216">
        <v>6130.8235290000002</v>
      </c>
      <c r="X877" s="215">
        <v>-104224</v>
      </c>
      <c r="Y877" s="213">
        <v>0</v>
      </c>
      <c r="Z877" s="216">
        <v>0</v>
      </c>
      <c r="AA877" s="215">
        <v>0</v>
      </c>
      <c r="AB877" s="213">
        <v>17</v>
      </c>
      <c r="AC877" s="216">
        <v>6104.7058820000002</v>
      </c>
      <c r="AD877" s="215">
        <v>103780</v>
      </c>
      <c r="AE877" s="213">
        <v>0</v>
      </c>
      <c r="AF877" s="216">
        <v>0</v>
      </c>
      <c r="AG877" s="215">
        <v>0</v>
      </c>
      <c r="AH877" s="213">
        <v>0</v>
      </c>
      <c r="AI877" s="214">
        <v>0</v>
      </c>
      <c r="AJ877" s="215">
        <v>-444</v>
      </c>
      <c r="AK877" s="218">
        <v>12</v>
      </c>
      <c r="AL877" s="214">
        <v>6133</v>
      </c>
      <c r="AM877" s="215">
        <v>73596</v>
      </c>
      <c r="AN877" s="36">
        <f t="shared" si="156"/>
        <v>6.9646927618330822E-6</v>
      </c>
      <c r="AO877" s="37">
        <f t="shared" si="157"/>
        <v>1</v>
      </c>
      <c r="AP877" s="38" t="s">
        <v>3</v>
      </c>
      <c r="AQ877" s="39" t="str">
        <f t="shared" si="155"/>
        <v>제품</v>
      </c>
      <c r="AR877" s="40">
        <f t="shared" si="160"/>
        <v>73596</v>
      </c>
      <c r="AS877" s="41">
        <f t="shared" si="161"/>
        <v>0</v>
      </c>
      <c r="AT877" s="42">
        <f t="shared" si="162"/>
        <v>0</v>
      </c>
      <c r="AU877" s="43">
        <f t="shared" si="158"/>
        <v>73596</v>
      </c>
      <c r="AV877" s="95">
        <f t="shared" ref="AV877:AZ927" si="165">IF(+BB877*$AL877=0,"",+BB877*$AL877)</f>
        <v>73596</v>
      </c>
      <c r="AW877" s="61" t="str">
        <f t="shared" si="165"/>
        <v/>
      </c>
      <c r="AX877" s="61" t="str">
        <f t="shared" si="165"/>
        <v/>
      </c>
      <c r="AY877" s="61" t="str">
        <f t="shared" si="165"/>
        <v/>
      </c>
      <c r="AZ877" s="44" t="str">
        <f t="shared" si="165"/>
        <v/>
      </c>
      <c r="BA877" s="45"/>
      <c r="BB877" s="97">
        <v>12</v>
      </c>
      <c r="BC877" s="98">
        <v>0</v>
      </c>
      <c r="BD877" s="98">
        <v>0</v>
      </c>
      <c r="BE877" s="98">
        <v>0</v>
      </c>
      <c r="BF877" s="98">
        <v>0</v>
      </c>
      <c r="BG877" s="99">
        <f t="shared" si="163"/>
        <v>12</v>
      </c>
      <c r="BH877" s="52">
        <f t="shared" si="159"/>
        <v>0</v>
      </c>
      <c r="BI877" s="53">
        <f>IFERROR(IF(ROUND(V877/((D877+AK877)/2),1)&lt;0,0,ROUND(V877/((D877+AK877)/2),1)),0)</f>
        <v>0</v>
      </c>
      <c r="BJ877" s="55" t="str">
        <f>IF(AK877=0,"정상",IF(AP877="악성","악성",IF(AND(BL877&gt;3,BI877&lt;0.5),"악성",IF(AND(AP877="정상",BL877&lt;=3),"정상",IF(BI877&gt;1,"정상","부진")))))</f>
        <v>악성</v>
      </c>
      <c r="BK877" s="54">
        <v>42736</v>
      </c>
      <c r="BL877" s="52">
        <f t="shared" si="164"/>
        <v>117</v>
      </c>
    </row>
    <row r="878" spans="1:64" ht="17.100000000000001" customHeight="1">
      <c r="A878" s="58" t="s">
        <v>1</v>
      </c>
      <c r="B878" s="57" t="s">
        <v>631</v>
      </c>
      <c r="C878" s="56" t="s">
        <v>632</v>
      </c>
      <c r="D878" s="213">
        <v>1</v>
      </c>
      <c r="E878" s="214">
        <v>3707</v>
      </c>
      <c r="F878" s="215">
        <v>3707</v>
      </c>
      <c r="G878" s="213">
        <v>0</v>
      </c>
      <c r="H878" s="216">
        <v>0</v>
      </c>
      <c r="I878" s="215">
        <v>0</v>
      </c>
      <c r="J878" s="213">
        <v>0</v>
      </c>
      <c r="K878" s="216">
        <v>0</v>
      </c>
      <c r="L878" s="215">
        <v>0</v>
      </c>
      <c r="M878" s="213">
        <v>0</v>
      </c>
      <c r="N878" s="216">
        <v>0</v>
      </c>
      <c r="O878" s="215">
        <v>0</v>
      </c>
      <c r="P878" s="213">
        <v>0</v>
      </c>
      <c r="Q878" s="216">
        <v>0</v>
      </c>
      <c r="R878" s="215">
        <v>0</v>
      </c>
      <c r="S878" s="213">
        <v>0</v>
      </c>
      <c r="T878" s="214">
        <v>0</v>
      </c>
      <c r="U878" s="217">
        <v>0</v>
      </c>
      <c r="V878" s="213">
        <v>-4</v>
      </c>
      <c r="W878" s="216">
        <v>3707</v>
      </c>
      <c r="X878" s="215">
        <v>-14828</v>
      </c>
      <c r="Y878" s="213">
        <v>0</v>
      </c>
      <c r="Z878" s="216">
        <v>0</v>
      </c>
      <c r="AA878" s="215">
        <v>0</v>
      </c>
      <c r="AB878" s="213">
        <v>4</v>
      </c>
      <c r="AC878" s="216">
        <v>3707</v>
      </c>
      <c r="AD878" s="215">
        <v>14828</v>
      </c>
      <c r="AE878" s="213">
        <v>0</v>
      </c>
      <c r="AF878" s="216">
        <v>0</v>
      </c>
      <c r="AG878" s="215">
        <v>0</v>
      </c>
      <c r="AH878" s="213">
        <v>0</v>
      </c>
      <c r="AI878" s="214">
        <v>0</v>
      </c>
      <c r="AJ878" s="215">
        <v>0</v>
      </c>
      <c r="AK878" s="218">
        <v>1</v>
      </c>
      <c r="AL878" s="214">
        <v>3707</v>
      </c>
      <c r="AM878" s="215">
        <v>3707</v>
      </c>
      <c r="AN878" s="36">
        <f t="shared" si="156"/>
        <v>3.5080868618016248E-7</v>
      </c>
      <c r="AO878" s="37">
        <f t="shared" si="157"/>
        <v>1</v>
      </c>
      <c r="AP878" s="38" t="s">
        <v>3</v>
      </c>
      <c r="AQ878" s="39" t="str">
        <f t="shared" si="155"/>
        <v>제품</v>
      </c>
      <c r="AR878" s="40">
        <f t="shared" si="160"/>
        <v>3707</v>
      </c>
      <c r="AS878" s="41">
        <f t="shared" si="161"/>
        <v>0</v>
      </c>
      <c r="AT878" s="42">
        <f t="shared" si="162"/>
        <v>0</v>
      </c>
      <c r="AU878" s="43">
        <f t="shared" si="158"/>
        <v>3707</v>
      </c>
      <c r="AV878" s="95">
        <f t="shared" si="165"/>
        <v>3707</v>
      </c>
      <c r="AW878" s="61" t="str">
        <f t="shared" si="165"/>
        <v/>
      </c>
      <c r="AX878" s="61" t="str">
        <f t="shared" si="165"/>
        <v/>
      </c>
      <c r="AY878" s="61" t="str">
        <f t="shared" si="165"/>
        <v/>
      </c>
      <c r="AZ878" s="44" t="str">
        <f t="shared" si="165"/>
        <v/>
      </c>
      <c r="BA878" s="45"/>
      <c r="BB878" s="97">
        <v>1</v>
      </c>
      <c r="BC878" s="98">
        <v>0</v>
      </c>
      <c r="BD878" s="98">
        <v>0</v>
      </c>
      <c r="BE878" s="98">
        <v>0</v>
      </c>
      <c r="BF878" s="98">
        <v>0</v>
      </c>
      <c r="BG878" s="99">
        <f t="shared" si="163"/>
        <v>1</v>
      </c>
      <c r="BH878" s="52">
        <f t="shared" si="159"/>
        <v>0</v>
      </c>
      <c r="BI878" s="53">
        <f>IFERROR(IF(ROUND(V878/((D878+AK878)/2),1)&lt;0,0,ROUND(V878/((D878+AK878)/2),1)),0)</f>
        <v>0</v>
      </c>
      <c r="BJ878" s="55" t="str">
        <f>IF(AK878=0,"정상",IF(AP878="악성","악성",IF(AND(BL878&gt;3,BI878&lt;0.5),"악성",IF(AND(AP878="정상",BL878&lt;=3),"정상",IF(BI878&gt;1,"정상","부진")))))</f>
        <v>악성</v>
      </c>
      <c r="BK878" s="54">
        <v>42675</v>
      </c>
      <c r="BL878" s="52">
        <f t="shared" si="164"/>
        <v>119</v>
      </c>
    </row>
    <row r="879" spans="1:64" ht="17.100000000000001" customHeight="1">
      <c r="A879" s="58" t="s">
        <v>1</v>
      </c>
      <c r="B879" s="57" t="s">
        <v>676</v>
      </c>
      <c r="C879" s="56" t="s">
        <v>1036</v>
      </c>
      <c r="D879" s="213">
        <v>4</v>
      </c>
      <c r="E879" s="214">
        <v>3272</v>
      </c>
      <c r="F879" s="215">
        <v>13088</v>
      </c>
      <c r="G879" s="213">
        <v>0</v>
      </c>
      <c r="H879" s="216">
        <v>0</v>
      </c>
      <c r="I879" s="215">
        <v>0</v>
      </c>
      <c r="J879" s="213">
        <v>0</v>
      </c>
      <c r="K879" s="216">
        <v>0</v>
      </c>
      <c r="L879" s="215">
        <v>0</v>
      </c>
      <c r="M879" s="213">
        <v>0</v>
      </c>
      <c r="N879" s="216">
        <v>0</v>
      </c>
      <c r="O879" s="215">
        <v>0</v>
      </c>
      <c r="P879" s="213">
        <v>0</v>
      </c>
      <c r="Q879" s="216">
        <v>0</v>
      </c>
      <c r="R879" s="215">
        <v>0</v>
      </c>
      <c r="S879" s="213">
        <v>0</v>
      </c>
      <c r="T879" s="214">
        <v>0</v>
      </c>
      <c r="U879" s="217">
        <v>0</v>
      </c>
      <c r="V879" s="213">
        <v>-20</v>
      </c>
      <c r="W879" s="216">
        <v>3274.1</v>
      </c>
      <c r="X879" s="215">
        <v>-65482</v>
      </c>
      <c r="Y879" s="213">
        <v>0</v>
      </c>
      <c r="Z879" s="216">
        <v>0</v>
      </c>
      <c r="AA879" s="215">
        <v>0</v>
      </c>
      <c r="AB879" s="213">
        <v>23</v>
      </c>
      <c r="AC879" s="216">
        <v>3273.2173910000001</v>
      </c>
      <c r="AD879" s="215">
        <v>75284</v>
      </c>
      <c r="AE879" s="213">
        <v>0</v>
      </c>
      <c r="AF879" s="216">
        <v>0</v>
      </c>
      <c r="AG879" s="215">
        <v>0</v>
      </c>
      <c r="AH879" s="213">
        <v>3</v>
      </c>
      <c r="AI879" s="214">
        <v>3267.333333</v>
      </c>
      <c r="AJ879" s="215">
        <v>9802</v>
      </c>
      <c r="AK879" s="218">
        <v>1</v>
      </c>
      <c r="AL879" s="214">
        <v>3286</v>
      </c>
      <c r="AM879" s="215">
        <v>3286</v>
      </c>
      <c r="AN879" s="36">
        <f t="shared" si="156"/>
        <v>3.109677212808238E-7</v>
      </c>
      <c r="AO879" s="37">
        <f t="shared" si="157"/>
        <v>0.25</v>
      </c>
      <c r="AP879" s="38" t="s">
        <v>3</v>
      </c>
      <c r="AQ879" s="39" t="str">
        <f t="shared" si="155"/>
        <v>제품</v>
      </c>
      <c r="AR879" s="40">
        <f t="shared" si="160"/>
        <v>3286</v>
      </c>
      <c r="AS879" s="41">
        <f t="shared" si="161"/>
        <v>0</v>
      </c>
      <c r="AT879" s="42">
        <f t="shared" si="162"/>
        <v>0</v>
      </c>
      <c r="AU879" s="43">
        <f t="shared" si="158"/>
        <v>3286</v>
      </c>
      <c r="AV879" s="95">
        <f t="shared" si="165"/>
        <v>3286</v>
      </c>
      <c r="AW879" s="61" t="str">
        <f t="shared" si="165"/>
        <v/>
      </c>
      <c r="AX879" s="61" t="str">
        <f t="shared" si="165"/>
        <v/>
      </c>
      <c r="AY879" s="61" t="str">
        <f t="shared" si="165"/>
        <v/>
      </c>
      <c r="AZ879" s="44" t="str">
        <f t="shared" si="165"/>
        <v/>
      </c>
      <c r="BA879" s="45"/>
      <c r="BB879" s="97">
        <v>1</v>
      </c>
      <c r="BC879" s="98">
        <v>0</v>
      </c>
      <c r="BD879" s="98">
        <v>0</v>
      </c>
      <c r="BE879" s="98">
        <v>0</v>
      </c>
      <c r="BF879" s="98">
        <v>0</v>
      </c>
      <c r="BG879" s="99">
        <f t="shared" si="163"/>
        <v>1</v>
      </c>
      <c r="BH879" s="52">
        <f t="shared" si="159"/>
        <v>0</v>
      </c>
      <c r="BI879" s="53">
        <f>IFERROR(IF(ROUND(V879/((D879+AK879)/2),1)&lt;0,0,ROUND(V879/((D879+AK879)/2),1)),0)</f>
        <v>0</v>
      </c>
      <c r="BJ879" s="55" t="str">
        <f>IF(AK879=0,"정상",IF(AP879="악성","악성",IF(AND(BL879&gt;3,BI879&lt;0.5),"악성",IF(AND(AP879="정상",BL879&lt;=3),"정상",IF(BI879&gt;1,"정상","부진")))))</f>
        <v>악성</v>
      </c>
      <c r="BK879" s="54">
        <v>42826</v>
      </c>
      <c r="BL879" s="52">
        <f t="shared" si="164"/>
        <v>114</v>
      </c>
    </row>
    <row r="880" spans="1:64" ht="17.100000000000001" customHeight="1">
      <c r="A880" s="58" t="s">
        <v>1</v>
      </c>
      <c r="B880" s="57" t="s">
        <v>633</v>
      </c>
      <c r="C880" s="56" t="s">
        <v>851</v>
      </c>
      <c r="D880" s="213">
        <v>4</v>
      </c>
      <c r="E880" s="214">
        <v>3140</v>
      </c>
      <c r="F880" s="215">
        <v>12560</v>
      </c>
      <c r="G880" s="213">
        <v>0</v>
      </c>
      <c r="H880" s="216">
        <v>0</v>
      </c>
      <c r="I880" s="215">
        <v>0</v>
      </c>
      <c r="J880" s="213">
        <v>0</v>
      </c>
      <c r="K880" s="216">
        <v>0</v>
      </c>
      <c r="L880" s="215">
        <v>0</v>
      </c>
      <c r="M880" s="213">
        <v>0</v>
      </c>
      <c r="N880" s="216">
        <v>0</v>
      </c>
      <c r="O880" s="215">
        <v>0</v>
      </c>
      <c r="P880" s="213">
        <v>0</v>
      </c>
      <c r="Q880" s="216">
        <v>0</v>
      </c>
      <c r="R880" s="215">
        <v>0</v>
      </c>
      <c r="S880" s="213">
        <v>0</v>
      </c>
      <c r="T880" s="214">
        <v>0</v>
      </c>
      <c r="U880" s="217">
        <v>0</v>
      </c>
      <c r="V880" s="213">
        <v>0</v>
      </c>
      <c r="W880" s="216">
        <v>0</v>
      </c>
      <c r="X880" s="215">
        <v>0</v>
      </c>
      <c r="Y880" s="213">
        <v>0</v>
      </c>
      <c r="Z880" s="216">
        <v>0</v>
      </c>
      <c r="AA880" s="215">
        <v>0</v>
      </c>
      <c r="AB880" s="213">
        <v>0</v>
      </c>
      <c r="AC880" s="216">
        <v>0</v>
      </c>
      <c r="AD880" s="215">
        <v>0</v>
      </c>
      <c r="AE880" s="213">
        <v>0</v>
      </c>
      <c r="AF880" s="216">
        <v>0</v>
      </c>
      <c r="AG880" s="215">
        <v>0</v>
      </c>
      <c r="AH880" s="213">
        <v>0</v>
      </c>
      <c r="AI880" s="214">
        <v>0</v>
      </c>
      <c r="AJ880" s="215">
        <v>0</v>
      </c>
      <c r="AK880" s="218">
        <v>4</v>
      </c>
      <c r="AL880" s="214">
        <v>3140</v>
      </c>
      <c r="AM880" s="215">
        <v>12560</v>
      </c>
      <c r="AN880" s="36">
        <f t="shared" si="156"/>
        <v>1.1886045585170867E-6</v>
      </c>
      <c r="AO880" s="37">
        <f t="shared" si="157"/>
        <v>1</v>
      </c>
      <c r="AP880" s="38" t="s">
        <v>3</v>
      </c>
      <c r="AQ880" s="39" t="str">
        <f t="shared" si="155"/>
        <v>제품</v>
      </c>
      <c r="AR880" s="40">
        <f t="shared" si="160"/>
        <v>12560</v>
      </c>
      <c r="AS880" s="41">
        <f t="shared" si="161"/>
        <v>0</v>
      </c>
      <c r="AT880" s="42">
        <f t="shared" si="162"/>
        <v>0</v>
      </c>
      <c r="AU880" s="43">
        <f t="shared" si="158"/>
        <v>12560</v>
      </c>
      <c r="AV880" s="95">
        <f t="shared" si="165"/>
        <v>12560</v>
      </c>
      <c r="AW880" s="61" t="str">
        <f t="shared" si="165"/>
        <v/>
      </c>
      <c r="AX880" s="61" t="str">
        <f t="shared" si="165"/>
        <v/>
      </c>
      <c r="AY880" s="61" t="str">
        <f t="shared" si="165"/>
        <v/>
      </c>
      <c r="AZ880" s="44" t="str">
        <f t="shared" si="165"/>
        <v/>
      </c>
      <c r="BA880" s="45"/>
      <c r="BB880" s="97">
        <v>4</v>
      </c>
      <c r="BC880" s="98">
        <v>0</v>
      </c>
      <c r="BD880" s="98">
        <v>0</v>
      </c>
      <c r="BE880" s="98">
        <v>0</v>
      </c>
      <c r="BF880" s="98">
        <v>0</v>
      </c>
      <c r="BG880" s="99">
        <f t="shared" si="163"/>
        <v>4</v>
      </c>
      <c r="BH880" s="52">
        <f t="shared" si="159"/>
        <v>0</v>
      </c>
      <c r="BI880" s="53">
        <f>IFERROR(IF(ROUND(V880/((D880+AK880)/2),1)&lt;0,0,ROUND(V880/((D880+AK880)/2),1)),0)</f>
        <v>0</v>
      </c>
      <c r="BJ880" s="55" t="str">
        <f>IF(AK880=0,"정상",IF(AP880="악성","악성",IF(AND(BL880&gt;3,BI880&lt;0.5),"악성",IF(AND(AP880="정상",BL880&lt;=3),"정상",IF(BI880&gt;1,"정상","부진")))))</f>
        <v>악성</v>
      </c>
      <c r="BK880" s="54">
        <v>42675</v>
      </c>
      <c r="BL880" s="52">
        <f t="shared" si="164"/>
        <v>119</v>
      </c>
    </row>
    <row r="881" spans="1:64" ht="17.100000000000001" customHeight="1">
      <c r="A881" s="58" t="s">
        <v>1</v>
      </c>
      <c r="B881" s="57" t="s">
        <v>5555</v>
      </c>
      <c r="C881" s="56" t="s">
        <v>5556</v>
      </c>
      <c r="D881" s="213">
        <v>0</v>
      </c>
      <c r="E881" s="214">
        <v>0</v>
      </c>
      <c r="F881" s="215">
        <v>0</v>
      </c>
      <c r="G881" s="213">
        <v>0</v>
      </c>
      <c r="H881" s="216">
        <v>0</v>
      </c>
      <c r="I881" s="215">
        <v>0</v>
      </c>
      <c r="J881" s="213">
        <v>0</v>
      </c>
      <c r="K881" s="216">
        <v>0</v>
      </c>
      <c r="L881" s="215">
        <v>0</v>
      </c>
      <c r="M881" s="213">
        <v>0</v>
      </c>
      <c r="N881" s="216">
        <v>0</v>
      </c>
      <c r="O881" s="215">
        <v>0</v>
      </c>
      <c r="P881" s="213">
        <v>0</v>
      </c>
      <c r="Q881" s="216">
        <v>0</v>
      </c>
      <c r="R881" s="215">
        <v>0</v>
      </c>
      <c r="S881" s="213">
        <v>0</v>
      </c>
      <c r="T881" s="214">
        <v>0</v>
      </c>
      <c r="U881" s="217">
        <v>0</v>
      </c>
      <c r="V881" s="213">
        <v>-1</v>
      </c>
      <c r="W881" s="216">
        <v>7256</v>
      </c>
      <c r="X881" s="215">
        <v>-7256</v>
      </c>
      <c r="Y881" s="213">
        <v>0</v>
      </c>
      <c r="Z881" s="216">
        <v>0</v>
      </c>
      <c r="AA881" s="215">
        <v>0</v>
      </c>
      <c r="AB881" s="213">
        <v>1</v>
      </c>
      <c r="AC881" s="216">
        <v>7256</v>
      </c>
      <c r="AD881" s="215">
        <v>7256</v>
      </c>
      <c r="AE881" s="213">
        <v>0</v>
      </c>
      <c r="AF881" s="216">
        <v>0</v>
      </c>
      <c r="AG881" s="215">
        <v>0</v>
      </c>
      <c r="AH881" s="213">
        <v>0</v>
      </c>
      <c r="AI881" s="214">
        <v>0</v>
      </c>
      <c r="AJ881" s="215">
        <v>0</v>
      </c>
      <c r="AK881" s="218">
        <v>0</v>
      </c>
      <c r="AL881" s="214">
        <v>0</v>
      </c>
      <c r="AM881" s="215">
        <v>0</v>
      </c>
      <c r="AN881" s="36">
        <f t="shared" si="156"/>
        <v>0</v>
      </c>
      <c r="AO881" s="37">
        <f t="shared" si="157"/>
        <v>0</v>
      </c>
      <c r="AP881" s="38" t="s">
        <v>3</v>
      </c>
      <c r="AQ881" s="39" t="str">
        <f t="shared" si="155"/>
        <v>제품</v>
      </c>
      <c r="AR881" s="40">
        <f t="shared" si="160"/>
        <v>0</v>
      </c>
      <c r="AS881" s="41">
        <f t="shared" si="161"/>
        <v>0</v>
      </c>
      <c r="AT881" s="42">
        <f t="shared" si="162"/>
        <v>0</v>
      </c>
      <c r="AU881" s="43">
        <f t="shared" si="158"/>
        <v>0</v>
      </c>
      <c r="AV881" s="95" t="str">
        <f t="shared" si="165"/>
        <v/>
      </c>
      <c r="AW881" s="61" t="str">
        <f t="shared" si="165"/>
        <v/>
      </c>
      <c r="AX881" s="61" t="str">
        <f t="shared" si="165"/>
        <v/>
      </c>
      <c r="AY881" s="61" t="str">
        <f t="shared" si="165"/>
        <v/>
      </c>
      <c r="AZ881" s="44" t="str">
        <f t="shared" si="165"/>
        <v/>
      </c>
      <c r="BA881" s="45"/>
      <c r="BB881" s="97">
        <v>0</v>
      </c>
      <c r="BC881" s="98">
        <v>0</v>
      </c>
      <c r="BD881" s="98">
        <v>0</v>
      </c>
      <c r="BE881" s="98">
        <v>0</v>
      </c>
      <c r="BF881" s="98">
        <v>0</v>
      </c>
      <c r="BG881" s="99">
        <f t="shared" si="163"/>
        <v>0</v>
      </c>
      <c r="BH881" s="52">
        <f t="shared" si="159"/>
        <v>0</v>
      </c>
      <c r="BI881" s="53">
        <f>IFERROR(IF(ROUND(V881/((D881+AK881)/2),1)&lt;0,0,ROUND(V881/((D881+AK881)/2),1)),0)</f>
        <v>0</v>
      </c>
      <c r="BJ881" s="55" t="str">
        <f>IF(AK881=0,"정상",IF(AP881="악성","악성",IF(AND(BL881&gt;3,BI881&lt;0.5),"악성",IF(AND(AP881="정상",BL881&lt;=3),"정상",IF(BI881&gt;1,"정상","부진")))))</f>
        <v>정상</v>
      </c>
      <c r="BK881" s="54">
        <v>43447</v>
      </c>
      <c r="BL881" s="52">
        <f t="shared" si="164"/>
        <v>94</v>
      </c>
    </row>
    <row r="882" spans="1:64" ht="17.100000000000001" customHeight="1">
      <c r="A882" s="58" t="s">
        <v>1</v>
      </c>
      <c r="B882" s="57" t="s">
        <v>677</v>
      </c>
      <c r="C882" s="56" t="s">
        <v>1037</v>
      </c>
      <c r="D882" s="213">
        <v>747</v>
      </c>
      <c r="E882" s="214">
        <v>630.20950000000005</v>
      </c>
      <c r="F882" s="215">
        <v>470766</v>
      </c>
      <c r="G882" s="213">
        <v>10630</v>
      </c>
      <c r="H882" s="216">
        <v>715.14571899999999</v>
      </c>
      <c r="I882" s="215">
        <v>7601999</v>
      </c>
      <c r="J882" s="213">
        <v>0</v>
      </c>
      <c r="K882" s="216">
        <v>0</v>
      </c>
      <c r="L882" s="215">
        <v>0</v>
      </c>
      <c r="M882" s="213">
        <v>54</v>
      </c>
      <c r="N882" s="216">
        <v>675.70370300000002</v>
      </c>
      <c r="O882" s="215">
        <v>36488</v>
      </c>
      <c r="P882" s="213">
        <v>0</v>
      </c>
      <c r="Q882" s="216">
        <v>0</v>
      </c>
      <c r="R882" s="215">
        <v>0</v>
      </c>
      <c r="S882" s="213">
        <v>10684</v>
      </c>
      <c r="T882" s="214">
        <v>714.94636800000001</v>
      </c>
      <c r="U882" s="217">
        <v>7638487</v>
      </c>
      <c r="V882" s="213">
        <v>6976</v>
      </c>
      <c r="W882" s="216">
        <v>699.86969599999998</v>
      </c>
      <c r="X882" s="215">
        <v>4882291</v>
      </c>
      <c r="Y882" s="213">
        <v>0</v>
      </c>
      <c r="Z882" s="216">
        <v>0</v>
      </c>
      <c r="AA882" s="215">
        <v>0</v>
      </c>
      <c r="AB882" s="213">
        <v>97</v>
      </c>
      <c r="AC882" s="216">
        <v>683.47422600000004</v>
      </c>
      <c r="AD882" s="215">
        <v>66297</v>
      </c>
      <c r="AE882" s="213">
        <v>0</v>
      </c>
      <c r="AF882" s="216">
        <v>0</v>
      </c>
      <c r="AG882" s="215">
        <v>0</v>
      </c>
      <c r="AH882" s="213">
        <v>7073</v>
      </c>
      <c r="AI882" s="214">
        <v>699.64484600000003</v>
      </c>
      <c r="AJ882" s="215">
        <v>4948588</v>
      </c>
      <c r="AK882" s="218">
        <v>4358</v>
      </c>
      <c r="AL882" s="214">
        <v>725.2559</v>
      </c>
      <c r="AM882" s="215">
        <v>3160665</v>
      </c>
      <c r="AN882" s="36">
        <f t="shared" si="156"/>
        <v>2.9910675373769172E-4</v>
      </c>
      <c r="AO882" s="37">
        <f t="shared" si="157"/>
        <v>0.38124398565304873</v>
      </c>
      <c r="AP882" s="38" t="s">
        <v>2</v>
      </c>
      <c r="AQ882" s="39" t="str">
        <f t="shared" si="155"/>
        <v>제품</v>
      </c>
      <c r="AR882" s="40">
        <f t="shared" si="160"/>
        <v>0</v>
      </c>
      <c r="AS882" s="41">
        <f t="shared" si="161"/>
        <v>0</v>
      </c>
      <c r="AT882" s="42">
        <f t="shared" si="162"/>
        <v>3160665</v>
      </c>
      <c r="AU882" s="43">
        <f t="shared" si="158"/>
        <v>3160665</v>
      </c>
      <c r="AV882" s="95">
        <f t="shared" si="165"/>
        <v>3160665.2122</v>
      </c>
      <c r="AW882" s="61" t="str">
        <f t="shared" si="165"/>
        <v/>
      </c>
      <c r="AX882" s="61" t="str">
        <f t="shared" si="165"/>
        <v/>
      </c>
      <c r="AY882" s="61" t="str">
        <f t="shared" si="165"/>
        <v/>
      </c>
      <c r="AZ882" s="44" t="str">
        <f t="shared" si="165"/>
        <v/>
      </c>
      <c r="BA882" s="45"/>
      <c r="BB882" s="97">
        <v>4358</v>
      </c>
      <c r="BC882" s="98">
        <v>0</v>
      </c>
      <c r="BD882" s="98">
        <v>0</v>
      </c>
      <c r="BE882" s="98">
        <v>0</v>
      </c>
      <c r="BF882" s="98">
        <v>0</v>
      </c>
      <c r="BG882" s="99">
        <f t="shared" si="163"/>
        <v>4358</v>
      </c>
      <c r="BH882" s="52">
        <f t="shared" si="159"/>
        <v>0</v>
      </c>
      <c r="BI882" s="53">
        <f>IFERROR(IF(ROUND(V882/((D882+AK882)/2),1)&lt;0,0,ROUND(V882/((D882+AK882)/2),1)),0)</f>
        <v>2.7</v>
      </c>
      <c r="BJ882" s="55" t="str">
        <f>IF(AK882=0,"정상",IF(AP882="악성","악성",IF(AND(BL882&gt;3,BI882&lt;0.5),"악성",IF(AND(AP882="정상",BL882&lt;=3),"정상",IF(BI882&gt;1,"정상","부진")))))</f>
        <v>정상</v>
      </c>
      <c r="BK882" s="54">
        <v>46266</v>
      </c>
      <c r="BL882" s="52">
        <f t="shared" si="164"/>
        <v>1</v>
      </c>
    </row>
    <row r="883" spans="1:64" ht="17.100000000000001" customHeight="1">
      <c r="A883" s="58" t="s">
        <v>1</v>
      </c>
      <c r="B883" s="57" t="s">
        <v>678</v>
      </c>
      <c r="C883" s="56" t="s">
        <v>679</v>
      </c>
      <c r="D883" s="213">
        <v>52</v>
      </c>
      <c r="E883" s="214">
        <v>1380.58</v>
      </c>
      <c r="F883" s="215">
        <v>71790</v>
      </c>
      <c r="G883" s="213">
        <v>0</v>
      </c>
      <c r="H883" s="216">
        <v>0</v>
      </c>
      <c r="I883" s="215">
        <v>0</v>
      </c>
      <c r="J883" s="213">
        <v>0</v>
      </c>
      <c r="K883" s="216">
        <v>0</v>
      </c>
      <c r="L883" s="215">
        <v>0</v>
      </c>
      <c r="M883" s="213">
        <v>0</v>
      </c>
      <c r="N883" s="216">
        <v>0</v>
      </c>
      <c r="O883" s="215">
        <v>0</v>
      </c>
      <c r="P883" s="213">
        <v>0</v>
      </c>
      <c r="Q883" s="216">
        <v>0</v>
      </c>
      <c r="R883" s="215">
        <v>0</v>
      </c>
      <c r="S883" s="213">
        <v>0</v>
      </c>
      <c r="T883" s="214">
        <v>0</v>
      </c>
      <c r="U883" s="217">
        <v>0</v>
      </c>
      <c r="V883" s="213">
        <v>4</v>
      </c>
      <c r="W883" s="216">
        <v>1383</v>
      </c>
      <c r="X883" s="215">
        <v>5532</v>
      </c>
      <c r="Y883" s="213">
        <v>0</v>
      </c>
      <c r="Z883" s="216">
        <v>0</v>
      </c>
      <c r="AA883" s="215">
        <v>0</v>
      </c>
      <c r="AB883" s="213">
        <v>37</v>
      </c>
      <c r="AC883" s="216">
        <v>1380.486486</v>
      </c>
      <c r="AD883" s="215">
        <v>51078</v>
      </c>
      <c r="AE883" s="213">
        <v>0</v>
      </c>
      <c r="AF883" s="216">
        <v>0</v>
      </c>
      <c r="AG883" s="215">
        <v>0</v>
      </c>
      <c r="AH883" s="213">
        <v>41</v>
      </c>
      <c r="AI883" s="214">
        <v>1380.7317069999999</v>
      </c>
      <c r="AJ883" s="215">
        <v>56610</v>
      </c>
      <c r="AK883" s="218">
        <v>11</v>
      </c>
      <c r="AL883" s="214">
        <v>1380</v>
      </c>
      <c r="AM883" s="215">
        <v>15180</v>
      </c>
      <c r="AN883" s="36">
        <f t="shared" si="156"/>
        <v>1.4365459552778165E-6</v>
      </c>
      <c r="AO883" s="37">
        <f t="shared" si="157"/>
        <v>0.21153846153846154</v>
      </c>
      <c r="AP883" s="38" t="s">
        <v>4</v>
      </c>
      <c r="AQ883" s="39" t="str">
        <f t="shared" si="155"/>
        <v>제품</v>
      </c>
      <c r="AR883" s="40">
        <f t="shared" si="160"/>
        <v>0</v>
      </c>
      <c r="AS883" s="41">
        <f t="shared" si="161"/>
        <v>15180</v>
      </c>
      <c r="AT883" s="42">
        <f t="shared" si="162"/>
        <v>0</v>
      </c>
      <c r="AU883" s="43">
        <f t="shared" si="158"/>
        <v>15180</v>
      </c>
      <c r="AV883" s="95">
        <f t="shared" si="165"/>
        <v>15180</v>
      </c>
      <c r="AW883" s="61" t="str">
        <f t="shared" si="165"/>
        <v/>
      </c>
      <c r="AX883" s="61" t="str">
        <f t="shared" si="165"/>
        <v/>
      </c>
      <c r="AY883" s="61" t="str">
        <f t="shared" si="165"/>
        <v/>
      </c>
      <c r="AZ883" s="44" t="str">
        <f t="shared" si="165"/>
        <v/>
      </c>
      <c r="BA883" s="45"/>
      <c r="BB883" s="97">
        <v>11</v>
      </c>
      <c r="BC883" s="98">
        <v>0</v>
      </c>
      <c r="BD883" s="98">
        <v>0</v>
      </c>
      <c r="BE883" s="98">
        <v>0</v>
      </c>
      <c r="BF883" s="98">
        <v>0</v>
      </c>
      <c r="BG883" s="99">
        <f t="shared" si="163"/>
        <v>11</v>
      </c>
      <c r="BH883" s="52">
        <f t="shared" si="159"/>
        <v>0</v>
      </c>
      <c r="BI883" s="53">
        <f>IFERROR(IF(ROUND(V883/((D883+AK883)/2),1)&lt;0,0,ROUND(V883/((D883+AK883)/2),1)),0)</f>
        <v>0.1</v>
      </c>
      <c r="BJ883" s="55" t="str">
        <f>IF(AK883=0,"정상",IF(AP883="악성","악성",IF(AND(BL883&gt;3,BI883&lt;0.5),"악성",IF(AND(AP883="정상",BL883&lt;=3),"정상",IF(BI883&gt;1,"정상","부진")))))</f>
        <v>악성</v>
      </c>
      <c r="BK883" s="54">
        <v>42795</v>
      </c>
      <c r="BL883" s="52">
        <f t="shared" si="164"/>
        <v>115</v>
      </c>
    </row>
    <row r="884" spans="1:64" ht="17.100000000000001" customHeight="1">
      <c r="A884" s="58" t="s">
        <v>1</v>
      </c>
      <c r="B884" s="57" t="s">
        <v>680</v>
      </c>
      <c r="C884" s="56" t="s">
        <v>681</v>
      </c>
      <c r="D884" s="213">
        <v>20</v>
      </c>
      <c r="E884" s="214">
        <v>1478.3684000000001</v>
      </c>
      <c r="F884" s="215">
        <v>29567</v>
      </c>
      <c r="G884" s="213">
        <v>0</v>
      </c>
      <c r="H884" s="216">
        <v>0</v>
      </c>
      <c r="I884" s="215">
        <v>0</v>
      </c>
      <c r="J884" s="213">
        <v>0</v>
      </c>
      <c r="K884" s="216">
        <v>0</v>
      </c>
      <c r="L884" s="215">
        <v>0</v>
      </c>
      <c r="M884" s="213">
        <v>0</v>
      </c>
      <c r="N884" s="216">
        <v>0</v>
      </c>
      <c r="O884" s="215">
        <v>0</v>
      </c>
      <c r="P884" s="213">
        <v>0</v>
      </c>
      <c r="Q884" s="216">
        <v>0</v>
      </c>
      <c r="R884" s="215">
        <v>0</v>
      </c>
      <c r="S884" s="213">
        <v>0</v>
      </c>
      <c r="T884" s="214">
        <v>0</v>
      </c>
      <c r="U884" s="217">
        <v>0</v>
      </c>
      <c r="V884" s="213">
        <v>-17</v>
      </c>
      <c r="W884" s="216">
        <v>1478.117647</v>
      </c>
      <c r="X884" s="215">
        <v>-25128</v>
      </c>
      <c r="Y884" s="213">
        <v>0</v>
      </c>
      <c r="Z884" s="216">
        <v>0</v>
      </c>
      <c r="AA884" s="215">
        <v>0</v>
      </c>
      <c r="AB884" s="213">
        <v>7</v>
      </c>
      <c r="AC884" s="216">
        <v>1478.714285</v>
      </c>
      <c r="AD884" s="215">
        <v>10351</v>
      </c>
      <c r="AE884" s="213">
        <v>0</v>
      </c>
      <c r="AF884" s="216">
        <v>0</v>
      </c>
      <c r="AG884" s="215">
        <v>0</v>
      </c>
      <c r="AH884" s="213">
        <v>-10</v>
      </c>
      <c r="AI884" s="214">
        <v>1477.7</v>
      </c>
      <c r="AJ884" s="215">
        <v>-14777</v>
      </c>
      <c r="AK884" s="218">
        <v>30</v>
      </c>
      <c r="AL884" s="214">
        <v>1478.1612</v>
      </c>
      <c r="AM884" s="215">
        <v>44344</v>
      </c>
      <c r="AN884" s="36">
        <f t="shared" si="156"/>
        <v>4.1964554572358039E-6</v>
      </c>
      <c r="AO884" s="37">
        <f t="shared" si="157"/>
        <v>1.5</v>
      </c>
      <c r="AP884" s="38" t="s">
        <v>3</v>
      </c>
      <c r="AQ884" s="39" t="str">
        <f t="shared" si="155"/>
        <v>제품</v>
      </c>
      <c r="AR884" s="40">
        <f t="shared" si="160"/>
        <v>44344</v>
      </c>
      <c r="AS884" s="41">
        <f t="shared" si="161"/>
        <v>0</v>
      </c>
      <c r="AT884" s="42">
        <f t="shared" si="162"/>
        <v>0</v>
      </c>
      <c r="AU884" s="43">
        <f t="shared" si="158"/>
        <v>44344</v>
      </c>
      <c r="AV884" s="95">
        <f t="shared" si="165"/>
        <v>44344.836000000003</v>
      </c>
      <c r="AW884" s="61" t="str">
        <f t="shared" si="165"/>
        <v/>
      </c>
      <c r="AX884" s="61" t="str">
        <f t="shared" si="165"/>
        <v/>
      </c>
      <c r="AY884" s="61" t="str">
        <f t="shared" si="165"/>
        <v/>
      </c>
      <c r="AZ884" s="44" t="str">
        <f t="shared" si="165"/>
        <v/>
      </c>
      <c r="BA884" s="45"/>
      <c r="BB884" s="97">
        <v>30</v>
      </c>
      <c r="BC884" s="98">
        <v>0</v>
      </c>
      <c r="BD884" s="98">
        <v>0</v>
      </c>
      <c r="BE884" s="98">
        <v>0</v>
      </c>
      <c r="BF884" s="98">
        <v>0</v>
      </c>
      <c r="BG884" s="99">
        <f t="shared" si="163"/>
        <v>30</v>
      </c>
      <c r="BH884" s="52">
        <f t="shared" si="159"/>
        <v>0</v>
      </c>
      <c r="BI884" s="53">
        <f>IFERROR(IF(ROUND(V884/((D884+AK884)/2),1)&lt;0,0,ROUND(V884/((D884+AK884)/2),1)),0)</f>
        <v>0</v>
      </c>
      <c r="BJ884" s="55" t="str">
        <f>IF(AK884=0,"정상",IF(AP884="악성","악성",IF(AND(BL884&gt;3,BI884&lt;0.5),"악성",IF(AND(AP884="정상",BL884&lt;=3),"정상",IF(BI884&gt;1,"정상","부진")))))</f>
        <v>악성</v>
      </c>
      <c r="BK884" s="54">
        <v>42795</v>
      </c>
      <c r="BL884" s="52">
        <f t="shared" si="164"/>
        <v>115</v>
      </c>
    </row>
    <row r="885" spans="1:64" ht="17.100000000000001" customHeight="1">
      <c r="A885" s="58" t="s">
        <v>1</v>
      </c>
      <c r="B885" s="57" t="s">
        <v>682</v>
      </c>
      <c r="C885" s="56" t="s">
        <v>1038</v>
      </c>
      <c r="D885" s="213">
        <v>69</v>
      </c>
      <c r="E885" s="214">
        <v>1193.3150000000001</v>
      </c>
      <c r="F885" s="215">
        <v>82338</v>
      </c>
      <c r="G885" s="213">
        <v>0</v>
      </c>
      <c r="H885" s="216">
        <v>0</v>
      </c>
      <c r="I885" s="215">
        <v>0</v>
      </c>
      <c r="J885" s="213">
        <v>0</v>
      </c>
      <c r="K885" s="216">
        <v>0</v>
      </c>
      <c r="L885" s="215">
        <v>0</v>
      </c>
      <c r="M885" s="213">
        <v>0</v>
      </c>
      <c r="N885" s="216">
        <v>0</v>
      </c>
      <c r="O885" s="215">
        <v>0</v>
      </c>
      <c r="P885" s="213">
        <v>0</v>
      </c>
      <c r="Q885" s="216">
        <v>0</v>
      </c>
      <c r="R885" s="215">
        <v>0</v>
      </c>
      <c r="S885" s="213">
        <v>0</v>
      </c>
      <c r="T885" s="214">
        <v>0</v>
      </c>
      <c r="U885" s="217">
        <v>0</v>
      </c>
      <c r="V885" s="213">
        <v>-94</v>
      </c>
      <c r="W885" s="216">
        <v>1193.170212</v>
      </c>
      <c r="X885" s="215">
        <v>-112158</v>
      </c>
      <c r="Y885" s="213">
        <v>0</v>
      </c>
      <c r="Z885" s="216">
        <v>0</v>
      </c>
      <c r="AA885" s="215">
        <v>0</v>
      </c>
      <c r="AB885" s="213">
        <v>92</v>
      </c>
      <c r="AC885" s="216">
        <v>1193.2934780000001</v>
      </c>
      <c r="AD885" s="215">
        <v>109783</v>
      </c>
      <c r="AE885" s="213">
        <v>0</v>
      </c>
      <c r="AF885" s="216">
        <v>0</v>
      </c>
      <c r="AG885" s="215">
        <v>0</v>
      </c>
      <c r="AH885" s="213">
        <v>-2</v>
      </c>
      <c r="AI885" s="214">
        <v>1187.5</v>
      </c>
      <c r="AJ885" s="215">
        <v>-2375</v>
      </c>
      <c r="AK885" s="218">
        <v>71</v>
      </c>
      <c r="AL885" s="214">
        <v>1193.1500000000001</v>
      </c>
      <c r="AM885" s="215">
        <v>84713</v>
      </c>
      <c r="AN885" s="36">
        <f t="shared" si="156"/>
        <v>8.0167402838899652E-6</v>
      </c>
      <c r="AO885" s="37">
        <f t="shared" si="157"/>
        <v>1.0289855072463767</v>
      </c>
      <c r="AP885" s="38" t="s">
        <v>3</v>
      </c>
      <c r="AQ885" s="39" t="str">
        <f t="shared" si="155"/>
        <v>제품</v>
      </c>
      <c r="AR885" s="40">
        <f t="shared" si="160"/>
        <v>84713</v>
      </c>
      <c r="AS885" s="41">
        <f t="shared" si="161"/>
        <v>0</v>
      </c>
      <c r="AT885" s="42">
        <f t="shared" si="162"/>
        <v>0</v>
      </c>
      <c r="AU885" s="43">
        <f t="shared" si="158"/>
        <v>84713</v>
      </c>
      <c r="AV885" s="95">
        <f t="shared" si="165"/>
        <v>84713.650000000009</v>
      </c>
      <c r="AW885" s="61" t="str">
        <f t="shared" si="165"/>
        <v/>
      </c>
      <c r="AX885" s="61" t="str">
        <f t="shared" si="165"/>
        <v/>
      </c>
      <c r="AY885" s="61" t="str">
        <f t="shared" si="165"/>
        <v/>
      </c>
      <c r="AZ885" s="44" t="str">
        <f t="shared" si="165"/>
        <v/>
      </c>
      <c r="BA885" s="45"/>
      <c r="BB885" s="97">
        <v>71</v>
      </c>
      <c r="BC885" s="98">
        <v>0</v>
      </c>
      <c r="BD885" s="98">
        <v>0</v>
      </c>
      <c r="BE885" s="98">
        <v>0</v>
      </c>
      <c r="BF885" s="98">
        <v>0</v>
      </c>
      <c r="BG885" s="99">
        <f t="shared" si="163"/>
        <v>71</v>
      </c>
      <c r="BH885" s="52">
        <f t="shared" si="159"/>
        <v>0</v>
      </c>
      <c r="BI885" s="53">
        <f>IFERROR(IF(ROUND(V885/((D885+AK885)/2),1)&lt;0,0,ROUND(V885/((D885+AK885)/2),1)),0)</f>
        <v>0</v>
      </c>
      <c r="BJ885" s="55" t="str">
        <f>IF(AK885=0,"정상",IF(AP885="악성","악성",IF(AND(BL885&gt;3,BI885&lt;0.5),"악성",IF(AND(AP885="정상",BL885&lt;=3),"정상",IF(BI885&gt;1,"정상","부진")))))</f>
        <v>악성</v>
      </c>
      <c r="BK885" s="54">
        <v>42795</v>
      </c>
      <c r="BL885" s="52">
        <f t="shared" si="164"/>
        <v>115</v>
      </c>
    </row>
    <row r="886" spans="1:64" ht="17.100000000000001" customHeight="1">
      <c r="A886" s="58" t="s">
        <v>1</v>
      </c>
      <c r="B886" s="57" t="s">
        <v>683</v>
      </c>
      <c r="C886" s="56" t="s">
        <v>1039</v>
      </c>
      <c r="D886" s="213">
        <v>2</v>
      </c>
      <c r="E886" s="214">
        <v>2365</v>
      </c>
      <c r="F886" s="215">
        <v>4730</v>
      </c>
      <c r="G886" s="213">
        <v>0</v>
      </c>
      <c r="H886" s="216">
        <v>0</v>
      </c>
      <c r="I886" s="215">
        <v>0</v>
      </c>
      <c r="J886" s="213">
        <v>0</v>
      </c>
      <c r="K886" s="216">
        <v>0</v>
      </c>
      <c r="L886" s="215">
        <v>0</v>
      </c>
      <c r="M886" s="213">
        <v>0</v>
      </c>
      <c r="N886" s="216">
        <v>0</v>
      </c>
      <c r="O886" s="215">
        <v>0</v>
      </c>
      <c r="P886" s="213">
        <v>0</v>
      </c>
      <c r="Q886" s="216">
        <v>0</v>
      </c>
      <c r="R886" s="215">
        <v>0</v>
      </c>
      <c r="S886" s="213">
        <v>0</v>
      </c>
      <c r="T886" s="214">
        <v>0</v>
      </c>
      <c r="U886" s="217">
        <v>0</v>
      </c>
      <c r="V886" s="213">
        <v>-2</v>
      </c>
      <c r="W886" s="216">
        <v>2365</v>
      </c>
      <c r="X886" s="215">
        <v>-4730</v>
      </c>
      <c r="Y886" s="213">
        <v>0</v>
      </c>
      <c r="Z886" s="216">
        <v>0</v>
      </c>
      <c r="AA886" s="215">
        <v>0</v>
      </c>
      <c r="AB886" s="213">
        <v>2</v>
      </c>
      <c r="AC886" s="216">
        <v>2365</v>
      </c>
      <c r="AD886" s="215">
        <v>4730</v>
      </c>
      <c r="AE886" s="213">
        <v>0</v>
      </c>
      <c r="AF886" s="216">
        <v>0</v>
      </c>
      <c r="AG886" s="215">
        <v>0</v>
      </c>
      <c r="AH886" s="213">
        <v>0</v>
      </c>
      <c r="AI886" s="214">
        <v>0</v>
      </c>
      <c r="AJ886" s="215">
        <v>0</v>
      </c>
      <c r="AK886" s="218">
        <v>2</v>
      </c>
      <c r="AL886" s="214">
        <v>2365</v>
      </c>
      <c r="AM886" s="215">
        <v>4730</v>
      </c>
      <c r="AN886" s="36">
        <f t="shared" si="156"/>
        <v>4.4761939186192839E-7</v>
      </c>
      <c r="AO886" s="37">
        <f t="shared" si="157"/>
        <v>1</v>
      </c>
      <c r="AP886" s="38" t="s">
        <v>3</v>
      </c>
      <c r="AQ886" s="39" t="str">
        <f t="shared" si="155"/>
        <v>제품</v>
      </c>
      <c r="AR886" s="40">
        <f t="shared" si="160"/>
        <v>4730</v>
      </c>
      <c r="AS886" s="41">
        <f t="shared" si="161"/>
        <v>0</v>
      </c>
      <c r="AT886" s="42">
        <f t="shared" si="162"/>
        <v>0</v>
      </c>
      <c r="AU886" s="43">
        <f t="shared" si="158"/>
        <v>4730</v>
      </c>
      <c r="AV886" s="95">
        <f t="shared" si="165"/>
        <v>4730</v>
      </c>
      <c r="AW886" s="61" t="str">
        <f t="shared" si="165"/>
        <v/>
      </c>
      <c r="AX886" s="61" t="str">
        <f t="shared" si="165"/>
        <v/>
      </c>
      <c r="AY886" s="61" t="str">
        <f t="shared" si="165"/>
        <v/>
      </c>
      <c r="AZ886" s="44" t="str">
        <f t="shared" si="165"/>
        <v/>
      </c>
      <c r="BA886" s="45"/>
      <c r="BB886" s="97">
        <v>2</v>
      </c>
      <c r="BC886" s="98">
        <v>0</v>
      </c>
      <c r="BD886" s="98">
        <v>0</v>
      </c>
      <c r="BE886" s="98">
        <v>0</v>
      </c>
      <c r="BF886" s="98">
        <v>0</v>
      </c>
      <c r="BG886" s="99">
        <f t="shared" si="163"/>
        <v>2</v>
      </c>
      <c r="BH886" s="52">
        <f t="shared" si="159"/>
        <v>0</v>
      </c>
      <c r="BI886" s="53">
        <f>IFERROR(IF(ROUND(V886/((D886+AK886)/2),1)&lt;0,0,ROUND(V886/((D886+AK886)/2),1)),0)</f>
        <v>0</v>
      </c>
      <c r="BJ886" s="55" t="str">
        <f>IF(AK886=0,"정상",IF(AP886="악성","악성",IF(AND(BL886&gt;3,BI886&lt;0.5),"악성",IF(AND(AP886="정상",BL886&lt;=3),"정상",IF(BI886&gt;1,"정상","부진")))))</f>
        <v>악성</v>
      </c>
      <c r="BK886" s="54">
        <v>42795</v>
      </c>
      <c r="BL886" s="52">
        <f t="shared" si="164"/>
        <v>115</v>
      </c>
    </row>
    <row r="887" spans="1:64" ht="17.100000000000001" customHeight="1">
      <c r="A887" s="58" t="s">
        <v>1</v>
      </c>
      <c r="B887" s="57" t="s">
        <v>684</v>
      </c>
      <c r="C887" s="56" t="s">
        <v>1040</v>
      </c>
      <c r="D887" s="213">
        <v>6</v>
      </c>
      <c r="E887" s="214">
        <v>7424</v>
      </c>
      <c r="F887" s="215">
        <v>44544</v>
      </c>
      <c r="G887" s="213">
        <v>0</v>
      </c>
      <c r="H887" s="216">
        <v>0</v>
      </c>
      <c r="I887" s="215">
        <v>0</v>
      </c>
      <c r="J887" s="213">
        <v>0</v>
      </c>
      <c r="K887" s="216">
        <v>0</v>
      </c>
      <c r="L887" s="215">
        <v>0</v>
      </c>
      <c r="M887" s="213">
        <v>0</v>
      </c>
      <c r="N887" s="216">
        <v>0</v>
      </c>
      <c r="O887" s="215">
        <v>0</v>
      </c>
      <c r="P887" s="213">
        <v>0</v>
      </c>
      <c r="Q887" s="216">
        <v>0</v>
      </c>
      <c r="R887" s="215">
        <v>0</v>
      </c>
      <c r="S887" s="213">
        <v>0</v>
      </c>
      <c r="T887" s="214">
        <v>0</v>
      </c>
      <c r="U887" s="217">
        <v>0</v>
      </c>
      <c r="V887" s="213">
        <v>-3</v>
      </c>
      <c r="W887" s="216">
        <v>7424</v>
      </c>
      <c r="X887" s="215">
        <v>-22272</v>
      </c>
      <c r="Y887" s="213">
        <v>0</v>
      </c>
      <c r="Z887" s="216">
        <v>0</v>
      </c>
      <c r="AA887" s="215">
        <v>0</v>
      </c>
      <c r="AB887" s="213">
        <v>4</v>
      </c>
      <c r="AC887" s="216">
        <v>7424</v>
      </c>
      <c r="AD887" s="215">
        <v>29696</v>
      </c>
      <c r="AE887" s="213">
        <v>0</v>
      </c>
      <c r="AF887" s="216">
        <v>0</v>
      </c>
      <c r="AG887" s="215">
        <v>0</v>
      </c>
      <c r="AH887" s="213">
        <v>1</v>
      </c>
      <c r="AI887" s="214">
        <v>7424</v>
      </c>
      <c r="AJ887" s="215">
        <v>7424</v>
      </c>
      <c r="AK887" s="218">
        <v>5</v>
      </c>
      <c r="AL887" s="214">
        <v>7424</v>
      </c>
      <c r="AM887" s="215">
        <v>37120</v>
      </c>
      <c r="AN887" s="36">
        <f t="shared" si="156"/>
        <v>3.5128185678466765E-6</v>
      </c>
      <c r="AO887" s="37">
        <f t="shared" si="157"/>
        <v>0.83333333333333337</v>
      </c>
      <c r="AP887" s="38" t="s">
        <v>3</v>
      </c>
      <c r="AQ887" s="39" t="str">
        <f t="shared" si="155"/>
        <v>제품</v>
      </c>
      <c r="AR887" s="40">
        <f t="shared" si="160"/>
        <v>37120</v>
      </c>
      <c r="AS887" s="41">
        <f t="shared" si="161"/>
        <v>0</v>
      </c>
      <c r="AT887" s="42">
        <f t="shared" si="162"/>
        <v>0</v>
      </c>
      <c r="AU887" s="43">
        <f t="shared" si="158"/>
        <v>37120</v>
      </c>
      <c r="AV887" s="95">
        <f t="shared" si="165"/>
        <v>37120</v>
      </c>
      <c r="AW887" s="61" t="str">
        <f t="shared" si="165"/>
        <v/>
      </c>
      <c r="AX887" s="61" t="str">
        <f t="shared" si="165"/>
        <v/>
      </c>
      <c r="AY887" s="61" t="str">
        <f t="shared" si="165"/>
        <v/>
      </c>
      <c r="AZ887" s="44" t="str">
        <f t="shared" si="165"/>
        <v/>
      </c>
      <c r="BA887" s="45"/>
      <c r="BB887" s="97">
        <v>5</v>
      </c>
      <c r="BC887" s="98">
        <v>0</v>
      </c>
      <c r="BD887" s="98">
        <v>0</v>
      </c>
      <c r="BE887" s="98">
        <v>0</v>
      </c>
      <c r="BF887" s="98">
        <v>0</v>
      </c>
      <c r="BG887" s="99">
        <f t="shared" si="163"/>
        <v>5</v>
      </c>
      <c r="BH887" s="52">
        <f t="shared" si="159"/>
        <v>0</v>
      </c>
      <c r="BI887" s="53">
        <f>IFERROR(IF(ROUND(V887/((D887+AK887)/2),1)&lt;0,0,ROUND(V887/((D887+AK887)/2),1)),0)</f>
        <v>0</v>
      </c>
      <c r="BJ887" s="55" t="str">
        <f>IF(AK887=0,"정상",IF(AP887="악성","악성",IF(AND(BL887&gt;3,BI887&lt;0.5),"악성",IF(AND(AP887="정상",BL887&lt;=3),"정상",IF(BI887&gt;1,"정상","부진")))))</f>
        <v>악성</v>
      </c>
      <c r="BK887" s="54">
        <v>42795</v>
      </c>
      <c r="BL887" s="52">
        <f t="shared" si="164"/>
        <v>115</v>
      </c>
    </row>
    <row r="888" spans="1:64" ht="17.100000000000001" customHeight="1">
      <c r="A888" s="58" t="s">
        <v>1</v>
      </c>
      <c r="B888" s="57" t="s">
        <v>685</v>
      </c>
      <c r="C888" s="56" t="s">
        <v>1041</v>
      </c>
      <c r="D888" s="213">
        <v>0</v>
      </c>
      <c r="E888" s="214">
        <v>0</v>
      </c>
      <c r="F888" s="215">
        <v>0</v>
      </c>
      <c r="G888" s="213">
        <v>0</v>
      </c>
      <c r="H888" s="216">
        <v>0</v>
      </c>
      <c r="I888" s="215">
        <v>0</v>
      </c>
      <c r="J888" s="213">
        <v>0</v>
      </c>
      <c r="K888" s="216">
        <v>0</v>
      </c>
      <c r="L888" s="215">
        <v>0</v>
      </c>
      <c r="M888" s="213">
        <v>0</v>
      </c>
      <c r="N888" s="216">
        <v>0</v>
      </c>
      <c r="O888" s="215">
        <v>0</v>
      </c>
      <c r="P888" s="213">
        <v>0</v>
      </c>
      <c r="Q888" s="216">
        <v>0</v>
      </c>
      <c r="R888" s="215">
        <v>0</v>
      </c>
      <c r="S888" s="213">
        <v>0</v>
      </c>
      <c r="T888" s="214">
        <v>0</v>
      </c>
      <c r="U888" s="217">
        <v>0</v>
      </c>
      <c r="V888" s="213">
        <v>-1</v>
      </c>
      <c r="W888" s="216">
        <v>2339</v>
      </c>
      <c r="X888" s="215">
        <v>-2339</v>
      </c>
      <c r="Y888" s="213">
        <v>0</v>
      </c>
      <c r="Z888" s="216">
        <v>0</v>
      </c>
      <c r="AA888" s="215">
        <v>0</v>
      </c>
      <c r="AB888" s="213">
        <v>1</v>
      </c>
      <c r="AC888" s="216">
        <v>2339</v>
      </c>
      <c r="AD888" s="215">
        <v>2339</v>
      </c>
      <c r="AE888" s="213">
        <v>0</v>
      </c>
      <c r="AF888" s="216">
        <v>0</v>
      </c>
      <c r="AG888" s="215">
        <v>0</v>
      </c>
      <c r="AH888" s="213">
        <v>0</v>
      </c>
      <c r="AI888" s="214">
        <v>0</v>
      </c>
      <c r="AJ888" s="215">
        <v>0</v>
      </c>
      <c r="AK888" s="218">
        <v>0</v>
      </c>
      <c r="AL888" s="214">
        <v>0</v>
      </c>
      <c r="AM888" s="215">
        <v>0</v>
      </c>
      <c r="AN888" s="36">
        <f t="shared" si="156"/>
        <v>0</v>
      </c>
      <c r="AO888" s="37">
        <f t="shared" si="157"/>
        <v>0</v>
      </c>
      <c r="AP888" s="38" t="s">
        <v>3</v>
      </c>
      <c r="AQ888" s="39" t="str">
        <f t="shared" si="155"/>
        <v>제품</v>
      </c>
      <c r="AR888" s="40">
        <f t="shared" si="160"/>
        <v>0</v>
      </c>
      <c r="AS888" s="41">
        <f t="shared" si="161"/>
        <v>0</v>
      </c>
      <c r="AT888" s="42">
        <f t="shared" si="162"/>
        <v>0</v>
      </c>
      <c r="AU888" s="43">
        <f t="shared" si="158"/>
        <v>0</v>
      </c>
      <c r="AV888" s="95" t="str">
        <f t="shared" si="165"/>
        <v/>
      </c>
      <c r="AW888" s="61" t="str">
        <f t="shared" si="165"/>
        <v/>
      </c>
      <c r="AX888" s="61" t="str">
        <f t="shared" si="165"/>
        <v/>
      </c>
      <c r="AY888" s="61" t="str">
        <f t="shared" si="165"/>
        <v/>
      </c>
      <c r="AZ888" s="44" t="str">
        <f t="shared" si="165"/>
        <v/>
      </c>
      <c r="BA888" s="45"/>
      <c r="BB888" s="97">
        <v>0</v>
      </c>
      <c r="BC888" s="98">
        <v>0</v>
      </c>
      <c r="BD888" s="98">
        <v>0</v>
      </c>
      <c r="BE888" s="98">
        <v>0</v>
      </c>
      <c r="BF888" s="98">
        <v>0</v>
      </c>
      <c r="BG888" s="99">
        <f t="shared" si="163"/>
        <v>0</v>
      </c>
      <c r="BH888" s="52">
        <f t="shared" si="159"/>
        <v>0</v>
      </c>
      <c r="BI888" s="53">
        <f>IFERROR(IF(ROUND(V888/((D888+AK888)/2),1)&lt;0,0,ROUND(V888/((D888+AK888)/2),1)),0)</f>
        <v>0</v>
      </c>
      <c r="BJ888" s="55" t="str">
        <f>IF(AK888=0,"정상",IF(AP888="악성","악성",IF(AND(BL888&gt;3,BI888&lt;0.5),"악성",IF(AND(AP888="정상",BL888&lt;=3),"정상",IF(BI888&gt;1,"정상","부진")))))</f>
        <v>정상</v>
      </c>
      <c r="BK888" s="54">
        <v>42826</v>
      </c>
      <c r="BL888" s="52">
        <f t="shared" si="164"/>
        <v>114</v>
      </c>
    </row>
    <row r="889" spans="1:64" ht="17.100000000000001" customHeight="1">
      <c r="A889" s="58" t="s">
        <v>1</v>
      </c>
      <c r="B889" s="57" t="s">
        <v>686</v>
      </c>
      <c r="C889" s="56" t="s">
        <v>1042</v>
      </c>
      <c r="D889" s="213">
        <v>0</v>
      </c>
      <c r="E889" s="214">
        <v>0</v>
      </c>
      <c r="F889" s="215">
        <v>0</v>
      </c>
      <c r="G889" s="213">
        <v>0</v>
      </c>
      <c r="H889" s="216">
        <v>0</v>
      </c>
      <c r="I889" s="215">
        <v>0</v>
      </c>
      <c r="J889" s="213">
        <v>0</v>
      </c>
      <c r="K889" s="216">
        <v>0</v>
      </c>
      <c r="L889" s="215">
        <v>0</v>
      </c>
      <c r="M889" s="213">
        <v>0</v>
      </c>
      <c r="N889" s="216">
        <v>0</v>
      </c>
      <c r="O889" s="215">
        <v>0</v>
      </c>
      <c r="P889" s="213">
        <v>0</v>
      </c>
      <c r="Q889" s="216">
        <v>0</v>
      </c>
      <c r="R889" s="215">
        <v>0</v>
      </c>
      <c r="S889" s="213">
        <v>0</v>
      </c>
      <c r="T889" s="214">
        <v>0</v>
      </c>
      <c r="U889" s="217">
        <v>0</v>
      </c>
      <c r="V889" s="213">
        <v>-1</v>
      </c>
      <c r="W889" s="216">
        <v>2343</v>
      </c>
      <c r="X889" s="215">
        <v>-2343</v>
      </c>
      <c r="Y889" s="213">
        <v>0</v>
      </c>
      <c r="Z889" s="216">
        <v>0</v>
      </c>
      <c r="AA889" s="215">
        <v>0</v>
      </c>
      <c r="AB889" s="213">
        <v>1</v>
      </c>
      <c r="AC889" s="216">
        <v>2343</v>
      </c>
      <c r="AD889" s="215">
        <v>2343</v>
      </c>
      <c r="AE889" s="213">
        <v>0</v>
      </c>
      <c r="AF889" s="216">
        <v>0</v>
      </c>
      <c r="AG889" s="215">
        <v>0</v>
      </c>
      <c r="AH889" s="213">
        <v>0</v>
      </c>
      <c r="AI889" s="214">
        <v>0</v>
      </c>
      <c r="AJ889" s="215">
        <v>0</v>
      </c>
      <c r="AK889" s="218">
        <v>0</v>
      </c>
      <c r="AL889" s="214">
        <v>0</v>
      </c>
      <c r="AM889" s="215">
        <v>0</v>
      </c>
      <c r="AN889" s="36">
        <f t="shared" si="156"/>
        <v>0</v>
      </c>
      <c r="AO889" s="37">
        <f t="shared" si="157"/>
        <v>0</v>
      </c>
      <c r="AP889" s="38" t="s">
        <v>3</v>
      </c>
      <c r="AQ889" s="39" t="str">
        <f t="shared" si="155"/>
        <v>제품</v>
      </c>
      <c r="AR889" s="40">
        <f t="shared" si="160"/>
        <v>0</v>
      </c>
      <c r="AS889" s="41">
        <f t="shared" si="161"/>
        <v>0</v>
      </c>
      <c r="AT889" s="42">
        <f t="shared" si="162"/>
        <v>0</v>
      </c>
      <c r="AU889" s="43">
        <f t="shared" si="158"/>
        <v>0</v>
      </c>
      <c r="AV889" s="95" t="str">
        <f t="shared" si="165"/>
        <v/>
      </c>
      <c r="AW889" s="61" t="str">
        <f t="shared" si="165"/>
        <v/>
      </c>
      <c r="AX889" s="61" t="str">
        <f t="shared" si="165"/>
        <v/>
      </c>
      <c r="AY889" s="61" t="str">
        <f t="shared" si="165"/>
        <v/>
      </c>
      <c r="AZ889" s="44" t="str">
        <f t="shared" si="165"/>
        <v/>
      </c>
      <c r="BA889" s="45"/>
      <c r="BB889" s="97">
        <v>0</v>
      </c>
      <c r="BC889" s="98">
        <v>0</v>
      </c>
      <c r="BD889" s="98">
        <v>0</v>
      </c>
      <c r="BE889" s="98">
        <v>0</v>
      </c>
      <c r="BF889" s="98">
        <v>0</v>
      </c>
      <c r="BG889" s="99">
        <f t="shared" si="163"/>
        <v>0</v>
      </c>
      <c r="BH889" s="52">
        <f t="shared" si="159"/>
        <v>0</v>
      </c>
      <c r="BI889" s="53">
        <f>IFERROR(IF(ROUND(V889/((D889+AK889)/2),1)&lt;0,0,ROUND(V889/((D889+AK889)/2),1)),0)</f>
        <v>0</v>
      </c>
      <c r="BJ889" s="55" t="str">
        <f>IF(AK889=0,"정상",IF(AP889="악성","악성",IF(AND(BL889&gt;3,BI889&lt;0.5),"악성",IF(AND(AP889="정상",BL889&lt;=3),"정상",IF(BI889&gt;1,"정상","부진")))))</f>
        <v>정상</v>
      </c>
      <c r="BK889" s="54">
        <v>42979</v>
      </c>
      <c r="BL889" s="52">
        <f t="shared" si="164"/>
        <v>109</v>
      </c>
    </row>
    <row r="890" spans="1:64" ht="17.100000000000001" customHeight="1">
      <c r="A890" s="58" t="s">
        <v>1</v>
      </c>
      <c r="B890" s="57" t="s">
        <v>687</v>
      </c>
      <c r="C890" s="56" t="s">
        <v>1043</v>
      </c>
      <c r="D890" s="213">
        <v>0</v>
      </c>
      <c r="E890" s="214">
        <v>0</v>
      </c>
      <c r="F890" s="215">
        <v>0</v>
      </c>
      <c r="G890" s="213">
        <v>0</v>
      </c>
      <c r="H890" s="216">
        <v>0</v>
      </c>
      <c r="I890" s="215">
        <v>0</v>
      </c>
      <c r="J890" s="213">
        <v>0</v>
      </c>
      <c r="K890" s="216">
        <v>0</v>
      </c>
      <c r="L890" s="215">
        <v>0</v>
      </c>
      <c r="M890" s="213">
        <v>0</v>
      </c>
      <c r="N890" s="216">
        <v>0</v>
      </c>
      <c r="O890" s="215">
        <v>0</v>
      </c>
      <c r="P890" s="213">
        <v>0</v>
      </c>
      <c r="Q890" s="216">
        <v>0</v>
      </c>
      <c r="R890" s="215">
        <v>0</v>
      </c>
      <c r="S890" s="213">
        <v>0</v>
      </c>
      <c r="T890" s="214">
        <v>0</v>
      </c>
      <c r="U890" s="217">
        <v>0</v>
      </c>
      <c r="V890" s="213">
        <v>-1</v>
      </c>
      <c r="W890" s="216">
        <v>2343</v>
      </c>
      <c r="X890" s="215">
        <v>-2343</v>
      </c>
      <c r="Y890" s="213">
        <v>0</v>
      </c>
      <c r="Z890" s="216">
        <v>0</v>
      </c>
      <c r="AA890" s="215">
        <v>0</v>
      </c>
      <c r="AB890" s="213">
        <v>1</v>
      </c>
      <c r="AC890" s="216">
        <v>2343</v>
      </c>
      <c r="AD890" s="215">
        <v>2343</v>
      </c>
      <c r="AE890" s="213">
        <v>0</v>
      </c>
      <c r="AF890" s="216">
        <v>0</v>
      </c>
      <c r="AG890" s="215">
        <v>0</v>
      </c>
      <c r="AH890" s="213">
        <v>0</v>
      </c>
      <c r="AI890" s="214">
        <v>0</v>
      </c>
      <c r="AJ890" s="215">
        <v>0</v>
      </c>
      <c r="AK890" s="218">
        <v>0</v>
      </c>
      <c r="AL890" s="214">
        <v>0</v>
      </c>
      <c r="AM890" s="215">
        <v>0</v>
      </c>
      <c r="AN890" s="36">
        <f t="shared" si="156"/>
        <v>0</v>
      </c>
      <c r="AO890" s="37">
        <f t="shared" si="157"/>
        <v>0</v>
      </c>
      <c r="AP890" s="38" t="s">
        <v>3</v>
      </c>
      <c r="AQ890" s="39" t="str">
        <f t="shared" si="155"/>
        <v>제품</v>
      </c>
      <c r="AR890" s="40">
        <f t="shared" si="160"/>
        <v>0</v>
      </c>
      <c r="AS890" s="41">
        <f t="shared" si="161"/>
        <v>0</v>
      </c>
      <c r="AT890" s="42">
        <f t="shared" si="162"/>
        <v>0</v>
      </c>
      <c r="AU890" s="43">
        <f t="shared" si="158"/>
        <v>0</v>
      </c>
      <c r="AV890" s="95" t="str">
        <f t="shared" si="165"/>
        <v/>
      </c>
      <c r="AW890" s="61" t="str">
        <f t="shared" si="165"/>
        <v/>
      </c>
      <c r="AX890" s="61" t="str">
        <f t="shared" si="165"/>
        <v/>
      </c>
      <c r="AY890" s="61" t="str">
        <f t="shared" si="165"/>
        <v/>
      </c>
      <c r="AZ890" s="44" t="str">
        <f t="shared" si="165"/>
        <v/>
      </c>
      <c r="BA890" s="45"/>
      <c r="BB890" s="97">
        <v>0</v>
      </c>
      <c r="BC890" s="98">
        <v>0</v>
      </c>
      <c r="BD890" s="98">
        <v>0</v>
      </c>
      <c r="BE890" s="98">
        <v>0</v>
      </c>
      <c r="BF890" s="98">
        <v>0</v>
      </c>
      <c r="BG890" s="99">
        <f t="shared" si="163"/>
        <v>0</v>
      </c>
      <c r="BH890" s="52">
        <f t="shared" si="159"/>
        <v>0</v>
      </c>
      <c r="BI890" s="53">
        <f>IFERROR(IF(ROUND(V890/((D890+AK890)/2),1)&lt;0,0,ROUND(V890/((D890+AK890)/2),1)),0)</f>
        <v>0</v>
      </c>
      <c r="BJ890" s="55" t="str">
        <f>IF(AK890=0,"정상",IF(AP890="악성","악성",IF(AND(BL890&gt;3,BI890&lt;0.5),"악성",IF(AND(AP890="정상",BL890&lt;=3),"정상",IF(BI890&gt;1,"정상","부진")))))</f>
        <v>정상</v>
      </c>
      <c r="BK890" s="54">
        <v>42979</v>
      </c>
      <c r="BL890" s="52">
        <f t="shared" si="164"/>
        <v>109</v>
      </c>
    </row>
    <row r="891" spans="1:64" ht="17.100000000000001" customHeight="1">
      <c r="A891" s="58" t="s">
        <v>1</v>
      </c>
      <c r="B891" s="57" t="s">
        <v>688</v>
      </c>
      <c r="C891" s="56" t="s">
        <v>1014</v>
      </c>
      <c r="D891" s="213">
        <v>8</v>
      </c>
      <c r="E891" s="214">
        <v>758.375</v>
      </c>
      <c r="F891" s="215">
        <v>6067</v>
      </c>
      <c r="G891" s="213">
        <v>0</v>
      </c>
      <c r="H891" s="216">
        <v>0</v>
      </c>
      <c r="I891" s="215">
        <v>0</v>
      </c>
      <c r="J891" s="213">
        <v>0</v>
      </c>
      <c r="K891" s="216">
        <v>0</v>
      </c>
      <c r="L891" s="215">
        <v>0</v>
      </c>
      <c r="M891" s="213">
        <v>0</v>
      </c>
      <c r="N891" s="216">
        <v>0</v>
      </c>
      <c r="O891" s="215">
        <v>0</v>
      </c>
      <c r="P891" s="213">
        <v>0</v>
      </c>
      <c r="Q891" s="216">
        <v>0</v>
      </c>
      <c r="R891" s="215">
        <v>0</v>
      </c>
      <c r="S891" s="213">
        <v>0</v>
      </c>
      <c r="T891" s="214">
        <v>0</v>
      </c>
      <c r="U891" s="217">
        <v>0</v>
      </c>
      <c r="V891" s="213">
        <v>0</v>
      </c>
      <c r="W891" s="216">
        <v>0</v>
      </c>
      <c r="X891" s="215">
        <v>0</v>
      </c>
      <c r="Y891" s="213">
        <v>0</v>
      </c>
      <c r="Z891" s="216">
        <v>0</v>
      </c>
      <c r="AA891" s="215">
        <v>0</v>
      </c>
      <c r="AB891" s="213">
        <v>0</v>
      </c>
      <c r="AC891" s="216">
        <v>0</v>
      </c>
      <c r="AD891" s="215">
        <v>0</v>
      </c>
      <c r="AE891" s="213">
        <v>0</v>
      </c>
      <c r="AF891" s="216">
        <v>0</v>
      </c>
      <c r="AG891" s="215">
        <v>0</v>
      </c>
      <c r="AH891" s="213">
        <v>0</v>
      </c>
      <c r="AI891" s="214">
        <v>0</v>
      </c>
      <c r="AJ891" s="215">
        <v>0</v>
      </c>
      <c r="AK891" s="218">
        <v>8</v>
      </c>
      <c r="AL891" s="214">
        <v>758.375</v>
      </c>
      <c r="AM891" s="215">
        <v>6067</v>
      </c>
      <c r="AN891" s="36">
        <f t="shared" si="156"/>
        <v>5.7414521150662145E-7</v>
      </c>
      <c r="AO891" s="37">
        <f t="shared" si="157"/>
        <v>1</v>
      </c>
      <c r="AP891" s="38" t="s">
        <v>3</v>
      </c>
      <c r="AQ891" s="39" t="str">
        <f t="shared" si="155"/>
        <v>제품</v>
      </c>
      <c r="AR891" s="40">
        <f t="shared" si="160"/>
        <v>6067</v>
      </c>
      <c r="AS891" s="41">
        <f t="shared" si="161"/>
        <v>0</v>
      </c>
      <c r="AT891" s="42">
        <f t="shared" si="162"/>
        <v>0</v>
      </c>
      <c r="AU891" s="43">
        <f t="shared" si="158"/>
        <v>6067</v>
      </c>
      <c r="AV891" s="95">
        <f t="shared" si="165"/>
        <v>6067</v>
      </c>
      <c r="AW891" s="61" t="str">
        <f t="shared" si="165"/>
        <v/>
      </c>
      <c r="AX891" s="61" t="str">
        <f t="shared" si="165"/>
        <v/>
      </c>
      <c r="AY891" s="61" t="str">
        <f t="shared" si="165"/>
        <v/>
      </c>
      <c r="AZ891" s="44" t="str">
        <f t="shared" si="165"/>
        <v/>
      </c>
      <c r="BA891" s="45"/>
      <c r="BB891" s="97">
        <v>8</v>
      </c>
      <c r="BC891" s="98">
        <v>0</v>
      </c>
      <c r="BD891" s="98">
        <v>0</v>
      </c>
      <c r="BE891" s="98">
        <v>0</v>
      </c>
      <c r="BF891" s="98">
        <v>0</v>
      </c>
      <c r="BG891" s="99">
        <f t="shared" si="163"/>
        <v>8</v>
      </c>
      <c r="BH891" s="52">
        <f t="shared" si="159"/>
        <v>0</v>
      </c>
      <c r="BI891" s="53">
        <f>IFERROR(IF(ROUND(V891/((D891+AK891)/2),1)&lt;0,0,ROUND(V891/((D891+AK891)/2),1)),0)</f>
        <v>0</v>
      </c>
      <c r="BJ891" s="55" t="str">
        <f>IF(AK891=0,"정상",IF(AP891="악성","악성",IF(AND(BL891&gt;3,BI891&lt;0.5),"악성",IF(AND(AP891="정상",BL891&lt;=3),"정상",IF(BI891&gt;1,"정상","부진")))))</f>
        <v>악성</v>
      </c>
      <c r="BK891" s="54">
        <v>43040</v>
      </c>
      <c r="BL891" s="52">
        <f t="shared" si="164"/>
        <v>107</v>
      </c>
    </row>
    <row r="892" spans="1:64" ht="17.100000000000001" customHeight="1">
      <c r="A892" s="58" t="s">
        <v>1</v>
      </c>
      <c r="B892" s="57" t="s">
        <v>689</v>
      </c>
      <c r="C892" s="56" t="s">
        <v>1015</v>
      </c>
      <c r="D892" s="213">
        <v>6</v>
      </c>
      <c r="E892" s="214">
        <v>1222</v>
      </c>
      <c r="F892" s="215">
        <v>7332</v>
      </c>
      <c r="G892" s="213">
        <v>0</v>
      </c>
      <c r="H892" s="216">
        <v>0</v>
      </c>
      <c r="I892" s="215">
        <v>0</v>
      </c>
      <c r="J892" s="213">
        <v>0</v>
      </c>
      <c r="K892" s="216">
        <v>0</v>
      </c>
      <c r="L892" s="215">
        <v>0</v>
      </c>
      <c r="M892" s="213">
        <v>0</v>
      </c>
      <c r="N892" s="216">
        <v>0</v>
      </c>
      <c r="O892" s="215">
        <v>0</v>
      </c>
      <c r="P892" s="213">
        <v>0</v>
      </c>
      <c r="Q892" s="216">
        <v>0</v>
      </c>
      <c r="R892" s="215">
        <v>0</v>
      </c>
      <c r="S892" s="213">
        <v>0</v>
      </c>
      <c r="T892" s="214">
        <v>0</v>
      </c>
      <c r="U892" s="217">
        <v>0</v>
      </c>
      <c r="V892" s="213">
        <v>0</v>
      </c>
      <c r="W892" s="216">
        <v>0</v>
      </c>
      <c r="X892" s="215">
        <v>0</v>
      </c>
      <c r="Y892" s="213">
        <v>0</v>
      </c>
      <c r="Z892" s="216">
        <v>0</v>
      </c>
      <c r="AA892" s="215">
        <v>0</v>
      </c>
      <c r="AB892" s="213">
        <v>0</v>
      </c>
      <c r="AC892" s="216">
        <v>0</v>
      </c>
      <c r="AD892" s="215">
        <v>0</v>
      </c>
      <c r="AE892" s="213">
        <v>0</v>
      </c>
      <c r="AF892" s="216">
        <v>0</v>
      </c>
      <c r="AG892" s="215">
        <v>0</v>
      </c>
      <c r="AH892" s="213">
        <v>0</v>
      </c>
      <c r="AI892" s="214">
        <v>0</v>
      </c>
      <c r="AJ892" s="215">
        <v>0</v>
      </c>
      <c r="AK892" s="218">
        <v>6</v>
      </c>
      <c r="AL892" s="214">
        <v>1222</v>
      </c>
      <c r="AM892" s="215">
        <v>7332</v>
      </c>
      <c r="AN892" s="36">
        <f t="shared" si="156"/>
        <v>6.9385737444643951E-7</v>
      </c>
      <c r="AO892" s="37">
        <f t="shared" si="157"/>
        <v>1</v>
      </c>
      <c r="AP892" s="38" t="s">
        <v>3</v>
      </c>
      <c r="AQ892" s="39" t="str">
        <f t="shared" ref="AQ892:AQ955" si="166">A892</f>
        <v>제품</v>
      </c>
      <c r="AR892" s="40">
        <f t="shared" si="160"/>
        <v>7332</v>
      </c>
      <c r="AS892" s="41">
        <f t="shared" si="161"/>
        <v>0</v>
      </c>
      <c r="AT892" s="42">
        <f t="shared" si="162"/>
        <v>0</v>
      </c>
      <c r="AU892" s="43">
        <f t="shared" si="158"/>
        <v>7332</v>
      </c>
      <c r="AV892" s="95">
        <f t="shared" si="165"/>
        <v>7332</v>
      </c>
      <c r="AW892" s="61" t="str">
        <f t="shared" si="165"/>
        <v/>
      </c>
      <c r="AX892" s="61" t="str">
        <f t="shared" si="165"/>
        <v/>
      </c>
      <c r="AY892" s="61" t="str">
        <f t="shared" si="165"/>
        <v/>
      </c>
      <c r="AZ892" s="44" t="str">
        <f t="shared" si="165"/>
        <v/>
      </c>
      <c r="BA892" s="45"/>
      <c r="BB892" s="97">
        <v>6</v>
      </c>
      <c r="BC892" s="98">
        <v>0</v>
      </c>
      <c r="BD892" s="98">
        <v>0</v>
      </c>
      <c r="BE892" s="98">
        <v>0</v>
      </c>
      <c r="BF892" s="98">
        <v>0</v>
      </c>
      <c r="BG892" s="99">
        <f t="shared" si="163"/>
        <v>6</v>
      </c>
      <c r="BH892" s="52">
        <f t="shared" si="159"/>
        <v>0</v>
      </c>
      <c r="BI892" s="53">
        <f>IFERROR(IF(ROUND(V892/((D892+AK892)/2),1)&lt;0,0,ROUND(V892/((D892+AK892)/2),1)),0)</f>
        <v>0</v>
      </c>
      <c r="BJ892" s="55" t="str">
        <f>IF(AK892=0,"정상",IF(AP892="악성","악성",IF(AND(BL892&gt;3,BI892&lt;0.5),"악성",IF(AND(AP892="정상",BL892&lt;=3),"정상",IF(BI892&gt;1,"정상","부진")))))</f>
        <v>악성</v>
      </c>
      <c r="BK892" s="54">
        <v>43070</v>
      </c>
      <c r="BL892" s="52">
        <f t="shared" si="164"/>
        <v>106</v>
      </c>
    </row>
    <row r="893" spans="1:64" ht="17.100000000000001" customHeight="1">
      <c r="A893" s="58" t="s">
        <v>1</v>
      </c>
      <c r="B893" s="57" t="s">
        <v>690</v>
      </c>
      <c r="C893" s="56" t="s">
        <v>1016</v>
      </c>
      <c r="D893" s="213">
        <v>10</v>
      </c>
      <c r="E893" s="214">
        <v>812</v>
      </c>
      <c r="F893" s="215">
        <v>8120</v>
      </c>
      <c r="G893" s="213">
        <v>0</v>
      </c>
      <c r="H893" s="216">
        <v>0</v>
      </c>
      <c r="I893" s="215">
        <v>0</v>
      </c>
      <c r="J893" s="213">
        <v>0</v>
      </c>
      <c r="K893" s="216">
        <v>0</v>
      </c>
      <c r="L893" s="215">
        <v>0</v>
      </c>
      <c r="M893" s="213">
        <v>0</v>
      </c>
      <c r="N893" s="216">
        <v>0</v>
      </c>
      <c r="O893" s="215">
        <v>0</v>
      </c>
      <c r="P893" s="213">
        <v>0</v>
      </c>
      <c r="Q893" s="216">
        <v>0</v>
      </c>
      <c r="R893" s="215">
        <v>0</v>
      </c>
      <c r="S893" s="213">
        <v>0</v>
      </c>
      <c r="T893" s="214">
        <v>0</v>
      </c>
      <c r="U893" s="217">
        <v>0</v>
      </c>
      <c r="V893" s="213">
        <v>0</v>
      </c>
      <c r="W893" s="216">
        <v>0</v>
      </c>
      <c r="X893" s="215">
        <v>0</v>
      </c>
      <c r="Y893" s="213">
        <v>0</v>
      </c>
      <c r="Z893" s="216">
        <v>0</v>
      </c>
      <c r="AA893" s="215">
        <v>0</v>
      </c>
      <c r="AB893" s="213">
        <v>0</v>
      </c>
      <c r="AC893" s="216">
        <v>0</v>
      </c>
      <c r="AD893" s="215">
        <v>0</v>
      </c>
      <c r="AE893" s="213">
        <v>0</v>
      </c>
      <c r="AF893" s="216">
        <v>0</v>
      </c>
      <c r="AG893" s="215">
        <v>0</v>
      </c>
      <c r="AH893" s="213">
        <v>0</v>
      </c>
      <c r="AI893" s="214">
        <v>0</v>
      </c>
      <c r="AJ893" s="215">
        <v>0</v>
      </c>
      <c r="AK893" s="218">
        <v>10</v>
      </c>
      <c r="AL893" s="214">
        <v>812</v>
      </c>
      <c r="AM893" s="215">
        <v>8120</v>
      </c>
      <c r="AN893" s="36">
        <f t="shared" si="156"/>
        <v>7.6842906171646058E-7</v>
      </c>
      <c r="AO893" s="37">
        <f t="shared" si="157"/>
        <v>1</v>
      </c>
      <c r="AP893" s="38" t="s">
        <v>3</v>
      </c>
      <c r="AQ893" s="39" t="str">
        <f t="shared" si="166"/>
        <v>제품</v>
      </c>
      <c r="AR893" s="40">
        <f t="shared" si="160"/>
        <v>8120</v>
      </c>
      <c r="AS893" s="41">
        <f t="shared" si="161"/>
        <v>0</v>
      </c>
      <c r="AT893" s="42">
        <f t="shared" si="162"/>
        <v>0</v>
      </c>
      <c r="AU893" s="43">
        <f t="shared" si="158"/>
        <v>8120</v>
      </c>
      <c r="AV893" s="95">
        <f t="shared" si="165"/>
        <v>8120</v>
      </c>
      <c r="AW893" s="61" t="str">
        <f t="shared" si="165"/>
        <v/>
      </c>
      <c r="AX893" s="61" t="str">
        <f t="shared" si="165"/>
        <v/>
      </c>
      <c r="AY893" s="61" t="str">
        <f t="shared" si="165"/>
        <v/>
      </c>
      <c r="AZ893" s="44" t="str">
        <f t="shared" si="165"/>
        <v/>
      </c>
      <c r="BA893" s="45"/>
      <c r="BB893" s="97">
        <v>10</v>
      </c>
      <c r="BC893" s="98">
        <v>0</v>
      </c>
      <c r="BD893" s="98">
        <v>0</v>
      </c>
      <c r="BE893" s="98">
        <v>0</v>
      </c>
      <c r="BF893" s="98">
        <v>0</v>
      </c>
      <c r="BG893" s="99">
        <f t="shared" si="163"/>
        <v>10</v>
      </c>
      <c r="BH893" s="52">
        <f t="shared" si="159"/>
        <v>0</v>
      </c>
      <c r="BI893" s="53">
        <f>IFERROR(IF(ROUND(V893/((D893+AK893)/2),1)&lt;0,0,ROUND(V893/((D893+AK893)/2),1)),0)</f>
        <v>0</v>
      </c>
      <c r="BJ893" s="55" t="str">
        <f>IF(AK893=0,"정상",IF(AP893="악성","악성",IF(AND(BL893&gt;3,BI893&lt;0.5),"악성",IF(AND(AP893="정상",BL893&lt;=3),"정상",IF(BI893&gt;1,"정상","부진")))))</f>
        <v>악성</v>
      </c>
      <c r="BK893" s="54">
        <v>43070</v>
      </c>
      <c r="BL893" s="52">
        <f t="shared" si="164"/>
        <v>106</v>
      </c>
    </row>
    <row r="894" spans="1:64" ht="17.100000000000001" customHeight="1">
      <c r="A894" s="58" t="s">
        <v>1</v>
      </c>
      <c r="B894" s="57" t="s">
        <v>691</v>
      </c>
      <c r="C894" s="56" t="s">
        <v>1017</v>
      </c>
      <c r="D894" s="213">
        <v>6</v>
      </c>
      <c r="E894" s="214">
        <v>873</v>
      </c>
      <c r="F894" s="215">
        <v>5238</v>
      </c>
      <c r="G894" s="213">
        <v>0</v>
      </c>
      <c r="H894" s="216">
        <v>0</v>
      </c>
      <c r="I894" s="215">
        <v>0</v>
      </c>
      <c r="J894" s="213">
        <v>0</v>
      </c>
      <c r="K894" s="216">
        <v>0</v>
      </c>
      <c r="L894" s="215">
        <v>0</v>
      </c>
      <c r="M894" s="213">
        <v>0</v>
      </c>
      <c r="N894" s="216">
        <v>0</v>
      </c>
      <c r="O894" s="215">
        <v>0</v>
      </c>
      <c r="P894" s="213">
        <v>0</v>
      </c>
      <c r="Q894" s="216">
        <v>0</v>
      </c>
      <c r="R894" s="215">
        <v>0</v>
      </c>
      <c r="S894" s="213">
        <v>0</v>
      </c>
      <c r="T894" s="214">
        <v>0</v>
      </c>
      <c r="U894" s="217">
        <v>0</v>
      </c>
      <c r="V894" s="213">
        <v>-1</v>
      </c>
      <c r="W894" s="216">
        <v>873</v>
      </c>
      <c r="X894" s="215">
        <v>-873</v>
      </c>
      <c r="Y894" s="213">
        <v>0</v>
      </c>
      <c r="Z894" s="216">
        <v>0</v>
      </c>
      <c r="AA894" s="215">
        <v>0</v>
      </c>
      <c r="AB894" s="213">
        <v>1</v>
      </c>
      <c r="AC894" s="216">
        <v>873</v>
      </c>
      <c r="AD894" s="215">
        <v>873</v>
      </c>
      <c r="AE894" s="213">
        <v>0</v>
      </c>
      <c r="AF894" s="216">
        <v>0</v>
      </c>
      <c r="AG894" s="215">
        <v>0</v>
      </c>
      <c r="AH894" s="213">
        <v>0</v>
      </c>
      <c r="AI894" s="214">
        <v>0</v>
      </c>
      <c r="AJ894" s="215">
        <v>0</v>
      </c>
      <c r="AK894" s="218">
        <v>6</v>
      </c>
      <c r="AL894" s="214">
        <v>873</v>
      </c>
      <c r="AM894" s="215">
        <v>5238</v>
      </c>
      <c r="AN894" s="36">
        <f t="shared" si="156"/>
        <v>4.9569352527965766E-7</v>
      </c>
      <c r="AO894" s="37">
        <f t="shared" si="157"/>
        <v>1</v>
      </c>
      <c r="AP894" s="38" t="s">
        <v>3</v>
      </c>
      <c r="AQ894" s="39" t="str">
        <f t="shared" si="166"/>
        <v>제품</v>
      </c>
      <c r="AR894" s="40">
        <f t="shared" si="160"/>
        <v>5238</v>
      </c>
      <c r="AS894" s="41">
        <f t="shared" si="161"/>
        <v>0</v>
      </c>
      <c r="AT894" s="42">
        <f t="shared" si="162"/>
        <v>0</v>
      </c>
      <c r="AU894" s="43">
        <f t="shared" si="158"/>
        <v>5238</v>
      </c>
      <c r="AV894" s="95">
        <f t="shared" si="165"/>
        <v>5238</v>
      </c>
      <c r="AW894" s="61" t="str">
        <f t="shared" si="165"/>
        <v/>
      </c>
      <c r="AX894" s="61" t="str">
        <f t="shared" si="165"/>
        <v/>
      </c>
      <c r="AY894" s="61" t="str">
        <f t="shared" si="165"/>
        <v/>
      </c>
      <c r="AZ894" s="44" t="str">
        <f t="shared" si="165"/>
        <v/>
      </c>
      <c r="BA894" s="45"/>
      <c r="BB894" s="97">
        <v>6</v>
      </c>
      <c r="BC894" s="98">
        <v>0</v>
      </c>
      <c r="BD894" s="98">
        <v>0</v>
      </c>
      <c r="BE894" s="98">
        <v>0</v>
      </c>
      <c r="BF894" s="98">
        <v>0</v>
      </c>
      <c r="BG894" s="99">
        <f t="shared" si="163"/>
        <v>6</v>
      </c>
      <c r="BH894" s="52">
        <f t="shared" si="159"/>
        <v>0</v>
      </c>
      <c r="BI894" s="53">
        <f>IFERROR(IF(ROUND(V894/((D894+AK894)/2),1)&lt;0,0,ROUND(V894/((D894+AK894)/2),1)),0)</f>
        <v>0</v>
      </c>
      <c r="BJ894" s="55" t="str">
        <f>IF(AK894=0,"정상",IF(AP894="악성","악성",IF(AND(BL894&gt;3,BI894&lt;0.5),"악성",IF(AND(AP894="정상",BL894&lt;=3),"정상",IF(BI894&gt;1,"정상","부진")))))</f>
        <v>악성</v>
      </c>
      <c r="BK894" s="54">
        <v>42795</v>
      </c>
      <c r="BL894" s="52">
        <f t="shared" si="164"/>
        <v>115</v>
      </c>
    </row>
    <row r="895" spans="1:64" ht="17.100000000000001" customHeight="1">
      <c r="A895" s="58" t="s">
        <v>1</v>
      </c>
      <c r="B895" s="57" t="s">
        <v>692</v>
      </c>
      <c r="C895" s="56" t="s">
        <v>1018</v>
      </c>
      <c r="D895" s="213">
        <v>3</v>
      </c>
      <c r="E895" s="214">
        <v>1366</v>
      </c>
      <c r="F895" s="215">
        <v>4098</v>
      </c>
      <c r="G895" s="213">
        <v>0</v>
      </c>
      <c r="H895" s="216">
        <v>0</v>
      </c>
      <c r="I895" s="215">
        <v>0</v>
      </c>
      <c r="J895" s="213">
        <v>0</v>
      </c>
      <c r="K895" s="216">
        <v>0</v>
      </c>
      <c r="L895" s="215">
        <v>0</v>
      </c>
      <c r="M895" s="213">
        <v>0</v>
      </c>
      <c r="N895" s="216">
        <v>0</v>
      </c>
      <c r="O895" s="215">
        <v>0</v>
      </c>
      <c r="P895" s="213">
        <v>0</v>
      </c>
      <c r="Q895" s="216">
        <v>0</v>
      </c>
      <c r="R895" s="215">
        <v>0</v>
      </c>
      <c r="S895" s="213">
        <v>0</v>
      </c>
      <c r="T895" s="214">
        <v>0</v>
      </c>
      <c r="U895" s="217">
        <v>0</v>
      </c>
      <c r="V895" s="213">
        <v>0</v>
      </c>
      <c r="W895" s="216">
        <v>0</v>
      </c>
      <c r="X895" s="215">
        <v>0</v>
      </c>
      <c r="Y895" s="213">
        <v>0</v>
      </c>
      <c r="Z895" s="216">
        <v>0</v>
      </c>
      <c r="AA895" s="215">
        <v>0</v>
      </c>
      <c r="AB895" s="213">
        <v>0</v>
      </c>
      <c r="AC895" s="216">
        <v>0</v>
      </c>
      <c r="AD895" s="215">
        <v>0</v>
      </c>
      <c r="AE895" s="213">
        <v>0</v>
      </c>
      <c r="AF895" s="216">
        <v>0</v>
      </c>
      <c r="AG895" s="215">
        <v>0</v>
      </c>
      <c r="AH895" s="213">
        <v>0</v>
      </c>
      <c r="AI895" s="214">
        <v>0</v>
      </c>
      <c r="AJ895" s="215">
        <v>0</v>
      </c>
      <c r="AK895" s="218">
        <v>3</v>
      </c>
      <c r="AL895" s="214">
        <v>1366</v>
      </c>
      <c r="AM895" s="215">
        <v>4098</v>
      </c>
      <c r="AN895" s="36">
        <f t="shared" si="156"/>
        <v>3.8781062745246983E-7</v>
      </c>
      <c r="AO895" s="37">
        <f t="shared" si="157"/>
        <v>1</v>
      </c>
      <c r="AP895" s="38" t="s">
        <v>3</v>
      </c>
      <c r="AQ895" s="39" t="str">
        <f t="shared" si="166"/>
        <v>제품</v>
      </c>
      <c r="AR895" s="40">
        <f t="shared" si="160"/>
        <v>4098</v>
      </c>
      <c r="AS895" s="41">
        <f t="shared" si="161"/>
        <v>0</v>
      </c>
      <c r="AT895" s="42">
        <f t="shared" si="162"/>
        <v>0</v>
      </c>
      <c r="AU895" s="43">
        <f t="shared" si="158"/>
        <v>4098</v>
      </c>
      <c r="AV895" s="95">
        <f t="shared" si="165"/>
        <v>4098</v>
      </c>
      <c r="AW895" s="61" t="str">
        <f t="shared" si="165"/>
        <v/>
      </c>
      <c r="AX895" s="61" t="str">
        <f t="shared" si="165"/>
        <v/>
      </c>
      <c r="AY895" s="61" t="str">
        <f t="shared" si="165"/>
        <v/>
      </c>
      <c r="AZ895" s="44" t="str">
        <f t="shared" si="165"/>
        <v/>
      </c>
      <c r="BA895" s="45"/>
      <c r="BB895" s="97">
        <v>3</v>
      </c>
      <c r="BC895" s="98">
        <v>0</v>
      </c>
      <c r="BD895" s="98">
        <v>0</v>
      </c>
      <c r="BE895" s="98">
        <v>0</v>
      </c>
      <c r="BF895" s="98">
        <v>0</v>
      </c>
      <c r="BG895" s="99">
        <f t="shared" si="163"/>
        <v>3</v>
      </c>
      <c r="BH895" s="52">
        <f t="shared" si="159"/>
        <v>0</v>
      </c>
      <c r="BI895" s="53">
        <f>IFERROR(IF(ROUND(V895/((D895+AK895)/2),1)&lt;0,0,ROUND(V895/((D895+AK895)/2),1)),0)</f>
        <v>0</v>
      </c>
      <c r="BJ895" s="55" t="str">
        <f>IF(AK895=0,"정상",IF(AP895="악성","악성",IF(AND(BL895&gt;3,BI895&lt;0.5),"악성",IF(AND(AP895="정상",BL895&lt;=3),"정상",IF(BI895&gt;1,"정상","부진")))))</f>
        <v>악성</v>
      </c>
      <c r="BK895" s="54">
        <v>43132</v>
      </c>
      <c r="BL895" s="52">
        <f t="shared" si="164"/>
        <v>104</v>
      </c>
    </row>
    <row r="896" spans="1:64" ht="17.100000000000001" customHeight="1">
      <c r="A896" s="58" t="s">
        <v>1</v>
      </c>
      <c r="B896" s="57" t="s">
        <v>693</v>
      </c>
      <c r="C896" s="56" t="s">
        <v>1044</v>
      </c>
      <c r="D896" s="213">
        <v>1</v>
      </c>
      <c r="E896" s="214">
        <v>5002</v>
      </c>
      <c r="F896" s="215">
        <v>5002</v>
      </c>
      <c r="G896" s="213">
        <v>0</v>
      </c>
      <c r="H896" s="216">
        <v>0</v>
      </c>
      <c r="I896" s="215">
        <v>0</v>
      </c>
      <c r="J896" s="213">
        <v>0</v>
      </c>
      <c r="K896" s="216">
        <v>0</v>
      </c>
      <c r="L896" s="215">
        <v>0</v>
      </c>
      <c r="M896" s="213">
        <v>0</v>
      </c>
      <c r="N896" s="216">
        <v>0</v>
      </c>
      <c r="O896" s="215">
        <v>0</v>
      </c>
      <c r="P896" s="213">
        <v>0</v>
      </c>
      <c r="Q896" s="216">
        <v>0</v>
      </c>
      <c r="R896" s="215">
        <v>0</v>
      </c>
      <c r="S896" s="213">
        <v>0</v>
      </c>
      <c r="T896" s="214">
        <v>0</v>
      </c>
      <c r="U896" s="217">
        <v>0</v>
      </c>
      <c r="V896" s="213">
        <v>-1</v>
      </c>
      <c r="W896" s="216">
        <v>5002</v>
      </c>
      <c r="X896" s="215">
        <v>-5002</v>
      </c>
      <c r="Y896" s="213">
        <v>0</v>
      </c>
      <c r="Z896" s="216">
        <v>0</v>
      </c>
      <c r="AA896" s="215">
        <v>0</v>
      </c>
      <c r="AB896" s="213">
        <v>2</v>
      </c>
      <c r="AC896" s="216">
        <v>5002</v>
      </c>
      <c r="AD896" s="215">
        <v>10004</v>
      </c>
      <c r="AE896" s="213">
        <v>0</v>
      </c>
      <c r="AF896" s="216">
        <v>0</v>
      </c>
      <c r="AG896" s="215">
        <v>0</v>
      </c>
      <c r="AH896" s="213">
        <v>1</v>
      </c>
      <c r="AI896" s="214">
        <v>5002</v>
      </c>
      <c r="AJ896" s="215">
        <v>5002</v>
      </c>
      <c r="AK896" s="218">
        <v>0</v>
      </c>
      <c r="AL896" s="214">
        <v>0</v>
      </c>
      <c r="AM896" s="215">
        <v>0</v>
      </c>
      <c r="AN896" s="36">
        <f t="shared" si="156"/>
        <v>0</v>
      </c>
      <c r="AO896" s="37">
        <f t="shared" si="157"/>
        <v>0</v>
      </c>
      <c r="AP896" s="38" t="s">
        <v>3</v>
      </c>
      <c r="AQ896" s="39" t="str">
        <f t="shared" si="166"/>
        <v>제품</v>
      </c>
      <c r="AR896" s="40">
        <f t="shared" si="160"/>
        <v>0</v>
      </c>
      <c r="AS896" s="41">
        <f t="shared" si="161"/>
        <v>0</v>
      </c>
      <c r="AT896" s="42">
        <f t="shared" si="162"/>
        <v>0</v>
      </c>
      <c r="AU896" s="43">
        <f t="shared" si="158"/>
        <v>0</v>
      </c>
      <c r="AV896" s="95" t="str">
        <f t="shared" si="165"/>
        <v/>
      </c>
      <c r="AW896" s="61" t="str">
        <f t="shared" si="165"/>
        <v/>
      </c>
      <c r="AX896" s="61" t="str">
        <f t="shared" si="165"/>
        <v/>
      </c>
      <c r="AY896" s="61" t="str">
        <f t="shared" si="165"/>
        <v/>
      </c>
      <c r="AZ896" s="44" t="str">
        <f t="shared" si="165"/>
        <v/>
      </c>
      <c r="BA896" s="45"/>
      <c r="BB896" s="97">
        <v>0</v>
      </c>
      <c r="BC896" s="98">
        <v>0</v>
      </c>
      <c r="BD896" s="98">
        <v>0</v>
      </c>
      <c r="BE896" s="98">
        <v>0</v>
      </c>
      <c r="BF896" s="98">
        <v>0</v>
      </c>
      <c r="BG896" s="99">
        <f t="shared" si="163"/>
        <v>0</v>
      </c>
      <c r="BH896" s="52">
        <f t="shared" si="159"/>
        <v>0</v>
      </c>
      <c r="BI896" s="53">
        <f>IFERROR(IF(ROUND(V896/((D896+AK896)/2),1)&lt;0,0,ROUND(V896/((D896+AK896)/2),1)),0)</f>
        <v>0</v>
      </c>
      <c r="BJ896" s="55" t="str">
        <f>IF(AK896=0,"정상",IF(AP896="악성","악성",IF(AND(BL896&gt;3,BI896&lt;0.5),"악성",IF(AND(AP896="정상",BL896&lt;=3),"정상",IF(BI896&gt;1,"정상","부진")))))</f>
        <v>정상</v>
      </c>
      <c r="BK896" s="54">
        <v>42856</v>
      </c>
      <c r="BL896" s="52">
        <f t="shared" si="164"/>
        <v>113</v>
      </c>
    </row>
    <row r="897" spans="1:64" ht="17.100000000000001" customHeight="1">
      <c r="A897" s="58" t="s">
        <v>1</v>
      </c>
      <c r="B897" s="57" t="s">
        <v>694</v>
      </c>
      <c r="C897" s="56" t="s">
        <v>1045</v>
      </c>
      <c r="D897" s="213">
        <v>0</v>
      </c>
      <c r="E897" s="214">
        <v>0</v>
      </c>
      <c r="F897" s="215">
        <v>0</v>
      </c>
      <c r="G897" s="213">
        <v>0</v>
      </c>
      <c r="H897" s="216">
        <v>0</v>
      </c>
      <c r="I897" s="215">
        <v>0</v>
      </c>
      <c r="J897" s="213">
        <v>0</v>
      </c>
      <c r="K897" s="216">
        <v>0</v>
      </c>
      <c r="L897" s="215">
        <v>0</v>
      </c>
      <c r="M897" s="213">
        <v>0</v>
      </c>
      <c r="N897" s="216">
        <v>0</v>
      </c>
      <c r="O897" s="215">
        <v>0</v>
      </c>
      <c r="P897" s="213">
        <v>0</v>
      </c>
      <c r="Q897" s="216">
        <v>0</v>
      </c>
      <c r="R897" s="215">
        <v>0</v>
      </c>
      <c r="S897" s="213">
        <v>0</v>
      </c>
      <c r="T897" s="214">
        <v>0</v>
      </c>
      <c r="U897" s="217">
        <v>0</v>
      </c>
      <c r="V897" s="213">
        <v>-1</v>
      </c>
      <c r="W897" s="216">
        <v>5003</v>
      </c>
      <c r="X897" s="215">
        <v>-5003</v>
      </c>
      <c r="Y897" s="213">
        <v>0</v>
      </c>
      <c r="Z897" s="216">
        <v>0</v>
      </c>
      <c r="AA897" s="215">
        <v>0</v>
      </c>
      <c r="AB897" s="213">
        <v>1</v>
      </c>
      <c r="AC897" s="216">
        <v>5003</v>
      </c>
      <c r="AD897" s="215">
        <v>5003</v>
      </c>
      <c r="AE897" s="213">
        <v>0</v>
      </c>
      <c r="AF897" s="216">
        <v>0</v>
      </c>
      <c r="AG897" s="215">
        <v>0</v>
      </c>
      <c r="AH897" s="213">
        <v>0</v>
      </c>
      <c r="AI897" s="214">
        <v>0</v>
      </c>
      <c r="AJ897" s="215">
        <v>0</v>
      </c>
      <c r="AK897" s="218">
        <v>0</v>
      </c>
      <c r="AL897" s="214">
        <v>0</v>
      </c>
      <c r="AM897" s="215">
        <v>0</v>
      </c>
      <c r="AN897" s="36">
        <f t="shared" si="156"/>
        <v>0</v>
      </c>
      <c r="AO897" s="37">
        <f t="shared" si="157"/>
        <v>0</v>
      </c>
      <c r="AP897" s="38" t="s">
        <v>3</v>
      </c>
      <c r="AQ897" s="39" t="str">
        <f t="shared" si="166"/>
        <v>제품</v>
      </c>
      <c r="AR897" s="40">
        <f t="shared" si="160"/>
        <v>0</v>
      </c>
      <c r="AS897" s="41">
        <f t="shared" si="161"/>
        <v>0</v>
      </c>
      <c r="AT897" s="42">
        <f t="shared" si="162"/>
        <v>0</v>
      </c>
      <c r="AU897" s="43">
        <f t="shared" si="158"/>
        <v>0</v>
      </c>
      <c r="AV897" s="95" t="str">
        <f t="shared" si="165"/>
        <v/>
      </c>
      <c r="AW897" s="61" t="str">
        <f t="shared" si="165"/>
        <v/>
      </c>
      <c r="AX897" s="61" t="str">
        <f t="shared" si="165"/>
        <v/>
      </c>
      <c r="AY897" s="61" t="str">
        <f t="shared" si="165"/>
        <v/>
      </c>
      <c r="AZ897" s="44" t="str">
        <f t="shared" si="165"/>
        <v/>
      </c>
      <c r="BA897" s="45"/>
      <c r="BB897" s="97">
        <v>0</v>
      </c>
      <c r="BC897" s="98">
        <v>0</v>
      </c>
      <c r="BD897" s="98">
        <v>0</v>
      </c>
      <c r="BE897" s="98">
        <v>0</v>
      </c>
      <c r="BF897" s="98">
        <v>0</v>
      </c>
      <c r="BG897" s="99">
        <f t="shared" si="163"/>
        <v>0</v>
      </c>
      <c r="BH897" s="52">
        <f t="shared" si="159"/>
        <v>0</v>
      </c>
      <c r="BI897" s="53">
        <f>IFERROR(IF(ROUND(V897/((D897+AK897)/2),1)&lt;0,0,ROUND(V897/((D897+AK897)/2),1)),0)</f>
        <v>0</v>
      </c>
      <c r="BJ897" s="55" t="str">
        <f>IF(AK897=0,"정상",IF(AP897="악성","악성",IF(AND(BL897&gt;3,BI897&lt;0.5),"악성",IF(AND(AP897="정상",BL897&lt;=3),"정상",IF(BI897&gt;1,"정상","부진")))))</f>
        <v>정상</v>
      </c>
      <c r="BK897" s="54">
        <v>42856</v>
      </c>
      <c r="BL897" s="52">
        <f t="shared" si="164"/>
        <v>113</v>
      </c>
    </row>
    <row r="898" spans="1:64" ht="17.100000000000001" customHeight="1">
      <c r="A898" s="58" t="s">
        <v>1</v>
      </c>
      <c r="B898" s="57" t="s">
        <v>695</v>
      </c>
      <c r="C898" s="56" t="s">
        <v>1046</v>
      </c>
      <c r="D898" s="213">
        <v>1</v>
      </c>
      <c r="E898" s="214">
        <v>4199</v>
      </c>
      <c r="F898" s="215">
        <v>4199</v>
      </c>
      <c r="G898" s="213">
        <v>0</v>
      </c>
      <c r="H898" s="216">
        <v>0</v>
      </c>
      <c r="I898" s="215">
        <v>0</v>
      </c>
      <c r="J898" s="213">
        <v>0</v>
      </c>
      <c r="K898" s="216">
        <v>0</v>
      </c>
      <c r="L898" s="215">
        <v>0</v>
      </c>
      <c r="M898" s="213">
        <v>0</v>
      </c>
      <c r="N898" s="216">
        <v>0</v>
      </c>
      <c r="O898" s="215">
        <v>0</v>
      </c>
      <c r="P898" s="213">
        <v>0</v>
      </c>
      <c r="Q898" s="216">
        <v>0</v>
      </c>
      <c r="R898" s="215">
        <v>0</v>
      </c>
      <c r="S898" s="213">
        <v>0</v>
      </c>
      <c r="T898" s="214">
        <v>0</v>
      </c>
      <c r="U898" s="217">
        <v>0</v>
      </c>
      <c r="V898" s="213">
        <v>-1</v>
      </c>
      <c r="W898" s="216">
        <v>4199</v>
      </c>
      <c r="X898" s="215">
        <v>-4199</v>
      </c>
      <c r="Y898" s="213">
        <v>0</v>
      </c>
      <c r="Z898" s="216">
        <v>0</v>
      </c>
      <c r="AA898" s="215">
        <v>0</v>
      </c>
      <c r="AB898" s="213">
        <v>2</v>
      </c>
      <c r="AC898" s="216">
        <v>4199</v>
      </c>
      <c r="AD898" s="215">
        <v>8398</v>
      </c>
      <c r="AE898" s="213">
        <v>0</v>
      </c>
      <c r="AF898" s="216">
        <v>0</v>
      </c>
      <c r="AG898" s="215">
        <v>0</v>
      </c>
      <c r="AH898" s="213">
        <v>1</v>
      </c>
      <c r="AI898" s="214">
        <v>4199</v>
      </c>
      <c r="AJ898" s="215">
        <v>4199</v>
      </c>
      <c r="AK898" s="218">
        <v>0</v>
      </c>
      <c r="AL898" s="214">
        <v>0</v>
      </c>
      <c r="AM898" s="215">
        <v>0</v>
      </c>
      <c r="AN898" s="36">
        <f t="shared" si="156"/>
        <v>0</v>
      </c>
      <c r="AO898" s="37">
        <f t="shared" si="157"/>
        <v>0</v>
      </c>
      <c r="AP898" s="38" t="s">
        <v>3</v>
      </c>
      <c r="AQ898" s="39" t="str">
        <f t="shared" si="166"/>
        <v>제품</v>
      </c>
      <c r="AR898" s="40">
        <f t="shared" si="160"/>
        <v>0</v>
      </c>
      <c r="AS898" s="41">
        <f t="shared" si="161"/>
        <v>0</v>
      </c>
      <c r="AT898" s="42">
        <f t="shared" si="162"/>
        <v>0</v>
      </c>
      <c r="AU898" s="43">
        <f t="shared" si="158"/>
        <v>0</v>
      </c>
      <c r="AV898" s="95" t="str">
        <f t="shared" si="165"/>
        <v/>
      </c>
      <c r="AW898" s="61" t="str">
        <f t="shared" si="165"/>
        <v/>
      </c>
      <c r="AX898" s="61" t="str">
        <f t="shared" si="165"/>
        <v/>
      </c>
      <c r="AY898" s="61" t="str">
        <f t="shared" si="165"/>
        <v/>
      </c>
      <c r="AZ898" s="44" t="str">
        <f t="shared" si="165"/>
        <v/>
      </c>
      <c r="BA898" s="45"/>
      <c r="BB898" s="97">
        <v>0</v>
      </c>
      <c r="BC898" s="98">
        <v>0</v>
      </c>
      <c r="BD898" s="98">
        <v>0</v>
      </c>
      <c r="BE898" s="98">
        <v>0</v>
      </c>
      <c r="BF898" s="98">
        <v>0</v>
      </c>
      <c r="BG898" s="99">
        <f t="shared" si="163"/>
        <v>0</v>
      </c>
      <c r="BH898" s="52">
        <f t="shared" si="159"/>
        <v>0</v>
      </c>
      <c r="BI898" s="53">
        <f>IFERROR(IF(ROUND(V898/((D898+AK898)/2),1)&lt;0,0,ROUND(V898/((D898+AK898)/2),1)),0)</f>
        <v>0</v>
      </c>
      <c r="BJ898" s="55" t="str">
        <f>IF(AK898=0,"정상",IF(AP898="악성","악성",IF(AND(BL898&gt;3,BI898&lt;0.5),"악성",IF(AND(AP898="정상",BL898&lt;=3),"정상",IF(BI898&gt;1,"정상","부진")))))</f>
        <v>정상</v>
      </c>
      <c r="BK898" s="54">
        <v>43009</v>
      </c>
      <c r="BL898" s="52">
        <f t="shared" si="164"/>
        <v>108</v>
      </c>
    </row>
    <row r="899" spans="1:64" ht="17.100000000000001" customHeight="1">
      <c r="A899" s="58" t="s">
        <v>1</v>
      </c>
      <c r="B899" s="57" t="s">
        <v>696</v>
      </c>
      <c r="C899" s="56" t="s">
        <v>1047</v>
      </c>
      <c r="D899" s="213">
        <v>1</v>
      </c>
      <c r="E899" s="214">
        <v>3976</v>
      </c>
      <c r="F899" s="215">
        <v>3976</v>
      </c>
      <c r="G899" s="213">
        <v>0</v>
      </c>
      <c r="H899" s="216">
        <v>0</v>
      </c>
      <c r="I899" s="215">
        <v>0</v>
      </c>
      <c r="J899" s="213">
        <v>0</v>
      </c>
      <c r="K899" s="216">
        <v>0</v>
      </c>
      <c r="L899" s="215">
        <v>0</v>
      </c>
      <c r="M899" s="213">
        <v>0</v>
      </c>
      <c r="N899" s="216">
        <v>0</v>
      </c>
      <c r="O899" s="215">
        <v>0</v>
      </c>
      <c r="P899" s="213">
        <v>0</v>
      </c>
      <c r="Q899" s="216">
        <v>0</v>
      </c>
      <c r="R899" s="215">
        <v>0</v>
      </c>
      <c r="S899" s="213">
        <v>0</v>
      </c>
      <c r="T899" s="214">
        <v>0</v>
      </c>
      <c r="U899" s="217">
        <v>0</v>
      </c>
      <c r="V899" s="213">
        <v>-4</v>
      </c>
      <c r="W899" s="216">
        <v>3976</v>
      </c>
      <c r="X899" s="215">
        <v>-15904</v>
      </c>
      <c r="Y899" s="213">
        <v>0</v>
      </c>
      <c r="Z899" s="216">
        <v>0</v>
      </c>
      <c r="AA899" s="215">
        <v>0</v>
      </c>
      <c r="AB899" s="213">
        <v>4</v>
      </c>
      <c r="AC899" s="216">
        <v>3976</v>
      </c>
      <c r="AD899" s="215">
        <v>15904</v>
      </c>
      <c r="AE899" s="213">
        <v>0</v>
      </c>
      <c r="AF899" s="216">
        <v>0</v>
      </c>
      <c r="AG899" s="215">
        <v>0</v>
      </c>
      <c r="AH899" s="213">
        <v>0</v>
      </c>
      <c r="AI899" s="214">
        <v>0</v>
      </c>
      <c r="AJ899" s="215">
        <v>0</v>
      </c>
      <c r="AK899" s="218">
        <v>1</v>
      </c>
      <c r="AL899" s="214">
        <v>3976</v>
      </c>
      <c r="AM899" s="215">
        <v>3976</v>
      </c>
      <c r="AN899" s="36">
        <f t="shared" si="156"/>
        <v>3.7626526470254272E-7</v>
      </c>
      <c r="AO899" s="37">
        <f t="shared" si="157"/>
        <v>1</v>
      </c>
      <c r="AP899" s="38" t="s">
        <v>3</v>
      </c>
      <c r="AQ899" s="39" t="str">
        <f t="shared" si="166"/>
        <v>제품</v>
      </c>
      <c r="AR899" s="40">
        <f t="shared" si="160"/>
        <v>3976</v>
      </c>
      <c r="AS899" s="41">
        <f t="shared" si="161"/>
        <v>0</v>
      </c>
      <c r="AT899" s="42">
        <f t="shared" si="162"/>
        <v>0</v>
      </c>
      <c r="AU899" s="43">
        <f t="shared" si="158"/>
        <v>3976</v>
      </c>
      <c r="AV899" s="95">
        <f t="shared" si="165"/>
        <v>3976</v>
      </c>
      <c r="AW899" s="61" t="str">
        <f t="shared" si="165"/>
        <v/>
      </c>
      <c r="AX899" s="61" t="str">
        <f t="shared" si="165"/>
        <v/>
      </c>
      <c r="AY899" s="61" t="str">
        <f t="shared" si="165"/>
        <v/>
      </c>
      <c r="AZ899" s="44" t="str">
        <f t="shared" si="165"/>
        <v/>
      </c>
      <c r="BA899" s="45"/>
      <c r="BB899" s="97">
        <v>1</v>
      </c>
      <c r="BC899" s="98">
        <v>0</v>
      </c>
      <c r="BD899" s="98">
        <v>0</v>
      </c>
      <c r="BE899" s="98">
        <v>0</v>
      </c>
      <c r="BF899" s="98">
        <v>0</v>
      </c>
      <c r="BG899" s="99">
        <f t="shared" si="163"/>
        <v>1</v>
      </c>
      <c r="BH899" s="52">
        <f t="shared" si="159"/>
        <v>0</v>
      </c>
      <c r="BI899" s="53">
        <f>IFERROR(IF(ROUND(V899/((D899+AK899)/2),1)&lt;0,0,ROUND(V899/((D899+AK899)/2),1)),0)</f>
        <v>0</v>
      </c>
      <c r="BJ899" s="55" t="str">
        <f>IF(AK899=0,"정상",IF(AP899="악성","악성",IF(AND(BL899&gt;3,BI899&lt;0.5),"악성",IF(AND(AP899="정상",BL899&lt;=3),"정상",IF(BI899&gt;1,"정상","부진")))))</f>
        <v>악성</v>
      </c>
      <c r="BK899" s="54">
        <v>42917</v>
      </c>
      <c r="BL899" s="52">
        <f t="shared" si="164"/>
        <v>111</v>
      </c>
    </row>
    <row r="900" spans="1:64" ht="17.100000000000001" customHeight="1">
      <c r="A900" s="58" t="s">
        <v>1</v>
      </c>
      <c r="B900" s="57" t="s">
        <v>697</v>
      </c>
      <c r="C900" s="56" t="s">
        <v>1048</v>
      </c>
      <c r="D900" s="213">
        <v>13</v>
      </c>
      <c r="E900" s="214">
        <v>4427.5713999999998</v>
      </c>
      <c r="F900" s="215">
        <v>57557</v>
      </c>
      <c r="G900" s="213">
        <v>0</v>
      </c>
      <c r="H900" s="216">
        <v>0</v>
      </c>
      <c r="I900" s="215">
        <v>0</v>
      </c>
      <c r="J900" s="213">
        <v>0</v>
      </c>
      <c r="K900" s="216">
        <v>0</v>
      </c>
      <c r="L900" s="215">
        <v>0</v>
      </c>
      <c r="M900" s="213">
        <v>0</v>
      </c>
      <c r="N900" s="216">
        <v>0</v>
      </c>
      <c r="O900" s="215">
        <v>0</v>
      </c>
      <c r="P900" s="213">
        <v>0</v>
      </c>
      <c r="Q900" s="216">
        <v>0</v>
      </c>
      <c r="R900" s="215">
        <v>0</v>
      </c>
      <c r="S900" s="213">
        <v>0</v>
      </c>
      <c r="T900" s="214">
        <v>0</v>
      </c>
      <c r="U900" s="217">
        <v>0</v>
      </c>
      <c r="V900" s="213">
        <v>-28</v>
      </c>
      <c r="W900" s="216">
        <v>4443.214285</v>
      </c>
      <c r="X900" s="215">
        <v>-124410</v>
      </c>
      <c r="Y900" s="213">
        <v>0</v>
      </c>
      <c r="Z900" s="216">
        <v>0</v>
      </c>
      <c r="AA900" s="215">
        <v>0</v>
      </c>
      <c r="AB900" s="213">
        <v>40</v>
      </c>
      <c r="AC900" s="216">
        <v>4437.8249999999998</v>
      </c>
      <c r="AD900" s="215">
        <v>177513</v>
      </c>
      <c r="AE900" s="213">
        <v>0</v>
      </c>
      <c r="AF900" s="216">
        <v>0</v>
      </c>
      <c r="AG900" s="215">
        <v>0</v>
      </c>
      <c r="AH900" s="213">
        <v>12</v>
      </c>
      <c r="AI900" s="214">
        <v>4425.25</v>
      </c>
      <c r="AJ900" s="215">
        <v>53103</v>
      </c>
      <c r="AK900" s="218">
        <v>1</v>
      </c>
      <c r="AL900" s="214">
        <v>4454</v>
      </c>
      <c r="AM900" s="215">
        <v>4454</v>
      </c>
      <c r="AN900" s="36">
        <f t="shared" si="156"/>
        <v>4.2150037449324077E-7</v>
      </c>
      <c r="AO900" s="37">
        <f t="shared" si="157"/>
        <v>7.6923076923076927E-2</v>
      </c>
      <c r="AP900" s="38" t="s">
        <v>3</v>
      </c>
      <c r="AQ900" s="39" t="str">
        <f t="shared" si="166"/>
        <v>제품</v>
      </c>
      <c r="AR900" s="40">
        <f t="shared" si="160"/>
        <v>4454</v>
      </c>
      <c r="AS900" s="41">
        <f t="shared" si="161"/>
        <v>0</v>
      </c>
      <c r="AT900" s="42">
        <f t="shared" si="162"/>
        <v>0</v>
      </c>
      <c r="AU900" s="43">
        <f t="shared" si="158"/>
        <v>4454</v>
      </c>
      <c r="AV900" s="95">
        <f t="shared" si="165"/>
        <v>4454</v>
      </c>
      <c r="AW900" s="61" t="str">
        <f t="shared" si="165"/>
        <v/>
      </c>
      <c r="AX900" s="61" t="str">
        <f t="shared" si="165"/>
        <v/>
      </c>
      <c r="AY900" s="61" t="str">
        <f t="shared" si="165"/>
        <v/>
      </c>
      <c r="AZ900" s="44" t="str">
        <f t="shared" si="165"/>
        <v/>
      </c>
      <c r="BA900" s="45"/>
      <c r="BB900" s="97">
        <v>1</v>
      </c>
      <c r="BC900" s="98">
        <v>0</v>
      </c>
      <c r="BD900" s="98">
        <v>0</v>
      </c>
      <c r="BE900" s="98">
        <v>0</v>
      </c>
      <c r="BF900" s="98">
        <v>0</v>
      </c>
      <c r="BG900" s="99">
        <f t="shared" si="163"/>
        <v>1</v>
      </c>
      <c r="BH900" s="52">
        <f t="shared" si="159"/>
        <v>0</v>
      </c>
      <c r="BI900" s="53">
        <f>IFERROR(IF(ROUND(V900/((D900+AK900)/2),1)&lt;0,0,ROUND(V900/((D900+AK900)/2),1)),0)</f>
        <v>0</v>
      </c>
      <c r="BJ900" s="55" t="str">
        <f>IF(AK900=0,"정상",IF(AP900="악성","악성",IF(AND(BL900&gt;3,BI900&lt;0.5),"악성",IF(AND(AP900="정상",BL900&lt;=3),"정상",IF(BI900&gt;1,"정상","부진")))))</f>
        <v>악성</v>
      </c>
      <c r="BK900" s="54">
        <v>42795</v>
      </c>
      <c r="BL900" s="52">
        <f t="shared" si="164"/>
        <v>115</v>
      </c>
    </row>
    <row r="901" spans="1:64" ht="17.100000000000001" customHeight="1">
      <c r="A901" s="58" t="s">
        <v>1</v>
      </c>
      <c r="B901" s="57" t="s">
        <v>698</v>
      </c>
      <c r="C901" s="56" t="s">
        <v>1049</v>
      </c>
      <c r="D901" s="213">
        <v>394</v>
      </c>
      <c r="E901" s="214">
        <v>6830.2341999999999</v>
      </c>
      <c r="F901" s="215">
        <v>2691111</v>
      </c>
      <c r="G901" s="213">
        <v>10000</v>
      </c>
      <c r="H901" s="216">
        <v>8101.4755999999998</v>
      </c>
      <c r="I901" s="215">
        <v>81014756</v>
      </c>
      <c r="J901" s="213">
        <v>0</v>
      </c>
      <c r="K901" s="216">
        <v>0</v>
      </c>
      <c r="L901" s="215">
        <v>0</v>
      </c>
      <c r="M901" s="213">
        <v>1</v>
      </c>
      <c r="N901" s="216">
        <v>7970</v>
      </c>
      <c r="O901" s="215">
        <v>7970</v>
      </c>
      <c r="P901" s="213">
        <v>0</v>
      </c>
      <c r="Q901" s="216">
        <v>0</v>
      </c>
      <c r="R901" s="215">
        <v>0</v>
      </c>
      <c r="S901" s="213">
        <v>10001</v>
      </c>
      <c r="T901" s="214">
        <v>8101.4624530000001</v>
      </c>
      <c r="U901" s="217">
        <v>81022726</v>
      </c>
      <c r="V901" s="213">
        <v>5705</v>
      </c>
      <c r="W901" s="216">
        <v>7995.1351439999999</v>
      </c>
      <c r="X901" s="215">
        <v>45612246</v>
      </c>
      <c r="Y901" s="213">
        <v>0</v>
      </c>
      <c r="Z901" s="216">
        <v>0</v>
      </c>
      <c r="AA901" s="215">
        <v>0</v>
      </c>
      <c r="AB901" s="213">
        <v>78</v>
      </c>
      <c r="AC901" s="216">
        <v>8017.7051279999996</v>
      </c>
      <c r="AD901" s="215">
        <v>625381</v>
      </c>
      <c r="AE901" s="213">
        <v>0</v>
      </c>
      <c r="AF901" s="216">
        <v>0</v>
      </c>
      <c r="AG901" s="215">
        <v>0</v>
      </c>
      <c r="AH901" s="213">
        <v>5783</v>
      </c>
      <c r="AI901" s="214">
        <v>7995.4395640000002</v>
      </c>
      <c r="AJ901" s="215">
        <v>46237627</v>
      </c>
      <c r="AK901" s="218">
        <v>4612</v>
      </c>
      <c r="AL901" s="214">
        <v>8125.8046000000004</v>
      </c>
      <c r="AM901" s="215">
        <v>37476210</v>
      </c>
      <c r="AN901" s="36">
        <f t="shared" si="156"/>
        <v>3.5465281880528369E-3</v>
      </c>
      <c r="AO901" s="37">
        <f t="shared" si="157"/>
        <v>0.44367484367484367</v>
      </c>
      <c r="AP901" s="38" t="s">
        <v>2</v>
      </c>
      <c r="AQ901" s="39" t="str">
        <f t="shared" si="166"/>
        <v>제품</v>
      </c>
      <c r="AR901" s="40">
        <f t="shared" si="160"/>
        <v>0</v>
      </c>
      <c r="AS901" s="41">
        <f t="shared" si="161"/>
        <v>0</v>
      </c>
      <c r="AT901" s="42">
        <f t="shared" si="162"/>
        <v>37476210</v>
      </c>
      <c r="AU901" s="43">
        <f t="shared" si="158"/>
        <v>37476210</v>
      </c>
      <c r="AV901" s="95">
        <f t="shared" si="165"/>
        <v>37476210.815200001</v>
      </c>
      <c r="AW901" s="61" t="str">
        <f t="shared" si="165"/>
        <v/>
      </c>
      <c r="AX901" s="61" t="str">
        <f t="shared" si="165"/>
        <v/>
      </c>
      <c r="AY901" s="61" t="str">
        <f t="shared" si="165"/>
        <v/>
      </c>
      <c r="AZ901" s="44" t="str">
        <f t="shared" si="165"/>
        <v/>
      </c>
      <c r="BA901" s="45"/>
      <c r="BB901" s="97">
        <v>4612</v>
      </c>
      <c r="BC901" s="98">
        <v>0</v>
      </c>
      <c r="BD901" s="98">
        <v>0</v>
      </c>
      <c r="BE901" s="98">
        <v>0</v>
      </c>
      <c r="BF901" s="98">
        <v>0</v>
      </c>
      <c r="BG901" s="99">
        <f t="shared" si="163"/>
        <v>4612</v>
      </c>
      <c r="BH901" s="52">
        <f t="shared" si="159"/>
        <v>0</v>
      </c>
      <c r="BI901" s="53">
        <f>IFERROR(IF(ROUND(V901/((D901+AK901)/2),1)&lt;0,0,ROUND(V901/((D901+AK901)/2),1)),0)</f>
        <v>2.2999999999999998</v>
      </c>
      <c r="BJ901" s="55" t="str">
        <f>IF(AK901=0,"정상",IF(AP901="악성","악성",IF(AND(BL901&gt;3,BI901&lt;0.5),"악성",IF(AND(AP901="정상",BL901&lt;=3),"정상",IF(BI901&gt;1,"정상","부진")))))</f>
        <v>정상</v>
      </c>
      <c r="BK901" s="54">
        <v>46143</v>
      </c>
      <c r="BL901" s="52">
        <f t="shared" si="164"/>
        <v>5</v>
      </c>
    </row>
    <row r="902" spans="1:64" ht="17.100000000000001" customHeight="1">
      <c r="A902" s="58" t="s">
        <v>1</v>
      </c>
      <c r="B902" s="57" t="s">
        <v>699</v>
      </c>
      <c r="C902" s="56" t="s">
        <v>1050</v>
      </c>
      <c r="D902" s="213">
        <v>44</v>
      </c>
      <c r="E902" s="214">
        <v>1276</v>
      </c>
      <c r="F902" s="215">
        <v>56144</v>
      </c>
      <c r="G902" s="213">
        <v>0</v>
      </c>
      <c r="H902" s="216">
        <v>0</v>
      </c>
      <c r="I902" s="215">
        <v>0</v>
      </c>
      <c r="J902" s="213">
        <v>0</v>
      </c>
      <c r="K902" s="216">
        <v>0</v>
      </c>
      <c r="L902" s="215">
        <v>0</v>
      </c>
      <c r="M902" s="213">
        <v>2</v>
      </c>
      <c r="N902" s="216">
        <v>1276</v>
      </c>
      <c r="O902" s="215">
        <v>2552</v>
      </c>
      <c r="P902" s="213">
        <v>0</v>
      </c>
      <c r="Q902" s="216">
        <v>0</v>
      </c>
      <c r="R902" s="215">
        <v>0</v>
      </c>
      <c r="S902" s="213">
        <v>2</v>
      </c>
      <c r="T902" s="214">
        <v>1276</v>
      </c>
      <c r="U902" s="217">
        <v>2552</v>
      </c>
      <c r="V902" s="213">
        <v>-6</v>
      </c>
      <c r="W902" s="216">
        <v>1276</v>
      </c>
      <c r="X902" s="215">
        <v>-7656</v>
      </c>
      <c r="Y902" s="213">
        <v>0</v>
      </c>
      <c r="Z902" s="216">
        <v>0</v>
      </c>
      <c r="AA902" s="215">
        <v>0</v>
      </c>
      <c r="AB902" s="213">
        <v>31</v>
      </c>
      <c r="AC902" s="216">
        <v>1276</v>
      </c>
      <c r="AD902" s="215">
        <v>39556</v>
      </c>
      <c r="AE902" s="213">
        <v>0</v>
      </c>
      <c r="AF902" s="216">
        <v>0</v>
      </c>
      <c r="AG902" s="215">
        <v>0</v>
      </c>
      <c r="AH902" s="213">
        <v>25</v>
      </c>
      <c r="AI902" s="214">
        <v>1276</v>
      </c>
      <c r="AJ902" s="215">
        <v>31900</v>
      </c>
      <c r="AK902" s="218">
        <v>21</v>
      </c>
      <c r="AL902" s="214">
        <v>1276</v>
      </c>
      <c r="AM902" s="215">
        <v>26796</v>
      </c>
      <c r="AN902" s="36">
        <f t="shared" si="156"/>
        <v>2.5358159036643196E-6</v>
      </c>
      <c r="AO902" s="37">
        <f t="shared" si="157"/>
        <v>0.45652173913043476</v>
      </c>
      <c r="AP902" s="38" t="s">
        <v>3</v>
      </c>
      <c r="AQ902" s="39" t="str">
        <f t="shared" si="166"/>
        <v>제품</v>
      </c>
      <c r="AR902" s="40">
        <f t="shared" si="160"/>
        <v>26796</v>
      </c>
      <c r="AS902" s="41">
        <f t="shared" si="161"/>
        <v>0</v>
      </c>
      <c r="AT902" s="42">
        <f t="shared" si="162"/>
        <v>0</v>
      </c>
      <c r="AU902" s="43">
        <f t="shared" si="158"/>
        <v>26796</v>
      </c>
      <c r="AV902" s="95">
        <f t="shared" si="165"/>
        <v>26796</v>
      </c>
      <c r="AW902" s="61" t="str">
        <f t="shared" si="165"/>
        <v/>
      </c>
      <c r="AX902" s="61" t="str">
        <f t="shared" si="165"/>
        <v/>
      </c>
      <c r="AY902" s="61" t="str">
        <f t="shared" si="165"/>
        <v/>
      </c>
      <c r="AZ902" s="44" t="str">
        <f t="shared" si="165"/>
        <v/>
      </c>
      <c r="BA902" s="45"/>
      <c r="BB902" s="97">
        <v>21</v>
      </c>
      <c r="BC902" s="98">
        <v>0</v>
      </c>
      <c r="BD902" s="98">
        <v>0</v>
      </c>
      <c r="BE902" s="98">
        <v>0</v>
      </c>
      <c r="BF902" s="98">
        <v>0</v>
      </c>
      <c r="BG902" s="99">
        <f t="shared" si="163"/>
        <v>21</v>
      </c>
      <c r="BH902" s="52">
        <f t="shared" si="159"/>
        <v>0</v>
      </c>
      <c r="BI902" s="53">
        <f>IFERROR(IF(ROUND(V902/((D902+AK902)/2),1)&lt;0,0,ROUND(V902/((D902+AK902)/2),1)),0)</f>
        <v>0</v>
      </c>
      <c r="BJ902" s="55" t="str">
        <f>IF(AK902=0,"정상",IF(AP902="악성","악성",IF(AND(BL902&gt;3,BI902&lt;0.5),"악성",IF(AND(AP902="정상",BL902&lt;=3),"정상",IF(BI902&gt;1,"정상","부진")))))</f>
        <v>악성</v>
      </c>
      <c r="BK902" s="54">
        <v>42887</v>
      </c>
      <c r="BL902" s="52">
        <f t="shared" si="164"/>
        <v>112</v>
      </c>
    </row>
    <row r="903" spans="1:64" ht="17.100000000000001" customHeight="1">
      <c r="A903" s="58" t="s">
        <v>1</v>
      </c>
      <c r="B903" s="57" t="s">
        <v>700</v>
      </c>
      <c r="C903" s="56" t="s">
        <v>1051</v>
      </c>
      <c r="D903" s="213">
        <v>32</v>
      </c>
      <c r="E903" s="214">
        <v>1113</v>
      </c>
      <c r="F903" s="215">
        <v>35616</v>
      </c>
      <c r="G903" s="213">
        <v>0</v>
      </c>
      <c r="H903" s="216">
        <v>0</v>
      </c>
      <c r="I903" s="215">
        <v>0</v>
      </c>
      <c r="J903" s="213">
        <v>0</v>
      </c>
      <c r="K903" s="216">
        <v>0</v>
      </c>
      <c r="L903" s="215">
        <v>0</v>
      </c>
      <c r="M903" s="213">
        <v>14</v>
      </c>
      <c r="N903" s="216">
        <v>1113</v>
      </c>
      <c r="O903" s="215">
        <v>15582</v>
      </c>
      <c r="P903" s="213">
        <v>0</v>
      </c>
      <c r="Q903" s="216">
        <v>0</v>
      </c>
      <c r="R903" s="215">
        <v>0</v>
      </c>
      <c r="S903" s="213">
        <v>14</v>
      </c>
      <c r="T903" s="214">
        <v>1113</v>
      </c>
      <c r="U903" s="217">
        <v>15582</v>
      </c>
      <c r="V903" s="213">
        <v>-135</v>
      </c>
      <c r="W903" s="216">
        <v>1113</v>
      </c>
      <c r="X903" s="215">
        <v>-150255</v>
      </c>
      <c r="Y903" s="213">
        <v>0</v>
      </c>
      <c r="Z903" s="216">
        <v>0</v>
      </c>
      <c r="AA903" s="215">
        <v>0</v>
      </c>
      <c r="AB903" s="213">
        <v>99</v>
      </c>
      <c r="AC903" s="216">
        <v>1113</v>
      </c>
      <c r="AD903" s="215">
        <v>110187</v>
      </c>
      <c r="AE903" s="213">
        <v>0</v>
      </c>
      <c r="AF903" s="216">
        <v>0</v>
      </c>
      <c r="AG903" s="215">
        <v>0</v>
      </c>
      <c r="AH903" s="213">
        <v>-36</v>
      </c>
      <c r="AI903" s="214">
        <v>1113</v>
      </c>
      <c r="AJ903" s="215">
        <v>-40068</v>
      </c>
      <c r="AK903" s="218">
        <v>82</v>
      </c>
      <c r="AL903" s="214">
        <v>1113</v>
      </c>
      <c r="AM903" s="215">
        <v>91266</v>
      </c>
      <c r="AN903" s="36">
        <f t="shared" si="156"/>
        <v>8.6368776781544937E-6</v>
      </c>
      <c r="AO903" s="37">
        <f t="shared" si="157"/>
        <v>1.7826086956521738</v>
      </c>
      <c r="AP903" s="38" t="s">
        <v>3</v>
      </c>
      <c r="AQ903" s="39" t="str">
        <f t="shared" si="166"/>
        <v>제품</v>
      </c>
      <c r="AR903" s="40">
        <f t="shared" si="160"/>
        <v>91266</v>
      </c>
      <c r="AS903" s="41">
        <f t="shared" si="161"/>
        <v>0</v>
      </c>
      <c r="AT903" s="42">
        <f t="shared" si="162"/>
        <v>0</v>
      </c>
      <c r="AU903" s="43">
        <f t="shared" si="158"/>
        <v>91266</v>
      </c>
      <c r="AV903" s="95">
        <f t="shared" si="165"/>
        <v>91266</v>
      </c>
      <c r="AW903" s="61" t="str">
        <f t="shared" si="165"/>
        <v/>
      </c>
      <c r="AX903" s="61" t="str">
        <f t="shared" si="165"/>
        <v/>
      </c>
      <c r="AY903" s="61" t="str">
        <f t="shared" si="165"/>
        <v/>
      </c>
      <c r="AZ903" s="44" t="str">
        <f t="shared" si="165"/>
        <v/>
      </c>
      <c r="BA903" s="45"/>
      <c r="BB903" s="97">
        <v>82</v>
      </c>
      <c r="BC903" s="98">
        <v>0</v>
      </c>
      <c r="BD903" s="98">
        <v>0</v>
      </c>
      <c r="BE903" s="98">
        <v>0</v>
      </c>
      <c r="BF903" s="98">
        <v>0</v>
      </c>
      <c r="BG903" s="99">
        <f t="shared" si="163"/>
        <v>82</v>
      </c>
      <c r="BH903" s="52">
        <f t="shared" si="159"/>
        <v>0</v>
      </c>
      <c r="BI903" s="53">
        <f>IFERROR(IF(ROUND(V903/((D903+AK903)/2),1)&lt;0,0,ROUND(V903/((D903+AK903)/2),1)),0)</f>
        <v>0</v>
      </c>
      <c r="BJ903" s="55" t="str">
        <f>IF(AK903=0,"정상",IF(AP903="악성","악성",IF(AND(BL903&gt;3,BI903&lt;0.5),"악성",IF(AND(AP903="정상",BL903&lt;=3),"정상",IF(BI903&gt;1,"정상","부진")))))</f>
        <v>악성</v>
      </c>
      <c r="BK903" s="54">
        <v>42917</v>
      </c>
      <c r="BL903" s="52">
        <f t="shared" si="164"/>
        <v>111</v>
      </c>
    </row>
    <row r="904" spans="1:64" ht="17.100000000000001" customHeight="1">
      <c r="A904" s="58" t="s">
        <v>1</v>
      </c>
      <c r="B904" s="57" t="s">
        <v>701</v>
      </c>
      <c r="C904" s="56" t="s">
        <v>1052</v>
      </c>
      <c r="D904" s="213">
        <v>480</v>
      </c>
      <c r="E904" s="214">
        <v>623.3655</v>
      </c>
      <c r="F904" s="215">
        <v>299215</v>
      </c>
      <c r="G904" s="213">
        <v>4810</v>
      </c>
      <c r="H904" s="216">
        <v>680.44532200000003</v>
      </c>
      <c r="I904" s="215">
        <v>3272942</v>
      </c>
      <c r="J904" s="213">
        <v>0</v>
      </c>
      <c r="K904" s="216">
        <v>0</v>
      </c>
      <c r="L904" s="215">
        <v>0</v>
      </c>
      <c r="M904" s="213">
        <v>51</v>
      </c>
      <c r="N904" s="216">
        <v>678.37254900000005</v>
      </c>
      <c r="O904" s="215">
        <v>34597</v>
      </c>
      <c r="P904" s="213">
        <v>0</v>
      </c>
      <c r="Q904" s="216">
        <v>0</v>
      </c>
      <c r="R904" s="215">
        <v>0</v>
      </c>
      <c r="S904" s="213">
        <v>4861</v>
      </c>
      <c r="T904" s="214">
        <v>680.42357500000003</v>
      </c>
      <c r="U904" s="217">
        <v>3307539</v>
      </c>
      <c r="V904" s="213">
        <v>5243</v>
      </c>
      <c r="W904" s="216">
        <v>675.23765000000003</v>
      </c>
      <c r="X904" s="215">
        <v>3540271</v>
      </c>
      <c r="Y904" s="213">
        <v>0</v>
      </c>
      <c r="Z904" s="216">
        <v>0</v>
      </c>
      <c r="AA904" s="215">
        <v>0</v>
      </c>
      <c r="AB904" s="213">
        <v>74</v>
      </c>
      <c r="AC904" s="216">
        <v>678.45945900000004</v>
      </c>
      <c r="AD904" s="215">
        <v>50206</v>
      </c>
      <c r="AE904" s="213">
        <v>0</v>
      </c>
      <c r="AF904" s="216">
        <v>0</v>
      </c>
      <c r="AG904" s="215">
        <v>0</v>
      </c>
      <c r="AH904" s="213">
        <v>5317</v>
      </c>
      <c r="AI904" s="214">
        <v>675.28249000000005</v>
      </c>
      <c r="AJ904" s="215">
        <v>3590477</v>
      </c>
      <c r="AK904" s="218">
        <v>24</v>
      </c>
      <c r="AL904" s="214">
        <v>678.21730000000002</v>
      </c>
      <c r="AM904" s="215">
        <v>16277</v>
      </c>
      <c r="AN904" s="36">
        <f t="shared" si="156"/>
        <v>1.5403595859062595E-6</v>
      </c>
      <c r="AO904" s="37">
        <f t="shared" si="157"/>
        <v>4.4935405354802468E-3</v>
      </c>
      <c r="AP904" s="38" t="s">
        <v>2</v>
      </c>
      <c r="AQ904" s="39" t="str">
        <f t="shared" si="166"/>
        <v>제품</v>
      </c>
      <c r="AR904" s="40">
        <f t="shared" si="160"/>
        <v>0</v>
      </c>
      <c r="AS904" s="41">
        <f t="shared" si="161"/>
        <v>0</v>
      </c>
      <c r="AT904" s="42">
        <f t="shared" si="162"/>
        <v>16277</v>
      </c>
      <c r="AU904" s="43">
        <f t="shared" si="158"/>
        <v>16277</v>
      </c>
      <c r="AV904" s="95">
        <f t="shared" si="165"/>
        <v>16277.215200000001</v>
      </c>
      <c r="AW904" s="61" t="str">
        <f t="shared" si="165"/>
        <v/>
      </c>
      <c r="AX904" s="61" t="str">
        <f t="shared" si="165"/>
        <v/>
      </c>
      <c r="AY904" s="61" t="str">
        <f t="shared" si="165"/>
        <v/>
      </c>
      <c r="AZ904" s="44" t="str">
        <f t="shared" si="165"/>
        <v/>
      </c>
      <c r="BA904" s="45"/>
      <c r="BB904" s="97">
        <v>24</v>
      </c>
      <c r="BC904" s="98">
        <v>0</v>
      </c>
      <c r="BD904" s="98">
        <v>0</v>
      </c>
      <c r="BE904" s="98">
        <v>0</v>
      </c>
      <c r="BF904" s="98">
        <v>0</v>
      </c>
      <c r="BG904" s="99">
        <f t="shared" si="163"/>
        <v>24</v>
      </c>
      <c r="BH904" s="52">
        <f t="shared" si="159"/>
        <v>0</v>
      </c>
      <c r="BI904" s="53">
        <f>IFERROR(IF(ROUND(V904/((D904+AK904)/2),1)&lt;0,0,ROUND(V904/((D904+AK904)/2),1)),0)</f>
        <v>20.8</v>
      </c>
      <c r="BJ904" s="55" t="str">
        <f>IF(AK904=0,"정상",IF(AP904="악성","악성",IF(AND(BL904&gt;3,BI904&lt;0.5),"악성",IF(AND(AP904="정상",BL904&lt;=3),"정상",IF(BI904&gt;1,"정상","부진")))))</f>
        <v>정상</v>
      </c>
      <c r="BK904" s="54">
        <v>42887</v>
      </c>
      <c r="BL904" s="52">
        <f t="shared" si="164"/>
        <v>112</v>
      </c>
    </row>
    <row r="905" spans="1:64" ht="17.100000000000001" customHeight="1">
      <c r="A905" s="58" t="s">
        <v>1</v>
      </c>
      <c r="B905" s="57" t="s">
        <v>702</v>
      </c>
      <c r="C905" s="56" t="s">
        <v>1053</v>
      </c>
      <c r="D905" s="213">
        <v>4825</v>
      </c>
      <c r="E905" s="214">
        <v>651.37580000000003</v>
      </c>
      <c r="F905" s="215">
        <v>3142888</v>
      </c>
      <c r="G905" s="213">
        <v>3000</v>
      </c>
      <c r="H905" s="216">
        <v>794.54100000000005</v>
      </c>
      <c r="I905" s="215">
        <v>2383623</v>
      </c>
      <c r="J905" s="213">
        <v>0</v>
      </c>
      <c r="K905" s="216">
        <v>0</v>
      </c>
      <c r="L905" s="215">
        <v>0</v>
      </c>
      <c r="M905" s="213">
        <v>30</v>
      </c>
      <c r="N905" s="216">
        <v>1</v>
      </c>
      <c r="O905" s="215">
        <v>30</v>
      </c>
      <c r="P905" s="213">
        <v>0</v>
      </c>
      <c r="Q905" s="216">
        <v>0</v>
      </c>
      <c r="R905" s="215">
        <v>0</v>
      </c>
      <c r="S905" s="213">
        <v>3030</v>
      </c>
      <c r="T905" s="214">
        <v>786.68415800000002</v>
      </c>
      <c r="U905" s="217">
        <v>2383653</v>
      </c>
      <c r="V905" s="213">
        <v>7670</v>
      </c>
      <c r="W905" s="216">
        <v>703.37353299999995</v>
      </c>
      <c r="X905" s="215">
        <v>5394875</v>
      </c>
      <c r="Y905" s="213">
        <v>0</v>
      </c>
      <c r="Z905" s="216">
        <v>0</v>
      </c>
      <c r="AA905" s="215">
        <v>0</v>
      </c>
      <c r="AB905" s="213">
        <v>182</v>
      </c>
      <c r="AC905" s="216">
        <v>711.35714199999995</v>
      </c>
      <c r="AD905" s="215">
        <v>129467</v>
      </c>
      <c r="AE905" s="213">
        <v>0</v>
      </c>
      <c r="AF905" s="216">
        <v>0</v>
      </c>
      <c r="AG905" s="215">
        <v>0</v>
      </c>
      <c r="AH905" s="213">
        <v>7852</v>
      </c>
      <c r="AI905" s="214">
        <v>703.558583</v>
      </c>
      <c r="AJ905" s="215">
        <v>5524342</v>
      </c>
      <c r="AK905" s="218">
        <v>3</v>
      </c>
      <c r="AL905" s="214">
        <v>733.33330000000001</v>
      </c>
      <c r="AM905" s="215">
        <v>2199</v>
      </c>
      <c r="AN905" s="36">
        <f t="shared" si="156"/>
        <v>2.0810043186139121E-7</v>
      </c>
      <c r="AO905" s="37">
        <f t="shared" si="157"/>
        <v>3.8192234245703374E-4</v>
      </c>
      <c r="AP905" s="38" t="s">
        <v>2</v>
      </c>
      <c r="AQ905" s="39" t="str">
        <f t="shared" si="166"/>
        <v>제품</v>
      </c>
      <c r="AR905" s="40">
        <f t="shared" si="160"/>
        <v>0</v>
      </c>
      <c r="AS905" s="41">
        <f t="shared" si="161"/>
        <v>0</v>
      </c>
      <c r="AT905" s="42">
        <f t="shared" si="162"/>
        <v>2199</v>
      </c>
      <c r="AU905" s="43">
        <f t="shared" si="158"/>
        <v>2199</v>
      </c>
      <c r="AV905" s="95">
        <f t="shared" si="165"/>
        <v>2199.9998999999998</v>
      </c>
      <c r="AW905" s="61" t="str">
        <f t="shared" si="165"/>
        <v/>
      </c>
      <c r="AX905" s="61" t="str">
        <f t="shared" si="165"/>
        <v/>
      </c>
      <c r="AY905" s="61" t="str">
        <f t="shared" si="165"/>
        <v/>
      </c>
      <c r="AZ905" s="44" t="str">
        <f t="shared" si="165"/>
        <v/>
      </c>
      <c r="BA905" s="45"/>
      <c r="BB905" s="97">
        <v>3</v>
      </c>
      <c r="BC905" s="98">
        <v>0</v>
      </c>
      <c r="BD905" s="98">
        <v>0</v>
      </c>
      <c r="BE905" s="98">
        <v>0</v>
      </c>
      <c r="BF905" s="98">
        <v>0</v>
      </c>
      <c r="BG905" s="99">
        <f t="shared" si="163"/>
        <v>3</v>
      </c>
      <c r="BH905" s="52">
        <f t="shared" si="159"/>
        <v>0</v>
      </c>
      <c r="BI905" s="53">
        <f>IFERROR(IF(ROUND(V905/((D905+AK905)/2),1)&lt;0,0,ROUND(V905/((D905+AK905)/2),1)),0)</f>
        <v>3.2</v>
      </c>
      <c r="BJ905" s="55" t="str">
        <f>IF(AK905=0,"정상",IF(AP905="악성","악성",IF(AND(BL905&gt;3,BI905&lt;0.5),"악성",IF(AND(AP905="정상",BL905&lt;=3),"정상",IF(BI905&gt;1,"정상","부진")))))</f>
        <v>정상</v>
      </c>
      <c r="BK905" s="54">
        <v>45901</v>
      </c>
      <c r="BL905" s="52">
        <f t="shared" si="164"/>
        <v>13</v>
      </c>
    </row>
    <row r="906" spans="1:64" ht="17.100000000000001" customHeight="1">
      <c r="A906" s="58" t="s">
        <v>1</v>
      </c>
      <c r="B906" s="57" t="s">
        <v>703</v>
      </c>
      <c r="C906" s="56" t="s">
        <v>1054</v>
      </c>
      <c r="D906" s="213">
        <v>51</v>
      </c>
      <c r="E906" s="214">
        <v>1199.1818000000001</v>
      </c>
      <c r="F906" s="215">
        <v>61158</v>
      </c>
      <c r="G906" s="213">
        <v>0</v>
      </c>
      <c r="H906" s="216">
        <v>0</v>
      </c>
      <c r="I906" s="215">
        <v>0</v>
      </c>
      <c r="J906" s="213">
        <v>0</v>
      </c>
      <c r="K906" s="216">
        <v>0</v>
      </c>
      <c r="L906" s="215">
        <v>0</v>
      </c>
      <c r="M906" s="213">
        <v>0</v>
      </c>
      <c r="N906" s="216">
        <v>0</v>
      </c>
      <c r="O906" s="215">
        <v>0</v>
      </c>
      <c r="P906" s="213">
        <v>0</v>
      </c>
      <c r="Q906" s="216">
        <v>0</v>
      </c>
      <c r="R906" s="215">
        <v>0</v>
      </c>
      <c r="S906" s="213">
        <v>0</v>
      </c>
      <c r="T906" s="214">
        <v>0</v>
      </c>
      <c r="U906" s="217">
        <v>0</v>
      </c>
      <c r="V906" s="213">
        <v>-30</v>
      </c>
      <c r="W906" s="216">
        <v>1198.8666659999999</v>
      </c>
      <c r="X906" s="215">
        <v>-35966</v>
      </c>
      <c r="Y906" s="213">
        <v>0</v>
      </c>
      <c r="Z906" s="216">
        <v>0</v>
      </c>
      <c r="AA906" s="215">
        <v>0</v>
      </c>
      <c r="AB906" s="213">
        <v>22</v>
      </c>
      <c r="AC906" s="216">
        <v>1199.363636</v>
      </c>
      <c r="AD906" s="215">
        <v>26386</v>
      </c>
      <c r="AE906" s="213">
        <v>0</v>
      </c>
      <c r="AF906" s="216">
        <v>0</v>
      </c>
      <c r="AG906" s="215">
        <v>0</v>
      </c>
      <c r="AH906" s="213">
        <v>-8</v>
      </c>
      <c r="AI906" s="214">
        <v>1197.5</v>
      </c>
      <c r="AJ906" s="215">
        <v>-9580</v>
      </c>
      <c r="AK906" s="218">
        <v>59</v>
      </c>
      <c r="AL906" s="214">
        <v>1198.9530999999999</v>
      </c>
      <c r="AM906" s="215">
        <v>70738</v>
      </c>
      <c r="AN906" s="36">
        <f t="shared" ref="AN906:AN969" si="167">AM906/$AM$4</f>
        <v>6.6942284442979045E-6</v>
      </c>
      <c r="AO906" s="37">
        <f t="shared" ref="AO906:AO969" si="168">IF(ISERROR(AK906/(D906+S906)),,(AK906/(D906+S906)))</f>
        <v>1.1568627450980393</v>
      </c>
      <c r="AP906" s="38" t="s">
        <v>3</v>
      </c>
      <c r="AQ906" s="39" t="str">
        <f t="shared" si="166"/>
        <v>제품</v>
      </c>
      <c r="AR906" s="40">
        <f t="shared" si="160"/>
        <v>70738</v>
      </c>
      <c r="AS906" s="41">
        <f t="shared" si="161"/>
        <v>0</v>
      </c>
      <c r="AT906" s="42">
        <f t="shared" si="162"/>
        <v>0</v>
      </c>
      <c r="AU906" s="43">
        <f t="shared" ref="AU906:AU969" si="169">SUM(AR906:AT906)</f>
        <v>70738</v>
      </c>
      <c r="AV906" s="95">
        <f t="shared" si="165"/>
        <v>70738.232900000003</v>
      </c>
      <c r="AW906" s="61" t="str">
        <f t="shared" si="165"/>
        <v/>
      </c>
      <c r="AX906" s="61" t="str">
        <f t="shared" si="165"/>
        <v/>
      </c>
      <c r="AY906" s="61" t="str">
        <f t="shared" si="165"/>
        <v/>
      </c>
      <c r="AZ906" s="44" t="str">
        <f t="shared" si="165"/>
        <v/>
      </c>
      <c r="BA906" s="45"/>
      <c r="BB906" s="97">
        <v>59</v>
      </c>
      <c r="BC906" s="98">
        <v>0</v>
      </c>
      <c r="BD906" s="98">
        <v>0</v>
      </c>
      <c r="BE906" s="98">
        <v>0</v>
      </c>
      <c r="BF906" s="98">
        <v>0</v>
      </c>
      <c r="BG906" s="99">
        <f t="shared" si="163"/>
        <v>59</v>
      </c>
      <c r="BH906" s="52">
        <f t="shared" ref="BH906:BH969" si="170">BG906-AK906</f>
        <v>0</v>
      </c>
      <c r="BI906" s="53">
        <f>IFERROR(IF(ROUND(V906/((D906+AK906)/2),1)&lt;0,0,ROUND(V906/((D906+AK906)/2),1)),0)</f>
        <v>0</v>
      </c>
      <c r="BJ906" s="55" t="str">
        <f>IF(AK906=0,"정상",IF(AP906="악성","악성",IF(AND(BL906&gt;3,BI906&lt;0.5),"악성",IF(AND(AP906="정상",BL906&lt;=3),"정상",IF(BI906&gt;1,"정상","부진")))))</f>
        <v>악성</v>
      </c>
      <c r="BK906" s="54">
        <v>42948</v>
      </c>
      <c r="BL906" s="52">
        <f t="shared" si="164"/>
        <v>110</v>
      </c>
    </row>
    <row r="907" spans="1:64" ht="17.100000000000001" customHeight="1">
      <c r="A907" s="58" t="s">
        <v>1</v>
      </c>
      <c r="B907" s="57" t="s">
        <v>704</v>
      </c>
      <c r="C907" s="56" t="s">
        <v>1055</v>
      </c>
      <c r="D907" s="213">
        <v>1</v>
      </c>
      <c r="E907" s="214">
        <v>2520</v>
      </c>
      <c r="F907" s="215">
        <v>2520</v>
      </c>
      <c r="G907" s="213">
        <v>0</v>
      </c>
      <c r="H907" s="216">
        <v>0</v>
      </c>
      <c r="I907" s="215">
        <v>0</v>
      </c>
      <c r="J907" s="213">
        <v>0</v>
      </c>
      <c r="K907" s="216">
        <v>0</v>
      </c>
      <c r="L907" s="215">
        <v>0</v>
      </c>
      <c r="M907" s="213">
        <v>0</v>
      </c>
      <c r="N907" s="216">
        <v>0</v>
      </c>
      <c r="O907" s="215">
        <v>0</v>
      </c>
      <c r="P907" s="213">
        <v>0</v>
      </c>
      <c r="Q907" s="216">
        <v>0</v>
      </c>
      <c r="R907" s="215">
        <v>0</v>
      </c>
      <c r="S907" s="213">
        <v>0</v>
      </c>
      <c r="T907" s="214">
        <v>0</v>
      </c>
      <c r="U907" s="217">
        <v>0</v>
      </c>
      <c r="V907" s="213">
        <v>-2</v>
      </c>
      <c r="W907" s="216">
        <v>2520</v>
      </c>
      <c r="X907" s="215">
        <v>-5040</v>
      </c>
      <c r="Y907" s="213">
        <v>0</v>
      </c>
      <c r="Z907" s="216">
        <v>0</v>
      </c>
      <c r="AA907" s="215">
        <v>0</v>
      </c>
      <c r="AB907" s="213">
        <v>3</v>
      </c>
      <c r="AC907" s="216">
        <v>2520</v>
      </c>
      <c r="AD907" s="215">
        <v>7560</v>
      </c>
      <c r="AE907" s="213">
        <v>0</v>
      </c>
      <c r="AF907" s="216">
        <v>0</v>
      </c>
      <c r="AG907" s="215">
        <v>0</v>
      </c>
      <c r="AH907" s="213">
        <v>1</v>
      </c>
      <c r="AI907" s="214">
        <v>2520</v>
      </c>
      <c r="AJ907" s="215">
        <v>2520</v>
      </c>
      <c r="AK907" s="218">
        <v>0</v>
      </c>
      <c r="AL907" s="214">
        <v>0</v>
      </c>
      <c r="AM907" s="215">
        <v>0</v>
      </c>
      <c r="AN907" s="36">
        <f t="shared" si="167"/>
        <v>0</v>
      </c>
      <c r="AO907" s="37">
        <f t="shared" si="168"/>
        <v>0</v>
      </c>
      <c r="AP907" s="38" t="s">
        <v>3</v>
      </c>
      <c r="AQ907" s="39" t="str">
        <f t="shared" si="166"/>
        <v>제품</v>
      </c>
      <c r="AR907" s="40">
        <f t="shared" ref="AR907:AR970" si="171">IF($AP907="악성",$AM907,0)</f>
        <v>0</v>
      </c>
      <c r="AS907" s="41">
        <f t="shared" ref="AS907:AS970" si="172">IF($AP907="부진",$AM907,0)</f>
        <v>0</v>
      </c>
      <c r="AT907" s="42">
        <f t="shared" ref="AT907:AT970" si="173">IF($AP907="정상",$AM907,0)</f>
        <v>0</v>
      </c>
      <c r="AU907" s="43">
        <f t="shared" si="169"/>
        <v>0</v>
      </c>
      <c r="AV907" s="95" t="str">
        <f t="shared" si="165"/>
        <v/>
      </c>
      <c r="AW907" s="61" t="str">
        <f t="shared" si="165"/>
        <v/>
      </c>
      <c r="AX907" s="61" t="str">
        <f t="shared" si="165"/>
        <v/>
      </c>
      <c r="AY907" s="61" t="str">
        <f t="shared" si="165"/>
        <v/>
      </c>
      <c r="AZ907" s="44" t="str">
        <f t="shared" si="165"/>
        <v/>
      </c>
      <c r="BA907" s="45"/>
      <c r="BB907" s="97">
        <v>0</v>
      </c>
      <c r="BC907" s="98">
        <v>0</v>
      </c>
      <c r="BD907" s="98">
        <v>0</v>
      </c>
      <c r="BE907" s="98">
        <v>0</v>
      </c>
      <c r="BF907" s="98">
        <v>0</v>
      </c>
      <c r="BG907" s="99">
        <f t="shared" ref="BG907:BG970" si="174">+SUM(BB907:BF907)</f>
        <v>0</v>
      </c>
      <c r="BH907" s="52">
        <f t="shared" si="170"/>
        <v>0</v>
      </c>
      <c r="BI907" s="53">
        <f>IFERROR(IF(ROUND(V907/((D907+AK907)/2),1)&lt;0,0,ROUND(V907/((D907+AK907)/2),1)),0)</f>
        <v>0</v>
      </c>
      <c r="BJ907" s="55" t="str">
        <f>IF(AK907=0,"정상",IF(AP907="악성","악성",IF(AND(BL907&gt;3,BI907&lt;0.5),"악성",IF(AND(AP907="정상",BL907&lt;=3),"정상",IF(BI907&gt;1,"정상","부진")))))</f>
        <v>정상</v>
      </c>
      <c r="BK907" s="54">
        <v>43009</v>
      </c>
      <c r="BL907" s="52">
        <f t="shared" ref="BL907:BL970" si="175">DATEDIF(BK907,$BL$9,"m")+1</f>
        <v>108</v>
      </c>
    </row>
    <row r="908" spans="1:64" ht="17.100000000000001" customHeight="1">
      <c r="A908" s="58" t="s">
        <v>1</v>
      </c>
      <c r="B908" s="57" t="s">
        <v>705</v>
      </c>
      <c r="C908" s="56" t="s">
        <v>1056</v>
      </c>
      <c r="D908" s="213">
        <v>0</v>
      </c>
      <c r="E908" s="214">
        <v>0</v>
      </c>
      <c r="F908" s="215">
        <v>0</v>
      </c>
      <c r="G908" s="213">
        <v>0</v>
      </c>
      <c r="H908" s="216">
        <v>0</v>
      </c>
      <c r="I908" s="215">
        <v>0</v>
      </c>
      <c r="J908" s="213">
        <v>0</v>
      </c>
      <c r="K908" s="216">
        <v>0</v>
      </c>
      <c r="L908" s="215">
        <v>0</v>
      </c>
      <c r="M908" s="213">
        <v>0</v>
      </c>
      <c r="N908" s="216">
        <v>0</v>
      </c>
      <c r="O908" s="215">
        <v>0</v>
      </c>
      <c r="P908" s="213">
        <v>0</v>
      </c>
      <c r="Q908" s="216">
        <v>0</v>
      </c>
      <c r="R908" s="215">
        <v>0</v>
      </c>
      <c r="S908" s="213">
        <v>0</v>
      </c>
      <c r="T908" s="214">
        <v>0</v>
      </c>
      <c r="U908" s="217">
        <v>0</v>
      </c>
      <c r="V908" s="213">
        <v>-1</v>
      </c>
      <c r="W908" s="216">
        <v>2520</v>
      </c>
      <c r="X908" s="215">
        <v>-2520</v>
      </c>
      <c r="Y908" s="213">
        <v>0</v>
      </c>
      <c r="Z908" s="216">
        <v>0</v>
      </c>
      <c r="AA908" s="215">
        <v>0</v>
      </c>
      <c r="AB908" s="213">
        <v>1</v>
      </c>
      <c r="AC908" s="216">
        <v>2520</v>
      </c>
      <c r="AD908" s="215">
        <v>2520</v>
      </c>
      <c r="AE908" s="213">
        <v>0</v>
      </c>
      <c r="AF908" s="216">
        <v>0</v>
      </c>
      <c r="AG908" s="215">
        <v>0</v>
      </c>
      <c r="AH908" s="213">
        <v>0</v>
      </c>
      <c r="AI908" s="214">
        <v>0</v>
      </c>
      <c r="AJ908" s="215">
        <v>0</v>
      </c>
      <c r="AK908" s="218">
        <v>0</v>
      </c>
      <c r="AL908" s="214">
        <v>0</v>
      </c>
      <c r="AM908" s="215">
        <v>0</v>
      </c>
      <c r="AN908" s="36">
        <f t="shared" si="167"/>
        <v>0</v>
      </c>
      <c r="AO908" s="37">
        <f t="shared" si="168"/>
        <v>0</v>
      </c>
      <c r="AP908" s="38" t="s">
        <v>3</v>
      </c>
      <c r="AQ908" s="39" t="str">
        <f t="shared" si="166"/>
        <v>제품</v>
      </c>
      <c r="AR908" s="40">
        <f t="shared" si="171"/>
        <v>0</v>
      </c>
      <c r="AS908" s="41">
        <f t="shared" si="172"/>
        <v>0</v>
      </c>
      <c r="AT908" s="42">
        <f t="shared" si="173"/>
        <v>0</v>
      </c>
      <c r="AU908" s="43">
        <f t="shared" si="169"/>
        <v>0</v>
      </c>
      <c r="AV908" s="95" t="str">
        <f t="shared" si="165"/>
        <v/>
      </c>
      <c r="AW908" s="61" t="str">
        <f t="shared" si="165"/>
        <v/>
      </c>
      <c r="AX908" s="61" t="str">
        <f t="shared" si="165"/>
        <v/>
      </c>
      <c r="AY908" s="61" t="str">
        <f t="shared" si="165"/>
        <v/>
      </c>
      <c r="AZ908" s="44" t="str">
        <f t="shared" si="165"/>
        <v/>
      </c>
      <c r="BA908" s="45"/>
      <c r="BB908" s="97">
        <v>0</v>
      </c>
      <c r="BC908" s="98">
        <v>0</v>
      </c>
      <c r="BD908" s="98">
        <v>0</v>
      </c>
      <c r="BE908" s="98">
        <v>0</v>
      </c>
      <c r="BF908" s="98">
        <v>0</v>
      </c>
      <c r="BG908" s="99">
        <f t="shared" si="174"/>
        <v>0</v>
      </c>
      <c r="BH908" s="52">
        <f t="shared" si="170"/>
        <v>0</v>
      </c>
      <c r="BI908" s="53">
        <f>IFERROR(IF(ROUND(V908/((D908+AK908)/2),1)&lt;0,0,ROUND(V908/((D908+AK908)/2),1)),0)</f>
        <v>0</v>
      </c>
      <c r="BJ908" s="55" t="str">
        <f>IF(AK908=0,"정상",IF(AP908="악성","악성",IF(AND(BL908&gt;3,BI908&lt;0.5),"악성",IF(AND(AP908="정상",BL908&lt;=3),"정상",IF(BI908&gt;1,"정상","부진")))))</f>
        <v>정상</v>
      </c>
      <c r="BK908" s="54">
        <v>43009</v>
      </c>
      <c r="BL908" s="52">
        <f t="shared" si="175"/>
        <v>108</v>
      </c>
    </row>
    <row r="909" spans="1:64" ht="17.100000000000001" customHeight="1">
      <c r="A909" s="58" t="s">
        <v>1</v>
      </c>
      <c r="B909" s="57" t="s">
        <v>5055</v>
      </c>
      <c r="C909" s="56" t="s">
        <v>5056</v>
      </c>
      <c r="D909" s="213">
        <v>0</v>
      </c>
      <c r="E909" s="214">
        <v>0</v>
      </c>
      <c r="F909" s="215">
        <v>0</v>
      </c>
      <c r="G909" s="213">
        <v>0</v>
      </c>
      <c r="H909" s="216">
        <v>0</v>
      </c>
      <c r="I909" s="215">
        <v>0</v>
      </c>
      <c r="J909" s="213">
        <v>0</v>
      </c>
      <c r="K909" s="216">
        <v>0</v>
      </c>
      <c r="L909" s="215">
        <v>0</v>
      </c>
      <c r="M909" s="213">
        <v>0</v>
      </c>
      <c r="N909" s="216">
        <v>0</v>
      </c>
      <c r="O909" s="215">
        <v>0</v>
      </c>
      <c r="P909" s="213">
        <v>0</v>
      </c>
      <c r="Q909" s="216">
        <v>0</v>
      </c>
      <c r="R909" s="215">
        <v>0</v>
      </c>
      <c r="S909" s="213">
        <v>0</v>
      </c>
      <c r="T909" s="214">
        <v>0</v>
      </c>
      <c r="U909" s="217">
        <v>0</v>
      </c>
      <c r="V909" s="213">
        <v>-1</v>
      </c>
      <c r="W909" s="216">
        <v>3049</v>
      </c>
      <c r="X909" s="215">
        <v>-3049</v>
      </c>
      <c r="Y909" s="213">
        <v>0</v>
      </c>
      <c r="Z909" s="216">
        <v>0</v>
      </c>
      <c r="AA909" s="215">
        <v>0</v>
      </c>
      <c r="AB909" s="213">
        <v>1</v>
      </c>
      <c r="AC909" s="216">
        <v>3049</v>
      </c>
      <c r="AD909" s="215">
        <v>3049</v>
      </c>
      <c r="AE909" s="213">
        <v>0</v>
      </c>
      <c r="AF909" s="216">
        <v>0</v>
      </c>
      <c r="AG909" s="215">
        <v>0</v>
      </c>
      <c r="AH909" s="213">
        <v>0</v>
      </c>
      <c r="AI909" s="214">
        <v>0</v>
      </c>
      <c r="AJ909" s="215">
        <v>0</v>
      </c>
      <c r="AK909" s="218">
        <v>0</v>
      </c>
      <c r="AL909" s="214">
        <v>0</v>
      </c>
      <c r="AM909" s="215">
        <v>0</v>
      </c>
      <c r="AN909" s="36">
        <f t="shared" si="167"/>
        <v>0</v>
      </c>
      <c r="AO909" s="37">
        <f t="shared" si="168"/>
        <v>0</v>
      </c>
      <c r="AP909" s="38" t="s">
        <v>3</v>
      </c>
      <c r="AQ909" s="39" t="str">
        <f t="shared" si="166"/>
        <v>제품</v>
      </c>
      <c r="AR909" s="40">
        <f t="shared" si="171"/>
        <v>0</v>
      </c>
      <c r="AS909" s="41">
        <f t="shared" si="172"/>
        <v>0</v>
      </c>
      <c r="AT909" s="42">
        <f t="shared" si="173"/>
        <v>0</v>
      </c>
      <c r="AU909" s="43">
        <f t="shared" si="169"/>
        <v>0</v>
      </c>
      <c r="AV909" s="95" t="str">
        <f t="shared" si="165"/>
        <v/>
      </c>
      <c r="AW909" s="61" t="str">
        <f t="shared" si="165"/>
        <v/>
      </c>
      <c r="AX909" s="61" t="str">
        <f t="shared" si="165"/>
        <v/>
      </c>
      <c r="AY909" s="61" t="str">
        <f t="shared" si="165"/>
        <v/>
      </c>
      <c r="AZ909" s="44" t="str">
        <f t="shared" si="165"/>
        <v/>
      </c>
      <c r="BA909" s="45"/>
      <c r="BB909" s="97">
        <v>0</v>
      </c>
      <c r="BC909" s="98">
        <v>0</v>
      </c>
      <c r="BD909" s="98">
        <v>0</v>
      </c>
      <c r="BE909" s="98">
        <v>0</v>
      </c>
      <c r="BF909" s="98">
        <v>0</v>
      </c>
      <c r="BG909" s="99">
        <f t="shared" si="174"/>
        <v>0</v>
      </c>
      <c r="BH909" s="52">
        <f t="shared" si="170"/>
        <v>0</v>
      </c>
      <c r="BI909" s="53">
        <f>IFERROR(IF(ROUND(V909/((D909+AK909)/2),1)&lt;0,0,ROUND(V909/((D909+AK909)/2),1)),0)</f>
        <v>0</v>
      </c>
      <c r="BJ909" s="55" t="str">
        <f>IF(AK909=0,"정상",IF(AP909="악성","악성",IF(AND(BL909&gt;3,BI909&lt;0.5),"악성",IF(AND(AP909="정상",BL909&lt;=3),"정상",IF(BI909&gt;1,"정상","부진")))))</f>
        <v>정상</v>
      </c>
      <c r="BK909" s="54">
        <v>45901</v>
      </c>
      <c r="BL909" s="52">
        <f t="shared" si="175"/>
        <v>13</v>
      </c>
    </row>
    <row r="910" spans="1:64" ht="17.100000000000001" customHeight="1">
      <c r="A910" s="58" t="s">
        <v>1</v>
      </c>
      <c r="B910" s="57" t="s">
        <v>706</v>
      </c>
      <c r="C910" s="56" t="s">
        <v>1057</v>
      </c>
      <c r="D910" s="213">
        <v>3</v>
      </c>
      <c r="E910" s="214">
        <v>2981</v>
      </c>
      <c r="F910" s="215">
        <v>8943</v>
      </c>
      <c r="G910" s="213">
        <v>0</v>
      </c>
      <c r="H910" s="216">
        <v>0</v>
      </c>
      <c r="I910" s="215">
        <v>0</v>
      </c>
      <c r="J910" s="213">
        <v>0</v>
      </c>
      <c r="K910" s="216">
        <v>0</v>
      </c>
      <c r="L910" s="215">
        <v>0</v>
      </c>
      <c r="M910" s="213">
        <v>0</v>
      </c>
      <c r="N910" s="216">
        <v>0</v>
      </c>
      <c r="O910" s="215">
        <v>0</v>
      </c>
      <c r="P910" s="213">
        <v>0</v>
      </c>
      <c r="Q910" s="216">
        <v>0</v>
      </c>
      <c r="R910" s="215">
        <v>0</v>
      </c>
      <c r="S910" s="213">
        <v>0</v>
      </c>
      <c r="T910" s="214">
        <v>0</v>
      </c>
      <c r="U910" s="217">
        <v>0</v>
      </c>
      <c r="V910" s="213">
        <v>-4</v>
      </c>
      <c r="W910" s="216">
        <v>2981</v>
      </c>
      <c r="X910" s="215">
        <v>-11924</v>
      </c>
      <c r="Y910" s="213">
        <v>0</v>
      </c>
      <c r="Z910" s="216">
        <v>0</v>
      </c>
      <c r="AA910" s="215">
        <v>0</v>
      </c>
      <c r="AB910" s="213">
        <v>0</v>
      </c>
      <c r="AC910" s="216">
        <v>0</v>
      </c>
      <c r="AD910" s="215">
        <v>0</v>
      </c>
      <c r="AE910" s="213">
        <v>0</v>
      </c>
      <c r="AF910" s="216">
        <v>0</v>
      </c>
      <c r="AG910" s="215">
        <v>0</v>
      </c>
      <c r="AH910" s="213">
        <v>-4</v>
      </c>
      <c r="AI910" s="214">
        <v>2981</v>
      </c>
      <c r="AJ910" s="215">
        <v>-11924</v>
      </c>
      <c r="AK910" s="218">
        <v>7</v>
      </c>
      <c r="AL910" s="214">
        <v>2981</v>
      </c>
      <c r="AM910" s="215">
        <v>20867</v>
      </c>
      <c r="AN910" s="36">
        <f t="shared" si="167"/>
        <v>1.974730200842042E-6</v>
      </c>
      <c r="AO910" s="37">
        <f t="shared" si="168"/>
        <v>2.3333333333333335</v>
      </c>
      <c r="AP910" s="38" t="s">
        <v>3</v>
      </c>
      <c r="AQ910" s="39" t="str">
        <f t="shared" si="166"/>
        <v>제품</v>
      </c>
      <c r="AR910" s="40">
        <f t="shared" si="171"/>
        <v>20867</v>
      </c>
      <c r="AS910" s="41">
        <f t="shared" si="172"/>
        <v>0</v>
      </c>
      <c r="AT910" s="42">
        <f t="shared" si="173"/>
        <v>0</v>
      </c>
      <c r="AU910" s="43">
        <f t="shared" si="169"/>
        <v>20867</v>
      </c>
      <c r="AV910" s="95">
        <f t="shared" si="165"/>
        <v>20867</v>
      </c>
      <c r="AW910" s="61" t="str">
        <f t="shared" si="165"/>
        <v/>
      </c>
      <c r="AX910" s="61" t="str">
        <f t="shared" si="165"/>
        <v/>
      </c>
      <c r="AY910" s="61" t="str">
        <f t="shared" si="165"/>
        <v/>
      </c>
      <c r="AZ910" s="44" t="str">
        <f t="shared" si="165"/>
        <v/>
      </c>
      <c r="BA910" s="45"/>
      <c r="BB910" s="97">
        <v>7</v>
      </c>
      <c r="BC910" s="98">
        <v>0</v>
      </c>
      <c r="BD910" s="98">
        <v>0</v>
      </c>
      <c r="BE910" s="98">
        <v>0</v>
      </c>
      <c r="BF910" s="98">
        <v>0</v>
      </c>
      <c r="BG910" s="99">
        <f t="shared" si="174"/>
        <v>7</v>
      </c>
      <c r="BH910" s="52">
        <f t="shared" si="170"/>
        <v>0</v>
      </c>
      <c r="BI910" s="53">
        <f>IFERROR(IF(ROUND(V910/((D910+AK910)/2),1)&lt;0,0,ROUND(V910/((D910+AK910)/2),1)),0)</f>
        <v>0</v>
      </c>
      <c r="BJ910" s="55" t="str">
        <f>IF(AK910=0,"정상",IF(AP910="악성","악성",IF(AND(BL910&gt;3,BI910&lt;0.5),"악성",IF(AND(AP910="정상",BL910&lt;=3),"정상",IF(BI910&gt;1,"정상","부진")))))</f>
        <v>악성</v>
      </c>
      <c r="BK910" s="54">
        <v>43101</v>
      </c>
      <c r="BL910" s="52">
        <f t="shared" si="175"/>
        <v>105</v>
      </c>
    </row>
    <row r="911" spans="1:64" ht="17.100000000000001" customHeight="1">
      <c r="A911" s="58" t="s">
        <v>1</v>
      </c>
      <c r="B911" s="57" t="s">
        <v>707</v>
      </c>
      <c r="C911" s="56" t="s">
        <v>1058</v>
      </c>
      <c r="D911" s="213">
        <v>1</v>
      </c>
      <c r="E911" s="214">
        <v>2756</v>
      </c>
      <c r="F911" s="215">
        <v>2756</v>
      </c>
      <c r="G911" s="213">
        <v>0</v>
      </c>
      <c r="H911" s="216">
        <v>0</v>
      </c>
      <c r="I911" s="215">
        <v>0</v>
      </c>
      <c r="J911" s="213">
        <v>0</v>
      </c>
      <c r="K911" s="216">
        <v>0</v>
      </c>
      <c r="L911" s="215">
        <v>0</v>
      </c>
      <c r="M911" s="213">
        <v>0</v>
      </c>
      <c r="N911" s="216">
        <v>0</v>
      </c>
      <c r="O911" s="215">
        <v>0</v>
      </c>
      <c r="P911" s="213">
        <v>0</v>
      </c>
      <c r="Q911" s="216">
        <v>0</v>
      </c>
      <c r="R911" s="215">
        <v>0</v>
      </c>
      <c r="S911" s="213">
        <v>0</v>
      </c>
      <c r="T911" s="214">
        <v>0</v>
      </c>
      <c r="U911" s="217">
        <v>0</v>
      </c>
      <c r="V911" s="213">
        <v>-1</v>
      </c>
      <c r="W911" s="216">
        <v>2756</v>
      </c>
      <c r="X911" s="215">
        <v>-2756</v>
      </c>
      <c r="Y911" s="213">
        <v>0</v>
      </c>
      <c r="Z911" s="216">
        <v>0</v>
      </c>
      <c r="AA911" s="215">
        <v>0</v>
      </c>
      <c r="AB911" s="213">
        <v>0</v>
      </c>
      <c r="AC911" s="216">
        <v>0</v>
      </c>
      <c r="AD911" s="215">
        <v>0</v>
      </c>
      <c r="AE911" s="213">
        <v>0</v>
      </c>
      <c r="AF911" s="216">
        <v>0</v>
      </c>
      <c r="AG911" s="215">
        <v>0</v>
      </c>
      <c r="AH911" s="213">
        <v>-1</v>
      </c>
      <c r="AI911" s="214">
        <v>2756</v>
      </c>
      <c r="AJ911" s="215">
        <v>-2756</v>
      </c>
      <c r="AK911" s="218">
        <v>2</v>
      </c>
      <c r="AL911" s="214">
        <v>2756</v>
      </c>
      <c r="AM911" s="215">
        <v>5512</v>
      </c>
      <c r="AN911" s="36">
        <f t="shared" si="167"/>
        <v>5.2162327440654315E-7</v>
      </c>
      <c r="AO911" s="37">
        <f t="shared" si="168"/>
        <v>2</v>
      </c>
      <c r="AP911" s="38" t="s">
        <v>3</v>
      </c>
      <c r="AQ911" s="39" t="str">
        <f t="shared" si="166"/>
        <v>제품</v>
      </c>
      <c r="AR911" s="40">
        <f t="shared" si="171"/>
        <v>5512</v>
      </c>
      <c r="AS911" s="41">
        <f t="shared" si="172"/>
        <v>0</v>
      </c>
      <c r="AT911" s="42">
        <f t="shared" si="173"/>
        <v>0</v>
      </c>
      <c r="AU911" s="43">
        <f t="shared" si="169"/>
        <v>5512</v>
      </c>
      <c r="AV911" s="95">
        <f t="shared" si="165"/>
        <v>5512</v>
      </c>
      <c r="AW911" s="61" t="str">
        <f t="shared" si="165"/>
        <v/>
      </c>
      <c r="AX911" s="61" t="str">
        <f t="shared" si="165"/>
        <v/>
      </c>
      <c r="AY911" s="61" t="str">
        <f t="shared" si="165"/>
        <v/>
      </c>
      <c r="AZ911" s="44" t="str">
        <f t="shared" si="165"/>
        <v/>
      </c>
      <c r="BA911" s="45"/>
      <c r="BB911" s="97">
        <v>2</v>
      </c>
      <c r="BC911" s="98">
        <v>0</v>
      </c>
      <c r="BD911" s="98">
        <v>0</v>
      </c>
      <c r="BE911" s="98">
        <v>0</v>
      </c>
      <c r="BF911" s="98">
        <v>0</v>
      </c>
      <c r="BG911" s="99">
        <f t="shared" si="174"/>
        <v>2</v>
      </c>
      <c r="BH911" s="52">
        <f t="shared" si="170"/>
        <v>0</v>
      </c>
      <c r="BI911" s="53">
        <f>IFERROR(IF(ROUND(V911/((D911+AK911)/2),1)&lt;0,0,ROUND(V911/((D911+AK911)/2),1)),0)</f>
        <v>0</v>
      </c>
      <c r="BJ911" s="55" t="str">
        <f>IF(AK911=0,"정상",IF(AP911="악성","악성",IF(AND(BL911&gt;3,BI911&lt;0.5),"악성",IF(AND(AP911="정상",BL911&lt;=3),"정상",IF(BI911&gt;1,"정상","부진")))))</f>
        <v>악성</v>
      </c>
      <c r="BK911" s="54">
        <v>43070</v>
      </c>
      <c r="BL911" s="52">
        <f t="shared" si="175"/>
        <v>106</v>
      </c>
    </row>
    <row r="912" spans="1:64" ht="17.100000000000001" customHeight="1">
      <c r="A912" s="58" t="s">
        <v>1</v>
      </c>
      <c r="B912" s="57" t="s">
        <v>708</v>
      </c>
      <c r="C912" s="56" t="s">
        <v>1059</v>
      </c>
      <c r="D912" s="213">
        <v>1842</v>
      </c>
      <c r="E912" s="214">
        <v>3814.6219999999998</v>
      </c>
      <c r="F912" s="215">
        <v>7026533</v>
      </c>
      <c r="G912" s="213">
        <v>0</v>
      </c>
      <c r="H912" s="216">
        <v>0</v>
      </c>
      <c r="I912" s="215">
        <v>0</v>
      </c>
      <c r="J912" s="213">
        <v>2180</v>
      </c>
      <c r="K912" s="216">
        <v>3832.4729349999998</v>
      </c>
      <c r="L912" s="215">
        <v>8354791</v>
      </c>
      <c r="M912" s="213">
        <v>1</v>
      </c>
      <c r="N912" s="216">
        <v>3824</v>
      </c>
      <c r="O912" s="215">
        <v>3824</v>
      </c>
      <c r="P912" s="213">
        <v>0</v>
      </c>
      <c r="Q912" s="216">
        <v>0</v>
      </c>
      <c r="R912" s="215">
        <v>0</v>
      </c>
      <c r="S912" s="213">
        <v>2181</v>
      </c>
      <c r="T912" s="214">
        <v>3832.4690500000002</v>
      </c>
      <c r="U912" s="217">
        <v>8358615</v>
      </c>
      <c r="V912" s="213">
        <v>3479</v>
      </c>
      <c r="W912" s="216">
        <v>3824.3000860000002</v>
      </c>
      <c r="X912" s="215">
        <v>13304740</v>
      </c>
      <c r="Y912" s="213">
        <v>0</v>
      </c>
      <c r="Z912" s="216">
        <v>0</v>
      </c>
      <c r="AA912" s="215">
        <v>0</v>
      </c>
      <c r="AB912" s="213">
        <v>468</v>
      </c>
      <c r="AC912" s="216">
        <v>3824.2948710000001</v>
      </c>
      <c r="AD912" s="215">
        <v>1789770</v>
      </c>
      <c r="AE912" s="213">
        <v>0</v>
      </c>
      <c r="AF912" s="216">
        <v>0</v>
      </c>
      <c r="AG912" s="215">
        <v>0</v>
      </c>
      <c r="AH912" s="213">
        <v>3947</v>
      </c>
      <c r="AI912" s="214">
        <v>3824.2994669999998</v>
      </c>
      <c r="AJ912" s="215">
        <v>15094510</v>
      </c>
      <c r="AK912" s="218">
        <v>76</v>
      </c>
      <c r="AL912" s="214">
        <v>3824.1956</v>
      </c>
      <c r="AM912" s="215">
        <v>290638</v>
      </c>
      <c r="AN912" s="36">
        <f t="shared" si="167"/>
        <v>2.7504271630437025E-5</v>
      </c>
      <c r="AO912" s="37">
        <f t="shared" si="168"/>
        <v>1.8891374596072583E-2</v>
      </c>
      <c r="AP912" s="38" t="s">
        <v>2</v>
      </c>
      <c r="AQ912" s="39" t="str">
        <f t="shared" si="166"/>
        <v>제품</v>
      </c>
      <c r="AR912" s="40">
        <f t="shared" si="171"/>
        <v>0</v>
      </c>
      <c r="AS912" s="41">
        <f t="shared" si="172"/>
        <v>0</v>
      </c>
      <c r="AT912" s="42">
        <f t="shared" si="173"/>
        <v>290638</v>
      </c>
      <c r="AU912" s="43">
        <f t="shared" si="169"/>
        <v>290638</v>
      </c>
      <c r="AV912" s="95">
        <f t="shared" si="165"/>
        <v>290638.86560000002</v>
      </c>
      <c r="AW912" s="61" t="str">
        <f t="shared" si="165"/>
        <v/>
      </c>
      <c r="AX912" s="61" t="str">
        <f t="shared" si="165"/>
        <v/>
      </c>
      <c r="AY912" s="61" t="str">
        <f t="shared" si="165"/>
        <v/>
      </c>
      <c r="AZ912" s="44" t="str">
        <f t="shared" si="165"/>
        <v/>
      </c>
      <c r="BA912" s="45"/>
      <c r="BB912" s="97">
        <v>76</v>
      </c>
      <c r="BC912" s="98">
        <v>0</v>
      </c>
      <c r="BD912" s="98">
        <v>0</v>
      </c>
      <c r="BE912" s="98">
        <v>0</v>
      </c>
      <c r="BF912" s="98">
        <v>0</v>
      </c>
      <c r="BG912" s="99">
        <f t="shared" si="174"/>
        <v>76</v>
      </c>
      <c r="BH912" s="52">
        <f t="shared" si="170"/>
        <v>0</v>
      </c>
      <c r="BI912" s="53">
        <f>IFERROR(IF(ROUND(V912/((D912+AK912)/2),1)&lt;0,0,ROUND(V912/((D912+AK912)/2),1)),0)</f>
        <v>3.6</v>
      </c>
      <c r="BJ912" s="55" t="str">
        <f>IF(AK912=0,"정상",IF(AP912="악성","악성",IF(AND(BL912&gt;3,BI912&lt;0.5),"악성",IF(AND(AP912="정상",BL912&lt;=3),"정상",IF(BI912&gt;1,"정상","부진")))))</f>
        <v>정상</v>
      </c>
      <c r="BK912" s="54">
        <v>43070</v>
      </c>
      <c r="BL912" s="52">
        <f t="shared" si="175"/>
        <v>106</v>
      </c>
    </row>
    <row r="913" spans="1:64" ht="17.100000000000001" customHeight="1">
      <c r="A913" s="58" t="s">
        <v>1</v>
      </c>
      <c r="B913" s="57" t="s">
        <v>709</v>
      </c>
      <c r="C913" s="56" t="s">
        <v>1060</v>
      </c>
      <c r="D913" s="213">
        <v>2601</v>
      </c>
      <c r="E913" s="214">
        <v>1730.539</v>
      </c>
      <c r="F913" s="215">
        <v>4501130</v>
      </c>
      <c r="G913" s="213">
        <v>0</v>
      </c>
      <c r="H913" s="216">
        <v>0</v>
      </c>
      <c r="I913" s="215">
        <v>0</v>
      </c>
      <c r="J913" s="213">
        <v>14900</v>
      </c>
      <c r="K913" s="216">
        <v>1744.7925499999999</v>
      </c>
      <c r="L913" s="215">
        <v>25997409</v>
      </c>
      <c r="M913" s="213">
        <v>1</v>
      </c>
      <c r="N913" s="216">
        <v>1722</v>
      </c>
      <c r="O913" s="215">
        <v>1722</v>
      </c>
      <c r="P913" s="213">
        <v>0</v>
      </c>
      <c r="Q913" s="216">
        <v>0</v>
      </c>
      <c r="R913" s="215">
        <v>0</v>
      </c>
      <c r="S913" s="213">
        <v>14901</v>
      </c>
      <c r="T913" s="214">
        <v>1744.7910199999999</v>
      </c>
      <c r="U913" s="217">
        <v>25999131</v>
      </c>
      <c r="V913" s="213">
        <v>12753</v>
      </c>
      <c r="W913" s="216">
        <v>1734.0410879999999</v>
      </c>
      <c r="X913" s="215">
        <v>22114226</v>
      </c>
      <c r="Y913" s="213">
        <v>0</v>
      </c>
      <c r="Z913" s="216">
        <v>0</v>
      </c>
      <c r="AA913" s="215">
        <v>0</v>
      </c>
      <c r="AB913" s="213">
        <v>73</v>
      </c>
      <c r="AC913" s="216">
        <v>1733.945205</v>
      </c>
      <c r="AD913" s="215">
        <v>126578</v>
      </c>
      <c r="AE913" s="213">
        <v>0</v>
      </c>
      <c r="AF913" s="216">
        <v>0</v>
      </c>
      <c r="AG913" s="215">
        <v>0</v>
      </c>
      <c r="AH913" s="213">
        <v>12826</v>
      </c>
      <c r="AI913" s="214">
        <v>1734.040542</v>
      </c>
      <c r="AJ913" s="215">
        <v>22240804</v>
      </c>
      <c r="AK913" s="218">
        <v>4676</v>
      </c>
      <c r="AL913" s="214">
        <v>1766.3510000000001</v>
      </c>
      <c r="AM913" s="215">
        <v>8259457</v>
      </c>
      <c r="AN913" s="36">
        <f t="shared" si="167"/>
        <v>7.8162645231495708E-4</v>
      </c>
      <c r="AO913" s="37">
        <f t="shared" si="168"/>
        <v>0.26716946634670324</v>
      </c>
      <c r="AP913" s="38" t="s">
        <v>2</v>
      </c>
      <c r="AQ913" s="39" t="str">
        <f t="shared" si="166"/>
        <v>제품</v>
      </c>
      <c r="AR913" s="40">
        <f t="shared" si="171"/>
        <v>0</v>
      </c>
      <c r="AS913" s="41">
        <f t="shared" si="172"/>
        <v>0</v>
      </c>
      <c r="AT913" s="42">
        <f t="shared" si="173"/>
        <v>8259457</v>
      </c>
      <c r="AU913" s="43">
        <f t="shared" si="169"/>
        <v>8259457</v>
      </c>
      <c r="AV913" s="95">
        <f t="shared" si="165"/>
        <v>8259457.2760000005</v>
      </c>
      <c r="AW913" s="61" t="str">
        <f t="shared" si="165"/>
        <v/>
      </c>
      <c r="AX913" s="61" t="str">
        <f t="shared" si="165"/>
        <v/>
      </c>
      <c r="AY913" s="61" t="str">
        <f t="shared" si="165"/>
        <v/>
      </c>
      <c r="AZ913" s="44" t="str">
        <f t="shared" si="165"/>
        <v/>
      </c>
      <c r="BA913" s="45"/>
      <c r="BB913" s="97">
        <v>4676</v>
      </c>
      <c r="BC913" s="98">
        <v>0</v>
      </c>
      <c r="BD913" s="98">
        <v>0</v>
      </c>
      <c r="BE913" s="98">
        <v>0</v>
      </c>
      <c r="BF913" s="98">
        <v>0</v>
      </c>
      <c r="BG913" s="99">
        <f t="shared" si="174"/>
        <v>4676</v>
      </c>
      <c r="BH913" s="52">
        <f t="shared" si="170"/>
        <v>0</v>
      </c>
      <c r="BI913" s="53">
        <f>IFERROR(IF(ROUND(V913/((D913+AK913)/2),1)&lt;0,0,ROUND(V913/((D913+AK913)/2),1)),0)</f>
        <v>3.5</v>
      </c>
      <c r="BJ913" s="55" t="str">
        <f>IF(AK913=0,"정상",IF(AP913="악성","악성",IF(AND(BL913&gt;3,BI913&lt;0.5),"악성",IF(AND(AP913="정상",BL913&lt;=3),"정상",IF(BI913&gt;1,"정상","부진")))))</f>
        <v>정상</v>
      </c>
      <c r="BK913" s="54">
        <v>46235</v>
      </c>
      <c r="BL913" s="52">
        <f t="shared" si="175"/>
        <v>2</v>
      </c>
    </row>
    <row r="914" spans="1:64" ht="17.100000000000001" customHeight="1">
      <c r="A914" s="58" t="s">
        <v>1</v>
      </c>
      <c r="B914" s="57" t="s">
        <v>710</v>
      </c>
      <c r="C914" s="56" t="s">
        <v>1061</v>
      </c>
      <c r="D914" s="213">
        <v>2728</v>
      </c>
      <c r="E914" s="214">
        <v>1762.2420999999999</v>
      </c>
      <c r="F914" s="215">
        <v>4807395</v>
      </c>
      <c r="G914" s="213">
        <v>0</v>
      </c>
      <c r="H914" s="216">
        <v>0</v>
      </c>
      <c r="I914" s="215">
        <v>0</v>
      </c>
      <c r="J914" s="213">
        <v>4790</v>
      </c>
      <c r="K914" s="216">
        <v>1760.8726509999999</v>
      </c>
      <c r="L914" s="215">
        <v>8434580</v>
      </c>
      <c r="M914" s="213">
        <v>11</v>
      </c>
      <c r="N914" s="216">
        <v>1761</v>
      </c>
      <c r="O914" s="215">
        <v>19371</v>
      </c>
      <c r="P914" s="213">
        <v>0</v>
      </c>
      <c r="Q914" s="216">
        <v>0</v>
      </c>
      <c r="R914" s="215">
        <v>0</v>
      </c>
      <c r="S914" s="213">
        <v>4801</v>
      </c>
      <c r="T914" s="214">
        <v>1760.8729430000001</v>
      </c>
      <c r="U914" s="217">
        <v>8453951</v>
      </c>
      <c r="V914" s="213">
        <v>4651</v>
      </c>
      <c r="W914" s="216">
        <v>1761.6076109999999</v>
      </c>
      <c r="X914" s="215">
        <v>8193237</v>
      </c>
      <c r="Y914" s="213">
        <v>0</v>
      </c>
      <c r="Z914" s="216">
        <v>0</v>
      </c>
      <c r="AA914" s="215">
        <v>0</v>
      </c>
      <c r="AB914" s="213">
        <v>111</v>
      </c>
      <c r="AC914" s="216">
        <v>1761.8828820000001</v>
      </c>
      <c r="AD914" s="215">
        <v>195569</v>
      </c>
      <c r="AE914" s="213">
        <v>0</v>
      </c>
      <c r="AF914" s="216">
        <v>0</v>
      </c>
      <c r="AG914" s="215">
        <v>0</v>
      </c>
      <c r="AH914" s="213">
        <v>4762</v>
      </c>
      <c r="AI914" s="214">
        <v>1761.6140270000001</v>
      </c>
      <c r="AJ914" s="215">
        <v>8388806</v>
      </c>
      <c r="AK914" s="218">
        <v>2767</v>
      </c>
      <c r="AL914" s="214">
        <v>1760.9467999999999</v>
      </c>
      <c r="AM914" s="215">
        <v>4872540</v>
      </c>
      <c r="AN914" s="36">
        <f t="shared" si="167"/>
        <v>4.6110853945516289E-4</v>
      </c>
      <c r="AO914" s="37">
        <f t="shared" si="168"/>
        <v>0.36751228582813122</v>
      </c>
      <c r="AP914" s="38" t="s">
        <v>2</v>
      </c>
      <c r="AQ914" s="39" t="str">
        <f t="shared" si="166"/>
        <v>제품</v>
      </c>
      <c r="AR914" s="40">
        <f t="shared" si="171"/>
        <v>0</v>
      </c>
      <c r="AS914" s="41">
        <f t="shared" si="172"/>
        <v>0</v>
      </c>
      <c r="AT914" s="42">
        <f t="shared" si="173"/>
        <v>4872540</v>
      </c>
      <c r="AU914" s="43">
        <f t="shared" si="169"/>
        <v>4872540</v>
      </c>
      <c r="AV914" s="95">
        <f t="shared" si="165"/>
        <v>4872539.7955999998</v>
      </c>
      <c r="AW914" s="61" t="str">
        <f t="shared" si="165"/>
        <v/>
      </c>
      <c r="AX914" s="61" t="str">
        <f t="shared" si="165"/>
        <v/>
      </c>
      <c r="AY914" s="61" t="str">
        <f t="shared" si="165"/>
        <v/>
      </c>
      <c r="AZ914" s="44" t="str">
        <f t="shared" si="165"/>
        <v/>
      </c>
      <c r="BA914" s="45"/>
      <c r="BB914" s="97">
        <v>2767</v>
      </c>
      <c r="BC914" s="98">
        <v>0</v>
      </c>
      <c r="BD914" s="98">
        <v>0</v>
      </c>
      <c r="BE914" s="98">
        <v>0</v>
      </c>
      <c r="BF914" s="98">
        <v>0</v>
      </c>
      <c r="BG914" s="99">
        <f t="shared" si="174"/>
        <v>2767</v>
      </c>
      <c r="BH914" s="52">
        <f t="shared" si="170"/>
        <v>0</v>
      </c>
      <c r="BI914" s="53">
        <f>IFERROR(IF(ROUND(V914/((D914+AK914)/2),1)&lt;0,0,ROUND(V914/((D914+AK914)/2),1)),0)</f>
        <v>1.7</v>
      </c>
      <c r="BJ914" s="55" t="str">
        <f>IF(AK914=0,"정상",IF(AP914="악성","악성",IF(AND(BL914&gt;3,BI914&lt;0.5),"악성",IF(AND(AP914="정상",BL914&lt;=3),"정상",IF(BI914&gt;1,"정상","부진")))))</f>
        <v>정상</v>
      </c>
      <c r="BK914" s="54">
        <v>43101</v>
      </c>
      <c r="BL914" s="52">
        <f t="shared" si="175"/>
        <v>105</v>
      </c>
    </row>
    <row r="915" spans="1:64" ht="17.100000000000001" customHeight="1">
      <c r="A915" s="58" t="s">
        <v>1</v>
      </c>
      <c r="B915" s="57" t="s">
        <v>711</v>
      </c>
      <c r="C915" s="56" t="s">
        <v>1062</v>
      </c>
      <c r="D915" s="213">
        <v>61</v>
      </c>
      <c r="E915" s="214">
        <v>2702.3434000000002</v>
      </c>
      <c r="F915" s="215">
        <v>164842</v>
      </c>
      <c r="G915" s="213">
        <v>0</v>
      </c>
      <c r="H915" s="216">
        <v>0</v>
      </c>
      <c r="I915" s="215">
        <v>0</v>
      </c>
      <c r="J915" s="213">
        <v>0</v>
      </c>
      <c r="K915" s="216">
        <v>0</v>
      </c>
      <c r="L915" s="215">
        <v>0</v>
      </c>
      <c r="M915" s="213">
        <v>2</v>
      </c>
      <c r="N915" s="216">
        <v>2702</v>
      </c>
      <c r="O915" s="215">
        <v>5404</v>
      </c>
      <c r="P915" s="213">
        <v>0</v>
      </c>
      <c r="Q915" s="216">
        <v>0</v>
      </c>
      <c r="R915" s="215">
        <v>0</v>
      </c>
      <c r="S915" s="213">
        <v>2</v>
      </c>
      <c r="T915" s="214">
        <v>2702</v>
      </c>
      <c r="U915" s="217">
        <v>5404</v>
      </c>
      <c r="V915" s="213">
        <v>-79</v>
      </c>
      <c r="W915" s="216">
        <v>2702.0886070000001</v>
      </c>
      <c r="X915" s="215">
        <v>-213465</v>
      </c>
      <c r="Y915" s="213">
        <v>0</v>
      </c>
      <c r="Z915" s="216">
        <v>0</v>
      </c>
      <c r="AA915" s="215">
        <v>0</v>
      </c>
      <c r="AB915" s="213">
        <v>140</v>
      </c>
      <c r="AC915" s="216">
        <v>2702.192857</v>
      </c>
      <c r="AD915" s="215">
        <v>378307</v>
      </c>
      <c r="AE915" s="213">
        <v>0</v>
      </c>
      <c r="AF915" s="216">
        <v>0</v>
      </c>
      <c r="AG915" s="215">
        <v>0</v>
      </c>
      <c r="AH915" s="213">
        <v>61</v>
      </c>
      <c r="AI915" s="214">
        <v>2702.3278679999999</v>
      </c>
      <c r="AJ915" s="215">
        <v>164842</v>
      </c>
      <c r="AK915" s="218">
        <v>2</v>
      </c>
      <c r="AL915" s="214">
        <v>2702</v>
      </c>
      <c r="AM915" s="215">
        <v>5404</v>
      </c>
      <c r="AN915" s="36">
        <f t="shared" si="167"/>
        <v>5.1140278934923067E-7</v>
      </c>
      <c r="AO915" s="37">
        <f t="shared" si="168"/>
        <v>3.1746031746031744E-2</v>
      </c>
      <c r="AP915" s="38" t="s">
        <v>3</v>
      </c>
      <c r="AQ915" s="39" t="str">
        <f t="shared" si="166"/>
        <v>제품</v>
      </c>
      <c r="AR915" s="40">
        <f t="shared" si="171"/>
        <v>5404</v>
      </c>
      <c r="AS915" s="41">
        <f t="shared" si="172"/>
        <v>0</v>
      </c>
      <c r="AT915" s="42">
        <f t="shared" si="173"/>
        <v>0</v>
      </c>
      <c r="AU915" s="43">
        <f t="shared" si="169"/>
        <v>5404</v>
      </c>
      <c r="AV915" s="95">
        <f t="shared" si="165"/>
        <v>5404</v>
      </c>
      <c r="AW915" s="61" t="str">
        <f t="shared" si="165"/>
        <v/>
      </c>
      <c r="AX915" s="61" t="str">
        <f t="shared" si="165"/>
        <v/>
      </c>
      <c r="AY915" s="61" t="str">
        <f t="shared" si="165"/>
        <v/>
      </c>
      <c r="AZ915" s="44" t="str">
        <f t="shared" si="165"/>
        <v/>
      </c>
      <c r="BA915" s="45"/>
      <c r="BB915" s="97">
        <v>2</v>
      </c>
      <c r="BC915" s="98">
        <v>0</v>
      </c>
      <c r="BD915" s="98">
        <v>0</v>
      </c>
      <c r="BE915" s="98">
        <v>0</v>
      </c>
      <c r="BF915" s="98">
        <v>0</v>
      </c>
      <c r="BG915" s="99">
        <f t="shared" si="174"/>
        <v>2</v>
      </c>
      <c r="BH915" s="52">
        <f t="shared" si="170"/>
        <v>0</v>
      </c>
      <c r="BI915" s="53">
        <f>IFERROR(IF(ROUND(V915/((D915+AK915)/2),1)&lt;0,0,ROUND(V915/((D915+AK915)/2),1)),0)</f>
        <v>0</v>
      </c>
      <c r="BJ915" s="55" t="str">
        <f>IF(AK915=0,"정상",IF(AP915="악성","악성",IF(AND(BL915&gt;3,BI915&lt;0.5),"악성",IF(AND(AP915="정상",BL915&lt;=3),"정상",IF(BI915&gt;1,"정상","부진")))))</f>
        <v>악성</v>
      </c>
      <c r="BK915" s="54">
        <v>43009</v>
      </c>
      <c r="BL915" s="52">
        <f t="shared" si="175"/>
        <v>108</v>
      </c>
    </row>
    <row r="916" spans="1:64" ht="17.100000000000001" customHeight="1">
      <c r="A916" s="58" t="s">
        <v>1</v>
      </c>
      <c r="B916" s="57" t="s">
        <v>712</v>
      </c>
      <c r="C916" s="56" t="s">
        <v>1063</v>
      </c>
      <c r="D916" s="213">
        <v>800</v>
      </c>
      <c r="E916" s="214">
        <v>2755.5549000000001</v>
      </c>
      <c r="F916" s="215">
        <v>2204443</v>
      </c>
      <c r="G916" s="213">
        <v>0</v>
      </c>
      <c r="H916" s="216">
        <v>0</v>
      </c>
      <c r="I916" s="215">
        <v>0</v>
      </c>
      <c r="J916" s="213">
        <v>0</v>
      </c>
      <c r="K916" s="216">
        <v>0</v>
      </c>
      <c r="L916" s="215">
        <v>0</v>
      </c>
      <c r="M916" s="213">
        <v>0</v>
      </c>
      <c r="N916" s="216">
        <v>0</v>
      </c>
      <c r="O916" s="215">
        <v>0</v>
      </c>
      <c r="P916" s="213">
        <v>0</v>
      </c>
      <c r="Q916" s="216">
        <v>0</v>
      </c>
      <c r="R916" s="215">
        <v>0</v>
      </c>
      <c r="S916" s="213">
        <v>0</v>
      </c>
      <c r="T916" s="214">
        <v>0</v>
      </c>
      <c r="U916" s="217">
        <v>0</v>
      </c>
      <c r="V916" s="213">
        <v>392</v>
      </c>
      <c r="W916" s="216">
        <v>2755.6071419999998</v>
      </c>
      <c r="X916" s="215">
        <v>1080198</v>
      </c>
      <c r="Y916" s="213">
        <v>0</v>
      </c>
      <c r="Z916" s="216">
        <v>0</v>
      </c>
      <c r="AA916" s="215">
        <v>0</v>
      </c>
      <c r="AB916" s="213">
        <v>390</v>
      </c>
      <c r="AC916" s="216">
        <v>2755.5179480000002</v>
      </c>
      <c r="AD916" s="215">
        <v>1074652</v>
      </c>
      <c r="AE916" s="213">
        <v>0</v>
      </c>
      <c r="AF916" s="216">
        <v>0</v>
      </c>
      <c r="AG916" s="215">
        <v>0</v>
      </c>
      <c r="AH916" s="213">
        <v>782</v>
      </c>
      <c r="AI916" s="214">
        <v>2755.5626590000002</v>
      </c>
      <c r="AJ916" s="215">
        <v>2154850</v>
      </c>
      <c r="AK916" s="218">
        <v>18</v>
      </c>
      <c r="AL916" s="214">
        <v>2755.2172999999998</v>
      </c>
      <c r="AM916" s="215">
        <v>49593</v>
      </c>
      <c r="AN916" s="36">
        <f t="shared" si="167"/>
        <v>4.6931899578453729E-6</v>
      </c>
      <c r="AO916" s="37">
        <f t="shared" si="168"/>
        <v>2.2499999999999999E-2</v>
      </c>
      <c r="AP916" s="38" t="s">
        <v>4</v>
      </c>
      <c r="AQ916" s="39" t="str">
        <f t="shared" si="166"/>
        <v>제품</v>
      </c>
      <c r="AR916" s="40">
        <f t="shared" si="171"/>
        <v>0</v>
      </c>
      <c r="AS916" s="41">
        <f t="shared" si="172"/>
        <v>49593</v>
      </c>
      <c r="AT916" s="42">
        <f t="shared" si="173"/>
        <v>0</v>
      </c>
      <c r="AU916" s="43">
        <f t="shared" si="169"/>
        <v>49593</v>
      </c>
      <c r="AV916" s="95">
        <f t="shared" si="165"/>
        <v>49593.911399999997</v>
      </c>
      <c r="AW916" s="61" t="str">
        <f t="shared" si="165"/>
        <v/>
      </c>
      <c r="AX916" s="61" t="str">
        <f t="shared" si="165"/>
        <v/>
      </c>
      <c r="AY916" s="61" t="str">
        <f t="shared" si="165"/>
        <v/>
      </c>
      <c r="AZ916" s="44" t="str">
        <f t="shared" si="165"/>
        <v/>
      </c>
      <c r="BA916" s="45"/>
      <c r="BB916" s="97">
        <v>18</v>
      </c>
      <c r="BC916" s="98">
        <v>0</v>
      </c>
      <c r="BD916" s="98">
        <v>0</v>
      </c>
      <c r="BE916" s="98">
        <v>0</v>
      </c>
      <c r="BF916" s="98">
        <v>0</v>
      </c>
      <c r="BG916" s="99">
        <f t="shared" si="174"/>
        <v>18</v>
      </c>
      <c r="BH916" s="52">
        <f t="shared" si="170"/>
        <v>0</v>
      </c>
      <c r="BI916" s="53">
        <f>IFERROR(IF(ROUND(V916/((D916+AK916)/2),1)&lt;0,0,ROUND(V916/((D916+AK916)/2),1)),0)</f>
        <v>1</v>
      </c>
      <c r="BJ916" s="55" t="str">
        <f>IF(AK916=0,"정상",IF(AP916="악성","악성",IF(AND(BL916&gt;3,BI916&lt;0.5),"악성",IF(AND(AP916="정상",BL916&lt;=3),"정상",IF(BI916&gt;1,"정상","부진")))))</f>
        <v>부진</v>
      </c>
      <c r="BK916" s="54">
        <v>43009</v>
      </c>
      <c r="BL916" s="52">
        <f t="shared" si="175"/>
        <v>108</v>
      </c>
    </row>
    <row r="917" spans="1:64" ht="17.100000000000001" customHeight="1">
      <c r="A917" s="58" t="s">
        <v>1</v>
      </c>
      <c r="B917" s="57" t="s">
        <v>713</v>
      </c>
      <c r="C917" s="56" t="s">
        <v>1064</v>
      </c>
      <c r="D917" s="213">
        <v>1998</v>
      </c>
      <c r="E917" s="214">
        <v>2865.5364</v>
      </c>
      <c r="F917" s="215">
        <v>5725341</v>
      </c>
      <c r="G917" s="213">
        <v>0</v>
      </c>
      <c r="H917" s="216">
        <v>0</v>
      </c>
      <c r="I917" s="215">
        <v>0</v>
      </c>
      <c r="J917" s="213">
        <v>0</v>
      </c>
      <c r="K917" s="216">
        <v>0</v>
      </c>
      <c r="L917" s="215">
        <v>0</v>
      </c>
      <c r="M917" s="213">
        <v>6</v>
      </c>
      <c r="N917" s="216">
        <v>2865.333333</v>
      </c>
      <c r="O917" s="215">
        <v>17192</v>
      </c>
      <c r="P917" s="213">
        <v>0</v>
      </c>
      <c r="Q917" s="216">
        <v>0</v>
      </c>
      <c r="R917" s="215">
        <v>0</v>
      </c>
      <c r="S917" s="213">
        <v>6</v>
      </c>
      <c r="T917" s="214">
        <v>2865.333333</v>
      </c>
      <c r="U917" s="217">
        <v>17192</v>
      </c>
      <c r="V917" s="213">
        <v>1214</v>
      </c>
      <c r="W917" s="216">
        <v>2865.536243</v>
      </c>
      <c r="X917" s="215">
        <v>3478761</v>
      </c>
      <c r="Y917" s="213">
        <v>0</v>
      </c>
      <c r="Z917" s="216">
        <v>0</v>
      </c>
      <c r="AA917" s="215">
        <v>0</v>
      </c>
      <c r="AB917" s="213">
        <v>365</v>
      </c>
      <c r="AC917" s="216">
        <v>2865.5506839999998</v>
      </c>
      <c r="AD917" s="215">
        <v>1045926</v>
      </c>
      <c r="AE917" s="213">
        <v>0</v>
      </c>
      <c r="AF917" s="216">
        <v>0</v>
      </c>
      <c r="AG917" s="215">
        <v>0</v>
      </c>
      <c r="AH917" s="213">
        <v>1579</v>
      </c>
      <c r="AI917" s="214">
        <v>2865.5395819999999</v>
      </c>
      <c r="AJ917" s="215">
        <v>4524687</v>
      </c>
      <c r="AK917" s="218">
        <v>425</v>
      </c>
      <c r="AL917" s="214">
        <v>2865.5225</v>
      </c>
      <c r="AM917" s="215">
        <v>1217846</v>
      </c>
      <c r="AN917" s="36">
        <f t="shared" si="167"/>
        <v>1.1524978560285032E-4</v>
      </c>
      <c r="AO917" s="37">
        <f t="shared" si="168"/>
        <v>0.21207584830339321</v>
      </c>
      <c r="AP917" s="38" t="s">
        <v>4</v>
      </c>
      <c r="AQ917" s="39" t="str">
        <f t="shared" si="166"/>
        <v>제품</v>
      </c>
      <c r="AR917" s="40">
        <f t="shared" si="171"/>
        <v>0</v>
      </c>
      <c r="AS917" s="41">
        <f t="shared" si="172"/>
        <v>1217846</v>
      </c>
      <c r="AT917" s="42">
        <f t="shared" si="173"/>
        <v>0</v>
      </c>
      <c r="AU917" s="43">
        <f t="shared" si="169"/>
        <v>1217846</v>
      </c>
      <c r="AV917" s="95">
        <f t="shared" si="165"/>
        <v>1217847.0625</v>
      </c>
      <c r="AW917" s="61" t="str">
        <f t="shared" si="165"/>
        <v/>
      </c>
      <c r="AX917" s="61" t="str">
        <f t="shared" si="165"/>
        <v/>
      </c>
      <c r="AY917" s="61" t="str">
        <f t="shared" si="165"/>
        <v/>
      </c>
      <c r="AZ917" s="44" t="str">
        <f t="shared" si="165"/>
        <v/>
      </c>
      <c r="BA917" s="45"/>
      <c r="BB917" s="97">
        <v>425</v>
      </c>
      <c r="BC917" s="98">
        <v>0</v>
      </c>
      <c r="BD917" s="98">
        <v>0</v>
      </c>
      <c r="BE917" s="98">
        <v>0</v>
      </c>
      <c r="BF917" s="98">
        <v>0</v>
      </c>
      <c r="BG917" s="99">
        <f t="shared" si="174"/>
        <v>425</v>
      </c>
      <c r="BH917" s="52">
        <f t="shared" si="170"/>
        <v>0</v>
      </c>
      <c r="BI917" s="53">
        <f>IFERROR(IF(ROUND(V917/((D917+AK917)/2),1)&lt;0,0,ROUND(V917/((D917+AK917)/2),1)),0)</f>
        <v>1</v>
      </c>
      <c r="BJ917" s="55" t="str">
        <f>IF(AK917=0,"정상",IF(AP917="악성","악성",IF(AND(BL917&gt;3,BI917&lt;0.5),"악성",IF(AND(AP917="정상",BL917&lt;=3),"정상",IF(BI917&gt;1,"정상","부진")))))</f>
        <v>부진</v>
      </c>
      <c r="BK917" s="54">
        <v>43040</v>
      </c>
      <c r="BL917" s="52">
        <f t="shared" si="175"/>
        <v>107</v>
      </c>
    </row>
    <row r="918" spans="1:64" ht="17.100000000000001" customHeight="1">
      <c r="A918" s="58" t="s">
        <v>1</v>
      </c>
      <c r="B918" s="57" t="s">
        <v>714</v>
      </c>
      <c r="C918" s="56" t="s">
        <v>1065</v>
      </c>
      <c r="D918" s="213">
        <v>71</v>
      </c>
      <c r="E918" s="214">
        <v>2826.6624999999999</v>
      </c>
      <c r="F918" s="215">
        <v>200692</v>
      </c>
      <c r="G918" s="213">
        <v>0</v>
      </c>
      <c r="H918" s="216">
        <v>0</v>
      </c>
      <c r="I918" s="215">
        <v>0</v>
      </c>
      <c r="J918" s="213">
        <v>0</v>
      </c>
      <c r="K918" s="216">
        <v>0</v>
      </c>
      <c r="L918" s="215">
        <v>0</v>
      </c>
      <c r="M918" s="213">
        <v>3</v>
      </c>
      <c r="N918" s="216">
        <v>2826.333333</v>
      </c>
      <c r="O918" s="215">
        <v>8479</v>
      </c>
      <c r="P918" s="213">
        <v>0</v>
      </c>
      <c r="Q918" s="216">
        <v>0</v>
      </c>
      <c r="R918" s="215">
        <v>0</v>
      </c>
      <c r="S918" s="213">
        <v>3</v>
      </c>
      <c r="T918" s="214">
        <v>2826.333333</v>
      </c>
      <c r="U918" s="217">
        <v>8479</v>
      </c>
      <c r="V918" s="213">
        <v>-81</v>
      </c>
      <c r="W918" s="216">
        <v>2826.4567900000002</v>
      </c>
      <c r="X918" s="215">
        <v>-228943</v>
      </c>
      <c r="Y918" s="213">
        <v>0</v>
      </c>
      <c r="Z918" s="216">
        <v>0</v>
      </c>
      <c r="AA918" s="215">
        <v>0</v>
      </c>
      <c r="AB918" s="213">
        <v>143</v>
      </c>
      <c r="AC918" s="216">
        <v>2826.566433</v>
      </c>
      <c r="AD918" s="215">
        <v>404199</v>
      </c>
      <c r="AE918" s="213">
        <v>0</v>
      </c>
      <c r="AF918" s="216">
        <v>0</v>
      </c>
      <c r="AG918" s="215">
        <v>0</v>
      </c>
      <c r="AH918" s="213">
        <v>62</v>
      </c>
      <c r="AI918" s="214">
        <v>2826.7096769999998</v>
      </c>
      <c r="AJ918" s="215">
        <v>175256</v>
      </c>
      <c r="AK918" s="218">
        <v>12</v>
      </c>
      <c r="AL918" s="214">
        <v>2826.2962000000002</v>
      </c>
      <c r="AM918" s="215">
        <v>33915</v>
      </c>
      <c r="AN918" s="36">
        <f t="shared" si="167"/>
        <v>3.2095162103588371E-6</v>
      </c>
      <c r="AO918" s="37">
        <f t="shared" si="168"/>
        <v>0.16216216216216217</v>
      </c>
      <c r="AP918" s="38" t="s">
        <v>3</v>
      </c>
      <c r="AQ918" s="39" t="str">
        <f t="shared" si="166"/>
        <v>제품</v>
      </c>
      <c r="AR918" s="40">
        <f t="shared" si="171"/>
        <v>33915</v>
      </c>
      <c r="AS918" s="41">
        <f t="shared" si="172"/>
        <v>0</v>
      </c>
      <c r="AT918" s="42">
        <f t="shared" si="173"/>
        <v>0</v>
      </c>
      <c r="AU918" s="43">
        <f t="shared" si="169"/>
        <v>33915</v>
      </c>
      <c r="AV918" s="95">
        <f t="shared" si="165"/>
        <v>33915.554400000001</v>
      </c>
      <c r="AW918" s="61" t="str">
        <f t="shared" si="165"/>
        <v/>
      </c>
      <c r="AX918" s="61" t="str">
        <f t="shared" si="165"/>
        <v/>
      </c>
      <c r="AY918" s="61" t="str">
        <f t="shared" si="165"/>
        <v/>
      </c>
      <c r="AZ918" s="44" t="str">
        <f t="shared" si="165"/>
        <v/>
      </c>
      <c r="BA918" s="45"/>
      <c r="BB918" s="97">
        <v>12</v>
      </c>
      <c r="BC918" s="98">
        <v>0</v>
      </c>
      <c r="BD918" s="98">
        <v>0</v>
      </c>
      <c r="BE918" s="98">
        <v>0</v>
      </c>
      <c r="BF918" s="98">
        <v>0</v>
      </c>
      <c r="BG918" s="99">
        <f t="shared" si="174"/>
        <v>12</v>
      </c>
      <c r="BH918" s="52">
        <f t="shared" si="170"/>
        <v>0</v>
      </c>
      <c r="BI918" s="53">
        <f>IFERROR(IF(ROUND(V918/((D918+AK918)/2),1)&lt;0,0,ROUND(V918/((D918+AK918)/2),1)),0)</f>
        <v>0</v>
      </c>
      <c r="BJ918" s="55" t="str">
        <f>IF(AK918=0,"정상",IF(AP918="악성","악성",IF(AND(BL918&gt;3,BI918&lt;0.5),"악성",IF(AND(AP918="정상",BL918&lt;=3),"정상",IF(BI918&gt;1,"정상","부진")))))</f>
        <v>악성</v>
      </c>
      <c r="BK918" s="54">
        <v>43040</v>
      </c>
      <c r="BL918" s="52">
        <f t="shared" si="175"/>
        <v>107</v>
      </c>
    </row>
    <row r="919" spans="1:64" ht="17.100000000000001" customHeight="1">
      <c r="A919" s="58" t="s">
        <v>1</v>
      </c>
      <c r="B919" s="57" t="s">
        <v>715</v>
      </c>
      <c r="C919" s="56" t="s">
        <v>1019</v>
      </c>
      <c r="D919" s="213">
        <v>1</v>
      </c>
      <c r="E919" s="214">
        <v>1186</v>
      </c>
      <c r="F919" s="215">
        <v>1186</v>
      </c>
      <c r="G919" s="213">
        <v>0</v>
      </c>
      <c r="H919" s="216">
        <v>0</v>
      </c>
      <c r="I919" s="215">
        <v>0</v>
      </c>
      <c r="J919" s="213">
        <v>0</v>
      </c>
      <c r="K919" s="216">
        <v>0</v>
      </c>
      <c r="L919" s="215">
        <v>0</v>
      </c>
      <c r="M919" s="213">
        <v>0</v>
      </c>
      <c r="N919" s="216">
        <v>0</v>
      </c>
      <c r="O919" s="215">
        <v>0</v>
      </c>
      <c r="P919" s="213">
        <v>0</v>
      </c>
      <c r="Q919" s="216">
        <v>0</v>
      </c>
      <c r="R919" s="215">
        <v>0</v>
      </c>
      <c r="S919" s="213">
        <v>0</v>
      </c>
      <c r="T919" s="214">
        <v>0</v>
      </c>
      <c r="U919" s="217">
        <v>0</v>
      </c>
      <c r="V919" s="213">
        <v>0</v>
      </c>
      <c r="W919" s="216">
        <v>0</v>
      </c>
      <c r="X919" s="215">
        <v>0</v>
      </c>
      <c r="Y919" s="213">
        <v>0</v>
      </c>
      <c r="Z919" s="216">
        <v>0</v>
      </c>
      <c r="AA919" s="215">
        <v>0</v>
      </c>
      <c r="AB919" s="213">
        <v>0</v>
      </c>
      <c r="AC919" s="216">
        <v>0</v>
      </c>
      <c r="AD919" s="215">
        <v>0</v>
      </c>
      <c r="AE919" s="213">
        <v>0</v>
      </c>
      <c r="AF919" s="216">
        <v>0</v>
      </c>
      <c r="AG919" s="215">
        <v>0</v>
      </c>
      <c r="AH919" s="213">
        <v>0</v>
      </c>
      <c r="AI919" s="214">
        <v>0</v>
      </c>
      <c r="AJ919" s="215">
        <v>0</v>
      </c>
      <c r="AK919" s="218">
        <v>1</v>
      </c>
      <c r="AL919" s="214">
        <v>1186</v>
      </c>
      <c r="AM919" s="215">
        <v>1186</v>
      </c>
      <c r="AN919" s="36">
        <f t="shared" si="167"/>
        <v>1.1223606738863574E-7</v>
      </c>
      <c r="AO919" s="37">
        <f t="shared" si="168"/>
        <v>1</v>
      </c>
      <c r="AP919" s="38" t="s">
        <v>3</v>
      </c>
      <c r="AQ919" s="39" t="str">
        <f t="shared" si="166"/>
        <v>제품</v>
      </c>
      <c r="AR919" s="40">
        <f t="shared" si="171"/>
        <v>1186</v>
      </c>
      <c r="AS919" s="41">
        <f t="shared" si="172"/>
        <v>0</v>
      </c>
      <c r="AT919" s="42">
        <f t="shared" si="173"/>
        <v>0</v>
      </c>
      <c r="AU919" s="43">
        <f t="shared" si="169"/>
        <v>1186</v>
      </c>
      <c r="AV919" s="95">
        <f t="shared" si="165"/>
        <v>1186</v>
      </c>
      <c r="AW919" s="61" t="str">
        <f t="shared" si="165"/>
        <v/>
      </c>
      <c r="AX919" s="61" t="str">
        <f t="shared" si="165"/>
        <v/>
      </c>
      <c r="AY919" s="61" t="str">
        <f t="shared" si="165"/>
        <v/>
      </c>
      <c r="AZ919" s="44" t="str">
        <f t="shared" si="165"/>
        <v/>
      </c>
      <c r="BA919" s="45"/>
      <c r="BB919" s="97">
        <v>1</v>
      </c>
      <c r="BC919" s="98">
        <v>0</v>
      </c>
      <c r="BD919" s="98">
        <v>0</v>
      </c>
      <c r="BE919" s="98">
        <v>0</v>
      </c>
      <c r="BF919" s="98">
        <v>0</v>
      </c>
      <c r="BG919" s="99">
        <f t="shared" si="174"/>
        <v>1</v>
      </c>
      <c r="BH919" s="52">
        <f t="shared" si="170"/>
        <v>0</v>
      </c>
      <c r="BI919" s="53">
        <f>IFERROR(IF(ROUND(V919/((D919+AK919)/2),1)&lt;0,0,ROUND(V919/((D919+AK919)/2),1)),0)</f>
        <v>0</v>
      </c>
      <c r="BJ919" s="55" t="str">
        <f>IF(AK919=0,"정상",IF(AP919="악성","악성",IF(AND(BL919&gt;3,BI919&lt;0.5),"악성",IF(AND(AP919="정상",BL919&lt;=3),"정상",IF(BI919&gt;1,"정상","부진")))))</f>
        <v>악성</v>
      </c>
      <c r="BK919" s="54">
        <v>43009</v>
      </c>
      <c r="BL919" s="52">
        <f t="shared" si="175"/>
        <v>108</v>
      </c>
    </row>
    <row r="920" spans="1:64" ht="17.100000000000001" customHeight="1">
      <c r="A920" s="58" t="s">
        <v>1</v>
      </c>
      <c r="B920" s="57" t="s">
        <v>716</v>
      </c>
      <c r="C920" s="56" t="s">
        <v>1066</v>
      </c>
      <c r="D920" s="213">
        <v>1</v>
      </c>
      <c r="E920" s="214">
        <v>3337</v>
      </c>
      <c r="F920" s="215">
        <v>3337</v>
      </c>
      <c r="G920" s="213">
        <v>0</v>
      </c>
      <c r="H920" s="216">
        <v>0</v>
      </c>
      <c r="I920" s="215">
        <v>0</v>
      </c>
      <c r="J920" s="213">
        <v>0</v>
      </c>
      <c r="K920" s="216">
        <v>0</v>
      </c>
      <c r="L920" s="215">
        <v>0</v>
      </c>
      <c r="M920" s="213">
        <v>0</v>
      </c>
      <c r="N920" s="216">
        <v>0</v>
      </c>
      <c r="O920" s="215">
        <v>0</v>
      </c>
      <c r="P920" s="213">
        <v>0</v>
      </c>
      <c r="Q920" s="216">
        <v>0</v>
      </c>
      <c r="R920" s="215">
        <v>0</v>
      </c>
      <c r="S920" s="213">
        <v>0</v>
      </c>
      <c r="T920" s="214">
        <v>0</v>
      </c>
      <c r="U920" s="217">
        <v>0</v>
      </c>
      <c r="V920" s="213">
        <v>-1</v>
      </c>
      <c r="W920" s="216">
        <v>3337</v>
      </c>
      <c r="X920" s="215">
        <v>-3337</v>
      </c>
      <c r="Y920" s="213">
        <v>0</v>
      </c>
      <c r="Z920" s="216">
        <v>0</v>
      </c>
      <c r="AA920" s="215">
        <v>0</v>
      </c>
      <c r="AB920" s="213">
        <v>2</v>
      </c>
      <c r="AC920" s="216">
        <v>3337</v>
      </c>
      <c r="AD920" s="215">
        <v>6674</v>
      </c>
      <c r="AE920" s="213">
        <v>0</v>
      </c>
      <c r="AF920" s="216">
        <v>0</v>
      </c>
      <c r="AG920" s="215">
        <v>0</v>
      </c>
      <c r="AH920" s="213">
        <v>1</v>
      </c>
      <c r="AI920" s="214">
        <v>3337</v>
      </c>
      <c r="AJ920" s="215">
        <v>3337</v>
      </c>
      <c r="AK920" s="218">
        <v>0</v>
      </c>
      <c r="AL920" s="214">
        <v>0</v>
      </c>
      <c r="AM920" s="215">
        <v>0</v>
      </c>
      <c r="AN920" s="36">
        <f t="shared" si="167"/>
        <v>0</v>
      </c>
      <c r="AO920" s="37">
        <f t="shared" si="168"/>
        <v>0</v>
      </c>
      <c r="AP920" s="38" t="s">
        <v>3</v>
      </c>
      <c r="AQ920" s="39" t="str">
        <f t="shared" si="166"/>
        <v>제품</v>
      </c>
      <c r="AR920" s="40">
        <f t="shared" si="171"/>
        <v>0</v>
      </c>
      <c r="AS920" s="41">
        <f t="shared" si="172"/>
        <v>0</v>
      </c>
      <c r="AT920" s="42">
        <f t="shared" si="173"/>
        <v>0</v>
      </c>
      <c r="AU920" s="43">
        <f t="shared" si="169"/>
        <v>0</v>
      </c>
      <c r="AV920" s="95" t="str">
        <f t="shared" si="165"/>
        <v/>
      </c>
      <c r="AW920" s="61" t="str">
        <f t="shared" si="165"/>
        <v/>
      </c>
      <c r="AX920" s="61" t="str">
        <f t="shared" si="165"/>
        <v/>
      </c>
      <c r="AY920" s="61" t="str">
        <f t="shared" si="165"/>
        <v/>
      </c>
      <c r="AZ920" s="44" t="str">
        <f t="shared" si="165"/>
        <v/>
      </c>
      <c r="BA920" s="45"/>
      <c r="BB920" s="97">
        <v>0</v>
      </c>
      <c r="BC920" s="98">
        <v>0</v>
      </c>
      <c r="BD920" s="98">
        <v>0</v>
      </c>
      <c r="BE920" s="98">
        <v>0</v>
      </c>
      <c r="BF920" s="98">
        <v>0</v>
      </c>
      <c r="BG920" s="99">
        <f t="shared" si="174"/>
        <v>0</v>
      </c>
      <c r="BH920" s="52">
        <f t="shared" si="170"/>
        <v>0</v>
      </c>
      <c r="BI920" s="53">
        <f>IFERROR(IF(ROUND(V920/((D920+AK920)/2),1)&lt;0,0,ROUND(V920/((D920+AK920)/2),1)),0)</f>
        <v>0</v>
      </c>
      <c r="BJ920" s="55" t="str">
        <f>IF(AK920=0,"정상",IF(AP920="악성","악성",IF(AND(BL920&gt;3,BI920&lt;0.5),"악성",IF(AND(AP920="정상",BL920&lt;=3),"정상",IF(BI920&gt;1,"정상","부진")))))</f>
        <v>정상</v>
      </c>
      <c r="BK920" s="54">
        <v>43040</v>
      </c>
      <c r="BL920" s="52">
        <f t="shared" si="175"/>
        <v>107</v>
      </c>
    </row>
    <row r="921" spans="1:64" ht="17.100000000000001" customHeight="1">
      <c r="A921" s="58" t="s">
        <v>1</v>
      </c>
      <c r="B921" s="57" t="s">
        <v>717</v>
      </c>
      <c r="C921" s="56" t="s">
        <v>1067</v>
      </c>
      <c r="D921" s="213">
        <v>0</v>
      </c>
      <c r="E921" s="214">
        <v>0</v>
      </c>
      <c r="F921" s="215">
        <v>0</v>
      </c>
      <c r="G921" s="213">
        <v>0</v>
      </c>
      <c r="H921" s="216">
        <v>0</v>
      </c>
      <c r="I921" s="215">
        <v>0</v>
      </c>
      <c r="J921" s="213">
        <v>0</v>
      </c>
      <c r="K921" s="216">
        <v>0</v>
      </c>
      <c r="L921" s="215">
        <v>0</v>
      </c>
      <c r="M921" s="213">
        <v>0</v>
      </c>
      <c r="N921" s="216">
        <v>0</v>
      </c>
      <c r="O921" s="215">
        <v>0</v>
      </c>
      <c r="P921" s="213">
        <v>0</v>
      </c>
      <c r="Q921" s="216">
        <v>0</v>
      </c>
      <c r="R921" s="215">
        <v>0</v>
      </c>
      <c r="S921" s="213">
        <v>0</v>
      </c>
      <c r="T921" s="214">
        <v>0</v>
      </c>
      <c r="U921" s="217">
        <v>0</v>
      </c>
      <c r="V921" s="213">
        <v>-1</v>
      </c>
      <c r="W921" s="216">
        <v>3443</v>
      </c>
      <c r="X921" s="215">
        <v>-3443</v>
      </c>
      <c r="Y921" s="213">
        <v>0</v>
      </c>
      <c r="Z921" s="216">
        <v>0</v>
      </c>
      <c r="AA921" s="215">
        <v>0</v>
      </c>
      <c r="AB921" s="213">
        <v>1</v>
      </c>
      <c r="AC921" s="216">
        <v>3443</v>
      </c>
      <c r="AD921" s="215">
        <v>3443</v>
      </c>
      <c r="AE921" s="213">
        <v>0</v>
      </c>
      <c r="AF921" s="216">
        <v>0</v>
      </c>
      <c r="AG921" s="215">
        <v>0</v>
      </c>
      <c r="AH921" s="213">
        <v>0</v>
      </c>
      <c r="AI921" s="214">
        <v>0</v>
      </c>
      <c r="AJ921" s="215">
        <v>0</v>
      </c>
      <c r="AK921" s="218">
        <v>0</v>
      </c>
      <c r="AL921" s="214">
        <v>0</v>
      </c>
      <c r="AM921" s="215">
        <v>0</v>
      </c>
      <c r="AN921" s="36">
        <f t="shared" si="167"/>
        <v>0</v>
      </c>
      <c r="AO921" s="37">
        <f t="shared" si="168"/>
        <v>0</v>
      </c>
      <c r="AP921" s="38" t="s">
        <v>3</v>
      </c>
      <c r="AQ921" s="39" t="str">
        <f t="shared" si="166"/>
        <v>제품</v>
      </c>
      <c r="AR921" s="40">
        <f t="shared" si="171"/>
        <v>0</v>
      </c>
      <c r="AS921" s="41">
        <f t="shared" si="172"/>
        <v>0</v>
      </c>
      <c r="AT921" s="42">
        <f t="shared" si="173"/>
        <v>0</v>
      </c>
      <c r="AU921" s="43">
        <f t="shared" si="169"/>
        <v>0</v>
      </c>
      <c r="AV921" s="95" t="str">
        <f t="shared" si="165"/>
        <v/>
      </c>
      <c r="AW921" s="61" t="str">
        <f t="shared" si="165"/>
        <v/>
      </c>
      <c r="AX921" s="61" t="str">
        <f t="shared" si="165"/>
        <v/>
      </c>
      <c r="AY921" s="61" t="str">
        <f t="shared" si="165"/>
        <v/>
      </c>
      <c r="AZ921" s="44" t="str">
        <f t="shared" si="165"/>
        <v/>
      </c>
      <c r="BA921" s="45"/>
      <c r="BB921" s="97">
        <v>0</v>
      </c>
      <c r="BC921" s="98">
        <v>0</v>
      </c>
      <c r="BD921" s="98">
        <v>0</v>
      </c>
      <c r="BE921" s="98">
        <v>0</v>
      </c>
      <c r="BF921" s="98">
        <v>0</v>
      </c>
      <c r="BG921" s="99">
        <f t="shared" si="174"/>
        <v>0</v>
      </c>
      <c r="BH921" s="52">
        <f t="shared" si="170"/>
        <v>0</v>
      </c>
      <c r="BI921" s="53">
        <f>IFERROR(IF(ROUND(V921/((D921+AK921)/2),1)&lt;0,0,ROUND(V921/((D921+AK921)/2),1)),0)</f>
        <v>0</v>
      </c>
      <c r="BJ921" s="55" t="str">
        <f>IF(AK921=0,"정상",IF(AP921="악성","악성",IF(AND(BL921&gt;3,BI921&lt;0.5),"악성",IF(AND(AP921="정상",BL921&lt;=3),"정상",IF(BI921&gt;1,"정상","부진")))))</f>
        <v>정상</v>
      </c>
      <c r="BK921" s="54">
        <v>43040</v>
      </c>
      <c r="BL921" s="52">
        <f t="shared" si="175"/>
        <v>107</v>
      </c>
    </row>
    <row r="922" spans="1:64" ht="17.100000000000001" customHeight="1">
      <c r="A922" s="58" t="s">
        <v>1</v>
      </c>
      <c r="B922" s="57" t="s">
        <v>718</v>
      </c>
      <c r="C922" s="56" t="s">
        <v>1068</v>
      </c>
      <c r="D922" s="213">
        <v>3808</v>
      </c>
      <c r="E922" s="214">
        <v>654.79380000000003</v>
      </c>
      <c r="F922" s="215">
        <v>2493454</v>
      </c>
      <c r="G922" s="213">
        <v>19876</v>
      </c>
      <c r="H922" s="216">
        <v>712.42070799999999</v>
      </c>
      <c r="I922" s="215">
        <v>14160074</v>
      </c>
      <c r="J922" s="213">
        <v>0</v>
      </c>
      <c r="K922" s="216">
        <v>0</v>
      </c>
      <c r="L922" s="215">
        <v>0</v>
      </c>
      <c r="M922" s="213">
        <v>44</v>
      </c>
      <c r="N922" s="216">
        <v>697.93181800000002</v>
      </c>
      <c r="O922" s="215">
        <v>30709</v>
      </c>
      <c r="P922" s="213">
        <v>0</v>
      </c>
      <c r="Q922" s="216">
        <v>0</v>
      </c>
      <c r="R922" s="215">
        <v>0</v>
      </c>
      <c r="S922" s="213">
        <v>19920</v>
      </c>
      <c r="T922" s="214">
        <v>712.38870399999996</v>
      </c>
      <c r="U922" s="217">
        <v>14190783</v>
      </c>
      <c r="V922" s="213">
        <v>21729</v>
      </c>
      <c r="W922" s="216">
        <v>701.02466700000002</v>
      </c>
      <c r="X922" s="215">
        <v>15232565</v>
      </c>
      <c r="Y922" s="213">
        <v>0</v>
      </c>
      <c r="Z922" s="216">
        <v>0</v>
      </c>
      <c r="AA922" s="215">
        <v>0</v>
      </c>
      <c r="AB922" s="213">
        <v>64</v>
      </c>
      <c r="AC922" s="216">
        <v>684.609375</v>
      </c>
      <c r="AD922" s="215">
        <v>43815</v>
      </c>
      <c r="AE922" s="213">
        <v>0</v>
      </c>
      <c r="AF922" s="216">
        <v>0</v>
      </c>
      <c r="AG922" s="215">
        <v>0</v>
      </c>
      <c r="AH922" s="213">
        <v>21793</v>
      </c>
      <c r="AI922" s="214">
        <v>700.97645999999997</v>
      </c>
      <c r="AJ922" s="215">
        <v>15276380</v>
      </c>
      <c r="AK922" s="218">
        <v>1935</v>
      </c>
      <c r="AL922" s="214">
        <v>727.57510000000002</v>
      </c>
      <c r="AM922" s="215">
        <v>1407857</v>
      </c>
      <c r="AN922" s="36">
        <f t="shared" si="167"/>
        <v>1.3323130954937819E-4</v>
      </c>
      <c r="AO922" s="37">
        <f t="shared" si="168"/>
        <v>8.1549224544841536E-2</v>
      </c>
      <c r="AP922" s="38" t="s">
        <v>2</v>
      </c>
      <c r="AQ922" s="39" t="str">
        <f t="shared" si="166"/>
        <v>제품</v>
      </c>
      <c r="AR922" s="40">
        <f t="shared" si="171"/>
        <v>0</v>
      </c>
      <c r="AS922" s="41">
        <f t="shared" si="172"/>
        <v>0</v>
      </c>
      <c r="AT922" s="42">
        <f t="shared" si="173"/>
        <v>1407857</v>
      </c>
      <c r="AU922" s="43">
        <f t="shared" si="169"/>
        <v>1407857</v>
      </c>
      <c r="AV922" s="95">
        <f t="shared" si="165"/>
        <v>1407857.8185000001</v>
      </c>
      <c r="AW922" s="61" t="str">
        <f t="shared" si="165"/>
        <v/>
      </c>
      <c r="AX922" s="61" t="str">
        <f t="shared" si="165"/>
        <v/>
      </c>
      <c r="AY922" s="61" t="str">
        <f t="shared" si="165"/>
        <v/>
      </c>
      <c r="AZ922" s="44" t="str">
        <f t="shared" si="165"/>
        <v/>
      </c>
      <c r="BA922" s="45"/>
      <c r="BB922" s="97">
        <v>1935</v>
      </c>
      <c r="BC922" s="98">
        <v>0</v>
      </c>
      <c r="BD922" s="98">
        <v>0</v>
      </c>
      <c r="BE922" s="98">
        <v>0</v>
      </c>
      <c r="BF922" s="98">
        <v>0</v>
      </c>
      <c r="BG922" s="99">
        <f t="shared" si="174"/>
        <v>1935</v>
      </c>
      <c r="BH922" s="52">
        <f t="shared" si="170"/>
        <v>0</v>
      </c>
      <c r="BI922" s="53">
        <f>IFERROR(IF(ROUND(V922/((D922+AK922)/2),1)&lt;0,0,ROUND(V922/((D922+AK922)/2),1)),0)</f>
        <v>7.6</v>
      </c>
      <c r="BJ922" s="55" t="str">
        <f>IF(AK922=0,"정상",IF(AP922="악성","악성",IF(AND(BL922&gt;3,BI922&lt;0.5),"악성",IF(AND(AP922="정상",BL922&lt;=3),"정상",IF(BI922&gt;1,"정상","부진")))))</f>
        <v>정상</v>
      </c>
      <c r="BK922" s="54">
        <v>46235</v>
      </c>
      <c r="BL922" s="52">
        <f t="shared" si="175"/>
        <v>2</v>
      </c>
    </row>
    <row r="923" spans="1:64" ht="17.100000000000001" customHeight="1">
      <c r="A923" s="58" t="s">
        <v>1</v>
      </c>
      <c r="B923" s="57" t="s">
        <v>719</v>
      </c>
      <c r="C923" s="56" t="s">
        <v>1069</v>
      </c>
      <c r="D923" s="213">
        <v>5210</v>
      </c>
      <c r="E923" s="214">
        <v>658.36590000000001</v>
      </c>
      <c r="F923" s="215">
        <v>3430086</v>
      </c>
      <c r="G923" s="213">
        <v>13000</v>
      </c>
      <c r="H923" s="216">
        <v>741.06992300000002</v>
      </c>
      <c r="I923" s="215">
        <v>9633909</v>
      </c>
      <c r="J923" s="213">
        <v>0</v>
      </c>
      <c r="K923" s="216">
        <v>0</v>
      </c>
      <c r="L923" s="215">
        <v>0</v>
      </c>
      <c r="M923" s="213">
        <v>59</v>
      </c>
      <c r="N923" s="216">
        <v>669.67796599999997</v>
      </c>
      <c r="O923" s="215">
        <v>39511</v>
      </c>
      <c r="P923" s="213">
        <v>0</v>
      </c>
      <c r="Q923" s="216">
        <v>0</v>
      </c>
      <c r="R923" s="215">
        <v>0</v>
      </c>
      <c r="S923" s="213">
        <v>13059</v>
      </c>
      <c r="T923" s="214">
        <v>740.74737700000003</v>
      </c>
      <c r="U923" s="217">
        <v>9673420</v>
      </c>
      <c r="V923" s="213">
        <v>16584</v>
      </c>
      <c r="W923" s="216">
        <v>707.75024099999996</v>
      </c>
      <c r="X923" s="215">
        <v>11737330</v>
      </c>
      <c r="Y923" s="213">
        <v>0</v>
      </c>
      <c r="Z923" s="216">
        <v>0</v>
      </c>
      <c r="AA923" s="215">
        <v>0</v>
      </c>
      <c r="AB923" s="213">
        <v>159</v>
      </c>
      <c r="AC923" s="216">
        <v>684.53459099999998</v>
      </c>
      <c r="AD923" s="215">
        <v>108841</v>
      </c>
      <c r="AE923" s="213">
        <v>0</v>
      </c>
      <c r="AF923" s="216">
        <v>0</v>
      </c>
      <c r="AG923" s="215">
        <v>0</v>
      </c>
      <c r="AH923" s="213">
        <v>16743</v>
      </c>
      <c r="AI923" s="214">
        <v>707.52977299999998</v>
      </c>
      <c r="AJ923" s="215">
        <v>11846171</v>
      </c>
      <c r="AK923" s="218">
        <v>1526</v>
      </c>
      <c r="AL923" s="214">
        <v>823.94209999999998</v>
      </c>
      <c r="AM923" s="215">
        <v>1257335</v>
      </c>
      <c r="AN923" s="36">
        <f t="shared" si="167"/>
        <v>1.1898679240311157E-4</v>
      </c>
      <c r="AO923" s="37">
        <f t="shared" si="168"/>
        <v>8.3529476161804145E-2</v>
      </c>
      <c r="AP923" s="38" t="s">
        <v>2</v>
      </c>
      <c r="AQ923" s="39" t="str">
        <f t="shared" si="166"/>
        <v>제품</v>
      </c>
      <c r="AR923" s="40">
        <f t="shared" si="171"/>
        <v>0</v>
      </c>
      <c r="AS923" s="41">
        <f t="shared" si="172"/>
        <v>0</v>
      </c>
      <c r="AT923" s="42">
        <f t="shared" si="173"/>
        <v>1257335</v>
      </c>
      <c r="AU923" s="43">
        <f t="shared" si="169"/>
        <v>1257335</v>
      </c>
      <c r="AV923" s="95">
        <f t="shared" si="165"/>
        <v>1257335.6446</v>
      </c>
      <c r="AW923" s="61" t="str">
        <f t="shared" si="165"/>
        <v/>
      </c>
      <c r="AX923" s="61" t="str">
        <f t="shared" si="165"/>
        <v/>
      </c>
      <c r="AY923" s="61" t="str">
        <f t="shared" si="165"/>
        <v/>
      </c>
      <c r="AZ923" s="44" t="str">
        <f t="shared" si="165"/>
        <v/>
      </c>
      <c r="BA923" s="45"/>
      <c r="BB923" s="97">
        <v>1526</v>
      </c>
      <c r="BC923" s="98">
        <v>0</v>
      </c>
      <c r="BD923" s="98">
        <v>0</v>
      </c>
      <c r="BE923" s="98">
        <v>0</v>
      </c>
      <c r="BF923" s="98">
        <v>0</v>
      </c>
      <c r="BG923" s="99">
        <f t="shared" si="174"/>
        <v>1526</v>
      </c>
      <c r="BH923" s="52">
        <f t="shared" si="170"/>
        <v>0</v>
      </c>
      <c r="BI923" s="53">
        <f>IFERROR(IF(ROUND(V923/((D923+AK923)/2),1)&lt;0,0,ROUND(V923/((D923+AK923)/2),1)),0)</f>
        <v>4.9000000000000004</v>
      </c>
      <c r="BJ923" s="55" t="str">
        <f>IF(AK923=0,"정상",IF(AP923="악성","악성",IF(AND(BL923&gt;3,BI923&lt;0.5),"악성",IF(AND(AP923="정상",BL923&lt;=3),"정상",IF(BI923&gt;1,"정상","부진")))))</f>
        <v>정상</v>
      </c>
      <c r="BK923" s="54">
        <v>46235</v>
      </c>
      <c r="BL923" s="52">
        <f t="shared" si="175"/>
        <v>2</v>
      </c>
    </row>
    <row r="924" spans="1:64" ht="17.100000000000001" customHeight="1">
      <c r="A924" s="58" t="s">
        <v>1</v>
      </c>
      <c r="B924" s="57" t="s">
        <v>720</v>
      </c>
      <c r="C924" s="56" t="s">
        <v>1070</v>
      </c>
      <c r="D924" s="213">
        <v>4</v>
      </c>
      <c r="E924" s="214">
        <v>4511.5</v>
      </c>
      <c r="F924" s="215">
        <v>18046</v>
      </c>
      <c r="G924" s="213">
        <v>0</v>
      </c>
      <c r="H924" s="216">
        <v>0</v>
      </c>
      <c r="I924" s="215">
        <v>0</v>
      </c>
      <c r="J924" s="213">
        <v>0</v>
      </c>
      <c r="K924" s="216">
        <v>0</v>
      </c>
      <c r="L924" s="215">
        <v>0</v>
      </c>
      <c r="M924" s="213">
        <v>0</v>
      </c>
      <c r="N924" s="216">
        <v>0</v>
      </c>
      <c r="O924" s="215">
        <v>0</v>
      </c>
      <c r="P924" s="213">
        <v>0</v>
      </c>
      <c r="Q924" s="216">
        <v>0</v>
      </c>
      <c r="R924" s="215">
        <v>0</v>
      </c>
      <c r="S924" s="213">
        <v>0</v>
      </c>
      <c r="T924" s="214">
        <v>0</v>
      </c>
      <c r="U924" s="217">
        <v>0</v>
      </c>
      <c r="V924" s="213">
        <v>-11</v>
      </c>
      <c r="W924" s="216">
        <v>4511.363636</v>
      </c>
      <c r="X924" s="215">
        <v>-49625</v>
      </c>
      <c r="Y924" s="213">
        <v>0</v>
      </c>
      <c r="Z924" s="216">
        <v>0</v>
      </c>
      <c r="AA924" s="215">
        <v>0</v>
      </c>
      <c r="AB924" s="213">
        <v>14</v>
      </c>
      <c r="AC924" s="216">
        <v>4511.3571419999998</v>
      </c>
      <c r="AD924" s="215">
        <v>63159</v>
      </c>
      <c r="AE924" s="213">
        <v>0</v>
      </c>
      <c r="AF924" s="216">
        <v>0</v>
      </c>
      <c r="AG924" s="215">
        <v>0</v>
      </c>
      <c r="AH924" s="213">
        <v>3</v>
      </c>
      <c r="AI924" s="214">
        <v>4511.3333329999996</v>
      </c>
      <c r="AJ924" s="215">
        <v>13534</v>
      </c>
      <c r="AK924" s="218">
        <v>1</v>
      </c>
      <c r="AL924" s="214">
        <v>4512</v>
      </c>
      <c r="AM924" s="215">
        <v>4512</v>
      </c>
      <c r="AN924" s="36">
        <f t="shared" si="167"/>
        <v>4.269891535055012E-7</v>
      </c>
      <c r="AO924" s="37">
        <f t="shared" si="168"/>
        <v>0.25</v>
      </c>
      <c r="AP924" s="38" t="s">
        <v>3</v>
      </c>
      <c r="AQ924" s="39" t="str">
        <f t="shared" si="166"/>
        <v>제품</v>
      </c>
      <c r="AR924" s="40">
        <f t="shared" si="171"/>
        <v>4512</v>
      </c>
      <c r="AS924" s="41">
        <f t="shared" si="172"/>
        <v>0</v>
      </c>
      <c r="AT924" s="42">
        <f t="shared" si="173"/>
        <v>0</v>
      </c>
      <c r="AU924" s="43">
        <f t="shared" si="169"/>
        <v>4512</v>
      </c>
      <c r="AV924" s="95">
        <f t="shared" si="165"/>
        <v>4512</v>
      </c>
      <c r="AW924" s="61" t="str">
        <f t="shared" si="165"/>
        <v/>
      </c>
      <c r="AX924" s="61" t="str">
        <f t="shared" si="165"/>
        <v/>
      </c>
      <c r="AY924" s="61" t="str">
        <f t="shared" si="165"/>
        <v/>
      </c>
      <c r="AZ924" s="44" t="str">
        <f t="shared" si="165"/>
        <v/>
      </c>
      <c r="BA924" s="45"/>
      <c r="BB924" s="97">
        <v>1</v>
      </c>
      <c r="BC924" s="98">
        <v>0</v>
      </c>
      <c r="BD924" s="98">
        <v>0</v>
      </c>
      <c r="BE924" s="98">
        <v>0</v>
      </c>
      <c r="BF924" s="98">
        <v>0</v>
      </c>
      <c r="BG924" s="99">
        <f t="shared" si="174"/>
        <v>1</v>
      </c>
      <c r="BH924" s="52">
        <f t="shared" si="170"/>
        <v>0</v>
      </c>
      <c r="BI924" s="53">
        <f>IFERROR(IF(ROUND(V924/((D924+AK924)/2),1)&lt;0,0,ROUND(V924/((D924+AK924)/2),1)),0)</f>
        <v>0</v>
      </c>
      <c r="BJ924" s="55" t="str">
        <f>IF(AK924=0,"정상",IF(AP924="악성","악성",IF(AND(BL924&gt;3,BI924&lt;0.5),"악성",IF(AND(AP924="정상",BL924&lt;=3),"정상",IF(BI924&gt;1,"정상","부진")))))</f>
        <v>악성</v>
      </c>
      <c r="BK924" s="54">
        <v>43040</v>
      </c>
      <c r="BL924" s="52">
        <f t="shared" si="175"/>
        <v>107</v>
      </c>
    </row>
    <row r="925" spans="1:64" ht="17.100000000000001" customHeight="1">
      <c r="A925" s="58" t="s">
        <v>1</v>
      </c>
      <c r="B925" s="57" t="s">
        <v>815</v>
      </c>
      <c r="C925" s="56" t="s">
        <v>1071</v>
      </c>
      <c r="D925" s="213">
        <v>0</v>
      </c>
      <c r="E925" s="214">
        <v>0</v>
      </c>
      <c r="F925" s="215">
        <v>0</v>
      </c>
      <c r="G925" s="213">
        <v>0</v>
      </c>
      <c r="H925" s="216">
        <v>0</v>
      </c>
      <c r="I925" s="215">
        <v>0</v>
      </c>
      <c r="J925" s="213">
        <v>0</v>
      </c>
      <c r="K925" s="216">
        <v>0</v>
      </c>
      <c r="L925" s="215">
        <v>0</v>
      </c>
      <c r="M925" s="213">
        <v>0</v>
      </c>
      <c r="N925" s="216">
        <v>0</v>
      </c>
      <c r="O925" s="215">
        <v>0</v>
      </c>
      <c r="P925" s="213">
        <v>0</v>
      </c>
      <c r="Q925" s="216">
        <v>0</v>
      </c>
      <c r="R925" s="215">
        <v>0</v>
      </c>
      <c r="S925" s="213">
        <v>0</v>
      </c>
      <c r="T925" s="214">
        <v>0</v>
      </c>
      <c r="U925" s="217">
        <v>0</v>
      </c>
      <c r="V925" s="213">
        <v>-2</v>
      </c>
      <c r="W925" s="216">
        <v>3240</v>
      </c>
      <c r="X925" s="215">
        <v>-6480</v>
      </c>
      <c r="Y925" s="213">
        <v>0</v>
      </c>
      <c r="Z925" s="216">
        <v>0</v>
      </c>
      <c r="AA925" s="215">
        <v>0</v>
      </c>
      <c r="AB925" s="213">
        <v>2</v>
      </c>
      <c r="AC925" s="216">
        <v>3240</v>
      </c>
      <c r="AD925" s="215">
        <v>6480</v>
      </c>
      <c r="AE925" s="213">
        <v>0</v>
      </c>
      <c r="AF925" s="216">
        <v>0</v>
      </c>
      <c r="AG925" s="215">
        <v>0</v>
      </c>
      <c r="AH925" s="213">
        <v>0</v>
      </c>
      <c r="AI925" s="214">
        <v>0</v>
      </c>
      <c r="AJ925" s="215">
        <v>0</v>
      </c>
      <c r="AK925" s="218">
        <v>0</v>
      </c>
      <c r="AL925" s="214">
        <v>0</v>
      </c>
      <c r="AM925" s="215">
        <v>0</v>
      </c>
      <c r="AN925" s="36">
        <f t="shared" si="167"/>
        <v>0</v>
      </c>
      <c r="AO925" s="37">
        <f t="shared" si="168"/>
        <v>0</v>
      </c>
      <c r="AP925" s="38" t="s">
        <v>3</v>
      </c>
      <c r="AQ925" s="39" t="str">
        <f t="shared" si="166"/>
        <v>제품</v>
      </c>
      <c r="AR925" s="40">
        <f t="shared" si="171"/>
        <v>0</v>
      </c>
      <c r="AS925" s="41">
        <f t="shared" si="172"/>
        <v>0</v>
      </c>
      <c r="AT925" s="42">
        <f t="shared" si="173"/>
        <v>0</v>
      </c>
      <c r="AU925" s="43">
        <f t="shared" si="169"/>
        <v>0</v>
      </c>
      <c r="AV925" s="95" t="str">
        <f t="shared" si="165"/>
        <v/>
      </c>
      <c r="AW925" s="61" t="str">
        <f t="shared" si="165"/>
        <v/>
      </c>
      <c r="AX925" s="61" t="str">
        <f t="shared" si="165"/>
        <v/>
      </c>
      <c r="AY925" s="61" t="str">
        <f t="shared" si="165"/>
        <v/>
      </c>
      <c r="AZ925" s="44" t="str">
        <f t="shared" si="165"/>
        <v/>
      </c>
      <c r="BA925" s="45"/>
      <c r="BB925" s="97">
        <v>0</v>
      </c>
      <c r="BC925" s="98">
        <v>0</v>
      </c>
      <c r="BD925" s="98">
        <v>0</v>
      </c>
      <c r="BE925" s="98">
        <v>0</v>
      </c>
      <c r="BF925" s="98">
        <v>0</v>
      </c>
      <c r="BG925" s="99">
        <f t="shared" si="174"/>
        <v>0</v>
      </c>
      <c r="BH925" s="52">
        <f t="shared" si="170"/>
        <v>0</v>
      </c>
      <c r="BI925" s="53">
        <f>IFERROR(IF(ROUND(V925/((D925+AK925)/2),1)&lt;0,0,ROUND(V925/((D925+AK925)/2),1)),0)</f>
        <v>0</v>
      </c>
      <c r="BJ925" s="55" t="str">
        <f>IF(AK925=0,"정상",IF(AP925="악성","악성",IF(AND(BL925&gt;3,BI925&lt;0.5),"악성",IF(AND(AP925="정상",BL925&lt;=3),"정상",IF(BI925&gt;1,"정상","부진")))))</f>
        <v>정상</v>
      </c>
      <c r="BK925" s="54">
        <v>43132</v>
      </c>
      <c r="BL925" s="52">
        <f t="shared" si="175"/>
        <v>104</v>
      </c>
    </row>
    <row r="926" spans="1:64" ht="17.100000000000001" customHeight="1">
      <c r="A926" s="58" t="s">
        <v>1</v>
      </c>
      <c r="B926" s="57" t="s">
        <v>721</v>
      </c>
      <c r="C926" s="56" t="s">
        <v>1072</v>
      </c>
      <c r="D926" s="213">
        <v>43</v>
      </c>
      <c r="E926" s="214">
        <v>1151</v>
      </c>
      <c r="F926" s="215">
        <v>49493</v>
      </c>
      <c r="G926" s="213">
        <v>0</v>
      </c>
      <c r="H926" s="216">
        <v>0</v>
      </c>
      <c r="I926" s="215">
        <v>0</v>
      </c>
      <c r="J926" s="213">
        <v>0</v>
      </c>
      <c r="K926" s="216">
        <v>0</v>
      </c>
      <c r="L926" s="215">
        <v>0</v>
      </c>
      <c r="M926" s="213">
        <v>0</v>
      </c>
      <c r="N926" s="216">
        <v>0</v>
      </c>
      <c r="O926" s="215">
        <v>0</v>
      </c>
      <c r="P926" s="213">
        <v>0</v>
      </c>
      <c r="Q926" s="216">
        <v>0</v>
      </c>
      <c r="R926" s="215">
        <v>0</v>
      </c>
      <c r="S926" s="213">
        <v>0</v>
      </c>
      <c r="T926" s="214">
        <v>0</v>
      </c>
      <c r="U926" s="217">
        <v>0</v>
      </c>
      <c r="V926" s="213">
        <v>-187</v>
      </c>
      <c r="W926" s="216">
        <v>1151</v>
      </c>
      <c r="X926" s="215">
        <v>-215237</v>
      </c>
      <c r="Y926" s="213">
        <v>0</v>
      </c>
      <c r="Z926" s="216">
        <v>0</v>
      </c>
      <c r="AA926" s="215">
        <v>0</v>
      </c>
      <c r="AB926" s="213">
        <v>173</v>
      </c>
      <c r="AC926" s="216">
        <v>1151</v>
      </c>
      <c r="AD926" s="215">
        <v>199123</v>
      </c>
      <c r="AE926" s="213">
        <v>0</v>
      </c>
      <c r="AF926" s="216">
        <v>0</v>
      </c>
      <c r="AG926" s="215">
        <v>0</v>
      </c>
      <c r="AH926" s="213">
        <v>-14</v>
      </c>
      <c r="AI926" s="214">
        <v>1151</v>
      </c>
      <c r="AJ926" s="215">
        <v>-16114</v>
      </c>
      <c r="AK926" s="218">
        <v>57</v>
      </c>
      <c r="AL926" s="214">
        <v>1151</v>
      </c>
      <c r="AM926" s="215">
        <v>65607</v>
      </c>
      <c r="AN926" s="36">
        <f t="shared" si="167"/>
        <v>6.2086607699546585E-6</v>
      </c>
      <c r="AO926" s="37">
        <f t="shared" si="168"/>
        <v>1.3255813953488371</v>
      </c>
      <c r="AP926" s="38" t="s">
        <v>3</v>
      </c>
      <c r="AQ926" s="39" t="str">
        <f t="shared" si="166"/>
        <v>제품</v>
      </c>
      <c r="AR926" s="40">
        <f t="shared" si="171"/>
        <v>65607</v>
      </c>
      <c r="AS926" s="41">
        <f t="shared" si="172"/>
        <v>0</v>
      </c>
      <c r="AT926" s="42">
        <f t="shared" si="173"/>
        <v>0</v>
      </c>
      <c r="AU926" s="43">
        <f t="shared" si="169"/>
        <v>65607</v>
      </c>
      <c r="AV926" s="95">
        <f t="shared" si="165"/>
        <v>65607</v>
      </c>
      <c r="AW926" s="61" t="str">
        <f t="shared" si="165"/>
        <v/>
      </c>
      <c r="AX926" s="61" t="str">
        <f t="shared" si="165"/>
        <v/>
      </c>
      <c r="AY926" s="61" t="str">
        <f t="shared" si="165"/>
        <v/>
      </c>
      <c r="AZ926" s="44" t="str">
        <f t="shared" si="165"/>
        <v/>
      </c>
      <c r="BA926" s="45"/>
      <c r="BB926" s="97">
        <v>57</v>
      </c>
      <c r="BC926" s="98">
        <v>0</v>
      </c>
      <c r="BD926" s="98">
        <v>0</v>
      </c>
      <c r="BE926" s="98">
        <v>0</v>
      </c>
      <c r="BF926" s="98">
        <v>0</v>
      </c>
      <c r="BG926" s="99">
        <f t="shared" si="174"/>
        <v>57</v>
      </c>
      <c r="BH926" s="52">
        <f t="shared" si="170"/>
        <v>0</v>
      </c>
      <c r="BI926" s="53">
        <f>IFERROR(IF(ROUND(V926/((D926+AK926)/2),1)&lt;0,0,ROUND(V926/((D926+AK926)/2),1)),0)</f>
        <v>0</v>
      </c>
      <c r="BJ926" s="55" t="str">
        <f>IF(AK926=0,"정상",IF(AP926="악성","악성",IF(AND(BL926&gt;3,BI926&lt;0.5),"악성",IF(AND(AP926="정상",BL926&lt;=3),"정상",IF(BI926&gt;1,"정상","부진")))))</f>
        <v>악성</v>
      </c>
      <c r="BK926" s="54">
        <v>43070</v>
      </c>
      <c r="BL926" s="52">
        <f t="shared" si="175"/>
        <v>106</v>
      </c>
    </row>
    <row r="927" spans="1:64" ht="17.100000000000001" customHeight="1">
      <c r="A927" s="58" t="s">
        <v>1</v>
      </c>
      <c r="B927" s="57" t="s">
        <v>852</v>
      </c>
      <c r="C927" s="56" t="s">
        <v>2213</v>
      </c>
      <c r="D927" s="213">
        <v>2</v>
      </c>
      <c r="E927" s="214">
        <v>4109</v>
      </c>
      <c r="F927" s="215">
        <v>8218</v>
      </c>
      <c r="G927" s="213">
        <v>0</v>
      </c>
      <c r="H927" s="216">
        <v>0</v>
      </c>
      <c r="I927" s="215">
        <v>0</v>
      </c>
      <c r="J927" s="213">
        <v>0</v>
      </c>
      <c r="K927" s="216">
        <v>0</v>
      </c>
      <c r="L927" s="215">
        <v>0</v>
      </c>
      <c r="M927" s="213">
        <v>0</v>
      </c>
      <c r="N927" s="216">
        <v>0</v>
      </c>
      <c r="O927" s="215">
        <v>0</v>
      </c>
      <c r="P927" s="213">
        <v>0</v>
      </c>
      <c r="Q927" s="216">
        <v>0</v>
      </c>
      <c r="R927" s="215">
        <v>0</v>
      </c>
      <c r="S927" s="213">
        <v>0</v>
      </c>
      <c r="T927" s="214">
        <v>0</v>
      </c>
      <c r="U927" s="217">
        <v>0</v>
      </c>
      <c r="V927" s="213">
        <v>-6</v>
      </c>
      <c r="W927" s="216">
        <v>4109</v>
      </c>
      <c r="X927" s="215">
        <v>-24654</v>
      </c>
      <c r="Y927" s="213">
        <v>0</v>
      </c>
      <c r="Z927" s="216">
        <v>0</v>
      </c>
      <c r="AA927" s="215">
        <v>0</v>
      </c>
      <c r="AB927" s="213">
        <v>6</v>
      </c>
      <c r="AC927" s="216">
        <v>4109</v>
      </c>
      <c r="AD927" s="215">
        <v>24654</v>
      </c>
      <c r="AE927" s="213">
        <v>0</v>
      </c>
      <c r="AF927" s="216">
        <v>0</v>
      </c>
      <c r="AG927" s="215">
        <v>0</v>
      </c>
      <c r="AH927" s="213">
        <v>0</v>
      </c>
      <c r="AI927" s="214">
        <v>0</v>
      </c>
      <c r="AJ927" s="215">
        <v>0</v>
      </c>
      <c r="AK927" s="218">
        <v>2</v>
      </c>
      <c r="AL927" s="214">
        <v>4109</v>
      </c>
      <c r="AM927" s="215">
        <v>8218</v>
      </c>
      <c r="AN927" s="36">
        <f t="shared" si="167"/>
        <v>7.7770320556476267E-7</v>
      </c>
      <c r="AO927" s="37">
        <f t="shared" si="168"/>
        <v>1</v>
      </c>
      <c r="AP927" s="38" t="s">
        <v>3</v>
      </c>
      <c r="AQ927" s="39" t="str">
        <f t="shared" si="166"/>
        <v>제품</v>
      </c>
      <c r="AR927" s="40">
        <f t="shared" si="171"/>
        <v>8218</v>
      </c>
      <c r="AS927" s="41">
        <f t="shared" si="172"/>
        <v>0</v>
      </c>
      <c r="AT927" s="42">
        <f t="shared" si="173"/>
        <v>0</v>
      </c>
      <c r="AU927" s="43">
        <f t="shared" si="169"/>
        <v>8218</v>
      </c>
      <c r="AV927" s="95">
        <f t="shared" si="165"/>
        <v>8218</v>
      </c>
      <c r="AW927" s="61" t="str">
        <f t="shared" si="165"/>
        <v/>
      </c>
      <c r="AX927" s="61" t="str">
        <f t="shared" si="165"/>
        <v/>
      </c>
      <c r="AY927" s="61" t="str">
        <f t="shared" si="165"/>
        <v/>
      </c>
      <c r="AZ927" s="44" t="str">
        <f t="shared" si="165"/>
        <v/>
      </c>
      <c r="BA927" s="45"/>
      <c r="BB927" s="97">
        <v>2</v>
      </c>
      <c r="BC927" s="98">
        <v>0</v>
      </c>
      <c r="BD927" s="98">
        <v>0</v>
      </c>
      <c r="BE927" s="98">
        <v>0</v>
      </c>
      <c r="BF927" s="98">
        <v>0</v>
      </c>
      <c r="BG927" s="99">
        <f t="shared" si="174"/>
        <v>2</v>
      </c>
      <c r="BH927" s="52">
        <f t="shared" si="170"/>
        <v>0</v>
      </c>
      <c r="BI927" s="53">
        <f>IFERROR(IF(ROUND(V927/((D927+AK927)/2),1)&lt;0,0,ROUND(V927/((D927+AK927)/2),1)),0)</f>
        <v>0</v>
      </c>
      <c r="BJ927" s="55" t="str">
        <f>IF(AK927=0,"정상",IF(AP927="악성","악성",IF(AND(BL927&gt;3,BI927&lt;0.5),"악성",IF(AND(AP927="정상",BL927&lt;=3),"정상",IF(BI927&gt;1,"정상","부진")))))</f>
        <v>악성</v>
      </c>
      <c r="BK927" s="54">
        <v>43191</v>
      </c>
      <c r="BL927" s="52">
        <f t="shared" si="175"/>
        <v>102</v>
      </c>
    </row>
    <row r="928" spans="1:64" ht="17.100000000000001" customHeight="1">
      <c r="A928" s="58" t="s">
        <v>1</v>
      </c>
      <c r="B928" s="57" t="s">
        <v>842</v>
      </c>
      <c r="C928" s="56" t="s">
        <v>2214</v>
      </c>
      <c r="D928" s="213">
        <v>1</v>
      </c>
      <c r="E928" s="214">
        <v>1779</v>
      </c>
      <c r="F928" s="215">
        <v>1779</v>
      </c>
      <c r="G928" s="213">
        <v>0</v>
      </c>
      <c r="H928" s="216">
        <v>0</v>
      </c>
      <c r="I928" s="215">
        <v>0</v>
      </c>
      <c r="J928" s="213">
        <v>0</v>
      </c>
      <c r="K928" s="216">
        <v>0</v>
      </c>
      <c r="L928" s="215">
        <v>0</v>
      </c>
      <c r="M928" s="213">
        <v>0</v>
      </c>
      <c r="N928" s="216">
        <v>0</v>
      </c>
      <c r="O928" s="215">
        <v>0</v>
      </c>
      <c r="P928" s="213">
        <v>0</v>
      </c>
      <c r="Q928" s="216">
        <v>0</v>
      </c>
      <c r="R928" s="215">
        <v>0</v>
      </c>
      <c r="S928" s="213">
        <v>0</v>
      </c>
      <c r="T928" s="214">
        <v>0</v>
      </c>
      <c r="U928" s="217">
        <v>0</v>
      </c>
      <c r="V928" s="213">
        <v>-5</v>
      </c>
      <c r="W928" s="216">
        <v>1779.8</v>
      </c>
      <c r="X928" s="215">
        <v>-8899</v>
      </c>
      <c r="Y928" s="213">
        <v>0</v>
      </c>
      <c r="Z928" s="216">
        <v>0</v>
      </c>
      <c r="AA928" s="215">
        <v>0</v>
      </c>
      <c r="AB928" s="213">
        <v>6</v>
      </c>
      <c r="AC928" s="216">
        <v>1779.6666660000001</v>
      </c>
      <c r="AD928" s="215">
        <v>10678</v>
      </c>
      <c r="AE928" s="213">
        <v>0</v>
      </c>
      <c r="AF928" s="216">
        <v>0</v>
      </c>
      <c r="AG928" s="215">
        <v>0</v>
      </c>
      <c r="AH928" s="213">
        <v>1</v>
      </c>
      <c r="AI928" s="214">
        <v>1779</v>
      </c>
      <c r="AJ928" s="215">
        <v>1779</v>
      </c>
      <c r="AK928" s="218">
        <v>0</v>
      </c>
      <c r="AL928" s="214">
        <v>0</v>
      </c>
      <c r="AM928" s="215">
        <v>0</v>
      </c>
      <c r="AN928" s="36">
        <f t="shared" si="167"/>
        <v>0</v>
      </c>
      <c r="AO928" s="37">
        <f t="shared" si="168"/>
        <v>0</v>
      </c>
      <c r="AP928" s="38" t="s">
        <v>3</v>
      </c>
      <c r="AQ928" s="39" t="str">
        <f t="shared" si="166"/>
        <v>제품</v>
      </c>
      <c r="AR928" s="40">
        <f t="shared" si="171"/>
        <v>0</v>
      </c>
      <c r="AS928" s="41">
        <f t="shared" si="172"/>
        <v>0</v>
      </c>
      <c r="AT928" s="42">
        <f t="shared" si="173"/>
        <v>0</v>
      </c>
      <c r="AU928" s="43">
        <f t="shared" si="169"/>
        <v>0</v>
      </c>
      <c r="AV928" s="95" t="str">
        <f t="shared" ref="AV928:AZ978" si="176">IF(+BB928*$AL928=0,"",+BB928*$AL928)</f>
        <v/>
      </c>
      <c r="AW928" s="61" t="str">
        <f t="shared" si="176"/>
        <v/>
      </c>
      <c r="AX928" s="61" t="str">
        <f t="shared" si="176"/>
        <v/>
      </c>
      <c r="AY928" s="61" t="str">
        <f t="shared" si="176"/>
        <v/>
      </c>
      <c r="AZ928" s="44" t="str">
        <f t="shared" si="176"/>
        <v/>
      </c>
      <c r="BA928" s="45"/>
      <c r="BB928" s="97">
        <v>0</v>
      </c>
      <c r="BC928" s="98">
        <v>0</v>
      </c>
      <c r="BD928" s="98">
        <v>0</v>
      </c>
      <c r="BE928" s="98">
        <v>0</v>
      </c>
      <c r="BF928" s="98">
        <v>0</v>
      </c>
      <c r="BG928" s="99">
        <f t="shared" si="174"/>
        <v>0</v>
      </c>
      <c r="BH928" s="52">
        <f t="shared" si="170"/>
        <v>0</v>
      </c>
      <c r="BI928" s="53">
        <f>IFERROR(IF(ROUND(V928/((D928+AK928)/2),1)&lt;0,0,ROUND(V928/((D928+AK928)/2),1)),0)</f>
        <v>0</v>
      </c>
      <c r="BJ928" s="55" t="str">
        <f>IF(AK928=0,"정상",IF(AP928="악성","악성",IF(AND(BL928&gt;3,BI928&lt;0.5),"악성",IF(AND(AP928="정상",BL928&lt;=3),"정상",IF(BI928&gt;1,"정상","부진")))))</f>
        <v>정상</v>
      </c>
      <c r="BK928" s="54">
        <v>43160</v>
      </c>
      <c r="BL928" s="52">
        <f t="shared" si="175"/>
        <v>103</v>
      </c>
    </row>
    <row r="929" spans="1:64" ht="17.100000000000001" customHeight="1">
      <c r="A929" s="58" t="s">
        <v>1</v>
      </c>
      <c r="B929" s="57" t="s">
        <v>853</v>
      </c>
      <c r="C929" s="56" t="s">
        <v>2215</v>
      </c>
      <c r="D929" s="213">
        <v>2</v>
      </c>
      <c r="E929" s="214">
        <v>5822</v>
      </c>
      <c r="F929" s="215">
        <v>11644</v>
      </c>
      <c r="G929" s="213">
        <v>0</v>
      </c>
      <c r="H929" s="216">
        <v>0</v>
      </c>
      <c r="I929" s="215">
        <v>0</v>
      </c>
      <c r="J929" s="213">
        <v>0</v>
      </c>
      <c r="K929" s="216">
        <v>0</v>
      </c>
      <c r="L929" s="215">
        <v>0</v>
      </c>
      <c r="M929" s="213">
        <v>0</v>
      </c>
      <c r="N929" s="216">
        <v>0</v>
      </c>
      <c r="O929" s="215">
        <v>0</v>
      </c>
      <c r="P929" s="213">
        <v>0</v>
      </c>
      <c r="Q929" s="216">
        <v>0</v>
      </c>
      <c r="R929" s="215">
        <v>0</v>
      </c>
      <c r="S929" s="213">
        <v>0</v>
      </c>
      <c r="T929" s="214">
        <v>0</v>
      </c>
      <c r="U929" s="217">
        <v>0</v>
      </c>
      <c r="V929" s="213">
        <v>0</v>
      </c>
      <c r="W929" s="216">
        <v>0</v>
      </c>
      <c r="X929" s="215">
        <v>0</v>
      </c>
      <c r="Y929" s="213">
        <v>0</v>
      </c>
      <c r="Z929" s="216">
        <v>0</v>
      </c>
      <c r="AA929" s="215">
        <v>0</v>
      </c>
      <c r="AB929" s="213">
        <v>2</v>
      </c>
      <c r="AC929" s="216">
        <v>5822</v>
      </c>
      <c r="AD929" s="215">
        <v>11644</v>
      </c>
      <c r="AE929" s="213">
        <v>0</v>
      </c>
      <c r="AF929" s="216">
        <v>0</v>
      </c>
      <c r="AG929" s="215">
        <v>0</v>
      </c>
      <c r="AH929" s="213">
        <v>2</v>
      </c>
      <c r="AI929" s="214">
        <v>5822</v>
      </c>
      <c r="AJ929" s="215">
        <v>11644</v>
      </c>
      <c r="AK929" s="218">
        <v>0</v>
      </c>
      <c r="AL929" s="214">
        <v>0</v>
      </c>
      <c r="AM929" s="215">
        <v>0</v>
      </c>
      <c r="AN929" s="36">
        <f t="shared" si="167"/>
        <v>0</v>
      </c>
      <c r="AO929" s="37">
        <f t="shared" si="168"/>
        <v>0</v>
      </c>
      <c r="AP929" s="38" t="s">
        <v>3</v>
      </c>
      <c r="AQ929" s="39" t="str">
        <f t="shared" si="166"/>
        <v>제품</v>
      </c>
      <c r="AR929" s="40">
        <f t="shared" si="171"/>
        <v>0</v>
      </c>
      <c r="AS929" s="41">
        <f t="shared" si="172"/>
        <v>0</v>
      </c>
      <c r="AT929" s="42">
        <f t="shared" si="173"/>
        <v>0</v>
      </c>
      <c r="AU929" s="43">
        <f t="shared" si="169"/>
        <v>0</v>
      </c>
      <c r="AV929" s="95" t="str">
        <f t="shared" si="176"/>
        <v/>
      </c>
      <c r="AW929" s="61" t="str">
        <f t="shared" si="176"/>
        <v/>
      </c>
      <c r="AX929" s="61" t="str">
        <f t="shared" si="176"/>
        <v/>
      </c>
      <c r="AY929" s="61" t="str">
        <f t="shared" si="176"/>
        <v/>
      </c>
      <c r="AZ929" s="44" t="str">
        <f t="shared" si="176"/>
        <v/>
      </c>
      <c r="BA929" s="45"/>
      <c r="BB929" s="97">
        <v>0</v>
      </c>
      <c r="BC929" s="98">
        <v>0</v>
      </c>
      <c r="BD929" s="98">
        <v>0</v>
      </c>
      <c r="BE929" s="98">
        <v>0</v>
      </c>
      <c r="BF929" s="98">
        <v>0</v>
      </c>
      <c r="BG929" s="99">
        <f t="shared" si="174"/>
        <v>0</v>
      </c>
      <c r="BH929" s="52">
        <f t="shared" si="170"/>
        <v>0</v>
      </c>
      <c r="BI929" s="53">
        <f>IFERROR(IF(ROUND(V929/((D929+AK929)/2),1)&lt;0,0,ROUND(V929/((D929+AK929)/2),1)),0)</f>
        <v>0</v>
      </c>
      <c r="BJ929" s="55" t="str">
        <f>IF(AK929=0,"정상",IF(AP929="악성","악성",IF(AND(BL929&gt;3,BI929&lt;0.5),"악성",IF(AND(AP929="정상",BL929&lt;=3),"정상",IF(BI929&gt;1,"정상","부진")))))</f>
        <v>정상</v>
      </c>
      <c r="BK929" s="54">
        <v>43191</v>
      </c>
      <c r="BL929" s="52">
        <f t="shared" si="175"/>
        <v>102</v>
      </c>
    </row>
    <row r="930" spans="1:64" ht="17.100000000000001" customHeight="1">
      <c r="A930" s="58" t="s">
        <v>1</v>
      </c>
      <c r="B930" s="57" t="s">
        <v>816</v>
      </c>
      <c r="C930" s="56" t="s">
        <v>817</v>
      </c>
      <c r="D930" s="213">
        <v>20376</v>
      </c>
      <c r="E930" s="214">
        <v>783.76790000000005</v>
      </c>
      <c r="F930" s="215">
        <v>15970053</v>
      </c>
      <c r="G930" s="213">
        <v>0</v>
      </c>
      <c r="H930" s="216">
        <v>0</v>
      </c>
      <c r="I930" s="215">
        <v>0</v>
      </c>
      <c r="J930" s="213">
        <v>219472</v>
      </c>
      <c r="K930" s="216">
        <v>783.41729199999997</v>
      </c>
      <c r="L930" s="215">
        <v>171938160</v>
      </c>
      <c r="M930" s="213">
        <v>490</v>
      </c>
      <c r="N930" s="216">
        <v>4.1775510000000002</v>
      </c>
      <c r="O930" s="215">
        <v>2047</v>
      </c>
      <c r="P930" s="213">
        <v>0</v>
      </c>
      <c r="Q930" s="216">
        <v>0</v>
      </c>
      <c r="R930" s="215">
        <v>0</v>
      </c>
      <c r="S930" s="213">
        <v>219962</v>
      </c>
      <c r="T930" s="214">
        <v>781.68141300000002</v>
      </c>
      <c r="U930" s="217">
        <v>171940207</v>
      </c>
      <c r="V930" s="213">
        <v>222354</v>
      </c>
      <c r="W930" s="216">
        <v>781.40632900000003</v>
      </c>
      <c r="X930" s="215">
        <v>173748823</v>
      </c>
      <c r="Y930" s="213">
        <v>0</v>
      </c>
      <c r="Z930" s="216">
        <v>0</v>
      </c>
      <c r="AA930" s="215">
        <v>0</v>
      </c>
      <c r="AB930" s="213">
        <v>68</v>
      </c>
      <c r="AC930" s="216">
        <v>781.11764700000003</v>
      </c>
      <c r="AD930" s="215">
        <v>53116</v>
      </c>
      <c r="AE930" s="213">
        <v>0</v>
      </c>
      <c r="AF930" s="216">
        <v>0</v>
      </c>
      <c r="AG930" s="215">
        <v>0</v>
      </c>
      <c r="AH930" s="213">
        <v>222422</v>
      </c>
      <c r="AI930" s="214">
        <v>781.40624100000002</v>
      </c>
      <c r="AJ930" s="215">
        <v>173801939</v>
      </c>
      <c r="AK930" s="218">
        <v>17916</v>
      </c>
      <c r="AL930" s="214">
        <v>787.47040000000004</v>
      </c>
      <c r="AM930" s="215">
        <v>14108321</v>
      </c>
      <c r="AN930" s="36">
        <f t="shared" si="167"/>
        <v>1.335128555224709E-3</v>
      </c>
      <c r="AO930" s="37">
        <f t="shared" si="168"/>
        <v>7.4545015769458017E-2</v>
      </c>
      <c r="AP930" s="38" t="s">
        <v>2</v>
      </c>
      <c r="AQ930" s="39" t="str">
        <f t="shared" si="166"/>
        <v>제품</v>
      </c>
      <c r="AR930" s="40">
        <f t="shared" si="171"/>
        <v>0</v>
      </c>
      <c r="AS930" s="41">
        <f t="shared" si="172"/>
        <v>0</v>
      </c>
      <c r="AT930" s="42">
        <f t="shared" si="173"/>
        <v>14108321</v>
      </c>
      <c r="AU930" s="43">
        <f t="shared" si="169"/>
        <v>14108321</v>
      </c>
      <c r="AV930" s="95">
        <f t="shared" si="176"/>
        <v>14108319.6864</v>
      </c>
      <c r="AW930" s="61" t="str">
        <f t="shared" si="176"/>
        <v/>
      </c>
      <c r="AX930" s="61" t="str">
        <f t="shared" si="176"/>
        <v/>
      </c>
      <c r="AY930" s="61" t="str">
        <f t="shared" si="176"/>
        <v/>
      </c>
      <c r="AZ930" s="44" t="str">
        <f t="shared" si="176"/>
        <v/>
      </c>
      <c r="BA930" s="45"/>
      <c r="BB930" s="97">
        <v>17916</v>
      </c>
      <c r="BC930" s="98">
        <v>0</v>
      </c>
      <c r="BD930" s="98">
        <v>0</v>
      </c>
      <c r="BE930" s="98">
        <v>0</v>
      </c>
      <c r="BF930" s="98">
        <v>0</v>
      </c>
      <c r="BG930" s="99">
        <f t="shared" si="174"/>
        <v>17916</v>
      </c>
      <c r="BH930" s="52">
        <f t="shared" si="170"/>
        <v>0</v>
      </c>
      <c r="BI930" s="53">
        <f>IFERROR(IF(ROUND(V930/((D930+AK930)/2),1)&lt;0,0,ROUND(V930/((D930+AK930)/2),1)),0)</f>
        <v>11.6</v>
      </c>
      <c r="BJ930" s="55" t="str">
        <f>IF(AK930=0,"정상",IF(AP930="악성","악성",IF(AND(BL930&gt;3,BI930&lt;0.5),"악성",IF(AND(AP930="정상",BL930&lt;=3),"정상",IF(BI930&gt;1,"정상","부진")))))</f>
        <v>정상</v>
      </c>
      <c r="BK930" s="54">
        <v>46235</v>
      </c>
      <c r="BL930" s="52">
        <f t="shared" si="175"/>
        <v>2</v>
      </c>
    </row>
    <row r="931" spans="1:64" ht="17.100000000000001" customHeight="1">
      <c r="A931" s="58" t="s">
        <v>1</v>
      </c>
      <c r="B931" s="57" t="s">
        <v>818</v>
      </c>
      <c r="C931" s="56" t="s">
        <v>819</v>
      </c>
      <c r="D931" s="213">
        <v>19224</v>
      </c>
      <c r="E931" s="214">
        <v>788.31050000000005</v>
      </c>
      <c r="F931" s="215">
        <v>15154481</v>
      </c>
      <c r="G931" s="213">
        <v>0</v>
      </c>
      <c r="H931" s="216">
        <v>0</v>
      </c>
      <c r="I931" s="215">
        <v>0</v>
      </c>
      <c r="J931" s="213">
        <v>199640</v>
      </c>
      <c r="K931" s="216">
        <v>783.73692600000004</v>
      </c>
      <c r="L931" s="215">
        <v>156465240</v>
      </c>
      <c r="M931" s="213">
        <v>88</v>
      </c>
      <c r="N931" s="216">
        <v>638.78408999999999</v>
      </c>
      <c r="O931" s="215">
        <v>56213</v>
      </c>
      <c r="P931" s="213">
        <v>0</v>
      </c>
      <c r="Q931" s="216">
        <v>0</v>
      </c>
      <c r="R931" s="215">
        <v>0</v>
      </c>
      <c r="S931" s="213">
        <v>199728</v>
      </c>
      <c r="T931" s="214">
        <v>783.67305999999996</v>
      </c>
      <c r="U931" s="217">
        <v>156521453</v>
      </c>
      <c r="V931" s="213">
        <v>209033</v>
      </c>
      <c r="W931" s="216">
        <v>783.67496500000004</v>
      </c>
      <c r="X931" s="215">
        <v>163813929</v>
      </c>
      <c r="Y931" s="213">
        <v>0</v>
      </c>
      <c r="Z931" s="216">
        <v>0</v>
      </c>
      <c r="AA931" s="215">
        <v>0</v>
      </c>
      <c r="AB931" s="213">
        <v>141</v>
      </c>
      <c r="AC931" s="216">
        <v>781.028368</v>
      </c>
      <c r="AD931" s="215">
        <v>110125</v>
      </c>
      <c r="AE931" s="213">
        <v>0</v>
      </c>
      <c r="AF931" s="216">
        <v>0</v>
      </c>
      <c r="AG931" s="215">
        <v>0</v>
      </c>
      <c r="AH931" s="213">
        <v>209174</v>
      </c>
      <c r="AI931" s="214">
        <v>783.673181</v>
      </c>
      <c r="AJ931" s="215">
        <v>163924054</v>
      </c>
      <c r="AK931" s="218">
        <v>9778</v>
      </c>
      <c r="AL931" s="214">
        <v>792.78779999999995</v>
      </c>
      <c r="AM931" s="215">
        <v>7751880</v>
      </c>
      <c r="AN931" s="36">
        <f t="shared" si="167"/>
        <v>7.3359234913036896E-4</v>
      </c>
      <c r="AO931" s="37">
        <f t="shared" si="168"/>
        <v>4.4658189922905475E-2</v>
      </c>
      <c r="AP931" s="38" t="s">
        <v>2</v>
      </c>
      <c r="AQ931" s="39" t="str">
        <f t="shared" si="166"/>
        <v>제품</v>
      </c>
      <c r="AR931" s="40">
        <f t="shared" si="171"/>
        <v>0</v>
      </c>
      <c r="AS931" s="41">
        <f t="shared" si="172"/>
        <v>0</v>
      </c>
      <c r="AT931" s="42">
        <f t="shared" si="173"/>
        <v>7751880</v>
      </c>
      <c r="AU931" s="43">
        <f t="shared" si="169"/>
        <v>7751880</v>
      </c>
      <c r="AV931" s="95">
        <f t="shared" si="176"/>
        <v>7751879.1083999993</v>
      </c>
      <c r="AW931" s="61" t="str">
        <f t="shared" si="176"/>
        <v/>
      </c>
      <c r="AX931" s="61" t="str">
        <f t="shared" si="176"/>
        <v/>
      </c>
      <c r="AY931" s="61" t="str">
        <f t="shared" si="176"/>
        <v/>
      </c>
      <c r="AZ931" s="44" t="str">
        <f t="shared" si="176"/>
        <v/>
      </c>
      <c r="BA931" s="45"/>
      <c r="BB931" s="97">
        <v>9778</v>
      </c>
      <c r="BC931" s="98">
        <v>0</v>
      </c>
      <c r="BD931" s="98">
        <v>0</v>
      </c>
      <c r="BE931" s="98">
        <v>0</v>
      </c>
      <c r="BF931" s="98">
        <v>0</v>
      </c>
      <c r="BG931" s="99">
        <f t="shared" si="174"/>
        <v>9778</v>
      </c>
      <c r="BH931" s="52">
        <f t="shared" si="170"/>
        <v>0</v>
      </c>
      <c r="BI931" s="53">
        <f>IFERROR(IF(ROUND(V931/((D931+AK931)/2),1)&lt;0,0,ROUND(V931/((D931+AK931)/2),1)),0)</f>
        <v>14.4</v>
      </c>
      <c r="BJ931" s="55" t="str">
        <f>IF(AK931=0,"정상",IF(AP931="악성","악성",IF(AND(BL931&gt;3,BI931&lt;0.5),"악성",IF(AND(AP931="정상",BL931&lt;=3),"정상",IF(BI931&gt;1,"정상","부진")))))</f>
        <v>정상</v>
      </c>
      <c r="BK931" s="54">
        <v>46235</v>
      </c>
      <c r="BL931" s="52">
        <f t="shared" si="175"/>
        <v>2</v>
      </c>
    </row>
    <row r="932" spans="1:64" ht="17.100000000000001" customHeight="1">
      <c r="A932" s="58" t="s">
        <v>1</v>
      </c>
      <c r="B932" s="57" t="s">
        <v>820</v>
      </c>
      <c r="C932" s="56" t="s">
        <v>821</v>
      </c>
      <c r="D932" s="213">
        <v>16056</v>
      </c>
      <c r="E932" s="214">
        <v>783.46249999999998</v>
      </c>
      <c r="F932" s="215">
        <v>12579272</v>
      </c>
      <c r="G932" s="213">
        <v>0</v>
      </c>
      <c r="H932" s="216">
        <v>0</v>
      </c>
      <c r="I932" s="215">
        <v>0</v>
      </c>
      <c r="J932" s="213">
        <v>100000</v>
      </c>
      <c r="K932" s="216">
        <v>782.25</v>
      </c>
      <c r="L932" s="215">
        <v>78225000</v>
      </c>
      <c r="M932" s="213">
        <v>440</v>
      </c>
      <c r="N932" s="216">
        <v>1</v>
      </c>
      <c r="O932" s="215">
        <v>440</v>
      </c>
      <c r="P932" s="213">
        <v>0</v>
      </c>
      <c r="Q932" s="216">
        <v>0</v>
      </c>
      <c r="R932" s="215">
        <v>0</v>
      </c>
      <c r="S932" s="213">
        <v>100440</v>
      </c>
      <c r="T932" s="214">
        <v>778.82755799999995</v>
      </c>
      <c r="U932" s="217">
        <v>78225440</v>
      </c>
      <c r="V932" s="213">
        <v>112018</v>
      </c>
      <c r="W932" s="216">
        <v>779.32055500000001</v>
      </c>
      <c r="X932" s="215">
        <v>87297930</v>
      </c>
      <c r="Y932" s="213">
        <v>0</v>
      </c>
      <c r="Z932" s="216">
        <v>0</v>
      </c>
      <c r="AA932" s="215">
        <v>0</v>
      </c>
      <c r="AB932" s="213">
        <v>28</v>
      </c>
      <c r="AC932" s="216">
        <v>780</v>
      </c>
      <c r="AD932" s="215">
        <v>21840</v>
      </c>
      <c r="AE932" s="213">
        <v>0</v>
      </c>
      <c r="AF932" s="216">
        <v>0</v>
      </c>
      <c r="AG932" s="215">
        <v>0</v>
      </c>
      <c r="AH932" s="213">
        <v>112046</v>
      </c>
      <c r="AI932" s="214">
        <v>779.32072500000004</v>
      </c>
      <c r="AJ932" s="215">
        <v>87319770</v>
      </c>
      <c r="AK932" s="218">
        <v>4450</v>
      </c>
      <c r="AL932" s="214">
        <v>783.13340000000005</v>
      </c>
      <c r="AM932" s="215">
        <v>3484942</v>
      </c>
      <c r="AN932" s="36">
        <f t="shared" si="167"/>
        <v>3.2979442256111892E-4</v>
      </c>
      <c r="AO932" s="37">
        <f t="shared" si="168"/>
        <v>3.8198736437302566E-2</v>
      </c>
      <c r="AP932" s="38" t="s">
        <v>2</v>
      </c>
      <c r="AQ932" s="39" t="str">
        <f t="shared" si="166"/>
        <v>제품</v>
      </c>
      <c r="AR932" s="40">
        <f t="shared" si="171"/>
        <v>0</v>
      </c>
      <c r="AS932" s="41">
        <f t="shared" si="172"/>
        <v>0</v>
      </c>
      <c r="AT932" s="42">
        <f t="shared" si="173"/>
        <v>3484942</v>
      </c>
      <c r="AU932" s="43">
        <f t="shared" si="169"/>
        <v>3484942</v>
      </c>
      <c r="AV932" s="95">
        <f t="shared" si="176"/>
        <v>3484943.6300000004</v>
      </c>
      <c r="AW932" s="61" t="str">
        <f t="shared" si="176"/>
        <v/>
      </c>
      <c r="AX932" s="61" t="str">
        <f t="shared" si="176"/>
        <v/>
      </c>
      <c r="AY932" s="61" t="str">
        <f t="shared" si="176"/>
        <v/>
      </c>
      <c r="AZ932" s="44" t="str">
        <f t="shared" si="176"/>
        <v/>
      </c>
      <c r="BA932" s="45"/>
      <c r="BB932" s="97">
        <v>4450</v>
      </c>
      <c r="BC932" s="98">
        <v>0</v>
      </c>
      <c r="BD932" s="98">
        <v>0</v>
      </c>
      <c r="BE932" s="98">
        <v>0</v>
      </c>
      <c r="BF932" s="98">
        <v>0</v>
      </c>
      <c r="BG932" s="99">
        <f t="shared" si="174"/>
        <v>4450</v>
      </c>
      <c r="BH932" s="52">
        <f t="shared" si="170"/>
        <v>0</v>
      </c>
      <c r="BI932" s="53">
        <f>IFERROR(IF(ROUND(V932/((D932+AK932)/2),1)&lt;0,0,ROUND(V932/((D932+AK932)/2),1)),0)</f>
        <v>10.9</v>
      </c>
      <c r="BJ932" s="55" t="str">
        <f>IF(AK932=0,"정상",IF(AP932="악성","악성",IF(AND(BL932&gt;3,BI932&lt;0.5),"악성",IF(AND(AP932="정상",BL932&lt;=3),"정상",IF(BI932&gt;1,"정상","부진")))))</f>
        <v>정상</v>
      </c>
      <c r="BK932" s="54">
        <v>46235</v>
      </c>
      <c r="BL932" s="52">
        <f t="shared" si="175"/>
        <v>2</v>
      </c>
    </row>
    <row r="933" spans="1:64" ht="17.100000000000001" customHeight="1">
      <c r="A933" s="58" t="s">
        <v>1</v>
      </c>
      <c r="B933" s="57" t="s">
        <v>822</v>
      </c>
      <c r="C933" s="56" t="s">
        <v>823</v>
      </c>
      <c r="D933" s="213">
        <v>7704</v>
      </c>
      <c r="E933" s="214">
        <v>786.45989999999995</v>
      </c>
      <c r="F933" s="215">
        <v>6058888</v>
      </c>
      <c r="G933" s="213">
        <v>0</v>
      </c>
      <c r="H933" s="216">
        <v>0</v>
      </c>
      <c r="I933" s="215">
        <v>0</v>
      </c>
      <c r="J933" s="213">
        <v>130392</v>
      </c>
      <c r="K933" s="216">
        <v>783.81281000000001</v>
      </c>
      <c r="L933" s="215">
        <v>102202920</v>
      </c>
      <c r="M933" s="213">
        <v>432</v>
      </c>
      <c r="N933" s="216">
        <v>1</v>
      </c>
      <c r="O933" s="215">
        <v>432</v>
      </c>
      <c r="P933" s="213">
        <v>0</v>
      </c>
      <c r="Q933" s="216">
        <v>0</v>
      </c>
      <c r="R933" s="215">
        <v>0</v>
      </c>
      <c r="S933" s="213">
        <v>130824</v>
      </c>
      <c r="T933" s="214">
        <v>781.22784799999999</v>
      </c>
      <c r="U933" s="217">
        <v>102203352</v>
      </c>
      <c r="V933" s="213">
        <v>121655</v>
      </c>
      <c r="W933" s="216">
        <v>780.31075499999997</v>
      </c>
      <c r="X933" s="215">
        <v>94928705</v>
      </c>
      <c r="Y933" s="213">
        <v>0</v>
      </c>
      <c r="Z933" s="216">
        <v>0</v>
      </c>
      <c r="AA933" s="215">
        <v>0</v>
      </c>
      <c r="AB933" s="213">
        <v>39</v>
      </c>
      <c r="AC933" s="216">
        <v>778.02564099999995</v>
      </c>
      <c r="AD933" s="215">
        <v>30343</v>
      </c>
      <c r="AE933" s="213">
        <v>0</v>
      </c>
      <c r="AF933" s="216">
        <v>0</v>
      </c>
      <c r="AG933" s="215">
        <v>0</v>
      </c>
      <c r="AH933" s="213">
        <v>121694</v>
      </c>
      <c r="AI933" s="214">
        <v>780.310023</v>
      </c>
      <c r="AJ933" s="215">
        <v>94959048</v>
      </c>
      <c r="AK933" s="218">
        <v>16834</v>
      </c>
      <c r="AL933" s="214">
        <v>790.25739999999996</v>
      </c>
      <c r="AM933" s="215">
        <v>13303192</v>
      </c>
      <c r="AN933" s="36">
        <f t="shared" si="167"/>
        <v>1.2589358800977738E-3</v>
      </c>
      <c r="AO933" s="37">
        <f t="shared" si="168"/>
        <v>0.12152055902055903</v>
      </c>
      <c r="AP933" s="38" t="s">
        <v>2</v>
      </c>
      <c r="AQ933" s="39" t="str">
        <f t="shared" si="166"/>
        <v>제품</v>
      </c>
      <c r="AR933" s="40">
        <f t="shared" si="171"/>
        <v>0</v>
      </c>
      <c r="AS933" s="41">
        <f t="shared" si="172"/>
        <v>0</v>
      </c>
      <c r="AT933" s="42">
        <f t="shared" si="173"/>
        <v>13303192</v>
      </c>
      <c r="AU933" s="43">
        <f t="shared" si="169"/>
        <v>13303192</v>
      </c>
      <c r="AV933" s="95">
        <f t="shared" si="176"/>
        <v>13303193.071599999</v>
      </c>
      <c r="AW933" s="61" t="str">
        <f t="shared" si="176"/>
        <v/>
      </c>
      <c r="AX933" s="61" t="str">
        <f t="shared" si="176"/>
        <v/>
      </c>
      <c r="AY933" s="61" t="str">
        <f t="shared" si="176"/>
        <v/>
      </c>
      <c r="AZ933" s="44" t="str">
        <f t="shared" si="176"/>
        <v/>
      </c>
      <c r="BA933" s="45"/>
      <c r="BB933" s="97">
        <v>16834</v>
      </c>
      <c r="BC933" s="98">
        <v>0</v>
      </c>
      <c r="BD933" s="98">
        <v>0</v>
      </c>
      <c r="BE933" s="98">
        <v>0</v>
      </c>
      <c r="BF933" s="98">
        <v>0</v>
      </c>
      <c r="BG933" s="99">
        <f t="shared" si="174"/>
        <v>16834</v>
      </c>
      <c r="BH933" s="52">
        <f t="shared" si="170"/>
        <v>0</v>
      </c>
      <c r="BI933" s="53">
        <f>IFERROR(IF(ROUND(V933/((D933+AK933)/2),1)&lt;0,0,ROUND(V933/((D933+AK933)/2),1)),0)</f>
        <v>9.9</v>
      </c>
      <c r="BJ933" s="55" t="str">
        <f>IF(AK933=0,"정상",IF(AP933="악성","악성",IF(AND(BL933&gt;3,BI933&lt;0.5),"악성",IF(AND(AP933="정상",BL933&lt;=3),"정상",IF(BI933&gt;1,"정상","부진")))))</f>
        <v>정상</v>
      </c>
      <c r="BK933" s="54">
        <v>46266</v>
      </c>
      <c r="BL933" s="52">
        <f t="shared" si="175"/>
        <v>1</v>
      </c>
    </row>
    <row r="934" spans="1:64" ht="17.100000000000001" customHeight="1">
      <c r="A934" s="58" t="s">
        <v>1</v>
      </c>
      <c r="B934" s="57" t="s">
        <v>824</v>
      </c>
      <c r="C934" s="56" t="s">
        <v>825</v>
      </c>
      <c r="D934" s="213">
        <v>10440</v>
      </c>
      <c r="E934" s="214">
        <v>783.88279999999997</v>
      </c>
      <c r="F934" s="215">
        <v>8183737</v>
      </c>
      <c r="G934" s="213">
        <v>0</v>
      </c>
      <c r="H934" s="216">
        <v>0</v>
      </c>
      <c r="I934" s="215">
        <v>0</v>
      </c>
      <c r="J934" s="213">
        <v>142824</v>
      </c>
      <c r="K934" s="216">
        <v>783.48092699999995</v>
      </c>
      <c r="L934" s="215">
        <v>111899880</v>
      </c>
      <c r="M934" s="213">
        <v>96</v>
      </c>
      <c r="N934" s="216">
        <v>1</v>
      </c>
      <c r="O934" s="215">
        <v>96</v>
      </c>
      <c r="P934" s="213">
        <v>0</v>
      </c>
      <c r="Q934" s="216">
        <v>0</v>
      </c>
      <c r="R934" s="215">
        <v>0</v>
      </c>
      <c r="S934" s="213">
        <v>142920</v>
      </c>
      <c r="T934" s="214">
        <v>782.955331</v>
      </c>
      <c r="U934" s="217">
        <v>111899976</v>
      </c>
      <c r="V934" s="213">
        <v>135790</v>
      </c>
      <c r="W934" s="216">
        <v>782.07523300000003</v>
      </c>
      <c r="X934" s="215">
        <v>106197996</v>
      </c>
      <c r="Y934" s="213">
        <v>0</v>
      </c>
      <c r="Z934" s="216">
        <v>0</v>
      </c>
      <c r="AA934" s="215">
        <v>0</v>
      </c>
      <c r="AB934" s="213">
        <v>232</v>
      </c>
      <c r="AC934" s="216">
        <v>780.17672400000004</v>
      </c>
      <c r="AD934" s="215">
        <v>181001</v>
      </c>
      <c r="AE934" s="213">
        <v>0</v>
      </c>
      <c r="AF934" s="216">
        <v>0</v>
      </c>
      <c r="AG934" s="215">
        <v>0</v>
      </c>
      <c r="AH934" s="213">
        <v>136022</v>
      </c>
      <c r="AI934" s="214">
        <v>782.07199500000002</v>
      </c>
      <c r="AJ934" s="215">
        <v>106378997</v>
      </c>
      <c r="AK934" s="218">
        <v>17338</v>
      </c>
      <c r="AL934" s="214">
        <v>790.44370000000004</v>
      </c>
      <c r="AM934" s="215">
        <v>13704716</v>
      </c>
      <c r="AN934" s="36">
        <f t="shared" si="167"/>
        <v>1.2969337508584439E-3</v>
      </c>
      <c r="AO934" s="37">
        <f t="shared" si="168"/>
        <v>0.11305425143453313</v>
      </c>
      <c r="AP934" s="38" t="s">
        <v>2</v>
      </c>
      <c r="AQ934" s="39" t="str">
        <f t="shared" si="166"/>
        <v>제품</v>
      </c>
      <c r="AR934" s="40">
        <f t="shared" si="171"/>
        <v>0</v>
      </c>
      <c r="AS934" s="41">
        <f t="shared" si="172"/>
        <v>0</v>
      </c>
      <c r="AT934" s="42">
        <f t="shared" si="173"/>
        <v>13704716</v>
      </c>
      <c r="AU934" s="43">
        <f t="shared" si="169"/>
        <v>13704716</v>
      </c>
      <c r="AV934" s="95">
        <f t="shared" si="176"/>
        <v>13704712.8706</v>
      </c>
      <c r="AW934" s="61" t="str">
        <f t="shared" si="176"/>
        <v/>
      </c>
      <c r="AX934" s="61" t="str">
        <f t="shared" si="176"/>
        <v/>
      </c>
      <c r="AY934" s="61" t="str">
        <f t="shared" si="176"/>
        <v/>
      </c>
      <c r="AZ934" s="44" t="str">
        <f t="shared" si="176"/>
        <v/>
      </c>
      <c r="BA934" s="45"/>
      <c r="BB934" s="97">
        <v>17338</v>
      </c>
      <c r="BC934" s="98">
        <v>0</v>
      </c>
      <c r="BD934" s="98">
        <v>0</v>
      </c>
      <c r="BE934" s="98">
        <v>0</v>
      </c>
      <c r="BF934" s="98">
        <v>0</v>
      </c>
      <c r="BG934" s="99">
        <f t="shared" si="174"/>
        <v>17338</v>
      </c>
      <c r="BH934" s="52">
        <f t="shared" si="170"/>
        <v>0</v>
      </c>
      <c r="BI934" s="53">
        <f>IFERROR(IF(ROUND(V934/((D934+AK934)/2),1)&lt;0,0,ROUND(V934/((D934+AK934)/2),1)),0)</f>
        <v>9.8000000000000007</v>
      </c>
      <c r="BJ934" s="55" t="str">
        <f>IF(AK934=0,"정상",IF(AP934="악성","악성",IF(AND(BL934&gt;3,BI934&lt;0.5),"악성",IF(AND(AP934="정상",BL934&lt;=3),"정상",IF(BI934&gt;1,"정상","부진")))))</f>
        <v>정상</v>
      </c>
      <c r="BK934" s="54">
        <v>46266</v>
      </c>
      <c r="BL934" s="52">
        <f t="shared" si="175"/>
        <v>1</v>
      </c>
    </row>
    <row r="935" spans="1:64" ht="17.100000000000001" customHeight="1">
      <c r="A935" s="58" t="s">
        <v>1</v>
      </c>
      <c r="B935" s="57" t="s">
        <v>843</v>
      </c>
      <c r="C935" s="56" t="s">
        <v>2216</v>
      </c>
      <c r="D935" s="213">
        <v>0</v>
      </c>
      <c r="E935" s="214">
        <v>0</v>
      </c>
      <c r="F935" s="215">
        <v>0</v>
      </c>
      <c r="G935" s="213">
        <v>0</v>
      </c>
      <c r="H935" s="216">
        <v>0</v>
      </c>
      <c r="I935" s="215">
        <v>0</v>
      </c>
      <c r="J935" s="213">
        <v>0</v>
      </c>
      <c r="K935" s="216">
        <v>0</v>
      </c>
      <c r="L935" s="215">
        <v>0</v>
      </c>
      <c r="M935" s="213">
        <v>0</v>
      </c>
      <c r="N935" s="216">
        <v>0</v>
      </c>
      <c r="O935" s="215">
        <v>0</v>
      </c>
      <c r="P935" s="213">
        <v>0</v>
      </c>
      <c r="Q935" s="216">
        <v>0</v>
      </c>
      <c r="R935" s="215">
        <v>0</v>
      </c>
      <c r="S935" s="213">
        <v>0</v>
      </c>
      <c r="T935" s="214">
        <v>0</v>
      </c>
      <c r="U935" s="217">
        <v>0</v>
      </c>
      <c r="V935" s="213">
        <v>-1</v>
      </c>
      <c r="W935" s="216">
        <v>6775</v>
      </c>
      <c r="X935" s="215">
        <v>-6775</v>
      </c>
      <c r="Y935" s="213">
        <v>0</v>
      </c>
      <c r="Z935" s="216">
        <v>0</v>
      </c>
      <c r="AA935" s="215">
        <v>0</v>
      </c>
      <c r="AB935" s="213">
        <v>1</v>
      </c>
      <c r="AC935" s="216">
        <v>6775</v>
      </c>
      <c r="AD935" s="215">
        <v>6775</v>
      </c>
      <c r="AE935" s="213">
        <v>0</v>
      </c>
      <c r="AF935" s="216">
        <v>0</v>
      </c>
      <c r="AG935" s="215">
        <v>0</v>
      </c>
      <c r="AH935" s="213">
        <v>0</v>
      </c>
      <c r="AI935" s="214">
        <v>0</v>
      </c>
      <c r="AJ935" s="215">
        <v>0</v>
      </c>
      <c r="AK935" s="218">
        <v>0</v>
      </c>
      <c r="AL935" s="214">
        <v>0</v>
      </c>
      <c r="AM935" s="215">
        <v>0</v>
      </c>
      <c r="AN935" s="36">
        <f t="shared" si="167"/>
        <v>0</v>
      </c>
      <c r="AO935" s="37">
        <f t="shared" si="168"/>
        <v>0</v>
      </c>
      <c r="AP935" s="38" t="s">
        <v>3</v>
      </c>
      <c r="AQ935" s="39" t="str">
        <f t="shared" si="166"/>
        <v>제품</v>
      </c>
      <c r="AR935" s="40">
        <f t="shared" si="171"/>
        <v>0</v>
      </c>
      <c r="AS935" s="41">
        <f t="shared" si="172"/>
        <v>0</v>
      </c>
      <c r="AT935" s="42">
        <f t="shared" si="173"/>
        <v>0</v>
      </c>
      <c r="AU935" s="43">
        <f t="shared" si="169"/>
        <v>0</v>
      </c>
      <c r="AV935" s="95" t="str">
        <f t="shared" si="176"/>
        <v/>
      </c>
      <c r="AW935" s="61" t="str">
        <f t="shared" si="176"/>
        <v/>
      </c>
      <c r="AX935" s="61" t="str">
        <f t="shared" si="176"/>
        <v/>
      </c>
      <c r="AY935" s="61" t="str">
        <f t="shared" si="176"/>
        <v/>
      </c>
      <c r="AZ935" s="44" t="str">
        <f t="shared" si="176"/>
        <v/>
      </c>
      <c r="BA935" s="45"/>
      <c r="BB935" s="97">
        <v>0</v>
      </c>
      <c r="BC935" s="98">
        <v>0</v>
      </c>
      <c r="BD935" s="98">
        <v>0</v>
      </c>
      <c r="BE935" s="98">
        <v>0</v>
      </c>
      <c r="BF935" s="98">
        <v>0</v>
      </c>
      <c r="BG935" s="99">
        <f t="shared" si="174"/>
        <v>0</v>
      </c>
      <c r="BH935" s="52">
        <f t="shared" si="170"/>
        <v>0</v>
      </c>
      <c r="BI935" s="53">
        <f>IFERROR(IF(ROUND(V935/((D935+AK935)/2),1)&lt;0,0,ROUND(V935/((D935+AK935)/2),1)),0)</f>
        <v>0</v>
      </c>
      <c r="BJ935" s="55" t="str">
        <f>IF(AK935=0,"정상",IF(AP935="악성","악성",IF(AND(BL935&gt;3,BI935&lt;0.5),"악성",IF(AND(AP935="정상",BL935&lt;=3),"정상",IF(BI935&gt;1,"정상","부진")))))</f>
        <v>정상</v>
      </c>
      <c r="BK935" s="54">
        <v>43160</v>
      </c>
      <c r="BL935" s="52">
        <f t="shared" si="175"/>
        <v>103</v>
      </c>
    </row>
    <row r="936" spans="1:64" ht="17.100000000000001" customHeight="1">
      <c r="A936" s="58" t="s">
        <v>1</v>
      </c>
      <c r="B936" s="57" t="s">
        <v>854</v>
      </c>
      <c r="C936" s="56" t="s">
        <v>2217</v>
      </c>
      <c r="D936" s="213">
        <v>358</v>
      </c>
      <c r="E936" s="214">
        <v>1684.6409000000001</v>
      </c>
      <c r="F936" s="215">
        <v>603101</v>
      </c>
      <c r="G936" s="213">
        <v>0</v>
      </c>
      <c r="H936" s="216">
        <v>0</v>
      </c>
      <c r="I936" s="215">
        <v>0</v>
      </c>
      <c r="J936" s="213">
        <v>1000</v>
      </c>
      <c r="K936" s="216">
        <v>1763.3</v>
      </c>
      <c r="L936" s="215">
        <v>1763300</v>
      </c>
      <c r="M936" s="213">
        <v>26</v>
      </c>
      <c r="N936" s="216">
        <v>198.03846100000001</v>
      </c>
      <c r="O936" s="215">
        <v>5149</v>
      </c>
      <c r="P936" s="213">
        <v>0</v>
      </c>
      <c r="Q936" s="216">
        <v>0</v>
      </c>
      <c r="R936" s="215">
        <v>0</v>
      </c>
      <c r="S936" s="213">
        <v>1026</v>
      </c>
      <c r="T936" s="214">
        <v>1723.6345020000001</v>
      </c>
      <c r="U936" s="217">
        <v>1768449</v>
      </c>
      <c r="V936" s="213">
        <v>949</v>
      </c>
      <c r="W936" s="216">
        <v>1710.207586</v>
      </c>
      <c r="X936" s="215">
        <v>1622987</v>
      </c>
      <c r="Y936" s="213">
        <v>0</v>
      </c>
      <c r="Z936" s="216">
        <v>0</v>
      </c>
      <c r="AA936" s="215">
        <v>0</v>
      </c>
      <c r="AB936" s="213">
        <v>23</v>
      </c>
      <c r="AC936" s="216">
        <v>1712</v>
      </c>
      <c r="AD936" s="215">
        <v>39376</v>
      </c>
      <c r="AE936" s="213">
        <v>0</v>
      </c>
      <c r="AF936" s="216">
        <v>0</v>
      </c>
      <c r="AG936" s="215">
        <v>0</v>
      </c>
      <c r="AH936" s="213">
        <v>972</v>
      </c>
      <c r="AI936" s="214">
        <v>1710.25</v>
      </c>
      <c r="AJ936" s="215">
        <v>1662363</v>
      </c>
      <c r="AK936" s="218">
        <v>412</v>
      </c>
      <c r="AL936" s="214">
        <v>1721.3281999999999</v>
      </c>
      <c r="AM936" s="215">
        <v>709187</v>
      </c>
      <c r="AN936" s="36">
        <f t="shared" si="167"/>
        <v>6.7113288299447228E-5</v>
      </c>
      <c r="AO936" s="37">
        <f t="shared" si="168"/>
        <v>0.29768786127167629</v>
      </c>
      <c r="AP936" s="38" t="s">
        <v>2</v>
      </c>
      <c r="AQ936" s="39" t="str">
        <f t="shared" si="166"/>
        <v>제품</v>
      </c>
      <c r="AR936" s="40">
        <f t="shared" si="171"/>
        <v>0</v>
      </c>
      <c r="AS936" s="41">
        <f t="shared" si="172"/>
        <v>0</v>
      </c>
      <c r="AT936" s="42">
        <f t="shared" si="173"/>
        <v>709187</v>
      </c>
      <c r="AU936" s="43">
        <f t="shared" si="169"/>
        <v>709187</v>
      </c>
      <c r="AV936" s="95">
        <f t="shared" si="176"/>
        <v>709187.21840000001</v>
      </c>
      <c r="AW936" s="61" t="str">
        <f t="shared" si="176"/>
        <v/>
      </c>
      <c r="AX936" s="61" t="str">
        <f t="shared" si="176"/>
        <v/>
      </c>
      <c r="AY936" s="61" t="str">
        <f t="shared" si="176"/>
        <v/>
      </c>
      <c r="AZ936" s="44" t="str">
        <f t="shared" si="176"/>
        <v/>
      </c>
      <c r="BA936" s="45"/>
      <c r="BB936" s="97">
        <v>412</v>
      </c>
      <c r="BC936" s="98">
        <v>0</v>
      </c>
      <c r="BD936" s="98">
        <v>0</v>
      </c>
      <c r="BE936" s="98">
        <v>0</v>
      </c>
      <c r="BF936" s="98">
        <v>0</v>
      </c>
      <c r="BG936" s="99">
        <f t="shared" si="174"/>
        <v>412</v>
      </c>
      <c r="BH936" s="52">
        <f t="shared" si="170"/>
        <v>0</v>
      </c>
      <c r="BI936" s="53">
        <f>IFERROR(IF(ROUND(V936/((D936+AK936)/2),1)&lt;0,0,ROUND(V936/((D936+AK936)/2),1)),0)</f>
        <v>2.5</v>
      </c>
      <c r="BJ936" s="55" t="str">
        <f>IF(AK936=0,"정상",IF(AP936="악성","악성",IF(AND(BL936&gt;3,BI936&lt;0.5),"악성",IF(AND(AP936="정상",BL936&lt;=3),"정상",IF(BI936&gt;1,"정상","부진")))))</f>
        <v>정상</v>
      </c>
      <c r="BK936" s="54">
        <v>45931</v>
      </c>
      <c r="BL936" s="52">
        <f t="shared" si="175"/>
        <v>12</v>
      </c>
    </row>
    <row r="937" spans="1:64" ht="17.100000000000001" customHeight="1">
      <c r="A937" s="58" t="s">
        <v>1</v>
      </c>
      <c r="B937" s="57" t="s">
        <v>844</v>
      </c>
      <c r="C937" s="56" t="s">
        <v>2218</v>
      </c>
      <c r="D937" s="213">
        <v>214</v>
      </c>
      <c r="E937" s="214">
        <v>1699.4172000000001</v>
      </c>
      <c r="F937" s="215">
        <v>363674</v>
      </c>
      <c r="G937" s="213">
        <v>0</v>
      </c>
      <c r="H937" s="216">
        <v>0</v>
      </c>
      <c r="I937" s="215">
        <v>0</v>
      </c>
      <c r="J937" s="213">
        <v>1000</v>
      </c>
      <c r="K937" s="216">
        <v>1763.3</v>
      </c>
      <c r="L937" s="215">
        <v>1763300</v>
      </c>
      <c r="M937" s="213">
        <v>5</v>
      </c>
      <c r="N937" s="216">
        <v>1052.4000000000001</v>
      </c>
      <c r="O937" s="215">
        <v>5262</v>
      </c>
      <c r="P937" s="213">
        <v>0</v>
      </c>
      <c r="Q937" s="216">
        <v>0</v>
      </c>
      <c r="R937" s="215">
        <v>0</v>
      </c>
      <c r="S937" s="213">
        <v>1005</v>
      </c>
      <c r="T937" s="214">
        <v>1759.7631839999999</v>
      </c>
      <c r="U937" s="217">
        <v>1768562</v>
      </c>
      <c r="V937" s="213">
        <v>951</v>
      </c>
      <c r="W937" s="216">
        <v>1747.943217</v>
      </c>
      <c r="X937" s="215">
        <v>1662294</v>
      </c>
      <c r="Y937" s="213">
        <v>0</v>
      </c>
      <c r="Z937" s="216">
        <v>0</v>
      </c>
      <c r="AA937" s="215">
        <v>0</v>
      </c>
      <c r="AB937" s="213">
        <v>16</v>
      </c>
      <c r="AC937" s="216">
        <v>1753.8125</v>
      </c>
      <c r="AD937" s="215">
        <v>28061</v>
      </c>
      <c r="AE937" s="213">
        <v>0</v>
      </c>
      <c r="AF937" s="216">
        <v>0</v>
      </c>
      <c r="AG937" s="215">
        <v>0</v>
      </c>
      <c r="AH937" s="213">
        <v>967</v>
      </c>
      <c r="AI937" s="214">
        <v>1748.04033</v>
      </c>
      <c r="AJ937" s="215">
        <v>1690355</v>
      </c>
      <c r="AK937" s="218">
        <v>252</v>
      </c>
      <c r="AL937" s="214">
        <v>1753.4982</v>
      </c>
      <c r="AM937" s="215">
        <v>441881</v>
      </c>
      <c r="AN937" s="36">
        <f t="shared" si="167"/>
        <v>4.1817019977873315E-5</v>
      </c>
      <c r="AO937" s="37">
        <f t="shared" si="168"/>
        <v>0.20672682526661199</v>
      </c>
      <c r="AP937" s="38" t="s">
        <v>2</v>
      </c>
      <c r="AQ937" s="39" t="str">
        <f t="shared" si="166"/>
        <v>제품</v>
      </c>
      <c r="AR937" s="40">
        <f t="shared" si="171"/>
        <v>0</v>
      </c>
      <c r="AS937" s="41">
        <f t="shared" si="172"/>
        <v>0</v>
      </c>
      <c r="AT937" s="42">
        <f t="shared" si="173"/>
        <v>441881</v>
      </c>
      <c r="AU937" s="43">
        <f t="shared" si="169"/>
        <v>441881</v>
      </c>
      <c r="AV937" s="95">
        <f t="shared" si="176"/>
        <v>441881.54639999999</v>
      </c>
      <c r="AW937" s="61" t="str">
        <f t="shared" si="176"/>
        <v/>
      </c>
      <c r="AX937" s="61" t="str">
        <f t="shared" si="176"/>
        <v/>
      </c>
      <c r="AY937" s="61" t="str">
        <f t="shared" si="176"/>
        <v/>
      </c>
      <c r="AZ937" s="44" t="str">
        <f t="shared" si="176"/>
        <v/>
      </c>
      <c r="BA937" s="45"/>
      <c r="BB937" s="97">
        <v>252</v>
      </c>
      <c r="BC937" s="98">
        <v>0</v>
      </c>
      <c r="BD937" s="98">
        <v>0</v>
      </c>
      <c r="BE937" s="98">
        <v>0</v>
      </c>
      <c r="BF937" s="98">
        <v>0</v>
      </c>
      <c r="BG937" s="99">
        <f t="shared" si="174"/>
        <v>252</v>
      </c>
      <c r="BH937" s="52">
        <f t="shared" si="170"/>
        <v>0</v>
      </c>
      <c r="BI937" s="53">
        <f>IFERROR(IF(ROUND(V937/((D937+AK937)/2),1)&lt;0,0,ROUND(V937/((D937+AK937)/2),1)),0)</f>
        <v>4.0999999999999996</v>
      </c>
      <c r="BJ937" s="55" t="str">
        <f>IF(AK937=0,"정상",IF(AP937="악성","악성",IF(AND(BL937&gt;3,BI937&lt;0.5),"악성",IF(AND(AP937="정상",BL937&lt;=3),"정상",IF(BI937&gt;1,"정상","부진")))))</f>
        <v>정상</v>
      </c>
      <c r="BK937" s="54">
        <v>43160</v>
      </c>
      <c r="BL937" s="52">
        <f t="shared" si="175"/>
        <v>103</v>
      </c>
    </row>
    <row r="938" spans="1:64" ht="17.100000000000001" customHeight="1">
      <c r="A938" s="58" t="s">
        <v>1</v>
      </c>
      <c r="B938" s="57" t="s">
        <v>845</v>
      </c>
      <c r="C938" s="56" t="s">
        <v>2219</v>
      </c>
      <c r="D938" s="213">
        <v>18</v>
      </c>
      <c r="E938" s="214">
        <v>2143</v>
      </c>
      <c r="F938" s="215">
        <v>38574</v>
      </c>
      <c r="G938" s="213">
        <v>0</v>
      </c>
      <c r="H938" s="216">
        <v>0</v>
      </c>
      <c r="I938" s="215">
        <v>0</v>
      </c>
      <c r="J938" s="213">
        <v>0</v>
      </c>
      <c r="K938" s="216">
        <v>0</v>
      </c>
      <c r="L938" s="215">
        <v>0</v>
      </c>
      <c r="M938" s="213">
        <v>0</v>
      </c>
      <c r="N938" s="216">
        <v>0</v>
      </c>
      <c r="O938" s="215">
        <v>0</v>
      </c>
      <c r="P938" s="213">
        <v>0</v>
      </c>
      <c r="Q938" s="216">
        <v>0</v>
      </c>
      <c r="R938" s="215">
        <v>0</v>
      </c>
      <c r="S938" s="213">
        <v>0</v>
      </c>
      <c r="T938" s="214">
        <v>0</v>
      </c>
      <c r="U938" s="217">
        <v>0</v>
      </c>
      <c r="V938" s="213">
        <v>4</v>
      </c>
      <c r="W938" s="216">
        <v>2143</v>
      </c>
      <c r="X938" s="215">
        <v>8572</v>
      </c>
      <c r="Y938" s="213">
        <v>0</v>
      </c>
      <c r="Z938" s="216">
        <v>0</v>
      </c>
      <c r="AA938" s="215">
        <v>0</v>
      </c>
      <c r="AB938" s="213">
        <v>9</v>
      </c>
      <c r="AC938" s="216">
        <v>2143</v>
      </c>
      <c r="AD938" s="215">
        <v>19287</v>
      </c>
      <c r="AE938" s="213">
        <v>0</v>
      </c>
      <c r="AF938" s="216">
        <v>0</v>
      </c>
      <c r="AG938" s="215">
        <v>0</v>
      </c>
      <c r="AH938" s="213">
        <v>13</v>
      </c>
      <c r="AI938" s="214">
        <v>2143</v>
      </c>
      <c r="AJ938" s="215">
        <v>27859</v>
      </c>
      <c r="AK938" s="218">
        <v>5</v>
      </c>
      <c r="AL938" s="214">
        <v>2143</v>
      </c>
      <c r="AM938" s="215">
        <v>10715</v>
      </c>
      <c r="AN938" s="36">
        <f t="shared" si="167"/>
        <v>1.0140046054546644E-6</v>
      </c>
      <c r="AO938" s="37">
        <f t="shared" si="168"/>
        <v>0.27777777777777779</v>
      </c>
      <c r="AP938" s="38" t="s">
        <v>4</v>
      </c>
      <c r="AQ938" s="39" t="str">
        <f t="shared" si="166"/>
        <v>제품</v>
      </c>
      <c r="AR938" s="40">
        <f t="shared" si="171"/>
        <v>0</v>
      </c>
      <c r="AS938" s="41">
        <f t="shared" si="172"/>
        <v>10715</v>
      </c>
      <c r="AT938" s="42">
        <f t="shared" si="173"/>
        <v>0</v>
      </c>
      <c r="AU938" s="43">
        <f t="shared" si="169"/>
        <v>10715</v>
      </c>
      <c r="AV938" s="95">
        <f t="shared" si="176"/>
        <v>10715</v>
      </c>
      <c r="AW938" s="61" t="str">
        <f t="shared" si="176"/>
        <v/>
      </c>
      <c r="AX938" s="61" t="str">
        <f t="shared" si="176"/>
        <v/>
      </c>
      <c r="AY938" s="61" t="str">
        <f t="shared" si="176"/>
        <v/>
      </c>
      <c r="AZ938" s="44" t="str">
        <f t="shared" si="176"/>
        <v/>
      </c>
      <c r="BA938" s="45"/>
      <c r="BB938" s="97">
        <v>5</v>
      </c>
      <c r="BC938" s="98">
        <v>0</v>
      </c>
      <c r="BD938" s="98">
        <v>0</v>
      </c>
      <c r="BE938" s="98">
        <v>0</v>
      </c>
      <c r="BF938" s="98">
        <v>0</v>
      </c>
      <c r="BG938" s="99">
        <f t="shared" si="174"/>
        <v>5</v>
      </c>
      <c r="BH938" s="52">
        <f t="shared" si="170"/>
        <v>0</v>
      </c>
      <c r="BI938" s="53">
        <f>IFERROR(IF(ROUND(V938/((D938+AK938)/2),1)&lt;0,0,ROUND(V938/((D938+AK938)/2),1)),0)</f>
        <v>0.3</v>
      </c>
      <c r="BJ938" s="55" t="str">
        <f>IF(AK938=0,"정상",IF(AP938="악성","악성",IF(AND(BL938&gt;3,BI938&lt;0.5),"악성",IF(AND(AP938="정상",BL938&lt;=3),"정상",IF(BI938&gt;1,"정상","부진")))))</f>
        <v>악성</v>
      </c>
      <c r="BK938" s="54">
        <v>43160</v>
      </c>
      <c r="BL938" s="52">
        <f t="shared" si="175"/>
        <v>103</v>
      </c>
    </row>
    <row r="939" spans="1:64" ht="17.100000000000001" customHeight="1">
      <c r="A939" s="58" t="s">
        <v>1</v>
      </c>
      <c r="B939" s="57" t="s">
        <v>894</v>
      </c>
      <c r="C939" s="56" t="s">
        <v>2220</v>
      </c>
      <c r="D939" s="213">
        <v>0</v>
      </c>
      <c r="E939" s="214">
        <v>0</v>
      </c>
      <c r="F939" s="215">
        <v>0</v>
      </c>
      <c r="G939" s="213">
        <v>0</v>
      </c>
      <c r="H939" s="216">
        <v>0</v>
      </c>
      <c r="I939" s="215">
        <v>0</v>
      </c>
      <c r="J939" s="213">
        <v>0</v>
      </c>
      <c r="K939" s="216">
        <v>0</v>
      </c>
      <c r="L939" s="215">
        <v>0</v>
      </c>
      <c r="M939" s="213">
        <v>0</v>
      </c>
      <c r="N939" s="216">
        <v>0</v>
      </c>
      <c r="O939" s="215">
        <v>0</v>
      </c>
      <c r="P939" s="213">
        <v>0</v>
      </c>
      <c r="Q939" s="216">
        <v>0</v>
      </c>
      <c r="R939" s="215">
        <v>0</v>
      </c>
      <c r="S939" s="213">
        <v>0</v>
      </c>
      <c r="T939" s="214">
        <v>0</v>
      </c>
      <c r="U939" s="217">
        <v>0</v>
      </c>
      <c r="V939" s="213">
        <v>-3</v>
      </c>
      <c r="W939" s="216">
        <v>2857</v>
      </c>
      <c r="X939" s="215">
        <v>-8571</v>
      </c>
      <c r="Y939" s="213">
        <v>0</v>
      </c>
      <c r="Z939" s="216">
        <v>0</v>
      </c>
      <c r="AA939" s="215">
        <v>0</v>
      </c>
      <c r="AB939" s="213">
        <v>3</v>
      </c>
      <c r="AC939" s="216">
        <v>2857</v>
      </c>
      <c r="AD939" s="215">
        <v>8571</v>
      </c>
      <c r="AE939" s="213">
        <v>0</v>
      </c>
      <c r="AF939" s="216">
        <v>0</v>
      </c>
      <c r="AG939" s="215">
        <v>0</v>
      </c>
      <c r="AH939" s="213">
        <v>0</v>
      </c>
      <c r="AI939" s="214">
        <v>0</v>
      </c>
      <c r="AJ939" s="215">
        <v>0</v>
      </c>
      <c r="AK939" s="218">
        <v>0</v>
      </c>
      <c r="AL939" s="214">
        <v>0</v>
      </c>
      <c r="AM939" s="215">
        <v>0</v>
      </c>
      <c r="AN939" s="36">
        <f t="shared" si="167"/>
        <v>0</v>
      </c>
      <c r="AO939" s="37">
        <f t="shared" si="168"/>
        <v>0</v>
      </c>
      <c r="AP939" s="38" t="s">
        <v>3</v>
      </c>
      <c r="AQ939" s="39" t="str">
        <f t="shared" si="166"/>
        <v>제품</v>
      </c>
      <c r="AR939" s="40">
        <f t="shared" si="171"/>
        <v>0</v>
      </c>
      <c r="AS939" s="41">
        <f t="shared" si="172"/>
        <v>0</v>
      </c>
      <c r="AT939" s="42">
        <f t="shared" si="173"/>
        <v>0</v>
      </c>
      <c r="AU939" s="43">
        <f t="shared" si="169"/>
        <v>0</v>
      </c>
      <c r="AV939" s="95" t="str">
        <f t="shared" si="176"/>
        <v/>
      </c>
      <c r="AW939" s="61" t="str">
        <f t="shared" si="176"/>
        <v/>
      </c>
      <c r="AX939" s="61" t="str">
        <f t="shared" si="176"/>
        <v/>
      </c>
      <c r="AY939" s="61" t="str">
        <f t="shared" si="176"/>
        <v/>
      </c>
      <c r="AZ939" s="44" t="str">
        <f t="shared" si="176"/>
        <v/>
      </c>
      <c r="BA939" s="45"/>
      <c r="BB939" s="97">
        <v>0</v>
      </c>
      <c r="BC939" s="98">
        <v>0</v>
      </c>
      <c r="BD939" s="98">
        <v>0</v>
      </c>
      <c r="BE939" s="98">
        <v>0</v>
      </c>
      <c r="BF939" s="98">
        <v>0</v>
      </c>
      <c r="BG939" s="99">
        <f t="shared" si="174"/>
        <v>0</v>
      </c>
      <c r="BH939" s="52">
        <f t="shared" si="170"/>
        <v>0</v>
      </c>
      <c r="BI939" s="53">
        <f>IFERROR(IF(ROUND(V939/((D939+AK939)/2),1)&lt;0,0,ROUND(V939/((D939+AK939)/2),1)),0)</f>
        <v>0</v>
      </c>
      <c r="BJ939" s="55" t="str">
        <f>IF(AK939=0,"정상",IF(AP939="악성","악성",IF(AND(BL939&gt;3,BI939&lt;0.5),"악성",IF(AND(AP939="정상",BL939&lt;=3),"정상",IF(BI939&gt;1,"정상","부진")))))</f>
        <v>정상</v>
      </c>
      <c r="BK939" s="54">
        <v>43313</v>
      </c>
      <c r="BL939" s="52">
        <f t="shared" si="175"/>
        <v>98</v>
      </c>
    </row>
    <row r="940" spans="1:64" ht="17.100000000000001" customHeight="1">
      <c r="A940" s="58" t="s">
        <v>1</v>
      </c>
      <c r="B940" s="57" t="s">
        <v>861</v>
      </c>
      <c r="C940" s="56" t="s">
        <v>2221</v>
      </c>
      <c r="D940" s="213">
        <v>69</v>
      </c>
      <c r="E940" s="214">
        <v>1393.7357999999999</v>
      </c>
      <c r="F940" s="215">
        <v>96167</v>
      </c>
      <c r="G940" s="213">
        <v>0</v>
      </c>
      <c r="H940" s="216">
        <v>0</v>
      </c>
      <c r="I940" s="215">
        <v>0</v>
      </c>
      <c r="J940" s="213">
        <v>0</v>
      </c>
      <c r="K940" s="216">
        <v>0</v>
      </c>
      <c r="L940" s="215">
        <v>0</v>
      </c>
      <c r="M940" s="213">
        <v>0</v>
      </c>
      <c r="N940" s="216">
        <v>0</v>
      </c>
      <c r="O940" s="215">
        <v>0</v>
      </c>
      <c r="P940" s="213">
        <v>0</v>
      </c>
      <c r="Q940" s="216">
        <v>0</v>
      </c>
      <c r="R940" s="215">
        <v>0</v>
      </c>
      <c r="S940" s="213">
        <v>0</v>
      </c>
      <c r="T940" s="214">
        <v>0</v>
      </c>
      <c r="U940" s="217">
        <v>0</v>
      </c>
      <c r="V940" s="213">
        <v>-1</v>
      </c>
      <c r="W940" s="216">
        <v>1390</v>
      </c>
      <c r="X940" s="215">
        <v>-1390</v>
      </c>
      <c r="Y940" s="213">
        <v>0</v>
      </c>
      <c r="Z940" s="216">
        <v>0</v>
      </c>
      <c r="AA940" s="215">
        <v>0</v>
      </c>
      <c r="AB940" s="213">
        <v>61</v>
      </c>
      <c r="AC940" s="216">
        <v>1393.7377039999999</v>
      </c>
      <c r="AD940" s="215">
        <v>85018</v>
      </c>
      <c r="AE940" s="213">
        <v>0</v>
      </c>
      <c r="AF940" s="216">
        <v>0</v>
      </c>
      <c r="AG940" s="215">
        <v>0</v>
      </c>
      <c r="AH940" s="213">
        <v>60</v>
      </c>
      <c r="AI940" s="214">
        <v>1393.8</v>
      </c>
      <c r="AJ940" s="215">
        <v>83628</v>
      </c>
      <c r="AK940" s="218">
        <v>9</v>
      </c>
      <c r="AL940" s="214">
        <v>1393.25</v>
      </c>
      <c r="AM940" s="215">
        <v>12539</v>
      </c>
      <c r="AN940" s="36">
        <f t="shared" si="167"/>
        <v>1.1866172419781648E-6</v>
      </c>
      <c r="AO940" s="37">
        <f t="shared" si="168"/>
        <v>0.13043478260869565</v>
      </c>
      <c r="AP940" s="38" t="s">
        <v>3</v>
      </c>
      <c r="AQ940" s="39" t="str">
        <f t="shared" si="166"/>
        <v>제품</v>
      </c>
      <c r="AR940" s="40">
        <f t="shared" si="171"/>
        <v>12539</v>
      </c>
      <c r="AS940" s="41">
        <f t="shared" si="172"/>
        <v>0</v>
      </c>
      <c r="AT940" s="42">
        <f t="shared" si="173"/>
        <v>0</v>
      </c>
      <c r="AU940" s="43">
        <f t="shared" si="169"/>
        <v>12539</v>
      </c>
      <c r="AV940" s="95">
        <f t="shared" si="176"/>
        <v>12539.25</v>
      </c>
      <c r="AW940" s="61" t="str">
        <f t="shared" si="176"/>
        <v/>
      </c>
      <c r="AX940" s="61" t="str">
        <f t="shared" si="176"/>
        <v/>
      </c>
      <c r="AY940" s="61" t="str">
        <f t="shared" si="176"/>
        <v/>
      </c>
      <c r="AZ940" s="44" t="str">
        <f t="shared" si="176"/>
        <v/>
      </c>
      <c r="BA940" s="45"/>
      <c r="BB940" s="97">
        <v>9</v>
      </c>
      <c r="BC940" s="98">
        <v>0</v>
      </c>
      <c r="BD940" s="98">
        <v>0</v>
      </c>
      <c r="BE940" s="98">
        <v>0</v>
      </c>
      <c r="BF940" s="98">
        <v>0</v>
      </c>
      <c r="BG940" s="99">
        <f t="shared" si="174"/>
        <v>9</v>
      </c>
      <c r="BH940" s="52">
        <f t="shared" si="170"/>
        <v>0</v>
      </c>
      <c r="BI940" s="53">
        <f>IFERROR(IF(ROUND(V940/((D940+AK940)/2),1)&lt;0,0,ROUND(V940/((D940+AK940)/2),1)),0)</f>
        <v>0</v>
      </c>
      <c r="BJ940" s="55" t="str">
        <f>IF(AK940=0,"정상",IF(AP940="악성","악성",IF(AND(BL940&gt;3,BI940&lt;0.5),"악성",IF(AND(AP940="정상",BL940&lt;=3),"정상",IF(BI940&gt;1,"정상","부진")))))</f>
        <v>악성</v>
      </c>
      <c r="BK940" s="54">
        <v>43221</v>
      </c>
      <c r="BL940" s="52">
        <f t="shared" si="175"/>
        <v>101</v>
      </c>
    </row>
    <row r="941" spans="1:64" ht="17.100000000000001" customHeight="1">
      <c r="A941" s="58" t="s">
        <v>1</v>
      </c>
      <c r="B941" s="57" t="s">
        <v>855</v>
      </c>
      <c r="C941" s="56" t="s">
        <v>2222</v>
      </c>
      <c r="D941" s="213">
        <v>24</v>
      </c>
      <c r="E941" s="214">
        <v>2104.2222000000002</v>
      </c>
      <c r="F941" s="215">
        <v>50500</v>
      </c>
      <c r="G941" s="213">
        <v>0</v>
      </c>
      <c r="H941" s="216">
        <v>0</v>
      </c>
      <c r="I941" s="215">
        <v>0</v>
      </c>
      <c r="J941" s="213">
        <v>0</v>
      </c>
      <c r="K941" s="216">
        <v>0</v>
      </c>
      <c r="L941" s="215">
        <v>0</v>
      </c>
      <c r="M941" s="213">
        <v>2</v>
      </c>
      <c r="N941" s="216">
        <v>2104</v>
      </c>
      <c r="O941" s="215">
        <v>4208</v>
      </c>
      <c r="P941" s="213">
        <v>0</v>
      </c>
      <c r="Q941" s="216">
        <v>0</v>
      </c>
      <c r="R941" s="215">
        <v>0</v>
      </c>
      <c r="S941" s="213">
        <v>2</v>
      </c>
      <c r="T941" s="214">
        <v>2104</v>
      </c>
      <c r="U941" s="217">
        <v>4208</v>
      </c>
      <c r="V941" s="213">
        <v>1</v>
      </c>
      <c r="W941" s="216">
        <v>2117</v>
      </c>
      <c r="X941" s="215">
        <v>2117</v>
      </c>
      <c r="Y941" s="213">
        <v>0</v>
      </c>
      <c r="Z941" s="216">
        <v>0</v>
      </c>
      <c r="AA941" s="215">
        <v>0</v>
      </c>
      <c r="AB941" s="213">
        <v>18</v>
      </c>
      <c r="AC941" s="216">
        <v>2103.888888</v>
      </c>
      <c r="AD941" s="215">
        <v>37870</v>
      </c>
      <c r="AE941" s="213">
        <v>0</v>
      </c>
      <c r="AF941" s="216">
        <v>0</v>
      </c>
      <c r="AG941" s="215">
        <v>0</v>
      </c>
      <c r="AH941" s="213">
        <v>19</v>
      </c>
      <c r="AI941" s="214">
        <v>2104.578947</v>
      </c>
      <c r="AJ941" s="215">
        <v>39987</v>
      </c>
      <c r="AK941" s="218">
        <v>7</v>
      </c>
      <c r="AL941" s="214">
        <v>2103</v>
      </c>
      <c r="AM941" s="215">
        <v>14721</v>
      </c>
      <c r="AN941" s="36">
        <f t="shared" si="167"/>
        <v>1.3931088937842384E-6</v>
      </c>
      <c r="AO941" s="37">
        <f t="shared" si="168"/>
        <v>0.26923076923076922</v>
      </c>
      <c r="AP941" s="38" t="s">
        <v>4</v>
      </c>
      <c r="AQ941" s="39" t="str">
        <f t="shared" si="166"/>
        <v>제품</v>
      </c>
      <c r="AR941" s="40">
        <f t="shared" si="171"/>
        <v>0</v>
      </c>
      <c r="AS941" s="41">
        <f t="shared" si="172"/>
        <v>14721</v>
      </c>
      <c r="AT941" s="42">
        <f t="shared" si="173"/>
        <v>0</v>
      </c>
      <c r="AU941" s="43">
        <f t="shared" si="169"/>
        <v>14721</v>
      </c>
      <c r="AV941" s="95">
        <f t="shared" si="176"/>
        <v>14721</v>
      </c>
      <c r="AW941" s="61" t="str">
        <f t="shared" si="176"/>
        <v/>
      </c>
      <c r="AX941" s="61" t="str">
        <f t="shared" si="176"/>
        <v/>
      </c>
      <c r="AY941" s="61" t="str">
        <f t="shared" si="176"/>
        <v/>
      </c>
      <c r="AZ941" s="44" t="str">
        <f t="shared" si="176"/>
        <v/>
      </c>
      <c r="BA941" s="45"/>
      <c r="BB941" s="97">
        <v>7</v>
      </c>
      <c r="BC941" s="98">
        <v>0</v>
      </c>
      <c r="BD941" s="98">
        <v>0</v>
      </c>
      <c r="BE941" s="98">
        <v>0</v>
      </c>
      <c r="BF941" s="98">
        <v>0</v>
      </c>
      <c r="BG941" s="99">
        <f t="shared" si="174"/>
        <v>7</v>
      </c>
      <c r="BH941" s="52">
        <f t="shared" si="170"/>
        <v>0</v>
      </c>
      <c r="BI941" s="53">
        <f>IFERROR(IF(ROUND(V941/((D941+AK941)/2),1)&lt;0,0,ROUND(V941/((D941+AK941)/2),1)),0)</f>
        <v>0.1</v>
      </c>
      <c r="BJ941" s="55" t="str">
        <f>IF(AK941=0,"정상",IF(AP941="악성","악성",IF(AND(BL941&gt;3,BI941&lt;0.5),"악성",IF(AND(AP941="정상",BL941&lt;=3),"정상",IF(BI941&gt;1,"정상","부진")))))</f>
        <v>악성</v>
      </c>
      <c r="BK941" s="54">
        <v>43191</v>
      </c>
      <c r="BL941" s="52">
        <f t="shared" si="175"/>
        <v>102</v>
      </c>
    </row>
    <row r="942" spans="1:64" ht="17.100000000000001" customHeight="1">
      <c r="A942" s="58" t="s">
        <v>1</v>
      </c>
      <c r="B942" s="57" t="s">
        <v>856</v>
      </c>
      <c r="C942" s="56" t="s">
        <v>2223</v>
      </c>
      <c r="D942" s="213">
        <v>2368</v>
      </c>
      <c r="E942" s="214">
        <v>2115.9513000000002</v>
      </c>
      <c r="F942" s="215">
        <v>5010572</v>
      </c>
      <c r="G942" s="213">
        <v>0</v>
      </c>
      <c r="H942" s="216">
        <v>0</v>
      </c>
      <c r="I942" s="215">
        <v>0</v>
      </c>
      <c r="J942" s="213">
        <v>0</v>
      </c>
      <c r="K942" s="216">
        <v>0</v>
      </c>
      <c r="L942" s="215">
        <v>0</v>
      </c>
      <c r="M942" s="213">
        <v>1</v>
      </c>
      <c r="N942" s="216">
        <v>2115</v>
      </c>
      <c r="O942" s="215">
        <v>2115</v>
      </c>
      <c r="P942" s="213">
        <v>0</v>
      </c>
      <c r="Q942" s="216">
        <v>0</v>
      </c>
      <c r="R942" s="215">
        <v>0</v>
      </c>
      <c r="S942" s="213">
        <v>1</v>
      </c>
      <c r="T942" s="214">
        <v>2115</v>
      </c>
      <c r="U942" s="217">
        <v>2115</v>
      </c>
      <c r="V942" s="213">
        <v>2235</v>
      </c>
      <c r="W942" s="216">
        <v>2115.9512300000001</v>
      </c>
      <c r="X942" s="215">
        <v>4729151</v>
      </c>
      <c r="Y942" s="213">
        <v>0</v>
      </c>
      <c r="Z942" s="216">
        <v>0</v>
      </c>
      <c r="AA942" s="215">
        <v>0</v>
      </c>
      <c r="AB942" s="213">
        <v>25</v>
      </c>
      <c r="AC942" s="216">
        <v>2116</v>
      </c>
      <c r="AD942" s="215">
        <v>52900</v>
      </c>
      <c r="AE942" s="213">
        <v>0</v>
      </c>
      <c r="AF942" s="216">
        <v>0</v>
      </c>
      <c r="AG942" s="215">
        <v>0</v>
      </c>
      <c r="AH942" s="213">
        <v>2260</v>
      </c>
      <c r="AI942" s="214">
        <v>2115.9517689999998</v>
      </c>
      <c r="AJ942" s="215">
        <v>4782051</v>
      </c>
      <c r="AK942" s="218">
        <v>109</v>
      </c>
      <c r="AL942" s="214">
        <v>2115.9344999999998</v>
      </c>
      <c r="AM942" s="215">
        <v>230636</v>
      </c>
      <c r="AN942" s="36">
        <f t="shared" si="167"/>
        <v>2.1826035108132707E-5</v>
      </c>
      <c r="AO942" s="37">
        <f t="shared" si="168"/>
        <v>4.6010975094976786E-2</v>
      </c>
      <c r="AP942" s="38" t="s">
        <v>4</v>
      </c>
      <c r="AQ942" s="39" t="str">
        <f t="shared" si="166"/>
        <v>제품</v>
      </c>
      <c r="AR942" s="40">
        <f t="shared" si="171"/>
        <v>0</v>
      </c>
      <c r="AS942" s="41">
        <f t="shared" si="172"/>
        <v>230636</v>
      </c>
      <c r="AT942" s="42">
        <f t="shared" si="173"/>
        <v>0</v>
      </c>
      <c r="AU942" s="43">
        <f t="shared" si="169"/>
        <v>230636</v>
      </c>
      <c r="AV942" s="95">
        <f t="shared" si="176"/>
        <v>230636.86049999998</v>
      </c>
      <c r="AW942" s="61" t="str">
        <f t="shared" si="176"/>
        <v/>
      </c>
      <c r="AX942" s="61" t="str">
        <f t="shared" si="176"/>
        <v/>
      </c>
      <c r="AY942" s="61" t="str">
        <f t="shared" si="176"/>
        <v/>
      </c>
      <c r="AZ942" s="44" t="str">
        <f t="shared" si="176"/>
        <v/>
      </c>
      <c r="BA942" s="45"/>
      <c r="BB942" s="97">
        <v>109</v>
      </c>
      <c r="BC942" s="98">
        <v>0</v>
      </c>
      <c r="BD942" s="98">
        <v>0</v>
      </c>
      <c r="BE942" s="98">
        <v>0</v>
      </c>
      <c r="BF942" s="98">
        <v>0</v>
      </c>
      <c r="BG942" s="99">
        <f t="shared" si="174"/>
        <v>109</v>
      </c>
      <c r="BH942" s="52">
        <f t="shared" si="170"/>
        <v>0</v>
      </c>
      <c r="BI942" s="53">
        <f>IFERROR(IF(ROUND(V942/((D942+AK942)/2),1)&lt;0,0,ROUND(V942/((D942+AK942)/2),1)),0)</f>
        <v>1.8</v>
      </c>
      <c r="BJ942" s="55" t="str">
        <f>IF(AK942=0,"정상",IF(AP942="악성","악성",IF(AND(BL942&gt;3,BI942&lt;0.5),"악성",IF(AND(AP942="정상",BL942&lt;=3),"정상",IF(BI942&gt;1,"정상","부진")))))</f>
        <v>정상</v>
      </c>
      <c r="BK942" s="54">
        <v>43191</v>
      </c>
      <c r="BL942" s="52">
        <f t="shared" si="175"/>
        <v>102</v>
      </c>
    </row>
    <row r="943" spans="1:64" ht="17.100000000000001" customHeight="1">
      <c r="A943" s="58" t="s">
        <v>1</v>
      </c>
      <c r="B943" s="57" t="s">
        <v>873</v>
      </c>
      <c r="C943" s="56" t="s">
        <v>2224</v>
      </c>
      <c r="D943" s="213">
        <v>3</v>
      </c>
      <c r="E943" s="214">
        <v>3884</v>
      </c>
      <c r="F943" s="215">
        <v>11652</v>
      </c>
      <c r="G943" s="213">
        <v>0</v>
      </c>
      <c r="H943" s="216">
        <v>0</v>
      </c>
      <c r="I943" s="215">
        <v>0</v>
      </c>
      <c r="J943" s="213">
        <v>0</v>
      </c>
      <c r="K943" s="216">
        <v>0</v>
      </c>
      <c r="L943" s="215">
        <v>0</v>
      </c>
      <c r="M943" s="213">
        <v>0</v>
      </c>
      <c r="N943" s="216">
        <v>0</v>
      </c>
      <c r="O943" s="215">
        <v>0</v>
      </c>
      <c r="P943" s="213">
        <v>0</v>
      </c>
      <c r="Q943" s="216">
        <v>0</v>
      </c>
      <c r="R943" s="215">
        <v>0</v>
      </c>
      <c r="S943" s="213">
        <v>0</v>
      </c>
      <c r="T943" s="214">
        <v>0</v>
      </c>
      <c r="U943" s="217">
        <v>0</v>
      </c>
      <c r="V943" s="213">
        <v>-3</v>
      </c>
      <c r="W943" s="216">
        <v>3884</v>
      </c>
      <c r="X943" s="215">
        <v>-11652</v>
      </c>
      <c r="Y943" s="213">
        <v>0</v>
      </c>
      <c r="Z943" s="216">
        <v>0</v>
      </c>
      <c r="AA943" s="215">
        <v>0</v>
      </c>
      <c r="AB943" s="213">
        <v>4</v>
      </c>
      <c r="AC943" s="216">
        <v>3884</v>
      </c>
      <c r="AD943" s="215">
        <v>15536</v>
      </c>
      <c r="AE943" s="213">
        <v>0</v>
      </c>
      <c r="AF943" s="216">
        <v>0</v>
      </c>
      <c r="AG943" s="215">
        <v>0</v>
      </c>
      <c r="AH943" s="213">
        <v>1</v>
      </c>
      <c r="AI943" s="214">
        <v>3884</v>
      </c>
      <c r="AJ943" s="215">
        <v>3884</v>
      </c>
      <c r="AK943" s="218">
        <v>2</v>
      </c>
      <c r="AL943" s="214">
        <v>3884</v>
      </c>
      <c r="AM943" s="215">
        <v>7768</v>
      </c>
      <c r="AN943" s="36">
        <f t="shared" si="167"/>
        <v>7.3511785115929378E-7</v>
      </c>
      <c r="AO943" s="37">
        <f t="shared" si="168"/>
        <v>0.66666666666666663</v>
      </c>
      <c r="AP943" s="38" t="s">
        <v>3</v>
      </c>
      <c r="AQ943" s="39" t="str">
        <f t="shared" si="166"/>
        <v>제품</v>
      </c>
      <c r="AR943" s="40">
        <f t="shared" si="171"/>
        <v>7768</v>
      </c>
      <c r="AS943" s="41">
        <f t="shared" si="172"/>
        <v>0</v>
      </c>
      <c r="AT943" s="42">
        <f t="shared" si="173"/>
        <v>0</v>
      </c>
      <c r="AU943" s="43">
        <f t="shared" si="169"/>
        <v>7768</v>
      </c>
      <c r="AV943" s="95">
        <f t="shared" si="176"/>
        <v>7768</v>
      </c>
      <c r="AW943" s="61" t="str">
        <f t="shared" si="176"/>
        <v/>
      </c>
      <c r="AX943" s="61" t="str">
        <f t="shared" si="176"/>
        <v/>
      </c>
      <c r="AY943" s="61" t="str">
        <f t="shared" si="176"/>
        <v/>
      </c>
      <c r="AZ943" s="44" t="str">
        <f t="shared" si="176"/>
        <v/>
      </c>
      <c r="BA943" s="45"/>
      <c r="BB943" s="97">
        <v>2</v>
      </c>
      <c r="BC943" s="98">
        <v>0</v>
      </c>
      <c r="BD943" s="98">
        <v>0</v>
      </c>
      <c r="BE943" s="98">
        <v>0</v>
      </c>
      <c r="BF943" s="98">
        <v>0</v>
      </c>
      <c r="BG943" s="99">
        <f t="shared" si="174"/>
        <v>2</v>
      </c>
      <c r="BH943" s="52">
        <f t="shared" si="170"/>
        <v>0</v>
      </c>
      <c r="BI943" s="53">
        <f>IFERROR(IF(ROUND(V943/((D943+AK943)/2),1)&lt;0,0,ROUND(V943/((D943+AK943)/2),1)),0)</f>
        <v>0</v>
      </c>
      <c r="BJ943" s="55" t="str">
        <f>IF(AK943=0,"정상",IF(AP943="악성","악성",IF(AND(BL943&gt;3,BI943&lt;0.5),"악성",IF(AND(AP943="정상",BL943&lt;=3),"정상",IF(BI943&gt;1,"정상","부진")))))</f>
        <v>악성</v>
      </c>
      <c r="BK943" s="54">
        <v>43252</v>
      </c>
      <c r="BL943" s="52">
        <f t="shared" si="175"/>
        <v>100</v>
      </c>
    </row>
    <row r="944" spans="1:64" ht="17.100000000000001" customHeight="1">
      <c r="A944" s="58" t="s">
        <v>1</v>
      </c>
      <c r="B944" s="57" t="s">
        <v>874</v>
      </c>
      <c r="C944" s="56" t="s">
        <v>2225</v>
      </c>
      <c r="D944" s="213">
        <v>0</v>
      </c>
      <c r="E944" s="214">
        <v>0</v>
      </c>
      <c r="F944" s="215">
        <v>0</v>
      </c>
      <c r="G944" s="213">
        <v>0</v>
      </c>
      <c r="H944" s="216">
        <v>0</v>
      </c>
      <c r="I944" s="215">
        <v>0</v>
      </c>
      <c r="J944" s="213">
        <v>0</v>
      </c>
      <c r="K944" s="216">
        <v>0</v>
      </c>
      <c r="L944" s="215">
        <v>0</v>
      </c>
      <c r="M944" s="213">
        <v>0</v>
      </c>
      <c r="N944" s="216">
        <v>0</v>
      </c>
      <c r="O944" s="215">
        <v>0</v>
      </c>
      <c r="P944" s="213">
        <v>0</v>
      </c>
      <c r="Q944" s="216">
        <v>0</v>
      </c>
      <c r="R944" s="215">
        <v>0</v>
      </c>
      <c r="S944" s="213">
        <v>0</v>
      </c>
      <c r="T944" s="214">
        <v>0</v>
      </c>
      <c r="U944" s="217">
        <v>0</v>
      </c>
      <c r="V944" s="213">
        <v>-1</v>
      </c>
      <c r="W944" s="216">
        <v>4004</v>
      </c>
      <c r="X944" s="215">
        <v>-4004</v>
      </c>
      <c r="Y944" s="213">
        <v>0</v>
      </c>
      <c r="Z944" s="216">
        <v>0</v>
      </c>
      <c r="AA944" s="215">
        <v>0</v>
      </c>
      <c r="AB944" s="213">
        <v>1</v>
      </c>
      <c r="AC944" s="216">
        <v>4004</v>
      </c>
      <c r="AD944" s="215">
        <v>4004</v>
      </c>
      <c r="AE944" s="213">
        <v>0</v>
      </c>
      <c r="AF944" s="216">
        <v>0</v>
      </c>
      <c r="AG944" s="215">
        <v>0</v>
      </c>
      <c r="AH944" s="213">
        <v>0</v>
      </c>
      <c r="AI944" s="214">
        <v>0</v>
      </c>
      <c r="AJ944" s="215">
        <v>0</v>
      </c>
      <c r="AK944" s="218">
        <v>0</v>
      </c>
      <c r="AL944" s="214">
        <v>0</v>
      </c>
      <c r="AM944" s="215">
        <v>0</v>
      </c>
      <c r="AN944" s="36">
        <f t="shared" si="167"/>
        <v>0</v>
      </c>
      <c r="AO944" s="37">
        <f t="shared" si="168"/>
        <v>0</v>
      </c>
      <c r="AP944" s="38" t="s">
        <v>3</v>
      </c>
      <c r="AQ944" s="39" t="str">
        <f t="shared" si="166"/>
        <v>제품</v>
      </c>
      <c r="AR944" s="40">
        <f t="shared" si="171"/>
        <v>0</v>
      </c>
      <c r="AS944" s="41">
        <f t="shared" si="172"/>
        <v>0</v>
      </c>
      <c r="AT944" s="42">
        <f t="shared" si="173"/>
        <v>0</v>
      </c>
      <c r="AU944" s="43">
        <f t="shared" si="169"/>
        <v>0</v>
      </c>
      <c r="AV944" s="95" t="str">
        <f t="shared" si="176"/>
        <v/>
      </c>
      <c r="AW944" s="61" t="str">
        <f t="shared" si="176"/>
        <v/>
      </c>
      <c r="AX944" s="61" t="str">
        <f t="shared" si="176"/>
        <v/>
      </c>
      <c r="AY944" s="61" t="str">
        <f t="shared" si="176"/>
        <v/>
      </c>
      <c r="AZ944" s="44" t="str">
        <f t="shared" si="176"/>
        <v/>
      </c>
      <c r="BA944" s="45"/>
      <c r="BB944" s="97">
        <v>0</v>
      </c>
      <c r="BC944" s="98">
        <v>0</v>
      </c>
      <c r="BD944" s="98">
        <v>0</v>
      </c>
      <c r="BE944" s="98">
        <v>0</v>
      </c>
      <c r="BF944" s="98">
        <v>0</v>
      </c>
      <c r="BG944" s="99">
        <f t="shared" si="174"/>
        <v>0</v>
      </c>
      <c r="BH944" s="52">
        <f t="shared" si="170"/>
        <v>0</v>
      </c>
      <c r="BI944" s="53">
        <f>IFERROR(IF(ROUND(V944/((D944+AK944)/2),1)&lt;0,0,ROUND(V944/((D944+AK944)/2),1)),0)</f>
        <v>0</v>
      </c>
      <c r="BJ944" s="55" t="str">
        <f>IF(AK944=0,"정상",IF(AP944="악성","악성",IF(AND(BL944&gt;3,BI944&lt;0.5),"악성",IF(AND(AP944="정상",BL944&lt;=3),"정상",IF(BI944&gt;1,"정상","부진")))))</f>
        <v>정상</v>
      </c>
      <c r="BK944" s="54">
        <v>43252</v>
      </c>
      <c r="BL944" s="52">
        <f t="shared" si="175"/>
        <v>100</v>
      </c>
    </row>
    <row r="945" spans="1:64" ht="17.100000000000001" customHeight="1">
      <c r="A945" s="58" t="s">
        <v>1</v>
      </c>
      <c r="B945" s="57" t="s">
        <v>862</v>
      </c>
      <c r="C945" s="56" t="s">
        <v>2226</v>
      </c>
      <c r="D945" s="213">
        <v>2882</v>
      </c>
      <c r="E945" s="214">
        <v>2116.0052999999998</v>
      </c>
      <c r="F945" s="215">
        <v>6098327</v>
      </c>
      <c r="G945" s="213">
        <v>0</v>
      </c>
      <c r="H945" s="216">
        <v>0</v>
      </c>
      <c r="I945" s="215">
        <v>0</v>
      </c>
      <c r="J945" s="213">
        <v>0</v>
      </c>
      <c r="K945" s="216">
        <v>0</v>
      </c>
      <c r="L945" s="215">
        <v>0</v>
      </c>
      <c r="M945" s="213">
        <v>50</v>
      </c>
      <c r="N945" s="216">
        <v>2116</v>
      </c>
      <c r="O945" s="215">
        <v>105800</v>
      </c>
      <c r="P945" s="213">
        <v>0</v>
      </c>
      <c r="Q945" s="216">
        <v>0</v>
      </c>
      <c r="R945" s="215">
        <v>0</v>
      </c>
      <c r="S945" s="213">
        <v>50</v>
      </c>
      <c r="T945" s="214">
        <v>2116</v>
      </c>
      <c r="U945" s="217">
        <v>105800</v>
      </c>
      <c r="V945" s="213">
        <v>2877</v>
      </c>
      <c r="W945" s="216">
        <v>2116.0045180000002</v>
      </c>
      <c r="X945" s="215">
        <v>6087745</v>
      </c>
      <c r="Y945" s="213">
        <v>0</v>
      </c>
      <c r="Z945" s="216">
        <v>0</v>
      </c>
      <c r="AA945" s="215">
        <v>0</v>
      </c>
      <c r="AB945" s="213">
        <v>17</v>
      </c>
      <c r="AC945" s="216">
        <v>2116.117647</v>
      </c>
      <c r="AD945" s="215">
        <v>35974</v>
      </c>
      <c r="AE945" s="213">
        <v>0</v>
      </c>
      <c r="AF945" s="216">
        <v>0</v>
      </c>
      <c r="AG945" s="215">
        <v>0</v>
      </c>
      <c r="AH945" s="213">
        <v>2894</v>
      </c>
      <c r="AI945" s="214">
        <v>2116.0051830000002</v>
      </c>
      <c r="AJ945" s="215">
        <v>6123719</v>
      </c>
      <c r="AK945" s="218">
        <v>38</v>
      </c>
      <c r="AL945" s="214">
        <v>2116</v>
      </c>
      <c r="AM945" s="215">
        <v>80408</v>
      </c>
      <c r="AN945" s="36">
        <f t="shared" si="167"/>
        <v>7.60934039341098E-6</v>
      </c>
      <c r="AO945" s="37">
        <f t="shared" si="168"/>
        <v>1.2960436562073669E-2</v>
      </c>
      <c r="AP945" s="38" t="s">
        <v>4</v>
      </c>
      <c r="AQ945" s="39" t="str">
        <f t="shared" si="166"/>
        <v>제품</v>
      </c>
      <c r="AR945" s="40">
        <f t="shared" si="171"/>
        <v>0</v>
      </c>
      <c r="AS945" s="41">
        <f t="shared" si="172"/>
        <v>80408</v>
      </c>
      <c r="AT945" s="42">
        <f t="shared" si="173"/>
        <v>0</v>
      </c>
      <c r="AU945" s="43">
        <f t="shared" si="169"/>
        <v>80408</v>
      </c>
      <c r="AV945" s="95">
        <f t="shared" si="176"/>
        <v>80408</v>
      </c>
      <c r="AW945" s="61" t="str">
        <f t="shared" si="176"/>
        <v/>
      </c>
      <c r="AX945" s="61" t="str">
        <f t="shared" si="176"/>
        <v/>
      </c>
      <c r="AY945" s="61" t="str">
        <f t="shared" si="176"/>
        <v/>
      </c>
      <c r="AZ945" s="44" t="str">
        <f t="shared" si="176"/>
        <v/>
      </c>
      <c r="BA945" s="45"/>
      <c r="BB945" s="97">
        <v>38</v>
      </c>
      <c r="BC945" s="98">
        <v>0</v>
      </c>
      <c r="BD945" s="98">
        <v>0</v>
      </c>
      <c r="BE945" s="98">
        <v>0</v>
      </c>
      <c r="BF945" s="98">
        <v>0</v>
      </c>
      <c r="BG945" s="99">
        <f t="shared" si="174"/>
        <v>38</v>
      </c>
      <c r="BH945" s="52">
        <f t="shared" si="170"/>
        <v>0</v>
      </c>
      <c r="BI945" s="53">
        <f>IFERROR(IF(ROUND(V945/((D945+AK945)/2),1)&lt;0,0,ROUND(V945/((D945+AK945)/2),1)),0)</f>
        <v>2</v>
      </c>
      <c r="BJ945" s="55" t="str">
        <f>IF(AK945=0,"정상",IF(AP945="악성","악성",IF(AND(BL945&gt;3,BI945&lt;0.5),"악성",IF(AND(AP945="정상",BL945&lt;=3),"정상",IF(BI945&gt;1,"정상","부진")))))</f>
        <v>정상</v>
      </c>
      <c r="BK945" s="54">
        <v>43221</v>
      </c>
      <c r="BL945" s="52">
        <f t="shared" si="175"/>
        <v>101</v>
      </c>
    </row>
    <row r="946" spans="1:64" ht="17.100000000000001" customHeight="1">
      <c r="A946" s="58" t="s">
        <v>1</v>
      </c>
      <c r="B946" s="57" t="s">
        <v>879</v>
      </c>
      <c r="C946" s="56" t="s">
        <v>2227</v>
      </c>
      <c r="D946" s="213">
        <v>13</v>
      </c>
      <c r="E946" s="214">
        <v>5433</v>
      </c>
      <c r="F946" s="215">
        <v>70629</v>
      </c>
      <c r="G946" s="213">
        <v>0</v>
      </c>
      <c r="H946" s="216">
        <v>0</v>
      </c>
      <c r="I946" s="215">
        <v>0</v>
      </c>
      <c r="J946" s="213">
        <v>0</v>
      </c>
      <c r="K946" s="216">
        <v>0</v>
      </c>
      <c r="L946" s="215">
        <v>0</v>
      </c>
      <c r="M946" s="213">
        <v>0</v>
      </c>
      <c r="N946" s="216">
        <v>0</v>
      </c>
      <c r="O946" s="215">
        <v>0</v>
      </c>
      <c r="P946" s="213">
        <v>0</v>
      </c>
      <c r="Q946" s="216">
        <v>0</v>
      </c>
      <c r="R946" s="215">
        <v>0</v>
      </c>
      <c r="S946" s="213">
        <v>0</v>
      </c>
      <c r="T946" s="214">
        <v>0</v>
      </c>
      <c r="U946" s="217">
        <v>0</v>
      </c>
      <c r="V946" s="213">
        <v>3</v>
      </c>
      <c r="W946" s="216">
        <v>5433</v>
      </c>
      <c r="X946" s="215">
        <v>16299</v>
      </c>
      <c r="Y946" s="213">
        <v>0</v>
      </c>
      <c r="Z946" s="216">
        <v>0</v>
      </c>
      <c r="AA946" s="215">
        <v>0</v>
      </c>
      <c r="AB946" s="213">
        <v>0</v>
      </c>
      <c r="AC946" s="216">
        <v>0</v>
      </c>
      <c r="AD946" s="215">
        <v>0</v>
      </c>
      <c r="AE946" s="213">
        <v>0</v>
      </c>
      <c r="AF946" s="216">
        <v>0</v>
      </c>
      <c r="AG946" s="215">
        <v>0</v>
      </c>
      <c r="AH946" s="213">
        <v>3</v>
      </c>
      <c r="AI946" s="214">
        <v>5433</v>
      </c>
      <c r="AJ946" s="215">
        <v>16299</v>
      </c>
      <c r="AK946" s="218">
        <v>10</v>
      </c>
      <c r="AL946" s="214">
        <v>5433</v>
      </c>
      <c r="AM946" s="215">
        <v>54330</v>
      </c>
      <c r="AN946" s="36">
        <f t="shared" si="167"/>
        <v>5.1414717885536084E-6</v>
      </c>
      <c r="AO946" s="37">
        <f t="shared" si="168"/>
        <v>0.76923076923076927</v>
      </c>
      <c r="AP946" s="38" t="s">
        <v>4</v>
      </c>
      <c r="AQ946" s="39" t="str">
        <f t="shared" si="166"/>
        <v>제품</v>
      </c>
      <c r="AR946" s="40">
        <f t="shared" si="171"/>
        <v>0</v>
      </c>
      <c r="AS946" s="41">
        <f t="shared" si="172"/>
        <v>54330</v>
      </c>
      <c r="AT946" s="42">
        <f t="shared" si="173"/>
        <v>0</v>
      </c>
      <c r="AU946" s="43">
        <f t="shared" si="169"/>
        <v>54330</v>
      </c>
      <c r="AV946" s="95">
        <f t="shared" si="176"/>
        <v>54330</v>
      </c>
      <c r="AW946" s="61" t="str">
        <f t="shared" si="176"/>
        <v/>
      </c>
      <c r="AX946" s="61" t="str">
        <f t="shared" si="176"/>
        <v/>
      </c>
      <c r="AY946" s="61" t="str">
        <f t="shared" si="176"/>
        <v/>
      </c>
      <c r="AZ946" s="44" t="str">
        <f t="shared" si="176"/>
        <v/>
      </c>
      <c r="BA946" s="45"/>
      <c r="BB946" s="97">
        <v>10</v>
      </c>
      <c r="BC946" s="98">
        <v>0</v>
      </c>
      <c r="BD946" s="98">
        <v>0</v>
      </c>
      <c r="BE946" s="98">
        <v>0</v>
      </c>
      <c r="BF946" s="98">
        <v>0</v>
      </c>
      <c r="BG946" s="99">
        <f t="shared" si="174"/>
        <v>10</v>
      </c>
      <c r="BH946" s="52">
        <f t="shared" si="170"/>
        <v>0</v>
      </c>
      <c r="BI946" s="53">
        <f>IFERROR(IF(ROUND(V946/((D946+AK946)/2),1)&lt;0,0,ROUND(V946/((D946+AK946)/2),1)),0)</f>
        <v>0.3</v>
      </c>
      <c r="BJ946" s="55" t="str">
        <f>IF(AK946=0,"정상",IF(AP946="악성","악성",IF(AND(BL946&gt;3,BI946&lt;0.5),"악성",IF(AND(AP946="정상",BL946&lt;=3),"정상",IF(BI946&gt;1,"정상","부진")))))</f>
        <v>악성</v>
      </c>
      <c r="BK946" s="54">
        <v>43282</v>
      </c>
      <c r="BL946" s="52">
        <f t="shared" si="175"/>
        <v>99</v>
      </c>
    </row>
    <row r="947" spans="1:64" ht="17.100000000000001" customHeight="1">
      <c r="A947" s="58" t="s">
        <v>1</v>
      </c>
      <c r="B947" s="57" t="s">
        <v>875</v>
      </c>
      <c r="C947" s="56" t="s">
        <v>2228</v>
      </c>
      <c r="D947" s="213">
        <v>6</v>
      </c>
      <c r="E947" s="214">
        <v>690</v>
      </c>
      <c r="F947" s="215">
        <v>4140</v>
      </c>
      <c r="G947" s="213">
        <v>0</v>
      </c>
      <c r="H947" s="216">
        <v>0</v>
      </c>
      <c r="I947" s="215">
        <v>0</v>
      </c>
      <c r="J947" s="213">
        <v>0</v>
      </c>
      <c r="K947" s="216">
        <v>0</v>
      </c>
      <c r="L947" s="215">
        <v>0</v>
      </c>
      <c r="M947" s="213">
        <v>0</v>
      </c>
      <c r="N947" s="216">
        <v>0</v>
      </c>
      <c r="O947" s="215">
        <v>0</v>
      </c>
      <c r="P947" s="213">
        <v>0</v>
      </c>
      <c r="Q947" s="216">
        <v>0</v>
      </c>
      <c r="R947" s="215">
        <v>0</v>
      </c>
      <c r="S947" s="213">
        <v>0</v>
      </c>
      <c r="T947" s="214">
        <v>0</v>
      </c>
      <c r="U947" s="217">
        <v>0</v>
      </c>
      <c r="V947" s="213">
        <v>2</v>
      </c>
      <c r="W947" s="216">
        <v>689.5</v>
      </c>
      <c r="X947" s="215">
        <v>1379</v>
      </c>
      <c r="Y947" s="213">
        <v>0</v>
      </c>
      <c r="Z947" s="216">
        <v>0</v>
      </c>
      <c r="AA947" s="215">
        <v>0</v>
      </c>
      <c r="AB947" s="213">
        <v>3</v>
      </c>
      <c r="AC947" s="216">
        <v>690</v>
      </c>
      <c r="AD947" s="215">
        <v>2070</v>
      </c>
      <c r="AE947" s="213">
        <v>0</v>
      </c>
      <c r="AF947" s="216">
        <v>0</v>
      </c>
      <c r="AG947" s="215">
        <v>0</v>
      </c>
      <c r="AH947" s="213">
        <v>5</v>
      </c>
      <c r="AI947" s="214">
        <v>689.8</v>
      </c>
      <c r="AJ947" s="215">
        <v>3449</v>
      </c>
      <c r="AK947" s="218">
        <v>1</v>
      </c>
      <c r="AL947" s="214">
        <v>691</v>
      </c>
      <c r="AM947" s="215">
        <v>691</v>
      </c>
      <c r="AN947" s="36">
        <f t="shared" si="167"/>
        <v>6.5392177542619974E-8</v>
      </c>
      <c r="AO947" s="37">
        <f t="shared" si="168"/>
        <v>0.16666666666666666</v>
      </c>
      <c r="AP947" s="38" t="s">
        <v>4</v>
      </c>
      <c r="AQ947" s="39" t="str">
        <f t="shared" si="166"/>
        <v>제품</v>
      </c>
      <c r="AR947" s="40">
        <f t="shared" si="171"/>
        <v>0</v>
      </c>
      <c r="AS947" s="41">
        <f t="shared" si="172"/>
        <v>691</v>
      </c>
      <c r="AT947" s="42">
        <f t="shared" si="173"/>
        <v>0</v>
      </c>
      <c r="AU947" s="43">
        <f t="shared" si="169"/>
        <v>691</v>
      </c>
      <c r="AV947" s="95">
        <f t="shared" si="176"/>
        <v>691</v>
      </c>
      <c r="AW947" s="61" t="str">
        <f t="shared" si="176"/>
        <v/>
      </c>
      <c r="AX947" s="61" t="str">
        <f t="shared" si="176"/>
        <v/>
      </c>
      <c r="AY947" s="61" t="str">
        <f t="shared" si="176"/>
        <v/>
      </c>
      <c r="AZ947" s="44" t="str">
        <f t="shared" si="176"/>
        <v/>
      </c>
      <c r="BA947" s="45"/>
      <c r="BB947" s="97">
        <v>1</v>
      </c>
      <c r="BC947" s="98">
        <v>0</v>
      </c>
      <c r="BD947" s="98">
        <v>0</v>
      </c>
      <c r="BE947" s="98">
        <v>0</v>
      </c>
      <c r="BF947" s="98">
        <v>0</v>
      </c>
      <c r="BG947" s="99">
        <f t="shared" si="174"/>
        <v>1</v>
      </c>
      <c r="BH947" s="52">
        <f t="shared" si="170"/>
        <v>0</v>
      </c>
      <c r="BI947" s="53">
        <f>IFERROR(IF(ROUND(V947/((D947+AK947)/2),1)&lt;0,0,ROUND(V947/((D947+AK947)/2),1)),0)</f>
        <v>0.6</v>
      </c>
      <c r="BJ947" s="55" t="str">
        <f>IF(AK947=0,"정상",IF(AP947="악성","악성",IF(AND(BL947&gt;3,BI947&lt;0.5),"악성",IF(AND(AP947="정상",BL947&lt;=3),"정상",IF(BI947&gt;1,"정상","부진")))))</f>
        <v>부진</v>
      </c>
      <c r="BK947" s="54">
        <v>43252</v>
      </c>
      <c r="BL947" s="52">
        <f t="shared" si="175"/>
        <v>100</v>
      </c>
    </row>
    <row r="948" spans="1:64" ht="17.100000000000001" customHeight="1">
      <c r="A948" s="58" t="s">
        <v>1</v>
      </c>
      <c r="B948" s="57" t="s">
        <v>876</v>
      </c>
      <c r="C948" s="56" t="s">
        <v>2229</v>
      </c>
      <c r="D948" s="213">
        <v>27</v>
      </c>
      <c r="E948" s="214">
        <v>689.06449999999995</v>
      </c>
      <c r="F948" s="215">
        <v>18604</v>
      </c>
      <c r="G948" s="213">
        <v>0</v>
      </c>
      <c r="H948" s="216">
        <v>0</v>
      </c>
      <c r="I948" s="215">
        <v>0</v>
      </c>
      <c r="J948" s="213">
        <v>0</v>
      </c>
      <c r="K948" s="216">
        <v>0</v>
      </c>
      <c r="L948" s="215">
        <v>0</v>
      </c>
      <c r="M948" s="213">
        <v>0</v>
      </c>
      <c r="N948" s="216">
        <v>0</v>
      </c>
      <c r="O948" s="215">
        <v>0</v>
      </c>
      <c r="P948" s="213">
        <v>0</v>
      </c>
      <c r="Q948" s="216">
        <v>0</v>
      </c>
      <c r="R948" s="215">
        <v>0</v>
      </c>
      <c r="S948" s="213">
        <v>0</v>
      </c>
      <c r="T948" s="214">
        <v>0</v>
      </c>
      <c r="U948" s="217">
        <v>0</v>
      </c>
      <c r="V948" s="213">
        <v>20</v>
      </c>
      <c r="W948" s="216">
        <v>689</v>
      </c>
      <c r="X948" s="215">
        <v>13780</v>
      </c>
      <c r="Y948" s="213">
        <v>0</v>
      </c>
      <c r="Z948" s="216">
        <v>0</v>
      </c>
      <c r="AA948" s="215">
        <v>0</v>
      </c>
      <c r="AB948" s="213">
        <v>2</v>
      </c>
      <c r="AC948" s="216">
        <v>689.5</v>
      </c>
      <c r="AD948" s="215">
        <v>1379</v>
      </c>
      <c r="AE948" s="213">
        <v>0</v>
      </c>
      <c r="AF948" s="216">
        <v>0</v>
      </c>
      <c r="AG948" s="215">
        <v>0</v>
      </c>
      <c r="AH948" s="213">
        <v>22</v>
      </c>
      <c r="AI948" s="214">
        <v>689.04545399999995</v>
      </c>
      <c r="AJ948" s="215">
        <v>15159</v>
      </c>
      <c r="AK948" s="218">
        <v>5</v>
      </c>
      <c r="AL948" s="214">
        <v>689</v>
      </c>
      <c r="AM948" s="215">
        <v>3445</v>
      </c>
      <c r="AN948" s="36">
        <f t="shared" si="167"/>
        <v>3.260145465040895E-7</v>
      </c>
      <c r="AO948" s="37">
        <f t="shared" si="168"/>
        <v>0.18518518518518517</v>
      </c>
      <c r="AP948" s="38" t="s">
        <v>4</v>
      </c>
      <c r="AQ948" s="39" t="str">
        <f t="shared" si="166"/>
        <v>제품</v>
      </c>
      <c r="AR948" s="40">
        <f t="shared" si="171"/>
        <v>0</v>
      </c>
      <c r="AS948" s="41">
        <f t="shared" si="172"/>
        <v>3445</v>
      </c>
      <c r="AT948" s="42">
        <f t="shared" si="173"/>
        <v>0</v>
      </c>
      <c r="AU948" s="43">
        <f t="shared" si="169"/>
        <v>3445</v>
      </c>
      <c r="AV948" s="95">
        <f t="shared" si="176"/>
        <v>3445</v>
      </c>
      <c r="AW948" s="61" t="str">
        <f t="shared" si="176"/>
        <v/>
      </c>
      <c r="AX948" s="61" t="str">
        <f t="shared" si="176"/>
        <v/>
      </c>
      <c r="AY948" s="61" t="str">
        <f t="shared" si="176"/>
        <v/>
      </c>
      <c r="AZ948" s="44" t="str">
        <f t="shared" si="176"/>
        <v/>
      </c>
      <c r="BA948" s="45"/>
      <c r="BB948" s="97">
        <v>5</v>
      </c>
      <c r="BC948" s="98">
        <v>0</v>
      </c>
      <c r="BD948" s="98">
        <v>0</v>
      </c>
      <c r="BE948" s="98">
        <v>0</v>
      </c>
      <c r="BF948" s="98">
        <v>0</v>
      </c>
      <c r="BG948" s="99">
        <f t="shared" si="174"/>
        <v>5</v>
      </c>
      <c r="BH948" s="52">
        <f t="shared" si="170"/>
        <v>0</v>
      </c>
      <c r="BI948" s="53">
        <f>IFERROR(IF(ROUND(V948/((D948+AK948)/2),1)&lt;0,0,ROUND(V948/((D948+AK948)/2),1)),0)</f>
        <v>1.3</v>
      </c>
      <c r="BJ948" s="55" t="str">
        <f>IF(AK948=0,"정상",IF(AP948="악성","악성",IF(AND(BL948&gt;3,BI948&lt;0.5),"악성",IF(AND(AP948="정상",BL948&lt;=3),"정상",IF(BI948&gt;1,"정상","부진")))))</f>
        <v>정상</v>
      </c>
      <c r="BK948" s="54">
        <v>43252</v>
      </c>
      <c r="BL948" s="52">
        <f t="shared" si="175"/>
        <v>100</v>
      </c>
    </row>
    <row r="949" spans="1:64" ht="17.100000000000001" customHeight="1">
      <c r="A949" s="58" t="s">
        <v>1</v>
      </c>
      <c r="B949" s="57" t="s">
        <v>931</v>
      </c>
      <c r="C949" s="56" t="s">
        <v>2230</v>
      </c>
      <c r="D949" s="213">
        <v>792</v>
      </c>
      <c r="E949" s="214">
        <v>2119.7012</v>
      </c>
      <c r="F949" s="215">
        <v>1678802</v>
      </c>
      <c r="G949" s="213">
        <v>0</v>
      </c>
      <c r="H949" s="216">
        <v>0</v>
      </c>
      <c r="I949" s="215">
        <v>0</v>
      </c>
      <c r="J949" s="213">
        <v>0</v>
      </c>
      <c r="K949" s="216">
        <v>0</v>
      </c>
      <c r="L949" s="215">
        <v>0</v>
      </c>
      <c r="M949" s="213">
        <v>0</v>
      </c>
      <c r="N949" s="216">
        <v>0</v>
      </c>
      <c r="O949" s="215">
        <v>0</v>
      </c>
      <c r="P949" s="213">
        <v>0</v>
      </c>
      <c r="Q949" s="216">
        <v>0</v>
      </c>
      <c r="R949" s="215">
        <v>0</v>
      </c>
      <c r="S949" s="213">
        <v>0</v>
      </c>
      <c r="T949" s="214">
        <v>0</v>
      </c>
      <c r="U949" s="217">
        <v>0</v>
      </c>
      <c r="V949" s="213">
        <v>690</v>
      </c>
      <c r="W949" s="216">
        <v>2119.7072459999999</v>
      </c>
      <c r="X949" s="215">
        <v>1462598</v>
      </c>
      <c r="Y949" s="213">
        <v>0</v>
      </c>
      <c r="Z949" s="216">
        <v>0</v>
      </c>
      <c r="AA949" s="215">
        <v>0</v>
      </c>
      <c r="AB949" s="213">
        <v>41</v>
      </c>
      <c r="AC949" s="216">
        <v>2119.780487</v>
      </c>
      <c r="AD949" s="215">
        <v>86911</v>
      </c>
      <c r="AE949" s="213">
        <v>0</v>
      </c>
      <c r="AF949" s="216">
        <v>0</v>
      </c>
      <c r="AG949" s="215">
        <v>0</v>
      </c>
      <c r="AH949" s="213">
        <v>731</v>
      </c>
      <c r="AI949" s="214">
        <v>2119.711354</v>
      </c>
      <c r="AJ949" s="215">
        <v>1549509</v>
      </c>
      <c r="AK949" s="218">
        <v>61</v>
      </c>
      <c r="AL949" s="214">
        <v>2119.5832999999998</v>
      </c>
      <c r="AM949" s="215">
        <v>129293</v>
      </c>
      <c r="AN949" s="36">
        <f t="shared" si="167"/>
        <v>1.2235529393658416E-5</v>
      </c>
      <c r="AO949" s="37">
        <f t="shared" si="168"/>
        <v>7.7020202020202017E-2</v>
      </c>
      <c r="AP949" s="38" t="s">
        <v>4</v>
      </c>
      <c r="AQ949" s="39" t="str">
        <f t="shared" si="166"/>
        <v>제품</v>
      </c>
      <c r="AR949" s="40">
        <f t="shared" si="171"/>
        <v>0</v>
      </c>
      <c r="AS949" s="41">
        <f t="shared" si="172"/>
        <v>129293</v>
      </c>
      <c r="AT949" s="42">
        <f t="shared" si="173"/>
        <v>0</v>
      </c>
      <c r="AU949" s="43">
        <f t="shared" si="169"/>
        <v>129293</v>
      </c>
      <c r="AV949" s="95">
        <f t="shared" si="176"/>
        <v>129294.58129999999</v>
      </c>
      <c r="AW949" s="61" t="str">
        <f t="shared" si="176"/>
        <v/>
      </c>
      <c r="AX949" s="61" t="str">
        <f t="shared" si="176"/>
        <v/>
      </c>
      <c r="AY949" s="61" t="str">
        <f t="shared" si="176"/>
        <v/>
      </c>
      <c r="AZ949" s="44" t="str">
        <f t="shared" si="176"/>
        <v/>
      </c>
      <c r="BA949" s="45"/>
      <c r="BB949" s="97">
        <v>61</v>
      </c>
      <c r="BC949" s="98">
        <v>0</v>
      </c>
      <c r="BD949" s="98">
        <v>0</v>
      </c>
      <c r="BE949" s="98">
        <v>0</v>
      </c>
      <c r="BF949" s="98">
        <v>0</v>
      </c>
      <c r="BG949" s="99">
        <f t="shared" si="174"/>
        <v>61</v>
      </c>
      <c r="BH949" s="52">
        <f t="shared" si="170"/>
        <v>0</v>
      </c>
      <c r="BI949" s="53">
        <f>IFERROR(IF(ROUND(V949/((D949+AK949)/2),1)&lt;0,0,ROUND(V949/((D949+AK949)/2),1)),0)</f>
        <v>1.6</v>
      </c>
      <c r="BJ949" s="55" t="str">
        <f>IF(AK949=0,"정상",IF(AP949="악성","악성",IF(AND(BL949&gt;3,BI949&lt;0.5),"악성",IF(AND(AP949="정상",BL949&lt;=3),"정상",IF(BI949&gt;1,"정상","부진")))))</f>
        <v>정상</v>
      </c>
      <c r="BK949" s="54">
        <v>43466</v>
      </c>
      <c r="BL949" s="52">
        <f t="shared" si="175"/>
        <v>93</v>
      </c>
    </row>
    <row r="950" spans="1:64" ht="17.100000000000001" customHeight="1">
      <c r="A950" s="58" t="s">
        <v>1</v>
      </c>
      <c r="B950" s="57" t="s">
        <v>1300</v>
      </c>
      <c r="C950" s="56" t="s">
        <v>2231</v>
      </c>
      <c r="D950" s="213">
        <v>1886</v>
      </c>
      <c r="E950" s="214">
        <v>2149.5001999999999</v>
      </c>
      <c r="F950" s="215">
        <v>4053957</v>
      </c>
      <c r="G950" s="213">
        <v>0</v>
      </c>
      <c r="H950" s="216">
        <v>0</v>
      </c>
      <c r="I950" s="215">
        <v>0</v>
      </c>
      <c r="J950" s="213">
        <v>0</v>
      </c>
      <c r="K950" s="216">
        <v>0</v>
      </c>
      <c r="L950" s="215">
        <v>0</v>
      </c>
      <c r="M950" s="213">
        <v>2</v>
      </c>
      <c r="N950" s="216">
        <v>2149</v>
      </c>
      <c r="O950" s="215">
        <v>4298</v>
      </c>
      <c r="P950" s="213">
        <v>0</v>
      </c>
      <c r="Q950" s="216">
        <v>0</v>
      </c>
      <c r="R950" s="215">
        <v>0</v>
      </c>
      <c r="S950" s="213">
        <v>2</v>
      </c>
      <c r="T950" s="214">
        <v>2149</v>
      </c>
      <c r="U950" s="217">
        <v>4298</v>
      </c>
      <c r="V950" s="213">
        <v>252</v>
      </c>
      <c r="W950" s="216">
        <v>2149.5277769999998</v>
      </c>
      <c r="X950" s="215">
        <v>541681</v>
      </c>
      <c r="Y950" s="213">
        <v>0</v>
      </c>
      <c r="Z950" s="216">
        <v>0</v>
      </c>
      <c r="AA950" s="215">
        <v>0</v>
      </c>
      <c r="AB950" s="213">
        <v>23</v>
      </c>
      <c r="AC950" s="216">
        <v>2149.6521729999999</v>
      </c>
      <c r="AD950" s="215">
        <v>49442</v>
      </c>
      <c r="AE950" s="213">
        <v>0</v>
      </c>
      <c r="AF950" s="216">
        <v>0</v>
      </c>
      <c r="AG950" s="215">
        <v>0</v>
      </c>
      <c r="AH950" s="213">
        <v>275</v>
      </c>
      <c r="AI950" s="214">
        <v>2149.5381809999999</v>
      </c>
      <c r="AJ950" s="215">
        <v>591123</v>
      </c>
      <c r="AK950" s="218">
        <v>1613</v>
      </c>
      <c r="AL950" s="214">
        <v>2149.4931000000001</v>
      </c>
      <c r="AM950" s="215">
        <v>3467132</v>
      </c>
      <c r="AN950" s="36">
        <f t="shared" si="167"/>
        <v>3.2810898886787135E-4</v>
      </c>
      <c r="AO950" s="37">
        <f t="shared" si="168"/>
        <v>0.85434322033898302</v>
      </c>
      <c r="AP950" s="38" t="s">
        <v>4</v>
      </c>
      <c r="AQ950" s="39" t="str">
        <f t="shared" si="166"/>
        <v>제품</v>
      </c>
      <c r="AR950" s="40">
        <f t="shared" si="171"/>
        <v>0</v>
      </c>
      <c r="AS950" s="41">
        <f t="shared" si="172"/>
        <v>3467132</v>
      </c>
      <c r="AT950" s="42">
        <f t="shared" si="173"/>
        <v>0</v>
      </c>
      <c r="AU950" s="43">
        <f t="shared" si="169"/>
        <v>3467132</v>
      </c>
      <c r="AV950" s="95">
        <f t="shared" si="176"/>
        <v>3467132.3703000001</v>
      </c>
      <c r="AW950" s="61" t="str">
        <f t="shared" si="176"/>
        <v/>
      </c>
      <c r="AX950" s="61" t="str">
        <f t="shared" si="176"/>
        <v/>
      </c>
      <c r="AY950" s="61" t="str">
        <f t="shared" si="176"/>
        <v/>
      </c>
      <c r="AZ950" s="44" t="str">
        <f t="shared" si="176"/>
        <v/>
      </c>
      <c r="BA950" s="45"/>
      <c r="BB950" s="97">
        <v>1613</v>
      </c>
      <c r="BC950" s="98">
        <v>0</v>
      </c>
      <c r="BD950" s="98">
        <v>0</v>
      </c>
      <c r="BE950" s="98">
        <v>0</v>
      </c>
      <c r="BF950" s="98">
        <v>0</v>
      </c>
      <c r="BG950" s="99">
        <f t="shared" si="174"/>
        <v>1613</v>
      </c>
      <c r="BH950" s="52">
        <f t="shared" si="170"/>
        <v>0</v>
      </c>
      <c r="BI950" s="53">
        <f>IFERROR(IF(ROUND(V950/((D950+AK950)/2),1)&lt;0,0,ROUND(V950/((D950+AK950)/2),1)),0)</f>
        <v>0.1</v>
      </c>
      <c r="BJ950" s="55" t="str">
        <f>IF(AK950=0,"정상",IF(AP950="악성","악성",IF(AND(BL950&gt;3,BI950&lt;0.5),"악성",IF(AND(AP950="정상",BL950&lt;=3),"정상",IF(BI950&gt;1,"정상","부진")))))</f>
        <v>악성</v>
      </c>
      <c r="BK950" s="54">
        <v>44075</v>
      </c>
      <c r="BL950" s="52">
        <f t="shared" si="175"/>
        <v>73</v>
      </c>
    </row>
    <row r="951" spans="1:64" ht="17.100000000000001" customHeight="1">
      <c r="A951" s="58" t="s">
        <v>1</v>
      </c>
      <c r="B951" s="57" t="s">
        <v>919</v>
      </c>
      <c r="C951" s="56" t="s">
        <v>2232</v>
      </c>
      <c r="D951" s="213">
        <v>966</v>
      </c>
      <c r="E951" s="214">
        <v>2116.0317</v>
      </c>
      <c r="F951" s="215">
        <v>2044086</v>
      </c>
      <c r="G951" s="213">
        <v>0</v>
      </c>
      <c r="H951" s="216">
        <v>0</v>
      </c>
      <c r="I951" s="215">
        <v>0</v>
      </c>
      <c r="J951" s="213">
        <v>0</v>
      </c>
      <c r="K951" s="216">
        <v>0</v>
      </c>
      <c r="L951" s="215">
        <v>0</v>
      </c>
      <c r="M951" s="213">
        <v>0</v>
      </c>
      <c r="N951" s="216">
        <v>0</v>
      </c>
      <c r="O951" s="215">
        <v>0</v>
      </c>
      <c r="P951" s="213">
        <v>0</v>
      </c>
      <c r="Q951" s="216">
        <v>0</v>
      </c>
      <c r="R951" s="215">
        <v>0</v>
      </c>
      <c r="S951" s="213">
        <v>0</v>
      </c>
      <c r="T951" s="214">
        <v>0</v>
      </c>
      <c r="U951" s="217">
        <v>0</v>
      </c>
      <c r="V951" s="213">
        <v>950</v>
      </c>
      <c r="W951" s="216">
        <v>2116.030526</v>
      </c>
      <c r="X951" s="215">
        <v>2010229</v>
      </c>
      <c r="Y951" s="213">
        <v>0</v>
      </c>
      <c r="Z951" s="216">
        <v>0</v>
      </c>
      <c r="AA951" s="215">
        <v>0</v>
      </c>
      <c r="AB951" s="213">
        <v>12</v>
      </c>
      <c r="AC951" s="216">
        <v>2116.25</v>
      </c>
      <c r="AD951" s="215">
        <v>25395</v>
      </c>
      <c r="AE951" s="213">
        <v>0</v>
      </c>
      <c r="AF951" s="216">
        <v>0</v>
      </c>
      <c r="AG951" s="215">
        <v>0</v>
      </c>
      <c r="AH951" s="213">
        <v>962</v>
      </c>
      <c r="AI951" s="214">
        <v>2116.0332640000001</v>
      </c>
      <c r="AJ951" s="215">
        <v>2035624</v>
      </c>
      <c r="AK951" s="218">
        <v>4</v>
      </c>
      <c r="AL951" s="214">
        <v>2115.6</v>
      </c>
      <c r="AM951" s="215">
        <v>8462</v>
      </c>
      <c r="AN951" s="36">
        <f t="shared" si="167"/>
        <v>8.0079393106461689E-7</v>
      </c>
      <c r="AO951" s="37">
        <f t="shared" si="168"/>
        <v>4.140786749482402E-3</v>
      </c>
      <c r="AP951" s="38" t="s">
        <v>4</v>
      </c>
      <c r="AQ951" s="39" t="str">
        <f t="shared" si="166"/>
        <v>제품</v>
      </c>
      <c r="AR951" s="40">
        <f t="shared" si="171"/>
        <v>0</v>
      </c>
      <c r="AS951" s="41">
        <f t="shared" si="172"/>
        <v>8462</v>
      </c>
      <c r="AT951" s="42">
        <f t="shared" si="173"/>
        <v>0</v>
      </c>
      <c r="AU951" s="43">
        <f t="shared" si="169"/>
        <v>8462</v>
      </c>
      <c r="AV951" s="95">
        <f t="shared" si="176"/>
        <v>8462.4</v>
      </c>
      <c r="AW951" s="61" t="str">
        <f t="shared" si="176"/>
        <v/>
      </c>
      <c r="AX951" s="61" t="str">
        <f t="shared" si="176"/>
        <v/>
      </c>
      <c r="AY951" s="61" t="str">
        <f t="shared" si="176"/>
        <v/>
      </c>
      <c r="AZ951" s="44" t="str">
        <f t="shared" si="176"/>
        <v/>
      </c>
      <c r="BA951" s="45"/>
      <c r="BB951" s="97">
        <v>4</v>
      </c>
      <c r="BC951" s="98">
        <v>0</v>
      </c>
      <c r="BD951" s="98">
        <v>0</v>
      </c>
      <c r="BE951" s="98">
        <v>0</v>
      </c>
      <c r="BF951" s="98">
        <v>0</v>
      </c>
      <c r="BG951" s="99">
        <f t="shared" si="174"/>
        <v>4</v>
      </c>
      <c r="BH951" s="52">
        <f t="shared" si="170"/>
        <v>0</v>
      </c>
      <c r="BI951" s="53">
        <f>IFERROR(IF(ROUND(V951/((D951+AK951)/2),1)&lt;0,0,ROUND(V951/((D951+AK951)/2),1)),0)</f>
        <v>2</v>
      </c>
      <c r="BJ951" s="55" t="str">
        <f>IF(AK951=0,"정상",IF(AP951="악성","악성",IF(AND(BL951&gt;3,BI951&lt;0.5),"악성",IF(AND(AP951="정상",BL951&lt;=3),"정상",IF(BI951&gt;1,"정상","부진")))))</f>
        <v>정상</v>
      </c>
      <c r="BK951" s="54">
        <v>43405</v>
      </c>
      <c r="BL951" s="52">
        <f t="shared" si="175"/>
        <v>95</v>
      </c>
    </row>
    <row r="952" spans="1:64" ht="17.100000000000001" customHeight="1">
      <c r="A952" s="58" t="s">
        <v>1</v>
      </c>
      <c r="B952" s="57" t="s">
        <v>950</v>
      </c>
      <c r="C952" s="56" t="s">
        <v>2233</v>
      </c>
      <c r="D952" s="213">
        <v>5</v>
      </c>
      <c r="E952" s="214">
        <v>2035</v>
      </c>
      <c r="F952" s="215">
        <v>10175</v>
      </c>
      <c r="G952" s="213">
        <v>0</v>
      </c>
      <c r="H952" s="216">
        <v>0</v>
      </c>
      <c r="I952" s="215">
        <v>0</v>
      </c>
      <c r="J952" s="213">
        <v>0</v>
      </c>
      <c r="K952" s="216">
        <v>0</v>
      </c>
      <c r="L952" s="215">
        <v>0</v>
      </c>
      <c r="M952" s="213">
        <v>0</v>
      </c>
      <c r="N952" s="216">
        <v>0</v>
      </c>
      <c r="O952" s="215">
        <v>0</v>
      </c>
      <c r="P952" s="213">
        <v>0</v>
      </c>
      <c r="Q952" s="216">
        <v>0</v>
      </c>
      <c r="R952" s="215">
        <v>0</v>
      </c>
      <c r="S952" s="213">
        <v>0</v>
      </c>
      <c r="T952" s="214">
        <v>0</v>
      </c>
      <c r="U952" s="217">
        <v>0</v>
      </c>
      <c r="V952" s="213">
        <v>-10</v>
      </c>
      <c r="W952" s="216">
        <v>2035</v>
      </c>
      <c r="X952" s="215">
        <v>-20350</v>
      </c>
      <c r="Y952" s="213">
        <v>0</v>
      </c>
      <c r="Z952" s="216">
        <v>0</v>
      </c>
      <c r="AA952" s="215">
        <v>0</v>
      </c>
      <c r="AB952" s="213">
        <v>11</v>
      </c>
      <c r="AC952" s="216">
        <v>2035</v>
      </c>
      <c r="AD952" s="215">
        <v>22385</v>
      </c>
      <c r="AE952" s="213">
        <v>0</v>
      </c>
      <c r="AF952" s="216">
        <v>0</v>
      </c>
      <c r="AG952" s="215">
        <v>0</v>
      </c>
      <c r="AH952" s="213">
        <v>1</v>
      </c>
      <c r="AI952" s="214">
        <v>2035</v>
      </c>
      <c r="AJ952" s="215">
        <v>2035</v>
      </c>
      <c r="AK952" s="218">
        <v>4</v>
      </c>
      <c r="AL952" s="214">
        <v>2035</v>
      </c>
      <c r="AM952" s="215">
        <v>8140</v>
      </c>
      <c r="AN952" s="36">
        <f t="shared" si="167"/>
        <v>7.7032174413448136E-7</v>
      </c>
      <c r="AO952" s="37">
        <f t="shared" si="168"/>
        <v>0.8</v>
      </c>
      <c r="AP952" s="38" t="s">
        <v>3</v>
      </c>
      <c r="AQ952" s="39" t="str">
        <f t="shared" si="166"/>
        <v>제품</v>
      </c>
      <c r="AR952" s="40">
        <f t="shared" si="171"/>
        <v>8140</v>
      </c>
      <c r="AS952" s="41">
        <f t="shared" si="172"/>
        <v>0</v>
      </c>
      <c r="AT952" s="42">
        <f t="shared" si="173"/>
        <v>0</v>
      </c>
      <c r="AU952" s="43">
        <f t="shared" si="169"/>
        <v>8140</v>
      </c>
      <c r="AV952" s="95">
        <f t="shared" si="176"/>
        <v>8140</v>
      </c>
      <c r="AW952" s="61" t="str">
        <f t="shared" si="176"/>
        <v/>
      </c>
      <c r="AX952" s="61" t="str">
        <f t="shared" si="176"/>
        <v/>
      </c>
      <c r="AY952" s="61" t="str">
        <f t="shared" si="176"/>
        <v/>
      </c>
      <c r="AZ952" s="44" t="str">
        <f t="shared" si="176"/>
        <v/>
      </c>
      <c r="BA952" s="45"/>
      <c r="BB952" s="97">
        <v>4</v>
      </c>
      <c r="BC952" s="98">
        <v>0</v>
      </c>
      <c r="BD952" s="98">
        <v>0</v>
      </c>
      <c r="BE952" s="98">
        <v>0</v>
      </c>
      <c r="BF952" s="98">
        <v>0</v>
      </c>
      <c r="BG952" s="99">
        <f t="shared" si="174"/>
        <v>4</v>
      </c>
      <c r="BH952" s="52">
        <f t="shared" si="170"/>
        <v>0</v>
      </c>
      <c r="BI952" s="53">
        <f>IFERROR(IF(ROUND(V952/((D952+AK952)/2),1)&lt;0,0,ROUND(V952/((D952+AK952)/2),1)),0)</f>
        <v>0</v>
      </c>
      <c r="BJ952" s="55" t="str">
        <f>IF(AK952=0,"정상",IF(AP952="악성","악성",IF(AND(BL952&gt;3,BI952&lt;0.5),"악성",IF(AND(AP952="정상",BL952&lt;=3),"정상",IF(BI952&gt;1,"정상","부진")))))</f>
        <v>악성</v>
      </c>
      <c r="BK952" s="54">
        <v>43497</v>
      </c>
      <c r="BL952" s="52">
        <f t="shared" si="175"/>
        <v>92</v>
      </c>
    </row>
    <row r="953" spans="1:64" ht="17.100000000000001" customHeight="1">
      <c r="A953" s="58" t="s">
        <v>1</v>
      </c>
      <c r="B953" s="57" t="s">
        <v>895</v>
      </c>
      <c r="C953" s="56" t="s">
        <v>2234</v>
      </c>
      <c r="D953" s="213">
        <v>3082</v>
      </c>
      <c r="E953" s="214">
        <v>3535.8287999999998</v>
      </c>
      <c r="F953" s="215">
        <v>10897424</v>
      </c>
      <c r="G953" s="213">
        <v>700</v>
      </c>
      <c r="H953" s="216">
        <v>1948.6442850000001</v>
      </c>
      <c r="I953" s="215">
        <v>1364051</v>
      </c>
      <c r="J953" s="213">
        <v>3000</v>
      </c>
      <c r="K953" s="216">
        <v>3328</v>
      </c>
      <c r="L953" s="215">
        <v>9984000</v>
      </c>
      <c r="M953" s="213">
        <v>2</v>
      </c>
      <c r="N953" s="216">
        <v>3536</v>
      </c>
      <c r="O953" s="215">
        <v>7072</v>
      </c>
      <c r="P953" s="213">
        <v>0</v>
      </c>
      <c r="Q953" s="216">
        <v>0</v>
      </c>
      <c r="R953" s="215">
        <v>0</v>
      </c>
      <c r="S953" s="213">
        <v>3702</v>
      </c>
      <c r="T953" s="214">
        <v>3067.2941649999998</v>
      </c>
      <c r="U953" s="217">
        <v>11355123</v>
      </c>
      <c r="V953" s="213">
        <v>5583</v>
      </c>
      <c r="W953" s="216">
        <v>3405.8348550000001</v>
      </c>
      <c r="X953" s="215">
        <v>19014776</v>
      </c>
      <c r="Y953" s="213">
        <v>0</v>
      </c>
      <c r="Z953" s="216">
        <v>0</v>
      </c>
      <c r="AA953" s="215">
        <v>0</v>
      </c>
      <c r="AB953" s="213">
        <v>3</v>
      </c>
      <c r="AC953" s="216">
        <v>3477.6666660000001</v>
      </c>
      <c r="AD953" s="215">
        <v>10433</v>
      </c>
      <c r="AE953" s="213">
        <v>0</v>
      </c>
      <c r="AF953" s="216">
        <v>0</v>
      </c>
      <c r="AG953" s="215">
        <v>0</v>
      </c>
      <c r="AH953" s="213">
        <v>5586</v>
      </c>
      <c r="AI953" s="214">
        <v>3405.8734330000002</v>
      </c>
      <c r="AJ953" s="215">
        <v>19025209</v>
      </c>
      <c r="AK953" s="218">
        <v>1198</v>
      </c>
      <c r="AL953" s="214">
        <v>2693.9385000000002</v>
      </c>
      <c r="AM953" s="215">
        <v>3227338</v>
      </c>
      <c r="AN953" s="36">
        <f t="shared" si="167"/>
        <v>3.0541629448052691E-4</v>
      </c>
      <c r="AO953" s="37">
        <f t="shared" si="168"/>
        <v>0.17659198113207547</v>
      </c>
      <c r="AP953" s="38" t="s">
        <v>2</v>
      </c>
      <c r="AQ953" s="39" t="str">
        <f t="shared" si="166"/>
        <v>제품</v>
      </c>
      <c r="AR953" s="40">
        <f t="shared" si="171"/>
        <v>0</v>
      </c>
      <c r="AS953" s="41">
        <f t="shared" si="172"/>
        <v>0</v>
      </c>
      <c r="AT953" s="42">
        <f t="shared" si="173"/>
        <v>3227338</v>
      </c>
      <c r="AU953" s="43">
        <f t="shared" si="169"/>
        <v>3227338</v>
      </c>
      <c r="AV953" s="95">
        <f t="shared" si="176"/>
        <v>3227338.3230000003</v>
      </c>
      <c r="AW953" s="61" t="str">
        <f t="shared" si="176"/>
        <v/>
      </c>
      <c r="AX953" s="61" t="str">
        <f t="shared" si="176"/>
        <v/>
      </c>
      <c r="AY953" s="61" t="str">
        <f t="shared" si="176"/>
        <v/>
      </c>
      <c r="AZ953" s="44" t="str">
        <f t="shared" si="176"/>
        <v/>
      </c>
      <c r="BA953" s="45"/>
      <c r="BB953" s="97">
        <v>1198</v>
      </c>
      <c r="BC953" s="98">
        <v>0</v>
      </c>
      <c r="BD953" s="98">
        <v>0</v>
      </c>
      <c r="BE953" s="98">
        <v>0</v>
      </c>
      <c r="BF953" s="98">
        <v>0</v>
      </c>
      <c r="BG953" s="99">
        <f t="shared" si="174"/>
        <v>1198</v>
      </c>
      <c r="BH953" s="52">
        <f t="shared" si="170"/>
        <v>0</v>
      </c>
      <c r="BI953" s="53">
        <f>IFERROR(IF(ROUND(V953/((D953+AK953)/2),1)&lt;0,0,ROUND(V953/((D953+AK953)/2),1)),0)</f>
        <v>2.6</v>
      </c>
      <c r="BJ953" s="55" t="str">
        <f>IF(AK953=0,"정상",IF(AP953="악성","악성",IF(AND(BL953&gt;3,BI953&lt;0.5),"악성",IF(AND(AP953="정상",BL953&lt;=3),"정상",IF(BI953&gt;1,"정상","부진")))))</f>
        <v>정상</v>
      </c>
      <c r="BK953" s="54">
        <v>46266</v>
      </c>
      <c r="BL953" s="52">
        <f t="shared" si="175"/>
        <v>1</v>
      </c>
    </row>
    <row r="954" spans="1:64" ht="17.100000000000001" customHeight="1">
      <c r="A954" s="58" t="s">
        <v>1</v>
      </c>
      <c r="B954" s="57" t="s">
        <v>920</v>
      </c>
      <c r="C954" s="56" t="s">
        <v>2235</v>
      </c>
      <c r="D954" s="213">
        <v>0</v>
      </c>
      <c r="E954" s="214">
        <v>0</v>
      </c>
      <c r="F954" s="215">
        <v>0</v>
      </c>
      <c r="G954" s="213">
        <v>0</v>
      </c>
      <c r="H954" s="216">
        <v>0</v>
      </c>
      <c r="I954" s="215">
        <v>0</v>
      </c>
      <c r="J954" s="213">
        <v>0</v>
      </c>
      <c r="K954" s="216">
        <v>0</v>
      </c>
      <c r="L954" s="215">
        <v>0</v>
      </c>
      <c r="M954" s="213">
        <v>0</v>
      </c>
      <c r="N954" s="216">
        <v>0</v>
      </c>
      <c r="O954" s="215">
        <v>0</v>
      </c>
      <c r="P954" s="213">
        <v>0</v>
      </c>
      <c r="Q954" s="216">
        <v>0</v>
      </c>
      <c r="R954" s="215">
        <v>0</v>
      </c>
      <c r="S954" s="213">
        <v>0</v>
      </c>
      <c r="T954" s="214">
        <v>0</v>
      </c>
      <c r="U954" s="217">
        <v>0</v>
      </c>
      <c r="V954" s="213">
        <v>-1</v>
      </c>
      <c r="W954" s="216">
        <v>7740</v>
      </c>
      <c r="X954" s="215">
        <v>-7740</v>
      </c>
      <c r="Y954" s="213">
        <v>0</v>
      </c>
      <c r="Z954" s="216">
        <v>0</v>
      </c>
      <c r="AA954" s="215">
        <v>0</v>
      </c>
      <c r="AB954" s="213">
        <v>1</v>
      </c>
      <c r="AC954" s="216">
        <v>7740</v>
      </c>
      <c r="AD954" s="215">
        <v>7740</v>
      </c>
      <c r="AE954" s="213">
        <v>0</v>
      </c>
      <c r="AF954" s="216">
        <v>0</v>
      </c>
      <c r="AG954" s="215">
        <v>0</v>
      </c>
      <c r="AH954" s="213">
        <v>0</v>
      </c>
      <c r="AI954" s="214">
        <v>0</v>
      </c>
      <c r="AJ954" s="215">
        <v>0</v>
      </c>
      <c r="AK954" s="218">
        <v>0</v>
      </c>
      <c r="AL954" s="214">
        <v>0</v>
      </c>
      <c r="AM954" s="215">
        <v>0</v>
      </c>
      <c r="AN954" s="36">
        <f t="shared" si="167"/>
        <v>0</v>
      </c>
      <c r="AO954" s="37">
        <f t="shared" si="168"/>
        <v>0</v>
      </c>
      <c r="AP954" s="38" t="s">
        <v>3</v>
      </c>
      <c r="AQ954" s="39" t="str">
        <f t="shared" si="166"/>
        <v>제품</v>
      </c>
      <c r="AR954" s="40">
        <f t="shared" si="171"/>
        <v>0</v>
      </c>
      <c r="AS954" s="41">
        <f t="shared" si="172"/>
        <v>0</v>
      </c>
      <c r="AT954" s="42">
        <f t="shared" si="173"/>
        <v>0</v>
      </c>
      <c r="AU954" s="43">
        <f t="shared" si="169"/>
        <v>0</v>
      </c>
      <c r="AV954" s="95" t="str">
        <f t="shared" si="176"/>
        <v/>
      </c>
      <c r="AW954" s="61" t="str">
        <f t="shared" si="176"/>
        <v/>
      </c>
      <c r="AX954" s="61" t="str">
        <f t="shared" si="176"/>
        <v/>
      </c>
      <c r="AY954" s="61" t="str">
        <f t="shared" si="176"/>
        <v/>
      </c>
      <c r="AZ954" s="44" t="str">
        <f t="shared" si="176"/>
        <v/>
      </c>
      <c r="BA954" s="45"/>
      <c r="BB954" s="97">
        <v>0</v>
      </c>
      <c r="BC954" s="98">
        <v>0</v>
      </c>
      <c r="BD954" s="98">
        <v>0</v>
      </c>
      <c r="BE954" s="98">
        <v>0</v>
      </c>
      <c r="BF954" s="98">
        <v>0</v>
      </c>
      <c r="BG954" s="99">
        <f t="shared" si="174"/>
        <v>0</v>
      </c>
      <c r="BH954" s="52">
        <f t="shared" si="170"/>
        <v>0</v>
      </c>
      <c r="BI954" s="53">
        <f>IFERROR(IF(ROUND(V954/((D954+AK954)/2),1)&lt;0,0,ROUND(V954/((D954+AK954)/2),1)),0)</f>
        <v>0</v>
      </c>
      <c r="BJ954" s="55" t="str">
        <f>IF(AK954=0,"정상",IF(AP954="악성","악성",IF(AND(BL954&gt;3,BI954&lt;0.5),"악성",IF(AND(AP954="정상",BL954&lt;=3),"정상",IF(BI954&gt;1,"정상","부진")))))</f>
        <v>정상</v>
      </c>
      <c r="BK954" s="54">
        <v>43405</v>
      </c>
      <c r="BL954" s="52">
        <f t="shared" si="175"/>
        <v>95</v>
      </c>
    </row>
    <row r="955" spans="1:64" ht="17.100000000000001" customHeight="1">
      <c r="A955" s="58" t="s">
        <v>1</v>
      </c>
      <c r="B955" s="57" t="s">
        <v>902</v>
      </c>
      <c r="C955" s="56" t="s">
        <v>2236</v>
      </c>
      <c r="D955" s="213">
        <v>2</v>
      </c>
      <c r="E955" s="214">
        <v>1721</v>
      </c>
      <c r="F955" s="215">
        <v>3442</v>
      </c>
      <c r="G955" s="213">
        <v>0</v>
      </c>
      <c r="H955" s="216">
        <v>0</v>
      </c>
      <c r="I955" s="215">
        <v>0</v>
      </c>
      <c r="J955" s="213">
        <v>0</v>
      </c>
      <c r="K955" s="216">
        <v>0</v>
      </c>
      <c r="L955" s="215">
        <v>0</v>
      </c>
      <c r="M955" s="213">
        <v>0</v>
      </c>
      <c r="N955" s="216">
        <v>0</v>
      </c>
      <c r="O955" s="215">
        <v>0</v>
      </c>
      <c r="P955" s="213">
        <v>0</v>
      </c>
      <c r="Q955" s="216">
        <v>0</v>
      </c>
      <c r="R955" s="215">
        <v>0</v>
      </c>
      <c r="S955" s="213">
        <v>0</v>
      </c>
      <c r="T955" s="214">
        <v>0</v>
      </c>
      <c r="U955" s="217">
        <v>0</v>
      </c>
      <c r="V955" s="213">
        <v>0</v>
      </c>
      <c r="W955" s="216">
        <v>0</v>
      </c>
      <c r="X955" s="215">
        <v>0</v>
      </c>
      <c r="Y955" s="213">
        <v>0</v>
      </c>
      <c r="Z955" s="216">
        <v>0</v>
      </c>
      <c r="AA955" s="215">
        <v>0</v>
      </c>
      <c r="AB955" s="213">
        <v>1</v>
      </c>
      <c r="AC955" s="216">
        <v>1721</v>
      </c>
      <c r="AD955" s="215">
        <v>1721</v>
      </c>
      <c r="AE955" s="213">
        <v>0</v>
      </c>
      <c r="AF955" s="216">
        <v>0</v>
      </c>
      <c r="AG955" s="215">
        <v>0</v>
      </c>
      <c r="AH955" s="213">
        <v>1</v>
      </c>
      <c r="AI955" s="214">
        <v>1721</v>
      </c>
      <c r="AJ955" s="215">
        <v>1721</v>
      </c>
      <c r="AK955" s="218">
        <v>1</v>
      </c>
      <c r="AL955" s="214">
        <v>1721</v>
      </c>
      <c r="AM955" s="215">
        <v>1721</v>
      </c>
      <c r="AN955" s="36">
        <f t="shared" si="167"/>
        <v>1.6286532207069318E-7</v>
      </c>
      <c r="AO955" s="37">
        <f t="shared" si="168"/>
        <v>0.5</v>
      </c>
      <c r="AP955" s="38" t="s">
        <v>3</v>
      </c>
      <c r="AQ955" s="39" t="str">
        <f t="shared" si="166"/>
        <v>제품</v>
      </c>
      <c r="AR955" s="40">
        <f t="shared" si="171"/>
        <v>1721</v>
      </c>
      <c r="AS955" s="41">
        <f t="shared" si="172"/>
        <v>0</v>
      </c>
      <c r="AT955" s="42">
        <f t="shared" si="173"/>
        <v>0</v>
      </c>
      <c r="AU955" s="43">
        <f t="shared" si="169"/>
        <v>1721</v>
      </c>
      <c r="AV955" s="95">
        <f t="shared" si="176"/>
        <v>1721</v>
      </c>
      <c r="AW955" s="61" t="str">
        <f t="shared" si="176"/>
        <v/>
      </c>
      <c r="AX955" s="61" t="str">
        <f t="shared" si="176"/>
        <v/>
      </c>
      <c r="AY955" s="61" t="str">
        <f t="shared" si="176"/>
        <v/>
      </c>
      <c r="AZ955" s="44" t="str">
        <f t="shared" si="176"/>
        <v/>
      </c>
      <c r="BA955" s="45"/>
      <c r="BB955" s="97">
        <v>1</v>
      </c>
      <c r="BC955" s="98">
        <v>0</v>
      </c>
      <c r="BD955" s="98">
        <v>0</v>
      </c>
      <c r="BE955" s="98">
        <v>0</v>
      </c>
      <c r="BF955" s="98">
        <v>0</v>
      </c>
      <c r="BG955" s="99">
        <f t="shared" si="174"/>
        <v>1</v>
      </c>
      <c r="BH955" s="52">
        <f t="shared" si="170"/>
        <v>0</v>
      </c>
      <c r="BI955" s="53">
        <f>IFERROR(IF(ROUND(V955/((D955+AK955)/2),1)&lt;0,0,ROUND(V955/((D955+AK955)/2),1)),0)</f>
        <v>0</v>
      </c>
      <c r="BJ955" s="55" t="str">
        <f>IF(AK955=0,"정상",IF(AP955="악성","악성",IF(AND(BL955&gt;3,BI955&lt;0.5),"악성",IF(AND(AP955="정상",BL955&lt;=3),"정상",IF(BI955&gt;1,"정상","부진")))))</f>
        <v>악성</v>
      </c>
      <c r="BK955" s="54">
        <v>43374</v>
      </c>
      <c r="BL955" s="52">
        <f t="shared" si="175"/>
        <v>96</v>
      </c>
    </row>
    <row r="956" spans="1:64" ht="17.100000000000001" customHeight="1">
      <c r="A956" s="58" t="s">
        <v>1</v>
      </c>
      <c r="B956" s="57" t="s">
        <v>921</v>
      </c>
      <c r="C956" s="56" t="s">
        <v>2237</v>
      </c>
      <c r="D956" s="213">
        <v>11</v>
      </c>
      <c r="E956" s="214">
        <v>1019</v>
      </c>
      <c r="F956" s="215">
        <v>11209</v>
      </c>
      <c r="G956" s="213">
        <v>0</v>
      </c>
      <c r="H956" s="216">
        <v>0</v>
      </c>
      <c r="I956" s="215">
        <v>0</v>
      </c>
      <c r="J956" s="213">
        <v>0</v>
      </c>
      <c r="K956" s="216">
        <v>0</v>
      </c>
      <c r="L956" s="215">
        <v>0</v>
      </c>
      <c r="M956" s="213">
        <v>0</v>
      </c>
      <c r="N956" s="216">
        <v>0</v>
      </c>
      <c r="O956" s="215">
        <v>0</v>
      </c>
      <c r="P956" s="213">
        <v>0</v>
      </c>
      <c r="Q956" s="216">
        <v>0</v>
      </c>
      <c r="R956" s="215">
        <v>0</v>
      </c>
      <c r="S956" s="213">
        <v>0</v>
      </c>
      <c r="T956" s="214">
        <v>0</v>
      </c>
      <c r="U956" s="217">
        <v>0</v>
      </c>
      <c r="V956" s="213">
        <v>-4</v>
      </c>
      <c r="W956" s="216">
        <v>1019</v>
      </c>
      <c r="X956" s="215">
        <v>-4076</v>
      </c>
      <c r="Y956" s="213">
        <v>0</v>
      </c>
      <c r="Z956" s="216">
        <v>0</v>
      </c>
      <c r="AA956" s="215">
        <v>0</v>
      </c>
      <c r="AB956" s="213">
        <v>5</v>
      </c>
      <c r="AC956" s="216">
        <v>1019</v>
      </c>
      <c r="AD956" s="215">
        <v>5095</v>
      </c>
      <c r="AE956" s="213">
        <v>0</v>
      </c>
      <c r="AF956" s="216">
        <v>0</v>
      </c>
      <c r="AG956" s="215">
        <v>0</v>
      </c>
      <c r="AH956" s="213">
        <v>1</v>
      </c>
      <c r="AI956" s="214">
        <v>1019</v>
      </c>
      <c r="AJ956" s="215">
        <v>1019</v>
      </c>
      <c r="AK956" s="218">
        <v>10</v>
      </c>
      <c r="AL956" s="214">
        <v>1019</v>
      </c>
      <c r="AM956" s="215">
        <v>10190</v>
      </c>
      <c r="AN956" s="36">
        <f t="shared" si="167"/>
        <v>9.6432169198161742E-7</v>
      </c>
      <c r="AO956" s="37">
        <f t="shared" si="168"/>
        <v>0.90909090909090906</v>
      </c>
      <c r="AP956" s="38" t="s">
        <v>3</v>
      </c>
      <c r="AQ956" s="39" t="str">
        <f t="shared" ref="AQ956:AQ1019" si="177">A956</f>
        <v>제품</v>
      </c>
      <c r="AR956" s="40">
        <f t="shared" si="171"/>
        <v>10190</v>
      </c>
      <c r="AS956" s="41">
        <f t="shared" si="172"/>
        <v>0</v>
      </c>
      <c r="AT956" s="42">
        <f t="shared" si="173"/>
        <v>0</v>
      </c>
      <c r="AU956" s="43">
        <f t="shared" si="169"/>
        <v>10190</v>
      </c>
      <c r="AV956" s="95">
        <f t="shared" si="176"/>
        <v>10190</v>
      </c>
      <c r="AW956" s="61" t="str">
        <f t="shared" si="176"/>
        <v/>
      </c>
      <c r="AX956" s="61" t="str">
        <f t="shared" si="176"/>
        <v/>
      </c>
      <c r="AY956" s="61" t="str">
        <f t="shared" si="176"/>
        <v/>
      </c>
      <c r="AZ956" s="44" t="str">
        <f t="shared" si="176"/>
        <v/>
      </c>
      <c r="BA956" s="45"/>
      <c r="BB956" s="97">
        <v>10</v>
      </c>
      <c r="BC956" s="98">
        <v>0</v>
      </c>
      <c r="BD956" s="98">
        <v>0</v>
      </c>
      <c r="BE956" s="98">
        <v>0</v>
      </c>
      <c r="BF956" s="98">
        <v>0</v>
      </c>
      <c r="BG956" s="99">
        <f t="shared" si="174"/>
        <v>10</v>
      </c>
      <c r="BH956" s="52">
        <f t="shared" si="170"/>
        <v>0</v>
      </c>
      <c r="BI956" s="53">
        <f>IFERROR(IF(ROUND(V956/((D956+AK956)/2),1)&lt;0,0,ROUND(V956/((D956+AK956)/2),1)),0)</f>
        <v>0</v>
      </c>
      <c r="BJ956" s="55" t="str">
        <f>IF(AK956=0,"정상",IF(AP956="악성","악성",IF(AND(BL956&gt;3,BI956&lt;0.5),"악성",IF(AND(AP956="정상",BL956&lt;=3),"정상",IF(BI956&gt;1,"정상","부진")))))</f>
        <v>악성</v>
      </c>
      <c r="BK956" s="54">
        <v>43405</v>
      </c>
      <c r="BL956" s="52">
        <f t="shared" si="175"/>
        <v>95</v>
      </c>
    </row>
    <row r="957" spans="1:64" ht="17.100000000000001" customHeight="1">
      <c r="A957" s="58" t="s">
        <v>1</v>
      </c>
      <c r="B957" s="57" t="s">
        <v>922</v>
      </c>
      <c r="C957" s="56" t="s">
        <v>2238</v>
      </c>
      <c r="D957" s="213">
        <v>5</v>
      </c>
      <c r="E957" s="214">
        <v>1018</v>
      </c>
      <c r="F957" s="215">
        <v>5090</v>
      </c>
      <c r="G957" s="213">
        <v>0</v>
      </c>
      <c r="H957" s="216">
        <v>0</v>
      </c>
      <c r="I957" s="215">
        <v>0</v>
      </c>
      <c r="J957" s="213">
        <v>0</v>
      </c>
      <c r="K957" s="216">
        <v>0</v>
      </c>
      <c r="L957" s="215">
        <v>0</v>
      </c>
      <c r="M957" s="213">
        <v>0</v>
      </c>
      <c r="N957" s="216">
        <v>0</v>
      </c>
      <c r="O957" s="215">
        <v>0</v>
      </c>
      <c r="P957" s="213">
        <v>0</v>
      </c>
      <c r="Q957" s="216">
        <v>0</v>
      </c>
      <c r="R957" s="215">
        <v>0</v>
      </c>
      <c r="S957" s="213">
        <v>0</v>
      </c>
      <c r="T957" s="214">
        <v>0</v>
      </c>
      <c r="U957" s="217">
        <v>0</v>
      </c>
      <c r="V957" s="213">
        <v>-6</v>
      </c>
      <c r="W957" s="216">
        <v>1018</v>
      </c>
      <c r="X957" s="215">
        <v>-6108</v>
      </c>
      <c r="Y957" s="213">
        <v>0</v>
      </c>
      <c r="Z957" s="216">
        <v>0</v>
      </c>
      <c r="AA957" s="215">
        <v>0</v>
      </c>
      <c r="AB957" s="213">
        <v>6</v>
      </c>
      <c r="AC957" s="216">
        <v>1018</v>
      </c>
      <c r="AD957" s="215">
        <v>6108</v>
      </c>
      <c r="AE957" s="213">
        <v>0</v>
      </c>
      <c r="AF957" s="216">
        <v>0</v>
      </c>
      <c r="AG957" s="215">
        <v>0</v>
      </c>
      <c r="AH957" s="213">
        <v>0</v>
      </c>
      <c r="AI957" s="214">
        <v>0</v>
      </c>
      <c r="AJ957" s="215">
        <v>0</v>
      </c>
      <c r="AK957" s="218">
        <v>5</v>
      </c>
      <c r="AL957" s="214">
        <v>1018</v>
      </c>
      <c r="AM957" s="215">
        <v>5090</v>
      </c>
      <c r="AN957" s="36">
        <f t="shared" si="167"/>
        <v>4.8168767538630341E-7</v>
      </c>
      <c r="AO957" s="37">
        <f t="shared" si="168"/>
        <v>1</v>
      </c>
      <c r="AP957" s="38" t="s">
        <v>3</v>
      </c>
      <c r="AQ957" s="39" t="str">
        <f t="shared" si="177"/>
        <v>제품</v>
      </c>
      <c r="AR957" s="40">
        <f t="shared" si="171"/>
        <v>5090</v>
      </c>
      <c r="AS957" s="41">
        <f t="shared" si="172"/>
        <v>0</v>
      </c>
      <c r="AT957" s="42">
        <f t="shared" si="173"/>
        <v>0</v>
      </c>
      <c r="AU957" s="43">
        <f t="shared" si="169"/>
        <v>5090</v>
      </c>
      <c r="AV957" s="95">
        <f t="shared" si="176"/>
        <v>5090</v>
      </c>
      <c r="AW957" s="61" t="str">
        <f t="shared" si="176"/>
        <v/>
      </c>
      <c r="AX957" s="61" t="str">
        <f t="shared" si="176"/>
        <v/>
      </c>
      <c r="AY957" s="61" t="str">
        <f t="shared" si="176"/>
        <v/>
      </c>
      <c r="AZ957" s="44" t="str">
        <f t="shared" si="176"/>
        <v/>
      </c>
      <c r="BA957" s="45"/>
      <c r="BB957" s="97">
        <v>5</v>
      </c>
      <c r="BC957" s="98">
        <v>0</v>
      </c>
      <c r="BD957" s="98">
        <v>0</v>
      </c>
      <c r="BE957" s="98">
        <v>0</v>
      </c>
      <c r="BF957" s="98">
        <v>0</v>
      </c>
      <c r="BG957" s="99">
        <f t="shared" si="174"/>
        <v>5</v>
      </c>
      <c r="BH957" s="52">
        <f t="shared" si="170"/>
        <v>0</v>
      </c>
      <c r="BI957" s="53">
        <f>IFERROR(IF(ROUND(V957/((D957+AK957)/2),1)&lt;0,0,ROUND(V957/((D957+AK957)/2),1)),0)</f>
        <v>0</v>
      </c>
      <c r="BJ957" s="55" t="str">
        <f>IF(AK957=0,"정상",IF(AP957="악성","악성",IF(AND(BL957&gt;3,BI957&lt;0.5),"악성",IF(AND(AP957="정상",BL957&lt;=3),"정상",IF(BI957&gt;1,"정상","부진")))))</f>
        <v>악성</v>
      </c>
      <c r="BK957" s="54">
        <v>43405</v>
      </c>
      <c r="BL957" s="52">
        <f t="shared" si="175"/>
        <v>95</v>
      </c>
    </row>
    <row r="958" spans="1:64" ht="17.100000000000001" customHeight="1">
      <c r="A958" s="58" t="s">
        <v>1</v>
      </c>
      <c r="B958" s="57" t="s">
        <v>5699</v>
      </c>
      <c r="C958" s="56" t="s">
        <v>5700</v>
      </c>
      <c r="D958" s="213">
        <v>0</v>
      </c>
      <c r="E958" s="214">
        <v>0</v>
      </c>
      <c r="F958" s="215">
        <v>0</v>
      </c>
      <c r="G958" s="213">
        <v>0</v>
      </c>
      <c r="H958" s="216">
        <v>0</v>
      </c>
      <c r="I958" s="215">
        <v>0</v>
      </c>
      <c r="J958" s="213">
        <v>0</v>
      </c>
      <c r="K958" s="216">
        <v>0</v>
      </c>
      <c r="L958" s="215">
        <v>0</v>
      </c>
      <c r="M958" s="213">
        <v>0</v>
      </c>
      <c r="N958" s="216">
        <v>0</v>
      </c>
      <c r="O958" s="215">
        <v>0</v>
      </c>
      <c r="P958" s="213">
        <v>0</v>
      </c>
      <c r="Q958" s="216">
        <v>0</v>
      </c>
      <c r="R958" s="215">
        <v>0</v>
      </c>
      <c r="S958" s="213">
        <v>0</v>
      </c>
      <c r="T958" s="214">
        <v>0</v>
      </c>
      <c r="U958" s="217">
        <v>0</v>
      </c>
      <c r="V958" s="213">
        <v>-2</v>
      </c>
      <c r="W958" s="216">
        <v>7479</v>
      </c>
      <c r="X958" s="215">
        <v>-14958</v>
      </c>
      <c r="Y958" s="213">
        <v>0</v>
      </c>
      <c r="Z958" s="216">
        <v>0</v>
      </c>
      <c r="AA958" s="215">
        <v>0</v>
      </c>
      <c r="AB958" s="213">
        <v>2</v>
      </c>
      <c r="AC958" s="216">
        <v>7479</v>
      </c>
      <c r="AD958" s="215">
        <v>14958</v>
      </c>
      <c r="AE958" s="213">
        <v>0</v>
      </c>
      <c r="AF958" s="216">
        <v>0</v>
      </c>
      <c r="AG958" s="215">
        <v>0</v>
      </c>
      <c r="AH958" s="213">
        <v>0</v>
      </c>
      <c r="AI958" s="214">
        <v>0</v>
      </c>
      <c r="AJ958" s="215">
        <v>0</v>
      </c>
      <c r="AK958" s="218">
        <v>0</v>
      </c>
      <c r="AL958" s="214">
        <v>0</v>
      </c>
      <c r="AM958" s="215">
        <v>0</v>
      </c>
      <c r="AN958" s="36">
        <f t="shared" si="167"/>
        <v>0</v>
      </c>
      <c r="AO958" s="37">
        <f t="shared" si="168"/>
        <v>0</v>
      </c>
      <c r="AP958" s="38" t="s">
        <v>3</v>
      </c>
      <c r="AQ958" s="39" t="str">
        <f t="shared" si="177"/>
        <v>제품</v>
      </c>
      <c r="AR958" s="40">
        <f t="shared" si="171"/>
        <v>0</v>
      </c>
      <c r="AS958" s="41">
        <f t="shared" si="172"/>
        <v>0</v>
      </c>
      <c r="AT958" s="42">
        <f t="shared" si="173"/>
        <v>0</v>
      </c>
      <c r="AU958" s="43">
        <f t="shared" si="169"/>
        <v>0</v>
      </c>
      <c r="AV958" s="95" t="str">
        <f t="shared" si="176"/>
        <v/>
      </c>
      <c r="AW958" s="61" t="str">
        <f t="shared" si="176"/>
        <v/>
      </c>
      <c r="AX958" s="61" t="str">
        <f t="shared" si="176"/>
        <v/>
      </c>
      <c r="AY958" s="61" t="str">
        <f t="shared" si="176"/>
        <v/>
      </c>
      <c r="AZ958" s="44" t="str">
        <f t="shared" si="176"/>
        <v/>
      </c>
      <c r="BA958" s="45"/>
      <c r="BB958" s="97">
        <v>0</v>
      </c>
      <c r="BC958" s="98">
        <v>0</v>
      </c>
      <c r="BD958" s="98">
        <v>0</v>
      </c>
      <c r="BE958" s="98">
        <v>0</v>
      </c>
      <c r="BF958" s="98">
        <v>0</v>
      </c>
      <c r="BG958" s="99">
        <f t="shared" si="174"/>
        <v>0</v>
      </c>
      <c r="BH958" s="52">
        <f t="shared" si="170"/>
        <v>0</v>
      </c>
      <c r="BI958" s="53">
        <f>IFERROR(IF(ROUND(V958/((D958+AK958)/2),1)&lt;0,0,ROUND(V958/((D958+AK958)/2),1)),0)</f>
        <v>0</v>
      </c>
      <c r="BJ958" s="55" t="str">
        <f>IF(AK958=0,"정상",IF(AP958="악성","악성",IF(AND(BL958&gt;3,BI958&lt;0.5),"악성",IF(AND(AP958="정상",BL958&lt;=3),"정상",IF(BI958&gt;1,"정상","부진")))))</f>
        <v>정상</v>
      </c>
      <c r="BK958" s="54">
        <v>43405</v>
      </c>
      <c r="BL958" s="52">
        <f t="shared" si="175"/>
        <v>95</v>
      </c>
    </row>
    <row r="959" spans="1:64" ht="17.100000000000001" customHeight="1">
      <c r="A959" s="58" t="s">
        <v>1</v>
      </c>
      <c r="B959" s="57" t="s">
        <v>903</v>
      </c>
      <c r="C959" s="56" t="s">
        <v>2239</v>
      </c>
      <c r="D959" s="213">
        <v>783</v>
      </c>
      <c r="E959" s="214">
        <v>1696.9055000000001</v>
      </c>
      <c r="F959" s="215">
        <v>1328676</v>
      </c>
      <c r="G959" s="213">
        <v>0</v>
      </c>
      <c r="H959" s="216">
        <v>0</v>
      </c>
      <c r="I959" s="215">
        <v>0</v>
      </c>
      <c r="J959" s="213">
        <v>2000</v>
      </c>
      <c r="K959" s="216">
        <v>1763.3</v>
      </c>
      <c r="L959" s="215">
        <v>3526600</v>
      </c>
      <c r="M959" s="213">
        <v>68</v>
      </c>
      <c r="N959" s="216">
        <v>100.941176</v>
      </c>
      <c r="O959" s="215">
        <v>6864</v>
      </c>
      <c r="P959" s="213">
        <v>0</v>
      </c>
      <c r="Q959" s="216">
        <v>0</v>
      </c>
      <c r="R959" s="215">
        <v>0</v>
      </c>
      <c r="S959" s="213">
        <v>2068</v>
      </c>
      <c r="T959" s="214">
        <v>1708.638297</v>
      </c>
      <c r="U959" s="217">
        <v>3533464</v>
      </c>
      <c r="V959" s="213">
        <v>1296</v>
      </c>
      <c r="W959" s="216">
        <v>1701.9158950000001</v>
      </c>
      <c r="X959" s="215">
        <v>2205683</v>
      </c>
      <c r="Y959" s="213">
        <v>0</v>
      </c>
      <c r="Z959" s="216">
        <v>0</v>
      </c>
      <c r="AA959" s="215">
        <v>0</v>
      </c>
      <c r="AB959" s="213">
        <v>70</v>
      </c>
      <c r="AC959" s="216">
        <v>1700.628571</v>
      </c>
      <c r="AD959" s="215">
        <v>119044</v>
      </c>
      <c r="AE959" s="213">
        <v>0</v>
      </c>
      <c r="AF959" s="216">
        <v>0</v>
      </c>
      <c r="AG959" s="215">
        <v>0</v>
      </c>
      <c r="AH959" s="213">
        <v>1366</v>
      </c>
      <c r="AI959" s="214">
        <v>1701.8499260000001</v>
      </c>
      <c r="AJ959" s="215">
        <v>2324727</v>
      </c>
      <c r="AK959" s="218">
        <v>1485</v>
      </c>
      <c r="AL959" s="214">
        <v>1708.6957</v>
      </c>
      <c r="AM959" s="215">
        <v>2537413</v>
      </c>
      <c r="AN959" s="36">
        <f t="shared" si="167"/>
        <v>2.4012584861787554E-4</v>
      </c>
      <c r="AO959" s="37">
        <f t="shared" si="168"/>
        <v>0.52086987022097508</v>
      </c>
      <c r="AP959" s="38" t="s">
        <v>2</v>
      </c>
      <c r="AQ959" s="39" t="str">
        <f t="shared" si="177"/>
        <v>제품</v>
      </c>
      <c r="AR959" s="40">
        <f t="shared" si="171"/>
        <v>0</v>
      </c>
      <c r="AS959" s="41">
        <f t="shared" si="172"/>
        <v>0</v>
      </c>
      <c r="AT959" s="42">
        <f t="shared" si="173"/>
        <v>2537413</v>
      </c>
      <c r="AU959" s="43">
        <f t="shared" si="169"/>
        <v>2537413</v>
      </c>
      <c r="AV959" s="95">
        <f t="shared" si="176"/>
        <v>2537413.1145000001</v>
      </c>
      <c r="AW959" s="61" t="str">
        <f t="shared" si="176"/>
        <v/>
      </c>
      <c r="AX959" s="61" t="str">
        <f t="shared" si="176"/>
        <v/>
      </c>
      <c r="AY959" s="61" t="str">
        <f t="shared" si="176"/>
        <v/>
      </c>
      <c r="AZ959" s="44" t="str">
        <f t="shared" si="176"/>
        <v/>
      </c>
      <c r="BA959" s="45"/>
      <c r="BB959" s="97">
        <v>1485</v>
      </c>
      <c r="BC959" s="98">
        <v>0</v>
      </c>
      <c r="BD959" s="98">
        <v>0</v>
      </c>
      <c r="BE959" s="98">
        <v>0</v>
      </c>
      <c r="BF959" s="98">
        <v>0</v>
      </c>
      <c r="BG959" s="99">
        <f t="shared" si="174"/>
        <v>1485</v>
      </c>
      <c r="BH959" s="52">
        <f t="shared" si="170"/>
        <v>0</v>
      </c>
      <c r="BI959" s="53">
        <f>IFERROR(IF(ROUND(V959/((D959+AK959)/2),1)&lt;0,0,ROUND(V959/((D959+AK959)/2),1)),0)</f>
        <v>1.1000000000000001</v>
      </c>
      <c r="BJ959" s="55" t="str">
        <f>IF(AK959=0,"정상",IF(AP959="악성","악성",IF(AND(BL959&gt;3,BI959&lt;0.5),"악성",IF(AND(AP959="정상",BL959&lt;=3),"정상",IF(BI959&gt;1,"정상","부진")))))</f>
        <v>정상</v>
      </c>
      <c r="BK959" s="54">
        <v>46266</v>
      </c>
      <c r="BL959" s="52">
        <f t="shared" si="175"/>
        <v>1</v>
      </c>
    </row>
    <row r="960" spans="1:64" ht="17.100000000000001" customHeight="1">
      <c r="A960" s="58" t="s">
        <v>1</v>
      </c>
      <c r="B960" s="57" t="s">
        <v>932</v>
      </c>
      <c r="C960" s="56" t="s">
        <v>2240</v>
      </c>
      <c r="D960" s="213">
        <v>1</v>
      </c>
      <c r="E960" s="214">
        <v>8124</v>
      </c>
      <c r="F960" s="215">
        <v>8124</v>
      </c>
      <c r="G960" s="213">
        <v>0</v>
      </c>
      <c r="H960" s="216">
        <v>0</v>
      </c>
      <c r="I960" s="215">
        <v>0</v>
      </c>
      <c r="J960" s="213">
        <v>0</v>
      </c>
      <c r="K960" s="216">
        <v>0</v>
      </c>
      <c r="L960" s="215">
        <v>0</v>
      </c>
      <c r="M960" s="213">
        <v>0</v>
      </c>
      <c r="N960" s="216">
        <v>0</v>
      </c>
      <c r="O960" s="215">
        <v>0</v>
      </c>
      <c r="P960" s="213">
        <v>0</v>
      </c>
      <c r="Q960" s="216">
        <v>0</v>
      </c>
      <c r="R960" s="215">
        <v>0</v>
      </c>
      <c r="S960" s="213">
        <v>0</v>
      </c>
      <c r="T960" s="214">
        <v>0</v>
      </c>
      <c r="U960" s="217">
        <v>0</v>
      </c>
      <c r="V960" s="213">
        <v>-1</v>
      </c>
      <c r="W960" s="216">
        <v>8124</v>
      </c>
      <c r="X960" s="215">
        <v>-8124</v>
      </c>
      <c r="Y960" s="213">
        <v>0</v>
      </c>
      <c r="Z960" s="216">
        <v>0</v>
      </c>
      <c r="AA960" s="215">
        <v>0</v>
      </c>
      <c r="AB960" s="213">
        <v>1</v>
      </c>
      <c r="AC960" s="216">
        <v>8124</v>
      </c>
      <c r="AD960" s="215">
        <v>8124</v>
      </c>
      <c r="AE960" s="213">
        <v>0</v>
      </c>
      <c r="AF960" s="216">
        <v>0</v>
      </c>
      <c r="AG960" s="215">
        <v>0</v>
      </c>
      <c r="AH960" s="213">
        <v>0</v>
      </c>
      <c r="AI960" s="214">
        <v>0</v>
      </c>
      <c r="AJ960" s="215">
        <v>0</v>
      </c>
      <c r="AK960" s="218">
        <v>1</v>
      </c>
      <c r="AL960" s="214">
        <v>8124</v>
      </c>
      <c r="AM960" s="215">
        <v>8124</v>
      </c>
      <c r="AN960" s="36">
        <f t="shared" si="167"/>
        <v>7.6880759820006472E-7</v>
      </c>
      <c r="AO960" s="37">
        <f t="shared" si="168"/>
        <v>1</v>
      </c>
      <c r="AP960" s="38" t="s">
        <v>3</v>
      </c>
      <c r="AQ960" s="39" t="str">
        <f t="shared" si="177"/>
        <v>제품</v>
      </c>
      <c r="AR960" s="40">
        <f t="shared" si="171"/>
        <v>8124</v>
      </c>
      <c r="AS960" s="41">
        <f t="shared" si="172"/>
        <v>0</v>
      </c>
      <c r="AT960" s="42">
        <f t="shared" si="173"/>
        <v>0</v>
      </c>
      <c r="AU960" s="43">
        <f t="shared" si="169"/>
        <v>8124</v>
      </c>
      <c r="AV960" s="95">
        <f t="shared" si="176"/>
        <v>8124</v>
      </c>
      <c r="AW960" s="61" t="str">
        <f t="shared" si="176"/>
        <v/>
      </c>
      <c r="AX960" s="61" t="str">
        <f t="shared" si="176"/>
        <v/>
      </c>
      <c r="AY960" s="61" t="str">
        <f t="shared" si="176"/>
        <v/>
      </c>
      <c r="AZ960" s="44" t="str">
        <f t="shared" si="176"/>
        <v/>
      </c>
      <c r="BA960" s="45"/>
      <c r="BB960" s="97">
        <v>1</v>
      </c>
      <c r="BC960" s="98">
        <v>0</v>
      </c>
      <c r="BD960" s="98">
        <v>0</v>
      </c>
      <c r="BE960" s="98">
        <v>0</v>
      </c>
      <c r="BF960" s="98">
        <v>0</v>
      </c>
      <c r="BG960" s="99">
        <f t="shared" si="174"/>
        <v>1</v>
      </c>
      <c r="BH960" s="52">
        <f t="shared" si="170"/>
        <v>0</v>
      </c>
      <c r="BI960" s="53">
        <f>IFERROR(IF(ROUND(V960/((D960+AK960)/2),1)&lt;0,0,ROUND(V960/((D960+AK960)/2),1)),0)</f>
        <v>0</v>
      </c>
      <c r="BJ960" s="55" t="str">
        <f>IF(AK960=0,"정상",IF(AP960="악성","악성",IF(AND(BL960&gt;3,BI960&lt;0.5),"악성",IF(AND(AP960="정상",BL960&lt;=3),"정상",IF(BI960&gt;1,"정상","부진")))))</f>
        <v>악성</v>
      </c>
      <c r="BK960" s="54">
        <v>43466</v>
      </c>
      <c r="BL960" s="52">
        <f t="shared" si="175"/>
        <v>93</v>
      </c>
    </row>
    <row r="961" spans="1:64" ht="17.100000000000001" customHeight="1">
      <c r="A961" s="58" t="s">
        <v>1</v>
      </c>
      <c r="B961" s="57" t="s">
        <v>923</v>
      </c>
      <c r="C961" s="56" t="s">
        <v>924</v>
      </c>
      <c r="D961" s="213">
        <v>7344</v>
      </c>
      <c r="E961" s="214">
        <v>795.38490000000002</v>
      </c>
      <c r="F961" s="215">
        <v>5841307</v>
      </c>
      <c r="G961" s="213">
        <v>0</v>
      </c>
      <c r="H961" s="216">
        <v>0</v>
      </c>
      <c r="I961" s="215">
        <v>0</v>
      </c>
      <c r="J961" s="213">
        <v>144792</v>
      </c>
      <c r="K961" s="216">
        <v>783.61760300000003</v>
      </c>
      <c r="L961" s="215">
        <v>113461560</v>
      </c>
      <c r="M961" s="213">
        <v>82</v>
      </c>
      <c r="N961" s="216">
        <v>20</v>
      </c>
      <c r="O961" s="215">
        <v>1640</v>
      </c>
      <c r="P961" s="213">
        <v>0</v>
      </c>
      <c r="Q961" s="216">
        <v>0</v>
      </c>
      <c r="R961" s="215">
        <v>0</v>
      </c>
      <c r="S961" s="213">
        <v>144874</v>
      </c>
      <c r="T961" s="214">
        <v>783.18538799999999</v>
      </c>
      <c r="U961" s="217">
        <v>113463200</v>
      </c>
      <c r="V961" s="213">
        <v>145918</v>
      </c>
      <c r="W961" s="216">
        <v>783.44159000000002</v>
      </c>
      <c r="X961" s="215">
        <v>114318230</v>
      </c>
      <c r="Y961" s="213">
        <v>0</v>
      </c>
      <c r="Z961" s="216">
        <v>0</v>
      </c>
      <c r="AA961" s="215">
        <v>0</v>
      </c>
      <c r="AB961" s="213">
        <v>40</v>
      </c>
      <c r="AC961" s="216">
        <v>782.77499999999998</v>
      </c>
      <c r="AD961" s="215">
        <v>31311</v>
      </c>
      <c r="AE961" s="213">
        <v>0</v>
      </c>
      <c r="AF961" s="216">
        <v>0</v>
      </c>
      <c r="AG961" s="215">
        <v>0</v>
      </c>
      <c r="AH961" s="213">
        <v>145958</v>
      </c>
      <c r="AI961" s="214">
        <v>783.44140700000003</v>
      </c>
      <c r="AJ961" s="215">
        <v>114349541</v>
      </c>
      <c r="AK961" s="218">
        <v>6260</v>
      </c>
      <c r="AL961" s="214">
        <v>791.52800000000002</v>
      </c>
      <c r="AM961" s="215">
        <v>4954966</v>
      </c>
      <c r="AN961" s="36">
        <f t="shared" si="167"/>
        <v>4.6890885150455217E-4</v>
      </c>
      <c r="AO961" s="37">
        <f t="shared" si="168"/>
        <v>4.1125228291003693E-2</v>
      </c>
      <c r="AP961" s="38" t="s">
        <v>2</v>
      </c>
      <c r="AQ961" s="39" t="str">
        <f t="shared" si="177"/>
        <v>제품</v>
      </c>
      <c r="AR961" s="40">
        <f t="shared" si="171"/>
        <v>0</v>
      </c>
      <c r="AS961" s="41">
        <f t="shared" si="172"/>
        <v>0</v>
      </c>
      <c r="AT961" s="42">
        <f t="shared" si="173"/>
        <v>4954966</v>
      </c>
      <c r="AU961" s="43">
        <f t="shared" si="169"/>
        <v>4954966</v>
      </c>
      <c r="AV961" s="95">
        <f t="shared" si="176"/>
        <v>4954965.28</v>
      </c>
      <c r="AW961" s="61" t="str">
        <f t="shared" si="176"/>
        <v/>
      </c>
      <c r="AX961" s="61" t="str">
        <f t="shared" si="176"/>
        <v/>
      </c>
      <c r="AY961" s="61" t="str">
        <f t="shared" si="176"/>
        <v/>
      </c>
      <c r="AZ961" s="44" t="str">
        <f t="shared" si="176"/>
        <v/>
      </c>
      <c r="BA961" s="45"/>
      <c r="BB961" s="97">
        <v>6260</v>
      </c>
      <c r="BC961" s="98">
        <v>0</v>
      </c>
      <c r="BD961" s="98">
        <v>0</v>
      </c>
      <c r="BE961" s="98">
        <v>0</v>
      </c>
      <c r="BF961" s="98">
        <v>0</v>
      </c>
      <c r="BG961" s="99">
        <f t="shared" si="174"/>
        <v>6260</v>
      </c>
      <c r="BH961" s="52">
        <f t="shared" si="170"/>
        <v>0</v>
      </c>
      <c r="BI961" s="53">
        <f>IFERROR(IF(ROUND(V961/((D961+AK961)/2),1)&lt;0,0,ROUND(V961/((D961+AK961)/2),1)),0)</f>
        <v>21.5</v>
      </c>
      <c r="BJ961" s="55" t="str">
        <f>IF(AK961=0,"정상",IF(AP961="악성","악성",IF(AND(BL961&gt;3,BI961&lt;0.5),"악성",IF(AND(AP961="정상",BL961&lt;=3),"정상",IF(BI961&gt;1,"정상","부진")))))</f>
        <v>정상</v>
      </c>
      <c r="BK961" s="54">
        <v>46235</v>
      </c>
      <c r="BL961" s="52">
        <f t="shared" si="175"/>
        <v>2</v>
      </c>
    </row>
    <row r="962" spans="1:64" ht="17.100000000000001" customHeight="1">
      <c r="A962" s="58" t="s">
        <v>1</v>
      </c>
      <c r="B962" s="57" t="s">
        <v>925</v>
      </c>
      <c r="C962" s="56" t="s">
        <v>926</v>
      </c>
      <c r="D962" s="213">
        <v>3420</v>
      </c>
      <c r="E962" s="214">
        <v>724.66610000000003</v>
      </c>
      <c r="F962" s="215">
        <v>2478358</v>
      </c>
      <c r="G962" s="213">
        <v>0</v>
      </c>
      <c r="H962" s="216">
        <v>0</v>
      </c>
      <c r="I962" s="215">
        <v>0</v>
      </c>
      <c r="J962" s="213">
        <v>105940</v>
      </c>
      <c r="K962" s="216">
        <v>717.74872500000004</v>
      </c>
      <c r="L962" s="215">
        <v>76038300</v>
      </c>
      <c r="M962" s="213">
        <v>440</v>
      </c>
      <c r="N962" s="216">
        <v>1</v>
      </c>
      <c r="O962" s="215">
        <v>440</v>
      </c>
      <c r="P962" s="213">
        <v>0</v>
      </c>
      <c r="Q962" s="216">
        <v>0</v>
      </c>
      <c r="R962" s="215">
        <v>0</v>
      </c>
      <c r="S962" s="213">
        <v>106380</v>
      </c>
      <c r="T962" s="214">
        <v>714.78416900000002</v>
      </c>
      <c r="U962" s="217">
        <v>76038740</v>
      </c>
      <c r="V962" s="213">
        <v>101571</v>
      </c>
      <c r="W962" s="216">
        <v>714.40241800000001</v>
      </c>
      <c r="X962" s="215">
        <v>72562568</v>
      </c>
      <c r="Y962" s="213">
        <v>0</v>
      </c>
      <c r="Z962" s="216">
        <v>0</v>
      </c>
      <c r="AA962" s="215">
        <v>0</v>
      </c>
      <c r="AB962" s="213">
        <v>23</v>
      </c>
      <c r="AC962" s="216">
        <v>710.60869500000001</v>
      </c>
      <c r="AD962" s="215">
        <v>16344</v>
      </c>
      <c r="AE962" s="213">
        <v>0</v>
      </c>
      <c r="AF962" s="216">
        <v>0</v>
      </c>
      <c r="AG962" s="215">
        <v>0</v>
      </c>
      <c r="AH962" s="213">
        <v>101594</v>
      </c>
      <c r="AI962" s="214">
        <v>714.40155900000002</v>
      </c>
      <c r="AJ962" s="215">
        <v>72578912</v>
      </c>
      <c r="AK962" s="218">
        <v>8206</v>
      </c>
      <c r="AL962" s="214">
        <v>723.63959999999997</v>
      </c>
      <c r="AM962" s="215">
        <v>5938186</v>
      </c>
      <c r="AN962" s="36">
        <f t="shared" si="167"/>
        <v>5.6195501185687458E-4</v>
      </c>
      <c r="AO962" s="37">
        <f t="shared" si="168"/>
        <v>7.4735883424408012E-2</v>
      </c>
      <c r="AP962" s="38" t="s">
        <v>2</v>
      </c>
      <c r="AQ962" s="39" t="str">
        <f t="shared" si="177"/>
        <v>제품</v>
      </c>
      <c r="AR962" s="40">
        <f t="shared" si="171"/>
        <v>0</v>
      </c>
      <c r="AS962" s="41">
        <f t="shared" si="172"/>
        <v>0</v>
      </c>
      <c r="AT962" s="42">
        <f t="shared" si="173"/>
        <v>5938186</v>
      </c>
      <c r="AU962" s="43">
        <f t="shared" si="169"/>
        <v>5938186</v>
      </c>
      <c r="AV962" s="95">
        <f t="shared" si="176"/>
        <v>5938186.5575999999</v>
      </c>
      <c r="AW962" s="61" t="str">
        <f t="shared" si="176"/>
        <v/>
      </c>
      <c r="AX962" s="61" t="str">
        <f t="shared" si="176"/>
        <v/>
      </c>
      <c r="AY962" s="61" t="str">
        <f t="shared" si="176"/>
        <v/>
      </c>
      <c r="AZ962" s="44" t="str">
        <f t="shared" si="176"/>
        <v/>
      </c>
      <c r="BA962" s="45"/>
      <c r="BB962" s="97">
        <v>8206</v>
      </c>
      <c r="BC962" s="98">
        <v>0</v>
      </c>
      <c r="BD962" s="98">
        <v>0</v>
      </c>
      <c r="BE962" s="98">
        <v>0</v>
      </c>
      <c r="BF962" s="98">
        <v>0</v>
      </c>
      <c r="BG962" s="99">
        <f t="shared" si="174"/>
        <v>8206</v>
      </c>
      <c r="BH962" s="52">
        <f t="shared" si="170"/>
        <v>0</v>
      </c>
      <c r="BI962" s="53">
        <f>IFERROR(IF(ROUND(V962/((D962+AK962)/2),1)&lt;0,0,ROUND(V962/((D962+AK962)/2),1)),0)</f>
        <v>17.5</v>
      </c>
      <c r="BJ962" s="55" t="str">
        <f>IF(AK962=0,"정상",IF(AP962="악성","악성",IF(AND(BL962&gt;3,BI962&lt;0.5),"악성",IF(AND(AP962="정상",BL962&lt;=3),"정상",IF(BI962&gt;1,"정상","부진")))))</f>
        <v>정상</v>
      </c>
      <c r="BK962" s="54">
        <v>46266</v>
      </c>
      <c r="BL962" s="52">
        <f t="shared" si="175"/>
        <v>1</v>
      </c>
    </row>
    <row r="963" spans="1:64" ht="17.100000000000001" customHeight="1">
      <c r="A963" s="58" t="s">
        <v>1</v>
      </c>
      <c r="B963" s="57" t="s">
        <v>927</v>
      </c>
      <c r="C963" s="56" t="s">
        <v>928</v>
      </c>
      <c r="D963" s="213">
        <v>4080</v>
      </c>
      <c r="E963" s="214">
        <v>722.8451</v>
      </c>
      <c r="F963" s="215">
        <v>2949208</v>
      </c>
      <c r="G963" s="213">
        <v>0</v>
      </c>
      <c r="H963" s="216">
        <v>0</v>
      </c>
      <c r="I963" s="215">
        <v>0</v>
      </c>
      <c r="J963" s="213">
        <v>60080</v>
      </c>
      <c r="K963" s="216">
        <v>717.33022600000004</v>
      </c>
      <c r="L963" s="215">
        <v>43097200</v>
      </c>
      <c r="M963" s="213">
        <v>320</v>
      </c>
      <c r="N963" s="216">
        <v>134.49062499999999</v>
      </c>
      <c r="O963" s="215">
        <v>43037</v>
      </c>
      <c r="P963" s="213">
        <v>0</v>
      </c>
      <c r="Q963" s="216">
        <v>0</v>
      </c>
      <c r="R963" s="215">
        <v>0</v>
      </c>
      <c r="S963" s="213">
        <v>60400</v>
      </c>
      <c r="T963" s="214">
        <v>714.24233400000003</v>
      </c>
      <c r="U963" s="217">
        <v>43140237</v>
      </c>
      <c r="V963" s="213">
        <v>59755</v>
      </c>
      <c r="W963" s="216">
        <v>714.35933299999999</v>
      </c>
      <c r="X963" s="215">
        <v>42686542</v>
      </c>
      <c r="Y963" s="213">
        <v>0</v>
      </c>
      <c r="Z963" s="216">
        <v>0</v>
      </c>
      <c r="AA963" s="215">
        <v>0</v>
      </c>
      <c r="AB963" s="213">
        <v>79</v>
      </c>
      <c r="AC963" s="216">
        <v>712.113924</v>
      </c>
      <c r="AD963" s="215">
        <v>56257</v>
      </c>
      <c r="AE963" s="213">
        <v>0</v>
      </c>
      <c r="AF963" s="216">
        <v>0</v>
      </c>
      <c r="AG963" s="215">
        <v>0</v>
      </c>
      <c r="AH963" s="213">
        <v>59834</v>
      </c>
      <c r="AI963" s="214">
        <v>714.35636899999997</v>
      </c>
      <c r="AJ963" s="215">
        <v>42742799</v>
      </c>
      <c r="AK963" s="218">
        <v>4646</v>
      </c>
      <c r="AL963" s="214">
        <v>720.32849999999996</v>
      </c>
      <c r="AM963" s="215">
        <v>3346646</v>
      </c>
      <c r="AN963" s="36">
        <f t="shared" si="167"/>
        <v>3.1670690217698838E-4</v>
      </c>
      <c r="AO963" s="37">
        <f t="shared" si="168"/>
        <v>7.2053349875930525E-2</v>
      </c>
      <c r="AP963" s="38" t="s">
        <v>2</v>
      </c>
      <c r="AQ963" s="39" t="str">
        <f t="shared" si="177"/>
        <v>제품</v>
      </c>
      <c r="AR963" s="40">
        <f t="shared" si="171"/>
        <v>0</v>
      </c>
      <c r="AS963" s="41">
        <f t="shared" si="172"/>
        <v>0</v>
      </c>
      <c r="AT963" s="42">
        <f t="shared" si="173"/>
        <v>3346646</v>
      </c>
      <c r="AU963" s="43">
        <f t="shared" si="169"/>
        <v>3346646</v>
      </c>
      <c r="AV963" s="95">
        <f t="shared" si="176"/>
        <v>3346646.2109999997</v>
      </c>
      <c r="AW963" s="61" t="str">
        <f t="shared" si="176"/>
        <v/>
      </c>
      <c r="AX963" s="61" t="str">
        <f t="shared" si="176"/>
        <v/>
      </c>
      <c r="AY963" s="61" t="str">
        <f t="shared" si="176"/>
        <v/>
      </c>
      <c r="AZ963" s="44" t="str">
        <f t="shared" si="176"/>
        <v/>
      </c>
      <c r="BA963" s="45"/>
      <c r="BB963" s="97">
        <v>4646</v>
      </c>
      <c r="BC963" s="98">
        <v>0</v>
      </c>
      <c r="BD963" s="98">
        <v>0</v>
      </c>
      <c r="BE963" s="98">
        <v>0</v>
      </c>
      <c r="BF963" s="98">
        <v>0</v>
      </c>
      <c r="BG963" s="99">
        <f t="shared" si="174"/>
        <v>4646</v>
      </c>
      <c r="BH963" s="52">
        <f t="shared" si="170"/>
        <v>0</v>
      </c>
      <c r="BI963" s="53">
        <f>IFERROR(IF(ROUND(V963/((D963+AK963)/2),1)&lt;0,0,ROUND(V963/((D963+AK963)/2),1)),0)</f>
        <v>13.7</v>
      </c>
      <c r="BJ963" s="55" t="str">
        <f>IF(AK963=0,"정상",IF(AP963="악성","악성",IF(AND(BL963&gt;3,BI963&lt;0.5),"악성",IF(AND(AP963="정상",BL963&lt;=3),"정상",IF(BI963&gt;1,"정상","부진")))))</f>
        <v>정상</v>
      </c>
      <c r="BK963" s="54">
        <v>46204</v>
      </c>
      <c r="BL963" s="52">
        <f t="shared" si="175"/>
        <v>3</v>
      </c>
    </row>
    <row r="964" spans="1:64" ht="17.100000000000001" customHeight="1">
      <c r="A964" s="58" t="s">
        <v>1</v>
      </c>
      <c r="B964" s="57" t="s">
        <v>5379</v>
      </c>
      <c r="C964" s="56" t="s">
        <v>5380</v>
      </c>
      <c r="D964" s="213">
        <v>0</v>
      </c>
      <c r="E964" s="214">
        <v>0</v>
      </c>
      <c r="F964" s="215">
        <v>0</v>
      </c>
      <c r="G964" s="213">
        <v>0</v>
      </c>
      <c r="H964" s="216">
        <v>0</v>
      </c>
      <c r="I964" s="215">
        <v>0</v>
      </c>
      <c r="J964" s="213">
        <v>0</v>
      </c>
      <c r="K964" s="216">
        <v>0</v>
      </c>
      <c r="L964" s="215">
        <v>0</v>
      </c>
      <c r="M964" s="213">
        <v>0</v>
      </c>
      <c r="N964" s="216">
        <v>0</v>
      </c>
      <c r="O964" s="215">
        <v>0</v>
      </c>
      <c r="P964" s="213">
        <v>0</v>
      </c>
      <c r="Q964" s="216">
        <v>0</v>
      </c>
      <c r="R964" s="215">
        <v>0</v>
      </c>
      <c r="S964" s="213">
        <v>0</v>
      </c>
      <c r="T964" s="214">
        <v>0</v>
      </c>
      <c r="U964" s="217">
        <v>0</v>
      </c>
      <c r="V964" s="213">
        <v>-6</v>
      </c>
      <c r="W964" s="216">
        <v>2088.6666660000001</v>
      </c>
      <c r="X964" s="215">
        <v>-12532</v>
      </c>
      <c r="Y964" s="213">
        <v>0</v>
      </c>
      <c r="Z964" s="216">
        <v>0</v>
      </c>
      <c r="AA964" s="215">
        <v>0</v>
      </c>
      <c r="AB964" s="213">
        <v>6</v>
      </c>
      <c r="AC964" s="216">
        <v>2088.6666660000001</v>
      </c>
      <c r="AD964" s="215">
        <v>12532</v>
      </c>
      <c r="AE964" s="213">
        <v>0</v>
      </c>
      <c r="AF964" s="216">
        <v>0</v>
      </c>
      <c r="AG964" s="215">
        <v>0</v>
      </c>
      <c r="AH964" s="213">
        <v>0</v>
      </c>
      <c r="AI964" s="214">
        <v>0</v>
      </c>
      <c r="AJ964" s="215">
        <v>0</v>
      </c>
      <c r="AK964" s="218">
        <v>0</v>
      </c>
      <c r="AL964" s="214">
        <v>0</v>
      </c>
      <c r="AM964" s="215">
        <v>0</v>
      </c>
      <c r="AN964" s="36">
        <f t="shared" si="167"/>
        <v>0</v>
      </c>
      <c r="AO964" s="37">
        <f t="shared" si="168"/>
        <v>0</v>
      </c>
      <c r="AP964" s="38" t="s">
        <v>3</v>
      </c>
      <c r="AQ964" s="39" t="str">
        <f t="shared" si="177"/>
        <v>제품</v>
      </c>
      <c r="AR964" s="40">
        <f t="shared" si="171"/>
        <v>0</v>
      </c>
      <c r="AS964" s="41">
        <f t="shared" si="172"/>
        <v>0</v>
      </c>
      <c r="AT964" s="42">
        <f t="shared" si="173"/>
        <v>0</v>
      </c>
      <c r="AU964" s="43">
        <f t="shared" si="169"/>
        <v>0</v>
      </c>
      <c r="AV964" s="95" t="str">
        <f t="shared" si="176"/>
        <v/>
      </c>
      <c r="AW964" s="61" t="str">
        <f t="shared" si="176"/>
        <v/>
      </c>
      <c r="AX964" s="61" t="str">
        <f t="shared" si="176"/>
        <v/>
      </c>
      <c r="AY964" s="61" t="str">
        <f t="shared" si="176"/>
        <v/>
      </c>
      <c r="AZ964" s="44" t="str">
        <f t="shared" si="176"/>
        <v/>
      </c>
      <c r="BA964" s="45"/>
      <c r="BB964" s="97">
        <v>0</v>
      </c>
      <c r="BC964" s="98">
        <v>0</v>
      </c>
      <c r="BD964" s="98">
        <v>0</v>
      </c>
      <c r="BE964" s="98">
        <v>0</v>
      </c>
      <c r="BF964" s="98">
        <v>0</v>
      </c>
      <c r="BG964" s="99">
        <f t="shared" si="174"/>
        <v>0</v>
      </c>
      <c r="BH964" s="52">
        <f t="shared" si="170"/>
        <v>0</v>
      </c>
      <c r="BI964" s="53">
        <f>IFERROR(IF(ROUND(V964/((D964+AK964)/2),1)&lt;0,0,ROUND(V964/((D964+AK964)/2),1)),0)</f>
        <v>0</v>
      </c>
      <c r="BJ964" s="55" t="str">
        <f>IF(AK964=0,"정상",IF(AP964="악성","악성",IF(AND(BL964&gt;3,BI964&lt;0.5),"악성",IF(AND(AP964="정상",BL964&lt;=3),"정상",IF(BI964&gt;1,"정상","부진")))))</f>
        <v>정상</v>
      </c>
      <c r="BK964" s="54">
        <v>43647</v>
      </c>
      <c r="BL964" s="52">
        <f t="shared" si="175"/>
        <v>87</v>
      </c>
    </row>
    <row r="965" spans="1:64" ht="17.100000000000001" customHeight="1">
      <c r="A965" s="58" t="s">
        <v>1</v>
      </c>
      <c r="B965" s="57" t="s">
        <v>951</v>
      </c>
      <c r="C965" s="56" t="s">
        <v>2241</v>
      </c>
      <c r="D965" s="213">
        <v>0</v>
      </c>
      <c r="E965" s="214">
        <v>0</v>
      </c>
      <c r="F965" s="215">
        <v>0</v>
      </c>
      <c r="G965" s="213">
        <v>0</v>
      </c>
      <c r="H965" s="216">
        <v>0</v>
      </c>
      <c r="I965" s="215">
        <v>0</v>
      </c>
      <c r="J965" s="213">
        <v>0</v>
      </c>
      <c r="K965" s="216">
        <v>0</v>
      </c>
      <c r="L965" s="215">
        <v>0</v>
      </c>
      <c r="M965" s="213">
        <v>0</v>
      </c>
      <c r="N965" s="216">
        <v>0</v>
      </c>
      <c r="O965" s="215">
        <v>0</v>
      </c>
      <c r="P965" s="213">
        <v>0</v>
      </c>
      <c r="Q965" s="216">
        <v>0</v>
      </c>
      <c r="R965" s="215">
        <v>0</v>
      </c>
      <c r="S965" s="213">
        <v>0</v>
      </c>
      <c r="T965" s="214">
        <v>0</v>
      </c>
      <c r="U965" s="217">
        <v>0</v>
      </c>
      <c r="V965" s="213">
        <v>-1</v>
      </c>
      <c r="W965" s="216">
        <v>2078</v>
      </c>
      <c r="X965" s="215">
        <v>-2078</v>
      </c>
      <c r="Y965" s="213">
        <v>0</v>
      </c>
      <c r="Z965" s="216">
        <v>0</v>
      </c>
      <c r="AA965" s="215">
        <v>0</v>
      </c>
      <c r="AB965" s="213">
        <v>1</v>
      </c>
      <c r="AC965" s="216">
        <v>2078</v>
      </c>
      <c r="AD965" s="215">
        <v>2078</v>
      </c>
      <c r="AE965" s="213">
        <v>0</v>
      </c>
      <c r="AF965" s="216">
        <v>0</v>
      </c>
      <c r="AG965" s="215">
        <v>0</v>
      </c>
      <c r="AH965" s="213">
        <v>0</v>
      </c>
      <c r="AI965" s="214">
        <v>0</v>
      </c>
      <c r="AJ965" s="215">
        <v>0</v>
      </c>
      <c r="AK965" s="218">
        <v>0</v>
      </c>
      <c r="AL965" s="214">
        <v>0</v>
      </c>
      <c r="AM965" s="215">
        <v>0</v>
      </c>
      <c r="AN965" s="36">
        <f t="shared" si="167"/>
        <v>0</v>
      </c>
      <c r="AO965" s="37">
        <f t="shared" si="168"/>
        <v>0</v>
      </c>
      <c r="AP965" s="38" t="s">
        <v>3</v>
      </c>
      <c r="AQ965" s="39" t="str">
        <f t="shared" si="177"/>
        <v>제품</v>
      </c>
      <c r="AR965" s="40">
        <f t="shared" si="171"/>
        <v>0</v>
      </c>
      <c r="AS965" s="41">
        <f t="shared" si="172"/>
        <v>0</v>
      </c>
      <c r="AT965" s="42">
        <f t="shared" si="173"/>
        <v>0</v>
      </c>
      <c r="AU965" s="43">
        <f t="shared" si="169"/>
        <v>0</v>
      </c>
      <c r="AV965" s="95" t="str">
        <f t="shared" si="176"/>
        <v/>
      </c>
      <c r="AW965" s="61" t="str">
        <f t="shared" si="176"/>
        <v/>
      </c>
      <c r="AX965" s="61" t="str">
        <f t="shared" si="176"/>
        <v/>
      </c>
      <c r="AY965" s="61" t="str">
        <f t="shared" si="176"/>
        <v/>
      </c>
      <c r="AZ965" s="44" t="str">
        <f t="shared" si="176"/>
        <v/>
      </c>
      <c r="BA965" s="45"/>
      <c r="BB965" s="97">
        <v>0</v>
      </c>
      <c r="BC965" s="98">
        <v>0</v>
      </c>
      <c r="BD965" s="98">
        <v>0</v>
      </c>
      <c r="BE965" s="98">
        <v>0</v>
      </c>
      <c r="BF965" s="98">
        <v>0</v>
      </c>
      <c r="BG965" s="99">
        <f t="shared" si="174"/>
        <v>0</v>
      </c>
      <c r="BH965" s="52">
        <f t="shared" si="170"/>
        <v>0</v>
      </c>
      <c r="BI965" s="53">
        <f>IFERROR(IF(ROUND(V965/((D965+AK965)/2),1)&lt;0,0,ROUND(V965/((D965+AK965)/2),1)),0)</f>
        <v>0</v>
      </c>
      <c r="BJ965" s="55" t="str">
        <f>IF(AK965=0,"정상",IF(AP965="악성","악성",IF(AND(BL965&gt;3,BI965&lt;0.5),"악성",IF(AND(AP965="정상",BL965&lt;=3),"정상",IF(BI965&gt;1,"정상","부진")))))</f>
        <v>정상</v>
      </c>
      <c r="BK965" s="54">
        <v>43497</v>
      </c>
      <c r="BL965" s="52">
        <f t="shared" si="175"/>
        <v>92</v>
      </c>
    </row>
    <row r="966" spans="1:64" ht="17.100000000000001" customHeight="1">
      <c r="A966" s="58" t="s">
        <v>1</v>
      </c>
      <c r="B966" s="57" t="s">
        <v>952</v>
      </c>
      <c r="C966" s="56" t="s">
        <v>2242</v>
      </c>
      <c r="D966" s="213">
        <v>0</v>
      </c>
      <c r="E966" s="214">
        <v>0</v>
      </c>
      <c r="F966" s="215">
        <v>0</v>
      </c>
      <c r="G966" s="213">
        <v>0</v>
      </c>
      <c r="H966" s="216">
        <v>0</v>
      </c>
      <c r="I966" s="215">
        <v>0</v>
      </c>
      <c r="J966" s="213">
        <v>0</v>
      </c>
      <c r="K966" s="216">
        <v>0</v>
      </c>
      <c r="L966" s="215">
        <v>0</v>
      </c>
      <c r="M966" s="213">
        <v>0</v>
      </c>
      <c r="N966" s="216">
        <v>0</v>
      </c>
      <c r="O966" s="215">
        <v>0</v>
      </c>
      <c r="P966" s="213">
        <v>0</v>
      </c>
      <c r="Q966" s="216">
        <v>0</v>
      </c>
      <c r="R966" s="215">
        <v>0</v>
      </c>
      <c r="S966" s="213">
        <v>0</v>
      </c>
      <c r="T966" s="214">
        <v>0</v>
      </c>
      <c r="U966" s="217">
        <v>0</v>
      </c>
      <c r="V966" s="213">
        <v>-2</v>
      </c>
      <c r="W966" s="216">
        <v>695</v>
      </c>
      <c r="X966" s="215">
        <v>-1390</v>
      </c>
      <c r="Y966" s="213">
        <v>0</v>
      </c>
      <c r="Z966" s="216">
        <v>0</v>
      </c>
      <c r="AA966" s="215">
        <v>0</v>
      </c>
      <c r="AB966" s="213">
        <v>2</v>
      </c>
      <c r="AC966" s="216">
        <v>695</v>
      </c>
      <c r="AD966" s="215">
        <v>1390</v>
      </c>
      <c r="AE966" s="213">
        <v>0</v>
      </c>
      <c r="AF966" s="216">
        <v>0</v>
      </c>
      <c r="AG966" s="215">
        <v>0</v>
      </c>
      <c r="AH966" s="213">
        <v>0</v>
      </c>
      <c r="AI966" s="214">
        <v>0</v>
      </c>
      <c r="AJ966" s="215">
        <v>0</v>
      </c>
      <c r="AK966" s="218">
        <v>0</v>
      </c>
      <c r="AL966" s="214">
        <v>0</v>
      </c>
      <c r="AM966" s="215">
        <v>0</v>
      </c>
      <c r="AN966" s="36">
        <f t="shared" si="167"/>
        <v>0</v>
      </c>
      <c r="AO966" s="37">
        <f t="shared" si="168"/>
        <v>0</v>
      </c>
      <c r="AP966" s="38" t="s">
        <v>3</v>
      </c>
      <c r="AQ966" s="39" t="str">
        <f t="shared" si="177"/>
        <v>제품</v>
      </c>
      <c r="AR966" s="40">
        <f t="shared" si="171"/>
        <v>0</v>
      </c>
      <c r="AS966" s="41">
        <f t="shared" si="172"/>
        <v>0</v>
      </c>
      <c r="AT966" s="42">
        <f t="shared" si="173"/>
        <v>0</v>
      </c>
      <c r="AU966" s="43">
        <f t="shared" si="169"/>
        <v>0</v>
      </c>
      <c r="AV966" s="95" t="str">
        <f t="shared" si="176"/>
        <v/>
      </c>
      <c r="AW966" s="61" t="str">
        <f t="shared" si="176"/>
        <v/>
      </c>
      <c r="AX966" s="61" t="str">
        <f t="shared" si="176"/>
        <v/>
      </c>
      <c r="AY966" s="61" t="str">
        <f t="shared" si="176"/>
        <v/>
      </c>
      <c r="AZ966" s="44" t="str">
        <f t="shared" si="176"/>
        <v/>
      </c>
      <c r="BA966" s="45"/>
      <c r="BB966" s="97">
        <v>0</v>
      </c>
      <c r="BC966" s="98">
        <v>0</v>
      </c>
      <c r="BD966" s="98">
        <v>0</v>
      </c>
      <c r="BE966" s="98">
        <v>0</v>
      </c>
      <c r="BF966" s="98">
        <v>0</v>
      </c>
      <c r="BG966" s="99">
        <f t="shared" si="174"/>
        <v>0</v>
      </c>
      <c r="BH966" s="52">
        <f t="shared" si="170"/>
        <v>0</v>
      </c>
      <c r="BI966" s="53">
        <f>IFERROR(IF(ROUND(V966/((D966+AK966)/2),1)&lt;0,0,ROUND(V966/((D966+AK966)/2),1)),0)</f>
        <v>0</v>
      </c>
      <c r="BJ966" s="55" t="str">
        <f>IF(AK966=0,"정상",IF(AP966="악성","악성",IF(AND(BL966&gt;3,BI966&lt;0.5),"악성",IF(AND(AP966="정상",BL966&lt;=3),"정상",IF(BI966&gt;1,"정상","부진")))))</f>
        <v>정상</v>
      </c>
      <c r="BK966" s="54">
        <v>43497</v>
      </c>
      <c r="BL966" s="52">
        <f t="shared" si="175"/>
        <v>92</v>
      </c>
    </row>
    <row r="967" spans="1:64" ht="17.100000000000001" customHeight="1">
      <c r="A967" s="58" t="s">
        <v>1</v>
      </c>
      <c r="B967" s="57" t="s">
        <v>953</v>
      </c>
      <c r="C967" s="56" t="s">
        <v>2243</v>
      </c>
      <c r="D967" s="213">
        <v>0</v>
      </c>
      <c r="E967" s="214">
        <v>0</v>
      </c>
      <c r="F967" s="215">
        <v>0</v>
      </c>
      <c r="G967" s="213">
        <v>0</v>
      </c>
      <c r="H967" s="216">
        <v>0</v>
      </c>
      <c r="I967" s="215">
        <v>0</v>
      </c>
      <c r="J967" s="213">
        <v>0</v>
      </c>
      <c r="K967" s="216">
        <v>0</v>
      </c>
      <c r="L967" s="215">
        <v>0</v>
      </c>
      <c r="M967" s="213">
        <v>0</v>
      </c>
      <c r="N967" s="216">
        <v>0</v>
      </c>
      <c r="O967" s="215">
        <v>0</v>
      </c>
      <c r="P967" s="213">
        <v>0</v>
      </c>
      <c r="Q967" s="216">
        <v>0</v>
      </c>
      <c r="R967" s="215">
        <v>0</v>
      </c>
      <c r="S967" s="213">
        <v>0</v>
      </c>
      <c r="T967" s="214">
        <v>0</v>
      </c>
      <c r="U967" s="217">
        <v>0</v>
      </c>
      <c r="V967" s="213">
        <v>-2</v>
      </c>
      <c r="W967" s="216">
        <v>695</v>
      </c>
      <c r="X967" s="215">
        <v>-1390</v>
      </c>
      <c r="Y967" s="213">
        <v>0</v>
      </c>
      <c r="Z967" s="216">
        <v>0</v>
      </c>
      <c r="AA967" s="215">
        <v>0</v>
      </c>
      <c r="AB967" s="213">
        <v>2</v>
      </c>
      <c r="AC967" s="216">
        <v>695</v>
      </c>
      <c r="AD967" s="215">
        <v>1390</v>
      </c>
      <c r="AE967" s="213">
        <v>0</v>
      </c>
      <c r="AF967" s="216">
        <v>0</v>
      </c>
      <c r="AG967" s="215">
        <v>0</v>
      </c>
      <c r="AH967" s="213">
        <v>0</v>
      </c>
      <c r="AI967" s="214">
        <v>0</v>
      </c>
      <c r="AJ967" s="215">
        <v>0</v>
      </c>
      <c r="AK967" s="218">
        <v>0</v>
      </c>
      <c r="AL967" s="214">
        <v>0</v>
      </c>
      <c r="AM967" s="215">
        <v>0</v>
      </c>
      <c r="AN967" s="36">
        <f t="shared" si="167"/>
        <v>0</v>
      </c>
      <c r="AO967" s="37">
        <f t="shared" si="168"/>
        <v>0</v>
      </c>
      <c r="AP967" s="38" t="s">
        <v>3</v>
      </c>
      <c r="AQ967" s="39" t="str">
        <f t="shared" si="177"/>
        <v>제품</v>
      </c>
      <c r="AR967" s="40">
        <f t="shared" si="171"/>
        <v>0</v>
      </c>
      <c r="AS967" s="41">
        <f t="shared" si="172"/>
        <v>0</v>
      </c>
      <c r="AT967" s="42">
        <f t="shared" si="173"/>
        <v>0</v>
      </c>
      <c r="AU967" s="43">
        <f t="shared" si="169"/>
        <v>0</v>
      </c>
      <c r="AV967" s="95" t="str">
        <f t="shared" si="176"/>
        <v/>
      </c>
      <c r="AW967" s="61" t="str">
        <f t="shared" si="176"/>
        <v/>
      </c>
      <c r="AX967" s="61" t="str">
        <f t="shared" si="176"/>
        <v/>
      </c>
      <c r="AY967" s="61" t="str">
        <f t="shared" si="176"/>
        <v/>
      </c>
      <c r="AZ967" s="44" t="str">
        <f t="shared" si="176"/>
        <v/>
      </c>
      <c r="BA967" s="45"/>
      <c r="BB967" s="97">
        <v>0</v>
      </c>
      <c r="BC967" s="98">
        <v>0</v>
      </c>
      <c r="BD967" s="98">
        <v>0</v>
      </c>
      <c r="BE967" s="98">
        <v>0</v>
      </c>
      <c r="BF967" s="98">
        <v>0</v>
      </c>
      <c r="BG967" s="99">
        <f t="shared" si="174"/>
        <v>0</v>
      </c>
      <c r="BH967" s="52">
        <f t="shared" si="170"/>
        <v>0</v>
      </c>
      <c r="BI967" s="53">
        <f>IFERROR(IF(ROUND(V967/((D967+AK967)/2),1)&lt;0,0,ROUND(V967/((D967+AK967)/2),1)),0)</f>
        <v>0</v>
      </c>
      <c r="BJ967" s="55" t="str">
        <f>IF(AK967=0,"정상",IF(AP967="악성","악성",IF(AND(BL967&gt;3,BI967&lt;0.5),"악성",IF(AND(AP967="정상",BL967&lt;=3),"정상",IF(BI967&gt;1,"정상","부진")))))</f>
        <v>정상</v>
      </c>
      <c r="BK967" s="54">
        <v>43497</v>
      </c>
      <c r="BL967" s="52">
        <f t="shared" si="175"/>
        <v>92</v>
      </c>
    </row>
    <row r="968" spans="1:64" ht="17.100000000000001" customHeight="1">
      <c r="A968" s="58" t="s">
        <v>1</v>
      </c>
      <c r="B968" s="57" t="s">
        <v>954</v>
      </c>
      <c r="C968" s="56" t="s">
        <v>2244</v>
      </c>
      <c r="D968" s="213">
        <v>0</v>
      </c>
      <c r="E968" s="214">
        <v>0</v>
      </c>
      <c r="F968" s="215">
        <v>0</v>
      </c>
      <c r="G968" s="213">
        <v>0</v>
      </c>
      <c r="H968" s="216">
        <v>0</v>
      </c>
      <c r="I968" s="215">
        <v>0</v>
      </c>
      <c r="J968" s="213">
        <v>0</v>
      </c>
      <c r="K968" s="216">
        <v>0</v>
      </c>
      <c r="L968" s="215">
        <v>0</v>
      </c>
      <c r="M968" s="213">
        <v>0</v>
      </c>
      <c r="N968" s="216">
        <v>0</v>
      </c>
      <c r="O968" s="215">
        <v>0</v>
      </c>
      <c r="P968" s="213">
        <v>0</v>
      </c>
      <c r="Q968" s="216">
        <v>0</v>
      </c>
      <c r="R968" s="215">
        <v>0</v>
      </c>
      <c r="S968" s="213">
        <v>0</v>
      </c>
      <c r="T968" s="214">
        <v>0</v>
      </c>
      <c r="U968" s="217">
        <v>0</v>
      </c>
      <c r="V968" s="213">
        <v>-5</v>
      </c>
      <c r="W968" s="216">
        <v>695</v>
      </c>
      <c r="X968" s="215">
        <v>-3475</v>
      </c>
      <c r="Y968" s="213">
        <v>0</v>
      </c>
      <c r="Z968" s="216">
        <v>0</v>
      </c>
      <c r="AA968" s="215">
        <v>0</v>
      </c>
      <c r="AB968" s="213">
        <v>5</v>
      </c>
      <c r="AC968" s="216">
        <v>695</v>
      </c>
      <c r="AD968" s="215">
        <v>3475</v>
      </c>
      <c r="AE968" s="213">
        <v>0</v>
      </c>
      <c r="AF968" s="216">
        <v>0</v>
      </c>
      <c r="AG968" s="215">
        <v>0</v>
      </c>
      <c r="AH968" s="213">
        <v>0</v>
      </c>
      <c r="AI968" s="214">
        <v>0</v>
      </c>
      <c r="AJ968" s="215">
        <v>0</v>
      </c>
      <c r="AK968" s="218">
        <v>0</v>
      </c>
      <c r="AL968" s="214">
        <v>0</v>
      </c>
      <c r="AM968" s="215">
        <v>0</v>
      </c>
      <c r="AN968" s="36">
        <f t="shared" si="167"/>
        <v>0</v>
      </c>
      <c r="AO968" s="37">
        <f t="shared" si="168"/>
        <v>0</v>
      </c>
      <c r="AP968" s="38" t="s">
        <v>3</v>
      </c>
      <c r="AQ968" s="39" t="str">
        <f t="shared" si="177"/>
        <v>제품</v>
      </c>
      <c r="AR968" s="40">
        <f t="shared" si="171"/>
        <v>0</v>
      </c>
      <c r="AS968" s="41">
        <f t="shared" si="172"/>
        <v>0</v>
      </c>
      <c r="AT968" s="42">
        <f t="shared" si="173"/>
        <v>0</v>
      </c>
      <c r="AU968" s="43">
        <f t="shared" si="169"/>
        <v>0</v>
      </c>
      <c r="AV968" s="95" t="str">
        <f t="shared" si="176"/>
        <v/>
      </c>
      <c r="AW968" s="61" t="str">
        <f t="shared" si="176"/>
        <v/>
      </c>
      <c r="AX968" s="61" t="str">
        <f t="shared" si="176"/>
        <v/>
      </c>
      <c r="AY968" s="61" t="str">
        <f t="shared" si="176"/>
        <v/>
      </c>
      <c r="AZ968" s="44" t="str">
        <f t="shared" si="176"/>
        <v/>
      </c>
      <c r="BA968" s="45"/>
      <c r="BB968" s="97">
        <v>0</v>
      </c>
      <c r="BC968" s="98">
        <v>0</v>
      </c>
      <c r="BD968" s="98">
        <v>0</v>
      </c>
      <c r="BE968" s="98">
        <v>0</v>
      </c>
      <c r="BF968" s="98">
        <v>0</v>
      </c>
      <c r="BG968" s="99">
        <f t="shared" si="174"/>
        <v>0</v>
      </c>
      <c r="BH968" s="52">
        <f t="shared" si="170"/>
        <v>0</v>
      </c>
      <c r="BI968" s="53">
        <f>IFERROR(IF(ROUND(V968/((D968+AK968)/2),1)&lt;0,0,ROUND(V968/((D968+AK968)/2),1)),0)</f>
        <v>0</v>
      </c>
      <c r="BJ968" s="55" t="str">
        <f>IF(AK968=0,"정상",IF(AP968="악성","악성",IF(AND(BL968&gt;3,BI968&lt;0.5),"악성",IF(AND(AP968="정상",BL968&lt;=3),"정상",IF(BI968&gt;1,"정상","부진")))))</f>
        <v>정상</v>
      </c>
      <c r="BK968" s="54">
        <v>43497</v>
      </c>
      <c r="BL968" s="52">
        <f t="shared" si="175"/>
        <v>92</v>
      </c>
    </row>
    <row r="969" spans="1:64" ht="17.100000000000001" customHeight="1">
      <c r="A969" s="58" t="s">
        <v>1</v>
      </c>
      <c r="B969" s="57" t="s">
        <v>955</v>
      </c>
      <c r="C969" s="56" t="s">
        <v>2245</v>
      </c>
      <c r="D969" s="213">
        <v>0</v>
      </c>
      <c r="E969" s="214">
        <v>0</v>
      </c>
      <c r="F969" s="215">
        <v>0</v>
      </c>
      <c r="G969" s="213">
        <v>0</v>
      </c>
      <c r="H969" s="216">
        <v>0</v>
      </c>
      <c r="I969" s="215">
        <v>0</v>
      </c>
      <c r="J969" s="213">
        <v>0</v>
      </c>
      <c r="K969" s="216">
        <v>0</v>
      </c>
      <c r="L969" s="215">
        <v>0</v>
      </c>
      <c r="M969" s="213">
        <v>0</v>
      </c>
      <c r="N969" s="216">
        <v>0</v>
      </c>
      <c r="O969" s="215">
        <v>0</v>
      </c>
      <c r="P969" s="213">
        <v>0</v>
      </c>
      <c r="Q969" s="216">
        <v>0</v>
      </c>
      <c r="R969" s="215">
        <v>0</v>
      </c>
      <c r="S969" s="213">
        <v>0</v>
      </c>
      <c r="T969" s="214">
        <v>0</v>
      </c>
      <c r="U969" s="217">
        <v>0</v>
      </c>
      <c r="V969" s="213">
        <v>-1</v>
      </c>
      <c r="W969" s="216">
        <v>695</v>
      </c>
      <c r="X969" s="215">
        <v>-695</v>
      </c>
      <c r="Y969" s="213">
        <v>0</v>
      </c>
      <c r="Z969" s="216">
        <v>0</v>
      </c>
      <c r="AA969" s="215">
        <v>0</v>
      </c>
      <c r="AB969" s="213">
        <v>1</v>
      </c>
      <c r="AC969" s="216">
        <v>695</v>
      </c>
      <c r="AD969" s="215">
        <v>695</v>
      </c>
      <c r="AE969" s="213">
        <v>0</v>
      </c>
      <c r="AF969" s="216">
        <v>0</v>
      </c>
      <c r="AG969" s="215">
        <v>0</v>
      </c>
      <c r="AH969" s="213">
        <v>0</v>
      </c>
      <c r="AI969" s="214">
        <v>0</v>
      </c>
      <c r="AJ969" s="215">
        <v>0</v>
      </c>
      <c r="AK969" s="218">
        <v>0</v>
      </c>
      <c r="AL969" s="214">
        <v>0</v>
      </c>
      <c r="AM969" s="215">
        <v>0</v>
      </c>
      <c r="AN969" s="36">
        <f t="shared" si="167"/>
        <v>0</v>
      </c>
      <c r="AO969" s="37">
        <f t="shared" si="168"/>
        <v>0</v>
      </c>
      <c r="AP969" s="38" t="s">
        <v>3</v>
      </c>
      <c r="AQ969" s="39" t="str">
        <f t="shared" si="177"/>
        <v>제품</v>
      </c>
      <c r="AR969" s="40">
        <f t="shared" si="171"/>
        <v>0</v>
      </c>
      <c r="AS969" s="41">
        <f t="shared" si="172"/>
        <v>0</v>
      </c>
      <c r="AT969" s="42">
        <f t="shared" si="173"/>
        <v>0</v>
      </c>
      <c r="AU969" s="43">
        <f t="shared" si="169"/>
        <v>0</v>
      </c>
      <c r="AV969" s="95" t="str">
        <f t="shared" si="176"/>
        <v/>
      </c>
      <c r="AW969" s="61" t="str">
        <f t="shared" si="176"/>
        <v/>
      </c>
      <c r="AX969" s="61" t="str">
        <f t="shared" si="176"/>
        <v/>
      </c>
      <c r="AY969" s="61" t="str">
        <f t="shared" si="176"/>
        <v/>
      </c>
      <c r="AZ969" s="44" t="str">
        <f t="shared" si="176"/>
        <v/>
      </c>
      <c r="BA969" s="45"/>
      <c r="BB969" s="97">
        <v>0</v>
      </c>
      <c r="BC969" s="98">
        <v>0</v>
      </c>
      <c r="BD969" s="98">
        <v>0</v>
      </c>
      <c r="BE969" s="98">
        <v>0</v>
      </c>
      <c r="BF969" s="98">
        <v>0</v>
      </c>
      <c r="BG969" s="99">
        <f t="shared" si="174"/>
        <v>0</v>
      </c>
      <c r="BH969" s="52">
        <f t="shared" si="170"/>
        <v>0</v>
      </c>
      <c r="BI969" s="53">
        <f>IFERROR(IF(ROUND(V969/((D969+AK969)/2),1)&lt;0,0,ROUND(V969/((D969+AK969)/2),1)),0)</f>
        <v>0</v>
      </c>
      <c r="BJ969" s="55" t="str">
        <f>IF(AK969=0,"정상",IF(AP969="악성","악성",IF(AND(BL969&gt;3,BI969&lt;0.5),"악성",IF(AND(AP969="정상",BL969&lt;=3),"정상",IF(BI969&gt;1,"정상","부진")))))</f>
        <v>정상</v>
      </c>
      <c r="BK969" s="54">
        <v>43497</v>
      </c>
      <c r="BL969" s="52">
        <f t="shared" si="175"/>
        <v>92</v>
      </c>
    </row>
    <row r="970" spans="1:64" ht="17.100000000000001" customHeight="1">
      <c r="A970" s="58" t="s">
        <v>1</v>
      </c>
      <c r="B970" s="57" t="s">
        <v>956</v>
      </c>
      <c r="C970" s="56" t="s">
        <v>2246</v>
      </c>
      <c r="D970" s="213">
        <v>0</v>
      </c>
      <c r="E970" s="214">
        <v>0</v>
      </c>
      <c r="F970" s="215">
        <v>0</v>
      </c>
      <c r="G970" s="213">
        <v>0</v>
      </c>
      <c r="H970" s="216">
        <v>0</v>
      </c>
      <c r="I970" s="215">
        <v>0</v>
      </c>
      <c r="J970" s="213">
        <v>0</v>
      </c>
      <c r="K970" s="216">
        <v>0</v>
      </c>
      <c r="L970" s="215">
        <v>0</v>
      </c>
      <c r="M970" s="213">
        <v>0</v>
      </c>
      <c r="N970" s="216">
        <v>0</v>
      </c>
      <c r="O970" s="215">
        <v>0</v>
      </c>
      <c r="P970" s="213">
        <v>0</v>
      </c>
      <c r="Q970" s="216">
        <v>0</v>
      </c>
      <c r="R970" s="215">
        <v>0</v>
      </c>
      <c r="S970" s="213">
        <v>0</v>
      </c>
      <c r="T970" s="214">
        <v>0</v>
      </c>
      <c r="U970" s="217">
        <v>0</v>
      </c>
      <c r="V970" s="213">
        <v>-4</v>
      </c>
      <c r="W970" s="216">
        <v>695</v>
      </c>
      <c r="X970" s="215">
        <v>-2780</v>
      </c>
      <c r="Y970" s="213">
        <v>0</v>
      </c>
      <c r="Z970" s="216">
        <v>0</v>
      </c>
      <c r="AA970" s="215">
        <v>0</v>
      </c>
      <c r="AB970" s="213">
        <v>4</v>
      </c>
      <c r="AC970" s="216">
        <v>695</v>
      </c>
      <c r="AD970" s="215">
        <v>2780</v>
      </c>
      <c r="AE970" s="213">
        <v>0</v>
      </c>
      <c r="AF970" s="216">
        <v>0</v>
      </c>
      <c r="AG970" s="215">
        <v>0</v>
      </c>
      <c r="AH970" s="213">
        <v>0</v>
      </c>
      <c r="AI970" s="214">
        <v>0</v>
      </c>
      <c r="AJ970" s="215">
        <v>0</v>
      </c>
      <c r="AK970" s="218">
        <v>0</v>
      </c>
      <c r="AL970" s="214">
        <v>0</v>
      </c>
      <c r="AM970" s="215">
        <v>0</v>
      </c>
      <c r="AN970" s="36">
        <f t="shared" ref="AN970:AN1033" si="178">AM970/$AM$4</f>
        <v>0</v>
      </c>
      <c r="AO970" s="37">
        <f t="shared" ref="AO970:AO1033" si="179">IF(ISERROR(AK970/(D970+S970)),,(AK970/(D970+S970)))</f>
        <v>0</v>
      </c>
      <c r="AP970" s="38" t="s">
        <v>3</v>
      </c>
      <c r="AQ970" s="39" t="str">
        <f t="shared" si="177"/>
        <v>제품</v>
      </c>
      <c r="AR970" s="40">
        <f t="shared" si="171"/>
        <v>0</v>
      </c>
      <c r="AS970" s="41">
        <f t="shared" si="172"/>
        <v>0</v>
      </c>
      <c r="AT970" s="42">
        <f t="shared" si="173"/>
        <v>0</v>
      </c>
      <c r="AU970" s="43">
        <f t="shared" ref="AU970:AU1033" si="180">SUM(AR970:AT970)</f>
        <v>0</v>
      </c>
      <c r="AV970" s="95" t="str">
        <f t="shared" si="176"/>
        <v/>
      </c>
      <c r="AW970" s="61" t="str">
        <f t="shared" si="176"/>
        <v/>
      </c>
      <c r="AX970" s="61" t="str">
        <f t="shared" si="176"/>
        <v/>
      </c>
      <c r="AY970" s="61" t="str">
        <f t="shared" si="176"/>
        <v/>
      </c>
      <c r="AZ970" s="44" t="str">
        <f t="shared" si="176"/>
        <v/>
      </c>
      <c r="BA970" s="45"/>
      <c r="BB970" s="97">
        <v>0</v>
      </c>
      <c r="BC970" s="98">
        <v>0</v>
      </c>
      <c r="BD970" s="98">
        <v>0</v>
      </c>
      <c r="BE970" s="98">
        <v>0</v>
      </c>
      <c r="BF970" s="98">
        <v>0</v>
      </c>
      <c r="BG970" s="99">
        <f t="shared" si="174"/>
        <v>0</v>
      </c>
      <c r="BH970" s="52">
        <f t="shared" ref="BH970:BH1033" si="181">BG970-AK970</f>
        <v>0</v>
      </c>
      <c r="BI970" s="53">
        <f>IFERROR(IF(ROUND(V970/((D970+AK970)/2),1)&lt;0,0,ROUND(V970/((D970+AK970)/2),1)),0)</f>
        <v>0</v>
      </c>
      <c r="BJ970" s="55" t="str">
        <f>IF(AK970=0,"정상",IF(AP970="악성","악성",IF(AND(BL970&gt;3,BI970&lt;0.5),"악성",IF(AND(AP970="정상",BL970&lt;=3),"정상",IF(BI970&gt;1,"정상","부진")))))</f>
        <v>정상</v>
      </c>
      <c r="BK970" s="54">
        <v>43497</v>
      </c>
      <c r="BL970" s="52">
        <f t="shared" si="175"/>
        <v>92</v>
      </c>
    </row>
    <row r="971" spans="1:64" ht="17.100000000000001" customHeight="1">
      <c r="A971" s="58" t="s">
        <v>1</v>
      </c>
      <c r="B971" s="57" t="s">
        <v>957</v>
      </c>
      <c r="C971" s="56" t="s">
        <v>2247</v>
      </c>
      <c r="D971" s="213">
        <v>9</v>
      </c>
      <c r="E971" s="214">
        <v>1362</v>
      </c>
      <c r="F971" s="215">
        <v>12258</v>
      </c>
      <c r="G971" s="213">
        <v>0</v>
      </c>
      <c r="H971" s="216">
        <v>0</v>
      </c>
      <c r="I971" s="215">
        <v>0</v>
      </c>
      <c r="J971" s="213">
        <v>0</v>
      </c>
      <c r="K971" s="216">
        <v>0</v>
      </c>
      <c r="L971" s="215">
        <v>0</v>
      </c>
      <c r="M971" s="213">
        <v>1</v>
      </c>
      <c r="N971" s="216">
        <v>1362</v>
      </c>
      <c r="O971" s="215">
        <v>1362</v>
      </c>
      <c r="P971" s="213">
        <v>0</v>
      </c>
      <c r="Q971" s="216">
        <v>0</v>
      </c>
      <c r="R971" s="215">
        <v>0</v>
      </c>
      <c r="S971" s="213">
        <v>1</v>
      </c>
      <c r="T971" s="214">
        <v>1362</v>
      </c>
      <c r="U971" s="217">
        <v>1362</v>
      </c>
      <c r="V971" s="213">
        <v>2</v>
      </c>
      <c r="W971" s="216">
        <v>1362</v>
      </c>
      <c r="X971" s="215">
        <v>2724</v>
      </c>
      <c r="Y971" s="213">
        <v>0</v>
      </c>
      <c r="Z971" s="216">
        <v>0</v>
      </c>
      <c r="AA971" s="215">
        <v>0</v>
      </c>
      <c r="AB971" s="213">
        <v>0</v>
      </c>
      <c r="AC971" s="216">
        <v>0</v>
      </c>
      <c r="AD971" s="215">
        <v>0</v>
      </c>
      <c r="AE971" s="213">
        <v>0</v>
      </c>
      <c r="AF971" s="216">
        <v>0</v>
      </c>
      <c r="AG971" s="215">
        <v>0</v>
      </c>
      <c r="AH971" s="213">
        <v>2</v>
      </c>
      <c r="AI971" s="214">
        <v>1362</v>
      </c>
      <c r="AJ971" s="215">
        <v>2724</v>
      </c>
      <c r="AK971" s="218">
        <v>8</v>
      </c>
      <c r="AL971" s="214">
        <v>1362</v>
      </c>
      <c r="AM971" s="215">
        <v>10896</v>
      </c>
      <c r="AN971" s="36">
        <f t="shared" si="178"/>
        <v>1.0311333813377529E-6</v>
      </c>
      <c r="AO971" s="37">
        <f t="shared" si="179"/>
        <v>0.8</v>
      </c>
      <c r="AP971" s="38" t="s">
        <v>4</v>
      </c>
      <c r="AQ971" s="39" t="str">
        <f t="shared" si="177"/>
        <v>제품</v>
      </c>
      <c r="AR971" s="40">
        <f t="shared" ref="AR971:AR1034" si="182">IF($AP971="악성",$AM971,0)</f>
        <v>0</v>
      </c>
      <c r="AS971" s="41">
        <f t="shared" ref="AS971:AS1034" si="183">IF($AP971="부진",$AM971,0)</f>
        <v>10896</v>
      </c>
      <c r="AT971" s="42">
        <f t="shared" ref="AT971:AT1034" si="184">IF($AP971="정상",$AM971,0)</f>
        <v>0</v>
      </c>
      <c r="AU971" s="43">
        <f t="shared" si="180"/>
        <v>10896</v>
      </c>
      <c r="AV971" s="95">
        <f t="shared" si="176"/>
        <v>10896</v>
      </c>
      <c r="AW971" s="61" t="str">
        <f t="shared" si="176"/>
        <v/>
      </c>
      <c r="AX971" s="61" t="str">
        <f t="shared" si="176"/>
        <v/>
      </c>
      <c r="AY971" s="61" t="str">
        <f t="shared" si="176"/>
        <v/>
      </c>
      <c r="AZ971" s="44" t="str">
        <f t="shared" si="176"/>
        <v/>
      </c>
      <c r="BA971" s="45"/>
      <c r="BB971" s="97">
        <v>8</v>
      </c>
      <c r="BC971" s="98">
        <v>0</v>
      </c>
      <c r="BD971" s="98">
        <v>0</v>
      </c>
      <c r="BE971" s="98">
        <v>0</v>
      </c>
      <c r="BF971" s="98">
        <v>0</v>
      </c>
      <c r="BG971" s="99">
        <f t="shared" ref="BG971:BG1034" si="185">+SUM(BB971:BF971)</f>
        <v>8</v>
      </c>
      <c r="BH971" s="52">
        <f t="shared" si="181"/>
        <v>0</v>
      </c>
      <c r="BI971" s="53">
        <f>IFERROR(IF(ROUND(V971/((D971+AK971)/2),1)&lt;0,0,ROUND(V971/((D971+AK971)/2),1)),0)</f>
        <v>0.2</v>
      </c>
      <c r="BJ971" s="55" t="str">
        <f>IF(AK971=0,"정상",IF(AP971="악성","악성",IF(AND(BL971&gt;3,BI971&lt;0.5),"악성",IF(AND(AP971="정상",BL971&lt;=3),"정상",IF(BI971&gt;1,"정상","부진")))))</f>
        <v>악성</v>
      </c>
      <c r="BK971" s="54">
        <v>43497</v>
      </c>
      <c r="BL971" s="52">
        <f t="shared" ref="BL971:BL1034" si="186">DATEDIF(BK971,$BL$9,"m")+1</f>
        <v>92</v>
      </c>
    </row>
    <row r="972" spans="1:64" ht="17.100000000000001" customHeight="1">
      <c r="A972" s="58" t="s">
        <v>1</v>
      </c>
      <c r="B972" s="57" t="s">
        <v>958</v>
      </c>
      <c r="C972" s="56" t="s">
        <v>2248</v>
      </c>
      <c r="D972" s="213">
        <v>4</v>
      </c>
      <c r="E972" s="214">
        <v>1324</v>
      </c>
      <c r="F972" s="215">
        <v>5296</v>
      </c>
      <c r="G972" s="213">
        <v>0</v>
      </c>
      <c r="H972" s="216">
        <v>0</v>
      </c>
      <c r="I972" s="215">
        <v>0</v>
      </c>
      <c r="J972" s="213">
        <v>0</v>
      </c>
      <c r="K972" s="216">
        <v>0</v>
      </c>
      <c r="L972" s="215">
        <v>0</v>
      </c>
      <c r="M972" s="213">
        <v>0</v>
      </c>
      <c r="N972" s="216">
        <v>0</v>
      </c>
      <c r="O972" s="215">
        <v>0</v>
      </c>
      <c r="P972" s="213">
        <v>0</v>
      </c>
      <c r="Q972" s="216">
        <v>0</v>
      </c>
      <c r="R972" s="215">
        <v>0</v>
      </c>
      <c r="S972" s="213">
        <v>0</v>
      </c>
      <c r="T972" s="214">
        <v>0</v>
      </c>
      <c r="U972" s="217">
        <v>0</v>
      </c>
      <c r="V972" s="213">
        <v>1</v>
      </c>
      <c r="W972" s="216">
        <v>1324</v>
      </c>
      <c r="X972" s="215">
        <v>1324</v>
      </c>
      <c r="Y972" s="213">
        <v>0</v>
      </c>
      <c r="Z972" s="216">
        <v>0</v>
      </c>
      <c r="AA972" s="215">
        <v>0</v>
      </c>
      <c r="AB972" s="213">
        <v>0</v>
      </c>
      <c r="AC972" s="216">
        <v>0</v>
      </c>
      <c r="AD972" s="215">
        <v>0</v>
      </c>
      <c r="AE972" s="213">
        <v>0</v>
      </c>
      <c r="AF972" s="216">
        <v>0</v>
      </c>
      <c r="AG972" s="215">
        <v>0</v>
      </c>
      <c r="AH972" s="213">
        <v>1</v>
      </c>
      <c r="AI972" s="214">
        <v>1324</v>
      </c>
      <c r="AJ972" s="215">
        <v>1324</v>
      </c>
      <c r="AK972" s="218">
        <v>3</v>
      </c>
      <c r="AL972" s="214">
        <v>1324</v>
      </c>
      <c r="AM972" s="215">
        <v>3972</v>
      </c>
      <c r="AN972" s="36">
        <f t="shared" si="178"/>
        <v>3.7588672821893859E-7</v>
      </c>
      <c r="AO972" s="37">
        <f t="shared" si="179"/>
        <v>0.75</v>
      </c>
      <c r="AP972" s="38" t="s">
        <v>4</v>
      </c>
      <c r="AQ972" s="39" t="str">
        <f t="shared" si="177"/>
        <v>제품</v>
      </c>
      <c r="AR972" s="40">
        <f t="shared" si="182"/>
        <v>0</v>
      </c>
      <c r="AS972" s="41">
        <f t="shared" si="183"/>
        <v>3972</v>
      </c>
      <c r="AT972" s="42">
        <f t="shared" si="184"/>
        <v>0</v>
      </c>
      <c r="AU972" s="43">
        <f t="shared" si="180"/>
        <v>3972</v>
      </c>
      <c r="AV972" s="95">
        <f t="shared" si="176"/>
        <v>3972</v>
      </c>
      <c r="AW972" s="61" t="str">
        <f t="shared" si="176"/>
        <v/>
      </c>
      <c r="AX972" s="61" t="str">
        <f t="shared" si="176"/>
        <v/>
      </c>
      <c r="AY972" s="61" t="str">
        <f t="shared" si="176"/>
        <v/>
      </c>
      <c r="AZ972" s="44" t="str">
        <f t="shared" si="176"/>
        <v/>
      </c>
      <c r="BA972" s="45"/>
      <c r="BB972" s="97">
        <v>3</v>
      </c>
      <c r="BC972" s="98">
        <v>0</v>
      </c>
      <c r="BD972" s="98">
        <v>0</v>
      </c>
      <c r="BE972" s="98">
        <v>0</v>
      </c>
      <c r="BF972" s="98">
        <v>0</v>
      </c>
      <c r="BG972" s="99">
        <f t="shared" si="185"/>
        <v>3</v>
      </c>
      <c r="BH972" s="52">
        <f t="shared" si="181"/>
        <v>0</v>
      </c>
      <c r="BI972" s="53">
        <f>IFERROR(IF(ROUND(V972/((D972+AK972)/2),1)&lt;0,0,ROUND(V972/((D972+AK972)/2),1)),0)</f>
        <v>0.3</v>
      </c>
      <c r="BJ972" s="55" t="str">
        <f>IF(AK972=0,"정상",IF(AP972="악성","악성",IF(AND(BL972&gt;3,BI972&lt;0.5),"악성",IF(AND(AP972="정상",BL972&lt;=3),"정상",IF(BI972&gt;1,"정상","부진")))))</f>
        <v>악성</v>
      </c>
      <c r="BK972" s="54">
        <v>43497</v>
      </c>
      <c r="BL972" s="52">
        <f t="shared" si="186"/>
        <v>92</v>
      </c>
    </row>
    <row r="973" spans="1:64" ht="17.100000000000001" customHeight="1">
      <c r="A973" s="58" t="s">
        <v>1</v>
      </c>
      <c r="B973" s="57" t="s">
        <v>994</v>
      </c>
      <c r="C973" s="56" t="s">
        <v>2249</v>
      </c>
      <c r="D973" s="213">
        <v>1</v>
      </c>
      <c r="E973" s="214">
        <v>3094</v>
      </c>
      <c r="F973" s="215">
        <v>3094</v>
      </c>
      <c r="G973" s="213">
        <v>0</v>
      </c>
      <c r="H973" s="216">
        <v>0</v>
      </c>
      <c r="I973" s="215">
        <v>0</v>
      </c>
      <c r="J973" s="213">
        <v>0</v>
      </c>
      <c r="K973" s="216">
        <v>0</v>
      </c>
      <c r="L973" s="215">
        <v>0</v>
      </c>
      <c r="M973" s="213">
        <v>0</v>
      </c>
      <c r="N973" s="216">
        <v>0</v>
      </c>
      <c r="O973" s="215">
        <v>0</v>
      </c>
      <c r="P973" s="213">
        <v>0</v>
      </c>
      <c r="Q973" s="216">
        <v>0</v>
      </c>
      <c r="R973" s="215">
        <v>0</v>
      </c>
      <c r="S973" s="213">
        <v>0</v>
      </c>
      <c r="T973" s="214">
        <v>0</v>
      </c>
      <c r="U973" s="217">
        <v>0</v>
      </c>
      <c r="V973" s="213">
        <v>-1</v>
      </c>
      <c r="W973" s="216">
        <v>3094</v>
      </c>
      <c r="X973" s="215">
        <v>-3094</v>
      </c>
      <c r="Y973" s="213">
        <v>0</v>
      </c>
      <c r="Z973" s="216">
        <v>0</v>
      </c>
      <c r="AA973" s="215">
        <v>0</v>
      </c>
      <c r="AB973" s="213">
        <v>2</v>
      </c>
      <c r="AC973" s="216">
        <v>3094</v>
      </c>
      <c r="AD973" s="215">
        <v>6188</v>
      </c>
      <c r="AE973" s="213">
        <v>0</v>
      </c>
      <c r="AF973" s="216">
        <v>0</v>
      </c>
      <c r="AG973" s="215">
        <v>0</v>
      </c>
      <c r="AH973" s="213">
        <v>1</v>
      </c>
      <c r="AI973" s="214">
        <v>3094</v>
      </c>
      <c r="AJ973" s="215">
        <v>3094</v>
      </c>
      <c r="AK973" s="218">
        <v>0</v>
      </c>
      <c r="AL973" s="214">
        <v>0</v>
      </c>
      <c r="AM973" s="215">
        <v>0</v>
      </c>
      <c r="AN973" s="36">
        <f t="shared" si="178"/>
        <v>0</v>
      </c>
      <c r="AO973" s="37">
        <f t="shared" si="179"/>
        <v>0</v>
      </c>
      <c r="AP973" s="38" t="s">
        <v>3</v>
      </c>
      <c r="AQ973" s="39" t="str">
        <f t="shared" si="177"/>
        <v>제품</v>
      </c>
      <c r="AR973" s="40">
        <f t="shared" si="182"/>
        <v>0</v>
      </c>
      <c r="AS973" s="41">
        <f t="shared" si="183"/>
        <v>0</v>
      </c>
      <c r="AT973" s="42">
        <f t="shared" si="184"/>
        <v>0</v>
      </c>
      <c r="AU973" s="43">
        <f t="shared" si="180"/>
        <v>0</v>
      </c>
      <c r="AV973" s="95" t="str">
        <f t="shared" si="176"/>
        <v/>
      </c>
      <c r="AW973" s="61" t="str">
        <f t="shared" si="176"/>
        <v/>
      </c>
      <c r="AX973" s="61" t="str">
        <f t="shared" si="176"/>
        <v/>
      </c>
      <c r="AY973" s="61" t="str">
        <f t="shared" si="176"/>
        <v/>
      </c>
      <c r="AZ973" s="44" t="str">
        <f t="shared" si="176"/>
        <v/>
      </c>
      <c r="BA973" s="45"/>
      <c r="BB973" s="97">
        <v>0</v>
      </c>
      <c r="BC973" s="98">
        <v>0</v>
      </c>
      <c r="BD973" s="98">
        <v>0</v>
      </c>
      <c r="BE973" s="98">
        <v>0</v>
      </c>
      <c r="BF973" s="98">
        <v>0</v>
      </c>
      <c r="BG973" s="99">
        <f t="shared" si="185"/>
        <v>0</v>
      </c>
      <c r="BH973" s="52">
        <f t="shared" si="181"/>
        <v>0</v>
      </c>
      <c r="BI973" s="53">
        <f>IFERROR(IF(ROUND(V973/((D973+AK973)/2),1)&lt;0,0,ROUND(V973/((D973+AK973)/2),1)),0)</f>
        <v>0</v>
      </c>
      <c r="BJ973" s="55" t="str">
        <f>IF(AK973=0,"정상",IF(AP973="악성","악성",IF(AND(BL973&gt;3,BI973&lt;0.5),"악성",IF(AND(AP973="정상",BL973&lt;=3),"정상",IF(BI973&gt;1,"정상","부진")))))</f>
        <v>정상</v>
      </c>
      <c r="BK973" s="54">
        <v>43556</v>
      </c>
      <c r="BL973" s="52">
        <f t="shared" si="186"/>
        <v>90</v>
      </c>
    </row>
    <row r="974" spans="1:64" ht="17.100000000000001" customHeight="1">
      <c r="A974" s="58" t="s">
        <v>1</v>
      </c>
      <c r="B974" s="57" t="s">
        <v>959</v>
      </c>
      <c r="C974" s="56" t="s">
        <v>2250</v>
      </c>
      <c r="D974" s="213">
        <v>853</v>
      </c>
      <c r="E974" s="214">
        <v>2990.4079000000002</v>
      </c>
      <c r="F974" s="215">
        <v>2550818</v>
      </c>
      <c r="G974" s="213">
        <v>0</v>
      </c>
      <c r="H974" s="216">
        <v>0</v>
      </c>
      <c r="I974" s="215">
        <v>0</v>
      </c>
      <c r="J974" s="213">
        <v>0</v>
      </c>
      <c r="K974" s="216">
        <v>0</v>
      </c>
      <c r="L974" s="215">
        <v>0</v>
      </c>
      <c r="M974" s="213">
        <v>0</v>
      </c>
      <c r="N974" s="216">
        <v>0</v>
      </c>
      <c r="O974" s="215">
        <v>0</v>
      </c>
      <c r="P974" s="213">
        <v>0</v>
      </c>
      <c r="Q974" s="216">
        <v>0</v>
      </c>
      <c r="R974" s="215">
        <v>0</v>
      </c>
      <c r="S974" s="213">
        <v>0</v>
      </c>
      <c r="T974" s="214">
        <v>0</v>
      </c>
      <c r="U974" s="217">
        <v>0</v>
      </c>
      <c r="V974" s="213">
        <v>223</v>
      </c>
      <c r="W974" s="216">
        <v>2990.4125560000002</v>
      </c>
      <c r="X974" s="215">
        <v>666862</v>
      </c>
      <c r="Y974" s="213">
        <v>0</v>
      </c>
      <c r="Z974" s="216">
        <v>0</v>
      </c>
      <c r="AA974" s="215">
        <v>0</v>
      </c>
      <c r="AB974" s="213">
        <v>20</v>
      </c>
      <c r="AC974" s="216">
        <v>2990.45</v>
      </c>
      <c r="AD974" s="215">
        <v>59809</v>
      </c>
      <c r="AE974" s="213">
        <v>0</v>
      </c>
      <c r="AF974" s="216">
        <v>0</v>
      </c>
      <c r="AG974" s="215">
        <v>0</v>
      </c>
      <c r="AH974" s="213">
        <v>243</v>
      </c>
      <c r="AI974" s="214">
        <v>2990.4156370000001</v>
      </c>
      <c r="AJ974" s="215">
        <v>726671</v>
      </c>
      <c r="AK974" s="218">
        <v>610</v>
      </c>
      <c r="AL974" s="214">
        <v>2990.4049</v>
      </c>
      <c r="AM974" s="215">
        <v>1824147</v>
      </c>
      <c r="AN974" s="36">
        <f t="shared" si="178"/>
        <v>1.7262654773927293E-4</v>
      </c>
      <c r="AO974" s="37">
        <f t="shared" si="179"/>
        <v>0.71512309495896831</v>
      </c>
      <c r="AP974" s="38" t="s">
        <v>4</v>
      </c>
      <c r="AQ974" s="39" t="str">
        <f t="shared" si="177"/>
        <v>제품</v>
      </c>
      <c r="AR974" s="40">
        <f t="shared" si="182"/>
        <v>0</v>
      </c>
      <c r="AS974" s="41">
        <f t="shared" si="183"/>
        <v>1824147</v>
      </c>
      <c r="AT974" s="42">
        <f t="shared" si="184"/>
        <v>0</v>
      </c>
      <c r="AU974" s="43">
        <f t="shared" si="180"/>
        <v>1824147</v>
      </c>
      <c r="AV974" s="95" t="str">
        <f t="shared" si="176"/>
        <v/>
      </c>
      <c r="AW974" s="61" t="str">
        <f t="shared" si="176"/>
        <v/>
      </c>
      <c r="AX974" s="61" t="str">
        <f t="shared" si="176"/>
        <v/>
      </c>
      <c r="AY974" s="61">
        <f t="shared" si="176"/>
        <v>1824146.9890000001</v>
      </c>
      <c r="AZ974" s="44" t="str">
        <f t="shared" si="176"/>
        <v/>
      </c>
      <c r="BA974" s="45"/>
      <c r="BB974" s="97">
        <v>0</v>
      </c>
      <c r="BC974" s="98">
        <v>0</v>
      </c>
      <c r="BD974" s="98">
        <v>0</v>
      </c>
      <c r="BE974" s="98">
        <v>610</v>
      </c>
      <c r="BF974" s="98">
        <v>0</v>
      </c>
      <c r="BG974" s="99">
        <f t="shared" si="185"/>
        <v>610</v>
      </c>
      <c r="BH974" s="52">
        <f t="shared" si="181"/>
        <v>0</v>
      </c>
      <c r="BI974" s="53">
        <f>IFERROR(IF(ROUND(V974/((D974+AK974)/2),1)&lt;0,0,ROUND(V974/((D974+AK974)/2),1)),0)</f>
        <v>0.3</v>
      </c>
      <c r="BJ974" s="55" t="str">
        <f>IF(AK974=0,"정상",IF(AP974="악성","악성",IF(AND(BL974&gt;3,BI974&lt;0.5),"악성",IF(AND(AP974="정상",BL974&lt;=3),"정상",IF(BI974&gt;1,"정상","부진")))))</f>
        <v>악성</v>
      </c>
      <c r="BK974" s="54">
        <v>43497</v>
      </c>
      <c r="BL974" s="52">
        <f t="shared" si="186"/>
        <v>92</v>
      </c>
    </row>
    <row r="975" spans="1:64" ht="17.100000000000001" customHeight="1">
      <c r="A975" s="58" t="s">
        <v>1</v>
      </c>
      <c r="B975" s="57" t="s">
        <v>977</v>
      </c>
      <c r="C975" s="56" t="s">
        <v>978</v>
      </c>
      <c r="D975" s="213">
        <v>1130</v>
      </c>
      <c r="E975" s="214">
        <v>4552.2460000000001</v>
      </c>
      <c r="F975" s="215">
        <v>5144038</v>
      </c>
      <c r="G975" s="213">
        <v>0</v>
      </c>
      <c r="H975" s="216">
        <v>0</v>
      </c>
      <c r="I975" s="215">
        <v>0</v>
      </c>
      <c r="J975" s="213">
        <v>0</v>
      </c>
      <c r="K975" s="216">
        <v>0</v>
      </c>
      <c r="L975" s="215">
        <v>0</v>
      </c>
      <c r="M975" s="213">
        <v>0</v>
      </c>
      <c r="N975" s="216">
        <v>0</v>
      </c>
      <c r="O975" s="215">
        <v>0</v>
      </c>
      <c r="P975" s="213">
        <v>0</v>
      </c>
      <c r="Q975" s="216">
        <v>0</v>
      </c>
      <c r="R975" s="215">
        <v>0</v>
      </c>
      <c r="S975" s="213">
        <v>0</v>
      </c>
      <c r="T975" s="214">
        <v>0</v>
      </c>
      <c r="U975" s="217">
        <v>0</v>
      </c>
      <c r="V975" s="213">
        <v>113</v>
      </c>
      <c r="W975" s="216">
        <v>4552.2477870000002</v>
      </c>
      <c r="X975" s="215">
        <v>514404</v>
      </c>
      <c r="Y975" s="213">
        <v>0</v>
      </c>
      <c r="Z975" s="216">
        <v>0</v>
      </c>
      <c r="AA975" s="215">
        <v>0</v>
      </c>
      <c r="AB975" s="213">
        <v>109</v>
      </c>
      <c r="AC975" s="216">
        <v>4552.2477060000001</v>
      </c>
      <c r="AD975" s="215">
        <v>496195</v>
      </c>
      <c r="AE975" s="213">
        <v>0</v>
      </c>
      <c r="AF975" s="216">
        <v>0</v>
      </c>
      <c r="AG975" s="215">
        <v>0</v>
      </c>
      <c r="AH975" s="213">
        <v>222</v>
      </c>
      <c r="AI975" s="214">
        <v>4552.2477470000003</v>
      </c>
      <c r="AJ975" s="215">
        <v>1010599</v>
      </c>
      <c r="AK975" s="218">
        <v>908</v>
      </c>
      <c r="AL975" s="214">
        <v>4552.2455</v>
      </c>
      <c r="AM975" s="215">
        <v>4133439</v>
      </c>
      <c r="AN975" s="36">
        <f t="shared" si="178"/>
        <v>3.9116436606308186E-4</v>
      </c>
      <c r="AO975" s="37">
        <f t="shared" si="179"/>
        <v>0.80353982300884952</v>
      </c>
      <c r="AP975" s="38" t="s">
        <v>4</v>
      </c>
      <c r="AQ975" s="39" t="str">
        <f t="shared" si="177"/>
        <v>제품</v>
      </c>
      <c r="AR975" s="40">
        <f t="shared" si="182"/>
        <v>0</v>
      </c>
      <c r="AS975" s="41">
        <f t="shared" si="183"/>
        <v>4133439</v>
      </c>
      <c r="AT975" s="42">
        <f t="shared" si="184"/>
        <v>0</v>
      </c>
      <c r="AU975" s="43">
        <f t="shared" si="180"/>
        <v>4133439</v>
      </c>
      <c r="AV975" s="95" t="str">
        <f t="shared" si="176"/>
        <v/>
      </c>
      <c r="AW975" s="61" t="str">
        <f t="shared" si="176"/>
        <v/>
      </c>
      <c r="AX975" s="61" t="str">
        <f t="shared" si="176"/>
        <v/>
      </c>
      <c r="AY975" s="61">
        <f t="shared" si="176"/>
        <v>4133438.9139999999</v>
      </c>
      <c r="AZ975" s="44" t="str">
        <f t="shared" si="176"/>
        <v/>
      </c>
      <c r="BA975" s="45"/>
      <c r="BB975" s="97">
        <v>0</v>
      </c>
      <c r="BC975" s="98">
        <v>0</v>
      </c>
      <c r="BD975" s="98">
        <v>0</v>
      </c>
      <c r="BE975" s="98">
        <v>908</v>
      </c>
      <c r="BF975" s="98">
        <v>0</v>
      </c>
      <c r="BG975" s="99">
        <f t="shared" si="185"/>
        <v>908</v>
      </c>
      <c r="BH975" s="52">
        <f t="shared" si="181"/>
        <v>0</v>
      </c>
      <c r="BI975" s="53">
        <f>IFERROR(IF(ROUND(V975/((D975+AK975)/2),1)&lt;0,0,ROUND(V975/((D975+AK975)/2),1)),0)</f>
        <v>0.1</v>
      </c>
      <c r="BJ975" s="55" t="str">
        <f>IF(AK975=0,"정상",IF(AP975="악성","악성",IF(AND(BL975&gt;3,BI975&lt;0.5),"악성",IF(AND(AP975="정상",BL975&lt;=3),"정상",IF(BI975&gt;1,"정상","부진")))))</f>
        <v>악성</v>
      </c>
      <c r="BK975" s="54">
        <v>43525</v>
      </c>
      <c r="BL975" s="52">
        <f t="shared" si="186"/>
        <v>91</v>
      </c>
    </row>
    <row r="976" spans="1:64" ht="17.100000000000001" customHeight="1">
      <c r="A976" s="58" t="s">
        <v>1</v>
      </c>
      <c r="B976" s="57" t="s">
        <v>995</v>
      </c>
      <c r="C976" s="56" t="s">
        <v>2251</v>
      </c>
      <c r="D976" s="213">
        <v>1283</v>
      </c>
      <c r="E976" s="214">
        <v>4352.1674999999996</v>
      </c>
      <c r="F976" s="215">
        <v>5583831</v>
      </c>
      <c r="G976" s="213">
        <v>0</v>
      </c>
      <c r="H976" s="216">
        <v>0</v>
      </c>
      <c r="I976" s="215">
        <v>0</v>
      </c>
      <c r="J976" s="213">
        <v>0</v>
      </c>
      <c r="K976" s="216">
        <v>0</v>
      </c>
      <c r="L976" s="215">
        <v>0</v>
      </c>
      <c r="M976" s="213">
        <v>0</v>
      </c>
      <c r="N976" s="216">
        <v>0</v>
      </c>
      <c r="O976" s="215">
        <v>0</v>
      </c>
      <c r="P976" s="213">
        <v>0</v>
      </c>
      <c r="Q976" s="216">
        <v>0</v>
      </c>
      <c r="R976" s="215">
        <v>0</v>
      </c>
      <c r="S976" s="213">
        <v>0</v>
      </c>
      <c r="T976" s="214">
        <v>0</v>
      </c>
      <c r="U976" s="217">
        <v>0</v>
      </c>
      <c r="V976" s="213">
        <v>219</v>
      </c>
      <c r="W976" s="216">
        <v>4352.1689489999999</v>
      </c>
      <c r="X976" s="215">
        <v>953125</v>
      </c>
      <c r="Y976" s="213">
        <v>0</v>
      </c>
      <c r="Z976" s="216">
        <v>0</v>
      </c>
      <c r="AA976" s="215">
        <v>0</v>
      </c>
      <c r="AB976" s="213">
        <v>0</v>
      </c>
      <c r="AC976" s="216">
        <v>0</v>
      </c>
      <c r="AD976" s="215">
        <v>0</v>
      </c>
      <c r="AE976" s="213">
        <v>0</v>
      </c>
      <c r="AF976" s="216">
        <v>0</v>
      </c>
      <c r="AG976" s="215">
        <v>0</v>
      </c>
      <c r="AH976" s="213">
        <v>219</v>
      </c>
      <c r="AI976" s="214">
        <v>4352.1689489999999</v>
      </c>
      <c r="AJ976" s="215">
        <v>953125</v>
      </c>
      <c r="AK976" s="218">
        <v>1064</v>
      </c>
      <c r="AL976" s="214">
        <v>4352.1671999999999</v>
      </c>
      <c r="AM976" s="215">
        <v>4630706</v>
      </c>
      <c r="AN976" s="36">
        <f t="shared" si="178"/>
        <v>4.3822279146118028E-4</v>
      </c>
      <c r="AO976" s="37">
        <f t="shared" si="179"/>
        <v>0.8293063133281372</v>
      </c>
      <c r="AP976" s="38" t="s">
        <v>4</v>
      </c>
      <c r="AQ976" s="39" t="str">
        <f t="shared" si="177"/>
        <v>제품</v>
      </c>
      <c r="AR976" s="40">
        <f t="shared" si="182"/>
        <v>0</v>
      </c>
      <c r="AS976" s="41">
        <f t="shared" si="183"/>
        <v>4630706</v>
      </c>
      <c r="AT976" s="42">
        <f t="shared" si="184"/>
        <v>0</v>
      </c>
      <c r="AU976" s="43">
        <f t="shared" si="180"/>
        <v>4630706</v>
      </c>
      <c r="AV976" s="95" t="str">
        <f t="shared" si="176"/>
        <v/>
      </c>
      <c r="AW976" s="61" t="str">
        <f t="shared" si="176"/>
        <v/>
      </c>
      <c r="AX976" s="61" t="str">
        <f t="shared" si="176"/>
        <v/>
      </c>
      <c r="AY976" s="61">
        <f t="shared" si="176"/>
        <v>4630705.9007999999</v>
      </c>
      <c r="AZ976" s="44" t="str">
        <f t="shared" si="176"/>
        <v/>
      </c>
      <c r="BA976" s="45"/>
      <c r="BB976" s="97">
        <v>0</v>
      </c>
      <c r="BC976" s="98">
        <v>0</v>
      </c>
      <c r="BD976" s="98">
        <v>0</v>
      </c>
      <c r="BE976" s="98">
        <v>1064</v>
      </c>
      <c r="BF976" s="98">
        <v>0</v>
      </c>
      <c r="BG976" s="99">
        <f t="shared" si="185"/>
        <v>1064</v>
      </c>
      <c r="BH976" s="52">
        <f t="shared" si="181"/>
        <v>0</v>
      </c>
      <c r="BI976" s="53">
        <f>IFERROR(IF(ROUND(V976/((D976+AK976)/2),1)&lt;0,0,ROUND(V976/((D976+AK976)/2),1)),0)</f>
        <v>0.2</v>
      </c>
      <c r="BJ976" s="55" t="str">
        <f>IF(AK976=0,"정상",IF(AP976="악성","악성",IF(AND(BL976&gt;3,BI976&lt;0.5),"악성",IF(AND(AP976="정상",BL976&lt;=3),"정상",IF(BI976&gt;1,"정상","부진")))))</f>
        <v>악성</v>
      </c>
      <c r="BK976" s="54">
        <v>43556</v>
      </c>
      <c r="BL976" s="52">
        <f t="shared" si="186"/>
        <v>90</v>
      </c>
    </row>
    <row r="977" spans="1:64" ht="17.100000000000001" customHeight="1">
      <c r="A977" s="58" t="s">
        <v>1</v>
      </c>
      <c r="B977" s="57" t="s">
        <v>1090</v>
      </c>
      <c r="C977" s="56" t="s">
        <v>2252</v>
      </c>
      <c r="D977" s="213">
        <v>1085</v>
      </c>
      <c r="E977" s="214">
        <v>6220.0995000000003</v>
      </c>
      <c r="F977" s="215">
        <v>6748808</v>
      </c>
      <c r="G977" s="213">
        <v>0</v>
      </c>
      <c r="H977" s="216">
        <v>0</v>
      </c>
      <c r="I977" s="215">
        <v>0</v>
      </c>
      <c r="J977" s="213">
        <v>0</v>
      </c>
      <c r="K977" s="216">
        <v>0</v>
      </c>
      <c r="L977" s="215">
        <v>0</v>
      </c>
      <c r="M977" s="213">
        <v>0</v>
      </c>
      <c r="N977" s="216">
        <v>0</v>
      </c>
      <c r="O977" s="215">
        <v>0</v>
      </c>
      <c r="P977" s="213">
        <v>0</v>
      </c>
      <c r="Q977" s="216">
        <v>0</v>
      </c>
      <c r="R977" s="215">
        <v>0</v>
      </c>
      <c r="S977" s="213">
        <v>0</v>
      </c>
      <c r="T977" s="214">
        <v>0</v>
      </c>
      <c r="U977" s="217">
        <v>0</v>
      </c>
      <c r="V977" s="213">
        <v>155</v>
      </c>
      <c r="W977" s="216">
        <v>6220.1032249999998</v>
      </c>
      <c r="X977" s="215">
        <v>964116</v>
      </c>
      <c r="Y977" s="213">
        <v>0</v>
      </c>
      <c r="Z977" s="216">
        <v>0</v>
      </c>
      <c r="AA977" s="215">
        <v>0</v>
      </c>
      <c r="AB977" s="213">
        <v>20</v>
      </c>
      <c r="AC977" s="216">
        <v>6220.15</v>
      </c>
      <c r="AD977" s="215">
        <v>124403</v>
      </c>
      <c r="AE977" s="213">
        <v>0</v>
      </c>
      <c r="AF977" s="216">
        <v>0</v>
      </c>
      <c r="AG977" s="215">
        <v>0</v>
      </c>
      <c r="AH977" s="213">
        <v>175</v>
      </c>
      <c r="AI977" s="214">
        <v>6220.1085709999998</v>
      </c>
      <c r="AJ977" s="215">
        <v>1088519</v>
      </c>
      <c r="AK977" s="218">
        <v>910</v>
      </c>
      <c r="AL977" s="214">
        <v>6220.0977999999996</v>
      </c>
      <c r="AM977" s="215">
        <v>5660289</v>
      </c>
      <c r="AN977" s="36">
        <f t="shared" si="178"/>
        <v>5.3565647356083781E-4</v>
      </c>
      <c r="AO977" s="37">
        <f t="shared" si="179"/>
        <v>0.83870967741935487</v>
      </c>
      <c r="AP977" s="38" t="s">
        <v>4</v>
      </c>
      <c r="AQ977" s="39" t="str">
        <f t="shared" si="177"/>
        <v>제품</v>
      </c>
      <c r="AR977" s="40">
        <f t="shared" si="182"/>
        <v>0</v>
      </c>
      <c r="AS977" s="41">
        <f t="shared" si="183"/>
        <v>5660289</v>
      </c>
      <c r="AT977" s="42">
        <f t="shared" si="184"/>
        <v>0</v>
      </c>
      <c r="AU977" s="43">
        <f t="shared" si="180"/>
        <v>5660289</v>
      </c>
      <c r="AV977" s="95" t="str">
        <f t="shared" si="176"/>
        <v/>
      </c>
      <c r="AW977" s="61" t="str">
        <f t="shared" si="176"/>
        <v/>
      </c>
      <c r="AX977" s="61" t="str">
        <f t="shared" si="176"/>
        <v/>
      </c>
      <c r="AY977" s="61">
        <f t="shared" si="176"/>
        <v>5660288.9979999997</v>
      </c>
      <c r="AZ977" s="44" t="str">
        <f t="shared" si="176"/>
        <v/>
      </c>
      <c r="BA977" s="45"/>
      <c r="BB977" s="97">
        <v>0</v>
      </c>
      <c r="BC977" s="98">
        <v>0</v>
      </c>
      <c r="BD977" s="98">
        <v>0</v>
      </c>
      <c r="BE977" s="98">
        <v>910</v>
      </c>
      <c r="BF977" s="98">
        <v>0</v>
      </c>
      <c r="BG977" s="99">
        <f t="shared" si="185"/>
        <v>910</v>
      </c>
      <c r="BH977" s="52">
        <f t="shared" si="181"/>
        <v>0</v>
      </c>
      <c r="BI977" s="53">
        <f>IFERROR(IF(ROUND(V977/((D977+AK977)/2),1)&lt;0,0,ROUND(V977/((D977+AK977)/2),1)),0)</f>
        <v>0.2</v>
      </c>
      <c r="BJ977" s="55" t="str">
        <f>IF(AK977=0,"정상",IF(AP977="악성","악성",IF(AND(BL977&gt;3,BI977&lt;0.5),"악성",IF(AND(AP977="정상",BL977&lt;=3),"정상",IF(BI977&gt;1,"정상","부진")))))</f>
        <v>악성</v>
      </c>
      <c r="BK977" s="54">
        <v>43647</v>
      </c>
      <c r="BL977" s="52">
        <f t="shared" si="186"/>
        <v>87</v>
      </c>
    </row>
    <row r="978" spans="1:64" ht="17.100000000000001" customHeight="1">
      <c r="A978" s="58" t="s">
        <v>1</v>
      </c>
      <c r="B978" s="57" t="s">
        <v>1073</v>
      </c>
      <c r="C978" s="56" t="s">
        <v>2253</v>
      </c>
      <c r="D978" s="213">
        <v>1436</v>
      </c>
      <c r="E978" s="214">
        <v>6778.8091000000004</v>
      </c>
      <c r="F978" s="215">
        <v>9734370</v>
      </c>
      <c r="G978" s="213">
        <v>0</v>
      </c>
      <c r="H978" s="216">
        <v>0</v>
      </c>
      <c r="I978" s="215">
        <v>0</v>
      </c>
      <c r="J978" s="213">
        <v>0</v>
      </c>
      <c r="K978" s="216">
        <v>0</v>
      </c>
      <c r="L978" s="215">
        <v>0</v>
      </c>
      <c r="M978" s="213">
        <v>0</v>
      </c>
      <c r="N978" s="216">
        <v>0</v>
      </c>
      <c r="O978" s="215">
        <v>0</v>
      </c>
      <c r="P978" s="213">
        <v>0</v>
      </c>
      <c r="Q978" s="216">
        <v>0</v>
      </c>
      <c r="R978" s="215">
        <v>0</v>
      </c>
      <c r="S978" s="213">
        <v>0</v>
      </c>
      <c r="T978" s="214">
        <v>0</v>
      </c>
      <c r="U978" s="217">
        <v>0</v>
      </c>
      <c r="V978" s="213">
        <v>184</v>
      </c>
      <c r="W978" s="216">
        <v>6778.8097820000003</v>
      </c>
      <c r="X978" s="215">
        <v>1247301</v>
      </c>
      <c r="Y978" s="213">
        <v>0</v>
      </c>
      <c r="Z978" s="216">
        <v>0</v>
      </c>
      <c r="AA978" s="215">
        <v>0</v>
      </c>
      <c r="AB978" s="213">
        <v>533</v>
      </c>
      <c r="AC978" s="216">
        <v>6778.8105059999998</v>
      </c>
      <c r="AD978" s="215">
        <v>3613106</v>
      </c>
      <c r="AE978" s="213">
        <v>0</v>
      </c>
      <c r="AF978" s="216">
        <v>0</v>
      </c>
      <c r="AG978" s="215">
        <v>0</v>
      </c>
      <c r="AH978" s="213">
        <v>717</v>
      </c>
      <c r="AI978" s="214">
        <v>6778.8103199999996</v>
      </c>
      <c r="AJ978" s="215">
        <v>4860407</v>
      </c>
      <c r="AK978" s="218">
        <v>719</v>
      </c>
      <c r="AL978" s="214">
        <v>6778.808</v>
      </c>
      <c r="AM978" s="215">
        <v>4873963</v>
      </c>
      <c r="AN978" s="36">
        <f t="shared" si="178"/>
        <v>4.6124320380920504E-4</v>
      </c>
      <c r="AO978" s="37">
        <f t="shared" si="179"/>
        <v>0.50069637883008355</v>
      </c>
      <c r="AP978" s="38" t="s">
        <v>4</v>
      </c>
      <c r="AQ978" s="39" t="str">
        <f t="shared" si="177"/>
        <v>제품</v>
      </c>
      <c r="AR978" s="40">
        <f t="shared" si="182"/>
        <v>0</v>
      </c>
      <c r="AS978" s="41">
        <f t="shared" si="183"/>
        <v>4873963</v>
      </c>
      <c r="AT978" s="42">
        <f t="shared" si="184"/>
        <v>0</v>
      </c>
      <c r="AU978" s="43">
        <f t="shared" si="180"/>
        <v>4873963</v>
      </c>
      <c r="AV978" s="95" t="str">
        <f t="shared" si="176"/>
        <v/>
      </c>
      <c r="AW978" s="61" t="str">
        <f t="shared" si="176"/>
        <v/>
      </c>
      <c r="AX978" s="61" t="str">
        <f t="shared" si="176"/>
        <v/>
      </c>
      <c r="AY978" s="61">
        <f t="shared" si="176"/>
        <v>4873962.9519999996</v>
      </c>
      <c r="AZ978" s="44" t="str">
        <f t="shared" si="176"/>
        <v/>
      </c>
      <c r="BA978" s="45"/>
      <c r="BB978" s="97">
        <v>0</v>
      </c>
      <c r="BC978" s="98">
        <v>0</v>
      </c>
      <c r="BD978" s="98">
        <v>0</v>
      </c>
      <c r="BE978" s="98">
        <v>719</v>
      </c>
      <c r="BF978" s="98">
        <v>0</v>
      </c>
      <c r="BG978" s="99">
        <f t="shared" si="185"/>
        <v>719</v>
      </c>
      <c r="BH978" s="52">
        <f t="shared" si="181"/>
        <v>0</v>
      </c>
      <c r="BI978" s="53">
        <f>IFERROR(IF(ROUND(V978/((D978+AK978)/2),1)&lt;0,0,ROUND(V978/((D978+AK978)/2),1)),0)</f>
        <v>0.2</v>
      </c>
      <c r="BJ978" s="55" t="str">
        <f>IF(AK978=0,"정상",IF(AP978="악성","악성",IF(AND(BL978&gt;3,BI978&lt;0.5),"악성",IF(AND(AP978="정상",BL978&lt;=3),"정상",IF(BI978&gt;1,"정상","부진")))))</f>
        <v>악성</v>
      </c>
      <c r="BK978" s="54">
        <v>43617</v>
      </c>
      <c r="BL978" s="52">
        <f t="shared" si="186"/>
        <v>88</v>
      </c>
    </row>
    <row r="979" spans="1:64" ht="17.100000000000001" customHeight="1">
      <c r="A979" s="58" t="s">
        <v>1</v>
      </c>
      <c r="B979" s="57" t="s">
        <v>1020</v>
      </c>
      <c r="C979" s="56" t="s">
        <v>2254</v>
      </c>
      <c r="D979" s="213">
        <v>1211</v>
      </c>
      <c r="E979" s="214">
        <v>6245.4789000000001</v>
      </c>
      <c r="F979" s="215">
        <v>7563275</v>
      </c>
      <c r="G979" s="213">
        <v>0</v>
      </c>
      <c r="H979" s="216">
        <v>0</v>
      </c>
      <c r="I979" s="215">
        <v>0</v>
      </c>
      <c r="J979" s="213">
        <v>0</v>
      </c>
      <c r="K979" s="216">
        <v>0</v>
      </c>
      <c r="L979" s="215">
        <v>0</v>
      </c>
      <c r="M979" s="213">
        <v>0</v>
      </c>
      <c r="N979" s="216">
        <v>0</v>
      </c>
      <c r="O979" s="215">
        <v>0</v>
      </c>
      <c r="P979" s="213">
        <v>0</v>
      </c>
      <c r="Q979" s="216">
        <v>0</v>
      </c>
      <c r="R979" s="215">
        <v>0</v>
      </c>
      <c r="S979" s="213">
        <v>0</v>
      </c>
      <c r="T979" s="214">
        <v>0</v>
      </c>
      <c r="U979" s="217">
        <v>0</v>
      </c>
      <c r="V979" s="213">
        <v>199</v>
      </c>
      <c r="W979" s="216">
        <v>6245.4824120000003</v>
      </c>
      <c r="X979" s="215">
        <v>1242851</v>
      </c>
      <c r="Y979" s="213">
        <v>0</v>
      </c>
      <c r="Z979" s="216">
        <v>0</v>
      </c>
      <c r="AA979" s="215">
        <v>0</v>
      </c>
      <c r="AB979" s="213">
        <v>1</v>
      </c>
      <c r="AC979" s="216">
        <v>6246</v>
      </c>
      <c r="AD979" s="215">
        <v>6246</v>
      </c>
      <c r="AE979" s="213">
        <v>0</v>
      </c>
      <c r="AF979" s="216">
        <v>0</v>
      </c>
      <c r="AG979" s="215">
        <v>0</v>
      </c>
      <c r="AH979" s="213">
        <v>200</v>
      </c>
      <c r="AI979" s="214">
        <v>6245.4849999999997</v>
      </c>
      <c r="AJ979" s="215">
        <v>1249097</v>
      </c>
      <c r="AK979" s="218">
        <v>1011</v>
      </c>
      <c r="AL979" s="214">
        <v>6245.4777000000004</v>
      </c>
      <c r="AM979" s="215">
        <v>6314178</v>
      </c>
      <c r="AN979" s="36">
        <f t="shared" si="178"/>
        <v>5.9753668424269914E-4</v>
      </c>
      <c r="AO979" s="37">
        <f t="shared" si="179"/>
        <v>0.83484723369116431</v>
      </c>
      <c r="AP979" s="38" t="s">
        <v>4</v>
      </c>
      <c r="AQ979" s="39" t="str">
        <f t="shared" si="177"/>
        <v>제품</v>
      </c>
      <c r="AR979" s="40">
        <f t="shared" si="182"/>
        <v>0</v>
      </c>
      <c r="AS979" s="41">
        <f t="shared" si="183"/>
        <v>6314178</v>
      </c>
      <c r="AT979" s="42">
        <f t="shared" si="184"/>
        <v>0</v>
      </c>
      <c r="AU979" s="43">
        <f t="shared" si="180"/>
        <v>6314178</v>
      </c>
      <c r="AV979" s="95" t="str">
        <f t="shared" ref="AV979:AZ1029" si="187">IF(+BB979*$AL979=0,"",+BB979*$AL979)</f>
        <v/>
      </c>
      <c r="AW979" s="61" t="str">
        <f t="shared" si="187"/>
        <v/>
      </c>
      <c r="AX979" s="61" t="str">
        <f t="shared" si="187"/>
        <v/>
      </c>
      <c r="AY979" s="61">
        <f t="shared" si="187"/>
        <v>6314177.9547000006</v>
      </c>
      <c r="AZ979" s="44" t="str">
        <f t="shared" si="187"/>
        <v/>
      </c>
      <c r="BA979" s="45"/>
      <c r="BB979" s="97">
        <v>0</v>
      </c>
      <c r="BC979" s="98">
        <v>0</v>
      </c>
      <c r="BD979" s="98">
        <v>0</v>
      </c>
      <c r="BE979" s="98">
        <v>1011</v>
      </c>
      <c r="BF979" s="98">
        <v>0</v>
      </c>
      <c r="BG979" s="99">
        <f t="shared" si="185"/>
        <v>1011</v>
      </c>
      <c r="BH979" s="52">
        <f t="shared" si="181"/>
        <v>0</v>
      </c>
      <c r="BI979" s="53">
        <f>IFERROR(IF(ROUND(V979/((D979+AK979)/2),1)&lt;0,0,ROUND(V979/((D979+AK979)/2),1)),0)</f>
        <v>0.2</v>
      </c>
      <c r="BJ979" s="55" t="str">
        <f>IF(AK979=0,"정상",IF(AP979="악성","악성",IF(AND(BL979&gt;3,BI979&lt;0.5),"악성",IF(AND(AP979="정상",BL979&lt;=3),"정상",IF(BI979&gt;1,"정상","부진")))))</f>
        <v>악성</v>
      </c>
      <c r="BK979" s="54">
        <v>43586</v>
      </c>
      <c r="BL979" s="52">
        <f t="shared" si="186"/>
        <v>89</v>
      </c>
    </row>
    <row r="980" spans="1:64" ht="17.100000000000001" customHeight="1">
      <c r="A980" s="58" t="s">
        <v>1</v>
      </c>
      <c r="B980" s="57" t="s">
        <v>1105</v>
      </c>
      <c r="C980" s="56" t="s">
        <v>2255</v>
      </c>
      <c r="D980" s="213">
        <v>453</v>
      </c>
      <c r="E980" s="214">
        <v>4123.9093999999996</v>
      </c>
      <c r="F980" s="215">
        <v>1868131</v>
      </c>
      <c r="G980" s="213">
        <v>0</v>
      </c>
      <c r="H980" s="216">
        <v>0</v>
      </c>
      <c r="I980" s="215">
        <v>0</v>
      </c>
      <c r="J980" s="213">
        <v>0</v>
      </c>
      <c r="K980" s="216">
        <v>0</v>
      </c>
      <c r="L980" s="215">
        <v>0</v>
      </c>
      <c r="M980" s="213">
        <v>0</v>
      </c>
      <c r="N980" s="216">
        <v>0</v>
      </c>
      <c r="O980" s="215">
        <v>0</v>
      </c>
      <c r="P980" s="213">
        <v>0</v>
      </c>
      <c r="Q980" s="216">
        <v>0</v>
      </c>
      <c r="R980" s="215">
        <v>0</v>
      </c>
      <c r="S980" s="213">
        <v>0</v>
      </c>
      <c r="T980" s="214">
        <v>0</v>
      </c>
      <c r="U980" s="217">
        <v>0</v>
      </c>
      <c r="V980" s="213">
        <v>123</v>
      </c>
      <c r="W980" s="216">
        <v>4123.9105689999997</v>
      </c>
      <c r="X980" s="215">
        <v>507241</v>
      </c>
      <c r="Y980" s="213">
        <v>0</v>
      </c>
      <c r="Z980" s="216">
        <v>0</v>
      </c>
      <c r="AA980" s="215">
        <v>0</v>
      </c>
      <c r="AB980" s="213">
        <v>11</v>
      </c>
      <c r="AC980" s="216">
        <v>4123.9090900000001</v>
      </c>
      <c r="AD980" s="215">
        <v>45363</v>
      </c>
      <c r="AE980" s="213">
        <v>0</v>
      </c>
      <c r="AF980" s="216">
        <v>0</v>
      </c>
      <c r="AG980" s="215">
        <v>0</v>
      </c>
      <c r="AH980" s="213">
        <v>134</v>
      </c>
      <c r="AI980" s="214">
        <v>4123.9104470000002</v>
      </c>
      <c r="AJ980" s="215">
        <v>552604</v>
      </c>
      <c r="AK980" s="218">
        <v>319</v>
      </c>
      <c r="AL980" s="214">
        <v>4123.9089999999997</v>
      </c>
      <c r="AM980" s="215">
        <v>1315527</v>
      </c>
      <c r="AN980" s="36">
        <f t="shared" si="178"/>
        <v>1.2449374116658499E-4</v>
      </c>
      <c r="AO980" s="37">
        <f t="shared" si="179"/>
        <v>0.70419426048565126</v>
      </c>
      <c r="AP980" s="38" t="s">
        <v>4</v>
      </c>
      <c r="AQ980" s="39" t="str">
        <f t="shared" si="177"/>
        <v>제품</v>
      </c>
      <c r="AR980" s="40">
        <f t="shared" si="182"/>
        <v>0</v>
      </c>
      <c r="AS980" s="41">
        <f t="shared" si="183"/>
        <v>1315527</v>
      </c>
      <c r="AT980" s="42">
        <f t="shared" si="184"/>
        <v>0</v>
      </c>
      <c r="AU980" s="43">
        <f t="shared" si="180"/>
        <v>1315527</v>
      </c>
      <c r="AV980" s="95" t="str">
        <f t="shared" si="187"/>
        <v/>
      </c>
      <c r="AW980" s="61" t="str">
        <f t="shared" si="187"/>
        <v/>
      </c>
      <c r="AX980" s="61" t="str">
        <f t="shared" si="187"/>
        <v/>
      </c>
      <c r="AY980" s="61">
        <f t="shared" si="187"/>
        <v>1315526.9709999999</v>
      </c>
      <c r="AZ980" s="44" t="str">
        <f t="shared" si="187"/>
        <v/>
      </c>
      <c r="BA980" s="45"/>
      <c r="BB980" s="97">
        <v>0</v>
      </c>
      <c r="BC980" s="98">
        <v>0</v>
      </c>
      <c r="BD980" s="98">
        <v>0</v>
      </c>
      <c r="BE980" s="98">
        <v>319</v>
      </c>
      <c r="BF980" s="98">
        <v>0</v>
      </c>
      <c r="BG980" s="99">
        <f t="shared" si="185"/>
        <v>319</v>
      </c>
      <c r="BH980" s="52">
        <f t="shared" si="181"/>
        <v>0</v>
      </c>
      <c r="BI980" s="53">
        <f>IFERROR(IF(ROUND(V980/((D980+AK980)/2),1)&lt;0,0,ROUND(V980/((D980+AK980)/2),1)),0)</f>
        <v>0.3</v>
      </c>
      <c r="BJ980" s="55" t="str">
        <f>IF(AK980=0,"정상",IF(AP980="악성","악성",IF(AND(BL980&gt;3,BI980&lt;0.5),"악성",IF(AND(AP980="정상",BL980&lt;=3),"정상",IF(BI980&gt;1,"정상","부진")))))</f>
        <v>악성</v>
      </c>
      <c r="BK980" s="54">
        <v>43709</v>
      </c>
      <c r="BL980" s="52">
        <f t="shared" si="186"/>
        <v>85</v>
      </c>
    </row>
    <row r="981" spans="1:64" ht="17.100000000000001" customHeight="1">
      <c r="A981" s="58" t="s">
        <v>1</v>
      </c>
      <c r="B981" s="57" t="s">
        <v>1101</v>
      </c>
      <c r="C981" s="56" t="s">
        <v>2256</v>
      </c>
      <c r="D981" s="213">
        <v>449</v>
      </c>
      <c r="E981" s="214">
        <v>3575.6770000000001</v>
      </c>
      <c r="F981" s="215">
        <v>1605479</v>
      </c>
      <c r="G981" s="213">
        <v>0</v>
      </c>
      <c r="H981" s="216">
        <v>0</v>
      </c>
      <c r="I981" s="215">
        <v>0</v>
      </c>
      <c r="J981" s="213">
        <v>0</v>
      </c>
      <c r="K981" s="216">
        <v>0</v>
      </c>
      <c r="L981" s="215">
        <v>0</v>
      </c>
      <c r="M981" s="213">
        <v>40</v>
      </c>
      <c r="N981" s="216">
        <v>3575.6750000000002</v>
      </c>
      <c r="O981" s="215">
        <v>143027</v>
      </c>
      <c r="P981" s="213">
        <v>0</v>
      </c>
      <c r="Q981" s="216">
        <v>0</v>
      </c>
      <c r="R981" s="215">
        <v>0</v>
      </c>
      <c r="S981" s="213">
        <v>40</v>
      </c>
      <c r="T981" s="214">
        <v>3575.6750000000002</v>
      </c>
      <c r="U981" s="217">
        <v>143027</v>
      </c>
      <c r="V981" s="213">
        <v>139</v>
      </c>
      <c r="W981" s="216">
        <v>3575.6834530000001</v>
      </c>
      <c r="X981" s="215">
        <v>497020</v>
      </c>
      <c r="Y981" s="213">
        <v>0</v>
      </c>
      <c r="Z981" s="216">
        <v>0</v>
      </c>
      <c r="AA981" s="215">
        <v>0</v>
      </c>
      <c r="AB981" s="213">
        <v>0</v>
      </c>
      <c r="AC981" s="216">
        <v>0</v>
      </c>
      <c r="AD981" s="215">
        <v>0</v>
      </c>
      <c r="AE981" s="213">
        <v>0</v>
      </c>
      <c r="AF981" s="216">
        <v>0</v>
      </c>
      <c r="AG981" s="215">
        <v>0</v>
      </c>
      <c r="AH981" s="213">
        <v>139</v>
      </c>
      <c r="AI981" s="214">
        <v>3575.6834530000001</v>
      </c>
      <c r="AJ981" s="215">
        <v>497020</v>
      </c>
      <c r="AK981" s="218">
        <v>350</v>
      </c>
      <c r="AL981" s="214">
        <v>3575.6741999999999</v>
      </c>
      <c r="AM981" s="215">
        <v>1251486</v>
      </c>
      <c r="AN981" s="36">
        <f t="shared" si="178"/>
        <v>1.1843327742996136E-4</v>
      </c>
      <c r="AO981" s="37">
        <f t="shared" si="179"/>
        <v>0.71574642126789367</v>
      </c>
      <c r="AP981" s="38" t="s">
        <v>4</v>
      </c>
      <c r="AQ981" s="39" t="str">
        <f t="shared" si="177"/>
        <v>제품</v>
      </c>
      <c r="AR981" s="40">
        <f t="shared" si="182"/>
        <v>0</v>
      </c>
      <c r="AS981" s="41">
        <f t="shared" si="183"/>
        <v>1251486</v>
      </c>
      <c r="AT981" s="42">
        <f t="shared" si="184"/>
        <v>0</v>
      </c>
      <c r="AU981" s="43">
        <f t="shared" si="180"/>
        <v>1251486</v>
      </c>
      <c r="AV981" s="95" t="str">
        <f t="shared" si="187"/>
        <v/>
      </c>
      <c r="AW981" s="61" t="str">
        <f t="shared" si="187"/>
        <v/>
      </c>
      <c r="AX981" s="61" t="str">
        <f t="shared" si="187"/>
        <v/>
      </c>
      <c r="AY981" s="61">
        <f t="shared" si="187"/>
        <v>1251485.97</v>
      </c>
      <c r="AZ981" s="44" t="str">
        <f t="shared" si="187"/>
        <v/>
      </c>
      <c r="BA981" s="45"/>
      <c r="BB981" s="97">
        <v>0</v>
      </c>
      <c r="BC981" s="98">
        <v>0</v>
      </c>
      <c r="BD981" s="98">
        <v>0</v>
      </c>
      <c r="BE981" s="98">
        <v>350</v>
      </c>
      <c r="BF981" s="98">
        <v>0</v>
      </c>
      <c r="BG981" s="99">
        <f t="shared" si="185"/>
        <v>350</v>
      </c>
      <c r="BH981" s="52">
        <f t="shared" si="181"/>
        <v>0</v>
      </c>
      <c r="BI981" s="53">
        <f>IFERROR(IF(ROUND(V981/((D981+AK981)/2),1)&lt;0,0,ROUND(V981/((D981+AK981)/2),1)),0)</f>
        <v>0.3</v>
      </c>
      <c r="BJ981" s="55" t="str">
        <f>IF(AK981=0,"정상",IF(AP981="악성","악성",IF(AND(BL981&gt;3,BI981&lt;0.5),"악성",IF(AND(AP981="정상",BL981&lt;=3),"정상",IF(BI981&gt;1,"정상","부진")))))</f>
        <v>악성</v>
      </c>
      <c r="BK981" s="54">
        <v>43678</v>
      </c>
      <c r="BL981" s="52">
        <f t="shared" si="186"/>
        <v>86</v>
      </c>
    </row>
    <row r="982" spans="1:64" ht="17.100000000000001" customHeight="1">
      <c r="A982" s="58" t="s">
        <v>1</v>
      </c>
      <c r="B982" s="57" t="s">
        <v>1106</v>
      </c>
      <c r="C982" s="56" t="s">
        <v>2257</v>
      </c>
      <c r="D982" s="213">
        <v>1185</v>
      </c>
      <c r="E982" s="214">
        <v>5198.7223000000004</v>
      </c>
      <c r="F982" s="215">
        <v>6160486</v>
      </c>
      <c r="G982" s="213">
        <v>0</v>
      </c>
      <c r="H982" s="216">
        <v>0</v>
      </c>
      <c r="I982" s="215">
        <v>0</v>
      </c>
      <c r="J982" s="213">
        <v>0</v>
      </c>
      <c r="K982" s="216">
        <v>0</v>
      </c>
      <c r="L982" s="215">
        <v>0</v>
      </c>
      <c r="M982" s="213">
        <v>0</v>
      </c>
      <c r="N982" s="216">
        <v>0</v>
      </c>
      <c r="O982" s="215">
        <v>0</v>
      </c>
      <c r="P982" s="213">
        <v>0</v>
      </c>
      <c r="Q982" s="216">
        <v>0</v>
      </c>
      <c r="R982" s="215">
        <v>0</v>
      </c>
      <c r="S982" s="213">
        <v>0</v>
      </c>
      <c r="T982" s="214">
        <v>0</v>
      </c>
      <c r="U982" s="217">
        <v>0</v>
      </c>
      <c r="V982" s="213">
        <v>103</v>
      </c>
      <c r="W982" s="216">
        <v>5198.7281549999998</v>
      </c>
      <c r="X982" s="215">
        <v>535469</v>
      </c>
      <c r="Y982" s="213">
        <v>0</v>
      </c>
      <c r="Z982" s="216">
        <v>0</v>
      </c>
      <c r="AA982" s="215">
        <v>0</v>
      </c>
      <c r="AB982" s="213">
        <v>530</v>
      </c>
      <c r="AC982" s="216">
        <v>5198.7226410000003</v>
      </c>
      <c r="AD982" s="215">
        <v>2755323</v>
      </c>
      <c r="AE982" s="213">
        <v>0</v>
      </c>
      <c r="AF982" s="216">
        <v>0</v>
      </c>
      <c r="AG982" s="215">
        <v>0</v>
      </c>
      <c r="AH982" s="213">
        <v>633</v>
      </c>
      <c r="AI982" s="214">
        <v>5198.7235380000002</v>
      </c>
      <c r="AJ982" s="215">
        <v>3290792</v>
      </c>
      <c r="AK982" s="218">
        <v>552</v>
      </c>
      <c r="AL982" s="214">
        <v>5198.7209999999995</v>
      </c>
      <c r="AM982" s="215">
        <v>2869694</v>
      </c>
      <c r="AN982" s="36">
        <f t="shared" si="178"/>
        <v>2.7157096894499466E-4</v>
      </c>
      <c r="AO982" s="37">
        <f t="shared" si="179"/>
        <v>0.46582278481012657</v>
      </c>
      <c r="AP982" s="38" t="s">
        <v>4</v>
      </c>
      <c r="AQ982" s="39" t="str">
        <f t="shared" si="177"/>
        <v>제품</v>
      </c>
      <c r="AR982" s="40">
        <f t="shared" si="182"/>
        <v>0</v>
      </c>
      <c r="AS982" s="41">
        <f t="shared" si="183"/>
        <v>2869694</v>
      </c>
      <c r="AT982" s="42">
        <f t="shared" si="184"/>
        <v>0</v>
      </c>
      <c r="AU982" s="43">
        <f t="shared" si="180"/>
        <v>2869694</v>
      </c>
      <c r="AV982" s="95" t="str">
        <f t="shared" si="187"/>
        <v/>
      </c>
      <c r="AW982" s="61" t="str">
        <f t="shared" si="187"/>
        <v/>
      </c>
      <c r="AX982" s="61" t="str">
        <f t="shared" si="187"/>
        <v/>
      </c>
      <c r="AY982" s="61">
        <f t="shared" si="187"/>
        <v>2869693.9919999996</v>
      </c>
      <c r="AZ982" s="44" t="str">
        <f t="shared" si="187"/>
        <v/>
      </c>
      <c r="BA982" s="45"/>
      <c r="BB982" s="97">
        <v>0</v>
      </c>
      <c r="BC982" s="98">
        <v>0</v>
      </c>
      <c r="BD982" s="98">
        <v>0</v>
      </c>
      <c r="BE982" s="98">
        <v>552</v>
      </c>
      <c r="BF982" s="98">
        <v>0</v>
      </c>
      <c r="BG982" s="99">
        <f t="shared" si="185"/>
        <v>552</v>
      </c>
      <c r="BH982" s="52">
        <f t="shared" si="181"/>
        <v>0</v>
      </c>
      <c r="BI982" s="53">
        <f>IFERROR(IF(ROUND(V982/((D982+AK982)/2),1)&lt;0,0,ROUND(V982/((D982+AK982)/2),1)),0)</f>
        <v>0.1</v>
      </c>
      <c r="BJ982" s="55" t="str">
        <f>IF(AK982=0,"정상",IF(AP982="악성","악성",IF(AND(BL982&gt;3,BI982&lt;0.5),"악성",IF(AND(AP982="정상",BL982&lt;=3),"정상",IF(BI982&gt;1,"정상","부진")))))</f>
        <v>악성</v>
      </c>
      <c r="BK982" s="54">
        <v>43739</v>
      </c>
      <c r="BL982" s="52">
        <f t="shared" si="186"/>
        <v>84</v>
      </c>
    </row>
    <row r="983" spans="1:64" ht="17.100000000000001" customHeight="1">
      <c r="A983" s="58" t="s">
        <v>1</v>
      </c>
      <c r="B983" s="57" t="s">
        <v>1136</v>
      </c>
      <c r="C983" s="56" t="s">
        <v>2258</v>
      </c>
      <c r="D983" s="213">
        <v>184</v>
      </c>
      <c r="E983" s="214">
        <v>5463.0217000000002</v>
      </c>
      <c r="F983" s="215">
        <v>1005196</v>
      </c>
      <c r="G983" s="213">
        <v>0</v>
      </c>
      <c r="H983" s="216">
        <v>0</v>
      </c>
      <c r="I983" s="215">
        <v>0</v>
      </c>
      <c r="J983" s="213">
        <v>0</v>
      </c>
      <c r="K983" s="216">
        <v>0</v>
      </c>
      <c r="L983" s="215">
        <v>0</v>
      </c>
      <c r="M983" s="213">
        <v>0</v>
      </c>
      <c r="N983" s="216">
        <v>0</v>
      </c>
      <c r="O983" s="215">
        <v>0</v>
      </c>
      <c r="P983" s="213">
        <v>0</v>
      </c>
      <c r="Q983" s="216">
        <v>0</v>
      </c>
      <c r="R983" s="215">
        <v>0</v>
      </c>
      <c r="S983" s="213">
        <v>0</v>
      </c>
      <c r="T983" s="214">
        <v>0</v>
      </c>
      <c r="U983" s="217">
        <v>0</v>
      </c>
      <c r="V983" s="213">
        <v>0</v>
      </c>
      <c r="W983" s="216">
        <v>0</v>
      </c>
      <c r="X983" s="215">
        <v>0</v>
      </c>
      <c r="Y983" s="213">
        <v>0</v>
      </c>
      <c r="Z983" s="216">
        <v>0</v>
      </c>
      <c r="AA983" s="215">
        <v>0</v>
      </c>
      <c r="AB983" s="213">
        <v>0</v>
      </c>
      <c r="AC983" s="216">
        <v>0</v>
      </c>
      <c r="AD983" s="215">
        <v>0</v>
      </c>
      <c r="AE983" s="213">
        <v>0</v>
      </c>
      <c r="AF983" s="216">
        <v>0</v>
      </c>
      <c r="AG983" s="215">
        <v>0</v>
      </c>
      <c r="AH983" s="213">
        <v>0</v>
      </c>
      <c r="AI983" s="214">
        <v>0</v>
      </c>
      <c r="AJ983" s="215">
        <v>0</v>
      </c>
      <c r="AK983" s="218">
        <v>184</v>
      </c>
      <c r="AL983" s="214">
        <v>5463.0217000000002</v>
      </c>
      <c r="AM983" s="215">
        <v>1005196</v>
      </c>
      <c r="AN983" s="36">
        <f t="shared" si="178"/>
        <v>9.5125839793243756E-5</v>
      </c>
      <c r="AO983" s="37">
        <f t="shared" si="179"/>
        <v>1</v>
      </c>
      <c r="AP983" s="38" t="s">
        <v>3</v>
      </c>
      <c r="AQ983" s="39" t="str">
        <f t="shared" si="177"/>
        <v>제품</v>
      </c>
      <c r="AR983" s="40">
        <f t="shared" si="182"/>
        <v>1005196</v>
      </c>
      <c r="AS983" s="41">
        <f t="shared" si="183"/>
        <v>0</v>
      </c>
      <c r="AT983" s="42">
        <f t="shared" si="184"/>
        <v>0</v>
      </c>
      <c r="AU983" s="43">
        <f t="shared" si="180"/>
        <v>1005196</v>
      </c>
      <c r="AV983" s="95" t="str">
        <f t="shared" si="187"/>
        <v/>
      </c>
      <c r="AW983" s="61" t="str">
        <f t="shared" si="187"/>
        <v/>
      </c>
      <c r="AX983" s="61" t="str">
        <f t="shared" si="187"/>
        <v/>
      </c>
      <c r="AY983" s="61">
        <f t="shared" si="187"/>
        <v>1005195.9928</v>
      </c>
      <c r="AZ983" s="44" t="str">
        <f t="shared" si="187"/>
        <v/>
      </c>
      <c r="BA983" s="45"/>
      <c r="BB983" s="97">
        <v>0</v>
      </c>
      <c r="BC983" s="98">
        <v>0</v>
      </c>
      <c r="BD983" s="98">
        <v>0</v>
      </c>
      <c r="BE983" s="98">
        <v>184</v>
      </c>
      <c r="BF983" s="98">
        <v>0</v>
      </c>
      <c r="BG983" s="99">
        <f t="shared" si="185"/>
        <v>184</v>
      </c>
      <c r="BH983" s="52">
        <f t="shared" si="181"/>
        <v>0</v>
      </c>
      <c r="BI983" s="53">
        <f>IFERROR(IF(ROUND(V983/((D983+AK983)/2),1)&lt;0,0,ROUND(V983/((D983+AK983)/2),1)),0)</f>
        <v>0</v>
      </c>
      <c r="BJ983" s="55" t="str">
        <f>IF(AK983=0,"정상",IF(AP983="악성","악성",IF(AND(BL983&gt;3,BI983&lt;0.5),"악성",IF(AND(AP983="정상",BL983&lt;=3),"정상",IF(BI983&gt;1,"정상","부진")))))</f>
        <v>악성</v>
      </c>
      <c r="BK983" s="54">
        <v>43800</v>
      </c>
      <c r="BL983" s="52">
        <f t="shared" si="186"/>
        <v>82</v>
      </c>
    </row>
    <row r="984" spans="1:64" ht="17.100000000000001" customHeight="1">
      <c r="A984" s="58" t="s">
        <v>1</v>
      </c>
      <c r="B984" s="57" t="s">
        <v>1114</v>
      </c>
      <c r="C984" s="56" t="s">
        <v>2259</v>
      </c>
      <c r="D984" s="213">
        <v>29</v>
      </c>
      <c r="E984" s="214">
        <v>5173.6206000000002</v>
      </c>
      <c r="F984" s="215">
        <v>150035</v>
      </c>
      <c r="G984" s="213">
        <v>0</v>
      </c>
      <c r="H984" s="216">
        <v>0</v>
      </c>
      <c r="I984" s="215">
        <v>0</v>
      </c>
      <c r="J984" s="213">
        <v>0</v>
      </c>
      <c r="K984" s="216">
        <v>0</v>
      </c>
      <c r="L984" s="215">
        <v>0</v>
      </c>
      <c r="M984" s="213">
        <v>257</v>
      </c>
      <c r="N984" s="216">
        <v>5173.6147849999998</v>
      </c>
      <c r="O984" s="215">
        <v>1329619</v>
      </c>
      <c r="P984" s="213">
        <v>0</v>
      </c>
      <c r="Q984" s="216">
        <v>0</v>
      </c>
      <c r="R984" s="215">
        <v>0</v>
      </c>
      <c r="S984" s="213">
        <v>257</v>
      </c>
      <c r="T984" s="214">
        <v>5173.6147849999998</v>
      </c>
      <c r="U984" s="217">
        <v>1329619</v>
      </c>
      <c r="V984" s="213">
        <v>91</v>
      </c>
      <c r="W984" s="216">
        <v>5173.6263730000001</v>
      </c>
      <c r="X984" s="215">
        <v>470800</v>
      </c>
      <c r="Y984" s="213">
        <v>0</v>
      </c>
      <c r="Z984" s="216">
        <v>0</v>
      </c>
      <c r="AA984" s="215">
        <v>0</v>
      </c>
      <c r="AB984" s="213">
        <v>53</v>
      </c>
      <c r="AC984" s="216">
        <v>5173.6226409999999</v>
      </c>
      <c r="AD984" s="215">
        <v>274202</v>
      </c>
      <c r="AE984" s="213">
        <v>0</v>
      </c>
      <c r="AF984" s="216">
        <v>0</v>
      </c>
      <c r="AG984" s="215">
        <v>0</v>
      </c>
      <c r="AH984" s="213">
        <v>144</v>
      </c>
      <c r="AI984" s="214">
        <v>5173.625</v>
      </c>
      <c r="AJ984" s="215">
        <v>745002</v>
      </c>
      <c r="AK984" s="218">
        <v>142</v>
      </c>
      <c r="AL984" s="214">
        <v>5173.6055999999999</v>
      </c>
      <c r="AM984" s="215">
        <v>734652</v>
      </c>
      <c r="AN984" s="36">
        <f t="shared" si="178"/>
        <v>6.9523146188192267E-5</v>
      </c>
      <c r="AO984" s="37">
        <f t="shared" si="179"/>
        <v>0.49650349650349651</v>
      </c>
      <c r="AP984" s="38" t="s">
        <v>4</v>
      </c>
      <c r="AQ984" s="39" t="str">
        <f t="shared" si="177"/>
        <v>제품</v>
      </c>
      <c r="AR984" s="40">
        <f t="shared" si="182"/>
        <v>0</v>
      </c>
      <c r="AS984" s="41">
        <f t="shared" si="183"/>
        <v>734652</v>
      </c>
      <c r="AT984" s="42">
        <f t="shared" si="184"/>
        <v>0</v>
      </c>
      <c r="AU984" s="43">
        <f t="shared" si="180"/>
        <v>734652</v>
      </c>
      <c r="AV984" s="95" t="str">
        <f t="shared" si="187"/>
        <v/>
      </c>
      <c r="AW984" s="61" t="str">
        <f t="shared" si="187"/>
        <v/>
      </c>
      <c r="AX984" s="61" t="str">
        <f t="shared" si="187"/>
        <v/>
      </c>
      <c r="AY984" s="61">
        <f t="shared" si="187"/>
        <v>734651.9952</v>
      </c>
      <c r="AZ984" s="44" t="str">
        <f t="shared" si="187"/>
        <v/>
      </c>
      <c r="BA984" s="45"/>
      <c r="BB984" s="97">
        <v>0</v>
      </c>
      <c r="BC984" s="98">
        <v>0</v>
      </c>
      <c r="BD984" s="98">
        <v>0</v>
      </c>
      <c r="BE984" s="98">
        <v>142</v>
      </c>
      <c r="BF984" s="98">
        <v>0</v>
      </c>
      <c r="BG984" s="99">
        <f t="shared" si="185"/>
        <v>142</v>
      </c>
      <c r="BH984" s="52">
        <f t="shared" si="181"/>
        <v>0</v>
      </c>
      <c r="BI984" s="53">
        <f>IFERROR(IF(ROUND(V984/((D984+AK984)/2),1)&lt;0,0,ROUND(V984/((D984+AK984)/2),1)),0)</f>
        <v>1.1000000000000001</v>
      </c>
      <c r="BJ984" s="55" t="str">
        <f>IF(AK984=0,"정상",IF(AP984="악성","악성",IF(AND(BL984&gt;3,BI984&lt;0.5),"악성",IF(AND(AP984="정상",BL984&lt;=3),"정상",IF(BI984&gt;1,"정상","부진")))))</f>
        <v>정상</v>
      </c>
      <c r="BK984" s="54">
        <v>43770</v>
      </c>
      <c r="BL984" s="52">
        <f t="shared" si="186"/>
        <v>83</v>
      </c>
    </row>
    <row r="985" spans="1:64" ht="17.100000000000001" customHeight="1">
      <c r="A985" s="58" t="s">
        <v>1</v>
      </c>
      <c r="B985" s="57" t="s">
        <v>1164</v>
      </c>
      <c r="C985" s="56" t="s">
        <v>2260</v>
      </c>
      <c r="D985" s="213">
        <v>270</v>
      </c>
      <c r="E985" s="214">
        <v>4403.8293999999996</v>
      </c>
      <c r="F985" s="215">
        <v>1189033</v>
      </c>
      <c r="G985" s="213">
        <v>0</v>
      </c>
      <c r="H985" s="216">
        <v>0</v>
      </c>
      <c r="I985" s="215">
        <v>0</v>
      </c>
      <c r="J985" s="213">
        <v>0</v>
      </c>
      <c r="K985" s="216">
        <v>0</v>
      </c>
      <c r="L985" s="215">
        <v>0</v>
      </c>
      <c r="M985" s="213">
        <v>153</v>
      </c>
      <c r="N985" s="216">
        <v>4403.8169930000004</v>
      </c>
      <c r="O985" s="215">
        <v>673784</v>
      </c>
      <c r="P985" s="213">
        <v>0</v>
      </c>
      <c r="Q985" s="216">
        <v>0</v>
      </c>
      <c r="R985" s="215">
        <v>0</v>
      </c>
      <c r="S985" s="213">
        <v>153</v>
      </c>
      <c r="T985" s="214">
        <v>4403.8169930000004</v>
      </c>
      <c r="U985" s="217">
        <v>673784</v>
      </c>
      <c r="V985" s="213">
        <v>130</v>
      </c>
      <c r="W985" s="216">
        <v>4403.8307690000001</v>
      </c>
      <c r="X985" s="215">
        <v>572498</v>
      </c>
      <c r="Y985" s="213">
        <v>0</v>
      </c>
      <c r="Z985" s="216">
        <v>0</v>
      </c>
      <c r="AA985" s="215">
        <v>0</v>
      </c>
      <c r="AB985" s="213">
        <v>0</v>
      </c>
      <c r="AC985" s="216">
        <v>0</v>
      </c>
      <c r="AD985" s="215">
        <v>0</v>
      </c>
      <c r="AE985" s="213">
        <v>0</v>
      </c>
      <c r="AF985" s="216">
        <v>0</v>
      </c>
      <c r="AG985" s="215">
        <v>0</v>
      </c>
      <c r="AH985" s="213">
        <v>130</v>
      </c>
      <c r="AI985" s="214">
        <v>4403.8307690000001</v>
      </c>
      <c r="AJ985" s="215">
        <v>572498</v>
      </c>
      <c r="AK985" s="218">
        <v>293</v>
      </c>
      <c r="AL985" s="214">
        <v>4403.8190999999997</v>
      </c>
      <c r="AM985" s="215">
        <v>1290319</v>
      </c>
      <c r="AN985" s="36">
        <f t="shared" si="178"/>
        <v>1.2210820424691154E-4</v>
      </c>
      <c r="AO985" s="37">
        <f t="shared" si="179"/>
        <v>0.69267139479905437</v>
      </c>
      <c r="AP985" s="38" t="s">
        <v>4</v>
      </c>
      <c r="AQ985" s="39" t="str">
        <f t="shared" si="177"/>
        <v>제품</v>
      </c>
      <c r="AR985" s="40">
        <f t="shared" si="182"/>
        <v>0</v>
      </c>
      <c r="AS985" s="41">
        <f t="shared" si="183"/>
        <v>1290319</v>
      </c>
      <c r="AT985" s="42">
        <f t="shared" si="184"/>
        <v>0</v>
      </c>
      <c r="AU985" s="43">
        <f t="shared" si="180"/>
        <v>1290319</v>
      </c>
      <c r="AV985" s="95" t="str">
        <f t="shared" si="187"/>
        <v/>
      </c>
      <c r="AW985" s="61" t="str">
        <f t="shared" si="187"/>
        <v/>
      </c>
      <c r="AX985" s="61" t="str">
        <f t="shared" si="187"/>
        <v/>
      </c>
      <c r="AY985" s="61">
        <f t="shared" si="187"/>
        <v>1290318.9963</v>
      </c>
      <c r="AZ985" s="44" t="str">
        <f t="shared" si="187"/>
        <v/>
      </c>
      <c r="BA985" s="45"/>
      <c r="BB985" s="97">
        <v>0</v>
      </c>
      <c r="BC985" s="98">
        <v>0</v>
      </c>
      <c r="BD985" s="98">
        <v>0</v>
      </c>
      <c r="BE985" s="98">
        <v>293</v>
      </c>
      <c r="BF985" s="98">
        <v>0</v>
      </c>
      <c r="BG985" s="99">
        <f t="shared" si="185"/>
        <v>293</v>
      </c>
      <c r="BH985" s="52">
        <f t="shared" si="181"/>
        <v>0</v>
      </c>
      <c r="BI985" s="53">
        <f>IFERROR(IF(ROUND(V985/((D985+AK985)/2),1)&lt;0,0,ROUND(V985/((D985+AK985)/2),1)),0)</f>
        <v>0.5</v>
      </c>
      <c r="BJ985" s="55" t="str">
        <f>IF(AK985=0,"정상",IF(AP985="악성","악성",IF(AND(BL985&gt;3,BI985&lt;0.5),"악성",IF(AND(AP985="정상",BL985&lt;=3),"정상",IF(BI985&gt;1,"정상","부진")))))</f>
        <v>부진</v>
      </c>
      <c r="BK985" s="54">
        <v>43831</v>
      </c>
      <c r="BL985" s="52">
        <f t="shared" si="186"/>
        <v>81</v>
      </c>
    </row>
    <row r="986" spans="1:64" ht="17.100000000000001" customHeight="1">
      <c r="A986" s="58" t="s">
        <v>1</v>
      </c>
      <c r="B986" s="57" t="s">
        <v>1169</v>
      </c>
      <c r="C986" s="56" t="s">
        <v>2261</v>
      </c>
      <c r="D986" s="213">
        <v>88</v>
      </c>
      <c r="E986" s="214">
        <v>1431.9051999999999</v>
      </c>
      <c r="F986" s="215">
        <v>126007</v>
      </c>
      <c r="G986" s="213">
        <v>0</v>
      </c>
      <c r="H986" s="216">
        <v>0</v>
      </c>
      <c r="I986" s="215">
        <v>0</v>
      </c>
      <c r="J986" s="213">
        <v>0</v>
      </c>
      <c r="K986" s="216">
        <v>0</v>
      </c>
      <c r="L986" s="215">
        <v>0</v>
      </c>
      <c r="M986" s="213">
        <v>0</v>
      </c>
      <c r="N986" s="216">
        <v>0</v>
      </c>
      <c r="O986" s="215">
        <v>0</v>
      </c>
      <c r="P986" s="213">
        <v>0</v>
      </c>
      <c r="Q986" s="216">
        <v>0</v>
      </c>
      <c r="R986" s="215">
        <v>0</v>
      </c>
      <c r="S986" s="213">
        <v>0</v>
      </c>
      <c r="T986" s="214">
        <v>0</v>
      </c>
      <c r="U986" s="217">
        <v>0</v>
      </c>
      <c r="V986" s="213">
        <v>78</v>
      </c>
      <c r="W986" s="216">
        <v>1431.9743579999999</v>
      </c>
      <c r="X986" s="215">
        <v>111694</v>
      </c>
      <c r="Y986" s="213">
        <v>0</v>
      </c>
      <c r="Z986" s="216">
        <v>0</v>
      </c>
      <c r="AA986" s="215">
        <v>0</v>
      </c>
      <c r="AB986" s="213">
        <v>3</v>
      </c>
      <c r="AC986" s="216">
        <v>1432</v>
      </c>
      <c r="AD986" s="215">
        <v>4296</v>
      </c>
      <c r="AE986" s="213">
        <v>0</v>
      </c>
      <c r="AF986" s="216">
        <v>0</v>
      </c>
      <c r="AG986" s="215">
        <v>0</v>
      </c>
      <c r="AH986" s="213">
        <v>81</v>
      </c>
      <c r="AI986" s="214">
        <v>1431.975308</v>
      </c>
      <c r="AJ986" s="215">
        <v>115990</v>
      </c>
      <c r="AK986" s="218">
        <v>7</v>
      </c>
      <c r="AL986" s="214">
        <v>1431</v>
      </c>
      <c r="AM986" s="215">
        <v>10017</v>
      </c>
      <c r="AN986" s="36">
        <f t="shared" si="178"/>
        <v>9.4794998906573709E-7</v>
      </c>
      <c r="AO986" s="37">
        <f t="shared" si="179"/>
        <v>7.9545454545454544E-2</v>
      </c>
      <c r="AP986" s="38" t="s">
        <v>4</v>
      </c>
      <c r="AQ986" s="39" t="str">
        <f t="shared" si="177"/>
        <v>제품</v>
      </c>
      <c r="AR986" s="40">
        <f t="shared" si="182"/>
        <v>0</v>
      </c>
      <c r="AS986" s="41">
        <f t="shared" si="183"/>
        <v>10017</v>
      </c>
      <c r="AT986" s="42">
        <f t="shared" si="184"/>
        <v>0</v>
      </c>
      <c r="AU986" s="43">
        <f t="shared" si="180"/>
        <v>10017</v>
      </c>
      <c r="AV986" s="95">
        <f t="shared" si="187"/>
        <v>10017</v>
      </c>
      <c r="AW986" s="61" t="str">
        <f t="shared" si="187"/>
        <v/>
      </c>
      <c r="AX986" s="61" t="str">
        <f t="shared" si="187"/>
        <v/>
      </c>
      <c r="AY986" s="61" t="str">
        <f t="shared" si="187"/>
        <v/>
      </c>
      <c r="AZ986" s="44" t="str">
        <f t="shared" si="187"/>
        <v/>
      </c>
      <c r="BA986" s="45"/>
      <c r="BB986" s="97">
        <v>7</v>
      </c>
      <c r="BC986" s="98">
        <v>0</v>
      </c>
      <c r="BD986" s="98">
        <v>0</v>
      </c>
      <c r="BE986" s="98">
        <v>0</v>
      </c>
      <c r="BF986" s="98">
        <v>0</v>
      </c>
      <c r="BG986" s="99">
        <f t="shared" si="185"/>
        <v>7</v>
      </c>
      <c r="BH986" s="52">
        <f t="shared" si="181"/>
        <v>0</v>
      </c>
      <c r="BI986" s="53">
        <f>IFERROR(IF(ROUND(V986/((D986+AK986)/2),1)&lt;0,0,ROUND(V986/((D986+AK986)/2),1)),0)</f>
        <v>1.6</v>
      </c>
      <c r="BJ986" s="55" t="str">
        <f>IF(AK986=0,"정상",IF(AP986="악성","악성",IF(AND(BL986&gt;3,BI986&lt;0.5),"악성",IF(AND(AP986="정상",BL986&lt;=3),"정상",IF(BI986&gt;1,"정상","부진")))))</f>
        <v>정상</v>
      </c>
      <c r="BK986" s="54">
        <v>43862</v>
      </c>
      <c r="BL986" s="52">
        <f t="shared" si="186"/>
        <v>80</v>
      </c>
    </row>
    <row r="987" spans="1:64" ht="17.100000000000001" customHeight="1">
      <c r="A987" s="58" t="s">
        <v>1</v>
      </c>
      <c r="B987" s="57" t="s">
        <v>996</v>
      </c>
      <c r="C987" s="56" t="s">
        <v>997</v>
      </c>
      <c r="D987" s="213">
        <v>8496</v>
      </c>
      <c r="E987" s="214">
        <v>797.31849999999997</v>
      </c>
      <c r="F987" s="215">
        <v>6774019</v>
      </c>
      <c r="G987" s="213">
        <v>0</v>
      </c>
      <c r="H987" s="216">
        <v>0</v>
      </c>
      <c r="I987" s="215">
        <v>0</v>
      </c>
      <c r="J987" s="213">
        <v>129768</v>
      </c>
      <c r="K987" s="216">
        <v>783.47327499999994</v>
      </c>
      <c r="L987" s="215">
        <v>101669760</v>
      </c>
      <c r="M987" s="213">
        <v>48</v>
      </c>
      <c r="N987" s="216">
        <v>1</v>
      </c>
      <c r="O987" s="215">
        <v>48</v>
      </c>
      <c r="P987" s="213">
        <v>0</v>
      </c>
      <c r="Q987" s="216">
        <v>0</v>
      </c>
      <c r="R987" s="215">
        <v>0</v>
      </c>
      <c r="S987" s="213">
        <v>129816</v>
      </c>
      <c r="T987" s="214">
        <v>783.18395199999998</v>
      </c>
      <c r="U987" s="217">
        <v>101669808</v>
      </c>
      <c r="V987" s="213">
        <v>130693</v>
      </c>
      <c r="W987" s="216">
        <v>783.66992100000004</v>
      </c>
      <c r="X987" s="215">
        <v>102420173</v>
      </c>
      <c r="Y987" s="213">
        <v>0</v>
      </c>
      <c r="Z987" s="216">
        <v>0</v>
      </c>
      <c r="AA987" s="215">
        <v>0</v>
      </c>
      <c r="AB987" s="213">
        <v>73</v>
      </c>
      <c r="AC987" s="216">
        <v>784.08219099999997</v>
      </c>
      <c r="AD987" s="215">
        <v>57238</v>
      </c>
      <c r="AE987" s="213">
        <v>0</v>
      </c>
      <c r="AF987" s="216">
        <v>0</v>
      </c>
      <c r="AG987" s="215">
        <v>0</v>
      </c>
      <c r="AH987" s="213">
        <v>130766</v>
      </c>
      <c r="AI987" s="214">
        <v>783.67015100000003</v>
      </c>
      <c r="AJ987" s="215">
        <v>102477411</v>
      </c>
      <c r="AK987" s="218">
        <v>7546</v>
      </c>
      <c r="AL987" s="214">
        <v>790.67290000000003</v>
      </c>
      <c r="AM987" s="215">
        <v>5966416</v>
      </c>
      <c r="AN987" s="36">
        <f t="shared" si="178"/>
        <v>5.6462653308991101E-4</v>
      </c>
      <c r="AO987" s="37">
        <f t="shared" si="179"/>
        <v>5.4557811325120019E-2</v>
      </c>
      <c r="AP987" s="38" t="s">
        <v>2</v>
      </c>
      <c r="AQ987" s="39" t="str">
        <f t="shared" si="177"/>
        <v>제품</v>
      </c>
      <c r="AR987" s="40">
        <f t="shared" si="182"/>
        <v>0</v>
      </c>
      <c r="AS987" s="41">
        <f t="shared" si="183"/>
        <v>0</v>
      </c>
      <c r="AT987" s="42">
        <f t="shared" si="184"/>
        <v>5966416</v>
      </c>
      <c r="AU987" s="43">
        <f t="shared" si="180"/>
        <v>5966416</v>
      </c>
      <c r="AV987" s="95">
        <f t="shared" si="187"/>
        <v>5966417.7034</v>
      </c>
      <c r="AW987" s="61" t="str">
        <f t="shared" si="187"/>
        <v/>
      </c>
      <c r="AX987" s="61" t="str">
        <f t="shared" si="187"/>
        <v/>
      </c>
      <c r="AY987" s="61" t="str">
        <f t="shared" si="187"/>
        <v/>
      </c>
      <c r="AZ987" s="44" t="str">
        <f t="shared" si="187"/>
        <v/>
      </c>
      <c r="BA987" s="45"/>
      <c r="BB987" s="97">
        <v>7546</v>
      </c>
      <c r="BC987" s="98">
        <v>0</v>
      </c>
      <c r="BD987" s="98">
        <v>0</v>
      </c>
      <c r="BE987" s="98">
        <v>0</v>
      </c>
      <c r="BF987" s="98">
        <v>0</v>
      </c>
      <c r="BG987" s="99">
        <f t="shared" si="185"/>
        <v>7546</v>
      </c>
      <c r="BH987" s="52">
        <f t="shared" si="181"/>
        <v>0</v>
      </c>
      <c r="BI987" s="53">
        <f>IFERROR(IF(ROUND(V987/((D987+AK987)/2),1)&lt;0,0,ROUND(V987/((D987+AK987)/2),1)),0)</f>
        <v>16.3</v>
      </c>
      <c r="BJ987" s="55" t="str">
        <f>IF(AK987=0,"정상",IF(AP987="악성","악성",IF(AND(BL987&gt;3,BI987&lt;0.5),"악성",IF(AND(AP987="정상",BL987&lt;=3),"정상",IF(BI987&gt;1,"정상","부진")))))</f>
        <v>정상</v>
      </c>
      <c r="BK987" s="54">
        <v>46235</v>
      </c>
      <c r="BL987" s="52">
        <f t="shared" si="186"/>
        <v>2</v>
      </c>
    </row>
    <row r="988" spans="1:64" ht="17.100000000000001" customHeight="1">
      <c r="A988" s="58" t="s">
        <v>1</v>
      </c>
      <c r="B988" s="57" t="s">
        <v>998</v>
      </c>
      <c r="C988" s="56" t="s">
        <v>999</v>
      </c>
      <c r="D988" s="213">
        <v>4176</v>
      </c>
      <c r="E988" s="214">
        <v>796.94050000000004</v>
      </c>
      <c r="F988" s="215">
        <v>3328023</v>
      </c>
      <c r="G988" s="213">
        <v>0</v>
      </c>
      <c r="H988" s="216">
        <v>0</v>
      </c>
      <c r="I988" s="215">
        <v>0</v>
      </c>
      <c r="J988" s="213">
        <v>136944</v>
      </c>
      <c r="K988" s="216">
        <v>783.06256499999995</v>
      </c>
      <c r="L988" s="215">
        <v>107235720</v>
      </c>
      <c r="M988" s="213">
        <v>434</v>
      </c>
      <c r="N988" s="216">
        <v>4.5760360000000002</v>
      </c>
      <c r="O988" s="215">
        <v>1986</v>
      </c>
      <c r="P988" s="213">
        <v>0</v>
      </c>
      <c r="Q988" s="216">
        <v>0</v>
      </c>
      <c r="R988" s="215">
        <v>0</v>
      </c>
      <c r="S988" s="213">
        <v>137378</v>
      </c>
      <c r="T988" s="214">
        <v>780.60319700000002</v>
      </c>
      <c r="U988" s="217">
        <v>107237706</v>
      </c>
      <c r="V988" s="213">
        <v>133322</v>
      </c>
      <c r="W988" s="216">
        <v>780.67483200000004</v>
      </c>
      <c r="X988" s="215">
        <v>104081130</v>
      </c>
      <c r="Y988" s="213">
        <v>0</v>
      </c>
      <c r="Z988" s="216">
        <v>0</v>
      </c>
      <c r="AA988" s="215">
        <v>0</v>
      </c>
      <c r="AB988" s="213">
        <v>36</v>
      </c>
      <c r="AC988" s="216">
        <v>778.91666599999996</v>
      </c>
      <c r="AD988" s="215">
        <v>28041</v>
      </c>
      <c r="AE988" s="213">
        <v>0</v>
      </c>
      <c r="AF988" s="216">
        <v>0</v>
      </c>
      <c r="AG988" s="215">
        <v>0</v>
      </c>
      <c r="AH988" s="213">
        <v>133358</v>
      </c>
      <c r="AI988" s="214">
        <v>780.67435699999999</v>
      </c>
      <c r="AJ988" s="215">
        <v>104109171</v>
      </c>
      <c r="AK988" s="218">
        <v>8196</v>
      </c>
      <c r="AL988" s="214">
        <v>787.76949999999999</v>
      </c>
      <c r="AM988" s="215">
        <v>6456558</v>
      </c>
      <c r="AN988" s="36">
        <f t="shared" si="178"/>
        <v>6.1101069037658949E-4</v>
      </c>
      <c r="AO988" s="37">
        <f t="shared" si="179"/>
        <v>5.7900165307939018E-2</v>
      </c>
      <c r="AP988" s="38" t="s">
        <v>2</v>
      </c>
      <c r="AQ988" s="39" t="str">
        <f t="shared" si="177"/>
        <v>제품</v>
      </c>
      <c r="AR988" s="40">
        <f t="shared" si="182"/>
        <v>0</v>
      </c>
      <c r="AS988" s="41">
        <f t="shared" si="183"/>
        <v>0</v>
      </c>
      <c r="AT988" s="42">
        <f t="shared" si="184"/>
        <v>6456558</v>
      </c>
      <c r="AU988" s="43">
        <f t="shared" si="180"/>
        <v>6456558</v>
      </c>
      <c r="AV988" s="95">
        <f t="shared" si="187"/>
        <v>6456558.8219999997</v>
      </c>
      <c r="AW988" s="61" t="str">
        <f t="shared" si="187"/>
        <v/>
      </c>
      <c r="AX988" s="61" t="str">
        <f t="shared" si="187"/>
        <v/>
      </c>
      <c r="AY988" s="61" t="str">
        <f t="shared" si="187"/>
        <v/>
      </c>
      <c r="AZ988" s="44" t="str">
        <f t="shared" si="187"/>
        <v/>
      </c>
      <c r="BA988" s="45"/>
      <c r="BB988" s="97">
        <v>8196</v>
      </c>
      <c r="BC988" s="98">
        <v>0</v>
      </c>
      <c r="BD988" s="98">
        <v>0</v>
      </c>
      <c r="BE988" s="98">
        <v>0</v>
      </c>
      <c r="BF988" s="98">
        <v>0</v>
      </c>
      <c r="BG988" s="99">
        <f t="shared" si="185"/>
        <v>8196</v>
      </c>
      <c r="BH988" s="52">
        <f t="shared" si="181"/>
        <v>0</v>
      </c>
      <c r="BI988" s="53">
        <f>IFERROR(IF(ROUND(V988/((D988+AK988)/2),1)&lt;0,0,ROUND(V988/((D988+AK988)/2),1)),0)</f>
        <v>21.6</v>
      </c>
      <c r="BJ988" s="55" t="str">
        <f>IF(AK988=0,"정상",IF(AP988="악성","악성",IF(AND(BL988&gt;3,BI988&lt;0.5),"악성",IF(AND(AP988="정상",BL988&lt;=3),"정상",IF(BI988&gt;1,"정상","부진")))))</f>
        <v>정상</v>
      </c>
      <c r="BK988" s="54">
        <v>46266</v>
      </c>
      <c r="BL988" s="52">
        <f t="shared" si="186"/>
        <v>1</v>
      </c>
    </row>
    <row r="989" spans="1:64" ht="17.100000000000001" customHeight="1">
      <c r="A989" s="58" t="s">
        <v>1</v>
      </c>
      <c r="B989" s="57" t="s">
        <v>1000</v>
      </c>
      <c r="C989" s="56" t="s">
        <v>1001</v>
      </c>
      <c r="D989" s="213">
        <v>10440</v>
      </c>
      <c r="E989" s="214">
        <v>787.52030000000002</v>
      </c>
      <c r="F989" s="215">
        <v>8221711</v>
      </c>
      <c r="G989" s="213">
        <v>0</v>
      </c>
      <c r="H989" s="216">
        <v>0</v>
      </c>
      <c r="I989" s="215">
        <v>0</v>
      </c>
      <c r="J989" s="213">
        <v>60288</v>
      </c>
      <c r="K989" s="216">
        <v>784.47850300000005</v>
      </c>
      <c r="L989" s="215">
        <v>47294640</v>
      </c>
      <c r="M989" s="213">
        <v>408</v>
      </c>
      <c r="N989" s="216">
        <v>1</v>
      </c>
      <c r="O989" s="215">
        <v>408</v>
      </c>
      <c r="P989" s="213">
        <v>0</v>
      </c>
      <c r="Q989" s="216">
        <v>0</v>
      </c>
      <c r="R989" s="215">
        <v>0</v>
      </c>
      <c r="S989" s="213">
        <v>60696</v>
      </c>
      <c r="T989" s="214">
        <v>779.21194100000002</v>
      </c>
      <c r="U989" s="217">
        <v>47295048</v>
      </c>
      <c r="V989" s="213">
        <v>62486</v>
      </c>
      <c r="W989" s="216">
        <v>779.637742</v>
      </c>
      <c r="X989" s="215">
        <v>48716444</v>
      </c>
      <c r="Y989" s="213">
        <v>0</v>
      </c>
      <c r="Z989" s="216">
        <v>0</v>
      </c>
      <c r="AA989" s="215">
        <v>0</v>
      </c>
      <c r="AB989" s="213">
        <v>24</v>
      </c>
      <c r="AC989" s="216">
        <v>776.625</v>
      </c>
      <c r="AD989" s="215">
        <v>18639</v>
      </c>
      <c r="AE989" s="213">
        <v>0</v>
      </c>
      <c r="AF989" s="216">
        <v>0</v>
      </c>
      <c r="AG989" s="215">
        <v>0</v>
      </c>
      <c r="AH989" s="213">
        <v>62510</v>
      </c>
      <c r="AI989" s="214">
        <v>779.63658599999997</v>
      </c>
      <c r="AJ989" s="215">
        <v>48735083</v>
      </c>
      <c r="AK989" s="218">
        <v>8626</v>
      </c>
      <c r="AL989" s="214">
        <v>786.19029999999998</v>
      </c>
      <c r="AM989" s="215">
        <v>6781676</v>
      </c>
      <c r="AN989" s="36">
        <f t="shared" si="178"/>
        <v>6.4177794649569449E-4</v>
      </c>
      <c r="AO989" s="37">
        <f t="shared" si="179"/>
        <v>0.12126068376068376</v>
      </c>
      <c r="AP989" s="38" t="s">
        <v>2</v>
      </c>
      <c r="AQ989" s="39" t="str">
        <f t="shared" si="177"/>
        <v>제품</v>
      </c>
      <c r="AR989" s="40">
        <f t="shared" si="182"/>
        <v>0</v>
      </c>
      <c r="AS989" s="41">
        <f t="shared" si="183"/>
        <v>0</v>
      </c>
      <c r="AT989" s="42">
        <f t="shared" si="184"/>
        <v>6781676</v>
      </c>
      <c r="AU989" s="43">
        <f t="shared" si="180"/>
        <v>6781676</v>
      </c>
      <c r="AV989" s="95">
        <f t="shared" si="187"/>
        <v>6781677.5278000003</v>
      </c>
      <c r="AW989" s="61" t="str">
        <f t="shared" si="187"/>
        <v/>
      </c>
      <c r="AX989" s="61" t="str">
        <f t="shared" si="187"/>
        <v/>
      </c>
      <c r="AY989" s="61" t="str">
        <f t="shared" si="187"/>
        <v/>
      </c>
      <c r="AZ989" s="44" t="str">
        <f t="shared" si="187"/>
        <v/>
      </c>
      <c r="BA989" s="45"/>
      <c r="BB989" s="97">
        <v>8626</v>
      </c>
      <c r="BC989" s="98">
        <v>0</v>
      </c>
      <c r="BD989" s="98">
        <v>0</v>
      </c>
      <c r="BE989" s="98">
        <v>0</v>
      </c>
      <c r="BF989" s="98">
        <v>0</v>
      </c>
      <c r="BG989" s="99">
        <f t="shared" si="185"/>
        <v>8626</v>
      </c>
      <c r="BH989" s="52">
        <f t="shared" si="181"/>
        <v>0</v>
      </c>
      <c r="BI989" s="53">
        <f>IFERROR(IF(ROUND(V989/((D989+AK989)/2),1)&lt;0,0,ROUND(V989/((D989+AK989)/2),1)),0)</f>
        <v>6.6</v>
      </c>
      <c r="BJ989" s="55" t="str">
        <f>IF(AK989=0,"정상",IF(AP989="악성","악성",IF(AND(BL989&gt;3,BI989&lt;0.5),"악성",IF(AND(AP989="정상",BL989&lt;=3),"정상",IF(BI989&gt;1,"정상","부진")))))</f>
        <v>정상</v>
      </c>
      <c r="BK989" s="54">
        <v>46235</v>
      </c>
      <c r="BL989" s="52">
        <f t="shared" si="186"/>
        <v>2</v>
      </c>
    </row>
    <row r="990" spans="1:64" ht="17.100000000000001" customHeight="1">
      <c r="A990" s="58" t="s">
        <v>1</v>
      </c>
      <c r="B990" s="57" t="s">
        <v>1002</v>
      </c>
      <c r="C990" s="56" t="s">
        <v>2262</v>
      </c>
      <c r="D990" s="213">
        <v>4</v>
      </c>
      <c r="E990" s="214">
        <v>7116</v>
      </c>
      <c r="F990" s="215">
        <v>28464</v>
      </c>
      <c r="G990" s="213">
        <v>0</v>
      </c>
      <c r="H990" s="216">
        <v>0</v>
      </c>
      <c r="I990" s="215">
        <v>0</v>
      </c>
      <c r="J990" s="213">
        <v>0</v>
      </c>
      <c r="K990" s="216">
        <v>0</v>
      </c>
      <c r="L990" s="215">
        <v>0</v>
      </c>
      <c r="M990" s="213">
        <v>0</v>
      </c>
      <c r="N990" s="216">
        <v>0</v>
      </c>
      <c r="O990" s="215">
        <v>0</v>
      </c>
      <c r="P990" s="213">
        <v>0</v>
      </c>
      <c r="Q990" s="216">
        <v>0</v>
      </c>
      <c r="R990" s="215">
        <v>0</v>
      </c>
      <c r="S990" s="213">
        <v>0</v>
      </c>
      <c r="T990" s="214">
        <v>0</v>
      </c>
      <c r="U990" s="217">
        <v>0</v>
      </c>
      <c r="V990" s="213">
        <v>-16</v>
      </c>
      <c r="W990" s="216">
        <v>7116</v>
      </c>
      <c r="X990" s="215">
        <v>-113856</v>
      </c>
      <c r="Y990" s="213">
        <v>0</v>
      </c>
      <c r="Z990" s="216">
        <v>0</v>
      </c>
      <c r="AA990" s="215">
        <v>0</v>
      </c>
      <c r="AB990" s="213">
        <v>8</v>
      </c>
      <c r="AC990" s="216">
        <v>7116</v>
      </c>
      <c r="AD990" s="215">
        <v>56928</v>
      </c>
      <c r="AE990" s="213">
        <v>0</v>
      </c>
      <c r="AF990" s="216">
        <v>0</v>
      </c>
      <c r="AG990" s="215">
        <v>0</v>
      </c>
      <c r="AH990" s="213">
        <v>-8</v>
      </c>
      <c r="AI990" s="214">
        <v>7116</v>
      </c>
      <c r="AJ990" s="215">
        <v>-56928</v>
      </c>
      <c r="AK990" s="218">
        <v>12</v>
      </c>
      <c r="AL990" s="214">
        <v>7116</v>
      </c>
      <c r="AM990" s="215">
        <v>85392</v>
      </c>
      <c r="AN990" s="36">
        <f t="shared" si="178"/>
        <v>8.0809968519817729E-6</v>
      </c>
      <c r="AO990" s="37">
        <f t="shared" si="179"/>
        <v>3</v>
      </c>
      <c r="AP990" s="38" t="s">
        <v>3</v>
      </c>
      <c r="AQ990" s="39" t="str">
        <f t="shared" si="177"/>
        <v>제품</v>
      </c>
      <c r="AR990" s="40">
        <f t="shared" si="182"/>
        <v>85392</v>
      </c>
      <c r="AS990" s="41">
        <f t="shared" si="183"/>
        <v>0</v>
      </c>
      <c r="AT990" s="42">
        <f t="shared" si="184"/>
        <v>0</v>
      </c>
      <c r="AU990" s="43">
        <f t="shared" si="180"/>
        <v>85392</v>
      </c>
      <c r="AV990" s="95">
        <f t="shared" si="187"/>
        <v>85392</v>
      </c>
      <c r="AW990" s="61" t="str">
        <f t="shared" si="187"/>
        <v/>
      </c>
      <c r="AX990" s="61" t="str">
        <f t="shared" si="187"/>
        <v/>
      </c>
      <c r="AY990" s="61" t="str">
        <f t="shared" si="187"/>
        <v/>
      </c>
      <c r="AZ990" s="44" t="str">
        <f t="shared" si="187"/>
        <v/>
      </c>
      <c r="BA990" s="45"/>
      <c r="BB990" s="97">
        <v>12</v>
      </c>
      <c r="BC990" s="98">
        <v>0</v>
      </c>
      <c r="BD990" s="98">
        <v>0</v>
      </c>
      <c r="BE990" s="98">
        <v>0</v>
      </c>
      <c r="BF990" s="98">
        <v>0</v>
      </c>
      <c r="BG990" s="99">
        <f t="shared" si="185"/>
        <v>12</v>
      </c>
      <c r="BH990" s="52">
        <f t="shared" si="181"/>
        <v>0</v>
      </c>
      <c r="BI990" s="53">
        <f>IFERROR(IF(ROUND(V990/((D990+AK990)/2),1)&lt;0,0,ROUND(V990/((D990+AK990)/2),1)),0)</f>
        <v>0</v>
      </c>
      <c r="BJ990" s="55" t="str">
        <f>IF(AK990=0,"정상",IF(AP990="악성","악성",IF(AND(BL990&gt;3,BI990&lt;0.5),"악성",IF(AND(AP990="정상",BL990&lt;=3),"정상",IF(BI990&gt;1,"정상","부진")))))</f>
        <v>악성</v>
      </c>
      <c r="BK990" s="54">
        <v>43556</v>
      </c>
      <c r="BL990" s="52">
        <f t="shared" si="186"/>
        <v>90</v>
      </c>
    </row>
    <row r="991" spans="1:64" ht="17.100000000000001" customHeight="1">
      <c r="A991" s="58" t="s">
        <v>1</v>
      </c>
      <c r="B991" s="57" t="s">
        <v>1021</v>
      </c>
      <c r="C991" s="56" t="s">
        <v>2263</v>
      </c>
      <c r="D991" s="213">
        <v>35</v>
      </c>
      <c r="E991" s="214">
        <v>2187.0106000000001</v>
      </c>
      <c r="F991" s="215">
        <v>76544</v>
      </c>
      <c r="G991" s="213">
        <v>0</v>
      </c>
      <c r="H991" s="216">
        <v>0</v>
      </c>
      <c r="I991" s="215">
        <v>0</v>
      </c>
      <c r="J991" s="213">
        <v>0</v>
      </c>
      <c r="K991" s="216">
        <v>0</v>
      </c>
      <c r="L991" s="215">
        <v>0</v>
      </c>
      <c r="M991" s="213">
        <v>0</v>
      </c>
      <c r="N991" s="216">
        <v>0</v>
      </c>
      <c r="O991" s="215">
        <v>0</v>
      </c>
      <c r="P991" s="213">
        <v>0</v>
      </c>
      <c r="Q991" s="216">
        <v>0</v>
      </c>
      <c r="R991" s="215">
        <v>0</v>
      </c>
      <c r="S991" s="213">
        <v>0</v>
      </c>
      <c r="T991" s="214">
        <v>0</v>
      </c>
      <c r="U991" s="217">
        <v>0</v>
      </c>
      <c r="V991" s="213">
        <v>-26</v>
      </c>
      <c r="W991" s="216">
        <v>2186</v>
      </c>
      <c r="X991" s="215">
        <v>-56836</v>
      </c>
      <c r="Y991" s="213">
        <v>0</v>
      </c>
      <c r="Z991" s="216">
        <v>0</v>
      </c>
      <c r="AA991" s="215">
        <v>0</v>
      </c>
      <c r="AB991" s="213">
        <v>57</v>
      </c>
      <c r="AC991" s="216">
        <v>2186.5964909999998</v>
      </c>
      <c r="AD991" s="215">
        <v>124636</v>
      </c>
      <c r="AE991" s="213">
        <v>0</v>
      </c>
      <c r="AF991" s="216">
        <v>0</v>
      </c>
      <c r="AG991" s="215">
        <v>0</v>
      </c>
      <c r="AH991" s="213">
        <v>31</v>
      </c>
      <c r="AI991" s="214">
        <v>2187.0967740000001</v>
      </c>
      <c r="AJ991" s="215">
        <v>67800</v>
      </c>
      <c r="AK991" s="218">
        <v>4</v>
      </c>
      <c r="AL991" s="214">
        <v>2186</v>
      </c>
      <c r="AM991" s="215">
        <v>8744</v>
      </c>
      <c r="AN991" s="36">
        <f t="shared" si="178"/>
        <v>8.2748075315871066E-7</v>
      </c>
      <c r="AO991" s="37">
        <f t="shared" si="179"/>
        <v>0.11428571428571428</v>
      </c>
      <c r="AP991" s="38" t="s">
        <v>3</v>
      </c>
      <c r="AQ991" s="39" t="str">
        <f t="shared" si="177"/>
        <v>제품</v>
      </c>
      <c r="AR991" s="40">
        <f t="shared" si="182"/>
        <v>8744</v>
      </c>
      <c r="AS991" s="41">
        <f t="shared" si="183"/>
        <v>0</v>
      </c>
      <c r="AT991" s="42">
        <f t="shared" si="184"/>
        <v>0</v>
      </c>
      <c r="AU991" s="43">
        <f t="shared" si="180"/>
        <v>8744</v>
      </c>
      <c r="AV991" s="95">
        <f t="shared" si="187"/>
        <v>8744</v>
      </c>
      <c r="AW991" s="61" t="str">
        <f t="shared" si="187"/>
        <v/>
      </c>
      <c r="AX991" s="61" t="str">
        <f t="shared" si="187"/>
        <v/>
      </c>
      <c r="AY991" s="61" t="str">
        <f t="shared" si="187"/>
        <v/>
      </c>
      <c r="AZ991" s="44" t="str">
        <f t="shared" si="187"/>
        <v/>
      </c>
      <c r="BA991" s="45"/>
      <c r="BB991" s="97">
        <v>4</v>
      </c>
      <c r="BC991" s="98">
        <v>0</v>
      </c>
      <c r="BD991" s="98">
        <v>0</v>
      </c>
      <c r="BE991" s="98">
        <v>0</v>
      </c>
      <c r="BF991" s="98">
        <v>0</v>
      </c>
      <c r="BG991" s="99">
        <f t="shared" si="185"/>
        <v>4</v>
      </c>
      <c r="BH991" s="52">
        <f t="shared" si="181"/>
        <v>0</v>
      </c>
      <c r="BI991" s="53">
        <f>IFERROR(IF(ROUND(V991/((D991+AK991)/2),1)&lt;0,0,ROUND(V991/((D991+AK991)/2),1)),0)</f>
        <v>0</v>
      </c>
      <c r="BJ991" s="55" t="str">
        <f>IF(AK991=0,"정상",IF(AP991="악성","악성",IF(AND(BL991&gt;3,BI991&lt;0.5),"악성",IF(AND(AP991="정상",BL991&lt;=3),"정상",IF(BI991&gt;1,"정상","부진")))))</f>
        <v>악성</v>
      </c>
      <c r="BK991" s="54">
        <v>43586</v>
      </c>
      <c r="BL991" s="52">
        <f t="shared" si="186"/>
        <v>89</v>
      </c>
    </row>
    <row r="992" spans="1:64" ht="17.100000000000001" customHeight="1">
      <c r="A992" s="58" t="s">
        <v>1</v>
      </c>
      <c r="B992" s="57" t="s">
        <v>1091</v>
      </c>
      <c r="C992" s="56" t="s">
        <v>2264</v>
      </c>
      <c r="D992" s="213">
        <v>5</v>
      </c>
      <c r="E992" s="214">
        <v>3005</v>
      </c>
      <c r="F992" s="215">
        <v>15025</v>
      </c>
      <c r="G992" s="213">
        <v>0</v>
      </c>
      <c r="H992" s="216">
        <v>0</v>
      </c>
      <c r="I992" s="215">
        <v>0</v>
      </c>
      <c r="J992" s="213">
        <v>0</v>
      </c>
      <c r="K992" s="216">
        <v>0</v>
      </c>
      <c r="L992" s="215">
        <v>0</v>
      </c>
      <c r="M992" s="213">
        <v>0</v>
      </c>
      <c r="N992" s="216">
        <v>0</v>
      </c>
      <c r="O992" s="215">
        <v>0</v>
      </c>
      <c r="P992" s="213">
        <v>0</v>
      </c>
      <c r="Q992" s="216">
        <v>0</v>
      </c>
      <c r="R992" s="215">
        <v>0</v>
      </c>
      <c r="S992" s="213">
        <v>0</v>
      </c>
      <c r="T992" s="214">
        <v>0</v>
      </c>
      <c r="U992" s="217">
        <v>0</v>
      </c>
      <c r="V992" s="213">
        <v>-11</v>
      </c>
      <c r="W992" s="216">
        <v>3005</v>
      </c>
      <c r="X992" s="215">
        <v>-33055</v>
      </c>
      <c r="Y992" s="213">
        <v>0</v>
      </c>
      <c r="Z992" s="216">
        <v>0</v>
      </c>
      <c r="AA992" s="215">
        <v>0</v>
      </c>
      <c r="AB992" s="213">
        <v>12</v>
      </c>
      <c r="AC992" s="216">
        <v>3005</v>
      </c>
      <c r="AD992" s="215">
        <v>36060</v>
      </c>
      <c r="AE992" s="213">
        <v>0</v>
      </c>
      <c r="AF992" s="216">
        <v>0</v>
      </c>
      <c r="AG992" s="215">
        <v>0</v>
      </c>
      <c r="AH992" s="213">
        <v>1</v>
      </c>
      <c r="AI992" s="214">
        <v>3005</v>
      </c>
      <c r="AJ992" s="215">
        <v>3005</v>
      </c>
      <c r="AK992" s="218">
        <v>4</v>
      </c>
      <c r="AL992" s="214">
        <v>3005</v>
      </c>
      <c r="AM992" s="215">
        <v>12020</v>
      </c>
      <c r="AN992" s="36">
        <f t="shared" si="178"/>
        <v>1.1375021332305242E-6</v>
      </c>
      <c r="AO992" s="37">
        <f t="shared" si="179"/>
        <v>0.8</v>
      </c>
      <c r="AP992" s="38" t="s">
        <v>3</v>
      </c>
      <c r="AQ992" s="39" t="str">
        <f t="shared" si="177"/>
        <v>제품</v>
      </c>
      <c r="AR992" s="40">
        <f t="shared" si="182"/>
        <v>12020</v>
      </c>
      <c r="AS992" s="41">
        <f t="shared" si="183"/>
        <v>0</v>
      </c>
      <c r="AT992" s="42">
        <f t="shared" si="184"/>
        <v>0</v>
      </c>
      <c r="AU992" s="43">
        <f t="shared" si="180"/>
        <v>12020</v>
      </c>
      <c r="AV992" s="95">
        <f t="shared" si="187"/>
        <v>12020</v>
      </c>
      <c r="AW992" s="61" t="str">
        <f t="shared" si="187"/>
        <v/>
      </c>
      <c r="AX992" s="61" t="str">
        <f t="shared" si="187"/>
        <v/>
      </c>
      <c r="AY992" s="61" t="str">
        <f t="shared" si="187"/>
        <v/>
      </c>
      <c r="AZ992" s="44" t="str">
        <f t="shared" si="187"/>
        <v/>
      </c>
      <c r="BA992" s="45"/>
      <c r="BB992" s="97">
        <v>4</v>
      </c>
      <c r="BC992" s="98">
        <v>0</v>
      </c>
      <c r="BD992" s="98">
        <v>0</v>
      </c>
      <c r="BE992" s="98">
        <v>0</v>
      </c>
      <c r="BF992" s="98">
        <v>0</v>
      </c>
      <c r="BG992" s="99">
        <f t="shared" si="185"/>
        <v>4</v>
      </c>
      <c r="BH992" s="52">
        <f t="shared" si="181"/>
        <v>0</v>
      </c>
      <c r="BI992" s="53">
        <f>IFERROR(IF(ROUND(V992/((D992+AK992)/2),1)&lt;0,0,ROUND(V992/((D992+AK992)/2),1)),0)</f>
        <v>0</v>
      </c>
      <c r="BJ992" s="55" t="str">
        <f>IF(AK992=0,"정상",IF(AP992="악성","악성",IF(AND(BL992&gt;3,BI992&lt;0.5),"악성",IF(AND(AP992="정상",BL992&lt;=3),"정상",IF(BI992&gt;1,"정상","부진")))))</f>
        <v>악성</v>
      </c>
      <c r="BK992" s="54">
        <v>43647</v>
      </c>
      <c r="BL992" s="52">
        <f t="shared" si="186"/>
        <v>87</v>
      </c>
    </row>
    <row r="993" spans="1:64" ht="17.100000000000001" customHeight="1">
      <c r="A993" s="58" t="s">
        <v>1</v>
      </c>
      <c r="B993" s="57" t="s">
        <v>1022</v>
      </c>
      <c r="C993" s="56" t="s">
        <v>2265</v>
      </c>
      <c r="D993" s="213">
        <v>45</v>
      </c>
      <c r="E993" s="214">
        <v>956</v>
      </c>
      <c r="F993" s="215">
        <v>43020</v>
      </c>
      <c r="G993" s="213">
        <v>0</v>
      </c>
      <c r="H993" s="216">
        <v>0</v>
      </c>
      <c r="I993" s="215">
        <v>0</v>
      </c>
      <c r="J993" s="213">
        <v>0</v>
      </c>
      <c r="K993" s="216">
        <v>0</v>
      </c>
      <c r="L993" s="215">
        <v>0</v>
      </c>
      <c r="M993" s="213">
        <v>0</v>
      </c>
      <c r="N993" s="216">
        <v>0</v>
      </c>
      <c r="O993" s="215">
        <v>0</v>
      </c>
      <c r="P993" s="213">
        <v>0</v>
      </c>
      <c r="Q993" s="216">
        <v>0</v>
      </c>
      <c r="R993" s="215">
        <v>0</v>
      </c>
      <c r="S993" s="213">
        <v>0</v>
      </c>
      <c r="T993" s="214">
        <v>0</v>
      </c>
      <c r="U993" s="217">
        <v>0</v>
      </c>
      <c r="V993" s="213">
        <v>-11</v>
      </c>
      <c r="W993" s="216">
        <v>956</v>
      </c>
      <c r="X993" s="215">
        <v>-10516</v>
      </c>
      <c r="Y993" s="213">
        <v>0</v>
      </c>
      <c r="Z993" s="216">
        <v>0</v>
      </c>
      <c r="AA993" s="215">
        <v>0</v>
      </c>
      <c r="AB993" s="213">
        <v>14</v>
      </c>
      <c r="AC993" s="216">
        <v>956</v>
      </c>
      <c r="AD993" s="215">
        <v>13384</v>
      </c>
      <c r="AE993" s="213">
        <v>0</v>
      </c>
      <c r="AF993" s="216">
        <v>0</v>
      </c>
      <c r="AG993" s="215">
        <v>0</v>
      </c>
      <c r="AH993" s="213">
        <v>3</v>
      </c>
      <c r="AI993" s="214">
        <v>956</v>
      </c>
      <c r="AJ993" s="215">
        <v>2868</v>
      </c>
      <c r="AK993" s="218">
        <v>42</v>
      </c>
      <c r="AL993" s="214">
        <v>956</v>
      </c>
      <c r="AM993" s="215">
        <v>40152</v>
      </c>
      <c r="AN993" s="36">
        <f t="shared" si="178"/>
        <v>3.7997492224186357E-6</v>
      </c>
      <c r="AO993" s="37">
        <f t="shared" si="179"/>
        <v>0.93333333333333335</v>
      </c>
      <c r="AP993" s="38" t="s">
        <v>3</v>
      </c>
      <c r="AQ993" s="39" t="str">
        <f t="shared" si="177"/>
        <v>제품</v>
      </c>
      <c r="AR993" s="40">
        <f t="shared" si="182"/>
        <v>40152</v>
      </c>
      <c r="AS993" s="41">
        <f t="shared" si="183"/>
        <v>0</v>
      </c>
      <c r="AT993" s="42">
        <f t="shared" si="184"/>
        <v>0</v>
      </c>
      <c r="AU993" s="43">
        <f t="shared" si="180"/>
        <v>40152</v>
      </c>
      <c r="AV993" s="95">
        <f t="shared" si="187"/>
        <v>40152</v>
      </c>
      <c r="AW993" s="61" t="str">
        <f t="shared" si="187"/>
        <v/>
      </c>
      <c r="AX993" s="61" t="str">
        <f t="shared" si="187"/>
        <v/>
      </c>
      <c r="AY993" s="61" t="str">
        <f t="shared" si="187"/>
        <v/>
      </c>
      <c r="AZ993" s="44" t="str">
        <f t="shared" si="187"/>
        <v/>
      </c>
      <c r="BA993" s="45"/>
      <c r="BB993" s="97">
        <v>42</v>
      </c>
      <c r="BC993" s="98">
        <v>0</v>
      </c>
      <c r="BD993" s="98">
        <v>0</v>
      </c>
      <c r="BE993" s="98">
        <v>0</v>
      </c>
      <c r="BF993" s="98">
        <v>0</v>
      </c>
      <c r="BG993" s="99">
        <f t="shared" si="185"/>
        <v>42</v>
      </c>
      <c r="BH993" s="52">
        <f t="shared" si="181"/>
        <v>0</v>
      </c>
      <c r="BI993" s="53">
        <f>IFERROR(IF(ROUND(V993/((D993+AK993)/2),1)&lt;0,0,ROUND(V993/((D993+AK993)/2),1)),0)</f>
        <v>0</v>
      </c>
      <c r="BJ993" s="55" t="str">
        <f>IF(AK993=0,"정상",IF(AP993="악성","악성",IF(AND(BL993&gt;3,BI993&lt;0.5),"악성",IF(AND(AP993="정상",BL993&lt;=3),"정상",IF(BI993&gt;1,"정상","부진")))))</f>
        <v>악성</v>
      </c>
      <c r="BK993" s="54">
        <v>43586</v>
      </c>
      <c r="BL993" s="52">
        <f t="shared" si="186"/>
        <v>89</v>
      </c>
    </row>
    <row r="994" spans="1:64" ht="17.100000000000001" customHeight="1">
      <c r="A994" s="58" t="s">
        <v>1</v>
      </c>
      <c r="B994" s="57" t="s">
        <v>1074</v>
      </c>
      <c r="C994" s="56" t="s">
        <v>2266</v>
      </c>
      <c r="D994" s="213">
        <v>27</v>
      </c>
      <c r="E994" s="214">
        <v>962.09670000000006</v>
      </c>
      <c r="F994" s="215">
        <v>25976</v>
      </c>
      <c r="G994" s="213">
        <v>0</v>
      </c>
      <c r="H994" s="216">
        <v>0</v>
      </c>
      <c r="I994" s="215">
        <v>0</v>
      </c>
      <c r="J994" s="213">
        <v>0</v>
      </c>
      <c r="K994" s="216">
        <v>0</v>
      </c>
      <c r="L994" s="215">
        <v>0</v>
      </c>
      <c r="M994" s="213">
        <v>0</v>
      </c>
      <c r="N994" s="216">
        <v>0</v>
      </c>
      <c r="O994" s="215">
        <v>0</v>
      </c>
      <c r="P994" s="213">
        <v>0</v>
      </c>
      <c r="Q994" s="216">
        <v>0</v>
      </c>
      <c r="R994" s="215">
        <v>0</v>
      </c>
      <c r="S994" s="213">
        <v>0</v>
      </c>
      <c r="T994" s="214">
        <v>0</v>
      </c>
      <c r="U994" s="217">
        <v>0</v>
      </c>
      <c r="V994" s="213">
        <v>6</v>
      </c>
      <c r="W994" s="216">
        <v>962.33333300000004</v>
      </c>
      <c r="X994" s="215">
        <v>5774</v>
      </c>
      <c r="Y994" s="213">
        <v>0</v>
      </c>
      <c r="Z994" s="216">
        <v>0</v>
      </c>
      <c r="AA994" s="215">
        <v>0</v>
      </c>
      <c r="AB994" s="213">
        <v>0</v>
      </c>
      <c r="AC994" s="216">
        <v>0</v>
      </c>
      <c r="AD994" s="215">
        <v>0</v>
      </c>
      <c r="AE994" s="213">
        <v>0</v>
      </c>
      <c r="AF994" s="216">
        <v>0</v>
      </c>
      <c r="AG994" s="215">
        <v>0</v>
      </c>
      <c r="AH994" s="213">
        <v>6</v>
      </c>
      <c r="AI994" s="214">
        <v>962.33333300000004</v>
      </c>
      <c r="AJ994" s="215">
        <v>5774</v>
      </c>
      <c r="AK994" s="218">
        <v>21</v>
      </c>
      <c r="AL994" s="214">
        <v>962</v>
      </c>
      <c r="AM994" s="215">
        <v>20202</v>
      </c>
      <c r="AN994" s="36">
        <f t="shared" si="178"/>
        <v>1.9117985104428491E-6</v>
      </c>
      <c r="AO994" s="37">
        <f t="shared" si="179"/>
        <v>0.77777777777777779</v>
      </c>
      <c r="AP994" s="38" t="s">
        <v>4</v>
      </c>
      <c r="AQ994" s="39" t="str">
        <f t="shared" si="177"/>
        <v>제품</v>
      </c>
      <c r="AR994" s="40">
        <f t="shared" si="182"/>
        <v>0</v>
      </c>
      <c r="AS994" s="41">
        <f t="shared" si="183"/>
        <v>20202</v>
      </c>
      <c r="AT994" s="42">
        <f t="shared" si="184"/>
        <v>0</v>
      </c>
      <c r="AU994" s="43">
        <f t="shared" si="180"/>
        <v>20202</v>
      </c>
      <c r="AV994" s="95">
        <f t="shared" si="187"/>
        <v>20202</v>
      </c>
      <c r="AW994" s="61" t="str">
        <f t="shared" si="187"/>
        <v/>
      </c>
      <c r="AX994" s="61" t="str">
        <f t="shared" si="187"/>
        <v/>
      </c>
      <c r="AY994" s="61" t="str">
        <f t="shared" si="187"/>
        <v/>
      </c>
      <c r="AZ994" s="44" t="str">
        <f t="shared" si="187"/>
        <v/>
      </c>
      <c r="BA994" s="45"/>
      <c r="BB994" s="97">
        <v>21</v>
      </c>
      <c r="BC994" s="98">
        <v>0</v>
      </c>
      <c r="BD994" s="98">
        <v>0</v>
      </c>
      <c r="BE994" s="98">
        <v>0</v>
      </c>
      <c r="BF994" s="98">
        <v>0</v>
      </c>
      <c r="BG994" s="99">
        <f t="shared" si="185"/>
        <v>21</v>
      </c>
      <c r="BH994" s="52">
        <f t="shared" si="181"/>
        <v>0</v>
      </c>
      <c r="BI994" s="53">
        <f>IFERROR(IF(ROUND(V994/((D994+AK994)/2),1)&lt;0,0,ROUND(V994/((D994+AK994)/2),1)),0)</f>
        <v>0.3</v>
      </c>
      <c r="BJ994" s="55" t="str">
        <f>IF(AK994=0,"정상",IF(AP994="악성","악성",IF(AND(BL994&gt;3,BI994&lt;0.5),"악성",IF(AND(AP994="정상",BL994&lt;=3),"정상",IF(BI994&gt;1,"정상","부진")))))</f>
        <v>악성</v>
      </c>
      <c r="BK994" s="54">
        <v>43617</v>
      </c>
      <c r="BL994" s="52">
        <f t="shared" si="186"/>
        <v>88</v>
      </c>
    </row>
    <row r="995" spans="1:64" ht="17.100000000000001" customHeight="1">
      <c r="A995" s="58" t="s">
        <v>1</v>
      </c>
      <c r="B995" s="57" t="s">
        <v>1075</v>
      </c>
      <c r="C995" s="56" t="s">
        <v>2267</v>
      </c>
      <c r="D995" s="213">
        <v>23</v>
      </c>
      <c r="E995" s="214">
        <v>965</v>
      </c>
      <c r="F995" s="215">
        <v>22195</v>
      </c>
      <c r="G995" s="213">
        <v>0</v>
      </c>
      <c r="H995" s="216">
        <v>0</v>
      </c>
      <c r="I995" s="215">
        <v>0</v>
      </c>
      <c r="J995" s="213">
        <v>0</v>
      </c>
      <c r="K995" s="216">
        <v>0</v>
      </c>
      <c r="L995" s="215">
        <v>0</v>
      </c>
      <c r="M995" s="213">
        <v>0</v>
      </c>
      <c r="N995" s="216">
        <v>0</v>
      </c>
      <c r="O995" s="215">
        <v>0</v>
      </c>
      <c r="P995" s="213">
        <v>0</v>
      </c>
      <c r="Q995" s="216">
        <v>0</v>
      </c>
      <c r="R995" s="215">
        <v>0</v>
      </c>
      <c r="S995" s="213">
        <v>0</v>
      </c>
      <c r="T995" s="214">
        <v>0</v>
      </c>
      <c r="U995" s="217">
        <v>0</v>
      </c>
      <c r="V995" s="213">
        <v>1</v>
      </c>
      <c r="W995" s="216">
        <v>965</v>
      </c>
      <c r="X995" s="215">
        <v>965</v>
      </c>
      <c r="Y995" s="213">
        <v>0</v>
      </c>
      <c r="Z995" s="216">
        <v>0</v>
      </c>
      <c r="AA995" s="215">
        <v>0</v>
      </c>
      <c r="AB995" s="213">
        <v>11</v>
      </c>
      <c r="AC995" s="216">
        <v>965</v>
      </c>
      <c r="AD995" s="215">
        <v>10615</v>
      </c>
      <c r="AE995" s="213">
        <v>0</v>
      </c>
      <c r="AF995" s="216">
        <v>0</v>
      </c>
      <c r="AG995" s="215">
        <v>0</v>
      </c>
      <c r="AH995" s="213">
        <v>12</v>
      </c>
      <c r="AI995" s="214">
        <v>965</v>
      </c>
      <c r="AJ995" s="215">
        <v>11580</v>
      </c>
      <c r="AK995" s="218">
        <v>11</v>
      </c>
      <c r="AL995" s="214">
        <v>965</v>
      </c>
      <c r="AM995" s="215">
        <v>10615</v>
      </c>
      <c r="AN995" s="36">
        <f t="shared" si="178"/>
        <v>1.0045411933645601E-6</v>
      </c>
      <c r="AO995" s="37">
        <f t="shared" si="179"/>
        <v>0.47826086956521741</v>
      </c>
      <c r="AP995" s="38" t="s">
        <v>4</v>
      </c>
      <c r="AQ995" s="39" t="str">
        <f t="shared" si="177"/>
        <v>제품</v>
      </c>
      <c r="AR995" s="40">
        <f t="shared" si="182"/>
        <v>0</v>
      </c>
      <c r="AS995" s="41">
        <f t="shared" si="183"/>
        <v>10615</v>
      </c>
      <c r="AT995" s="42">
        <f t="shared" si="184"/>
        <v>0</v>
      </c>
      <c r="AU995" s="43">
        <f t="shared" si="180"/>
        <v>10615</v>
      </c>
      <c r="AV995" s="95">
        <f t="shared" si="187"/>
        <v>10615</v>
      </c>
      <c r="AW995" s="61" t="str">
        <f t="shared" si="187"/>
        <v/>
      </c>
      <c r="AX995" s="61" t="str">
        <f t="shared" si="187"/>
        <v/>
      </c>
      <c r="AY995" s="61" t="str">
        <f t="shared" si="187"/>
        <v/>
      </c>
      <c r="AZ995" s="44" t="str">
        <f t="shared" si="187"/>
        <v/>
      </c>
      <c r="BA995" s="45"/>
      <c r="BB995" s="97">
        <v>11</v>
      </c>
      <c r="BC995" s="98">
        <v>0</v>
      </c>
      <c r="BD995" s="98">
        <v>0</v>
      </c>
      <c r="BE995" s="98">
        <v>0</v>
      </c>
      <c r="BF995" s="98">
        <v>0</v>
      </c>
      <c r="BG995" s="99">
        <f t="shared" si="185"/>
        <v>11</v>
      </c>
      <c r="BH995" s="52">
        <f t="shared" si="181"/>
        <v>0</v>
      </c>
      <c r="BI995" s="53">
        <f>IFERROR(IF(ROUND(V995/((D995+AK995)/2),1)&lt;0,0,ROUND(V995/((D995+AK995)/2),1)),0)</f>
        <v>0.1</v>
      </c>
      <c r="BJ995" s="55" t="str">
        <f>IF(AK995=0,"정상",IF(AP995="악성","악성",IF(AND(BL995&gt;3,BI995&lt;0.5),"악성",IF(AND(AP995="정상",BL995&lt;=3),"정상",IF(BI995&gt;1,"정상","부진")))))</f>
        <v>악성</v>
      </c>
      <c r="BK995" s="54">
        <v>43617</v>
      </c>
      <c r="BL995" s="52">
        <f t="shared" si="186"/>
        <v>88</v>
      </c>
    </row>
    <row r="996" spans="1:64" ht="17.100000000000001" customHeight="1">
      <c r="A996" s="58" t="s">
        <v>1</v>
      </c>
      <c r="B996" s="57" t="s">
        <v>1107</v>
      </c>
      <c r="C996" s="56" t="s">
        <v>2268</v>
      </c>
      <c r="D996" s="213">
        <v>4</v>
      </c>
      <c r="E996" s="214">
        <v>3702</v>
      </c>
      <c r="F996" s="215">
        <v>14808</v>
      </c>
      <c r="G996" s="213">
        <v>0</v>
      </c>
      <c r="H996" s="216">
        <v>0</v>
      </c>
      <c r="I996" s="215">
        <v>0</v>
      </c>
      <c r="J996" s="213">
        <v>0</v>
      </c>
      <c r="K996" s="216">
        <v>0</v>
      </c>
      <c r="L996" s="215">
        <v>0</v>
      </c>
      <c r="M996" s="213">
        <v>0</v>
      </c>
      <c r="N996" s="216">
        <v>0</v>
      </c>
      <c r="O996" s="215">
        <v>0</v>
      </c>
      <c r="P996" s="213">
        <v>0</v>
      </c>
      <c r="Q996" s="216">
        <v>0</v>
      </c>
      <c r="R996" s="215">
        <v>0</v>
      </c>
      <c r="S996" s="213">
        <v>0</v>
      </c>
      <c r="T996" s="214">
        <v>0</v>
      </c>
      <c r="U996" s="217">
        <v>0</v>
      </c>
      <c r="V996" s="213">
        <v>-14</v>
      </c>
      <c r="W996" s="216">
        <v>3702</v>
      </c>
      <c r="X996" s="215">
        <v>-51828</v>
      </c>
      <c r="Y996" s="213">
        <v>0</v>
      </c>
      <c r="Z996" s="216">
        <v>0</v>
      </c>
      <c r="AA996" s="215">
        <v>0</v>
      </c>
      <c r="AB996" s="213">
        <v>17</v>
      </c>
      <c r="AC996" s="216">
        <v>3702</v>
      </c>
      <c r="AD996" s="215">
        <v>62934</v>
      </c>
      <c r="AE996" s="213">
        <v>0</v>
      </c>
      <c r="AF996" s="216">
        <v>0</v>
      </c>
      <c r="AG996" s="215">
        <v>0</v>
      </c>
      <c r="AH996" s="213">
        <v>3</v>
      </c>
      <c r="AI996" s="214">
        <v>3702</v>
      </c>
      <c r="AJ996" s="215">
        <v>11106</v>
      </c>
      <c r="AK996" s="218">
        <v>1</v>
      </c>
      <c r="AL996" s="214">
        <v>3702</v>
      </c>
      <c r="AM996" s="215">
        <v>3702</v>
      </c>
      <c r="AN996" s="36">
        <f t="shared" si="178"/>
        <v>3.5033551557565723E-7</v>
      </c>
      <c r="AO996" s="37">
        <f t="shared" si="179"/>
        <v>0.25</v>
      </c>
      <c r="AP996" s="38" t="s">
        <v>3</v>
      </c>
      <c r="AQ996" s="39" t="str">
        <f t="shared" si="177"/>
        <v>제품</v>
      </c>
      <c r="AR996" s="40">
        <f t="shared" si="182"/>
        <v>3702</v>
      </c>
      <c r="AS996" s="41">
        <f t="shared" si="183"/>
        <v>0</v>
      </c>
      <c r="AT996" s="42">
        <f t="shared" si="184"/>
        <v>0</v>
      </c>
      <c r="AU996" s="43">
        <f t="shared" si="180"/>
        <v>3702</v>
      </c>
      <c r="AV996" s="95">
        <f t="shared" si="187"/>
        <v>3702</v>
      </c>
      <c r="AW996" s="61" t="str">
        <f t="shared" si="187"/>
        <v/>
      </c>
      <c r="AX996" s="61" t="str">
        <f t="shared" si="187"/>
        <v/>
      </c>
      <c r="AY996" s="61" t="str">
        <f t="shared" si="187"/>
        <v/>
      </c>
      <c r="AZ996" s="44" t="str">
        <f t="shared" si="187"/>
        <v/>
      </c>
      <c r="BA996" s="45"/>
      <c r="BB996" s="97">
        <v>1</v>
      </c>
      <c r="BC996" s="98">
        <v>0</v>
      </c>
      <c r="BD996" s="98">
        <v>0</v>
      </c>
      <c r="BE996" s="98">
        <v>0</v>
      </c>
      <c r="BF996" s="98">
        <v>0</v>
      </c>
      <c r="BG996" s="99">
        <f t="shared" si="185"/>
        <v>1</v>
      </c>
      <c r="BH996" s="52">
        <f t="shared" si="181"/>
        <v>0</v>
      </c>
      <c r="BI996" s="53">
        <f>IFERROR(IF(ROUND(V996/((D996+AK996)/2),1)&lt;0,0,ROUND(V996/((D996+AK996)/2),1)),0)</f>
        <v>0</v>
      </c>
      <c r="BJ996" s="55" t="str">
        <f>IF(AK996=0,"정상",IF(AP996="악성","악성",IF(AND(BL996&gt;3,BI996&lt;0.5),"악성",IF(AND(AP996="정상",BL996&lt;=3),"정상",IF(BI996&gt;1,"정상","부진")))))</f>
        <v>악성</v>
      </c>
      <c r="BK996" s="54">
        <v>43739</v>
      </c>
      <c r="BL996" s="52">
        <f t="shared" si="186"/>
        <v>84</v>
      </c>
    </row>
    <row r="997" spans="1:64" ht="17.100000000000001" customHeight="1">
      <c r="A997" s="58" t="s">
        <v>1</v>
      </c>
      <c r="B997" s="57" t="s">
        <v>1108</v>
      </c>
      <c r="C997" s="56" t="s">
        <v>2269</v>
      </c>
      <c r="D997" s="213">
        <v>4190</v>
      </c>
      <c r="E997" s="214">
        <v>4716.3197</v>
      </c>
      <c r="F997" s="215">
        <v>19761379</v>
      </c>
      <c r="G997" s="213">
        <v>5000</v>
      </c>
      <c r="H997" s="216">
        <v>4607.8990000000003</v>
      </c>
      <c r="I997" s="215">
        <v>23039495</v>
      </c>
      <c r="J997" s="213">
        <v>0</v>
      </c>
      <c r="K997" s="216">
        <v>0</v>
      </c>
      <c r="L997" s="215">
        <v>0</v>
      </c>
      <c r="M997" s="213">
        <v>0</v>
      </c>
      <c r="N997" s="216">
        <v>0</v>
      </c>
      <c r="O997" s="215">
        <v>0</v>
      </c>
      <c r="P997" s="213">
        <v>0</v>
      </c>
      <c r="Q997" s="216">
        <v>0</v>
      </c>
      <c r="R997" s="215">
        <v>0</v>
      </c>
      <c r="S997" s="213">
        <v>5000</v>
      </c>
      <c r="T997" s="214">
        <v>4607.8990000000003</v>
      </c>
      <c r="U997" s="217">
        <v>23039495</v>
      </c>
      <c r="V997" s="213">
        <v>7548</v>
      </c>
      <c r="W997" s="216">
        <v>4664.6377839999996</v>
      </c>
      <c r="X997" s="215">
        <v>35208686</v>
      </c>
      <c r="Y997" s="213">
        <v>0</v>
      </c>
      <c r="Z997" s="216">
        <v>0</v>
      </c>
      <c r="AA997" s="215">
        <v>0</v>
      </c>
      <c r="AB997" s="213">
        <v>44</v>
      </c>
      <c r="AC997" s="216">
        <v>4663.25</v>
      </c>
      <c r="AD997" s="215">
        <v>205183</v>
      </c>
      <c r="AE997" s="213">
        <v>0</v>
      </c>
      <c r="AF997" s="216">
        <v>0</v>
      </c>
      <c r="AG997" s="215">
        <v>0</v>
      </c>
      <c r="AH997" s="213">
        <v>7592</v>
      </c>
      <c r="AI997" s="214">
        <v>4664.6297409999997</v>
      </c>
      <c r="AJ997" s="215">
        <v>35413869</v>
      </c>
      <c r="AK997" s="218">
        <v>1598</v>
      </c>
      <c r="AL997" s="214">
        <v>4622.6575000000003</v>
      </c>
      <c r="AM997" s="215">
        <v>7387005</v>
      </c>
      <c r="AN997" s="36">
        <f t="shared" si="178"/>
        <v>6.9906272426660131E-4</v>
      </c>
      <c r="AO997" s="37">
        <f t="shared" si="179"/>
        <v>0.17388465723612623</v>
      </c>
      <c r="AP997" s="38" t="s">
        <v>2</v>
      </c>
      <c r="AQ997" s="39" t="str">
        <f t="shared" si="177"/>
        <v>제품</v>
      </c>
      <c r="AR997" s="40">
        <f t="shared" si="182"/>
        <v>0</v>
      </c>
      <c r="AS997" s="41">
        <f t="shared" si="183"/>
        <v>0</v>
      </c>
      <c r="AT997" s="42">
        <f t="shared" si="184"/>
        <v>7387005</v>
      </c>
      <c r="AU997" s="43">
        <f t="shared" si="180"/>
        <v>7387005</v>
      </c>
      <c r="AV997" s="95">
        <f t="shared" si="187"/>
        <v>7387006.6850000005</v>
      </c>
      <c r="AW997" s="61" t="str">
        <f t="shared" si="187"/>
        <v/>
      </c>
      <c r="AX997" s="61" t="str">
        <f t="shared" si="187"/>
        <v/>
      </c>
      <c r="AY997" s="61" t="str">
        <f t="shared" si="187"/>
        <v/>
      </c>
      <c r="AZ997" s="44" t="str">
        <f t="shared" si="187"/>
        <v/>
      </c>
      <c r="BA997" s="45"/>
      <c r="BB997" s="97">
        <v>1598</v>
      </c>
      <c r="BC997" s="98">
        <v>0</v>
      </c>
      <c r="BD997" s="98">
        <v>0</v>
      </c>
      <c r="BE997" s="98">
        <v>0</v>
      </c>
      <c r="BF997" s="98">
        <v>0</v>
      </c>
      <c r="BG997" s="99">
        <f t="shared" si="185"/>
        <v>1598</v>
      </c>
      <c r="BH997" s="52">
        <f t="shared" si="181"/>
        <v>0</v>
      </c>
      <c r="BI997" s="53">
        <f>IFERROR(IF(ROUND(V997/((D997+AK997)/2),1)&lt;0,0,ROUND(V997/((D997+AK997)/2),1)),0)</f>
        <v>2.6</v>
      </c>
      <c r="BJ997" s="55" t="str">
        <f>IF(AK997=0,"정상",IF(AP997="악성","악성",IF(AND(BL997&gt;3,BI997&lt;0.5),"악성",IF(AND(AP997="정상",BL997&lt;=3),"정상",IF(BI997&gt;1,"정상","부진")))))</f>
        <v>정상</v>
      </c>
      <c r="BK997" s="54">
        <v>45992</v>
      </c>
      <c r="BL997" s="52">
        <f t="shared" si="186"/>
        <v>10</v>
      </c>
    </row>
    <row r="998" spans="1:64" ht="17.100000000000001" customHeight="1">
      <c r="A998" s="58" t="s">
        <v>1</v>
      </c>
      <c r="B998" s="57" t="s">
        <v>1092</v>
      </c>
      <c r="C998" s="56" t="s">
        <v>2270</v>
      </c>
      <c r="D998" s="213">
        <v>6</v>
      </c>
      <c r="E998" s="214">
        <v>1379</v>
      </c>
      <c r="F998" s="215">
        <v>8274</v>
      </c>
      <c r="G998" s="213">
        <v>0</v>
      </c>
      <c r="H998" s="216">
        <v>0</v>
      </c>
      <c r="I998" s="215">
        <v>0</v>
      </c>
      <c r="J998" s="213">
        <v>0</v>
      </c>
      <c r="K998" s="216">
        <v>0</v>
      </c>
      <c r="L998" s="215">
        <v>0</v>
      </c>
      <c r="M998" s="213">
        <v>0</v>
      </c>
      <c r="N998" s="216">
        <v>0</v>
      </c>
      <c r="O998" s="215">
        <v>0</v>
      </c>
      <c r="P998" s="213">
        <v>0</v>
      </c>
      <c r="Q998" s="216">
        <v>0</v>
      </c>
      <c r="R998" s="215">
        <v>0</v>
      </c>
      <c r="S998" s="213">
        <v>0</v>
      </c>
      <c r="T998" s="214">
        <v>0</v>
      </c>
      <c r="U998" s="217">
        <v>0</v>
      </c>
      <c r="V998" s="213">
        <v>0</v>
      </c>
      <c r="W998" s="216">
        <v>0</v>
      </c>
      <c r="X998" s="215">
        <v>0</v>
      </c>
      <c r="Y998" s="213">
        <v>0</v>
      </c>
      <c r="Z998" s="216">
        <v>0</v>
      </c>
      <c r="AA998" s="215">
        <v>0</v>
      </c>
      <c r="AB998" s="213">
        <v>2</v>
      </c>
      <c r="AC998" s="216">
        <v>1379</v>
      </c>
      <c r="AD998" s="215">
        <v>2758</v>
      </c>
      <c r="AE998" s="213">
        <v>0</v>
      </c>
      <c r="AF998" s="216">
        <v>0</v>
      </c>
      <c r="AG998" s="215">
        <v>0</v>
      </c>
      <c r="AH998" s="213">
        <v>2</v>
      </c>
      <c r="AI998" s="214">
        <v>1379</v>
      </c>
      <c r="AJ998" s="215">
        <v>2758</v>
      </c>
      <c r="AK998" s="218">
        <v>4</v>
      </c>
      <c r="AL998" s="214">
        <v>1379</v>
      </c>
      <c r="AM998" s="215">
        <v>5516</v>
      </c>
      <c r="AN998" s="36">
        <f t="shared" si="178"/>
        <v>5.2200181089014729E-7</v>
      </c>
      <c r="AO998" s="37">
        <f t="shared" si="179"/>
        <v>0.66666666666666663</v>
      </c>
      <c r="AP998" s="38" t="s">
        <v>3</v>
      </c>
      <c r="AQ998" s="39" t="str">
        <f t="shared" si="177"/>
        <v>제품</v>
      </c>
      <c r="AR998" s="40">
        <f t="shared" si="182"/>
        <v>5516</v>
      </c>
      <c r="AS998" s="41">
        <f t="shared" si="183"/>
        <v>0</v>
      </c>
      <c r="AT998" s="42">
        <f t="shared" si="184"/>
        <v>0</v>
      </c>
      <c r="AU998" s="43">
        <f t="shared" si="180"/>
        <v>5516</v>
      </c>
      <c r="AV998" s="95">
        <f t="shared" si="187"/>
        <v>5516</v>
      </c>
      <c r="AW998" s="61" t="str">
        <f t="shared" si="187"/>
        <v/>
      </c>
      <c r="AX998" s="61" t="str">
        <f t="shared" si="187"/>
        <v/>
      </c>
      <c r="AY998" s="61" t="str">
        <f t="shared" si="187"/>
        <v/>
      </c>
      <c r="AZ998" s="44" t="str">
        <f t="shared" si="187"/>
        <v/>
      </c>
      <c r="BA998" s="45"/>
      <c r="BB998" s="97">
        <v>4</v>
      </c>
      <c r="BC998" s="98">
        <v>0</v>
      </c>
      <c r="BD998" s="98">
        <v>0</v>
      </c>
      <c r="BE998" s="98">
        <v>0</v>
      </c>
      <c r="BF998" s="98">
        <v>0</v>
      </c>
      <c r="BG998" s="99">
        <f t="shared" si="185"/>
        <v>4</v>
      </c>
      <c r="BH998" s="52">
        <f t="shared" si="181"/>
        <v>0</v>
      </c>
      <c r="BI998" s="53">
        <f>IFERROR(IF(ROUND(V998/((D998+AK998)/2),1)&lt;0,0,ROUND(V998/((D998+AK998)/2),1)),0)</f>
        <v>0</v>
      </c>
      <c r="BJ998" s="55" t="str">
        <f>IF(AK998=0,"정상",IF(AP998="악성","악성",IF(AND(BL998&gt;3,BI998&lt;0.5),"악성",IF(AND(AP998="정상",BL998&lt;=3),"정상",IF(BI998&gt;1,"정상","부진")))))</f>
        <v>악성</v>
      </c>
      <c r="BK998" s="54">
        <v>43647</v>
      </c>
      <c r="BL998" s="52">
        <f t="shared" si="186"/>
        <v>87</v>
      </c>
    </row>
    <row r="999" spans="1:64" ht="17.100000000000001" customHeight="1">
      <c r="A999" s="58" t="s">
        <v>1</v>
      </c>
      <c r="B999" s="57" t="s">
        <v>1093</v>
      </c>
      <c r="C999" s="56" t="s">
        <v>2271</v>
      </c>
      <c r="D999" s="213">
        <v>28</v>
      </c>
      <c r="E999" s="214">
        <v>1382</v>
      </c>
      <c r="F999" s="215">
        <v>38696</v>
      </c>
      <c r="G999" s="213">
        <v>0</v>
      </c>
      <c r="H999" s="216">
        <v>0</v>
      </c>
      <c r="I999" s="215">
        <v>0</v>
      </c>
      <c r="J999" s="213">
        <v>0</v>
      </c>
      <c r="K999" s="216">
        <v>0</v>
      </c>
      <c r="L999" s="215">
        <v>0</v>
      </c>
      <c r="M999" s="213">
        <v>0</v>
      </c>
      <c r="N999" s="216">
        <v>0</v>
      </c>
      <c r="O999" s="215">
        <v>0</v>
      </c>
      <c r="P999" s="213">
        <v>0</v>
      </c>
      <c r="Q999" s="216">
        <v>0</v>
      </c>
      <c r="R999" s="215">
        <v>0</v>
      </c>
      <c r="S999" s="213">
        <v>0</v>
      </c>
      <c r="T999" s="214">
        <v>0</v>
      </c>
      <c r="U999" s="217">
        <v>0</v>
      </c>
      <c r="V999" s="213">
        <v>0</v>
      </c>
      <c r="W999" s="216">
        <v>0</v>
      </c>
      <c r="X999" s="215">
        <v>0</v>
      </c>
      <c r="Y999" s="213">
        <v>0</v>
      </c>
      <c r="Z999" s="216">
        <v>0</v>
      </c>
      <c r="AA999" s="215">
        <v>0</v>
      </c>
      <c r="AB999" s="213">
        <v>25</v>
      </c>
      <c r="AC999" s="216">
        <v>1382</v>
      </c>
      <c r="AD999" s="215">
        <v>34550</v>
      </c>
      <c r="AE999" s="213">
        <v>0</v>
      </c>
      <c r="AF999" s="216">
        <v>0</v>
      </c>
      <c r="AG999" s="215">
        <v>0</v>
      </c>
      <c r="AH999" s="213">
        <v>25</v>
      </c>
      <c r="AI999" s="214">
        <v>1382</v>
      </c>
      <c r="AJ999" s="215">
        <v>34550</v>
      </c>
      <c r="AK999" s="218">
        <v>3</v>
      </c>
      <c r="AL999" s="214">
        <v>1382</v>
      </c>
      <c r="AM999" s="215">
        <v>4146</v>
      </c>
      <c r="AN999" s="36">
        <f t="shared" si="178"/>
        <v>3.9235306525571987E-7</v>
      </c>
      <c r="AO999" s="37">
        <f t="shared" si="179"/>
        <v>0.10714285714285714</v>
      </c>
      <c r="AP999" s="38" t="s">
        <v>3</v>
      </c>
      <c r="AQ999" s="39" t="str">
        <f t="shared" si="177"/>
        <v>제품</v>
      </c>
      <c r="AR999" s="40">
        <f t="shared" si="182"/>
        <v>4146</v>
      </c>
      <c r="AS999" s="41">
        <f t="shared" si="183"/>
        <v>0</v>
      </c>
      <c r="AT999" s="42">
        <f t="shared" si="184"/>
        <v>0</v>
      </c>
      <c r="AU999" s="43">
        <f t="shared" si="180"/>
        <v>4146</v>
      </c>
      <c r="AV999" s="95">
        <f t="shared" si="187"/>
        <v>4146</v>
      </c>
      <c r="AW999" s="61" t="str">
        <f t="shared" si="187"/>
        <v/>
      </c>
      <c r="AX999" s="61" t="str">
        <f t="shared" si="187"/>
        <v/>
      </c>
      <c r="AY999" s="61" t="str">
        <f t="shared" si="187"/>
        <v/>
      </c>
      <c r="AZ999" s="44" t="str">
        <f t="shared" si="187"/>
        <v/>
      </c>
      <c r="BA999" s="45"/>
      <c r="BB999" s="97">
        <v>3</v>
      </c>
      <c r="BC999" s="98">
        <v>0</v>
      </c>
      <c r="BD999" s="98">
        <v>0</v>
      </c>
      <c r="BE999" s="98">
        <v>0</v>
      </c>
      <c r="BF999" s="98">
        <v>0</v>
      </c>
      <c r="BG999" s="99">
        <f t="shared" si="185"/>
        <v>3</v>
      </c>
      <c r="BH999" s="52">
        <f t="shared" si="181"/>
        <v>0</v>
      </c>
      <c r="BI999" s="53">
        <f>IFERROR(IF(ROUND(V999/((D999+AK999)/2),1)&lt;0,0,ROUND(V999/((D999+AK999)/2),1)),0)</f>
        <v>0</v>
      </c>
      <c r="BJ999" s="55" t="str">
        <f>IF(AK999=0,"정상",IF(AP999="악성","악성",IF(AND(BL999&gt;3,BI999&lt;0.5),"악성",IF(AND(AP999="정상",BL999&lt;=3),"정상",IF(BI999&gt;1,"정상","부진")))))</f>
        <v>악성</v>
      </c>
      <c r="BK999" s="54">
        <v>43647</v>
      </c>
      <c r="BL999" s="52">
        <f t="shared" si="186"/>
        <v>87</v>
      </c>
    </row>
    <row r="1000" spans="1:64" ht="17.100000000000001" customHeight="1">
      <c r="A1000" s="58" t="s">
        <v>1</v>
      </c>
      <c r="B1000" s="57" t="s">
        <v>1023</v>
      </c>
      <c r="C1000" s="56" t="s">
        <v>2272</v>
      </c>
      <c r="D1000" s="213">
        <v>2</v>
      </c>
      <c r="E1000" s="214">
        <v>663</v>
      </c>
      <c r="F1000" s="215">
        <v>1326</v>
      </c>
      <c r="G1000" s="213">
        <v>0</v>
      </c>
      <c r="H1000" s="216">
        <v>0</v>
      </c>
      <c r="I1000" s="215">
        <v>0</v>
      </c>
      <c r="J1000" s="213">
        <v>0</v>
      </c>
      <c r="K1000" s="216">
        <v>0</v>
      </c>
      <c r="L1000" s="215">
        <v>0</v>
      </c>
      <c r="M1000" s="213">
        <v>0</v>
      </c>
      <c r="N1000" s="216">
        <v>0</v>
      </c>
      <c r="O1000" s="215">
        <v>0</v>
      </c>
      <c r="P1000" s="213">
        <v>0</v>
      </c>
      <c r="Q1000" s="216">
        <v>0</v>
      </c>
      <c r="R1000" s="215">
        <v>0</v>
      </c>
      <c r="S1000" s="213">
        <v>0</v>
      </c>
      <c r="T1000" s="214">
        <v>0</v>
      </c>
      <c r="U1000" s="217">
        <v>0</v>
      </c>
      <c r="V1000" s="213">
        <v>-9</v>
      </c>
      <c r="W1000" s="216">
        <v>663</v>
      </c>
      <c r="X1000" s="215">
        <v>-5967</v>
      </c>
      <c r="Y1000" s="213">
        <v>0</v>
      </c>
      <c r="Z1000" s="216">
        <v>0</v>
      </c>
      <c r="AA1000" s="215">
        <v>0</v>
      </c>
      <c r="AB1000" s="213">
        <v>1</v>
      </c>
      <c r="AC1000" s="216">
        <v>663</v>
      </c>
      <c r="AD1000" s="215">
        <v>663</v>
      </c>
      <c r="AE1000" s="213">
        <v>0</v>
      </c>
      <c r="AF1000" s="216">
        <v>0</v>
      </c>
      <c r="AG1000" s="215">
        <v>0</v>
      </c>
      <c r="AH1000" s="213">
        <v>-8</v>
      </c>
      <c r="AI1000" s="214">
        <v>663</v>
      </c>
      <c r="AJ1000" s="215">
        <v>-5304</v>
      </c>
      <c r="AK1000" s="218">
        <v>10</v>
      </c>
      <c r="AL1000" s="214">
        <v>663</v>
      </c>
      <c r="AM1000" s="215">
        <v>6630</v>
      </c>
      <c r="AN1000" s="36">
        <f t="shared" si="178"/>
        <v>6.2742422157390802E-7</v>
      </c>
      <c r="AO1000" s="37">
        <f t="shared" si="179"/>
        <v>5</v>
      </c>
      <c r="AP1000" s="38" t="s">
        <v>3</v>
      </c>
      <c r="AQ1000" s="39" t="str">
        <f t="shared" si="177"/>
        <v>제품</v>
      </c>
      <c r="AR1000" s="40">
        <f t="shared" si="182"/>
        <v>6630</v>
      </c>
      <c r="AS1000" s="41">
        <f t="shared" si="183"/>
        <v>0</v>
      </c>
      <c r="AT1000" s="42">
        <f t="shared" si="184"/>
        <v>0</v>
      </c>
      <c r="AU1000" s="43">
        <f t="shared" si="180"/>
        <v>6630</v>
      </c>
      <c r="AV1000" s="95">
        <f t="shared" si="187"/>
        <v>6630</v>
      </c>
      <c r="AW1000" s="61" t="str">
        <f t="shared" si="187"/>
        <v/>
      </c>
      <c r="AX1000" s="61" t="str">
        <f t="shared" si="187"/>
        <v/>
      </c>
      <c r="AY1000" s="61" t="str">
        <f t="shared" si="187"/>
        <v/>
      </c>
      <c r="AZ1000" s="44" t="str">
        <f t="shared" si="187"/>
        <v/>
      </c>
      <c r="BA1000" s="45"/>
      <c r="BB1000" s="97">
        <v>10</v>
      </c>
      <c r="BC1000" s="98">
        <v>0</v>
      </c>
      <c r="BD1000" s="98">
        <v>0</v>
      </c>
      <c r="BE1000" s="98">
        <v>0</v>
      </c>
      <c r="BF1000" s="98">
        <v>0</v>
      </c>
      <c r="BG1000" s="99">
        <f t="shared" si="185"/>
        <v>10</v>
      </c>
      <c r="BH1000" s="52">
        <f t="shared" si="181"/>
        <v>0</v>
      </c>
      <c r="BI1000" s="53">
        <f>IFERROR(IF(ROUND(V1000/((D1000+AK1000)/2),1)&lt;0,0,ROUND(V1000/((D1000+AK1000)/2),1)),0)</f>
        <v>0</v>
      </c>
      <c r="BJ1000" s="55" t="str">
        <f>IF(AK1000=0,"정상",IF(AP1000="악성","악성",IF(AND(BL1000&gt;3,BI1000&lt;0.5),"악성",IF(AND(AP1000="정상",BL1000&lt;=3),"정상",IF(BI1000&gt;1,"정상","부진")))))</f>
        <v>악성</v>
      </c>
      <c r="BK1000" s="54">
        <v>43586</v>
      </c>
      <c r="BL1000" s="52">
        <f t="shared" si="186"/>
        <v>89</v>
      </c>
    </row>
    <row r="1001" spans="1:64" ht="17.100000000000001" customHeight="1">
      <c r="A1001" s="58" t="s">
        <v>1</v>
      </c>
      <c r="B1001" s="57" t="s">
        <v>1024</v>
      </c>
      <c r="C1001" s="56" t="s">
        <v>2273</v>
      </c>
      <c r="D1001" s="213">
        <v>18</v>
      </c>
      <c r="E1001" s="214">
        <v>1276.3157000000001</v>
      </c>
      <c r="F1001" s="215">
        <v>22973</v>
      </c>
      <c r="G1001" s="213">
        <v>0</v>
      </c>
      <c r="H1001" s="216">
        <v>0</v>
      </c>
      <c r="I1001" s="215">
        <v>0</v>
      </c>
      <c r="J1001" s="213">
        <v>0</v>
      </c>
      <c r="K1001" s="216">
        <v>0</v>
      </c>
      <c r="L1001" s="215">
        <v>0</v>
      </c>
      <c r="M1001" s="213">
        <v>0</v>
      </c>
      <c r="N1001" s="216">
        <v>0</v>
      </c>
      <c r="O1001" s="215">
        <v>0</v>
      </c>
      <c r="P1001" s="213">
        <v>0</v>
      </c>
      <c r="Q1001" s="216">
        <v>0</v>
      </c>
      <c r="R1001" s="215">
        <v>0</v>
      </c>
      <c r="S1001" s="213">
        <v>0</v>
      </c>
      <c r="T1001" s="214">
        <v>0</v>
      </c>
      <c r="U1001" s="217">
        <v>0</v>
      </c>
      <c r="V1001" s="213">
        <v>-36</v>
      </c>
      <c r="W1001" s="216">
        <v>1275.9722220000001</v>
      </c>
      <c r="X1001" s="215">
        <v>-45935</v>
      </c>
      <c r="Y1001" s="213">
        <v>0</v>
      </c>
      <c r="Z1001" s="216">
        <v>0</v>
      </c>
      <c r="AA1001" s="215">
        <v>0</v>
      </c>
      <c r="AB1001" s="213">
        <v>27</v>
      </c>
      <c r="AC1001" s="216">
        <v>1276.148148</v>
      </c>
      <c r="AD1001" s="215">
        <v>34456</v>
      </c>
      <c r="AE1001" s="213">
        <v>0</v>
      </c>
      <c r="AF1001" s="216">
        <v>0</v>
      </c>
      <c r="AG1001" s="215">
        <v>0</v>
      </c>
      <c r="AH1001" s="213">
        <v>-9</v>
      </c>
      <c r="AI1001" s="214">
        <v>1275.444444</v>
      </c>
      <c r="AJ1001" s="215">
        <v>-11479</v>
      </c>
      <c r="AK1001" s="218">
        <v>27</v>
      </c>
      <c r="AL1001" s="214">
        <v>1276</v>
      </c>
      <c r="AM1001" s="215">
        <v>34452</v>
      </c>
      <c r="AN1001" s="36">
        <f t="shared" si="178"/>
        <v>3.2603347332826969E-6</v>
      </c>
      <c r="AO1001" s="37">
        <f t="shared" si="179"/>
        <v>1.5</v>
      </c>
      <c r="AP1001" s="38" t="s">
        <v>3</v>
      </c>
      <c r="AQ1001" s="39" t="str">
        <f t="shared" si="177"/>
        <v>제품</v>
      </c>
      <c r="AR1001" s="40">
        <f t="shared" si="182"/>
        <v>34452</v>
      </c>
      <c r="AS1001" s="41">
        <f t="shared" si="183"/>
        <v>0</v>
      </c>
      <c r="AT1001" s="42">
        <f t="shared" si="184"/>
        <v>0</v>
      </c>
      <c r="AU1001" s="43">
        <f t="shared" si="180"/>
        <v>34452</v>
      </c>
      <c r="AV1001" s="95">
        <f t="shared" si="187"/>
        <v>34452</v>
      </c>
      <c r="AW1001" s="61" t="str">
        <f t="shared" si="187"/>
        <v/>
      </c>
      <c r="AX1001" s="61" t="str">
        <f t="shared" si="187"/>
        <v/>
      </c>
      <c r="AY1001" s="61" t="str">
        <f t="shared" si="187"/>
        <v/>
      </c>
      <c r="AZ1001" s="44" t="str">
        <f t="shared" si="187"/>
        <v/>
      </c>
      <c r="BA1001" s="45"/>
      <c r="BB1001" s="97">
        <v>27</v>
      </c>
      <c r="BC1001" s="98">
        <v>0</v>
      </c>
      <c r="BD1001" s="98">
        <v>0</v>
      </c>
      <c r="BE1001" s="98">
        <v>0</v>
      </c>
      <c r="BF1001" s="98">
        <v>0</v>
      </c>
      <c r="BG1001" s="99">
        <f t="shared" si="185"/>
        <v>27</v>
      </c>
      <c r="BH1001" s="52">
        <f t="shared" si="181"/>
        <v>0</v>
      </c>
      <c r="BI1001" s="53">
        <f>IFERROR(IF(ROUND(V1001/((D1001+AK1001)/2),1)&lt;0,0,ROUND(V1001/((D1001+AK1001)/2),1)),0)</f>
        <v>0</v>
      </c>
      <c r="BJ1001" s="55" t="str">
        <f>IF(AK1001=0,"정상",IF(AP1001="악성","악성",IF(AND(BL1001&gt;3,BI1001&lt;0.5),"악성",IF(AND(AP1001="정상",BL1001&lt;=3),"정상",IF(BI1001&gt;1,"정상","부진")))))</f>
        <v>악성</v>
      </c>
      <c r="BK1001" s="54">
        <v>43586</v>
      </c>
      <c r="BL1001" s="52">
        <f t="shared" si="186"/>
        <v>89</v>
      </c>
    </row>
    <row r="1002" spans="1:64" ht="17.100000000000001" customHeight="1">
      <c r="A1002" s="58" t="s">
        <v>1</v>
      </c>
      <c r="B1002" s="57" t="s">
        <v>1161</v>
      </c>
      <c r="C1002" s="56" t="s">
        <v>2274</v>
      </c>
      <c r="D1002" s="213">
        <v>5</v>
      </c>
      <c r="E1002" s="214">
        <v>2765</v>
      </c>
      <c r="F1002" s="215">
        <v>13825</v>
      </c>
      <c r="G1002" s="213">
        <v>0</v>
      </c>
      <c r="H1002" s="216">
        <v>0</v>
      </c>
      <c r="I1002" s="215">
        <v>0</v>
      </c>
      <c r="J1002" s="213">
        <v>0</v>
      </c>
      <c r="K1002" s="216">
        <v>0</v>
      </c>
      <c r="L1002" s="215">
        <v>0</v>
      </c>
      <c r="M1002" s="213">
        <v>0</v>
      </c>
      <c r="N1002" s="216">
        <v>0</v>
      </c>
      <c r="O1002" s="215">
        <v>0</v>
      </c>
      <c r="P1002" s="213">
        <v>0</v>
      </c>
      <c r="Q1002" s="216">
        <v>0</v>
      </c>
      <c r="R1002" s="215">
        <v>0</v>
      </c>
      <c r="S1002" s="213">
        <v>0</v>
      </c>
      <c r="T1002" s="214">
        <v>0</v>
      </c>
      <c r="U1002" s="217">
        <v>0</v>
      </c>
      <c r="V1002" s="213">
        <v>-43</v>
      </c>
      <c r="W1002" s="216">
        <v>2765</v>
      </c>
      <c r="X1002" s="215">
        <v>-118895</v>
      </c>
      <c r="Y1002" s="213">
        <v>0</v>
      </c>
      <c r="Z1002" s="216">
        <v>0</v>
      </c>
      <c r="AA1002" s="215">
        <v>0</v>
      </c>
      <c r="AB1002" s="213">
        <v>31</v>
      </c>
      <c r="AC1002" s="216">
        <v>2765</v>
      </c>
      <c r="AD1002" s="215">
        <v>85715</v>
      </c>
      <c r="AE1002" s="213">
        <v>0</v>
      </c>
      <c r="AF1002" s="216">
        <v>0</v>
      </c>
      <c r="AG1002" s="215">
        <v>0</v>
      </c>
      <c r="AH1002" s="213">
        <v>-12</v>
      </c>
      <c r="AI1002" s="214">
        <v>2765</v>
      </c>
      <c r="AJ1002" s="215">
        <v>-33180</v>
      </c>
      <c r="AK1002" s="218">
        <v>17</v>
      </c>
      <c r="AL1002" s="214">
        <v>2765</v>
      </c>
      <c r="AM1002" s="215">
        <v>47005</v>
      </c>
      <c r="AN1002" s="36">
        <f t="shared" si="178"/>
        <v>4.4482768529534759E-6</v>
      </c>
      <c r="AO1002" s="37">
        <f t="shared" si="179"/>
        <v>3.4</v>
      </c>
      <c r="AP1002" s="38" t="s">
        <v>3</v>
      </c>
      <c r="AQ1002" s="39" t="str">
        <f t="shared" si="177"/>
        <v>제품</v>
      </c>
      <c r="AR1002" s="40">
        <f t="shared" si="182"/>
        <v>47005</v>
      </c>
      <c r="AS1002" s="41">
        <f t="shared" si="183"/>
        <v>0</v>
      </c>
      <c r="AT1002" s="42">
        <f t="shared" si="184"/>
        <v>0</v>
      </c>
      <c r="AU1002" s="43">
        <f t="shared" si="180"/>
        <v>47005</v>
      </c>
      <c r="AV1002" s="95">
        <f t="shared" si="187"/>
        <v>47005</v>
      </c>
      <c r="AW1002" s="61" t="str">
        <f t="shared" si="187"/>
        <v/>
      </c>
      <c r="AX1002" s="61" t="str">
        <f t="shared" si="187"/>
        <v/>
      </c>
      <c r="AY1002" s="61" t="str">
        <f t="shared" si="187"/>
        <v/>
      </c>
      <c r="AZ1002" s="44" t="str">
        <f t="shared" si="187"/>
        <v/>
      </c>
      <c r="BA1002" s="45"/>
      <c r="BB1002" s="97">
        <v>17</v>
      </c>
      <c r="BC1002" s="98">
        <v>0</v>
      </c>
      <c r="BD1002" s="98">
        <v>0</v>
      </c>
      <c r="BE1002" s="98">
        <v>0</v>
      </c>
      <c r="BF1002" s="98">
        <v>0</v>
      </c>
      <c r="BG1002" s="99">
        <f t="shared" si="185"/>
        <v>17</v>
      </c>
      <c r="BH1002" s="52">
        <f t="shared" si="181"/>
        <v>0</v>
      </c>
      <c r="BI1002" s="53">
        <f>IFERROR(IF(ROUND(V1002/((D1002+AK1002)/2),1)&lt;0,0,ROUND(V1002/((D1002+AK1002)/2),1)),0)</f>
        <v>0</v>
      </c>
      <c r="BJ1002" s="55" t="str">
        <f>IF(AK1002=0,"정상",IF(AP1002="악성","악성",IF(AND(BL1002&gt;3,BI1002&lt;0.5),"악성",IF(AND(AP1002="정상",BL1002&lt;=3),"정상",IF(BI1002&gt;1,"정상","부진")))))</f>
        <v>악성</v>
      </c>
      <c r="BK1002" s="54">
        <v>43862</v>
      </c>
      <c r="BL1002" s="52">
        <f t="shared" si="186"/>
        <v>80</v>
      </c>
    </row>
    <row r="1003" spans="1:64" ht="17.100000000000001" customHeight="1">
      <c r="A1003" s="58" t="s">
        <v>1</v>
      </c>
      <c r="B1003" s="57" t="s">
        <v>1162</v>
      </c>
      <c r="C1003" s="56" t="s">
        <v>2275</v>
      </c>
      <c r="D1003" s="213">
        <v>19</v>
      </c>
      <c r="E1003" s="214">
        <v>2946.5652</v>
      </c>
      <c r="F1003" s="215">
        <v>55984</v>
      </c>
      <c r="G1003" s="213">
        <v>0</v>
      </c>
      <c r="H1003" s="216">
        <v>0</v>
      </c>
      <c r="I1003" s="215">
        <v>0</v>
      </c>
      <c r="J1003" s="213">
        <v>0</v>
      </c>
      <c r="K1003" s="216">
        <v>0</v>
      </c>
      <c r="L1003" s="215">
        <v>0</v>
      </c>
      <c r="M1003" s="213">
        <v>2</v>
      </c>
      <c r="N1003" s="216">
        <v>2946</v>
      </c>
      <c r="O1003" s="215">
        <v>5892</v>
      </c>
      <c r="P1003" s="213">
        <v>0</v>
      </c>
      <c r="Q1003" s="216">
        <v>0</v>
      </c>
      <c r="R1003" s="215">
        <v>0</v>
      </c>
      <c r="S1003" s="213">
        <v>2</v>
      </c>
      <c r="T1003" s="214">
        <v>2946</v>
      </c>
      <c r="U1003" s="217">
        <v>5892</v>
      </c>
      <c r="V1003" s="213">
        <v>-94</v>
      </c>
      <c r="W1003" s="216">
        <v>2946.0744679999998</v>
      </c>
      <c r="X1003" s="215">
        <v>-276931</v>
      </c>
      <c r="Y1003" s="213">
        <v>0</v>
      </c>
      <c r="Z1003" s="216">
        <v>0</v>
      </c>
      <c r="AA1003" s="215">
        <v>0</v>
      </c>
      <c r="AB1003" s="213">
        <v>72</v>
      </c>
      <c r="AC1003" s="216">
        <v>2946.2361110000002</v>
      </c>
      <c r="AD1003" s="215">
        <v>212129</v>
      </c>
      <c r="AE1003" s="213">
        <v>0</v>
      </c>
      <c r="AF1003" s="216">
        <v>0</v>
      </c>
      <c r="AG1003" s="215">
        <v>0</v>
      </c>
      <c r="AH1003" s="213">
        <v>-22</v>
      </c>
      <c r="AI1003" s="214">
        <v>2945.5454540000001</v>
      </c>
      <c r="AJ1003" s="215">
        <v>-64802</v>
      </c>
      <c r="AK1003" s="218">
        <v>43</v>
      </c>
      <c r="AL1003" s="214">
        <v>2946</v>
      </c>
      <c r="AM1003" s="215">
        <v>126678</v>
      </c>
      <c r="AN1003" s="36">
        <f t="shared" si="178"/>
        <v>1.1988061167502191E-5</v>
      </c>
      <c r="AO1003" s="37">
        <f t="shared" si="179"/>
        <v>2.0476190476190474</v>
      </c>
      <c r="AP1003" s="38" t="s">
        <v>3</v>
      </c>
      <c r="AQ1003" s="39" t="str">
        <f t="shared" si="177"/>
        <v>제품</v>
      </c>
      <c r="AR1003" s="40">
        <f t="shared" si="182"/>
        <v>126678</v>
      </c>
      <c r="AS1003" s="41">
        <f t="shared" si="183"/>
        <v>0</v>
      </c>
      <c r="AT1003" s="42">
        <f t="shared" si="184"/>
        <v>0</v>
      </c>
      <c r="AU1003" s="43">
        <f t="shared" si="180"/>
        <v>126678</v>
      </c>
      <c r="AV1003" s="95">
        <f t="shared" si="187"/>
        <v>126678</v>
      </c>
      <c r="AW1003" s="61" t="str">
        <f t="shared" si="187"/>
        <v/>
      </c>
      <c r="AX1003" s="61" t="str">
        <f t="shared" si="187"/>
        <v/>
      </c>
      <c r="AY1003" s="61" t="str">
        <f t="shared" si="187"/>
        <v/>
      </c>
      <c r="AZ1003" s="44" t="str">
        <f t="shared" si="187"/>
        <v/>
      </c>
      <c r="BA1003" s="45"/>
      <c r="BB1003" s="97">
        <v>43</v>
      </c>
      <c r="BC1003" s="98">
        <v>0</v>
      </c>
      <c r="BD1003" s="98">
        <v>0</v>
      </c>
      <c r="BE1003" s="98">
        <v>0</v>
      </c>
      <c r="BF1003" s="98">
        <v>0</v>
      </c>
      <c r="BG1003" s="99">
        <f t="shared" si="185"/>
        <v>43</v>
      </c>
      <c r="BH1003" s="52">
        <f t="shared" si="181"/>
        <v>0</v>
      </c>
      <c r="BI1003" s="53">
        <f>IFERROR(IF(ROUND(V1003/((D1003+AK1003)/2),1)&lt;0,0,ROUND(V1003/((D1003+AK1003)/2),1)),0)</f>
        <v>0</v>
      </c>
      <c r="BJ1003" s="55" t="str">
        <f>IF(AK1003=0,"정상",IF(AP1003="악성","악성",IF(AND(BL1003&gt;3,BI1003&lt;0.5),"악성",IF(AND(AP1003="정상",BL1003&lt;=3),"정상",IF(BI1003&gt;1,"정상","부진")))))</f>
        <v>악성</v>
      </c>
      <c r="BK1003" s="54">
        <v>43862</v>
      </c>
      <c r="BL1003" s="52">
        <f t="shared" si="186"/>
        <v>80</v>
      </c>
    </row>
    <row r="1004" spans="1:64" ht="17.100000000000001" customHeight="1">
      <c r="A1004" s="58" t="s">
        <v>1</v>
      </c>
      <c r="B1004" s="57" t="s">
        <v>1094</v>
      </c>
      <c r="C1004" s="56" t="s">
        <v>2276</v>
      </c>
      <c r="D1004" s="213">
        <v>6</v>
      </c>
      <c r="E1004" s="214">
        <v>3259.6666</v>
      </c>
      <c r="F1004" s="215">
        <v>19557</v>
      </c>
      <c r="G1004" s="213">
        <v>0</v>
      </c>
      <c r="H1004" s="216">
        <v>0</v>
      </c>
      <c r="I1004" s="215">
        <v>0</v>
      </c>
      <c r="J1004" s="213">
        <v>0</v>
      </c>
      <c r="K1004" s="216">
        <v>0</v>
      </c>
      <c r="L1004" s="215">
        <v>0</v>
      </c>
      <c r="M1004" s="213">
        <v>0</v>
      </c>
      <c r="N1004" s="216">
        <v>0</v>
      </c>
      <c r="O1004" s="215">
        <v>0</v>
      </c>
      <c r="P1004" s="213">
        <v>0</v>
      </c>
      <c r="Q1004" s="216">
        <v>0</v>
      </c>
      <c r="R1004" s="215">
        <v>0</v>
      </c>
      <c r="S1004" s="213">
        <v>0</v>
      </c>
      <c r="T1004" s="214">
        <v>0</v>
      </c>
      <c r="U1004" s="217">
        <v>0</v>
      </c>
      <c r="V1004" s="213">
        <v>-37</v>
      </c>
      <c r="W1004" s="216">
        <v>3259.0540540000002</v>
      </c>
      <c r="X1004" s="215">
        <v>-120585</v>
      </c>
      <c r="Y1004" s="213">
        <v>0</v>
      </c>
      <c r="Z1004" s="216">
        <v>0</v>
      </c>
      <c r="AA1004" s="215">
        <v>0</v>
      </c>
      <c r="AB1004" s="213">
        <v>28</v>
      </c>
      <c r="AC1004" s="216">
        <v>3259.1785709999999</v>
      </c>
      <c r="AD1004" s="215">
        <v>91257</v>
      </c>
      <c r="AE1004" s="213">
        <v>0</v>
      </c>
      <c r="AF1004" s="216">
        <v>0</v>
      </c>
      <c r="AG1004" s="215">
        <v>0</v>
      </c>
      <c r="AH1004" s="213">
        <v>-9</v>
      </c>
      <c r="AI1004" s="214">
        <v>3258.6666660000001</v>
      </c>
      <c r="AJ1004" s="215">
        <v>-29328</v>
      </c>
      <c r="AK1004" s="218">
        <v>15</v>
      </c>
      <c r="AL1004" s="214">
        <v>3259</v>
      </c>
      <c r="AM1004" s="215">
        <v>48885</v>
      </c>
      <c r="AN1004" s="36">
        <f t="shared" si="178"/>
        <v>4.626189000247435E-6</v>
      </c>
      <c r="AO1004" s="37">
        <f t="shared" si="179"/>
        <v>2.5</v>
      </c>
      <c r="AP1004" s="38" t="s">
        <v>3</v>
      </c>
      <c r="AQ1004" s="39" t="str">
        <f t="shared" si="177"/>
        <v>제품</v>
      </c>
      <c r="AR1004" s="40">
        <f t="shared" si="182"/>
        <v>48885</v>
      </c>
      <c r="AS1004" s="41">
        <f t="shared" si="183"/>
        <v>0</v>
      </c>
      <c r="AT1004" s="42">
        <f t="shared" si="184"/>
        <v>0</v>
      </c>
      <c r="AU1004" s="43">
        <f t="shared" si="180"/>
        <v>48885</v>
      </c>
      <c r="AV1004" s="95">
        <f t="shared" si="187"/>
        <v>48885</v>
      </c>
      <c r="AW1004" s="61" t="str">
        <f t="shared" si="187"/>
        <v/>
      </c>
      <c r="AX1004" s="61" t="str">
        <f t="shared" si="187"/>
        <v/>
      </c>
      <c r="AY1004" s="61" t="str">
        <f t="shared" si="187"/>
        <v/>
      </c>
      <c r="AZ1004" s="44" t="str">
        <f t="shared" si="187"/>
        <v/>
      </c>
      <c r="BA1004" s="45"/>
      <c r="BB1004" s="97">
        <v>15</v>
      </c>
      <c r="BC1004" s="98">
        <v>0</v>
      </c>
      <c r="BD1004" s="98">
        <v>0</v>
      </c>
      <c r="BE1004" s="98">
        <v>0</v>
      </c>
      <c r="BF1004" s="98">
        <v>0</v>
      </c>
      <c r="BG1004" s="99">
        <f t="shared" si="185"/>
        <v>15</v>
      </c>
      <c r="BH1004" s="52">
        <f t="shared" si="181"/>
        <v>0</v>
      </c>
      <c r="BI1004" s="53">
        <f>IFERROR(IF(ROUND(V1004/((D1004+AK1004)/2),1)&lt;0,0,ROUND(V1004/((D1004+AK1004)/2),1)),0)</f>
        <v>0</v>
      </c>
      <c r="BJ1004" s="55" t="str">
        <f>IF(AK1004=0,"정상",IF(AP1004="악성","악성",IF(AND(BL1004&gt;3,BI1004&lt;0.5),"악성",IF(AND(AP1004="정상",BL1004&lt;=3),"정상",IF(BI1004&gt;1,"정상","부진")))))</f>
        <v>악성</v>
      </c>
      <c r="BK1004" s="54">
        <v>43647</v>
      </c>
      <c r="BL1004" s="52">
        <f t="shared" si="186"/>
        <v>87</v>
      </c>
    </row>
    <row r="1005" spans="1:64" ht="17.100000000000001" customHeight="1">
      <c r="A1005" s="58" t="s">
        <v>1</v>
      </c>
      <c r="B1005" s="57" t="s">
        <v>1095</v>
      </c>
      <c r="C1005" s="56" t="s">
        <v>2277</v>
      </c>
      <c r="D1005" s="213">
        <v>19</v>
      </c>
      <c r="E1005" s="214">
        <v>3276.2631000000001</v>
      </c>
      <c r="F1005" s="215">
        <v>62248</v>
      </c>
      <c r="G1005" s="213">
        <v>0</v>
      </c>
      <c r="H1005" s="216">
        <v>0</v>
      </c>
      <c r="I1005" s="215">
        <v>0</v>
      </c>
      <c r="J1005" s="213">
        <v>0</v>
      </c>
      <c r="K1005" s="216">
        <v>0</v>
      </c>
      <c r="L1005" s="215">
        <v>0</v>
      </c>
      <c r="M1005" s="213">
        <v>0</v>
      </c>
      <c r="N1005" s="216">
        <v>0</v>
      </c>
      <c r="O1005" s="215">
        <v>0</v>
      </c>
      <c r="P1005" s="213">
        <v>0</v>
      </c>
      <c r="Q1005" s="216">
        <v>0</v>
      </c>
      <c r="R1005" s="215">
        <v>0</v>
      </c>
      <c r="S1005" s="213">
        <v>0</v>
      </c>
      <c r="T1005" s="214">
        <v>0</v>
      </c>
      <c r="U1005" s="217">
        <v>0</v>
      </c>
      <c r="V1005" s="213">
        <v>-71</v>
      </c>
      <c r="W1005" s="216">
        <v>3275.7605629999998</v>
      </c>
      <c r="X1005" s="215">
        <v>-232579</v>
      </c>
      <c r="Y1005" s="213">
        <v>0</v>
      </c>
      <c r="Z1005" s="216">
        <v>0</v>
      </c>
      <c r="AA1005" s="215">
        <v>0</v>
      </c>
      <c r="AB1005" s="213">
        <v>50</v>
      </c>
      <c r="AC1005" s="216">
        <v>3276.04</v>
      </c>
      <c r="AD1005" s="215">
        <v>163802</v>
      </c>
      <c r="AE1005" s="213">
        <v>0</v>
      </c>
      <c r="AF1005" s="216">
        <v>0</v>
      </c>
      <c r="AG1005" s="215">
        <v>0</v>
      </c>
      <c r="AH1005" s="213">
        <v>-21</v>
      </c>
      <c r="AI1005" s="214">
        <v>3275.0952379999999</v>
      </c>
      <c r="AJ1005" s="215">
        <v>-68777</v>
      </c>
      <c r="AK1005" s="218">
        <v>40</v>
      </c>
      <c r="AL1005" s="214">
        <v>3275.6333</v>
      </c>
      <c r="AM1005" s="215">
        <v>131025</v>
      </c>
      <c r="AN1005" s="36">
        <f t="shared" si="178"/>
        <v>1.2399435691059021E-5</v>
      </c>
      <c r="AO1005" s="37">
        <f t="shared" si="179"/>
        <v>2.1052631578947367</v>
      </c>
      <c r="AP1005" s="38" t="s">
        <v>3</v>
      </c>
      <c r="AQ1005" s="39" t="str">
        <f t="shared" si="177"/>
        <v>제품</v>
      </c>
      <c r="AR1005" s="40">
        <f t="shared" si="182"/>
        <v>131025</v>
      </c>
      <c r="AS1005" s="41">
        <f t="shared" si="183"/>
        <v>0</v>
      </c>
      <c r="AT1005" s="42">
        <f t="shared" si="184"/>
        <v>0</v>
      </c>
      <c r="AU1005" s="43">
        <f t="shared" si="180"/>
        <v>131025</v>
      </c>
      <c r="AV1005" s="95">
        <f t="shared" si="187"/>
        <v>131025.33199999999</v>
      </c>
      <c r="AW1005" s="61" t="str">
        <f t="shared" si="187"/>
        <v/>
      </c>
      <c r="AX1005" s="61" t="str">
        <f t="shared" si="187"/>
        <v/>
      </c>
      <c r="AY1005" s="61" t="str">
        <f t="shared" si="187"/>
        <v/>
      </c>
      <c r="AZ1005" s="44" t="str">
        <f t="shared" si="187"/>
        <v/>
      </c>
      <c r="BA1005" s="45"/>
      <c r="BB1005" s="97">
        <v>40</v>
      </c>
      <c r="BC1005" s="98">
        <v>0</v>
      </c>
      <c r="BD1005" s="98">
        <v>0</v>
      </c>
      <c r="BE1005" s="98">
        <v>0</v>
      </c>
      <c r="BF1005" s="98">
        <v>0</v>
      </c>
      <c r="BG1005" s="99">
        <f t="shared" si="185"/>
        <v>40</v>
      </c>
      <c r="BH1005" s="52">
        <f t="shared" si="181"/>
        <v>0</v>
      </c>
      <c r="BI1005" s="53">
        <f>IFERROR(IF(ROUND(V1005/((D1005+AK1005)/2),1)&lt;0,0,ROUND(V1005/((D1005+AK1005)/2),1)),0)</f>
        <v>0</v>
      </c>
      <c r="BJ1005" s="55" t="str">
        <f>IF(AK1005=0,"정상",IF(AP1005="악성","악성",IF(AND(BL1005&gt;3,BI1005&lt;0.5),"악성",IF(AND(AP1005="정상",BL1005&lt;=3),"정상",IF(BI1005&gt;1,"정상","부진")))))</f>
        <v>악성</v>
      </c>
      <c r="BK1005" s="54">
        <v>43647</v>
      </c>
      <c r="BL1005" s="52">
        <f t="shared" si="186"/>
        <v>87</v>
      </c>
    </row>
    <row r="1006" spans="1:64" ht="17.100000000000001" customHeight="1">
      <c r="A1006" s="58" t="s">
        <v>1</v>
      </c>
      <c r="B1006" s="57" t="s">
        <v>1096</v>
      </c>
      <c r="C1006" s="56" t="s">
        <v>1097</v>
      </c>
      <c r="D1006" s="213">
        <v>476</v>
      </c>
      <c r="E1006" s="214">
        <v>1677.7579000000001</v>
      </c>
      <c r="F1006" s="215">
        <v>798612</v>
      </c>
      <c r="G1006" s="213">
        <v>0</v>
      </c>
      <c r="H1006" s="216">
        <v>0</v>
      </c>
      <c r="I1006" s="215">
        <v>0</v>
      </c>
      <c r="J1006" s="213">
        <v>2000</v>
      </c>
      <c r="K1006" s="216">
        <v>1763.15</v>
      </c>
      <c r="L1006" s="215">
        <v>3526300</v>
      </c>
      <c r="M1006" s="213">
        <v>307</v>
      </c>
      <c r="N1006" s="216">
        <v>1047.146579</v>
      </c>
      <c r="O1006" s="215">
        <v>321474</v>
      </c>
      <c r="P1006" s="213">
        <v>0</v>
      </c>
      <c r="Q1006" s="216">
        <v>0</v>
      </c>
      <c r="R1006" s="215">
        <v>0</v>
      </c>
      <c r="S1006" s="213">
        <v>2307</v>
      </c>
      <c r="T1006" s="214">
        <v>1667.8690939999999</v>
      </c>
      <c r="U1006" s="217">
        <v>3847774</v>
      </c>
      <c r="V1006" s="213">
        <v>1858</v>
      </c>
      <c r="W1006" s="216">
        <v>1673.7395039999999</v>
      </c>
      <c r="X1006" s="215">
        <v>3109808</v>
      </c>
      <c r="Y1006" s="213">
        <v>0</v>
      </c>
      <c r="Z1006" s="216">
        <v>0</v>
      </c>
      <c r="AA1006" s="215">
        <v>0</v>
      </c>
      <c r="AB1006" s="213">
        <v>12</v>
      </c>
      <c r="AC1006" s="216">
        <v>1673.75</v>
      </c>
      <c r="AD1006" s="215">
        <v>20085</v>
      </c>
      <c r="AE1006" s="213">
        <v>0</v>
      </c>
      <c r="AF1006" s="216">
        <v>0</v>
      </c>
      <c r="AG1006" s="215">
        <v>0</v>
      </c>
      <c r="AH1006" s="213">
        <v>1870</v>
      </c>
      <c r="AI1006" s="214">
        <v>1673.739572</v>
      </c>
      <c r="AJ1006" s="215">
        <v>3129893</v>
      </c>
      <c r="AK1006" s="218">
        <v>913</v>
      </c>
      <c r="AL1006" s="214">
        <v>1661</v>
      </c>
      <c r="AM1006" s="215">
        <v>1516493</v>
      </c>
      <c r="AN1006" s="36">
        <f t="shared" si="178"/>
        <v>1.4351198190758378E-4</v>
      </c>
      <c r="AO1006" s="37">
        <f t="shared" si="179"/>
        <v>0.32806324110671936</v>
      </c>
      <c r="AP1006" s="38" t="s">
        <v>2</v>
      </c>
      <c r="AQ1006" s="39" t="str">
        <f t="shared" si="177"/>
        <v>제품</v>
      </c>
      <c r="AR1006" s="40">
        <f t="shared" si="182"/>
        <v>0</v>
      </c>
      <c r="AS1006" s="41">
        <f t="shared" si="183"/>
        <v>0</v>
      </c>
      <c r="AT1006" s="42">
        <f t="shared" si="184"/>
        <v>1516493</v>
      </c>
      <c r="AU1006" s="43">
        <f t="shared" si="180"/>
        <v>1516493</v>
      </c>
      <c r="AV1006" s="95">
        <f t="shared" si="187"/>
        <v>1516493</v>
      </c>
      <c r="AW1006" s="61" t="str">
        <f t="shared" si="187"/>
        <v/>
      </c>
      <c r="AX1006" s="61" t="str">
        <f t="shared" si="187"/>
        <v/>
      </c>
      <c r="AY1006" s="61" t="str">
        <f t="shared" si="187"/>
        <v/>
      </c>
      <c r="AZ1006" s="44" t="str">
        <f t="shared" si="187"/>
        <v/>
      </c>
      <c r="BA1006" s="45"/>
      <c r="BB1006" s="97">
        <v>913</v>
      </c>
      <c r="BC1006" s="98">
        <v>0</v>
      </c>
      <c r="BD1006" s="98">
        <v>0</v>
      </c>
      <c r="BE1006" s="98">
        <v>0</v>
      </c>
      <c r="BF1006" s="98">
        <v>0</v>
      </c>
      <c r="BG1006" s="99">
        <f t="shared" si="185"/>
        <v>913</v>
      </c>
      <c r="BH1006" s="52">
        <f t="shared" si="181"/>
        <v>0</v>
      </c>
      <c r="BI1006" s="53">
        <f>IFERROR(IF(ROUND(V1006/((D1006+AK1006)/2),1)&lt;0,0,ROUND(V1006/((D1006+AK1006)/2),1)),0)</f>
        <v>2.7</v>
      </c>
      <c r="BJ1006" s="55" t="str">
        <f>IF(AK1006=0,"정상",IF(AP1006="악성","악성",IF(AND(BL1006&gt;3,BI1006&lt;0.5),"악성",IF(AND(AP1006="정상",BL1006&lt;=3),"정상",IF(BI1006&gt;1,"정상","부진")))))</f>
        <v>정상</v>
      </c>
      <c r="BK1006" s="54">
        <v>46082</v>
      </c>
      <c r="BL1006" s="52">
        <f t="shared" si="186"/>
        <v>7</v>
      </c>
    </row>
    <row r="1007" spans="1:64" ht="17.100000000000001" customHeight="1">
      <c r="A1007" s="58" t="s">
        <v>1</v>
      </c>
      <c r="B1007" s="57" t="s">
        <v>6152</v>
      </c>
      <c r="C1007" s="56" t="s">
        <v>6153</v>
      </c>
      <c r="D1007" s="213">
        <v>0</v>
      </c>
      <c r="E1007" s="214">
        <v>0</v>
      </c>
      <c r="F1007" s="215">
        <v>0</v>
      </c>
      <c r="G1007" s="213">
        <v>0</v>
      </c>
      <c r="H1007" s="216">
        <v>0</v>
      </c>
      <c r="I1007" s="215">
        <v>0</v>
      </c>
      <c r="J1007" s="213">
        <v>0</v>
      </c>
      <c r="K1007" s="216">
        <v>0</v>
      </c>
      <c r="L1007" s="215">
        <v>0</v>
      </c>
      <c r="M1007" s="213">
        <v>0</v>
      </c>
      <c r="N1007" s="216">
        <v>0</v>
      </c>
      <c r="O1007" s="215">
        <v>0</v>
      </c>
      <c r="P1007" s="213">
        <v>0</v>
      </c>
      <c r="Q1007" s="216">
        <v>0</v>
      </c>
      <c r="R1007" s="215">
        <v>0</v>
      </c>
      <c r="S1007" s="213">
        <v>0</v>
      </c>
      <c r="T1007" s="214">
        <v>0</v>
      </c>
      <c r="U1007" s="217">
        <v>0</v>
      </c>
      <c r="V1007" s="213">
        <v>-1</v>
      </c>
      <c r="W1007" s="216">
        <v>774</v>
      </c>
      <c r="X1007" s="215">
        <v>-774</v>
      </c>
      <c r="Y1007" s="213">
        <v>0</v>
      </c>
      <c r="Z1007" s="216">
        <v>0</v>
      </c>
      <c r="AA1007" s="215">
        <v>0</v>
      </c>
      <c r="AB1007" s="213">
        <v>1</v>
      </c>
      <c r="AC1007" s="216">
        <v>774</v>
      </c>
      <c r="AD1007" s="215">
        <v>774</v>
      </c>
      <c r="AE1007" s="213">
        <v>0</v>
      </c>
      <c r="AF1007" s="216">
        <v>0</v>
      </c>
      <c r="AG1007" s="215">
        <v>0</v>
      </c>
      <c r="AH1007" s="213">
        <v>0</v>
      </c>
      <c r="AI1007" s="214">
        <v>0</v>
      </c>
      <c r="AJ1007" s="215">
        <v>0</v>
      </c>
      <c r="AK1007" s="218">
        <v>0</v>
      </c>
      <c r="AL1007" s="214">
        <v>0</v>
      </c>
      <c r="AM1007" s="215">
        <v>0</v>
      </c>
      <c r="AN1007" s="36">
        <f t="shared" si="178"/>
        <v>0</v>
      </c>
      <c r="AO1007" s="37">
        <f t="shared" si="179"/>
        <v>0</v>
      </c>
      <c r="AP1007" s="38" t="s">
        <v>3</v>
      </c>
      <c r="AQ1007" s="39" t="str">
        <f t="shared" si="177"/>
        <v>제품</v>
      </c>
      <c r="AR1007" s="40">
        <f t="shared" si="182"/>
        <v>0</v>
      </c>
      <c r="AS1007" s="41">
        <f t="shared" si="183"/>
        <v>0</v>
      </c>
      <c r="AT1007" s="42">
        <f t="shared" si="184"/>
        <v>0</v>
      </c>
      <c r="AU1007" s="43">
        <f t="shared" si="180"/>
        <v>0</v>
      </c>
      <c r="AV1007" s="95" t="str">
        <f t="shared" si="187"/>
        <v/>
      </c>
      <c r="AW1007" s="61" t="str">
        <f t="shared" si="187"/>
        <v/>
      </c>
      <c r="AX1007" s="61" t="str">
        <f t="shared" si="187"/>
        <v/>
      </c>
      <c r="AY1007" s="61" t="str">
        <f t="shared" si="187"/>
        <v/>
      </c>
      <c r="AZ1007" s="44" t="str">
        <f t="shared" si="187"/>
        <v/>
      </c>
      <c r="BA1007" s="45"/>
      <c r="BB1007" s="97">
        <v>0</v>
      </c>
      <c r="BC1007" s="98">
        <v>0</v>
      </c>
      <c r="BD1007" s="98">
        <v>0</v>
      </c>
      <c r="BE1007" s="98">
        <v>0</v>
      </c>
      <c r="BF1007" s="98">
        <v>0</v>
      </c>
      <c r="BG1007" s="99">
        <f t="shared" si="185"/>
        <v>0</v>
      </c>
      <c r="BH1007" s="52">
        <f t="shared" si="181"/>
        <v>0</v>
      </c>
      <c r="BI1007" s="53">
        <f>IFERROR(IF(ROUND(V1007/((D1007+AK1007)/2),1)&lt;0,0,ROUND(V1007/((D1007+AK1007)/2),1)),0)</f>
        <v>0</v>
      </c>
      <c r="BJ1007" s="55" t="str">
        <f>IF(AK1007=0,"정상",IF(AP1007="악성","악성",IF(AND(BL1007&gt;3,BI1007&lt;0.5),"악성",IF(AND(AP1007="정상",BL1007&lt;=3),"정상",IF(BI1007&gt;1,"정상","부진")))))</f>
        <v>정상</v>
      </c>
      <c r="BK1007" s="54">
        <v>44287</v>
      </c>
      <c r="BL1007" s="52">
        <f t="shared" si="186"/>
        <v>66</v>
      </c>
    </row>
    <row r="1008" spans="1:64" ht="17.100000000000001" customHeight="1">
      <c r="A1008" s="58" t="s">
        <v>1</v>
      </c>
      <c r="B1008" s="57" t="s">
        <v>1102</v>
      </c>
      <c r="C1008" s="56" t="s">
        <v>2278</v>
      </c>
      <c r="D1008" s="213">
        <v>5</v>
      </c>
      <c r="E1008" s="214">
        <v>2455</v>
      </c>
      <c r="F1008" s="215">
        <v>12275</v>
      </c>
      <c r="G1008" s="213">
        <v>0</v>
      </c>
      <c r="H1008" s="216">
        <v>0</v>
      </c>
      <c r="I1008" s="215">
        <v>0</v>
      </c>
      <c r="J1008" s="213">
        <v>0</v>
      </c>
      <c r="K1008" s="216">
        <v>0</v>
      </c>
      <c r="L1008" s="215">
        <v>0</v>
      </c>
      <c r="M1008" s="213">
        <v>0</v>
      </c>
      <c r="N1008" s="216">
        <v>0</v>
      </c>
      <c r="O1008" s="215">
        <v>0</v>
      </c>
      <c r="P1008" s="213">
        <v>0</v>
      </c>
      <c r="Q1008" s="216">
        <v>0</v>
      </c>
      <c r="R1008" s="215">
        <v>0</v>
      </c>
      <c r="S1008" s="213">
        <v>0</v>
      </c>
      <c r="T1008" s="214">
        <v>0</v>
      </c>
      <c r="U1008" s="217">
        <v>0</v>
      </c>
      <c r="V1008" s="213">
        <v>-3</v>
      </c>
      <c r="W1008" s="216">
        <v>2455</v>
      </c>
      <c r="X1008" s="215">
        <v>-7365</v>
      </c>
      <c r="Y1008" s="213">
        <v>0</v>
      </c>
      <c r="Z1008" s="216">
        <v>0</v>
      </c>
      <c r="AA1008" s="215">
        <v>0</v>
      </c>
      <c r="AB1008" s="213">
        <v>2</v>
      </c>
      <c r="AC1008" s="216">
        <v>2455</v>
      </c>
      <c r="AD1008" s="215">
        <v>4910</v>
      </c>
      <c r="AE1008" s="213">
        <v>0</v>
      </c>
      <c r="AF1008" s="216">
        <v>0</v>
      </c>
      <c r="AG1008" s="215">
        <v>0</v>
      </c>
      <c r="AH1008" s="213">
        <v>-1</v>
      </c>
      <c r="AI1008" s="214">
        <v>2455</v>
      </c>
      <c r="AJ1008" s="215">
        <v>-2455</v>
      </c>
      <c r="AK1008" s="218">
        <v>6</v>
      </c>
      <c r="AL1008" s="214">
        <v>2455</v>
      </c>
      <c r="AM1008" s="215">
        <v>14730</v>
      </c>
      <c r="AN1008" s="36">
        <f t="shared" si="178"/>
        <v>1.3939606008723477E-6</v>
      </c>
      <c r="AO1008" s="37">
        <f t="shared" si="179"/>
        <v>1.2</v>
      </c>
      <c r="AP1008" s="38" t="s">
        <v>3</v>
      </c>
      <c r="AQ1008" s="39" t="str">
        <f t="shared" si="177"/>
        <v>제품</v>
      </c>
      <c r="AR1008" s="40">
        <f t="shared" si="182"/>
        <v>14730</v>
      </c>
      <c r="AS1008" s="41">
        <f t="shared" si="183"/>
        <v>0</v>
      </c>
      <c r="AT1008" s="42">
        <f t="shared" si="184"/>
        <v>0</v>
      </c>
      <c r="AU1008" s="43">
        <f t="shared" si="180"/>
        <v>14730</v>
      </c>
      <c r="AV1008" s="95">
        <f t="shared" si="187"/>
        <v>14730</v>
      </c>
      <c r="AW1008" s="61" t="str">
        <f t="shared" si="187"/>
        <v/>
      </c>
      <c r="AX1008" s="61" t="str">
        <f t="shared" si="187"/>
        <v/>
      </c>
      <c r="AY1008" s="61" t="str">
        <f t="shared" si="187"/>
        <v/>
      </c>
      <c r="AZ1008" s="44" t="str">
        <f t="shared" si="187"/>
        <v/>
      </c>
      <c r="BA1008" s="45"/>
      <c r="BB1008" s="97">
        <v>6</v>
      </c>
      <c r="BC1008" s="98">
        <v>0</v>
      </c>
      <c r="BD1008" s="98">
        <v>0</v>
      </c>
      <c r="BE1008" s="98">
        <v>0</v>
      </c>
      <c r="BF1008" s="98">
        <v>0</v>
      </c>
      <c r="BG1008" s="99">
        <f t="shared" si="185"/>
        <v>6</v>
      </c>
      <c r="BH1008" s="52">
        <f t="shared" si="181"/>
        <v>0</v>
      </c>
      <c r="BI1008" s="53">
        <f>IFERROR(IF(ROUND(V1008/((D1008+AK1008)/2),1)&lt;0,0,ROUND(V1008/((D1008+AK1008)/2),1)),0)</f>
        <v>0</v>
      </c>
      <c r="BJ1008" s="55" t="str">
        <f>IF(AK1008=0,"정상",IF(AP1008="악성","악성",IF(AND(BL1008&gt;3,BI1008&lt;0.5),"악성",IF(AND(AP1008="정상",BL1008&lt;=3),"정상",IF(BI1008&gt;1,"정상","부진")))))</f>
        <v>악성</v>
      </c>
      <c r="BK1008" s="54">
        <v>43678</v>
      </c>
      <c r="BL1008" s="52">
        <f t="shared" si="186"/>
        <v>86</v>
      </c>
    </row>
    <row r="1009" spans="1:64" ht="17.100000000000001" customHeight="1">
      <c r="A1009" s="58" t="s">
        <v>1</v>
      </c>
      <c r="B1009" s="57" t="s">
        <v>1115</v>
      </c>
      <c r="C1009" s="56" t="s">
        <v>2279</v>
      </c>
      <c r="D1009" s="213">
        <v>163</v>
      </c>
      <c r="E1009" s="214">
        <v>4331.7707</v>
      </c>
      <c r="F1009" s="215">
        <v>706078</v>
      </c>
      <c r="G1009" s="213">
        <v>0</v>
      </c>
      <c r="H1009" s="216">
        <v>0</v>
      </c>
      <c r="I1009" s="215">
        <v>0</v>
      </c>
      <c r="J1009" s="213">
        <v>0</v>
      </c>
      <c r="K1009" s="216">
        <v>0</v>
      </c>
      <c r="L1009" s="215">
        <v>0</v>
      </c>
      <c r="M1009" s="213">
        <v>8</v>
      </c>
      <c r="N1009" s="216">
        <v>4331.625</v>
      </c>
      <c r="O1009" s="215">
        <v>34653</v>
      </c>
      <c r="P1009" s="213">
        <v>0</v>
      </c>
      <c r="Q1009" s="216">
        <v>0</v>
      </c>
      <c r="R1009" s="215">
        <v>0</v>
      </c>
      <c r="S1009" s="213">
        <v>8</v>
      </c>
      <c r="T1009" s="214">
        <v>4331.625</v>
      </c>
      <c r="U1009" s="217">
        <v>34653</v>
      </c>
      <c r="V1009" s="213">
        <v>101</v>
      </c>
      <c r="W1009" s="216">
        <v>4331.9306930000002</v>
      </c>
      <c r="X1009" s="215">
        <v>437525</v>
      </c>
      <c r="Y1009" s="213">
        <v>0</v>
      </c>
      <c r="Z1009" s="216">
        <v>0</v>
      </c>
      <c r="AA1009" s="215">
        <v>0</v>
      </c>
      <c r="AB1009" s="213">
        <v>69</v>
      </c>
      <c r="AC1009" s="216">
        <v>4331.5217389999998</v>
      </c>
      <c r="AD1009" s="215">
        <v>298875</v>
      </c>
      <c r="AE1009" s="213">
        <v>0</v>
      </c>
      <c r="AF1009" s="216">
        <v>0</v>
      </c>
      <c r="AG1009" s="215">
        <v>0</v>
      </c>
      <c r="AH1009" s="213">
        <v>170</v>
      </c>
      <c r="AI1009" s="214">
        <v>4331.7647049999996</v>
      </c>
      <c r="AJ1009" s="215">
        <v>736400</v>
      </c>
      <c r="AK1009" s="218">
        <v>1</v>
      </c>
      <c r="AL1009" s="214">
        <v>4331</v>
      </c>
      <c r="AM1009" s="215">
        <v>4331</v>
      </c>
      <c r="AN1009" s="36">
        <f t="shared" si="178"/>
        <v>4.098603776224126E-7</v>
      </c>
      <c r="AO1009" s="37">
        <f t="shared" si="179"/>
        <v>5.8479532163742687E-3</v>
      </c>
      <c r="AP1009" s="38" t="s">
        <v>4</v>
      </c>
      <c r="AQ1009" s="39" t="str">
        <f t="shared" si="177"/>
        <v>제품</v>
      </c>
      <c r="AR1009" s="40">
        <f t="shared" si="182"/>
        <v>0</v>
      </c>
      <c r="AS1009" s="41">
        <f t="shared" si="183"/>
        <v>4331</v>
      </c>
      <c r="AT1009" s="42">
        <f t="shared" si="184"/>
        <v>0</v>
      </c>
      <c r="AU1009" s="43">
        <f t="shared" si="180"/>
        <v>4331</v>
      </c>
      <c r="AV1009" s="95">
        <f t="shared" si="187"/>
        <v>4331</v>
      </c>
      <c r="AW1009" s="61" t="str">
        <f t="shared" si="187"/>
        <v/>
      </c>
      <c r="AX1009" s="61" t="str">
        <f t="shared" si="187"/>
        <v/>
      </c>
      <c r="AY1009" s="61" t="str">
        <f t="shared" si="187"/>
        <v/>
      </c>
      <c r="AZ1009" s="44" t="str">
        <f t="shared" si="187"/>
        <v/>
      </c>
      <c r="BA1009" s="45"/>
      <c r="BB1009" s="97">
        <v>1</v>
      </c>
      <c r="BC1009" s="98">
        <v>0</v>
      </c>
      <c r="BD1009" s="98">
        <v>0</v>
      </c>
      <c r="BE1009" s="98">
        <v>0</v>
      </c>
      <c r="BF1009" s="98">
        <v>0</v>
      </c>
      <c r="BG1009" s="99">
        <f t="shared" si="185"/>
        <v>1</v>
      </c>
      <c r="BH1009" s="52">
        <f t="shared" si="181"/>
        <v>0</v>
      </c>
      <c r="BI1009" s="53">
        <f>IFERROR(IF(ROUND(V1009/((D1009+AK1009)/2),1)&lt;0,0,ROUND(V1009/((D1009+AK1009)/2),1)),0)</f>
        <v>1.2</v>
      </c>
      <c r="BJ1009" s="55" t="str">
        <f>IF(AK1009=0,"정상",IF(AP1009="악성","악성",IF(AND(BL1009&gt;3,BI1009&lt;0.5),"악성",IF(AND(AP1009="정상",BL1009&lt;=3),"정상",IF(BI1009&gt;1,"정상","부진")))))</f>
        <v>정상</v>
      </c>
      <c r="BK1009" s="54">
        <v>43770</v>
      </c>
      <c r="BL1009" s="52">
        <f t="shared" si="186"/>
        <v>83</v>
      </c>
    </row>
    <row r="1010" spans="1:64" ht="17.100000000000001" customHeight="1">
      <c r="A1010" s="58" t="s">
        <v>1</v>
      </c>
      <c r="B1010" s="57" t="s">
        <v>1137</v>
      </c>
      <c r="C1010" s="56" t="s">
        <v>1138</v>
      </c>
      <c r="D1010" s="213">
        <v>204</v>
      </c>
      <c r="E1010" s="214">
        <v>1709.3461</v>
      </c>
      <c r="F1010" s="215">
        <v>348705</v>
      </c>
      <c r="G1010" s="213">
        <v>0</v>
      </c>
      <c r="H1010" s="216">
        <v>0</v>
      </c>
      <c r="I1010" s="215">
        <v>0</v>
      </c>
      <c r="J1010" s="213">
        <v>2000</v>
      </c>
      <c r="K1010" s="216">
        <v>1763.3</v>
      </c>
      <c r="L1010" s="215">
        <v>3526600</v>
      </c>
      <c r="M1010" s="213">
        <v>71</v>
      </c>
      <c r="N1010" s="216">
        <v>73.140844999999999</v>
      </c>
      <c r="O1010" s="215">
        <v>5193</v>
      </c>
      <c r="P1010" s="213">
        <v>0</v>
      </c>
      <c r="Q1010" s="216">
        <v>0</v>
      </c>
      <c r="R1010" s="215">
        <v>0</v>
      </c>
      <c r="S1010" s="213">
        <v>2071</v>
      </c>
      <c r="T1010" s="214">
        <v>1705.3563489999999</v>
      </c>
      <c r="U1010" s="217">
        <v>3531793</v>
      </c>
      <c r="V1010" s="213">
        <v>1231</v>
      </c>
      <c r="W1010" s="216">
        <v>1708.1112909999999</v>
      </c>
      <c r="X1010" s="215">
        <v>2102685</v>
      </c>
      <c r="Y1010" s="213">
        <v>0</v>
      </c>
      <c r="Z1010" s="216">
        <v>0</v>
      </c>
      <c r="AA1010" s="215">
        <v>0</v>
      </c>
      <c r="AB1010" s="213">
        <v>14</v>
      </c>
      <c r="AC1010" s="216">
        <v>1708.9285709999999</v>
      </c>
      <c r="AD1010" s="215">
        <v>23925</v>
      </c>
      <c r="AE1010" s="213">
        <v>0</v>
      </c>
      <c r="AF1010" s="216">
        <v>0</v>
      </c>
      <c r="AG1010" s="215">
        <v>0</v>
      </c>
      <c r="AH1010" s="213">
        <v>1245</v>
      </c>
      <c r="AI1010" s="214">
        <v>1708.1204809999999</v>
      </c>
      <c r="AJ1010" s="215">
        <v>2126610</v>
      </c>
      <c r="AK1010" s="218">
        <v>1030</v>
      </c>
      <c r="AL1010" s="214">
        <v>1702.8045</v>
      </c>
      <c r="AM1010" s="215">
        <v>1753888</v>
      </c>
      <c r="AN1010" s="36">
        <f t="shared" si="178"/>
        <v>1.6597764903888664E-4</v>
      </c>
      <c r="AO1010" s="37">
        <f t="shared" si="179"/>
        <v>0.45274725274725275</v>
      </c>
      <c r="AP1010" s="38" t="s">
        <v>2</v>
      </c>
      <c r="AQ1010" s="39" t="str">
        <f t="shared" si="177"/>
        <v>제품</v>
      </c>
      <c r="AR1010" s="40">
        <f t="shared" si="182"/>
        <v>0</v>
      </c>
      <c r="AS1010" s="41">
        <f t="shared" si="183"/>
        <v>0</v>
      </c>
      <c r="AT1010" s="42">
        <f t="shared" si="184"/>
        <v>1753888</v>
      </c>
      <c r="AU1010" s="43">
        <f t="shared" si="180"/>
        <v>1753888</v>
      </c>
      <c r="AV1010" s="95">
        <f t="shared" si="187"/>
        <v>1753888.635</v>
      </c>
      <c r="AW1010" s="61" t="str">
        <f t="shared" si="187"/>
        <v/>
      </c>
      <c r="AX1010" s="61" t="str">
        <f t="shared" si="187"/>
        <v/>
      </c>
      <c r="AY1010" s="61" t="str">
        <f t="shared" si="187"/>
        <v/>
      </c>
      <c r="AZ1010" s="44" t="str">
        <f t="shared" si="187"/>
        <v/>
      </c>
      <c r="BA1010" s="45"/>
      <c r="BB1010" s="97">
        <v>1030</v>
      </c>
      <c r="BC1010" s="98">
        <v>0</v>
      </c>
      <c r="BD1010" s="98">
        <v>0</v>
      </c>
      <c r="BE1010" s="98">
        <v>0</v>
      </c>
      <c r="BF1010" s="98">
        <v>0</v>
      </c>
      <c r="BG1010" s="99">
        <f t="shared" si="185"/>
        <v>1030</v>
      </c>
      <c r="BH1010" s="52">
        <f t="shared" si="181"/>
        <v>0</v>
      </c>
      <c r="BI1010" s="53">
        <f>IFERROR(IF(ROUND(V1010/((D1010+AK1010)/2),1)&lt;0,0,ROUND(V1010/((D1010+AK1010)/2),1)),0)</f>
        <v>2</v>
      </c>
      <c r="BJ1010" s="55" t="str">
        <f>IF(AK1010=0,"정상",IF(AP1010="악성","악성",IF(AND(BL1010&gt;3,BI1010&lt;0.5),"악성",IF(AND(AP1010="정상",BL1010&lt;=3),"정상",IF(BI1010&gt;1,"정상","부진")))))</f>
        <v>정상</v>
      </c>
      <c r="BK1010" s="54">
        <v>46235</v>
      </c>
      <c r="BL1010" s="52">
        <f t="shared" si="186"/>
        <v>2</v>
      </c>
    </row>
    <row r="1011" spans="1:64" ht="17.100000000000001" customHeight="1">
      <c r="A1011" s="58" t="s">
        <v>1</v>
      </c>
      <c r="B1011" s="57" t="s">
        <v>1139</v>
      </c>
      <c r="C1011" s="56" t="s">
        <v>1140</v>
      </c>
      <c r="D1011" s="213">
        <v>972</v>
      </c>
      <c r="E1011" s="214">
        <v>1733.3483000000001</v>
      </c>
      <c r="F1011" s="215">
        <v>1684814</v>
      </c>
      <c r="G1011" s="213">
        <v>0</v>
      </c>
      <c r="H1011" s="216">
        <v>0</v>
      </c>
      <c r="I1011" s="215">
        <v>0</v>
      </c>
      <c r="J1011" s="213">
        <v>1000</v>
      </c>
      <c r="K1011" s="216">
        <v>1763.3</v>
      </c>
      <c r="L1011" s="215">
        <v>1763300</v>
      </c>
      <c r="M1011" s="213">
        <v>63</v>
      </c>
      <c r="N1011" s="216">
        <v>83.476190000000003</v>
      </c>
      <c r="O1011" s="215">
        <v>5259</v>
      </c>
      <c r="P1011" s="213">
        <v>0</v>
      </c>
      <c r="Q1011" s="216">
        <v>0</v>
      </c>
      <c r="R1011" s="215">
        <v>0</v>
      </c>
      <c r="S1011" s="213">
        <v>1063</v>
      </c>
      <c r="T1011" s="214">
        <v>1663.7431790000001</v>
      </c>
      <c r="U1011" s="217">
        <v>1768559</v>
      </c>
      <c r="V1011" s="213">
        <v>1226</v>
      </c>
      <c r="W1011" s="216">
        <v>1713.150081</v>
      </c>
      <c r="X1011" s="215">
        <v>2100322</v>
      </c>
      <c r="Y1011" s="213">
        <v>0</v>
      </c>
      <c r="Z1011" s="216">
        <v>0</v>
      </c>
      <c r="AA1011" s="215">
        <v>0</v>
      </c>
      <c r="AB1011" s="213">
        <v>8</v>
      </c>
      <c r="AC1011" s="216">
        <v>1718.375</v>
      </c>
      <c r="AD1011" s="215">
        <v>13747</v>
      </c>
      <c r="AE1011" s="213">
        <v>0</v>
      </c>
      <c r="AF1011" s="216">
        <v>0</v>
      </c>
      <c r="AG1011" s="215">
        <v>0</v>
      </c>
      <c r="AH1011" s="213">
        <v>1234</v>
      </c>
      <c r="AI1011" s="214">
        <v>1713.1839540000001</v>
      </c>
      <c r="AJ1011" s="215">
        <v>2114069</v>
      </c>
      <c r="AK1011" s="218">
        <v>801</v>
      </c>
      <c r="AL1011" s="214">
        <v>1672.0410999999999</v>
      </c>
      <c r="AM1011" s="215">
        <v>1339304</v>
      </c>
      <c r="AN1011" s="36">
        <f t="shared" si="178"/>
        <v>1.2674385665924906E-4</v>
      </c>
      <c r="AO1011" s="37">
        <f t="shared" si="179"/>
        <v>0.3936117936117936</v>
      </c>
      <c r="AP1011" s="38" t="s">
        <v>2</v>
      </c>
      <c r="AQ1011" s="39" t="str">
        <f t="shared" si="177"/>
        <v>제품</v>
      </c>
      <c r="AR1011" s="40">
        <f t="shared" si="182"/>
        <v>0</v>
      </c>
      <c r="AS1011" s="41">
        <f t="shared" si="183"/>
        <v>0</v>
      </c>
      <c r="AT1011" s="42">
        <f t="shared" si="184"/>
        <v>1339304</v>
      </c>
      <c r="AU1011" s="43">
        <f t="shared" si="180"/>
        <v>1339304</v>
      </c>
      <c r="AV1011" s="95">
        <f t="shared" si="187"/>
        <v>1339304.9210999999</v>
      </c>
      <c r="AW1011" s="61" t="str">
        <f t="shared" si="187"/>
        <v/>
      </c>
      <c r="AX1011" s="61" t="str">
        <f t="shared" si="187"/>
        <v/>
      </c>
      <c r="AY1011" s="61" t="str">
        <f t="shared" si="187"/>
        <v/>
      </c>
      <c r="AZ1011" s="44" t="str">
        <f t="shared" si="187"/>
        <v/>
      </c>
      <c r="BA1011" s="45"/>
      <c r="BB1011" s="97">
        <v>801</v>
      </c>
      <c r="BC1011" s="98">
        <v>0</v>
      </c>
      <c r="BD1011" s="98">
        <v>0</v>
      </c>
      <c r="BE1011" s="98">
        <v>0</v>
      </c>
      <c r="BF1011" s="98">
        <v>0</v>
      </c>
      <c r="BG1011" s="99">
        <f t="shared" si="185"/>
        <v>801</v>
      </c>
      <c r="BH1011" s="52">
        <f t="shared" si="181"/>
        <v>0</v>
      </c>
      <c r="BI1011" s="53">
        <f>IFERROR(IF(ROUND(V1011/((D1011+AK1011)/2),1)&lt;0,0,ROUND(V1011/((D1011+AK1011)/2),1)),0)</f>
        <v>1.4</v>
      </c>
      <c r="BJ1011" s="55" t="str">
        <f>IF(AK1011=0,"정상",IF(AP1011="악성","악성",IF(AND(BL1011&gt;3,BI1011&lt;0.5),"악성",IF(AND(AP1011="정상",BL1011&lt;=3),"정상",IF(BI1011&gt;1,"정상","부진")))))</f>
        <v>정상</v>
      </c>
      <c r="BK1011" s="54">
        <v>43800</v>
      </c>
      <c r="BL1011" s="52">
        <f t="shared" si="186"/>
        <v>82</v>
      </c>
    </row>
    <row r="1012" spans="1:64" ht="17.100000000000001" customHeight="1">
      <c r="A1012" s="58" t="s">
        <v>1</v>
      </c>
      <c r="B1012" s="57" t="s">
        <v>1141</v>
      </c>
      <c r="C1012" s="56" t="s">
        <v>1142</v>
      </c>
      <c r="D1012" s="213">
        <v>1037</v>
      </c>
      <c r="E1012" s="214">
        <v>1715.6982</v>
      </c>
      <c r="F1012" s="215">
        <v>1779178</v>
      </c>
      <c r="G1012" s="213">
        <v>0</v>
      </c>
      <c r="H1012" s="216">
        <v>0</v>
      </c>
      <c r="I1012" s="215">
        <v>0</v>
      </c>
      <c r="J1012" s="213">
        <v>1000</v>
      </c>
      <c r="K1012" s="216">
        <v>1763</v>
      </c>
      <c r="L1012" s="215">
        <v>1763000</v>
      </c>
      <c r="M1012" s="213">
        <v>55</v>
      </c>
      <c r="N1012" s="216">
        <v>155.67272700000001</v>
      </c>
      <c r="O1012" s="215">
        <v>8562</v>
      </c>
      <c r="P1012" s="213">
        <v>0</v>
      </c>
      <c r="Q1012" s="216">
        <v>0</v>
      </c>
      <c r="R1012" s="215">
        <v>0</v>
      </c>
      <c r="S1012" s="213">
        <v>1055</v>
      </c>
      <c r="T1012" s="214">
        <v>1679.2056869999999</v>
      </c>
      <c r="U1012" s="217">
        <v>1771562</v>
      </c>
      <c r="V1012" s="213">
        <v>1513</v>
      </c>
      <c r="W1012" s="216">
        <v>1702.522802</v>
      </c>
      <c r="X1012" s="215">
        <v>2575917</v>
      </c>
      <c r="Y1012" s="213">
        <v>0</v>
      </c>
      <c r="Z1012" s="216">
        <v>0</v>
      </c>
      <c r="AA1012" s="215">
        <v>0</v>
      </c>
      <c r="AB1012" s="213">
        <v>12</v>
      </c>
      <c r="AC1012" s="216">
        <v>1707.9166660000001</v>
      </c>
      <c r="AD1012" s="215">
        <v>20495</v>
      </c>
      <c r="AE1012" s="213">
        <v>0</v>
      </c>
      <c r="AF1012" s="216">
        <v>0</v>
      </c>
      <c r="AG1012" s="215">
        <v>0</v>
      </c>
      <c r="AH1012" s="213">
        <v>1525</v>
      </c>
      <c r="AI1012" s="214">
        <v>1702.565245</v>
      </c>
      <c r="AJ1012" s="215">
        <v>2596412</v>
      </c>
      <c r="AK1012" s="218">
        <v>567</v>
      </c>
      <c r="AL1012" s="214">
        <v>1683.1197</v>
      </c>
      <c r="AM1012" s="215">
        <v>954328</v>
      </c>
      <c r="AN1012" s="36">
        <f t="shared" si="178"/>
        <v>9.0311991331249548E-5</v>
      </c>
      <c r="AO1012" s="37">
        <f t="shared" si="179"/>
        <v>0.2710325047801147</v>
      </c>
      <c r="AP1012" s="38" t="s">
        <v>2</v>
      </c>
      <c r="AQ1012" s="39" t="str">
        <f t="shared" si="177"/>
        <v>제품</v>
      </c>
      <c r="AR1012" s="40">
        <f t="shared" si="182"/>
        <v>0</v>
      </c>
      <c r="AS1012" s="41">
        <f t="shared" si="183"/>
        <v>0</v>
      </c>
      <c r="AT1012" s="42">
        <f t="shared" si="184"/>
        <v>954328</v>
      </c>
      <c r="AU1012" s="43">
        <f t="shared" si="180"/>
        <v>954328</v>
      </c>
      <c r="AV1012" s="95">
        <f t="shared" si="187"/>
        <v>954328.86989999993</v>
      </c>
      <c r="AW1012" s="61" t="str">
        <f t="shared" si="187"/>
        <v/>
      </c>
      <c r="AX1012" s="61" t="str">
        <f t="shared" si="187"/>
        <v/>
      </c>
      <c r="AY1012" s="61" t="str">
        <f t="shared" si="187"/>
        <v/>
      </c>
      <c r="AZ1012" s="44" t="str">
        <f t="shared" si="187"/>
        <v/>
      </c>
      <c r="BA1012" s="45"/>
      <c r="BB1012" s="97">
        <v>567</v>
      </c>
      <c r="BC1012" s="98">
        <v>0</v>
      </c>
      <c r="BD1012" s="98">
        <v>0</v>
      </c>
      <c r="BE1012" s="98">
        <v>0</v>
      </c>
      <c r="BF1012" s="98">
        <v>0</v>
      </c>
      <c r="BG1012" s="99">
        <f t="shared" si="185"/>
        <v>567</v>
      </c>
      <c r="BH1012" s="52">
        <f t="shared" si="181"/>
        <v>0</v>
      </c>
      <c r="BI1012" s="53">
        <f>IFERROR(IF(ROUND(V1012/((D1012+AK1012)/2),1)&lt;0,0,ROUND(V1012/((D1012+AK1012)/2),1)),0)</f>
        <v>1.9</v>
      </c>
      <c r="BJ1012" s="55" t="str">
        <f>IF(AK1012=0,"정상",IF(AP1012="악성","악성",IF(AND(BL1012&gt;3,BI1012&lt;0.5),"악성",IF(AND(AP1012="정상",BL1012&lt;=3),"정상",IF(BI1012&gt;1,"정상","부진")))))</f>
        <v>정상</v>
      </c>
      <c r="BK1012" s="54">
        <v>46082</v>
      </c>
      <c r="BL1012" s="52">
        <f t="shared" si="186"/>
        <v>7</v>
      </c>
    </row>
    <row r="1013" spans="1:64" ht="17.100000000000001" customHeight="1">
      <c r="A1013" s="58" t="s">
        <v>1</v>
      </c>
      <c r="B1013" s="57" t="s">
        <v>1116</v>
      </c>
      <c r="C1013" s="56" t="s">
        <v>2280</v>
      </c>
      <c r="D1013" s="213">
        <v>4</v>
      </c>
      <c r="E1013" s="214">
        <v>4612</v>
      </c>
      <c r="F1013" s="215">
        <v>18448</v>
      </c>
      <c r="G1013" s="213">
        <v>0</v>
      </c>
      <c r="H1013" s="216">
        <v>0</v>
      </c>
      <c r="I1013" s="215">
        <v>0</v>
      </c>
      <c r="J1013" s="213">
        <v>0</v>
      </c>
      <c r="K1013" s="216">
        <v>0</v>
      </c>
      <c r="L1013" s="215">
        <v>0</v>
      </c>
      <c r="M1013" s="213">
        <v>0</v>
      </c>
      <c r="N1013" s="216">
        <v>0</v>
      </c>
      <c r="O1013" s="215">
        <v>0</v>
      </c>
      <c r="P1013" s="213">
        <v>0</v>
      </c>
      <c r="Q1013" s="216">
        <v>0</v>
      </c>
      <c r="R1013" s="215">
        <v>0</v>
      </c>
      <c r="S1013" s="213">
        <v>0</v>
      </c>
      <c r="T1013" s="214">
        <v>0</v>
      </c>
      <c r="U1013" s="217">
        <v>0</v>
      </c>
      <c r="V1013" s="213">
        <v>-9</v>
      </c>
      <c r="W1013" s="216">
        <v>4612</v>
      </c>
      <c r="X1013" s="215">
        <v>-41508</v>
      </c>
      <c r="Y1013" s="213">
        <v>0</v>
      </c>
      <c r="Z1013" s="216">
        <v>0</v>
      </c>
      <c r="AA1013" s="215">
        <v>0</v>
      </c>
      <c r="AB1013" s="213">
        <v>9</v>
      </c>
      <c r="AC1013" s="216">
        <v>4612</v>
      </c>
      <c r="AD1013" s="215">
        <v>41508</v>
      </c>
      <c r="AE1013" s="213">
        <v>0</v>
      </c>
      <c r="AF1013" s="216">
        <v>0</v>
      </c>
      <c r="AG1013" s="215">
        <v>0</v>
      </c>
      <c r="AH1013" s="213">
        <v>0</v>
      </c>
      <c r="AI1013" s="214">
        <v>0</v>
      </c>
      <c r="AJ1013" s="215">
        <v>0</v>
      </c>
      <c r="AK1013" s="218">
        <v>4</v>
      </c>
      <c r="AL1013" s="214">
        <v>4612</v>
      </c>
      <c r="AM1013" s="215">
        <v>18448</v>
      </c>
      <c r="AN1013" s="36">
        <f t="shared" si="178"/>
        <v>1.7458102623824216E-6</v>
      </c>
      <c r="AO1013" s="37">
        <f t="shared" si="179"/>
        <v>1</v>
      </c>
      <c r="AP1013" s="38" t="s">
        <v>3</v>
      </c>
      <c r="AQ1013" s="39" t="str">
        <f t="shared" si="177"/>
        <v>제품</v>
      </c>
      <c r="AR1013" s="40">
        <f t="shared" si="182"/>
        <v>18448</v>
      </c>
      <c r="AS1013" s="41">
        <f t="shared" si="183"/>
        <v>0</v>
      </c>
      <c r="AT1013" s="42">
        <f t="shared" si="184"/>
        <v>0</v>
      </c>
      <c r="AU1013" s="43">
        <f t="shared" si="180"/>
        <v>18448</v>
      </c>
      <c r="AV1013" s="95">
        <f t="shared" si="187"/>
        <v>18448</v>
      </c>
      <c r="AW1013" s="61" t="str">
        <f t="shared" si="187"/>
        <v/>
      </c>
      <c r="AX1013" s="61" t="str">
        <f t="shared" si="187"/>
        <v/>
      </c>
      <c r="AY1013" s="61" t="str">
        <f t="shared" si="187"/>
        <v/>
      </c>
      <c r="AZ1013" s="44" t="str">
        <f t="shared" si="187"/>
        <v/>
      </c>
      <c r="BA1013" s="45"/>
      <c r="BB1013" s="97">
        <v>4</v>
      </c>
      <c r="BC1013" s="98">
        <v>0</v>
      </c>
      <c r="BD1013" s="98">
        <v>0</v>
      </c>
      <c r="BE1013" s="98">
        <v>0</v>
      </c>
      <c r="BF1013" s="98">
        <v>0</v>
      </c>
      <c r="BG1013" s="99">
        <f t="shared" si="185"/>
        <v>4</v>
      </c>
      <c r="BH1013" s="52">
        <f t="shared" si="181"/>
        <v>0</v>
      </c>
      <c r="BI1013" s="53">
        <f>IFERROR(IF(ROUND(V1013/((D1013+AK1013)/2),1)&lt;0,0,ROUND(V1013/((D1013+AK1013)/2),1)),0)</f>
        <v>0</v>
      </c>
      <c r="BJ1013" s="55" t="str">
        <f>IF(AK1013=0,"정상",IF(AP1013="악성","악성",IF(AND(BL1013&gt;3,BI1013&lt;0.5),"악성",IF(AND(AP1013="정상",BL1013&lt;=3),"정상",IF(BI1013&gt;1,"정상","부진")))))</f>
        <v>악성</v>
      </c>
      <c r="BK1013" s="54">
        <v>43770</v>
      </c>
      <c r="BL1013" s="52">
        <f t="shared" si="186"/>
        <v>83</v>
      </c>
    </row>
    <row r="1014" spans="1:64" ht="17.100000000000001" customHeight="1">
      <c r="A1014" s="58" t="s">
        <v>1</v>
      </c>
      <c r="B1014" s="57" t="s">
        <v>1117</v>
      </c>
      <c r="C1014" s="56" t="s">
        <v>2281</v>
      </c>
      <c r="D1014" s="213">
        <v>110</v>
      </c>
      <c r="E1014" s="214">
        <v>5025.7272000000003</v>
      </c>
      <c r="F1014" s="215">
        <v>552829</v>
      </c>
      <c r="G1014" s="213">
        <v>0</v>
      </c>
      <c r="H1014" s="216">
        <v>0</v>
      </c>
      <c r="I1014" s="215">
        <v>0</v>
      </c>
      <c r="J1014" s="213">
        <v>0</v>
      </c>
      <c r="K1014" s="216">
        <v>0</v>
      </c>
      <c r="L1014" s="215">
        <v>0</v>
      </c>
      <c r="M1014" s="213">
        <v>0</v>
      </c>
      <c r="N1014" s="216">
        <v>0</v>
      </c>
      <c r="O1014" s="215">
        <v>0</v>
      </c>
      <c r="P1014" s="213">
        <v>0</v>
      </c>
      <c r="Q1014" s="216">
        <v>0</v>
      </c>
      <c r="R1014" s="215">
        <v>0</v>
      </c>
      <c r="S1014" s="213">
        <v>0</v>
      </c>
      <c r="T1014" s="214">
        <v>0</v>
      </c>
      <c r="U1014" s="217">
        <v>0</v>
      </c>
      <c r="V1014" s="213">
        <v>-15</v>
      </c>
      <c r="W1014" s="216">
        <v>5025.2666660000004</v>
      </c>
      <c r="X1014" s="215">
        <v>-75379</v>
      </c>
      <c r="Y1014" s="213">
        <v>0</v>
      </c>
      <c r="Z1014" s="216">
        <v>0</v>
      </c>
      <c r="AA1014" s="215">
        <v>0</v>
      </c>
      <c r="AB1014" s="213">
        <v>31</v>
      </c>
      <c r="AC1014" s="216">
        <v>5025.8387089999997</v>
      </c>
      <c r="AD1014" s="215">
        <v>155801</v>
      </c>
      <c r="AE1014" s="213">
        <v>0</v>
      </c>
      <c r="AF1014" s="216">
        <v>0</v>
      </c>
      <c r="AG1014" s="215">
        <v>0</v>
      </c>
      <c r="AH1014" s="213">
        <v>16</v>
      </c>
      <c r="AI1014" s="214">
        <v>5026.375</v>
      </c>
      <c r="AJ1014" s="215">
        <v>80422</v>
      </c>
      <c r="AK1014" s="218">
        <v>94</v>
      </c>
      <c r="AL1014" s="214">
        <v>5025.62</v>
      </c>
      <c r="AM1014" s="215">
        <v>472407</v>
      </c>
      <c r="AN1014" s="36">
        <f t="shared" si="178"/>
        <v>4.4705821152498516E-5</v>
      </c>
      <c r="AO1014" s="37">
        <f t="shared" si="179"/>
        <v>0.8545454545454545</v>
      </c>
      <c r="AP1014" s="38" t="s">
        <v>3</v>
      </c>
      <c r="AQ1014" s="39" t="str">
        <f t="shared" si="177"/>
        <v>제품</v>
      </c>
      <c r="AR1014" s="40">
        <f t="shared" si="182"/>
        <v>472407</v>
      </c>
      <c r="AS1014" s="41">
        <f t="shared" si="183"/>
        <v>0</v>
      </c>
      <c r="AT1014" s="42">
        <f t="shared" si="184"/>
        <v>0</v>
      </c>
      <c r="AU1014" s="43">
        <f t="shared" si="180"/>
        <v>472407</v>
      </c>
      <c r="AV1014" s="95">
        <f t="shared" si="187"/>
        <v>472408.27999999997</v>
      </c>
      <c r="AW1014" s="61" t="str">
        <f t="shared" si="187"/>
        <v/>
      </c>
      <c r="AX1014" s="61" t="str">
        <f t="shared" si="187"/>
        <v/>
      </c>
      <c r="AY1014" s="61" t="str">
        <f t="shared" si="187"/>
        <v/>
      </c>
      <c r="AZ1014" s="44" t="str">
        <f t="shared" si="187"/>
        <v/>
      </c>
      <c r="BA1014" s="45"/>
      <c r="BB1014" s="97">
        <v>94</v>
      </c>
      <c r="BC1014" s="98">
        <v>0</v>
      </c>
      <c r="BD1014" s="98">
        <v>0</v>
      </c>
      <c r="BE1014" s="98">
        <v>0</v>
      </c>
      <c r="BF1014" s="98">
        <v>0</v>
      </c>
      <c r="BG1014" s="99">
        <f t="shared" si="185"/>
        <v>94</v>
      </c>
      <c r="BH1014" s="52">
        <f t="shared" si="181"/>
        <v>0</v>
      </c>
      <c r="BI1014" s="53">
        <f>IFERROR(IF(ROUND(V1014/((D1014+AK1014)/2),1)&lt;0,0,ROUND(V1014/((D1014+AK1014)/2),1)),0)</f>
        <v>0</v>
      </c>
      <c r="BJ1014" s="55" t="str">
        <f>IF(AK1014=0,"정상",IF(AP1014="악성","악성",IF(AND(BL1014&gt;3,BI1014&lt;0.5),"악성",IF(AND(AP1014="정상",BL1014&lt;=3),"정상",IF(BI1014&gt;1,"정상","부진")))))</f>
        <v>악성</v>
      </c>
      <c r="BK1014" s="54">
        <v>43770</v>
      </c>
      <c r="BL1014" s="52">
        <f t="shared" si="186"/>
        <v>83</v>
      </c>
    </row>
    <row r="1015" spans="1:64" ht="17.100000000000001" customHeight="1">
      <c r="A1015" s="58" t="s">
        <v>1</v>
      </c>
      <c r="B1015" s="57" t="s">
        <v>1118</v>
      </c>
      <c r="C1015" s="56" t="s">
        <v>2282</v>
      </c>
      <c r="D1015" s="213">
        <v>3</v>
      </c>
      <c r="E1015" s="214">
        <v>1017</v>
      </c>
      <c r="F1015" s="215">
        <v>3051</v>
      </c>
      <c r="G1015" s="213">
        <v>0</v>
      </c>
      <c r="H1015" s="216">
        <v>0</v>
      </c>
      <c r="I1015" s="215">
        <v>0</v>
      </c>
      <c r="J1015" s="213">
        <v>0</v>
      </c>
      <c r="K1015" s="216">
        <v>0</v>
      </c>
      <c r="L1015" s="215">
        <v>0</v>
      </c>
      <c r="M1015" s="213">
        <v>0</v>
      </c>
      <c r="N1015" s="216">
        <v>0</v>
      </c>
      <c r="O1015" s="215">
        <v>0</v>
      </c>
      <c r="P1015" s="213">
        <v>0</v>
      </c>
      <c r="Q1015" s="216">
        <v>0</v>
      </c>
      <c r="R1015" s="215">
        <v>0</v>
      </c>
      <c r="S1015" s="213">
        <v>0</v>
      </c>
      <c r="T1015" s="214">
        <v>0</v>
      </c>
      <c r="U1015" s="217">
        <v>0</v>
      </c>
      <c r="V1015" s="213">
        <v>0</v>
      </c>
      <c r="W1015" s="216">
        <v>0</v>
      </c>
      <c r="X1015" s="215">
        <v>0</v>
      </c>
      <c r="Y1015" s="213">
        <v>0</v>
      </c>
      <c r="Z1015" s="216">
        <v>0</v>
      </c>
      <c r="AA1015" s="215">
        <v>0</v>
      </c>
      <c r="AB1015" s="213">
        <v>0</v>
      </c>
      <c r="AC1015" s="216">
        <v>0</v>
      </c>
      <c r="AD1015" s="215">
        <v>0</v>
      </c>
      <c r="AE1015" s="213">
        <v>0</v>
      </c>
      <c r="AF1015" s="216">
        <v>0</v>
      </c>
      <c r="AG1015" s="215">
        <v>0</v>
      </c>
      <c r="AH1015" s="213">
        <v>0</v>
      </c>
      <c r="AI1015" s="214">
        <v>0</v>
      </c>
      <c r="AJ1015" s="215">
        <v>0</v>
      </c>
      <c r="AK1015" s="218">
        <v>3</v>
      </c>
      <c r="AL1015" s="214">
        <v>1017</v>
      </c>
      <c r="AM1015" s="215">
        <v>3051</v>
      </c>
      <c r="AN1015" s="36">
        <f t="shared" si="178"/>
        <v>2.8872870286907896E-7</v>
      </c>
      <c r="AO1015" s="37">
        <f t="shared" si="179"/>
        <v>1</v>
      </c>
      <c r="AP1015" s="38" t="s">
        <v>3</v>
      </c>
      <c r="AQ1015" s="39" t="str">
        <f t="shared" si="177"/>
        <v>제품</v>
      </c>
      <c r="AR1015" s="40">
        <f t="shared" si="182"/>
        <v>3051</v>
      </c>
      <c r="AS1015" s="41">
        <f t="shared" si="183"/>
        <v>0</v>
      </c>
      <c r="AT1015" s="42">
        <f t="shared" si="184"/>
        <v>0</v>
      </c>
      <c r="AU1015" s="43">
        <f t="shared" si="180"/>
        <v>3051</v>
      </c>
      <c r="AV1015" s="95">
        <f t="shared" si="187"/>
        <v>3051</v>
      </c>
      <c r="AW1015" s="61" t="str">
        <f t="shared" si="187"/>
        <v/>
      </c>
      <c r="AX1015" s="61" t="str">
        <f t="shared" si="187"/>
        <v/>
      </c>
      <c r="AY1015" s="61" t="str">
        <f t="shared" si="187"/>
        <v/>
      </c>
      <c r="AZ1015" s="44" t="str">
        <f t="shared" si="187"/>
        <v/>
      </c>
      <c r="BA1015" s="45"/>
      <c r="BB1015" s="97">
        <v>3</v>
      </c>
      <c r="BC1015" s="98">
        <v>0</v>
      </c>
      <c r="BD1015" s="98">
        <v>0</v>
      </c>
      <c r="BE1015" s="98">
        <v>0</v>
      </c>
      <c r="BF1015" s="98">
        <v>0</v>
      </c>
      <c r="BG1015" s="99">
        <f t="shared" si="185"/>
        <v>3</v>
      </c>
      <c r="BH1015" s="52">
        <f t="shared" si="181"/>
        <v>0</v>
      </c>
      <c r="BI1015" s="53">
        <f>IFERROR(IF(ROUND(V1015/((D1015+AK1015)/2),1)&lt;0,0,ROUND(V1015/((D1015+AK1015)/2),1)),0)</f>
        <v>0</v>
      </c>
      <c r="BJ1015" s="55" t="str">
        <f>IF(AK1015=0,"정상",IF(AP1015="악성","악성",IF(AND(BL1015&gt;3,BI1015&lt;0.5),"악성",IF(AND(AP1015="정상",BL1015&lt;=3),"정상",IF(BI1015&gt;1,"정상","부진")))))</f>
        <v>악성</v>
      </c>
      <c r="BK1015" s="54">
        <v>43770</v>
      </c>
      <c r="BL1015" s="52">
        <f t="shared" si="186"/>
        <v>83</v>
      </c>
    </row>
    <row r="1016" spans="1:64" ht="17.100000000000001" customHeight="1">
      <c r="A1016" s="58" t="s">
        <v>1</v>
      </c>
      <c r="B1016" s="57" t="s">
        <v>1119</v>
      </c>
      <c r="C1016" s="56" t="s">
        <v>2283</v>
      </c>
      <c r="D1016" s="213">
        <v>55</v>
      </c>
      <c r="E1016" s="214">
        <v>4825.4544999999998</v>
      </c>
      <c r="F1016" s="215">
        <v>265400</v>
      </c>
      <c r="G1016" s="213">
        <v>0</v>
      </c>
      <c r="H1016" s="216">
        <v>0</v>
      </c>
      <c r="I1016" s="215">
        <v>0</v>
      </c>
      <c r="J1016" s="213">
        <v>0</v>
      </c>
      <c r="K1016" s="216">
        <v>0</v>
      </c>
      <c r="L1016" s="215">
        <v>0</v>
      </c>
      <c r="M1016" s="213">
        <v>0</v>
      </c>
      <c r="N1016" s="216">
        <v>0</v>
      </c>
      <c r="O1016" s="215">
        <v>0</v>
      </c>
      <c r="P1016" s="213">
        <v>0</v>
      </c>
      <c r="Q1016" s="216">
        <v>0</v>
      </c>
      <c r="R1016" s="215">
        <v>0</v>
      </c>
      <c r="S1016" s="213">
        <v>0</v>
      </c>
      <c r="T1016" s="214">
        <v>0</v>
      </c>
      <c r="U1016" s="217">
        <v>0</v>
      </c>
      <c r="V1016" s="213">
        <v>15</v>
      </c>
      <c r="W1016" s="216">
        <v>4825.5333330000003</v>
      </c>
      <c r="X1016" s="215">
        <v>72383</v>
      </c>
      <c r="Y1016" s="213">
        <v>0</v>
      </c>
      <c r="Z1016" s="216">
        <v>0</v>
      </c>
      <c r="AA1016" s="215">
        <v>0</v>
      </c>
      <c r="AB1016" s="213">
        <v>0</v>
      </c>
      <c r="AC1016" s="216">
        <v>0</v>
      </c>
      <c r="AD1016" s="215">
        <v>0</v>
      </c>
      <c r="AE1016" s="213">
        <v>0</v>
      </c>
      <c r="AF1016" s="216">
        <v>0</v>
      </c>
      <c r="AG1016" s="215">
        <v>0</v>
      </c>
      <c r="AH1016" s="213">
        <v>15</v>
      </c>
      <c r="AI1016" s="214">
        <v>4825.5333330000003</v>
      </c>
      <c r="AJ1016" s="215">
        <v>72383</v>
      </c>
      <c r="AK1016" s="218">
        <v>40</v>
      </c>
      <c r="AL1016" s="214">
        <v>4825.4285</v>
      </c>
      <c r="AM1016" s="215">
        <v>193017</v>
      </c>
      <c r="AN1016" s="36">
        <f t="shared" si="178"/>
        <v>1.8265994113956412E-5</v>
      </c>
      <c r="AO1016" s="37">
        <f t="shared" si="179"/>
        <v>0.72727272727272729</v>
      </c>
      <c r="AP1016" s="38" t="s">
        <v>4</v>
      </c>
      <c r="AQ1016" s="39" t="str">
        <f t="shared" si="177"/>
        <v>제품</v>
      </c>
      <c r="AR1016" s="40">
        <f t="shared" si="182"/>
        <v>0</v>
      </c>
      <c r="AS1016" s="41">
        <f t="shared" si="183"/>
        <v>193017</v>
      </c>
      <c r="AT1016" s="42">
        <f t="shared" si="184"/>
        <v>0</v>
      </c>
      <c r="AU1016" s="43">
        <f t="shared" si="180"/>
        <v>193017</v>
      </c>
      <c r="AV1016" s="95">
        <f t="shared" si="187"/>
        <v>193017.14</v>
      </c>
      <c r="AW1016" s="61" t="str">
        <f t="shared" si="187"/>
        <v/>
      </c>
      <c r="AX1016" s="61" t="str">
        <f t="shared" si="187"/>
        <v/>
      </c>
      <c r="AY1016" s="61" t="str">
        <f t="shared" si="187"/>
        <v/>
      </c>
      <c r="AZ1016" s="44" t="str">
        <f t="shared" si="187"/>
        <v/>
      </c>
      <c r="BA1016" s="45"/>
      <c r="BB1016" s="97">
        <v>40</v>
      </c>
      <c r="BC1016" s="98">
        <v>0</v>
      </c>
      <c r="BD1016" s="98">
        <v>0</v>
      </c>
      <c r="BE1016" s="98">
        <v>0</v>
      </c>
      <c r="BF1016" s="98">
        <v>0</v>
      </c>
      <c r="BG1016" s="99">
        <f t="shared" si="185"/>
        <v>40</v>
      </c>
      <c r="BH1016" s="52">
        <f t="shared" si="181"/>
        <v>0</v>
      </c>
      <c r="BI1016" s="53">
        <f>IFERROR(IF(ROUND(V1016/((D1016+AK1016)/2),1)&lt;0,0,ROUND(V1016/((D1016+AK1016)/2),1)),0)</f>
        <v>0.3</v>
      </c>
      <c r="BJ1016" s="55" t="str">
        <f>IF(AK1016=0,"정상",IF(AP1016="악성","악성",IF(AND(BL1016&gt;3,BI1016&lt;0.5),"악성",IF(AND(AP1016="정상",BL1016&lt;=3),"정상",IF(BI1016&gt;1,"정상","부진")))))</f>
        <v>악성</v>
      </c>
      <c r="BK1016" s="54">
        <v>43770</v>
      </c>
      <c r="BL1016" s="52">
        <f t="shared" si="186"/>
        <v>83</v>
      </c>
    </row>
    <row r="1017" spans="1:64" ht="17.100000000000001" customHeight="1">
      <c r="A1017" s="58" t="s">
        <v>1</v>
      </c>
      <c r="B1017" s="57" t="s">
        <v>1120</v>
      </c>
      <c r="C1017" s="56" t="s">
        <v>1559</v>
      </c>
      <c r="D1017" s="213">
        <v>18</v>
      </c>
      <c r="E1017" s="214">
        <v>3208.7</v>
      </c>
      <c r="F1017" s="215">
        <v>57756</v>
      </c>
      <c r="G1017" s="213">
        <v>0</v>
      </c>
      <c r="H1017" s="216">
        <v>0</v>
      </c>
      <c r="I1017" s="215">
        <v>0</v>
      </c>
      <c r="J1017" s="213">
        <v>0</v>
      </c>
      <c r="K1017" s="216">
        <v>0</v>
      </c>
      <c r="L1017" s="215">
        <v>0</v>
      </c>
      <c r="M1017" s="213">
        <v>0</v>
      </c>
      <c r="N1017" s="216">
        <v>0</v>
      </c>
      <c r="O1017" s="215">
        <v>0</v>
      </c>
      <c r="P1017" s="213">
        <v>0</v>
      </c>
      <c r="Q1017" s="216">
        <v>0</v>
      </c>
      <c r="R1017" s="215">
        <v>0</v>
      </c>
      <c r="S1017" s="213">
        <v>0</v>
      </c>
      <c r="T1017" s="214">
        <v>0</v>
      </c>
      <c r="U1017" s="217">
        <v>0</v>
      </c>
      <c r="V1017" s="213">
        <v>18</v>
      </c>
      <c r="W1017" s="216">
        <v>3208.6666660000001</v>
      </c>
      <c r="X1017" s="215">
        <v>57756</v>
      </c>
      <c r="Y1017" s="213">
        <v>0</v>
      </c>
      <c r="Z1017" s="216">
        <v>0</v>
      </c>
      <c r="AA1017" s="215">
        <v>0</v>
      </c>
      <c r="AB1017" s="213">
        <v>0</v>
      </c>
      <c r="AC1017" s="216">
        <v>0</v>
      </c>
      <c r="AD1017" s="215">
        <v>0</v>
      </c>
      <c r="AE1017" s="213">
        <v>0</v>
      </c>
      <c r="AF1017" s="216">
        <v>0</v>
      </c>
      <c r="AG1017" s="215">
        <v>0</v>
      </c>
      <c r="AH1017" s="213">
        <v>18</v>
      </c>
      <c r="AI1017" s="214">
        <v>3208.6666660000001</v>
      </c>
      <c r="AJ1017" s="215">
        <v>57756</v>
      </c>
      <c r="AK1017" s="218">
        <v>0</v>
      </c>
      <c r="AL1017" s="214">
        <v>0</v>
      </c>
      <c r="AM1017" s="215">
        <v>0</v>
      </c>
      <c r="AN1017" s="36">
        <f t="shared" si="178"/>
        <v>0</v>
      </c>
      <c r="AO1017" s="37">
        <f t="shared" si="179"/>
        <v>0</v>
      </c>
      <c r="AP1017" s="38" t="s">
        <v>4</v>
      </c>
      <c r="AQ1017" s="39" t="str">
        <f t="shared" si="177"/>
        <v>제품</v>
      </c>
      <c r="AR1017" s="40">
        <f t="shared" si="182"/>
        <v>0</v>
      </c>
      <c r="AS1017" s="41">
        <f t="shared" si="183"/>
        <v>0</v>
      </c>
      <c r="AT1017" s="42">
        <f t="shared" si="184"/>
        <v>0</v>
      </c>
      <c r="AU1017" s="43">
        <f t="shared" si="180"/>
        <v>0</v>
      </c>
      <c r="AV1017" s="95" t="str">
        <f t="shared" si="187"/>
        <v/>
      </c>
      <c r="AW1017" s="61" t="str">
        <f t="shared" si="187"/>
        <v/>
      </c>
      <c r="AX1017" s="61" t="str">
        <f t="shared" si="187"/>
        <v/>
      </c>
      <c r="AY1017" s="61" t="str">
        <f t="shared" si="187"/>
        <v/>
      </c>
      <c r="AZ1017" s="44" t="str">
        <f t="shared" si="187"/>
        <v/>
      </c>
      <c r="BA1017" s="45"/>
      <c r="BB1017" s="97">
        <v>0</v>
      </c>
      <c r="BC1017" s="98">
        <v>0</v>
      </c>
      <c r="BD1017" s="98">
        <v>0</v>
      </c>
      <c r="BE1017" s="98">
        <v>0</v>
      </c>
      <c r="BF1017" s="98">
        <v>0</v>
      </c>
      <c r="BG1017" s="99">
        <f t="shared" si="185"/>
        <v>0</v>
      </c>
      <c r="BH1017" s="52">
        <f t="shared" si="181"/>
        <v>0</v>
      </c>
      <c r="BI1017" s="53">
        <f>IFERROR(IF(ROUND(V1017/((D1017+AK1017)/2),1)&lt;0,0,ROUND(V1017/((D1017+AK1017)/2),1)),0)</f>
        <v>2</v>
      </c>
      <c r="BJ1017" s="55" t="str">
        <f>IF(AK1017=0,"정상",IF(AP1017="악성","악성",IF(AND(BL1017&gt;3,BI1017&lt;0.5),"악성",IF(AND(AP1017="정상",BL1017&lt;=3),"정상",IF(BI1017&gt;1,"정상","부진")))))</f>
        <v>정상</v>
      </c>
      <c r="BK1017" s="54">
        <v>43770</v>
      </c>
      <c r="BL1017" s="52">
        <f t="shared" si="186"/>
        <v>83</v>
      </c>
    </row>
    <row r="1018" spans="1:64" ht="17.100000000000001" customHeight="1">
      <c r="A1018" s="58" t="s">
        <v>1</v>
      </c>
      <c r="B1018" s="57" t="s">
        <v>1121</v>
      </c>
      <c r="C1018" s="56" t="s">
        <v>2284</v>
      </c>
      <c r="D1018" s="213">
        <v>1</v>
      </c>
      <c r="E1018" s="214">
        <v>1577</v>
      </c>
      <c r="F1018" s="215">
        <v>1577</v>
      </c>
      <c r="G1018" s="213">
        <v>0</v>
      </c>
      <c r="H1018" s="216">
        <v>0</v>
      </c>
      <c r="I1018" s="215">
        <v>0</v>
      </c>
      <c r="J1018" s="213">
        <v>0</v>
      </c>
      <c r="K1018" s="216">
        <v>0</v>
      </c>
      <c r="L1018" s="215">
        <v>0</v>
      </c>
      <c r="M1018" s="213">
        <v>0</v>
      </c>
      <c r="N1018" s="216">
        <v>0</v>
      </c>
      <c r="O1018" s="215">
        <v>0</v>
      </c>
      <c r="P1018" s="213">
        <v>0</v>
      </c>
      <c r="Q1018" s="216">
        <v>0</v>
      </c>
      <c r="R1018" s="215">
        <v>0</v>
      </c>
      <c r="S1018" s="213">
        <v>0</v>
      </c>
      <c r="T1018" s="214">
        <v>0</v>
      </c>
      <c r="U1018" s="217">
        <v>0</v>
      </c>
      <c r="V1018" s="213">
        <v>-4</v>
      </c>
      <c r="W1018" s="216">
        <v>1577.75</v>
      </c>
      <c r="X1018" s="215">
        <v>-6311</v>
      </c>
      <c r="Y1018" s="213">
        <v>0</v>
      </c>
      <c r="Z1018" s="216">
        <v>0</v>
      </c>
      <c r="AA1018" s="215">
        <v>0</v>
      </c>
      <c r="AB1018" s="213">
        <v>5</v>
      </c>
      <c r="AC1018" s="216">
        <v>1577.6</v>
      </c>
      <c r="AD1018" s="215">
        <v>7888</v>
      </c>
      <c r="AE1018" s="213">
        <v>0</v>
      </c>
      <c r="AF1018" s="216">
        <v>0</v>
      </c>
      <c r="AG1018" s="215">
        <v>0</v>
      </c>
      <c r="AH1018" s="213">
        <v>1</v>
      </c>
      <c r="AI1018" s="214">
        <v>1577</v>
      </c>
      <c r="AJ1018" s="215">
        <v>1577</v>
      </c>
      <c r="AK1018" s="218">
        <v>0</v>
      </c>
      <c r="AL1018" s="214">
        <v>0</v>
      </c>
      <c r="AM1018" s="215">
        <v>0</v>
      </c>
      <c r="AN1018" s="36">
        <f t="shared" si="178"/>
        <v>0</v>
      </c>
      <c r="AO1018" s="37">
        <f t="shared" si="179"/>
        <v>0</v>
      </c>
      <c r="AP1018" s="38" t="s">
        <v>3</v>
      </c>
      <c r="AQ1018" s="39" t="str">
        <f t="shared" si="177"/>
        <v>제품</v>
      </c>
      <c r="AR1018" s="40">
        <f t="shared" si="182"/>
        <v>0</v>
      </c>
      <c r="AS1018" s="41">
        <f t="shared" si="183"/>
        <v>0</v>
      </c>
      <c r="AT1018" s="42">
        <f t="shared" si="184"/>
        <v>0</v>
      </c>
      <c r="AU1018" s="43">
        <f t="shared" si="180"/>
        <v>0</v>
      </c>
      <c r="AV1018" s="95" t="str">
        <f t="shared" si="187"/>
        <v/>
      </c>
      <c r="AW1018" s="61" t="str">
        <f t="shared" si="187"/>
        <v/>
      </c>
      <c r="AX1018" s="61" t="str">
        <f t="shared" si="187"/>
        <v/>
      </c>
      <c r="AY1018" s="61" t="str">
        <f t="shared" si="187"/>
        <v/>
      </c>
      <c r="AZ1018" s="44" t="str">
        <f t="shared" si="187"/>
        <v/>
      </c>
      <c r="BA1018" s="45"/>
      <c r="BB1018" s="97">
        <v>0</v>
      </c>
      <c r="BC1018" s="98">
        <v>0</v>
      </c>
      <c r="BD1018" s="98">
        <v>0</v>
      </c>
      <c r="BE1018" s="98">
        <v>0</v>
      </c>
      <c r="BF1018" s="98">
        <v>0</v>
      </c>
      <c r="BG1018" s="99">
        <f t="shared" si="185"/>
        <v>0</v>
      </c>
      <c r="BH1018" s="52">
        <f t="shared" si="181"/>
        <v>0</v>
      </c>
      <c r="BI1018" s="53">
        <f>IFERROR(IF(ROUND(V1018/((D1018+AK1018)/2),1)&lt;0,0,ROUND(V1018/((D1018+AK1018)/2),1)),0)</f>
        <v>0</v>
      </c>
      <c r="BJ1018" s="55" t="str">
        <f>IF(AK1018=0,"정상",IF(AP1018="악성","악성",IF(AND(BL1018&gt;3,BI1018&lt;0.5),"악성",IF(AND(AP1018="정상",BL1018&lt;=3),"정상",IF(BI1018&gt;1,"정상","부진")))))</f>
        <v>정상</v>
      </c>
      <c r="BK1018" s="54">
        <v>43770</v>
      </c>
      <c r="BL1018" s="52">
        <f t="shared" si="186"/>
        <v>83</v>
      </c>
    </row>
    <row r="1019" spans="1:64" ht="17.100000000000001" customHeight="1">
      <c r="A1019" s="58" t="s">
        <v>1</v>
      </c>
      <c r="B1019" s="57" t="s">
        <v>1143</v>
      </c>
      <c r="C1019" s="56" t="s">
        <v>1144</v>
      </c>
      <c r="D1019" s="213">
        <v>10</v>
      </c>
      <c r="E1019" s="214">
        <v>1348</v>
      </c>
      <c r="F1019" s="215">
        <v>13480</v>
      </c>
      <c r="G1019" s="213">
        <v>0</v>
      </c>
      <c r="H1019" s="216">
        <v>0</v>
      </c>
      <c r="I1019" s="215">
        <v>0</v>
      </c>
      <c r="J1019" s="213">
        <v>0</v>
      </c>
      <c r="K1019" s="216">
        <v>0</v>
      </c>
      <c r="L1019" s="215">
        <v>0</v>
      </c>
      <c r="M1019" s="213">
        <v>0</v>
      </c>
      <c r="N1019" s="216">
        <v>0</v>
      </c>
      <c r="O1019" s="215">
        <v>0</v>
      </c>
      <c r="P1019" s="213">
        <v>0</v>
      </c>
      <c r="Q1019" s="216">
        <v>0</v>
      </c>
      <c r="R1019" s="215">
        <v>0</v>
      </c>
      <c r="S1019" s="213">
        <v>0</v>
      </c>
      <c r="T1019" s="214">
        <v>0</v>
      </c>
      <c r="U1019" s="217">
        <v>0</v>
      </c>
      <c r="V1019" s="213">
        <v>1</v>
      </c>
      <c r="W1019" s="216">
        <v>1348</v>
      </c>
      <c r="X1019" s="215">
        <v>1348</v>
      </c>
      <c r="Y1019" s="213">
        <v>0</v>
      </c>
      <c r="Z1019" s="216">
        <v>0</v>
      </c>
      <c r="AA1019" s="215">
        <v>0</v>
      </c>
      <c r="AB1019" s="213">
        <v>5</v>
      </c>
      <c r="AC1019" s="216">
        <v>1348</v>
      </c>
      <c r="AD1019" s="215">
        <v>6740</v>
      </c>
      <c r="AE1019" s="213">
        <v>0</v>
      </c>
      <c r="AF1019" s="216">
        <v>0</v>
      </c>
      <c r="AG1019" s="215">
        <v>0</v>
      </c>
      <c r="AH1019" s="213">
        <v>6</v>
      </c>
      <c r="AI1019" s="214">
        <v>1348</v>
      </c>
      <c r="AJ1019" s="215">
        <v>8088</v>
      </c>
      <c r="AK1019" s="218">
        <v>4</v>
      </c>
      <c r="AL1019" s="214">
        <v>1348</v>
      </c>
      <c r="AM1019" s="215">
        <v>5392</v>
      </c>
      <c r="AN1019" s="36">
        <f t="shared" si="178"/>
        <v>5.1026717989841816E-7</v>
      </c>
      <c r="AO1019" s="37">
        <f t="shared" si="179"/>
        <v>0.4</v>
      </c>
      <c r="AP1019" s="38" t="s">
        <v>4</v>
      </c>
      <c r="AQ1019" s="39" t="str">
        <f t="shared" si="177"/>
        <v>제품</v>
      </c>
      <c r="AR1019" s="40">
        <f t="shared" si="182"/>
        <v>0</v>
      </c>
      <c r="AS1019" s="41">
        <f t="shared" si="183"/>
        <v>5392</v>
      </c>
      <c r="AT1019" s="42">
        <f t="shared" si="184"/>
        <v>0</v>
      </c>
      <c r="AU1019" s="43">
        <f t="shared" si="180"/>
        <v>5392</v>
      </c>
      <c r="AV1019" s="95">
        <f t="shared" si="187"/>
        <v>5392</v>
      </c>
      <c r="AW1019" s="61" t="str">
        <f t="shared" si="187"/>
        <v/>
      </c>
      <c r="AX1019" s="61" t="str">
        <f t="shared" si="187"/>
        <v/>
      </c>
      <c r="AY1019" s="61" t="str">
        <f t="shared" si="187"/>
        <v/>
      </c>
      <c r="AZ1019" s="44" t="str">
        <f t="shared" si="187"/>
        <v/>
      </c>
      <c r="BA1019" s="45"/>
      <c r="BB1019" s="97">
        <v>4</v>
      </c>
      <c r="BC1019" s="98">
        <v>0</v>
      </c>
      <c r="BD1019" s="98">
        <v>0</v>
      </c>
      <c r="BE1019" s="98">
        <v>0</v>
      </c>
      <c r="BF1019" s="98">
        <v>0</v>
      </c>
      <c r="BG1019" s="99">
        <f t="shared" si="185"/>
        <v>4</v>
      </c>
      <c r="BH1019" s="52">
        <f t="shared" si="181"/>
        <v>0</v>
      </c>
      <c r="BI1019" s="53">
        <f>IFERROR(IF(ROUND(V1019/((D1019+AK1019)/2),1)&lt;0,0,ROUND(V1019/((D1019+AK1019)/2),1)),0)</f>
        <v>0.1</v>
      </c>
      <c r="BJ1019" s="55" t="str">
        <f>IF(AK1019=0,"정상",IF(AP1019="악성","악성",IF(AND(BL1019&gt;3,BI1019&lt;0.5),"악성",IF(AND(AP1019="정상",BL1019&lt;=3),"정상",IF(BI1019&gt;1,"정상","부진")))))</f>
        <v>악성</v>
      </c>
      <c r="BK1019" s="54">
        <v>43800</v>
      </c>
      <c r="BL1019" s="52">
        <f t="shared" si="186"/>
        <v>82</v>
      </c>
    </row>
    <row r="1020" spans="1:64" ht="17.100000000000001" customHeight="1">
      <c r="A1020" s="58" t="s">
        <v>1</v>
      </c>
      <c r="B1020" s="57" t="s">
        <v>1182</v>
      </c>
      <c r="C1020" s="56" t="s">
        <v>1183</v>
      </c>
      <c r="D1020" s="213">
        <v>848</v>
      </c>
      <c r="E1020" s="214">
        <v>1691.0141000000001</v>
      </c>
      <c r="F1020" s="215">
        <v>1433980</v>
      </c>
      <c r="G1020" s="213">
        <v>0</v>
      </c>
      <c r="H1020" s="216">
        <v>0</v>
      </c>
      <c r="I1020" s="215">
        <v>0</v>
      </c>
      <c r="J1020" s="213">
        <v>0</v>
      </c>
      <c r="K1020" s="216">
        <v>0</v>
      </c>
      <c r="L1020" s="215">
        <v>0</v>
      </c>
      <c r="M1020" s="213">
        <v>0</v>
      </c>
      <c r="N1020" s="216">
        <v>0</v>
      </c>
      <c r="O1020" s="215">
        <v>0</v>
      </c>
      <c r="P1020" s="213">
        <v>0</v>
      </c>
      <c r="Q1020" s="216">
        <v>0</v>
      </c>
      <c r="R1020" s="215">
        <v>0</v>
      </c>
      <c r="S1020" s="213">
        <v>0</v>
      </c>
      <c r="T1020" s="214">
        <v>0</v>
      </c>
      <c r="U1020" s="217">
        <v>0</v>
      </c>
      <c r="V1020" s="213">
        <v>815</v>
      </c>
      <c r="W1020" s="216">
        <v>1691.01595</v>
      </c>
      <c r="X1020" s="215">
        <v>1378178</v>
      </c>
      <c r="Y1020" s="213">
        <v>0</v>
      </c>
      <c r="Z1020" s="216">
        <v>0</v>
      </c>
      <c r="AA1020" s="215">
        <v>0</v>
      </c>
      <c r="AB1020" s="213">
        <v>21</v>
      </c>
      <c r="AC1020" s="216">
        <v>1691.0952380000001</v>
      </c>
      <c r="AD1020" s="215">
        <v>35513</v>
      </c>
      <c r="AE1020" s="213">
        <v>0</v>
      </c>
      <c r="AF1020" s="216">
        <v>0</v>
      </c>
      <c r="AG1020" s="215">
        <v>0</v>
      </c>
      <c r="AH1020" s="213">
        <v>836</v>
      </c>
      <c r="AI1020" s="214">
        <v>1691.0179419999999</v>
      </c>
      <c r="AJ1020" s="215">
        <v>1413691</v>
      </c>
      <c r="AK1020" s="218">
        <v>12</v>
      </c>
      <c r="AL1020" s="214">
        <v>1690.8</v>
      </c>
      <c r="AM1020" s="215">
        <v>20289</v>
      </c>
      <c r="AN1020" s="36">
        <f t="shared" si="178"/>
        <v>1.9200316789612398E-6</v>
      </c>
      <c r="AO1020" s="37">
        <f t="shared" si="179"/>
        <v>1.4150943396226415E-2</v>
      </c>
      <c r="AP1020" s="38" t="s">
        <v>4</v>
      </c>
      <c r="AQ1020" s="39" t="str">
        <f t="shared" ref="AQ1020:AQ1083" si="188">A1020</f>
        <v>제품</v>
      </c>
      <c r="AR1020" s="40">
        <f t="shared" si="182"/>
        <v>0</v>
      </c>
      <c r="AS1020" s="41">
        <f t="shared" si="183"/>
        <v>20289</v>
      </c>
      <c r="AT1020" s="42">
        <f t="shared" si="184"/>
        <v>0</v>
      </c>
      <c r="AU1020" s="43">
        <f t="shared" si="180"/>
        <v>20289</v>
      </c>
      <c r="AV1020" s="95">
        <f t="shared" si="187"/>
        <v>20289.599999999999</v>
      </c>
      <c r="AW1020" s="61" t="str">
        <f t="shared" si="187"/>
        <v/>
      </c>
      <c r="AX1020" s="61" t="str">
        <f t="shared" si="187"/>
        <v/>
      </c>
      <c r="AY1020" s="61" t="str">
        <f t="shared" si="187"/>
        <v/>
      </c>
      <c r="AZ1020" s="44" t="str">
        <f t="shared" si="187"/>
        <v/>
      </c>
      <c r="BA1020" s="45"/>
      <c r="BB1020" s="97">
        <v>12</v>
      </c>
      <c r="BC1020" s="98">
        <v>0</v>
      </c>
      <c r="BD1020" s="98">
        <v>0</v>
      </c>
      <c r="BE1020" s="98">
        <v>0</v>
      </c>
      <c r="BF1020" s="98">
        <v>0</v>
      </c>
      <c r="BG1020" s="99">
        <f t="shared" si="185"/>
        <v>12</v>
      </c>
      <c r="BH1020" s="52">
        <f t="shared" si="181"/>
        <v>0</v>
      </c>
      <c r="BI1020" s="53">
        <f>IFERROR(IF(ROUND(V1020/((D1020+AK1020)/2),1)&lt;0,0,ROUND(V1020/((D1020+AK1020)/2),1)),0)</f>
        <v>1.9</v>
      </c>
      <c r="BJ1020" s="55" t="str">
        <f>IF(AK1020=0,"정상",IF(AP1020="악성","악성",IF(AND(BL1020&gt;3,BI1020&lt;0.5),"악성",IF(AND(AP1020="정상",BL1020&lt;=3),"정상",IF(BI1020&gt;1,"정상","부진")))))</f>
        <v>정상</v>
      </c>
      <c r="BK1020" s="54">
        <v>43831</v>
      </c>
      <c r="BL1020" s="52">
        <f t="shared" si="186"/>
        <v>81</v>
      </c>
    </row>
    <row r="1021" spans="1:64" ht="17.100000000000001" customHeight="1">
      <c r="A1021" s="58" t="s">
        <v>1</v>
      </c>
      <c r="B1021" s="57" t="s">
        <v>1145</v>
      </c>
      <c r="C1021" s="56" t="s">
        <v>2285</v>
      </c>
      <c r="D1021" s="213">
        <v>433</v>
      </c>
      <c r="E1021" s="214">
        <v>12452.9854</v>
      </c>
      <c r="F1021" s="215">
        <v>5392142</v>
      </c>
      <c r="G1021" s="213">
        <v>0</v>
      </c>
      <c r="H1021" s="216">
        <v>0</v>
      </c>
      <c r="I1021" s="215">
        <v>0</v>
      </c>
      <c r="J1021" s="213">
        <v>0</v>
      </c>
      <c r="K1021" s="216">
        <v>0</v>
      </c>
      <c r="L1021" s="215">
        <v>0</v>
      </c>
      <c r="M1021" s="213">
        <v>0</v>
      </c>
      <c r="N1021" s="216">
        <v>0</v>
      </c>
      <c r="O1021" s="215">
        <v>0</v>
      </c>
      <c r="P1021" s="213">
        <v>0</v>
      </c>
      <c r="Q1021" s="216">
        <v>0</v>
      </c>
      <c r="R1021" s="215">
        <v>0</v>
      </c>
      <c r="S1021" s="213">
        <v>0</v>
      </c>
      <c r="T1021" s="214">
        <v>0</v>
      </c>
      <c r="U1021" s="217">
        <v>0</v>
      </c>
      <c r="V1021" s="213">
        <v>426</v>
      </c>
      <c r="W1021" s="216">
        <v>12452.988262000001</v>
      </c>
      <c r="X1021" s="215">
        <v>5304973</v>
      </c>
      <c r="Y1021" s="213">
        <v>0</v>
      </c>
      <c r="Z1021" s="216">
        <v>0</v>
      </c>
      <c r="AA1021" s="215">
        <v>0</v>
      </c>
      <c r="AB1021" s="213">
        <v>6</v>
      </c>
      <c r="AC1021" s="216">
        <v>12452.833333</v>
      </c>
      <c r="AD1021" s="215">
        <v>74717</v>
      </c>
      <c r="AE1021" s="213">
        <v>0</v>
      </c>
      <c r="AF1021" s="216">
        <v>0</v>
      </c>
      <c r="AG1021" s="215">
        <v>0</v>
      </c>
      <c r="AH1021" s="213">
        <v>432</v>
      </c>
      <c r="AI1021" s="214">
        <v>12452.986111</v>
      </c>
      <c r="AJ1021" s="215">
        <v>5379690</v>
      </c>
      <c r="AK1021" s="218">
        <v>1</v>
      </c>
      <c r="AL1021" s="214">
        <v>12452</v>
      </c>
      <c r="AM1021" s="215">
        <v>12452</v>
      </c>
      <c r="AN1021" s="36">
        <f t="shared" si="178"/>
        <v>1.1783840734597743E-6</v>
      </c>
      <c r="AO1021" s="37">
        <f t="shared" si="179"/>
        <v>2.3094688221709007E-3</v>
      </c>
      <c r="AP1021" s="38" t="s">
        <v>4</v>
      </c>
      <c r="AQ1021" s="39" t="str">
        <f t="shared" si="188"/>
        <v>제품</v>
      </c>
      <c r="AR1021" s="40">
        <f t="shared" si="182"/>
        <v>0</v>
      </c>
      <c r="AS1021" s="41">
        <f t="shared" si="183"/>
        <v>12452</v>
      </c>
      <c r="AT1021" s="42">
        <f t="shared" si="184"/>
        <v>0</v>
      </c>
      <c r="AU1021" s="43">
        <f t="shared" si="180"/>
        <v>12452</v>
      </c>
      <c r="AV1021" s="95">
        <f t="shared" si="187"/>
        <v>12452</v>
      </c>
      <c r="AW1021" s="61" t="str">
        <f t="shared" si="187"/>
        <v/>
      </c>
      <c r="AX1021" s="61" t="str">
        <f t="shared" si="187"/>
        <v/>
      </c>
      <c r="AY1021" s="61" t="str">
        <f t="shared" si="187"/>
        <v/>
      </c>
      <c r="AZ1021" s="44" t="str">
        <f t="shared" si="187"/>
        <v/>
      </c>
      <c r="BA1021" s="45"/>
      <c r="BB1021" s="97">
        <v>1</v>
      </c>
      <c r="BC1021" s="98">
        <v>0</v>
      </c>
      <c r="BD1021" s="98">
        <v>0</v>
      </c>
      <c r="BE1021" s="98">
        <v>0</v>
      </c>
      <c r="BF1021" s="98">
        <v>0</v>
      </c>
      <c r="BG1021" s="99">
        <f t="shared" si="185"/>
        <v>1</v>
      </c>
      <c r="BH1021" s="52">
        <f t="shared" si="181"/>
        <v>0</v>
      </c>
      <c r="BI1021" s="53">
        <f>IFERROR(IF(ROUND(V1021/((D1021+AK1021)/2),1)&lt;0,0,ROUND(V1021/((D1021+AK1021)/2),1)),0)</f>
        <v>2</v>
      </c>
      <c r="BJ1021" s="55" t="str">
        <f>IF(AK1021=0,"정상",IF(AP1021="악성","악성",IF(AND(BL1021&gt;3,BI1021&lt;0.5),"악성",IF(AND(AP1021="정상",BL1021&lt;=3),"정상",IF(BI1021&gt;1,"정상","부진")))))</f>
        <v>정상</v>
      </c>
      <c r="BK1021" s="54">
        <v>43800</v>
      </c>
      <c r="BL1021" s="52">
        <f t="shared" si="186"/>
        <v>82</v>
      </c>
    </row>
    <row r="1022" spans="1:64" ht="17.100000000000001" customHeight="1">
      <c r="A1022" s="58" t="s">
        <v>1</v>
      </c>
      <c r="B1022" s="57" t="s">
        <v>1225</v>
      </c>
      <c r="C1022" s="56" t="s">
        <v>2286</v>
      </c>
      <c r="D1022" s="213">
        <v>118</v>
      </c>
      <c r="E1022" s="214">
        <v>4633.1683000000003</v>
      </c>
      <c r="F1022" s="215">
        <v>546713</v>
      </c>
      <c r="G1022" s="213">
        <v>0</v>
      </c>
      <c r="H1022" s="216">
        <v>0</v>
      </c>
      <c r="I1022" s="215">
        <v>0</v>
      </c>
      <c r="J1022" s="213">
        <v>0</v>
      </c>
      <c r="K1022" s="216">
        <v>0</v>
      </c>
      <c r="L1022" s="215">
        <v>0</v>
      </c>
      <c r="M1022" s="213">
        <v>0</v>
      </c>
      <c r="N1022" s="216">
        <v>0</v>
      </c>
      <c r="O1022" s="215">
        <v>0</v>
      </c>
      <c r="P1022" s="213">
        <v>0</v>
      </c>
      <c r="Q1022" s="216">
        <v>0</v>
      </c>
      <c r="R1022" s="215">
        <v>0</v>
      </c>
      <c r="S1022" s="213">
        <v>0</v>
      </c>
      <c r="T1022" s="214">
        <v>0</v>
      </c>
      <c r="U1022" s="217">
        <v>0</v>
      </c>
      <c r="V1022" s="213">
        <v>80</v>
      </c>
      <c r="W1022" s="216">
        <v>4633.1750000000002</v>
      </c>
      <c r="X1022" s="215">
        <v>370654</v>
      </c>
      <c r="Y1022" s="213">
        <v>0</v>
      </c>
      <c r="Z1022" s="216">
        <v>0</v>
      </c>
      <c r="AA1022" s="215">
        <v>0</v>
      </c>
      <c r="AB1022" s="213">
        <v>15</v>
      </c>
      <c r="AC1022" s="216">
        <v>4633.3333329999996</v>
      </c>
      <c r="AD1022" s="215">
        <v>69500</v>
      </c>
      <c r="AE1022" s="213">
        <v>0</v>
      </c>
      <c r="AF1022" s="216">
        <v>0</v>
      </c>
      <c r="AG1022" s="215">
        <v>0</v>
      </c>
      <c r="AH1022" s="213">
        <v>95</v>
      </c>
      <c r="AI1022" s="214">
        <v>4633.2</v>
      </c>
      <c r="AJ1022" s="215">
        <v>440154</v>
      </c>
      <c r="AK1022" s="218">
        <v>23</v>
      </c>
      <c r="AL1022" s="214">
        <v>4633</v>
      </c>
      <c r="AM1022" s="215">
        <v>106559</v>
      </c>
      <c r="AN1022" s="36">
        <f t="shared" si="178"/>
        <v>1.0084117289094127E-5</v>
      </c>
      <c r="AO1022" s="37">
        <f t="shared" si="179"/>
        <v>0.19491525423728814</v>
      </c>
      <c r="AP1022" s="38" t="s">
        <v>4</v>
      </c>
      <c r="AQ1022" s="39" t="str">
        <f t="shared" si="188"/>
        <v>제품</v>
      </c>
      <c r="AR1022" s="40">
        <f t="shared" si="182"/>
        <v>0</v>
      </c>
      <c r="AS1022" s="41">
        <f t="shared" si="183"/>
        <v>106559</v>
      </c>
      <c r="AT1022" s="42">
        <f t="shared" si="184"/>
        <v>0</v>
      </c>
      <c r="AU1022" s="43">
        <f t="shared" si="180"/>
        <v>106559</v>
      </c>
      <c r="AV1022" s="95">
        <f t="shared" si="187"/>
        <v>106559</v>
      </c>
      <c r="AW1022" s="61" t="str">
        <f t="shared" si="187"/>
        <v/>
      </c>
      <c r="AX1022" s="61" t="str">
        <f t="shared" si="187"/>
        <v/>
      </c>
      <c r="AY1022" s="61" t="str">
        <f t="shared" si="187"/>
        <v/>
      </c>
      <c r="AZ1022" s="44" t="str">
        <f t="shared" si="187"/>
        <v/>
      </c>
      <c r="BA1022" s="45"/>
      <c r="BB1022" s="97">
        <v>23</v>
      </c>
      <c r="BC1022" s="98">
        <v>0</v>
      </c>
      <c r="BD1022" s="98">
        <v>0</v>
      </c>
      <c r="BE1022" s="98">
        <v>0</v>
      </c>
      <c r="BF1022" s="98">
        <v>0</v>
      </c>
      <c r="BG1022" s="99">
        <f t="shared" si="185"/>
        <v>23</v>
      </c>
      <c r="BH1022" s="52">
        <f t="shared" si="181"/>
        <v>0</v>
      </c>
      <c r="BI1022" s="53">
        <f>IFERROR(IF(ROUND(V1022/((D1022+AK1022)/2),1)&lt;0,0,ROUND(V1022/((D1022+AK1022)/2),1)),0)</f>
        <v>1.1000000000000001</v>
      </c>
      <c r="BJ1022" s="55" t="str">
        <f>IF(AK1022=0,"정상",IF(AP1022="악성","악성",IF(AND(BL1022&gt;3,BI1022&lt;0.5),"악성",IF(AND(AP1022="정상",BL1022&lt;=3),"정상",IF(BI1022&gt;1,"정상","부진")))))</f>
        <v>정상</v>
      </c>
      <c r="BK1022" s="54">
        <v>43922</v>
      </c>
      <c r="BL1022" s="52">
        <f t="shared" si="186"/>
        <v>78</v>
      </c>
    </row>
    <row r="1023" spans="1:64" ht="17.100000000000001" customHeight="1">
      <c r="A1023" s="58" t="s">
        <v>1</v>
      </c>
      <c r="B1023" s="57" t="s">
        <v>1154</v>
      </c>
      <c r="C1023" s="56" t="s">
        <v>2287</v>
      </c>
      <c r="D1023" s="213">
        <v>58</v>
      </c>
      <c r="E1023" s="214">
        <v>3884</v>
      </c>
      <c r="F1023" s="215">
        <v>225272</v>
      </c>
      <c r="G1023" s="213">
        <v>0</v>
      </c>
      <c r="H1023" s="216">
        <v>0</v>
      </c>
      <c r="I1023" s="215">
        <v>0</v>
      </c>
      <c r="J1023" s="213">
        <v>0</v>
      </c>
      <c r="K1023" s="216">
        <v>0</v>
      </c>
      <c r="L1023" s="215">
        <v>0</v>
      </c>
      <c r="M1023" s="213">
        <v>0</v>
      </c>
      <c r="N1023" s="216">
        <v>0</v>
      </c>
      <c r="O1023" s="215">
        <v>0</v>
      </c>
      <c r="P1023" s="213">
        <v>0</v>
      </c>
      <c r="Q1023" s="216">
        <v>0</v>
      </c>
      <c r="R1023" s="215">
        <v>0</v>
      </c>
      <c r="S1023" s="213">
        <v>0</v>
      </c>
      <c r="T1023" s="214">
        <v>0</v>
      </c>
      <c r="U1023" s="217">
        <v>0</v>
      </c>
      <c r="V1023" s="213">
        <v>-5</v>
      </c>
      <c r="W1023" s="216">
        <v>3884</v>
      </c>
      <c r="X1023" s="215">
        <v>-19420</v>
      </c>
      <c r="Y1023" s="213">
        <v>0</v>
      </c>
      <c r="Z1023" s="216">
        <v>0</v>
      </c>
      <c r="AA1023" s="215">
        <v>0</v>
      </c>
      <c r="AB1023" s="213">
        <v>21</v>
      </c>
      <c r="AC1023" s="216">
        <v>3884</v>
      </c>
      <c r="AD1023" s="215">
        <v>81564</v>
      </c>
      <c r="AE1023" s="213">
        <v>0</v>
      </c>
      <c r="AF1023" s="216">
        <v>0</v>
      </c>
      <c r="AG1023" s="215">
        <v>0</v>
      </c>
      <c r="AH1023" s="213">
        <v>16</v>
      </c>
      <c r="AI1023" s="214">
        <v>3884</v>
      </c>
      <c r="AJ1023" s="215">
        <v>62144</v>
      </c>
      <c r="AK1023" s="218">
        <v>42</v>
      </c>
      <c r="AL1023" s="214">
        <v>3884</v>
      </c>
      <c r="AM1023" s="215">
        <v>163128</v>
      </c>
      <c r="AN1023" s="36">
        <f t="shared" si="178"/>
        <v>1.543747487434517E-5</v>
      </c>
      <c r="AO1023" s="37">
        <f t="shared" si="179"/>
        <v>0.72413793103448276</v>
      </c>
      <c r="AP1023" s="38" t="s">
        <v>3</v>
      </c>
      <c r="AQ1023" s="39" t="str">
        <f t="shared" si="188"/>
        <v>제품</v>
      </c>
      <c r="AR1023" s="40">
        <f t="shared" si="182"/>
        <v>163128</v>
      </c>
      <c r="AS1023" s="41">
        <f t="shared" si="183"/>
        <v>0</v>
      </c>
      <c r="AT1023" s="42">
        <f t="shared" si="184"/>
        <v>0</v>
      </c>
      <c r="AU1023" s="43">
        <f t="shared" si="180"/>
        <v>163128</v>
      </c>
      <c r="AV1023" s="95">
        <f t="shared" si="187"/>
        <v>163128</v>
      </c>
      <c r="AW1023" s="61" t="str">
        <f t="shared" si="187"/>
        <v/>
      </c>
      <c r="AX1023" s="61" t="str">
        <f t="shared" si="187"/>
        <v/>
      </c>
      <c r="AY1023" s="61" t="str">
        <f t="shared" si="187"/>
        <v/>
      </c>
      <c r="AZ1023" s="44" t="str">
        <f t="shared" si="187"/>
        <v/>
      </c>
      <c r="BA1023" s="45"/>
      <c r="BB1023" s="97">
        <v>42</v>
      </c>
      <c r="BC1023" s="98">
        <v>0</v>
      </c>
      <c r="BD1023" s="98">
        <v>0</v>
      </c>
      <c r="BE1023" s="98">
        <v>0</v>
      </c>
      <c r="BF1023" s="98">
        <v>0</v>
      </c>
      <c r="BG1023" s="99">
        <f t="shared" si="185"/>
        <v>42</v>
      </c>
      <c r="BH1023" s="52">
        <f t="shared" si="181"/>
        <v>0</v>
      </c>
      <c r="BI1023" s="53">
        <f>IFERROR(IF(ROUND(V1023/((D1023+AK1023)/2),1)&lt;0,0,ROUND(V1023/((D1023+AK1023)/2),1)),0)</f>
        <v>0</v>
      </c>
      <c r="BJ1023" s="55" t="str">
        <f>IF(AK1023=0,"정상",IF(AP1023="악성","악성",IF(AND(BL1023&gt;3,BI1023&lt;0.5),"악성",IF(AND(AP1023="정상",BL1023&lt;=3),"정상",IF(BI1023&gt;1,"정상","부진")))))</f>
        <v>악성</v>
      </c>
      <c r="BK1023" s="54">
        <v>43831</v>
      </c>
      <c r="BL1023" s="52">
        <f t="shared" si="186"/>
        <v>81</v>
      </c>
    </row>
    <row r="1024" spans="1:64" ht="17.100000000000001" customHeight="1">
      <c r="A1024" s="58" t="s">
        <v>1</v>
      </c>
      <c r="B1024" s="57" t="s">
        <v>1248</v>
      </c>
      <c r="C1024" s="56" t="s">
        <v>2288</v>
      </c>
      <c r="D1024" s="213">
        <v>10493</v>
      </c>
      <c r="E1024" s="214">
        <v>7442.3356999999996</v>
      </c>
      <c r="F1024" s="215">
        <v>78092427</v>
      </c>
      <c r="G1024" s="213">
        <v>10000</v>
      </c>
      <c r="H1024" s="216">
        <v>7389.9268000000002</v>
      </c>
      <c r="I1024" s="215">
        <v>73899268</v>
      </c>
      <c r="J1024" s="213">
        <v>0</v>
      </c>
      <c r="K1024" s="216">
        <v>0</v>
      </c>
      <c r="L1024" s="215">
        <v>0</v>
      </c>
      <c r="M1024" s="213">
        <v>1</v>
      </c>
      <c r="N1024" s="216">
        <v>7442</v>
      </c>
      <c r="O1024" s="215">
        <v>7442</v>
      </c>
      <c r="P1024" s="213">
        <v>0</v>
      </c>
      <c r="Q1024" s="216">
        <v>0</v>
      </c>
      <c r="R1024" s="215">
        <v>0</v>
      </c>
      <c r="S1024" s="213">
        <v>10001</v>
      </c>
      <c r="T1024" s="214">
        <v>7389.932006</v>
      </c>
      <c r="U1024" s="217">
        <v>73906710</v>
      </c>
      <c r="V1024" s="213">
        <v>19226</v>
      </c>
      <c r="W1024" s="216">
        <v>7417.8582120000001</v>
      </c>
      <c r="X1024" s="215">
        <v>142615742</v>
      </c>
      <c r="Y1024" s="213">
        <v>0</v>
      </c>
      <c r="Z1024" s="216">
        <v>0</v>
      </c>
      <c r="AA1024" s="215">
        <v>0</v>
      </c>
      <c r="AB1024" s="213">
        <v>263</v>
      </c>
      <c r="AC1024" s="216">
        <v>7415.5019009999996</v>
      </c>
      <c r="AD1024" s="215">
        <v>1950277</v>
      </c>
      <c r="AE1024" s="213">
        <v>0</v>
      </c>
      <c r="AF1024" s="216">
        <v>0</v>
      </c>
      <c r="AG1024" s="215">
        <v>0</v>
      </c>
      <c r="AH1024" s="213">
        <v>19489</v>
      </c>
      <c r="AI1024" s="214">
        <v>7417.8264140000001</v>
      </c>
      <c r="AJ1024" s="215">
        <v>144566019</v>
      </c>
      <c r="AK1024" s="218">
        <v>1005</v>
      </c>
      <c r="AL1024" s="214">
        <v>7396.1382999999996</v>
      </c>
      <c r="AM1024" s="215">
        <v>7433118</v>
      </c>
      <c r="AN1024" s="36">
        <f t="shared" si="178"/>
        <v>7.0342658748371104E-4</v>
      </c>
      <c r="AO1024" s="37">
        <f t="shared" si="179"/>
        <v>4.9038743046745388E-2</v>
      </c>
      <c r="AP1024" s="38" t="s">
        <v>2</v>
      </c>
      <c r="AQ1024" s="39" t="str">
        <f t="shared" si="188"/>
        <v>제품</v>
      </c>
      <c r="AR1024" s="40">
        <f t="shared" si="182"/>
        <v>0</v>
      </c>
      <c r="AS1024" s="41">
        <f t="shared" si="183"/>
        <v>0</v>
      </c>
      <c r="AT1024" s="42">
        <f t="shared" si="184"/>
        <v>7433118</v>
      </c>
      <c r="AU1024" s="43">
        <f t="shared" si="180"/>
        <v>7433118</v>
      </c>
      <c r="AV1024" s="95">
        <f t="shared" si="187"/>
        <v>7433118.9914999995</v>
      </c>
      <c r="AW1024" s="61" t="str">
        <f t="shared" si="187"/>
        <v/>
      </c>
      <c r="AX1024" s="61" t="str">
        <f t="shared" si="187"/>
        <v/>
      </c>
      <c r="AY1024" s="61" t="str">
        <f t="shared" si="187"/>
        <v/>
      </c>
      <c r="AZ1024" s="44" t="str">
        <f t="shared" si="187"/>
        <v/>
      </c>
      <c r="BA1024" s="45"/>
      <c r="BB1024" s="97">
        <v>1005</v>
      </c>
      <c r="BC1024" s="98">
        <v>0</v>
      </c>
      <c r="BD1024" s="98">
        <v>0</v>
      </c>
      <c r="BE1024" s="98">
        <v>0</v>
      </c>
      <c r="BF1024" s="98">
        <v>0</v>
      </c>
      <c r="BG1024" s="99">
        <f t="shared" si="185"/>
        <v>1005</v>
      </c>
      <c r="BH1024" s="52">
        <f t="shared" si="181"/>
        <v>0</v>
      </c>
      <c r="BI1024" s="53">
        <f>IFERROR(IF(ROUND(V1024/((D1024+AK1024)/2),1)&lt;0,0,ROUND(V1024/((D1024+AK1024)/2),1)),0)</f>
        <v>3.3</v>
      </c>
      <c r="BJ1024" s="55" t="str">
        <f>IF(AK1024=0,"정상",IF(AP1024="악성","악성",IF(AND(BL1024&gt;3,BI1024&lt;0.5),"악성",IF(AND(AP1024="정상",BL1024&lt;=3),"정상",IF(BI1024&gt;1,"정상","부진")))))</f>
        <v>정상</v>
      </c>
      <c r="BK1024" s="54">
        <v>46023</v>
      </c>
      <c r="BL1024" s="52">
        <f t="shared" si="186"/>
        <v>9</v>
      </c>
    </row>
    <row r="1025" spans="1:64" ht="17.100000000000001" customHeight="1">
      <c r="A1025" s="58" t="s">
        <v>1</v>
      </c>
      <c r="B1025" s="57" t="s">
        <v>1184</v>
      </c>
      <c r="C1025" s="56" t="s">
        <v>2289</v>
      </c>
      <c r="D1025" s="213">
        <v>518</v>
      </c>
      <c r="E1025" s="214">
        <v>1257.8445999999999</v>
      </c>
      <c r="F1025" s="215">
        <v>651563</v>
      </c>
      <c r="G1025" s="213">
        <v>3000</v>
      </c>
      <c r="H1025" s="216">
        <v>1074.8386660000001</v>
      </c>
      <c r="I1025" s="215">
        <v>3224516</v>
      </c>
      <c r="J1025" s="213">
        <v>3000</v>
      </c>
      <c r="K1025" s="216">
        <v>1328.8</v>
      </c>
      <c r="L1025" s="215">
        <v>3986400</v>
      </c>
      <c r="M1025" s="213">
        <v>1</v>
      </c>
      <c r="N1025" s="216">
        <v>1318</v>
      </c>
      <c r="O1025" s="215">
        <v>1318</v>
      </c>
      <c r="P1025" s="213">
        <v>0</v>
      </c>
      <c r="Q1025" s="216">
        <v>0</v>
      </c>
      <c r="R1025" s="215">
        <v>0</v>
      </c>
      <c r="S1025" s="213">
        <v>6001</v>
      </c>
      <c r="T1025" s="214">
        <v>1201.8386929999999</v>
      </c>
      <c r="U1025" s="217">
        <v>7212234</v>
      </c>
      <c r="V1025" s="213">
        <v>5073</v>
      </c>
      <c r="W1025" s="216">
        <v>1241.392272</v>
      </c>
      <c r="X1025" s="215">
        <v>6297583</v>
      </c>
      <c r="Y1025" s="213">
        <v>0</v>
      </c>
      <c r="Z1025" s="216">
        <v>0</v>
      </c>
      <c r="AA1025" s="215">
        <v>0</v>
      </c>
      <c r="AB1025" s="213">
        <v>35</v>
      </c>
      <c r="AC1025" s="216">
        <v>1209.5428569999999</v>
      </c>
      <c r="AD1025" s="215">
        <v>42334</v>
      </c>
      <c r="AE1025" s="213">
        <v>0</v>
      </c>
      <c r="AF1025" s="216">
        <v>0</v>
      </c>
      <c r="AG1025" s="215">
        <v>0</v>
      </c>
      <c r="AH1025" s="213">
        <v>5108</v>
      </c>
      <c r="AI1025" s="214">
        <v>1241.1740400000001</v>
      </c>
      <c r="AJ1025" s="215">
        <v>6339917</v>
      </c>
      <c r="AK1025" s="218">
        <v>1411</v>
      </c>
      <c r="AL1025" s="214">
        <v>1080.0011999999999</v>
      </c>
      <c r="AM1025" s="215">
        <v>1523880</v>
      </c>
      <c r="AN1025" s="36">
        <f t="shared" si="178"/>
        <v>1.442110441586798E-4</v>
      </c>
      <c r="AO1025" s="37">
        <f t="shared" si="179"/>
        <v>0.21644423991409725</v>
      </c>
      <c r="AP1025" s="38" t="s">
        <v>2</v>
      </c>
      <c r="AQ1025" s="39" t="str">
        <f t="shared" si="188"/>
        <v>제품</v>
      </c>
      <c r="AR1025" s="40">
        <f t="shared" si="182"/>
        <v>0</v>
      </c>
      <c r="AS1025" s="41">
        <f t="shared" si="183"/>
        <v>0</v>
      </c>
      <c r="AT1025" s="42">
        <f t="shared" si="184"/>
        <v>1523880</v>
      </c>
      <c r="AU1025" s="43">
        <f t="shared" si="180"/>
        <v>1523880</v>
      </c>
      <c r="AV1025" s="95">
        <f t="shared" si="187"/>
        <v>1523881.6931999999</v>
      </c>
      <c r="AW1025" s="61" t="str">
        <f t="shared" si="187"/>
        <v/>
      </c>
      <c r="AX1025" s="61" t="str">
        <f t="shared" si="187"/>
        <v/>
      </c>
      <c r="AY1025" s="61" t="str">
        <f t="shared" si="187"/>
        <v/>
      </c>
      <c r="AZ1025" s="44" t="str">
        <f t="shared" si="187"/>
        <v/>
      </c>
      <c r="BA1025" s="45"/>
      <c r="BB1025" s="97">
        <v>1411</v>
      </c>
      <c r="BC1025" s="98">
        <v>0</v>
      </c>
      <c r="BD1025" s="98">
        <v>0</v>
      </c>
      <c r="BE1025" s="98">
        <v>0</v>
      </c>
      <c r="BF1025" s="98">
        <v>0</v>
      </c>
      <c r="BG1025" s="99">
        <f t="shared" si="185"/>
        <v>1411</v>
      </c>
      <c r="BH1025" s="52">
        <f t="shared" si="181"/>
        <v>0</v>
      </c>
      <c r="BI1025" s="53">
        <f>IFERROR(IF(ROUND(V1025/((D1025+AK1025)/2),1)&lt;0,0,ROUND(V1025/((D1025+AK1025)/2),1)),0)</f>
        <v>5.3</v>
      </c>
      <c r="BJ1025" s="55" t="str">
        <f>IF(AK1025=0,"정상",IF(AP1025="악성","악성",IF(AND(BL1025&gt;3,BI1025&lt;0.5),"악성",IF(AND(AP1025="정상",BL1025&lt;=3),"정상",IF(BI1025&gt;1,"정상","부진")))))</f>
        <v>정상</v>
      </c>
      <c r="BK1025" s="54">
        <v>46113</v>
      </c>
      <c r="BL1025" s="52">
        <f t="shared" si="186"/>
        <v>6</v>
      </c>
    </row>
    <row r="1026" spans="1:64" ht="17.100000000000001" customHeight="1">
      <c r="A1026" s="58" t="s">
        <v>1</v>
      </c>
      <c r="B1026" s="57" t="s">
        <v>1185</v>
      </c>
      <c r="C1026" s="56" t="s">
        <v>2290</v>
      </c>
      <c r="D1026" s="213">
        <v>1309</v>
      </c>
      <c r="E1026" s="214">
        <v>1252.5461</v>
      </c>
      <c r="F1026" s="215">
        <v>1639582</v>
      </c>
      <c r="G1026" s="213">
        <v>0</v>
      </c>
      <c r="H1026" s="216">
        <v>0</v>
      </c>
      <c r="I1026" s="215">
        <v>0</v>
      </c>
      <c r="J1026" s="213">
        <v>6000</v>
      </c>
      <c r="K1026" s="216">
        <v>1328.9</v>
      </c>
      <c r="L1026" s="215">
        <v>7973400</v>
      </c>
      <c r="M1026" s="213">
        <v>1</v>
      </c>
      <c r="N1026" s="216">
        <v>1305</v>
      </c>
      <c r="O1026" s="215">
        <v>1305</v>
      </c>
      <c r="P1026" s="213">
        <v>0</v>
      </c>
      <c r="Q1026" s="216">
        <v>0</v>
      </c>
      <c r="R1026" s="215">
        <v>0</v>
      </c>
      <c r="S1026" s="213">
        <v>6001</v>
      </c>
      <c r="T1026" s="214">
        <v>1328.896017</v>
      </c>
      <c r="U1026" s="217">
        <v>7974705</v>
      </c>
      <c r="V1026" s="213">
        <v>6127</v>
      </c>
      <c r="W1026" s="216">
        <v>1313.1255100000001</v>
      </c>
      <c r="X1026" s="215">
        <v>8045520</v>
      </c>
      <c r="Y1026" s="213">
        <v>0</v>
      </c>
      <c r="Z1026" s="216">
        <v>0</v>
      </c>
      <c r="AA1026" s="215">
        <v>0</v>
      </c>
      <c r="AB1026" s="213">
        <v>11</v>
      </c>
      <c r="AC1026" s="216">
        <v>1315.4545450000001</v>
      </c>
      <c r="AD1026" s="215">
        <v>14470</v>
      </c>
      <c r="AE1026" s="213">
        <v>0</v>
      </c>
      <c r="AF1026" s="216">
        <v>0</v>
      </c>
      <c r="AG1026" s="215">
        <v>0</v>
      </c>
      <c r="AH1026" s="213">
        <v>6138</v>
      </c>
      <c r="AI1026" s="214">
        <v>1313.1296830000001</v>
      </c>
      <c r="AJ1026" s="215">
        <v>8059990</v>
      </c>
      <c r="AK1026" s="218">
        <v>1172</v>
      </c>
      <c r="AL1026" s="214">
        <v>1326.1931</v>
      </c>
      <c r="AM1026" s="215">
        <v>1554297</v>
      </c>
      <c r="AN1026" s="36">
        <f t="shared" si="178"/>
        <v>1.4708953021412677E-4</v>
      </c>
      <c r="AO1026" s="37">
        <f t="shared" si="179"/>
        <v>0.16032831737346101</v>
      </c>
      <c r="AP1026" s="38" t="s">
        <v>2</v>
      </c>
      <c r="AQ1026" s="39" t="str">
        <f t="shared" si="188"/>
        <v>제품</v>
      </c>
      <c r="AR1026" s="40">
        <f t="shared" si="182"/>
        <v>0</v>
      </c>
      <c r="AS1026" s="41">
        <f t="shared" si="183"/>
        <v>0</v>
      </c>
      <c r="AT1026" s="42">
        <f t="shared" si="184"/>
        <v>1554297</v>
      </c>
      <c r="AU1026" s="43">
        <f t="shared" si="180"/>
        <v>1554297</v>
      </c>
      <c r="AV1026" s="95">
        <f t="shared" si="187"/>
        <v>1554298.3132</v>
      </c>
      <c r="AW1026" s="61" t="str">
        <f t="shared" si="187"/>
        <v/>
      </c>
      <c r="AX1026" s="61" t="str">
        <f t="shared" si="187"/>
        <v/>
      </c>
      <c r="AY1026" s="61" t="str">
        <f t="shared" si="187"/>
        <v/>
      </c>
      <c r="AZ1026" s="44" t="str">
        <f t="shared" si="187"/>
        <v/>
      </c>
      <c r="BA1026" s="45"/>
      <c r="BB1026" s="97">
        <v>1172</v>
      </c>
      <c r="BC1026" s="98">
        <v>0</v>
      </c>
      <c r="BD1026" s="98">
        <v>0</v>
      </c>
      <c r="BE1026" s="98">
        <v>0</v>
      </c>
      <c r="BF1026" s="98">
        <v>0</v>
      </c>
      <c r="BG1026" s="99">
        <f t="shared" si="185"/>
        <v>1172</v>
      </c>
      <c r="BH1026" s="52">
        <f t="shared" si="181"/>
        <v>0</v>
      </c>
      <c r="BI1026" s="53">
        <f>IFERROR(IF(ROUND(V1026/((D1026+AK1026)/2),1)&lt;0,0,ROUND(V1026/((D1026+AK1026)/2),1)),0)</f>
        <v>4.9000000000000004</v>
      </c>
      <c r="BJ1026" s="55" t="str">
        <f>IF(AK1026=0,"정상",IF(AP1026="악성","악성",IF(AND(BL1026&gt;3,BI1026&lt;0.5),"악성",IF(AND(AP1026="정상",BL1026&lt;=3),"정상",IF(BI1026&gt;1,"정상","부진")))))</f>
        <v>정상</v>
      </c>
      <c r="BK1026" s="54">
        <v>46082</v>
      </c>
      <c r="BL1026" s="52">
        <f t="shared" si="186"/>
        <v>7</v>
      </c>
    </row>
    <row r="1027" spans="1:64" ht="17.100000000000001" customHeight="1">
      <c r="A1027" s="58" t="s">
        <v>1</v>
      </c>
      <c r="B1027" s="57" t="s">
        <v>1181</v>
      </c>
      <c r="C1027" s="56" t="s">
        <v>2291</v>
      </c>
      <c r="D1027" s="213">
        <v>2504</v>
      </c>
      <c r="E1027" s="214">
        <v>1312.4418000000001</v>
      </c>
      <c r="F1027" s="215">
        <v>3286353</v>
      </c>
      <c r="G1027" s="213">
        <v>0</v>
      </c>
      <c r="H1027" s="216">
        <v>0</v>
      </c>
      <c r="I1027" s="215">
        <v>0</v>
      </c>
      <c r="J1027" s="213">
        <v>3000</v>
      </c>
      <c r="K1027" s="216">
        <v>1527.8</v>
      </c>
      <c r="L1027" s="215">
        <v>4583400</v>
      </c>
      <c r="M1027" s="213">
        <v>1</v>
      </c>
      <c r="N1027" s="216">
        <v>1312</v>
      </c>
      <c r="O1027" s="215">
        <v>1312</v>
      </c>
      <c r="P1027" s="213">
        <v>0</v>
      </c>
      <c r="Q1027" s="216">
        <v>0</v>
      </c>
      <c r="R1027" s="215">
        <v>0</v>
      </c>
      <c r="S1027" s="213">
        <v>3001</v>
      </c>
      <c r="T1027" s="214">
        <v>1527.7280900000001</v>
      </c>
      <c r="U1027" s="217">
        <v>4584712</v>
      </c>
      <c r="V1027" s="213">
        <v>3423</v>
      </c>
      <c r="W1027" s="216">
        <v>1383.3780300000001</v>
      </c>
      <c r="X1027" s="215">
        <v>4735303</v>
      </c>
      <c r="Y1027" s="213">
        <v>0</v>
      </c>
      <c r="Z1027" s="216">
        <v>0</v>
      </c>
      <c r="AA1027" s="215">
        <v>0</v>
      </c>
      <c r="AB1027" s="213">
        <v>20</v>
      </c>
      <c r="AC1027" s="216">
        <v>1351.7</v>
      </c>
      <c r="AD1027" s="215">
        <v>27034</v>
      </c>
      <c r="AE1027" s="213">
        <v>0</v>
      </c>
      <c r="AF1027" s="216">
        <v>0</v>
      </c>
      <c r="AG1027" s="215">
        <v>0</v>
      </c>
      <c r="AH1027" s="213">
        <v>3443</v>
      </c>
      <c r="AI1027" s="214">
        <v>1383.1940159999999</v>
      </c>
      <c r="AJ1027" s="215">
        <v>4762337</v>
      </c>
      <c r="AK1027" s="218">
        <v>2062</v>
      </c>
      <c r="AL1027" s="214">
        <v>1507.6278</v>
      </c>
      <c r="AM1027" s="215">
        <v>3108728</v>
      </c>
      <c r="AN1027" s="36">
        <f t="shared" si="178"/>
        <v>2.9419174140045428E-4</v>
      </c>
      <c r="AO1027" s="37">
        <f t="shared" si="179"/>
        <v>0.37456857402361488</v>
      </c>
      <c r="AP1027" s="38" t="s">
        <v>2</v>
      </c>
      <c r="AQ1027" s="39" t="str">
        <f t="shared" si="188"/>
        <v>제품</v>
      </c>
      <c r="AR1027" s="40">
        <f t="shared" si="182"/>
        <v>0</v>
      </c>
      <c r="AS1027" s="41">
        <f t="shared" si="183"/>
        <v>0</v>
      </c>
      <c r="AT1027" s="42">
        <f t="shared" si="184"/>
        <v>3108728</v>
      </c>
      <c r="AU1027" s="43">
        <f t="shared" si="180"/>
        <v>3108728</v>
      </c>
      <c r="AV1027" s="95">
        <f t="shared" si="187"/>
        <v>3108728.5236</v>
      </c>
      <c r="AW1027" s="61" t="str">
        <f t="shared" si="187"/>
        <v/>
      </c>
      <c r="AX1027" s="61" t="str">
        <f t="shared" si="187"/>
        <v/>
      </c>
      <c r="AY1027" s="61" t="str">
        <f t="shared" si="187"/>
        <v/>
      </c>
      <c r="AZ1027" s="44" t="str">
        <f t="shared" si="187"/>
        <v/>
      </c>
      <c r="BA1027" s="45"/>
      <c r="BB1027" s="97">
        <v>2062</v>
      </c>
      <c r="BC1027" s="98">
        <v>0</v>
      </c>
      <c r="BD1027" s="98">
        <v>0</v>
      </c>
      <c r="BE1027" s="98">
        <v>0</v>
      </c>
      <c r="BF1027" s="98">
        <v>0</v>
      </c>
      <c r="BG1027" s="99">
        <f t="shared" si="185"/>
        <v>2062</v>
      </c>
      <c r="BH1027" s="52">
        <f t="shared" si="181"/>
        <v>0</v>
      </c>
      <c r="BI1027" s="53">
        <f>IFERROR(IF(ROUND(V1027/((D1027+AK1027)/2),1)&lt;0,0,ROUND(V1027/((D1027+AK1027)/2),1)),0)</f>
        <v>1.5</v>
      </c>
      <c r="BJ1027" s="55" t="str">
        <f>IF(AK1027=0,"정상",IF(AP1027="악성","악성",IF(AND(BL1027&gt;3,BI1027&lt;0.5),"악성",IF(AND(AP1027="정상",BL1027&lt;=3),"정상",IF(BI1027&gt;1,"정상","부진")))))</f>
        <v>정상</v>
      </c>
      <c r="BK1027" s="54">
        <v>46082</v>
      </c>
      <c r="BL1027" s="52">
        <f t="shared" si="186"/>
        <v>7</v>
      </c>
    </row>
    <row r="1028" spans="1:64" ht="17.100000000000001" customHeight="1">
      <c r="A1028" s="58" t="s">
        <v>1</v>
      </c>
      <c r="B1028" s="57" t="s">
        <v>1226</v>
      </c>
      <c r="C1028" s="56" t="s">
        <v>2292</v>
      </c>
      <c r="D1028" s="213">
        <v>10</v>
      </c>
      <c r="E1028" s="214">
        <v>3629</v>
      </c>
      <c r="F1028" s="215">
        <v>36290</v>
      </c>
      <c r="G1028" s="213">
        <v>0</v>
      </c>
      <c r="H1028" s="216">
        <v>0</v>
      </c>
      <c r="I1028" s="215">
        <v>0</v>
      </c>
      <c r="J1028" s="213">
        <v>0</v>
      </c>
      <c r="K1028" s="216">
        <v>0</v>
      </c>
      <c r="L1028" s="215">
        <v>0</v>
      </c>
      <c r="M1028" s="213">
        <v>0</v>
      </c>
      <c r="N1028" s="216">
        <v>0</v>
      </c>
      <c r="O1028" s="215">
        <v>0</v>
      </c>
      <c r="P1028" s="213">
        <v>0</v>
      </c>
      <c r="Q1028" s="216">
        <v>0</v>
      </c>
      <c r="R1028" s="215">
        <v>0</v>
      </c>
      <c r="S1028" s="213">
        <v>0</v>
      </c>
      <c r="T1028" s="214">
        <v>0</v>
      </c>
      <c r="U1028" s="217">
        <v>0</v>
      </c>
      <c r="V1028" s="213">
        <v>-3</v>
      </c>
      <c r="W1028" s="216">
        <v>3629</v>
      </c>
      <c r="X1028" s="215">
        <v>-10887</v>
      </c>
      <c r="Y1028" s="213">
        <v>0</v>
      </c>
      <c r="Z1028" s="216">
        <v>0</v>
      </c>
      <c r="AA1028" s="215">
        <v>0</v>
      </c>
      <c r="AB1028" s="213">
        <v>11</v>
      </c>
      <c r="AC1028" s="216">
        <v>3629</v>
      </c>
      <c r="AD1028" s="215">
        <v>39919</v>
      </c>
      <c r="AE1028" s="213">
        <v>0</v>
      </c>
      <c r="AF1028" s="216">
        <v>0</v>
      </c>
      <c r="AG1028" s="215">
        <v>0</v>
      </c>
      <c r="AH1028" s="213">
        <v>8</v>
      </c>
      <c r="AI1028" s="214">
        <v>3629</v>
      </c>
      <c r="AJ1028" s="215">
        <v>29032</v>
      </c>
      <c r="AK1028" s="218">
        <v>2</v>
      </c>
      <c r="AL1028" s="214">
        <v>3629</v>
      </c>
      <c r="AM1028" s="215">
        <v>7258</v>
      </c>
      <c r="AN1028" s="36">
        <f t="shared" si="178"/>
        <v>6.8685444949976233E-7</v>
      </c>
      <c r="AO1028" s="37">
        <f t="shared" si="179"/>
        <v>0.2</v>
      </c>
      <c r="AP1028" s="38" t="s">
        <v>3</v>
      </c>
      <c r="AQ1028" s="39" t="str">
        <f t="shared" si="188"/>
        <v>제품</v>
      </c>
      <c r="AR1028" s="40">
        <f t="shared" si="182"/>
        <v>7258</v>
      </c>
      <c r="AS1028" s="41">
        <f t="shared" si="183"/>
        <v>0</v>
      </c>
      <c r="AT1028" s="42">
        <f t="shared" si="184"/>
        <v>0</v>
      </c>
      <c r="AU1028" s="43">
        <f t="shared" si="180"/>
        <v>7258</v>
      </c>
      <c r="AV1028" s="95">
        <f t="shared" si="187"/>
        <v>7258</v>
      </c>
      <c r="AW1028" s="61" t="str">
        <f t="shared" si="187"/>
        <v/>
      </c>
      <c r="AX1028" s="61" t="str">
        <f t="shared" si="187"/>
        <v/>
      </c>
      <c r="AY1028" s="61" t="str">
        <f t="shared" si="187"/>
        <v/>
      </c>
      <c r="AZ1028" s="44" t="str">
        <f t="shared" si="187"/>
        <v/>
      </c>
      <c r="BA1028" s="45"/>
      <c r="BB1028" s="97">
        <v>2</v>
      </c>
      <c r="BC1028" s="98">
        <v>0</v>
      </c>
      <c r="BD1028" s="98">
        <v>0</v>
      </c>
      <c r="BE1028" s="98">
        <v>0</v>
      </c>
      <c r="BF1028" s="98">
        <v>0</v>
      </c>
      <c r="BG1028" s="99">
        <f t="shared" si="185"/>
        <v>2</v>
      </c>
      <c r="BH1028" s="52">
        <f t="shared" si="181"/>
        <v>0</v>
      </c>
      <c r="BI1028" s="53">
        <f>IFERROR(IF(ROUND(V1028/((D1028+AK1028)/2),1)&lt;0,0,ROUND(V1028/((D1028+AK1028)/2),1)),0)</f>
        <v>0</v>
      </c>
      <c r="BJ1028" s="55" t="str">
        <f>IF(AK1028=0,"정상",IF(AP1028="악성","악성",IF(AND(BL1028&gt;3,BI1028&lt;0.5),"악성",IF(AND(AP1028="정상",BL1028&lt;=3),"정상",IF(BI1028&gt;1,"정상","부진")))))</f>
        <v>악성</v>
      </c>
      <c r="BK1028" s="54">
        <v>43922</v>
      </c>
      <c r="BL1028" s="52">
        <f t="shared" si="186"/>
        <v>78</v>
      </c>
    </row>
    <row r="1029" spans="1:64" ht="17.100000000000001" customHeight="1">
      <c r="A1029" s="58" t="s">
        <v>1</v>
      </c>
      <c r="B1029" s="57" t="s">
        <v>1174</v>
      </c>
      <c r="C1029" s="56" t="s">
        <v>1175</v>
      </c>
      <c r="D1029" s="213">
        <v>714</v>
      </c>
      <c r="E1029" s="214">
        <v>1723.5634</v>
      </c>
      <c r="F1029" s="215">
        <v>1230623</v>
      </c>
      <c r="G1029" s="213">
        <v>0</v>
      </c>
      <c r="H1029" s="216">
        <v>0</v>
      </c>
      <c r="I1029" s="215">
        <v>0</v>
      </c>
      <c r="J1029" s="213">
        <v>3000</v>
      </c>
      <c r="K1029" s="216">
        <v>1763.3</v>
      </c>
      <c r="L1029" s="215">
        <v>5289900</v>
      </c>
      <c r="M1029" s="213">
        <v>405</v>
      </c>
      <c r="N1029" s="216">
        <v>1164.5728389999999</v>
      </c>
      <c r="O1029" s="215">
        <v>471652</v>
      </c>
      <c r="P1029" s="213">
        <v>0</v>
      </c>
      <c r="Q1029" s="216">
        <v>0</v>
      </c>
      <c r="R1029" s="215">
        <v>0</v>
      </c>
      <c r="S1029" s="213">
        <v>3405</v>
      </c>
      <c r="T1029" s="214">
        <v>1692.0857559999999</v>
      </c>
      <c r="U1029" s="217">
        <v>5761552</v>
      </c>
      <c r="V1029" s="213">
        <v>2728</v>
      </c>
      <c r="W1029" s="216">
        <v>1703.9153220000001</v>
      </c>
      <c r="X1029" s="215">
        <v>4648281</v>
      </c>
      <c r="Y1029" s="213">
        <v>0</v>
      </c>
      <c r="Z1029" s="216">
        <v>0</v>
      </c>
      <c r="AA1029" s="215">
        <v>0</v>
      </c>
      <c r="AB1029" s="213">
        <v>515</v>
      </c>
      <c r="AC1029" s="216">
        <v>1703.267961</v>
      </c>
      <c r="AD1029" s="215">
        <v>877183</v>
      </c>
      <c r="AE1029" s="213">
        <v>0</v>
      </c>
      <c r="AF1029" s="216">
        <v>0</v>
      </c>
      <c r="AG1029" s="215">
        <v>0</v>
      </c>
      <c r="AH1029" s="213">
        <v>3243</v>
      </c>
      <c r="AI1029" s="214">
        <v>1703.8125190000001</v>
      </c>
      <c r="AJ1029" s="215">
        <v>5525464</v>
      </c>
      <c r="AK1029" s="218">
        <v>876</v>
      </c>
      <c r="AL1029" s="214">
        <v>1674.328</v>
      </c>
      <c r="AM1029" s="215">
        <v>1466711</v>
      </c>
      <c r="AN1029" s="36">
        <f t="shared" si="178"/>
        <v>1.3880090610088813E-4</v>
      </c>
      <c r="AO1029" s="37">
        <f t="shared" si="179"/>
        <v>0.21267297887836853</v>
      </c>
      <c r="AP1029" s="38" t="s">
        <v>2</v>
      </c>
      <c r="AQ1029" s="39" t="str">
        <f t="shared" si="188"/>
        <v>제품</v>
      </c>
      <c r="AR1029" s="40">
        <f t="shared" si="182"/>
        <v>0</v>
      </c>
      <c r="AS1029" s="41">
        <f t="shared" si="183"/>
        <v>0</v>
      </c>
      <c r="AT1029" s="42">
        <f t="shared" si="184"/>
        <v>1466711</v>
      </c>
      <c r="AU1029" s="43">
        <f t="shared" si="180"/>
        <v>1466711</v>
      </c>
      <c r="AV1029" s="95">
        <f t="shared" si="187"/>
        <v>1466711.328</v>
      </c>
      <c r="AW1029" s="61" t="str">
        <f t="shared" si="187"/>
        <v/>
      </c>
      <c r="AX1029" s="61" t="str">
        <f t="shared" si="187"/>
        <v/>
      </c>
      <c r="AY1029" s="61" t="str">
        <f t="shared" si="187"/>
        <v/>
      </c>
      <c r="AZ1029" s="44" t="str">
        <f t="shared" si="187"/>
        <v/>
      </c>
      <c r="BA1029" s="45"/>
      <c r="BB1029" s="97">
        <v>876</v>
      </c>
      <c r="BC1029" s="98">
        <v>0</v>
      </c>
      <c r="BD1029" s="98">
        <v>0</v>
      </c>
      <c r="BE1029" s="98">
        <v>0</v>
      </c>
      <c r="BF1029" s="98">
        <v>0</v>
      </c>
      <c r="BG1029" s="99">
        <f t="shared" si="185"/>
        <v>876</v>
      </c>
      <c r="BH1029" s="52">
        <f t="shared" si="181"/>
        <v>0</v>
      </c>
      <c r="BI1029" s="53">
        <f>IFERROR(IF(ROUND(V1029/((D1029+AK1029)/2),1)&lt;0,0,ROUND(V1029/((D1029+AK1029)/2),1)),0)</f>
        <v>3.4</v>
      </c>
      <c r="BJ1029" s="55" t="str">
        <f>IF(AK1029=0,"정상",IF(AP1029="악성","악성",IF(AND(BL1029&gt;3,BI1029&lt;0.5),"악성",IF(AND(AP1029="정상",BL1029&lt;=3),"정상",IF(BI1029&gt;1,"정상","부진")))))</f>
        <v>정상</v>
      </c>
      <c r="BK1029" s="54">
        <v>46174</v>
      </c>
      <c r="BL1029" s="52">
        <f t="shared" si="186"/>
        <v>4</v>
      </c>
    </row>
    <row r="1030" spans="1:64" ht="17.100000000000001" customHeight="1">
      <c r="A1030" s="58" t="s">
        <v>1</v>
      </c>
      <c r="B1030" s="57" t="s">
        <v>1170</v>
      </c>
      <c r="C1030" s="56" t="s">
        <v>1171</v>
      </c>
      <c r="D1030" s="213">
        <v>1167</v>
      </c>
      <c r="E1030" s="214">
        <v>1646.7090000000001</v>
      </c>
      <c r="F1030" s="215">
        <v>1921708</v>
      </c>
      <c r="G1030" s="213">
        <v>0</v>
      </c>
      <c r="H1030" s="216">
        <v>0</v>
      </c>
      <c r="I1030" s="215">
        <v>0</v>
      </c>
      <c r="J1030" s="213">
        <v>0</v>
      </c>
      <c r="K1030" s="216">
        <v>0</v>
      </c>
      <c r="L1030" s="215">
        <v>0</v>
      </c>
      <c r="M1030" s="213">
        <v>265</v>
      </c>
      <c r="N1030" s="216">
        <v>1688.2528299999999</v>
      </c>
      <c r="O1030" s="215">
        <v>447387</v>
      </c>
      <c r="P1030" s="213">
        <v>0</v>
      </c>
      <c r="Q1030" s="216">
        <v>0</v>
      </c>
      <c r="R1030" s="215">
        <v>0</v>
      </c>
      <c r="S1030" s="213">
        <v>265</v>
      </c>
      <c r="T1030" s="214">
        <v>1688.2528299999999</v>
      </c>
      <c r="U1030" s="217">
        <v>447387</v>
      </c>
      <c r="V1030" s="213">
        <v>663</v>
      </c>
      <c r="W1030" s="216">
        <v>1656.4675709999999</v>
      </c>
      <c r="X1030" s="215">
        <v>1098238</v>
      </c>
      <c r="Y1030" s="213">
        <v>0</v>
      </c>
      <c r="Z1030" s="216">
        <v>0</v>
      </c>
      <c r="AA1030" s="215">
        <v>0</v>
      </c>
      <c r="AB1030" s="213">
        <v>519</v>
      </c>
      <c r="AC1030" s="216">
        <v>1650.466281</v>
      </c>
      <c r="AD1030" s="215">
        <v>856592</v>
      </c>
      <c r="AE1030" s="213">
        <v>0</v>
      </c>
      <c r="AF1030" s="216">
        <v>0</v>
      </c>
      <c r="AG1030" s="215">
        <v>0</v>
      </c>
      <c r="AH1030" s="213">
        <v>1182</v>
      </c>
      <c r="AI1030" s="214">
        <v>1653.8324869999999</v>
      </c>
      <c r="AJ1030" s="215">
        <v>1954830</v>
      </c>
      <c r="AK1030" s="218">
        <v>250</v>
      </c>
      <c r="AL1030" s="214">
        <v>1657.0606</v>
      </c>
      <c r="AM1030" s="215">
        <v>414265</v>
      </c>
      <c r="AN1030" s="36">
        <f t="shared" si="178"/>
        <v>3.9203604095070141E-5</v>
      </c>
      <c r="AO1030" s="37">
        <f t="shared" si="179"/>
        <v>0.17458100558659218</v>
      </c>
      <c r="AP1030" s="38" t="s">
        <v>4</v>
      </c>
      <c r="AQ1030" s="39" t="str">
        <f t="shared" si="188"/>
        <v>제품</v>
      </c>
      <c r="AR1030" s="40">
        <f t="shared" si="182"/>
        <v>0</v>
      </c>
      <c r="AS1030" s="41">
        <f t="shared" si="183"/>
        <v>414265</v>
      </c>
      <c r="AT1030" s="42">
        <f t="shared" si="184"/>
        <v>0</v>
      </c>
      <c r="AU1030" s="43">
        <f t="shared" si="180"/>
        <v>414265</v>
      </c>
      <c r="AV1030" s="95">
        <f t="shared" ref="AV1030:AZ1080" si="189">IF(+BB1030*$AL1030=0,"",+BB1030*$AL1030)</f>
        <v>414265.15</v>
      </c>
      <c r="AW1030" s="61" t="str">
        <f t="shared" si="189"/>
        <v/>
      </c>
      <c r="AX1030" s="61" t="str">
        <f t="shared" si="189"/>
        <v/>
      </c>
      <c r="AY1030" s="61" t="str">
        <f t="shared" si="189"/>
        <v/>
      </c>
      <c r="AZ1030" s="44" t="str">
        <f t="shared" si="189"/>
        <v/>
      </c>
      <c r="BA1030" s="45"/>
      <c r="BB1030" s="97">
        <v>250</v>
      </c>
      <c r="BC1030" s="98">
        <v>0</v>
      </c>
      <c r="BD1030" s="98">
        <v>0</v>
      </c>
      <c r="BE1030" s="98">
        <v>0</v>
      </c>
      <c r="BF1030" s="98">
        <v>0</v>
      </c>
      <c r="BG1030" s="99">
        <f t="shared" si="185"/>
        <v>250</v>
      </c>
      <c r="BH1030" s="52">
        <f t="shared" si="181"/>
        <v>0</v>
      </c>
      <c r="BI1030" s="53">
        <f>IFERROR(IF(ROUND(V1030/((D1030+AK1030)/2),1)&lt;0,0,ROUND(V1030/((D1030+AK1030)/2),1)),0)</f>
        <v>0.9</v>
      </c>
      <c r="BJ1030" s="55" t="str">
        <f>IF(AK1030=0,"정상",IF(AP1030="악성","악성",IF(AND(BL1030&gt;3,BI1030&lt;0.5),"악성",IF(AND(AP1030="정상",BL1030&lt;=3),"정상",IF(BI1030&gt;1,"정상","부진")))))</f>
        <v>부진</v>
      </c>
      <c r="BK1030" s="54">
        <v>43862</v>
      </c>
      <c r="BL1030" s="52">
        <f t="shared" si="186"/>
        <v>80</v>
      </c>
    </row>
    <row r="1031" spans="1:64" ht="17.100000000000001" customHeight="1">
      <c r="A1031" s="58" t="s">
        <v>1</v>
      </c>
      <c r="B1031" s="57" t="s">
        <v>1172</v>
      </c>
      <c r="C1031" s="56" t="s">
        <v>1173</v>
      </c>
      <c r="D1031" s="213">
        <v>1055</v>
      </c>
      <c r="E1031" s="214">
        <v>1688.7463</v>
      </c>
      <c r="F1031" s="215">
        <v>1781626</v>
      </c>
      <c r="G1031" s="213">
        <v>0</v>
      </c>
      <c r="H1031" s="216">
        <v>0</v>
      </c>
      <c r="I1031" s="215">
        <v>0</v>
      </c>
      <c r="J1031" s="213">
        <v>2000</v>
      </c>
      <c r="K1031" s="216">
        <v>1763.15</v>
      </c>
      <c r="L1031" s="215">
        <v>3526300</v>
      </c>
      <c r="M1031" s="213">
        <v>565</v>
      </c>
      <c r="N1031" s="216">
        <v>1489.971681</v>
      </c>
      <c r="O1031" s="215">
        <v>841834</v>
      </c>
      <c r="P1031" s="213">
        <v>0</v>
      </c>
      <c r="Q1031" s="216">
        <v>0</v>
      </c>
      <c r="R1031" s="215">
        <v>0</v>
      </c>
      <c r="S1031" s="213">
        <v>2565</v>
      </c>
      <c r="T1031" s="214">
        <v>1702.976218</v>
      </c>
      <c r="U1031" s="217">
        <v>4368134</v>
      </c>
      <c r="V1031" s="213">
        <v>2659</v>
      </c>
      <c r="W1031" s="216">
        <v>1701.5987210000001</v>
      </c>
      <c r="X1031" s="215">
        <v>4524551</v>
      </c>
      <c r="Y1031" s="213">
        <v>0</v>
      </c>
      <c r="Z1031" s="216">
        <v>0</v>
      </c>
      <c r="AA1031" s="215">
        <v>0</v>
      </c>
      <c r="AB1031" s="213">
        <v>507</v>
      </c>
      <c r="AC1031" s="216">
        <v>1694.2051280000001</v>
      </c>
      <c r="AD1031" s="215">
        <v>858962</v>
      </c>
      <c r="AE1031" s="213">
        <v>0</v>
      </c>
      <c r="AF1031" s="216">
        <v>0</v>
      </c>
      <c r="AG1031" s="215">
        <v>0</v>
      </c>
      <c r="AH1031" s="213">
        <v>3166</v>
      </c>
      <c r="AI1031" s="214">
        <v>1700.414718</v>
      </c>
      <c r="AJ1031" s="215">
        <v>5383513</v>
      </c>
      <c r="AK1031" s="218">
        <v>454</v>
      </c>
      <c r="AL1031" s="214">
        <v>1687.7706000000001</v>
      </c>
      <c r="AM1031" s="215">
        <v>766247</v>
      </c>
      <c r="AN1031" s="36">
        <f t="shared" si="178"/>
        <v>7.2513111238060675E-5</v>
      </c>
      <c r="AO1031" s="37">
        <f t="shared" si="179"/>
        <v>0.12541436464088399</v>
      </c>
      <c r="AP1031" s="38" t="s">
        <v>2</v>
      </c>
      <c r="AQ1031" s="39" t="str">
        <f t="shared" si="188"/>
        <v>제품</v>
      </c>
      <c r="AR1031" s="40">
        <f t="shared" si="182"/>
        <v>0</v>
      </c>
      <c r="AS1031" s="41">
        <f t="shared" si="183"/>
        <v>0</v>
      </c>
      <c r="AT1031" s="42">
        <f t="shared" si="184"/>
        <v>766247</v>
      </c>
      <c r="AU1031" s="43">
        <f t="shared" si="180"/>
        <v>766247</v>
      </c>
      <c r="AV1031" s="95">
        <f t="shared" si="189"/>
        <v>766247.85239999997</v>
      </c>
      <c r="AW1031" s="61" t="str">
        <f t="shared" si="189"/>
        <v/>
      </c>
      <c r="AX1031" s="61" t="str">
        <f t="shared" si="189"/>
        <v/>
      </c>
      <c r="AY1031" s="61" t="str">
        <f t="shared" si="189"/>
        <v/>
      </c>
      <c r="AZ1031" s="44" t="str">
        <f t="shared" si="189"/>
        <v/>
      </c>
      <c r="BA1031" s="45"/>
      <c r="BB1031" s="97">
        <v>454</v>
      </c>
      <c r="BC1031" s="98">
        <v>0</v>
      </c>
      <c r="BD1031" s="98">
        <v>0</v>
      </c>
      <c r="BE1031" s="98">
        <v>0</v>
      </c>
      <c r="BF1031" s="98">
        <v>0</v>
      </c>
      <c r="BG1031" s="99">
        <f t="shared" si="185"/>
        <v>454</v>
      </c>
      <c r="BH1031" s="52">
        <f t="shared" si="181"/>
        <v>0</v>
      </c>
      <c r="BI1031" s="53">
        <f>IFERROR(IF(ROUND(V1031/((D1031+AK1031)/2),1)&lt;0,0,ROUND(V1031/((D1031+AK1031)/2),1)),0)</f>
        <v>3.5</v>
      </c>
      <c r="BJ1031" s="55" t="str">
        <f>IF(AK1031=0,"정상",IF(AP1031="악성","악성",IF(AND(BL1031&gt;3,BI1031&lt;0.5),"악성",IF(AND(AP1031="정상",BL1031&lt;=3),"정상",IF(BI1031&gt;1,"정상","부진")))))</f>
        <v>정상</v>
      </c>
      <c r="BK1031" s="54">
        <v>46023</v>
      </c>
      <c r="BL1031" s="52">
        <f t="shared" si="186"/>
        <v>9</v>
      </c>
    </row>
    <row r="1032" spans="1:64" ht="17.100000000000001" customHeight="1">
      <c r="A1032" s="58" t="s">
        <v>1</v>
      </c>
      <c r="B1032" s="57" t="s">
        <v>1176</v>
      </c>
      <c r="C1032" s="56" t="s">
        <v>1177</v>
      </c>
      <c r="D1032" s="213">
        <v>887</v>
      </c>
      <c r="E1032" s="214">
        <v>1628.2473</v>
      </c>
      <c r="F1032" s="215">
        <v>1444254</v>
      </c>
      <c r="G1032" s="213">
        <v>0</v>
      </c>
      <c r="H1032" s="216">
        <v>0</v>
      </c>
      <c r="I1032" s="215">
        <v>0</v>
      </c>
      <c r="J1032" s="213">
        <v>1000</v>
      </c>
      <c r="K1032" s="216">
        <v>1763.3</v>
      </c>
      <c r="L1032" s="215">
        <v>1763300</v>
      </c>
      <c r="M1032" s="213">
        <v>302</v>
      </c>
      <c r="N1032" s="216">
        <v>1441.7715229999999</v>
      </c>
      <c r="O1032" s="215">
        <v>435415</v>
      </c>
      <c r="P1032" s="213">
        <v>0</v>
      </c>
      <c r="Q1032" s="216">
        <v>0</v>
      </c>
      <c r="R1032" s="215">
        <v>0</v>
      </c>
      <c r="S1032" s="213">
        <v>1302</v>
      </c>
      <c r="T1032" s="214">
        <v>1688.721198</v>
      </c>
      <c r="U1032" s="217">
        <v>2198715</v>
      </c>
      <c r="V1032" s="213">
        <v>1183</v>
      </c>
      <c r="W1032" s="216">
        <v>1669.634826</v>
      </c>
      <c r="X1032" s="215">
        <v>1975178</v>
      </c>
      <c r="Y1032" s="213">
        <v>0</v>
      </c>
      <c r="Z1032" s="216">
        <v>0</v>
      </c>
      <c r="AA1032" s="215">
        <v>0</v>
      </c>
      <c r="AB1032" s="213">
        <v>521</v>
      </c>
      <c r="AC1032" s="216">
        <v>1637.2879069999999</v>
      </c>
      <c r="AD1032" s="215">
        <v>853027</v>
      </c>
      <c r="AE1032" s="213">
        <v>0</v>
      </c>
      <c r="AF1032" s="216">
        <v>0</v>
      </c>
      <c r="AG1032" s="215">
        <v>0</v>
      </c>
      <c r="AH1032" s="213">
        <v>1704</v>
      </c>
      <c r="AI1032" s="214">
        <v>1659.7447179999999</v>
      </c>
      <c r="AJ1032" s="215">
        <v>2828205</v>
      </c>
      <c r="AK1032" s="218">
        <v>485</v>
      </c>
      <c r="AL1032" s="214">
        <v>1679.9276</v>
      </c>
      <c r="AM1032" s="215">
        <v>814764</v>
      </c>
      <c r="AN1032" s="36">
        <f t="shared" si="178"/>
        <v>7.7104474881816527E-5</v>
      </c>
      <c r="AO1032" s="37">
        <f t="shared" si="179"/>
        <v>0.22156235724074921</v>
      </c>
      <c r="AP1032" s="38" t="s">
        <v>2</v>
      </c>
      <c r="AQ1032" s="39" t="str">
        <f t="shared" si="188"/>
        <v>제품</v>
      </c>
      <c r="AR1032" s="40">
        <f t="shared" si="182"/>
        <v>0</v>
      </c>
      <c r="AS1032" s="41">
        <f t="shared" si="183"/>
        <v>0</v>
      </c>
      <c r="AT1032" s="42">
        <f t="shared" si="184"/>
        <v>814764</v>
      </c>
      <c r="AU1032" s="43">
        <f t="shared" si="180"/>
        <v>814764</v>
      </c>
      <c r="AV1032" s="95">
        <f t="shared" si="189"/>
        <v>814764.88599999994</v>
      </c>
      <c r="AW1032" s="61" t="str">
        <f t="shared" si="189"/>
        <v/>
      </c>
      <c r="AX1032" s="61" t="str">
        <f t="shared" si="189"/>
        <v/>
      </c>
      <c r="AY1032" s="61" t="str">
        <f t="shared" si="189"/>
        <v/>
      </c>
      <c r="AZ1032" s="44" t="str">
        <f t="shared" si="189"/>
        <v/>
      </c>
      <c r="BA1032" s="45"/>
      <c r="BB1032" s="97">
        <v>485</v>
      </c>
      <c r="BC1032" s="98">
        <v>0</v>
      </c>
      <c r="BD1032" s="98">
        <v>0</v>
      </c>
      <c r="BE1032" s="98">
        <v>0</v>
      </c>
      <c r="BF1032" s="98">
        <v>0</v>
      </c>
      <c r="BG1032" s="99">
        <f t="shared" si="185"/>
        <v>485</v>
      </c>
      <c r="BH1032" s="52">
        <f t="shared" si="181"/>
        <v>0</v>
      </c>
      <c r="BI1032" s="53">
        <f>IFERROR(IF(ROUND(V1032/((D1032+AK1032)/2),1)&lt;0,0,ROUND(V1032/((D1032+AK1032)/2),1)),0)</f>
        <v>1.7</v>
      </c>
      <c r="BJ1032" s="55" t="str">
        <f>IF(AK1032=0,"정상",IF(AP1032="악성","악성",IF(AND(BL1032&gt;3,BI1032&lt;0.5),"악성",IF(AND(AP1032="정상",BL1032&lt;=3),"정상",IF(BI1032&gt;1,"정상","부진")))))</f>
        <v>정상</v>
      </c>
      <c r="BK1032" s="54">
        <v>45962</v>
      </c>
      <c r="BL1032" s="52">
        <f t="shared" si="186"/>
        <v>11</v>
      </c>
    </row>
    <row r="1033" spans="1:64" ht="17.100000000000001" customHeight="1">
      <c r="A1033" s="58" t="s">
        <v>1</v>
      </c>
      <c r="B1033" s="57" t="s">
        <v>1266</v>
      </c>
      <c r="C1033" s="56" t="s">
        <v>1178</v>
      </c>
      <c r="D1033" s="213">
        <v>1451</v>
      </c>
      <c r="E1033" s="214">
        <v>1700.0913</v>
      </c>
      <c r="F1033" s="215">
        <v>2466832</v>
      </c>
      <c r="G1033" s="213">
        <v>0</v>
      </c>
      <c r="H1033" s="216">
        <v>0</v>
      </c>
      <c r="I1033" s="215">
        <v>0</v>
      </c>
      <c r="J1033" s="213">
        <v>1000</v>
      </c>
      <c r="K1033" s="216">
        <v>1763.3</v>
      </c>
      <c r="L1033" s="215">
        <v>1763300</v>
      </c>
      <c r="M1033" s="213">
        <v>41</v>
      </c>
      <c r="N1033" s="216">
        <v>86.365853000000001</v>
      </c>
      <c r="O1033" s="215">
        <v>3541</v>
      </c>
      <c r="P1033" s="213">
        <v>0</v>
      </c>
      <c r="Q1033" s="216">
        <v>0</v>
      </c>
      <c r="R1033" s="215">
        <v>0</v>
      </c>
      <c r="S1033" s="213">
        <v>1041</v>
      </c>
      <c r="T1033" s="214">
        <v>1697.253602</v>
      </c>
      <c r="U1033" s="217">
        <v>1766841</v>
      </c>
      <c r="V1033" s="213">
        <v>1546</v>
      </c>
      <c r="W1033" s="216">
        <v>1698.978654</v>
      </c>
      <c r="X1033" s="215">
        <v>2626621</v>
      </c>
      <c r="Y1033" s="213">
        <v>0</v>
      </c>
      <c r="Z1033" s="216">
        <v>0</v>
      </c>
      <c r="AA1033" s="215">
        <v>0</v>
      </c>
      <c r="AB1033" s="213">
        <v>511</v>
      </c>
      <c r="AC1033" s="216">
        <v>1700.0645790000001</v>
      </c>
      <c r="AD1033" s="215">
        <v>868733</v>
      </c>
      <c r="AE1033" s="213">
        <v>0</v>
      </c>
      <c r="AF1033" s="216">
        <v>0</v>
      </c>
      <c r="AG1033" s="215">
        <v>0</v>
      </c>
      <c r="AH1033" s="213">
        <v>2057</v>
      </c>
      <c r="AI1033" s="214">
        <v>1699.2484199999999</v>
      </c>
      <c r="AJ1033" s="215">
        <v>3495354</v>
      </c>
      <c r="AK1033" s="218">
        <v>435</v>
      </c>
      <c r="AL1033" s="214">
        <v>1697.2859000000001</v>
      </c>
      <c r="AM1033" s="215">
        <v>738319</v>
      </c>
      <c r="AN1033" s="36">
        <f t="shared" si="178"/>
        <v>6.9870169509536379E-5</v>
      </c>
      <c r="AO1033" s="37">
        <f t="shared" si="179"/>
        <v>0.1745585874799358</v>
      </c>
      <c r="AP1033" s="38" t="s">
        <v>2</v>
      </c>
      <c r="AQ1033" s="39" t="str">
        <f t="shared" si="188"/>
        <v>제품</v>
      </c>
      <c r="AR1033" s="40">
        <f t="shared" si="182"/>
        <v>0</v>
      </c>
      <c r="AS1033" s="41">
        <f t="shared" si="183"/>
        <v>0</v>
      </c>
      <c r="AT1033" s="42">
        <f t="shared" si="184"/>
        <v>738319</v>
      </c>
      <c r="AU1033" s="43">
        <f t="shared" si="180"/>
        <v>738319</v>
      </c>
      <c r="AV1033" s="95">
        <f t="shared" si="189"/>
        <v>738319.3665</v>
      </c>
      <c r="AW1033" s="61" t="str">
        <f t="shared" si="189"/>
        <v/>
      </c>
      <c r="AX1033" s="61" t="str">
        <f t="shared" si="189"/>
        <v/>
      </c>
      <c r="AY1033" s="61" t="str">
        <f t="shared" si="189"/>
        <v/>
      </c>
      <c r="AZ1033" s="44" t="str">
        <f t="shared" si="189"/>
        <v/>
      </c>
      <c r="BA1033" s="45"/>
      <c r="BB1033" s="97">
        <v>435</v>
      </c>
      <c r="BC1033" s="98">
        <v>0</v>
      </c>
      <c r="BD1033" s="98">
        <v>0</v>
      </c>
      <c r="BE1033" s="98">
        <v>0</v>
      </c>
      <c r="BF1033" s="98">
        <v>0</v>
      </c>
      <c r="BG1033" s="99">
        <f t="shared" si="185"/>
        <v>435</v>
      </c>
      <c r="BH1033" s="52">
        <f t="shared" si="181"/>
        <v>0</v>
      </c>
      <c r="BI1033" s="53">
        <f>IFERROR(IF(ROUND(V1033/((D1033+AK1033)/2),1)&lt;0,0,ROUND(V1033/((D1033+AK1033)/2),1)),0)</f>
        <v>1.6</v>
      </c>
      <c r="BJ1033" s="55" t="str">
        <f>IF(AK1033=0,"정상",IF(AP1033="악성","악성",IF(AND(BL1033&gt;3,BI1033&lt;0.5),"악성",IF(AND(AP1033="정상",BL1033&lt;=3),"정상",IF(BI1033&gt;1,"정상","부진")))))</f>
        <v>정상</v>
      </c>
      <c r="BK1033" s="54">
        <v>44136</v>
      </c>
      <c r="BL1033" s="52">
        <f t="shared" si="186"/>
        <v>71</v>
      </c>
    </row>
    <row r="1034" spans="1:64" ht="17.100000000000001" customHeight="1">
      <c r="A1034" s="58" t="s">
        <v>1</v>
      </c>
      <c r="B1034" s="57" t="s">
        <v>1179</v>
      </c>
      <c r="C1034" s="56" t="s">
        <v>1180</v>
      </c>
      <c r="D1034" s="213">
        <v>1429</v>
      </c>
      <c r="E1034" s="214">
        <v>1696.8719000000001</v>
      </c>
      <c r="F1034" s="215">
        <v>2424829</v>
      </c>
      <c r="G1034" s="213">
        <v>0</v>
      </c>
      <c r="H1034" s="216">
        <v>0</v>
      </c>
      <c r="I1034" s="215">
        <v>0</v>
      </c>
      <c r="J1034" s="213">
        <v>2000</v>
      </c>
      <c r="K1034" s="216">
        <v>1763.3</v>
      </c>
      <c r="L1034" s="215">
        <v>3526600</v>
      </c>
      <c r="M1034" s="213">
        <v>595</v>
      </c>
      <c r="N1034" s="216">
        <v>1459.6453779999999</v>
      </c>
      <c r="O1034" s="215">
        <v>868489</v>
      </c>
      <c r="P1034" s="213">
        <v>0</v>
      </c>
      <c r="Q1034" s="216">
        <v>0</v>
      </c>
      <c r="R1034" s="215">
        <v>0</v>
      </c>
      <c r="S1034" s="213">
        <v>2595</v>
      </c>
      <c r="T1034" s="214">
        <v>1693.675915</v>
      </c>
      <c r="U1034" s="217">
        <v>4395089</v>
      </c>
      <c r="V1034" s="213">
        <v>2257</v>
      </c>
      <c r="W1034" s="216">
        <v>1693.4736370000001</v>
      </c>
      <c r="X1034" s="215">
        <v>3822170</v>
      </c>
      <c r="Y1034" s="213">
        <v>0</v>
      </c>
      <c r="Z1034" s="216">
        <v>0</v>
      </c>
      <c r="AA1034" s="215">
        <v>0</v>
      </c>
      <c r="AB1034" s="213">
        <v>516</v>
      </c>
      <c r="AC1034" s="216">
        <v>1700.1996119999999</v>
      </c>
      <c r="AD1034" s="215">
        <v>877303</v>
      </c>
      <c r="AE1034" s="213">
        <v>0</v>
      </c>
      <c r="AF1034" s="216">
        <v>0</v>
      </c>
      <c r="AG1034" s="215">
        <v>0</v>
      </c>
      <c r="AH1034" s="213">
        <v>2773</v>
      </c>
      <c r="AI1034" s="214">
        <v>1694.725207</v>
      </c>
      <c r="AJ1034" s="215">
        <v>4699473</v>
      </c>
      <c r="AK1034" s="218">
        <v>1251</v>
      </c>
      <c r="AL1034" s="214">
        <v>1695</v>
      </c>
      <c r="AM1034" s="215">
        <v>2120445</v>
      </c>
      <c r="AN1034" s="36">
        <f t="shared" ref="AN1034:AN1097" si="190">AM1034/$AM$4</f>
        <v>2.0066644849400987E-4</v>
      </c>
      <c r="AO1034" s="37">
        <f t="shared" ref="AO1034:AO1097" si="191">IF(ISERROR(AK1034/(D1034+S1034)),,(AK1034/(D1034+S1034)))</f>
        <v>0.31088469184890655</v>
      </c>
      <c r="AP1034" s="38" t="s">
        <v>2</v>
      </c>
      <c r="AQ1034" s="39" t="str">
        <f t="shared" si="188"/>
        <v>제품</v>
      </c>
      <c r="AR1034" s="40">
        <f t="shared" si="182"/>
        <v>0</v>
      </c>
      <c r="AS1034" s="41">
        <f t="shared" si="183"/>
        <v>0</v>
      </c>
      <c r="AT1034" s="42">
        <f t="shared" si="184"/>
        <v>2120445</v>
      </c>
      <c r="AU1034" s="43">
        <f t="shared" ref="AU1034:AU1097" si="192">SUM(AR1034:AT1034)</f>
        <v>2120445</v>
      </c>
      <c r="AV1034" s="95">
        <f t="shared" si="189"/>
        <v>2120445</v>
      </c>
      <c r="AW1034" s="61" t="str">
        <f t="shared" si="189"/>
        <v/>
      </c>
      <c r="AX1034" s="61" t="str">
        <f t="shared" si="189"/>
        <v/>
      </c>
      <c r="AY1034" s="61" t="str">
        <f t="shared" si="189"/>
        <v/>
      </c>
      <c r="AZ1034" s="44" t="str">
        <f t="shared" si="189"/>
        <v/>
      </c>
      <c r="BA1034" s="45"/>
      <c r="BB1034" s="97">
        <v>1251</v>
      </c>
      <c r="BC1034" s="98">
        <v>0</v>
      </c>
      <c r="BD1034" s="98">
        <v>0</v>
      </c>
      <c r="BE1034" s="98">
        <v>0</v>
      </c>
      <c r="BF1034" s="98">
        <v>0</v>
      </c>
      <c r="BG1034" s="99">
        <f t="shared" si="185"/>
        <v>1251</v>
      </c>
      <c r="BH1034" s="52">
        <f t="shared" ref="BH1034:BH1097" si="193">BG1034-AK1034</f>
        <v>0</v>
      </c>
      <c r="BI1034" s="53">
        <f>IFERROR(IF(ROUND(V1034/((D1034+AK1034)/2),1)&lt;0,0,ROUND(V1034/((D1034+AK1034)/2),1)),0)</f>
        <v>1.7</v>
      </c>
      <c r="BJ1034" s="55" t="str">
        <f>IF(AK1034=0,"정상",IF(AP1034="악성","악성",IF(AND(BL1034&gt;3,BI1034&lt;0.5),"악성",IF(AND(AP1034="정상",BL1034&lt;=3),"정상",IF(BI1034&gt;1,"정상","부진")))))</f>
        <v>정상</v>
      </c>
      <c r="BK1034" s="54">
        <v>46266</v>
      </c>
      <c r="BL1034" s="52">
        <f t="shared" si="186"/>
        <v>1</v>
      </c>
    </row>
    <row r="1035" spans="1:64" ht="17.100000000000001" customHeight="1">
      <c r="A1035" s="58" t="s">
        <v>1</v>
      </c>
      <c r="B1035" s="57" t="s">
        <v>1538</v>
      </c>
      <c r="C1035" s="56" t="s">
        <v>1168</v>
      </c>
      <c r="D1035" s="213">
        <v>715</v>
      </c>
      <c r="E1035" s="214">
        <v>1267.0836999999999</v>
      </c>
      <c r="F1035" s="215">
        <v>905964</v>
      </c>
      <c r="G1035" s="213">
        <v>0</v>
      </c>
      <c r="H1035" s="216">
        <v>0</v>
      </c>
      <c r="I1035" s="215">
        <v>0</v>
      </c>
      <c r="J1035" s="213">
        <v>1000</v>
      </c>
      <c r="K1035" s="216">
        <v>1763</v>
      </c>
      <c r="L1035" s="215">
        <v>1763000</v>
      </c>
      <c r="M1035" s="213">
        <v>637</v>
      </c>
      <c r="N1035" s="216">
        <v>1387.375196</v>
      </c>
      <c r="O1035" s="215">
        <v>883758</v>
      </c>
      <c r="P1035" s="213">
        <v>0</v>
      </c>
      <c r="Q1035" s="216">
        <v>0</v>
      </c>
      <c r="R1035" s="215">
        <v>0</v>
      </c>
      <c r="S1035" s="213">
        <v>1637</v>
      </c>
      <c r="T1035" s="214">
        <v>1616.8344529999999</v>
      </c>
      <c r="U1035" s="217">
        <v>2646758</v>
      </c>
      <c r="V1035" s="213">
        <v>1170</v>
      </c>
      <c r="W1035" s="216">
        <v>1424.396581</v>
      </c>
      <c r="X1035" s="215">
        <v>1666544</v>
      </c>
      <c r="Y1035" s="213">
        <v>0</v>
      </c>
      <c r="Z1035" s="216">
        <v>0</v>
      </c>
      <c r="AA1035" s="215">
        <v>0</v>
      </c>
      <c r="AB1035" s="213">
        <v>12</v>
      </c>
      <c r="AC1035" s="216">
        <v>1366.833333</v>
      </c>
      <c r="AD1035" s="215">
        <v>16402</v>
      </c>
      <c r="AE1035" s="213">
        <v>0</v>
      </c>
      <c r="AF1035" s="216">
        <v>0</v>
      </c>
      <c r="AG1035" s="215">
        <v>0</v>
      </c>
      <c r="AH1035" s="213">
        <v>1182</v>
      </c>
      <c r="AI1035" s="214">
        <v>1423.8121819999999</v>
      </c>
      <c r="AJ1035" s="215">
        <v>1682946</v>
      </c>
      <c r="AK1035" s="218">
        <v>1170</v>
      </c>
      <c r="AL1035" s="214">
        <v>1598.0993000000001</v>
      </c>
      <c r="AM1035" s="215">
        <v>1869776</v>
      </c>
      <c r="AN1035" s="36">
        <f t="shared" si="190"/>
        <v>1.7694460804186659E-4</v>
      </c>
      <c r="AO1035" s="37">
        <f t="shared" si="191"/>
        <v>0.49744897959183676</v>
      </c>
      <c r="AP1035" s="38" t="s">
        <v>2</v>
      </c>
      <c r="AQ1035" s="39" t="str">
        <f t="shared" si="188"/>
        <v>제품</v>
      </c>
      <c r="AR1035" s="40">
        <f t="shared" ref="AR1035:AR1098" si="194">IF($AP1035="악성",$AM1035,0)</f>
        <v>0</v>
      </c>
      <c r="AS1035" s="41">
        <f t="shared" ref="AS1035:AS1098" si="195">IF($AP1035="부진",$AM1035,0)</f>
        <v>0</v>
      </c>
      <c r="AT1035" s="42">
        <f t="shared" ref="AT1035:AT1098" si="196">IF($AP1035="정상",$AM1035,0)</f>
        <v>1869776</v>
      </c>
      <c r="AU1035" s="43">
        <f t="shared" si="192"/>
        <v>1869776</v>
      </c>
      <c r="AV1035" s="95">
        <f t="shared" si="189"/>
        <v>1869776.1810000001</v>
      </c>
      <c r="AW1035" s="61" t="str">
        <f t="shared" si="189"/>
        <v/>
      </c>
      <c r="AX1035" s="61" t="str">
        <f t="shared" si="189"/>
        <v/>
      </c>
      <c r="AY1035" s="61" t="str">
        <f t="shared" si="189"/>
        <v/>
      </c>
      <c r="AZ1035" s="44" t="str">
        <f t="shared" si="189"/>
        <v/>
      </c>
      <c r="BA1035" s="45"/>
      <c r="BB1035" s="97">
        <v>1170</v>
      </c>
      <c r="BC1035" s="98">
        <v>0</v>
      </c>
      <c r="BD1035" s="98">
        <v>0</v>
      </c>
      <c r="BE1035" s="98">
        <v>0</v>
      </c>
      <c r="BF1035" s="98">
        <v>0</v>
      </c>
      <c r="BG1035" s="99">
        <f t="shared" ref="BG1035:BG1098" si="197">+SUM(BB1035:BF1035)</f>
        <v>1170</v>
      </c>
      <c r="BH1035" s="52">
        <f t="shared" si="193"/>
        <v>0</v>
      </c>
      <c r="BI1035" s="53">
        <f>IFERROR(IF(ROUND(V1035/((D1035+AK1035)/2),1)&lt;0,0,ROUND(V1035/((D1035+AK1035)/2),1)),0)</f>
        <v>1.2</v>
      </c>
      <c r="BJ1035" s="55" t="str">
        <f>IF(AK1035=0,"정상",IF(AP1035="악성","악성",IF(AND(BL1035&gt;3,BI1035&lt;0.5),"악성",IF(AND(AP1035="정상",BL1035&lt;=3),"정상",IF(BI1035&gt;1,"정상","부진")))))</f>
        <v>정상</v>
      </c>
      <c r="BK1035" s="54">
        <v>46082</v>
      </c>
      <c r="BL1035" s="52">
        <f t="shared" ref="BL1035:BL1098" si="198">DATEDIF(BK1035,$BL$9,"m")+1</f>
        <v>7</v>
      </c>
    </row>
    <row r="1036" spans="1:64" ht="17.100000000000001" customHeight="1">
      <c r="A1036" s="58" t="s">
        <v>1</v>
      </c>
      <c r="B1036" s="57" t="s">
        <v>1165</v>
      </c>
      <c r="C1036" s="56" t="s">
        <v>2293</v>
      </c>
      <c r="D1036" s="213">
        <v>212</v>
      </c>
      <c r="E1036" s="214">
        <v>12390.7634</v>
      </c>
      <c r="F1036" s="215">
        <v>2626841</v>
      </c>
      <c r="G1036" s="213">
        <v>0</v>
      </c>
      <c r="H1036" s="216">
        <v>0</v>
      </c>
      <c r="I1036" s="215">
        <v>0</v>
      </c>
      <c r="J1036" s="213">
        <v>260</v>
      </c>
      <c r="K1036" s="216">
        <v>12390.4</v>
      </c>
      <c r="L1036" s="215">
        <v>3221504</v>
      </c>
      <c r="M1036" s="213">
        <v>0</v>
      </c>
      <c r="N1036" s="216">
        <v>0</v>
      </c>
      <c r="O1036" s="215">
        <v>0</v>
      </c>
      <c r="P1036" s="213">
        <v>0</v>
      </c>
      <c r="Q1036" s="216">
        <v>0</v>
      </c>
      <c r="R1036" s="215">
        <v>0</v>
      </c>
      <c r="S1036" s="213">
        <v>260</v>
      </c>
      <c r="T1036" s="214">
        <v>12390.4</v>
      </c>
      <c r="U1036" s="217">
        <v>3221504</v>
      </c>
      <c r="V1036" s="213">
        <v>470</v>
      </c>
      <c r="W1036" s="216">
        <v>12390.559574000001</v>
      </c>
      <c r="X1036" s="215">
        <v>5823563</v>
      </c>
      <c r="Y1036" s="213">
        <v>0</v>
      </c>
      <c r="Z1036" s="216">
        <v>0</v>
      </c>
      <c r="AA1036" s="215">
        <v>0</v>
      </c>
      <c r="AB1036" s="213">
        <v>2</v>
      </c>
      <c r="AC1036" s="216">
        <v>12391</v>
      </c>
      <c r="AD1036" s="215">
        <v>24782</v>
      </c>
      <c r="AE1036" s="213">
        <v>0</v>
      </c>
      <c r="AF1036" s="216">
        <v>0</v>
      </c>
      <c r="AG1036" s="215">
        <v>0</v>
      </c>
      <c r="AH1036" s="213">
        <v>472</v>
      </c>
      <c r="AI1036" s="214">
        <v>12390.561439999999</v>
      </c>
      <c r="AJ1036" s="215">
        <v>5848345</v>
      </c>
      <c r="AK1036" s="218">
        <v>0</v>
      </c>
      <c r="AL1036" s="214">
        <v>0</v>
      </c>
      <c r="AM1036" s="215">
        <v>0</v>
      </c>
      <c r="AN1036" s="36">
        <f t="shared" si="190"/>
        <v>0</v>
      </c>
      <c r="AO1036" s="37">
        <f t="shared" si="191"/>
        <v>0</v>
      </c>
      <c r="AP1036" s="38" t="s">
        <v>2</v>
      </c>
      <c r="AQ1036" s="39" t="str">
        <f t="shared" si="188"/>
        <v>제품</v>
      </c>
      <c r="AR1036" s="40">
        <f t="shared" si="194"/>
        <v>0</v>
      </c>
      <c r="AS1036" s="41">
        <f t="shared" si="195"/>
        <v>0</v>
      </c>
      <c r="AT1036" s="42">
        <f t="shared" si="196"/>
        <v>0</v>
      </c>
      <c r="AU1036" s="43">
        <f t="shared" si="192"/>
        <v>0</v>
      </c>
      <c r="AV1036" s="95" t="str">
        <f t="shared" si="189"/>
        <v/>
      </c>
      <c r="AW1036" s="61" t="str">
        <f t="shared" si="189"/>
        <v/>
      </c>
      <c r="AX1036" s="61" t="str">
        <f t="shared" si="189"/>
        <v/>
      </c>
      <c r="AY1036" s="61" t="str">
        <f t="shared" si="189"/>
        <v/>
      </c>
      <c r="AZ1036" s="44" t="str">
        <f t="shared" si="189"/>
        <v/>
      </c>
      <c r="BA1036" s="45"/>
      <c r="BB1036" s="97">
        <v>0</v>
      </c>
      <c r="BC1036" s="98">
        <v>0</v>
      </c>
      <c r="BD1036" s="98">
        <v>0</v>
      </c>
      <c r="BE1036" s="98">
        <v>0</v>
      </c>
      <c r="BF1036" s="98">
        <v>0</v>
      </c>
      <c r="BG1036" s="99">
        <f t="shared" si="197"/>
        <v>0</v>
      </c>
      <c r="BH1036" s="52">
        <f t="shared" si="193"/>
        <v>0</v>
      </c>
      <c r="BI1036" s="53">
        <f>IFERROR(IF(ROUND(V1036/((D1036+AK1036)/2),1)&lt;0,0,ROUND(V1036/((D1036+AK1036)/2),1)),0)</f>
        <v>4.4000000000000004</v>
      </c>
      <c r="BJ1036" s="55" t="str">
        <f>IF(AK1036=0,"정상",IF(AP1036="악성","악성",IF(AND(BL1036&gt;3,BI1036&lt;0.5),"악성",IF(AND(AP1036="정상",BL1036&lt;=3),"정상",IF(BI1036&gt;1,"정상","부진")))))</f>
        <v>정상</v>
      </c>
      <c r="BK1036" s="54">
        <v>43862</v>
      </c>
      <c r="BL1036" s="52">
        <f t="shared" si="198"/>
        <v>80</v>
      </c>
    </row>
    <row r="1037" spans="1:64" ht="17.100000000000001" customHeight="1">
      <c r="A1037" s="58" t="s">
        <v>1</v>
      </c>
      <c r="B1037" s="57" t="s">
        <v>1160</v>
      </c>
      <c r="C1037" s="56" t="s">
        <v>2294</v>
      </c>
      <c r="D1037" s="213">
        <v>905</v>
      </c>
      <c r="E1037" s="214">
        <v>6666.9237000000003</v>
      </c>
      <c r="F1037" s="215">
        <v>6033566</v>
      </c>
      <c r="G1037" s="213">
        <v>0</v>
      </c>
      <c r="H1037" s="216">
        <v>0</v>
      </c>
      <c r="I1037" s="215">
        <v>0</v>
      </c>
      <c r="J1037" s="213">
        <v>0</v>
      </c>
      <c r="K1037" s="216">
        <v>0</v>
      </c>
      <c r="L1037" s="215">
        <v>0</v>
      </c>
      <c r="M1037" s="213">
        <v>0</v>
      </c>
      <c r="N1037" s="216">
        <v>0</v>
      </c>
      <c r="O1037" s="215">
        <v>0</v>
      </c>
      <c r="P1037" s="213">
        <v>0</v>
      </c>
      <c r="Q1037" s="216">
        <v>0</v>
      </c>
      <c r="R1037" s="215">
        <v>0</v>
      </c>
      <c r="S1037" s="213">
        <v>0</v>
      </c>
      <c r="T1037" s="214">
        <v>0</v>
      </c>
      <c r="U1037" s="217">
        <v>0</v>
      </c>
      <c r="V1037" s="213">
        <v>99</v>
      </c>
      <c r="W1037" s="216">
        <v>6666.9292919999998</v>
      </c>
      <c r="X1037" s="215">
        <v>660026</v>
      </c>
      <c r="Y1037" s="213">
        <v>0</v>
      </c>
      <c r="Z1037" s="216">
        <v>0</v>
      </c>
      <c r="AA1037" s="215">
        <v>0</v>
      </c>
      <c r="AB1037" s="213">
        <v>46</v>
      </c>
      <c r="AC1037" s="216">
        <v>6666.9347820000003</v>
      </c>
      <c r="AD1037" s="215">
        <v>306679</v>
      </c>
      <c r="AE1037" s="213">
        <v>0</v>
      </c>
      <c r="AF1037" s="216">
        <v>0</v>
      </c>
      <c r="AG1037" s="215">
        <v>0</v>
      </c>
      <c r="AH1037" s="213">
        <v>145</v>
      </c>
      <c r="AI1037" s="214">
        <v>6666.9310340000002</v>
      </c>
      <c r="AJ1037" s="215">
        <v>966705</v>
      </c>
      <c r="AK1037" s="218">
        <v>760</v>
      </c>
      <c r="AL1037" s="214">
        <v>6666.9223000000002</v>
      </c>
      <c r="AM1037" s="215">
        <v>5066861</v>
      </c>
      <c r="AN1037" s="36">
        <f t="shared" si="190"/>
        <v>4.7949793646277425E-4</v>
      </c>
      <c r="AO1037" s="37">
        <f t="shared" si="191"/>
        <v>0.83977900552486184</v>
      </c>
      <c r="AP1037" s="38" t="s">
        <v>4</v>
      </c>
      <c r="AQ1037" s="39" t="str">
        <f t="shared" si="188"/>
        <v>제품</v>
      </c>
      <c r="AR1037" s="40">
        <f t="shared" si="194"/>
        <v>0</v>
      </c>
      <c r="AS1037" s="41">
        <f t="shared" si="195"/>
        <v>5066861</v>
      </c>
      <c r="AT1037" s="42">
        <f t="shared" si="196"/>
        <v>0</v>
      </c>
      <c r="AU1037" s="43">
        <f t="shared" si="192"/>
        <v>5066861</v>
      </c>
      <c r="AV1037" s="95" t="str">
        <f t="shared" si="189"/>
        <v/>
      </c>
      <c r="AW1037" s="61" t="str">
        <f t="shared" si="189"/>
        <v/>
      </c>
      <c r="AX1037" s="61" t="str">
        <f t="shared" si="189"/>
        <v/>
      </c>
      <c r="AY1037" s="61">
        <f t="shared" si="189"/>
        <v>5066860.9479999999</v>
      </c>
      <c r="AZ1037" s="44" t="str">
        <f t="shared" si="189"/>
        <v/>
      </c>
      <c r="BA1037" s="45"/>
      <c r="BB1037" s="97">
        <v>0</v>
      </c>
      <c r="BC1037" s="98">
        <v>0</v>
      </c>
      <c r="BD1037" s="98">
        <v>0</v>
      </c>
      <c r="BE1037" s="98">
        <v>760</v>
      </c>
      <c r="BF1037" s="98">
        <v>0</v>
      </c>
      <c r="BG1037" s="99">
        <f t="shared" si="197"/>
        <v>760</v>
      </c>
      <c r="BH1037" s="52">
        <f t="shared" si="193"/>
        <v>0</v>
      </c>
      <c r="BI1037" s="53">
        <f>IFERROR(IF(ROUND(V1037/((D1037+AK1037)/2),1)&lt;0,0,ROUND(V1037/((D1037+AK1037)/2),1)),0)</f>
        <v>0.1</v>
      </c>
      <c r="BJ1037" s="55" t="str">
        <f>IF(AK1037=0,"정상",IF(AP1037="악성","악성",IF(AND(BL1037&gt;3,BI1037&lt;0.5),"악성",IF(AND(AP1037="정상",BL1037&lt;=3),"정상",IF(BI1037&gt;1,"정상","부진")))))</f>
        <v>악성</v>
      </c>
      <c r="BK1037" s="54">
        <v>43862</v>
      </c>
      <c r="BL1037" s="52">
        <f t="shared" si="198"/>
        <v>80</v>
      </c>
    </row>
    <row r="1038" spans="1:64" ht="17.100000000000001" customHeight="1">
      <c r="A1038" s="58" t="s">
        <v>1</v>
      </c>
      <c r="B1038" s="57" t="s">
        <v>1159</v>
      </c>
      <c r="C1038" s="56" t="s">
        <v>2295</v>
      </c>
      <c r="D1038" s="213">
        <v>938</v>
      </c>
      <c r="E1038" s="214">
        <v>6933.2461999999996</v>
      </c>
      <c r="F1038" s="215">
        <v>6503385</v>
      </c>
      <c r="G1038" s="213">
        <v>0</v>
      </c>
      <c r="H1038" s="216">
        <v>0</v>
      </c>
      <c r="I1038" s="215">
        <v>0</v>
      </c>
      <c r="J1038" s="213">
        <v>0</v>
      </c>
      <c r="K1038" s="216">
        <v>0</v>
      </c>
      <c r="L1038" s="215">
        <v>0</v>
      </c>
      <c r="M1038" s="213">
        <v>0</v>
      </c>
      <c r="N1038" s="216">
        <v>0</v>
      </c>
      <c r="O1038" s="215">
        <v>0</v>
      </c>
      <c r="P1038" s="213">
        <v>0</v>
      </c>
      <c r="Q1038" s="216">
        <v>0</v>
      </c>
      <c r="R1038" s="215">
        <v>0</v>
      </c>
      <c r="S1038" s="213">
        <v>0</v>
      </c>
      <c r="T1038" s="214">
        <v>0</v>
      </c>
      <c r="U1038" s="217">
        <v>0</v>
      </c>
      <c r="V1038" s="213">
        <v>64</v>
      </c>
      <c r="W1038" s="216">
        <v>6933.265625</v>
      </c>
      <c r="X1038" s="215">
        <v>443729</v>
      </c>
      <c r="Y1038" s="213">
        <v>0</v>
      </c>
      <c r="Z1038" s="216">
        <v>0</v>
      </c>
      <c r="AA1038" s="215">
        <v>0</v>
      </c>
      <c r="AB1038" s="213">
        <v>26</v>
      </c>
      <c r="AC1038" s="216">
        <v>6933.2692299999999</v>
      </c>
      <c r="AD1038" s="215">
        <v>180265</v>
      </c>
      <c r="AE1038" s="213">
        <v>0</v>
      </c>
      <c r="AF1038" s="216">
        <v>0</v>
      </c>
      <c r="AG1038" s="215">
        <v>0</v>
      </c>
      <c r="AH1038" s="213">
        <v>90</v>
      </c>
      <c r="AI1038" s="214">
        <v>6933.2666660000004</v>
      </c>
      <c r="AJ1038" s="215">
        <v>623994</v>
      </c>
      <c r="AK1038" s="218">
        <v>848</v>
      </c>
      <c r="AL1038" s="214">
        <v>6933.2440999999999</v>
      </c>
      <c r="AM1038" s="215">
        <v>5879391</v>
      </c>
      <c r="AN1038" s="36">
        <f t="shared" si="190"/>
        <v>5.5639099871849791E-4</v>
      </c>
      <c r="AO1038" s="37">
        <f t="shared" si="191"/>
        <v>0.90405117270788915</v>
      </c>
      <c r="AP1038" s="38" t="s">
        <v>4</v>
      </c>
      <c r="AQ1038" s="39" t="str">
        <f t="shared" si="188"/>
        <v>제품</v>
      </c>
      <c r="AR1038" s="40">
        <f t="shared" si="194"/>
        <v>0</v>
      </c>
      <c r="AS1038" s="41">
        <f t="shared" si="195"/>
        <v>5879391</v>
      </c>
      <c r="AT1038" s="42">
        <f t="shared" si="196"/>
        <v>0</v>
      </c>
      <c r="AU1038" s="43">
        <f t="shared" si="192"/>
        <v>5879391</v>
      </c>
      <c r="AV1038" s="95" t="str">
        <f t="shared" si="189"/>
        <v/>
      </c>
      <c r="AW1038" s="61" t="str">
        <f t="shared" si="189"/>
        <v/>
      </c>
      <c r="AX1038" s="61" t="str">
        <f t="shared" si="189"/>
        <v/>
      </c>
      <c r="AY1038" s="61">
        <f t="shared" si="189"/>
        <v>5879390.9967999998</v>
      </c>
      <c r="AZ1038" s="44" t="str">
        <f t="shared" si="189"/>
        <v/>
      </c>
      <c r="BA1038" s="45"/>
      <c r="BB1038" s="97">
        <v>0</v>
      </c>
      <c r="BC1038" s="98">
        <v>0</v>
      </c>
      <c r="BD1038" s="98">
        <v>0</v>
      </c>
      <c r="BE1038" s="98">
        <v>848</v>
      </c>
      <c r="BF1038" s="98">
        <v>0</v>
      </c>
      <c r="BG1038" s="99">
        <f t="shared" si="197"/>
        <v>848</v>
      </c>
      <c r="BH1038" s="52">
        <f t="shared" si="193"/>
        <v>0</v>
      </c>
      <c r="BI1038" s="53">
        <f>IFERROR(IF(ROUND(V1038/((D1038+AK1038)/2),1)&lt;0,0,ROUND(V1038/((D1038+AK1038)/2),1)),0)</f>
        <v>0.1</v>
      </c>
      <c r="BJ1038" s="55" t="str">
        <f>IF(AK1038=0,"정상",IF(AP1038="악성","악성",IF(AND(BL1038&gt;3,BI1038&lt;0.5),"악성",IF(AND(AP1038="정상",BL1038&lt;=3),"정상",IF(BI1038&gt;1,"정상","부진")))))</f>
        <v>악성</v>
      </c>
      <c r="BK1038" s="54">
        <v>43891</v>
      </c>
      <c r="BL1038" s="52">
        <f t="shared" si="198"/>
        <v>79</v>
      </c>
    </row>
    <row r="1039" spans="1:64" ht="17.100000000000001" customHeight="1">
      <c r="A1039" s="58" t="s">
        <v>1</v>
      </c>
      <c r="B1039" s="57" t="s">
        <v>1227</v>
      </c>
      <c r="C1039" s="56" t="s">
        <v>2296</v>
      </c>
      <c r="D1039" s="213">
        <v>875</v>
      </c>
      <c r="E1039" s="214">
        <v>5756.3680000000004</v>
      </c>
      <c r="F1039" s="215">
        <v>5036822</v>
      </c>
      <c r="G1039" s="213">
        <v>0</v>
      </c>
      <c r="H1039" s="216">
        <v>0</v>
      </c>
      <c r="I1039" s="215">
        <v>0</v>
      </c>
      <c r="J1039" s="213">
        <v>0</v>
      </c>
      <c r="K1039" s="216">
        <v>0</v>
      </c>
      <c r="L1039" s="215">
        <v>0</v>
      </c>
      <c r="M1039" s="213">
        <v>0</v>
      </c>
      <c r="N1039" s="216">
        <v>0</v>
      </c>
      <c r="O1039" s="215">
        <v>0</v>
      </c>
      <c r="P1039" s="213">
        <v>0</v>
      </c>
      <c r="Q1039" s="216">
        <v>0</v>
      </c>
      <c r="R1039" s="215">
        <v>0</v>
      </c>
      <c r="S1039" s="213">
        <v>0</v>
      </c>
      <c r="T1039" s="214">
        <v>0</v>
      </c>
      <c r="U1039" s="217">
        <v>0</v>
      </c>
      <c r="V1039" s="213">
        <v>98</v>
      </c>
      <c r="W1039" s="216">
        <v>5756.3775509999996</v>
      </c>
      <c r="X1039" s="215">
        <v>564125</v>
      </c>
      <c r="Y1039" s="213">
        <v>0</v>
      </c>
      <c r="Z1039" s="216">
        <v>0</v>
      </c>
      <c r="AA1039" s="215">
        <v>0</v>
      </c>
      <c r="AB1039" s="213">
        <v>0</v>
      </c>
      <c r="AC1039" s="216">
        <v>0</v>
      </c>
      <c r="AD1039" s="215">
        <v>0</v>
      </c>
      <c r="AE1039" s="213">
        <v>0</v>
      </c>
      <c r="AF1039" s="216">
        <v>0</v>
      </c>
      <c r="AG1039" s="215">
        <v>0</v>
      </c>
      <c r="AH1039" s="213">
        <v>98</v>
      </c>
      <c r="AI1039" s="214">
        <v>5756.3775509999996</v>
      </c>
      <c r="AJ1039" s="215">
        <v>564125</v>
      </c>
      <c r="AK1039" s="218">
        <v>777</v>
      </c>
      <c r="AL1039" s="214">
        <v>5756.3666999999996</v>
      </c>
      <c r="AM1039" s="215">
        <v>4472697</v>
      </c>
      <c r="AN1039" s="36">
        <f t="shared" si="190"/>
        <v>4.2326974865172757E-4</v>
      </c>
      <c r="AO1039" s="37">
        <f t="shared" si="191"/>
        <v>0.88800000000000001</v>
      </c>
      <c r="AP1039" s="38" t="s">
        <v>4</v>
      </c>
      <c r="AQ1039" s="39" t="str">
        <f t="shared" si="188"/>
        <v>제품</v>
      </c>
      <c r="AR1039" s="40">
        <f t="shared" si="194"/>
        <v>0</v>
      </c>
      <c r="AS1039" s="41">
        <f t="shared" si="195"/>
        <v>4472697</v>
      </c>
      <c r="AT1039" s="42">
        <f t="shared" si="196"/>
        <v>0</v>
      </c>
      <c r="AU1039" s="43">
        <f t="shared" si="192"/>
        <v>4472697</v>
      </c>
      <c r="AV1039" s="95" t="str">
        <f t="shared" si="189"/>
        <v/>
      </c>
      <c r="AW1039" s="61" t="str">
        <f t="shared" si="189"/>
        <v/>
      </c>
      <c r="AX1039" s="61" t="str">
        <f t="shared" si="189"/>
        <v/>
      </c>
      <c r="AY1039" s="61">
        <f t="shared" si="189"/>
        <v>4472696.9258999992</v>
      </c>
      <c r="AZ1039" s="44" t="str">
        <f t="shared" si="189"/>
        <v/>
      </c>
      <c r="BA1039" s="45"/>
      <c r="BB1039" s="97">
        <v>0</v>
      </c>
      <c r="BC1039" s="98">
        <v>0</v>
      </c>
      <c r="BD1039" s="98">
        <v>0</v>
      </c>
      <c r="BE1039" s="98">
        <v>777</v>
      </c>
      <c r="BF1039" s="98">
        <v>0</v>
      </c>
      <c r="BG1039" s="99">
        <f t="shared" si="197"/>
        <v>777</v>
      </c>
      <c r="BH1039" s="52">
        <f t="shared" si="193"/>
        <v>0</v>
      </c>
      <c r="BI1039" s="53">
        <f>IFERROR(IF(ROUND(V1039/((D1039+AK1039)/2),1)&lt;0,0,ROUND(V1039/((D1039+AK1039)/2),1)),0)</f>
        <v>0.1</v>
      </c>
      <c r="BJ1039" s="55" t="str">
        <f>IF(AK1039=0,"정상",IF(AP1039="악성","악성",IF(AND(BL1039&gt;3,BI1039&lt;0.5),"악성",IF(AND(AP1039="정상",BL1039&lt;=3),"정상",IF(BI1039&gt;1,"정상","부진")))))</f>
        <v>악성</v>
      </c>
      <c r="BK1039" s="54">
        <v>43922</v>
      </c>
      <c r="BL1039" s="52">
        <f t="shared" si="198"/>
        <v>78</v>
      </c>
    </row>
    <row r="1040" spans="1:64" ht="17.100000000000001" customHeight="1">
      <c r="A1040" s="58" t="s">
        <v>1</v>
      </c>
      <c r="B1040" s="57" t="s">
        <v>1247</v>
      </c>
      <c r="C1040" s="56" t="s">
        <v>2297</v>
      </c>
      <c r="D1040" s="213">
        <v>726</v>
      </c>
      <c r="E1040" s="214">
        <v>8244.9490000000005</v>
      </c>
      <c r="F1040" s="215">
        <v>5985833</v>
      </c>
      <c r="G1040" s="213">
        <v>0</v>
      </c>
      <c r="H1040" s="216">
        <v>0</v>
      </c>
      <c r="I1040" s="215">
        <v>0</v>
      </c>
      <c r="J1040" s="213">
        <v>0</v>
      </c>
      <c r="K1040" s="216">
        <v>0</v>
      </c>
      <c r="L1040" s="215">
        <v>0</v>
      </c>
      <c r="M1040" s="213">
        <v>0</v>
      </c>
      <c r="N1040" s="216">
        <v>0</v>
      </c>
      <c r="O1040" s="215">
        <v>0</v>
      </c>
      <c r="P1040" s="213">
        <v>0</v>
      </c>
      <c r="Q1040" s="216">
        <v>0</v>
      </c>
      <c r="R1040" s="215">
        <v>0</v>
      </c>
      <c r="S1040" s="213">
        <v>0</v>
      </c>
      <c r="T1040" s="214">
        <v>0</v>
      </c>
      <c r="U1040" s="217">
        <v>0</v>
      </c>
      <c r="V1040" s="213">
        <v>98</v>
      </c>
      <c r="W1040" s="216">
        <v>8244.9591830000008</v>
      </c>
      <c r="X1040" s="215">
        <v>808006</v>
      </c>
      <c r="Y1040" s="213">
        <v>0</v>
      </c>
      <c r="Z1040" s="216">
        <v>0</v>
      </c>
      <c r="AA1040" s="215">
        <v>0</v>
      </c>
      <c r="AB1040" s="213">
        <v>137</v>
      </c>
      <c r="AC1040" s="216">
        <v>8244.9562040000001</v>
      </c>
      <c r="AD1040" s="215">
        <v>1129559</v>
      </c>
      <c r="AE1040" s="213">
        <v>0</v>
      </c>
      <c r="AF1040" s="216">
        <v>0</v>
      </c>
      <c r="AG1040" s="215">
        <v>0</v>
      </c>
      <c r="AH1040" s="213">
        <v>235</v>
      </c>
      <c r="AI1040" s="214">
        <v>8244.9574460000003</v>
      </c>
      <c r="AJ1040" s="215">
        <v>1937565</v>
      </c>
      <c r="AK1040" s="218">
        <v>491</v>
      </c>
      <c r="AL1040" s="214">
        <v>8244.9457000000002</v>
      </c>
      <c r="AM1040" s="215">
        <v>4048268</v>
      </c>
      <c r="AN1040" s="36">
        <f t="shared" si="190"/>
        <v>3.8310428335181922E-4</v>
      </c>
      <c r="AO1040" s="37">
        <f t="shared" si="191"/>
        <v>0.67630853994490359</v>
      </c>
      <c r="AP1040" s="38" t="s">
        <v>4</v>
      </c>
      <c r="AQ1040" s="39" t="str">
        <f t="shared" si="188"/>
        <v>제품</v>
      </c>
      <c r="AR1040" s="40">
        <f t="shared" si="194"/>
        <v>0</v>
      </c>
      <c r="AS1040" s="41">
        <f t="shared" si="195"/>
        <v>4048268</v>
      </c>
      <c r="AT1040" s="42">
        <f t="shared" si="196"/>
        <v>0</v>
      </c>
      <c r="AU1040" s="43">
        <f t="shared" si="192"/>
        <v>4048268</v>
      </c>
      <c r="AV1040" s="95" t="str">
        <f t="shared" si="189"/>
        <v/>
      </c>
      <c r="AW1040" s="61" t="str">
        <f t="shared" si="189"/>
        <v/>
      </c>
      <c r="AX1040" s="61" t="str">
        <f t="shared" si="189"/>
        <v/>
      </c>
      <c r="AY1040" s="61">
        <f t="shared" si="189"/>
        <v>4048268.3387000002</v>
      </c>
      <c r="AZ1040" s="44" t="str">
        <f t="shared" si="189"/>
        <v/>
      </c>
      <c r="BA1040" s="45"/>
      <c r="BB1040" s="97">
        <v>0</v>
      </c>
      <c r="BC1040" s="98">
        <v>0</v>
      </c>
      <c r="BD1040" s="98">
        <v>0</v>
      </c>
      <c r="BE1040" s="98">
        <v>491</v>
      </c>
      <c r="BF1040" s="98">
        <v>0</v>
      </c>
      <c r="BG1040" s="99">
        <f t="shared" si="197"/>
        <v>491</v>
      </c>
      <c r="BH1040" s="52">
        <f t="shared" si="193"/>
        <v>0</v>
      </c>
      <c r="BI1040" s="53">
        <f>IFERROR(IF(ROUND(V1040/((D1040+AK1040)/2),1)&lt;0,0,ROUND(V1040/((D1040+AK1040)/2),1)),0)</f>
        <v>0.2</v>
      </c>
      <c r="BJ1040" s="55" t="str">
        <f>IF(AK1040=0,"정상",IF(AP1040="악성","악성",IF(AND(BL1040&gt;3,BI1040&lt;0.5),"악성",IF(AND(AP1040="정상",BL1040&lt;=3),"정상",IF(BI1040&gt;1,"정상","부진")))))</f>
        <v>악성</v>
      </c>
      <c r="BK1040" s="54">
        <v>43952</v>
      </c>
      <c r="BL1040" s="52">
        <f t="shared" si="198"/>
        <v>77</v>
      </c>
    </row>
    <row r="1041" spans="1:64" ht="17.100000000000001" customHeight="1">
      <c r="A1041" s="58" t="s">
        <v>1</v>
      </c>
      <c r="B1041" s="57" t="s">
        <v>1254</v>
      </c>
      <c r="C1041" s="56" t="s">
        <v>2298</v>
      </c>
      <c r="D1041" s="213">
        <v>463</v>
      </c>
      <c r="E1041" s="214">
        <v>5665.2807000000003</v>
      </c>
      <c r="F1041" s="215">
        <v>2623025</v>
      </c>
      <c r="G1041" s="213">
        <v>0</v>
      </c>
      <c r="H1041" s="216">
        <v>0</v>
      </c>
      <c r="I1041" s="215">
        <v>0</v>
      </c>
      <c r="J1041" s="213">
        <v>0</v>
      </c>
      <c r="K1041" s="216">
        <v>0</v>
      </c>
      <c r="L1041" s="215">
        <v>0</v>
      </c>
      <c r="M1041" s="213">
        <v>0</v>
      </c>
      <c r="N1041" s="216">
        <v>0</v>
      </c>
      <c r="O1041" s="215">
        <v>0</v>
      </c>
      <c r="P1041" s="213">
        <v>0</v>
      </c>
      <c r="Q1041" s="216">
        <v>0</v>
      </c>
      <c r="R1041" s="215">
        <v>0</v>
      </c>
      <c r="S1041" s="213">
        <v>0</v>
      </c>
      <c r="T1041" s="214">
        <v>0</v>
      </c>
      <c r="U1041" s="217">
        <v>0</v>
      </c>
      <c r="V1041" s="213">
        <v>53</v>
      </c>
      <c r="W1041" s="216">
        <v>5665.2830180000001</v>
      </c>
      <c r="X1041" s="215">
        <v>300260</v>
      </c>
      <c r="Y1041" s="213">
        <v>0</v>
      </c>
      <c r="Z1041" s="216">
        <v>0</v>
      </c>
      <c r="AA1041" s="215">
        <v>0</v>
      </c>
      <c r="AB1041" s="213">
        <v>83</v>
      </c>
      <c r="AC1041" s="216">
        <v>5665.2891559999998</v>
      </c>
      <c r="AD1041" s="215">
        <v>470219</v>
      </c>
      <c r="AE1041" s="213">
        <v>0</v>
      </c>
      <c r="AF1041" s="216">
        <v>0</v>
      </c>
      <c r="AG1041" s="215">
        <v>0</v>
      </c>
      <c r="AH1041" s="213">
        <v>136</v>
      </c>
      <c r="AI1041" s="214">
        <v>5665.2867640000004</v>
      </c>
      <c r="AJ1041" s="215">
        <v>770479</v>
      </c>
      <c r="AK1041" s="218">
        <v>327</v>
      </c>
      <c r="AL1041" s="214">
        <v>5665.2781999999997</v>
      </c>
      <c r="AM1041" s="215">
        <v>1852546</v>
      </c>
      <c r="AN1041" s="36">
        <f t="shared" si="190"/>
        <v>1.7531406213874164E-4</v>
      </c>
      <c r="AO1041" s="37">
        <f t="shared" si="191"/>
        <v>0.70626349892008644</v>
      </c>
      <c r="AP1041" s="38" t="s">
        <v>4</v>
      </c>
      <c r="AQ1041" s="39" t="str">
        <f t="shared" si="188"/>
        <v>제품</v>
      </c>
      <c r="AR1041" s="40">
        <f t="shared" si="194"/>
        <v>0</v>
      </c>
      <c r="AS1041" s="41">
        <f t="shared" si="195"/>
        <v>1852546</v>
      </c>
      <c r="AT1041" s="42">
        <f t="shared" si="196"/>
        <v>0</v>
      </c>
      <c r="AU1041" s="43">
        <f t="shared" si="192"/>
        <v>1852546</v>
      </c>
      <c r="AV1041" s="95" t="str">
        <f t="shared" si="189"/>
        <v/>
      </c>
      <c r="AW1041" s="61" t="str">
        <f t="shared" si="189"/>
        <v/>
      </c>
      <c r="AX1041" s="61" t="str">
        <f t="shared" si="189"/>
        <v/>
      </c>
      <c r="AY1041" s="61">
        <f t="shared" si="189"/>
        <v>1852545.9713999999</v>
      </c>
      <c r="AZ1041" s="44" t="str">
        <f t="shared" si="189"/>
        <v/>
      </c>
      <c r="BA1041" s="45"/>
      <c r="BB1041" s="97">
        <v>0</v>
      </c>
      <c r="BC1041" s="98">
        <v>0</v>
      </c>
      <c r="BD1041" s="98">
        <v>0</v>
      </c>
      <c r="BE1041" s="98">
        <v>327</v>
      </c>
      <c r="BF1041" s="98">
        <v>0</v>
      </c>
      <c r="BG1041" s="99">
        <f t="shared" si="197"/>
        <v>327</v>
      </c>
      <c r="BH1041" s="52">
        <f t="shared" si="193"/>
        <v>0</v>
      </c>
      <c r="BI1041" s="53">
        <f>IFERROR(IF(ROUND(V1041/((D1041+AK1041)/2),1)&lt;0,0,ROUND(V1041/((D1041+AK1041)/2),1)),0)</f>
        <v>0.1</v>
      </c>
      <c r="BJ1041" s="55" t="str">
        <f>IF(AK1041=0,"정상",IF(AP1041="악성","악성",IF(AND(BL1041&gt;3,BI1041&lt;0.5),"악성",IF(AND(AP1041="정상",BL1041&lt;=3),"정상",IF(BI1041&gt;1,"정상","부진")))))</f>
        <v>악성</v>
      </c>
      <c r="BK1041" s="54">
        <v>43983</v>
      </c>
      <c r="BL1041" s="52">
        <f t="shared" si="198"/>
        <v>76</v>
      </c>
    </row>
    <row r="1042" spans="1:64" ht="17.100000000000001" customHeight="1">
      <c r="A1042" s="58" t="s">
        <v>1</v>
      </c>
      <c r="B1042" s="57" t="s">
        <v>1267</v>
      </c>
      <c r="C1042" s="56" t="s">
        <v>2299</v>
      </c>
      <c r="D1042" s="213">
        <v>839</v>
      </c>
      <c r="E1042" s="214">
        <v>6349.4209000000001</v>
      </c>
      <c r="F1042" s="215">
        <v>5327164</v>
      </c>
      <c r="G1042" s="213">
        <v>0</v>
      </c>
      <c r="H1042" s="216">
        <v>0</v>
      </c>
      <c r="I1042" s="215">
        <v>0</v>
      </c>
      <c r="J1042" s="213">
        <v>0</v>
      </c>
      <c r="K1042" s="216">
        <v>0</v>
      </c>
      <c r="L1042" s="215">
        <v>0</v>
      </c>
      <c r="M1042" s="213">
        <v>0</v>
      </c>
      <c r="N1042" s="216">
        <v>0</v>
      </c>
      <c r="O1042" s="215">
        <v>0</v>
      </c>
      <c r="P1042" s="213">
        <v>0</v>
      </c>
      <c r="Q1042" s="216">
        <v>0</v>
      </c>
      <c r="R1042" s="215">
        <v>0</v>
      </c>
      <c r="S1042" s="213">
        <v>0</v>
      </c>
      <c r="T1042" s="214">
        <v>0</v>
      </c>
      <c r="U1042" s="217">
        <v>0</v>
      </c>
      <c r="V1042" s="213">
        <v>76</v>
      </c>
      <c r="W1042" s="216">
        <v>6349.4342100000003</v>
      </c>
      <c r="X1042" s="215">
        <v>482557</v>
      </c>
      <c r="Y1042" s="213">
        <v>0</v>
      </c>
      <c r="Z1042" s="216">
        <v>0</v>
      </c>
      <c r="AA1042" s="215">
        <v>0</v>
      </c>
      <c r="AB1042" s="213">
        <v>51</v>
      </c>
      <c r="AC1042" s="216">
        <v>6349.431372</v>
      </c>
      <c r="AD1042" s="215">
        <v>323821</v>
      </c>
      <c r="AE1042" s="213">
        <v>0</v>
      </c>
      <c r="AF1042" s="216">
        <v>0</v>
      </c>
      <c r="AG1042" s="215">
        <v>0</v>
      </c>
      <c r="AH1042" s="213">
        <v>127</v>
      </c>
      <c r="AI1042" s="214">
        <v>6349.43307</v>
      </c>
      <c r="AJ1042" s="215">
        <v>806378</v>
      </c>
      <c r="AK1042" s="218">
        <v>712</v>
      </c>
      <c r="AL1042" s="214">
        <v>6349.4184999999998</v>
      </c>
      <c r="AM1042" s="215">
        <v>4520786</v>
      </c>
      <c r="AN1042" s="36">
        <f t="shared" si="190"/>
        <v>4.2782060889173779E-4</v>
      </c>
      <c r="AO1042" s="37">
        <f t="shared" si="191"/>
        <v>0.84862932061978547</v>
      </c>
      <c r="AP1042" s="38" t="s">
        <v>4</v>
      </c>
      <c r="AQ1042" s="39" t="str">
        <f t="shared" si="188"/>
        <v>제품</v>
      </c>
      <c r="AR1042" s="40">
        <f t="shared" si="194"/>
        <v>0</v>
      </c>
      <c r="AS1042" s="41">
        <f t="shared" si="195"/>
        <v>4520786</v>
      </c>
      <c r="AT1042" s="42">
        <f t="shared" si="196"/>
        <v>0</v>
      </c>
      <c r="AU1042" s="43">
        <f t="shared" si="192"/>
        <v>4520786</v>
      </c>
      <c r="AV1042" s="95" t="str">
        <f t="shared" si="189"/>
        <v/>
      </c>
      <c r="AW1042" s="61" t="str">
        <f t="shared" si="189"/>
        <v/>
      </c>
      <c r="AX1042" s="61" t="str">
        <f t="shared" si="189"/>
        <v/>
      </c>
      <c r="AY1042" s="61">
        <f t="shared" si="189"/>
        <v>4520785.9720000001</v>
      </c>
      <c r="AZ1042" s="44" t="str">
        <f t="shared" si="189"/>
        <v/>
      </c>
      <c r="BA1042" s="45"/>
      <c r="BB1042" s="97">
        <v>0</v>
      </c>
      <c r="BC1042" s="98">
        <v>0</v>
      </c>
      <c r="BD1042" s="98">
        <v>0</v>
      </c>
      <c r="BE1042" s="98">
        <v>712</v>
      </c>
      <c r="BF1042" s="98">
        <v>0</v>
      </c>
      <c r="BG1042" s="99">
        <f t="shared" si="197"/>
        <v>712</v>
      </c>
      <c r="BH1042" s="52">
        <f t="shared" si="193"/>
        <v>0</v>
      </c>
      <c r="BI1042" s="53">
        <f>IFERROR(IF(ROUND(V1042/((D1042+AK1042)/2),1)&lt;0,0,ROUND(V1042/((D1042+AK1042)/2),1)),0)</f>
        <v>0.1</v>
      </c>
      <c r="BJ1042" s="55" t="str">
        <f>IF(AK1042=0,"정상",IF(AP1042="악성","악성",IF(AND(BL1042&gt;3,BI1042&lt;0.5),"악성",IF(AND(AP1042="정상",BL1042&lt;=3),"정상",IF(BI1042&gt;1,"정상","부진")))))</f>
        <v>악성</v>
      </c>
      <c r="BK1042" s="54">
        <v>44013</v>
      </c>
      <c r="BL1042" s="52">
        <f t="shared" si="198"/>
        <v>75</v>
      </c>
    </row>
    <row r="1043" spans="1:64" ht="17.100000000000001" customHeight="1">
      <c r="A1043" s="58" t="s">
        <v>1</v>
      </c>
      <c r="B1043" s="57" t="s">
        <v>1158</v>
      </c>
      <c r="C1043" s="56" t="s">
        <v>2300</v>
      </c>
      <c r="D1043" s="213">
        <v>14</v>
      </c>
      <c r="E1043" s="214">
        <v>1460</v>
      </c>
      <c r="F1043" s="215">
        <v>20440</v>
      </c>
      <c r="G1043" s="213">
        <v>0</v>
      </c>
      <c r="H1043" s="216">
        <v>0</v>
      </c>
      <c r="I1043" s="215">
        <v>0</v>
      </c>
      <c r="J1043" s="213">
        <v>0</v>
      </c>
      <c r="K1043" s="216">
        <v>0</v>
      </c>
      <c r="L1043" s="215">
        <v>0</v>
      </c>
      <c r="M1043" s="213">
        <v>0</v>
      </c>
      <c r="N1043" s="216">
        <v>0</v>
      </c>
      <c r="O1043" s="215">
        <v>0</v>
      </c>
      <c r="P1043" s="213">
        <v>0</v>
      </c>
      <c r="Q1043" s="216">
        <v>0</v>
      </c>
      <c r="R1043" s="215">
        <v>0</v>
      </c>
      <c r="S1043" s="213">
        <v>0</v>
      </c>
      <c r="T1043" s="214">
        <v>0</v>
      </c>
      <c r="U1043" s="217">
        <v>0</v>
      </c>
      <c r="V1043" s="213">
        <v>4</v>
      </c>
      <c r="W1043" s="216">
        <v>1460</v>
      </c>
      <c r="X1043" s="215">
        <v>5840</v>
      </c>
      <c r="Y1043" s="213">
        <v>0</v>
      </c>
      <c r="Z1043" s="216">
        <v>0</v>
      </c>
      <c r="AA1043" s="215">
        <v>0</v>
      </c>
      <c r="AB1043" s="213">
        <v>3</v>
      </c>
      <c r="AC1043" s="216">
        <v>1460</v>
      </c>
      <c r="AD1043" s="215">
        <v>4380</v>
      </c>
      <c r="AE1043" s="213">
        <v>0</v>
      </c>
      <c r="AF1043" s="216">
        <v>0</v>
      </c>
      <c r="AG1043" s="215">
        <v>0</v>
      </c>
      <c r="AH1043" s="213">
        <v>7</v>
      </c>
      <c r="AI1043" s="214">
        <v>1460</v>
      </c>
      <c r="AJ1043" s="215">
        <v>10220</v>
      </c>
      <c r="AK1043" s="218">
        <v>7</v>
      </c>
      <c r="AL1043" s="214">
        <v>1460</v>
      </c>
      <c r="AM1043" s="215">
        <v>10220</v>
      </c>
      <c r="AN1043" s="36">
        <f t="shared" si="190"/>
        <v>9.6716071560864859E-7</v>
      </c>
      <c r="AO1043" s="37">
        <f t="shared" si="191"/>
        <v>0.5</v>
      </c>
      <c r="AP1043" s="38" t="s">
        <v>4</v>
      </c>
      <c r="AQ1043" s="39" t="str">
        <f t="shared" si="188"/>
        <v>제품</v>
      </c>
      <c r="AR1043" s="40">
        <f t="shared" si="194"/>
        <v>0</v>
      </c>
      <c r="AS1043" s="41">
        <f t="shared" si="195"/>
        <v>10220</v>
      </c>
      <c r="AT1043" s="42">
        <f t="shared" si="196"/>
        <v>0</v>
      </c>
      <c r="AU1043" s="43">
        <f t="shared" si="192"/>
        <v>10220</v>
      </c>
      <c r="AV1043" s="95">
        <f t="shared" si="189"/>
        <v>10220</v>
      </c>
      <c r="AW1043" s="61" t="str">
        <f t="shared" si="189"/>
        <v/>
      </c>
      <c r="AX1043" s="61" t="str">
        <f t="shared" si="189"/>
        <v/>
      </c>
      <c r="AY1043" s="61" t="str">
        <f t="shared" si="189"/>
        <v/>
      </c>
      <c r="AZ1043" s="44" t="str">
        <f t="shared" si="189"/>
        <v/>
      </c>
      <c r="BA1043" s="45"/>
      <c r="BB1043" s="97">
        <v>7</v>
      </c>
      <c r="BC1043" s="98">
        <v>0</v>
      </c>
      <c r="BD1043" s="98">
        <v>0</v>
      </c>
      <c r="BE1043" s="98">
        <v>0</v>
      </c>
      <c r="BF1043" s="98">
        <v>0</v>
      </c>
      <c r="BG1043" s="99">
        <f t="shared" si="197"/>
        <v>7</v>
      </c>
      <c r="BH1043" s="52">
        <f t="shared" si="193"/>
        <v>0</v>
      </c>
      <c r="BI1043" s="53">
        <f>IFERROR(IF(ROUND(V1043/((D1043+AK1043)/2),1)&lt;0,0,ROUND(V1043/((D1043+AK1043)/2),1)),0)</f>
        <v>0.4</v>
      </c>
      <c r="BJ1043" s="55" t="str">
        <f>IF(AK1043=0,"정상",IF(AP1043="악성","악성",IF(AND(BL1043&gt;3,BI1043&lt;0.5),"악성",IF(AND(AP1043="정상",BL1043&lt;=3),"정상",IF(BI1043&gt;1,"정상","부진")))))</f>
        <v>악성</v>
      </c>
      <c r="BK1043" s="54">
        <v>43891</v>
      </c>
      <c r="BL1043" s="52">
        <f t="shared" si="198"/>
        <v>79</v>
      </c>
    </row>
    <row r="1044" spans="1:64" ht="17.100000000000001" customHeight="1">
      <c r="A1044" s="58" t="s">
        <v>1</v>
      </c>
      <c r="B1044" s="57" t="s">
        <v>1157</v>
      </c>
      <c r="C1044" s="56" t="s">
        <v>2301</v>
      </c>
      <c r="D1044" s="213">
        <v>11</v>
      </c>
      <c r="E1044" s="214">
        <v>1553.6</v>
      </c>
      <c r="F1044" s="215">
        <v>17089</v>
      </c>
      <c r="G1044" s="213">
        <v>0</v>
      </c>
      <c r="H1044" s="216">
        <v>0</v>
      </c>
      <c r="I1044" s="215">
        <v>0</v>
      </c>
      <c r="J1044" s="213">
        <v>0</v>
      </c>
      <c r="K1044" s="216">
        <v>0</v>
      </c>
      <c r="L1044" s="215">
        <v>0</v>
      </c>
      <c r="M1044" s="213">
        <v>0</v>
      </c>
      <c r="N1044" s="216">
        <v>0</v>
      </c>
      <c r="O1044" s="215">
        <v>0</v>
      </c>
      <c r="P1044" s="213">
        <v>0</v>
      </c>
      <c r="Q1044" s="216">
        <v>0</v>
      </c>
      <c r="R1044" s="215">
        <v>0</v>
      </c>
      <c r="S1044" s="213">
        <v>0</v>
      </c>
      <c r="T1044" s="214">
        <v>0</v>
      </c>
      <c r="U1044" s="217">
        <v>0</v>
      </c>
      <c r="V1044" s="213">
        <v>-12</v>
      </c>
      <c r="W1044" s="216">
        <v>1552.6666660000001</v>
      </c>
      <c r="X1044" s="215">
        <v>-18632</v>
      </c>
      <c r="Y1044" s="213">
        <v>0</v>
      </c>
      <c r="Z1044" s="216">
        <v>0</v>
      </c>
      <c r="AA1044" s="215">
        <v>0</v>
      </c>
      <c r="AB1044" s="213">
        <v>5</v>
      </c>
      <c r="AC1044" s="216">
        <v>1553.4</v>
      </c>
      <c r="AD1044" s="215">
        <v>7767</v>
      </c>
      <c r="AE1044" s="213">
        <v>0</v>
      </c>
      <c r="AF1044" s="216">
        <v>0</v>
      </c>
      <c r="AG1044" s="215">
        <v>0</v>
      </c>
      <c r="AH1044" s="213">
        <v>-7</v>
      </c>
      <c r="AI1044" s="214">
        <v>1552.142857</v>
      </c>
      <c r="AJ1044" s="215">
        <v>-10865</v>
      </c>
      <c r="AK1044" s="218">
        <v>18</v>
      </c>
      <c r="AL1044" s="214">
        <v>1553</v>
      </c>
      <c r="AM1044" s="215">
        <v>27954</v>
      </c>
      <c r="AN1044" s="36">
        <f t="shared" si="190"/>
        <v>2.6454022156677264E-6</v>
      </c>
      <c r="AO1044" s="37">
        <f t="shared" si="191"/>
        <v>1.6363636363636365</v>
      </c>
      <c r="AP1044" s="38" t="s">
        <v>3</v>
      </c>
      <c r="AQ1044" s="39" t="str">
        <f t="shared" si="188"/>
        <v>제품</v>
      </c>
      <c r="AR1044" s="40">
        <f t="shared" si="194"/>
        <v>27954</v>
      </c>
      <c r="AS1044" s="41">
        <f t="shared" si="195"/>
        <v>0</v>
      </c>
      <c r="AT1044" s="42">
        <f t="shared" si="196"/>
        <v>0</v>
      </c>
      <c r="AU1044" s="43">
        <f t="shared" si="192"/>
        <v>27954</v>
      </c>
      <c r="AV1044" s="95">
        <f t="shared" si="189"/>
        <v>27954</v>
      </c>
      <c r="AW1044" s="61" t="str">
        <f t="shared" si="189"/>
        <v/>
      </c>
      <c r="AX1044" s="61" t="str">
        <f t="shared" si="189"/>
        <v/>
      </c>
      <c r="AY1044" s="61" t="str">
        <f t="shared" si="189"/>
        <v/>
      </c>
      <c r="AZ1044" s="44" t="str">
        <f t="shared" si="189"/>
        <v/>
      </c>
      <c r="BA1044" s="45"/>
      <c r="BB1044" s="97">
        <v>18</v>
      </c>
      <c r="BC1044" s="98">
        <v>0</v>
      </c>
      <c r="BD1044" s="98">
        <v>0</v>
      </c>
      <c r="BE1044" s="98">
        <v>0</v>
      </c>
      <c r="BF1044" s="98">
        <v>0</v>
      </c>
      <c r="BG1044" s="99">
        <f t="shared" si="197"/>
        <v>18</v>
      </c>
      <c r="BH1044" s="52">
        <f t="shared" si="193"/>
        <v>0</v>
      </c>
      <c r="BI1044" s="53">
        <f>IFERROR(IF(ROUND(V1044/((D1044+AK1044)/2),1)&lt;0,0,ROUND(V1044/((D1044+AK1044)/2),1)),0)</f>
        <v>0</v>
      </c>
      <c r="BJ1044" s="55" t="str">
        <f>IF(AK1044=0,"정상",IF(AP1044="악성","악성",IF(AND(BL1044&gt;3,BI1044&lt;0.5),"악성",IF(AND(AP1044="정상",BL1044&lt;=3),"정상",IF(BI1044&gt;1,"정상","부진")))))</f>
        <v>악성</v>
      </c>
      <c r="BK1044" s="54">
        <v>43891</v>
      </c>
      <c r="BL1044" s="52">
        <f t="shared" si="198"/>
        <v>79</v>
      </c>
    </row>
    <row r="1045" spans="1:64" ht="17.100000000000001" customHeight="1">
      <c r="A1045" s="58" t="s">
        <v>1</v>
      </c>
      <c r="B1045" s="57" t="s">
        <v>1481</v>
      </c>
      <c r="C1045" s="56" t="s">
        <v>2302</v>
      </c>
      <c r="D1045" s="213">
        <v>2</v>
      </c>
      <c r="E1045" s="214">
        <v>2311</v>
      </c>
      <c r="F1045" s="215">
        <v>4622</v>
      </c>
      <c r="G1045" s="213">
        <v>0</v>
      </c>
      <c r="H1045" s="216">
        <v>0</v>
      </c>
      <c r="I1045" s="215">
        <v>0</v>
      </c>
      <c r="J1045" s="213">
        <v>0</v>
      </c>
      <c r="K1045" s="216">
        <v>0</v>
      </c>
      <c r="L1045" s="215">
        <v>0</v>
      </c>
      <c r="M1045" s="213">
        <v>0</v>
      </c>
      <c r="N1045" s="216">
        <v>0</v>
      </c>
      <c r="O1045" s="215">
        <v>0</v>
      </c>
      <c r="P1045" s="213">
        <v>0</v>
      </c>
      <c r="Q1045" s="216">
        <v>0</v>
      </c>
      <c r="R1045" s="215">
        <v>0</v>
      </c>
      <c r="S1045" s="213">
        <v>0</v>
      </c>
      <c r="T1045" s="214">
        <v>0</v>
      </c>
      <c r="U1045" s="217">
        <v>0</v>
      </c>
      <c r="V1045" s="213">
        <v>-8</v>
      </c>
      <c r="W1045" s="216">
        <v>2311</v>
      </c>
      <c r="X1045" s="215">
        <v>-18488</v>
      </c>
      <c r="Y1045" s="213">
        <v>0</v>
      </c>
      <c r="Z1045" s="216">
        <v>0</v>
      </c>
      <c r="AA1045" s="215">
        <v>0</v>
      </c>
      <c r="AB1045" s="213">
        <v>5</v>
      </c>
      <c r="AC1045" s="216">
        <v>2311</v>
      </c>
      <c r="AD1045" s="215">
        <v>11555</v>
      </c>
      <c r="AE1045" s="213">
        <v>0</v>
      </c>
      <c r="AF1045" s="216">
        <v>0</v>
      </c>
      <c r="AG1045" s="215">
        <v>0</v>
      </c>
      <c r="AH1045" s="213">
        <v>-3</v>
      </c>
      <c r="AI1045" s="214">
        <v>2311</v>
      </c>
      <c r="AJ1045" s="215">
        <v>-6933</v>
      </c>
      <c r="AK1045" s="218">
        <v>5</v>
      </c>
      <c r="AL1045" s="214">
        <v>2311</v>
      </c>
      <c r="AM1045" s="215">
        <v>11555</v>
      </c>
      <c r="AN1045" s="36">
        <f t="shared" si="190"/>
        <v>1.0934972670115397E-6</v>
      </c>
      <c r="AO1045" s="37">
        <f t="shared" si="191"/>
        <v>2.5</v>
      </c>
      <c r="AP1045" s="38" t="s">
        <v>3</v>
      </c>
      <c r="AQ1045" s="39" t="str">
        <f t="shared" si="188"/>
        <v>제품</v>
      </c>
      <c r="AR1045" s="40">
        <f t="shared" si="194"/>
        <v>11555</v>
      </c>
      <c r="AS1045" s="41">
        <f t="shared" si="195"/>
        <v>0</v>
      </c>
      <c r="AT1045" s="42">
        <f t="shared" si="196"/>
        <v>0</v>
      </c>
      <c r="AU1045" s="43">
        <f t="shared" si="192"/>
        <v>11555</v>
      </c>
      <c r="AV1045" s="95">
        <f t="shared" si="189"/>
        <v>11555</v>
      </c>
      <c r="AW1045" s="61" t="str">
        <f t="shared" si="189"/>
        <v/>
      </c>
      <c r="AX1045" s="61" t="str">
        <f t="shared" si="189"/>
        <v/>
      </c>
      <c r="AY1045" s="61" t="str">
        <f t="shared" si="189"/>
        <v/>
      </c>
      <c r="AZ1045" s="44" t="str">
        <f t="shared" si="189"/>
        <v/>
      </c>
      <c r="BA1045" s="45"/>
      <c r="BB1045" s="97">
        <v>5</v>
      </c>
      <c r="BC1045" s="98">
        <v>0</v>
      </c>
      <c r="BD1045" s="98">
        <v>0</v>
      </c>
      <c r="BE1045" s="98">
        <v>0</v>
      </c>
      <c r="BF1045" s="98">
        <v>0</v>
      </c>
      <c r="BG1045" s="99">
        <f t="shared" si="197"/>
        <v>5</v>
      </c>
      <c r="BH1045" s="52">
        <f t="shared" si="193"/>
        <v>0</v>
      </c>
      <c r="BI1045" s="53">
        <f>IFERROR(IF(ROUND(V1045/((D1045+AK1045)/2),1)&lt;0,0,ROUND(V1045/((D1045+AK1045)/2),1)),0)</f>
        <v>0</v>
      </c>
      <c r="BJ1045" s="55" t="str">
        <f>IF(AK1045=0,"정상",IF(AP1045="악성","악성",IF(AND(BL1045&gt;3,BI1045&lt;0.5),"악성",IF(AND(AP1045="정상",BL1045&lt;=3),"정상",IF(BI1045&gt;1,"정상","부진")))))</f>
        <v>악성</v>
      </c>
      <c r="BK1045" s="54">
        <v>44256</v>
      </c>
      <c r="BL1045" s="52">
        <f t="shared" si="198"/>
        <v>67</v>
      </c>
    </row>
    <row r="1046" spans="1:64" ht="17.100000000000001" customHeight="1">
      <c r="A1046" s="58" t="s">
        <v>1</v>
      </c>
      <c r="B1046" s="57" t="s">
        <v>1255</v>
      </c>
      <c r="C1046" s="56" t="s">
        <v>2303</v>
      </c>
      <c r="D1046" s="213">
        <v>43</v>
      </c>
      <c r="E1046" s="214">
        <v>4319.1219000000001</v>
      </c>
      <c r="F1046" s="215">
        <v>185721</v>
      </c>
      <c r="G1046" s="213">
        <v>0</v>
      </c>
      <c r="H1046" s="216">
        <v>0</v>
      </c>
      <c r="I1046" s="215">
        <v>0</v>
      </c>
      <c r="J1046" s="213">
        <v>0</v>
      </c>
      <c r="K1046" s="216">
        <v>0</v>
      </c>
      <c r="L1046" s="215">
        <v>0</v>
      </c>
      <c r="M1046" s="213">
        <v>0</v>
      </c>
      <c r="N1046" s="216">
        <v>0</v>
      </c>
      <c r="O1046" s="215">
        <v>0</v>
      </c>
      <c r="P1046" s="213">
        <v>0</v>
      </c>
      <c r="Q1046" s="216">
        <v>0</v>
      </c>
      <c r="R1046" s="215">
        <v>0</v>
      </c>
      <c r="S1046" s="213">
        <v>0</v>
      </c>
      <c r="T1046" s="214">
        <v>0</v>
      </c>
      <c r="U1046" s="217">
        <v>0</v>
      </c>
      <c r="V1046" s="213">
        <v>-16</v>
      </c>
      <c r="W1046" s="216">
        <v>4319</v>
      </c>
      <c r="X1046" s="215">
        <v>-69104</v>
      </c>
      <c r="Y1046" s="213">
        <v>0</v>
      </c>
      <c r="Z1046" s="216">
        <v>0</v>
      </c>
      <c r="AA1046" s="215">
        <v>0</v>
      </c>
      <c r="AB1046" s="213">
        <v>52</v>
      </c>
      <c r="AC1046" s="216">
        <v>4319.0769229999996</v>
      </c>
      <c r="AD1046" s="215">
        <v>224592</v>
      </c>
      <c r="AE1046" s="213">
        <v>0</v>
      </c>
      <c r="AF1046" s="216">
        <v>0</v>
      </c>
      <c r="AG1046" s="215">
        <v>0</v>
      </c>
      <c r="AH1046" s="213">
        <v>36</v>
      </c>
      <c r="AI1046" s="214">
        <v>4319.1111110000002</v>
      </c>
      <c r="AJ1046" s="215">
        <v>155488</v>
      </c>
      <c r="AK1046" s="218">
        <v>7</v>
      </c>
      <c r="AL1046" s="214">
        <v>4319</v>
      </c>
      <c r="AM1046" s="215">
        <v>30233</v>
      </c>
      <c r="AN1046" s="36">
        <f t="shared" si="190"/>
        <v>2.8610733772012007E-6</v>
      </c>
      <c r="AO1046" s="37">
        <f t="shared" si="191"/>
        <v>0.16279069767441862</v>
      </c>
      <c r="AP1046" s="38" t="s">
        <v>3</v>
      </c>
      <c r="AQ1046" s="39" t="str">
        <f t="shared" si="188"/>
        <v>제품</v>
      </c>
      <c r="AR1046" s="40">
        <f t="shared" si="194"/>
        <v>30233</v>
      </c>
      <c r="AS1046" s="41">
        <f t="shared" si="195"/>
        <v>0</v>
      </c>
      <c r="AT1046" s="42">
        <f t="shared" si="196"/>
        <v>0</v>
      </c>
      <c r="AU1046" s="43">
        <f t="shared" si="192"/>
        <v>30233</v>
      </c>
      <c r="AV1046" s="95">
        <f t="shared" si="189"/>
        <v>30233</v>
      </c>
      <c r="AW1046" s="61" t="str">
        <f t="shared" si="189"/>
        <v/>
      </c>
      <c r="AX1046" s="61" t="str">
        <f t="shared" si="189"/>
        <v/>
      </c>
      <c r="AY1046" s="61" t="str">
        <f t="shared" si="189"/>
        <v/>
      </c>
      <c r="AZ1046" s="44" t="str">
        <f t="shared" si="189"/>
        <v/>
      </c>
      <c r="BA1046" s="45"/>
      <c r="BB1046" s="97">
        <v>7</v>
      </c>
      <c r="BC1046" s="98">
        <v>0</v>
      </c>
      <c r="BD1046" s="98">
        <v>0</v>
      </c>
      <c r="BE1046" s="98">
        <v>0</v>
      </c>
      <c r="BF1046" s="98">
        <v>0</v>
      </c>
      <c r="BG1046" s="99">
        <f t="shared" si="197"/>
        <v>7</v>
      </c>
      <c r="BH1046" s="52">
        <f t="shared" si="193"/>
        <v>0</v>
      </c>
      <c r="BI1046" s="53">
        <f>IFERROR(IF(ROUND(V1046/((D1046+AK1046)/2),1)&lt;0,0,ROUND(V1046/((D1046+AK1046)/2),1)),0)</f>
        <v>0</v>
      </c>
      <c r="BJ1046" s="55" t="str">
        <f>IF(AK1046=0,"정상",IF(AP1046="악성","악성",IF(AND(BL1046&gt;3,BI1046&lt;0.5),"악성",IF(AND(AP1046="정상",BL1046&lt;=3),"정상",IF(BI1046&gt;1,"정상","부진")))))</f>
        <v>악성</v>
      </c>
      <c r="BK1046" s="54">
        <v>43983</v>
      </c>
      <c r="BL1046" s="52">
        <f t="shared" si="198"/>
        <v>76</v>
      </c>
    </row>
    <row r="1047" spans="1:64" ht="17.100000000000001" customHeight="1">
      <c r="A1047" s="58" t="s">
        <v>1</v>
      </c>
      <c r="B1047" s="57" t="s">
        <v>1268</v>
      </c>
      <c r="C1047" s="56" t="s">
        <v>2304</v>
      </c>
      <c r="D1047" s="213">
        <v>164</v>
      </c>
      <c r="E1047" s="214">
        <v>1672.3047999999999</v>
      </c>
      <c r="F1047" s="215">
        <v>274257</v>
      </c>
      <c r="G1047" s="213">
        <v>0</v>
      </c>
      <c r="H1047" s="216">
        <v>0</v>
      </c>
      <c r="I1047" s="215">
        <v>0</v>
      </c>
      <c r="J1047" s="213">
        <v>2000</v>
      </c>
      <c r="K1047" s="216">
        <v>1763.3</v>
      </c>
      <c r="L1047" s="215">
        <v>3526600</v>
      </c>
      <c r="M1047" s="213">
        <v>84</v>
      </c>
      <c r="N1047" s="216">
        <v>101.964285</v>
      </c>
      <c r="O1047" s="215">
        <v>8565</v>
      </c>
      <c r="P1047" s="213">
        <v>0</v>
      </c>
      <c r="Q1047" s="216">
        <v>0</v>
      </c>
      <c r="R1047" s="215">
        <v>0</v>
      </c>
      <c r="S1047" s="213">
        <v>2084</v>
      </c>
      <c r="T1047" s="214">
        <v>1696.336372</v>
      </c>
      <c r="U1047" s="217">
        <v>3535165</v>
      </c>
      <c r="V1047" s="213">
        <v>1500</v>
      </c>
      <c r="W1047" s="216">
        <v>1699.576</v>
      </c>
      <c r="X1047" s="215">
        <v>2549364</v>
      </c>
      <c r="Y1047" s="213">
        <v>0</v>
      </c>
      <c r="Z1047" s="216">
        <v>0</v>
      </c>
      <c r="AA1047" s="215">
        <v>0</v>
      </c>
      <c r="AB1047" s="213">
        <v>29</v>
      </c>
      <c r="AC1047" s="216">
        <v>1699.655172</v>
      </c>
      <c r="AD1047" s="215">
        <v>49290</v>
      </c>
      <c r="AE1047" s="213">
        <v>0</v>
      </c>
      <c r="AF1047" s="216">
        <v>0</v>
      </c>
      <c r="AG1047" s="215">
        <v>0</v>
      </c>
      <c r="AH1047" s="213">
        <v>1529</v>
      </c>
      <c r="AI1047" s="214">
        <v>1699.577501</v>
      </c>
      <c r="AJ1047" s="215">
        <v>2598654</v>
      </c>
      <c r="AK1047" s="218">
        <v>719</v>
      </c>
      <c r="AL1047" s="214">
        <v>1683.9621999999999</v>
      </c>
      <c r="AM1047" s="215">
        <v>1210768</v>
      </c>
      <c r="AN1047" s="36">
        <f t="shared" si="190"/>
        <v>1.1457996529511274E-4</v>
      </c>
      <c r="AO1047" s="37">
        <f t="shared" si="191"/>
        <v>0.31983985765124556</v>
      </c>
      <c r="AP1047" s="38" t="s">
        <v>2</v>
      </c>
      <c r="AQ1047" s="39" t="str">
        <f t="shared" si="188"/>
        <v>제품</v>
      </c>
      <c r="AR1047" s="40">
        <f t="shared" si="194"/>
        <v>0</v>
      </c>
      <c r="AS1047" s="41">
        <f t="shared" si="195"/>
        <v>0</v>
      </c>
      <c r="AT1047" s="42">
        <f t="shared" si="196"/>
        <v>1210768</v>
      </c>
      <c r="AU1047" s="43">
        <f t="shared" si="192"/>
        <v>1210768</v>
      </c>
      <c r="AV1047" s="95">
        <f t="shared" si="189"/>
        <v>1210768.8218</v>
      </c>
      <c r="AW1047" s="61" t="str">
        <f t="shared" si="189"/>
        <v/>
      </c>
      <c r="AX1047" s="61" t="str">
        <f t="shared" si="189"/>
        <v/>
      </c>
      <c r="AY1047" s="61" t="str">
        <f t="shared" si="189"/>
        <v/>
      </c>
      <c r="AZ1047" s="44" t="str">
        <f t="shared" si="189"/>
        <v/>
      </c>
      <c r="BA1047" s="45"/>
      <c r="BB1047" s="97">
        <v>719</v>
      </c>
      <c r="BC1047" s="98">
        <v>0</v>
      </c>
      <c r="BD1047" s="98">
        <v>0</v>
      </c>
      <c r="BE1047" s="98">
        <v>0</v>
      </c>
      <c r="BF1047" s="98">
        <v>0</v>
      </c>
      <c r="BG1047" s="99">
        <f t="shared" si="197"/>
        <v>719</v>
      </c>
      <c r="BH1047" s="52">
        <f t="shared" si="193"/>
        <v>0</v>
      </c>
      <c r="BI1047" s="53">
        <f>IFERROR(IF(ROUND(V1047/((D1047+AK1047)/2),1)&lt;0,0,ROUND(V1047/((D1047+AK1047)/2),1)),0)</f>
        <v>3.4</v>
      </c>
      <c r="BJ1047" s="55" t="str">
        <f>IF(AK1047=0,"정상",IF(AP1047="악성","악성",IF(AND(BL1047&gt;3,BI1047&lt;0.5),"악성",IF(AND(AP1047="정상",BL1047&lt;=3),"정상",IF(BI1047&gt;1,"정상","부진")))))</f>
        <v>정상</v>
      </c>
      <c r="BK1047" s="54">
        <v>44013</v>
      </c>
      <c r="BL1047" s="52">
        <f t="shared" si="198"/>
        <v>75</v>
      </c>
    </row>
    <row r="1048" spans="1:64" ht="17.100000000000001" customHeight="1">
      <c r="A1048" s="58" t="s">
        <v>1</v>
      </c>
      <c r="B1048" s="57" t="s">
        <v>1269</v>
      </c>
      <c r="C1048" s="56" t="s">
        <v>2305</v>
      </c>
      <c r="D1048" s="213">
        <v>908</v>
      </c>
      <c r="E1048" s="214">
        <v>1717.9112</v>
      </c>
      <c r="F1048" s="215">
        <v>1559862</v>
      </c>
      <c r="G1048" s="213">
        <v>0</v>
      </c>
      <c r="H1048" s="216">
        <v>0</v>
      </c>
      <c r="I1048" s="215">
        <v>0</v>
      </c>
      <c r="J1048" s="213">
        <v>2000</v>
      </c>
      <c r="K1048" s="216">
        <v>1763.3</v>
      </c>
      <c r="L1048" s="215">
        <v>3526600</v>
      </c>
      <c r="M1048" s="213">
        <v>73</v>
      </c>
      <c r="N1048" s="216">
        <v>118.232876</v>
      </c>
      <c r="O1048" s="215">
        <v>8631</v>
      </c>
      <c r="P1048" s="213">
        <v>0</v>
      </c>
      <c r="Q1048" s="216">
        <v>0</v>
      </c>
      <c r="R1048" s="215">
        <v>0</v>
      </c>
      <c r="S1048" s="213">
        <v>2073</v>
      </c>
      <c r="T1048" s="214">
        <v>1705.369512</v>
      </c>
      <c r="U1048" s="217">
        <v>3535231</v>
      </c>
      <c r="V1048" s="213">
        <v>2042</v>
      </c>
      <c r="W1048" s="216">
        <v>1719.6767870000001</v>
      </c>
      <c r="X1048" s="215">
        <v>3511580</v>
      </c>
      <c r="Y1048" s="213">
        <v>0</v>
      </c>
      <c r="Z1048" s="216">
        <v>0</v>
      </c>
      <c r="AA1048" s="215">
        <v>0</v>
      </c>
      <c r="AB1048" s="213">
        <v>7</v>
      </c>
      <c r="AC1048" s="216">
        <v>1722.8571420000001</v>
      </c>
      <c r="AD1048" s="215">
        <v>12060</v>
      </c>
      <c r="AE1048" s="213">
        <v>0</v>
      </c>
      <c r="AF1048" s="216">
        <v>0</v>
      </c>
      <c r="AG1048" s="215">
        <v>0</v>
      </c>
      <c r="AH1048" s="213">
        <v>2049</v>
      </c>
      <c r="AI1048" s="214">
        <v>1719.6876520000001</v>
      </c>
      <c r="AJ1048" s="215">
        <v>3523640</v>
      </c>
      <c r="AK1048" s="218">
        <v>932</v>
      </c>
      <c r="AL1048" s="214">
        <v>1686.1093000000001</v>
      </c>
      <c r="AM1048" s="215">
        <v>1571453</v>
      </c>
      <c r="AN1048" s="36">
        <f t="shared" si="190"/>
        <v>1.4871307319230505E-4</v>
      </c>
      <c r="AO1048" s="37">
        <f t="shared" si="191"/>
        <v>0.31264676283126469</v>
      </c>
      <c r="AP1048" s="38" t="s">
        <v>2</v>
      </c>
      <c r="AQ1048" s="39" t="str">
        <f t="shared" si="188"/>
        <v>제품</v>
      </c>
      <c r="AR1048" s="40">
        <f t="shared" si="194"/>
        <v>0</v>
      </c>
      <c r="AS1048" s="41">
        <f t="shared" si="195"/>
        <v>0</v>
      </c>
      <c r="AT1048" s="42">
        <f t="shared" si="196"/>
        <v>1571453</v>
      </c>
      <c r="AU1048" s="43">
        <f t="shared" si="192"/>
        <v>1571453</v>
      </c>
      <c r="AV1048" s="95">
        <f t="shared" si="189"/>
        <v>1571453.8676</v>
      </c>
      <c r="AW1048" s="61" t="str">
        <f t="shared" si="189"/>
        <v/>
      </c>
      <c r="AX1048" s="61" t="str">
        <f t="shared" si="189"/>
        <v/>
      </c>
      <c r="AY1048" s="61" t="str">
        <f t="shared" si="189"/>
        <v/>
      </c>
      <c r="AZ1048" s="44" t="str">
        <f t="shared" si="189"/>
        <v/>
      </c>
      <c r="BA1048" s="45"/>
      <c r="BB1048" s="97">
        <v>932</v>
      </c>
      <c r="BC1048" s="98">
        <v>0</v>
      </c>
      <c r="BD1048" s="98">
        <v>0</v>
      </c>
      <c r="BE1048" s="98">
        <v>0</v>
      </c>
      <c r="BF1048" s="98">
        <v>0</v>
      </c>
      <c r="BG1048" s="99">
        <f t="shared" si="197"/>
        <v>932</v>
      </c>
      <c r="BH1048" s="52">
        <f t="shared" si="193"/>
        <v>0</v>
      </c>
      <c r="BI1048" s="53">
        <f>IFERROR(IF(ROUND(V1048/((D1048+AK1048)/2),1)&lt;0,0,ROUND(V1048/((D1048+AK1048)/2),1)),0)</f>
        <v>2.2000000000000002</v>
      </c>
      <c r="BJ1048" s="55" t="str">
        <f>IF(AK1048=0,"정상",IF(AP1048="악성","악성",IF(AND(BL1048&gt;3,BI1048&lt;0.5),"악성",IF(AND(AP1048="정상",BL1048&lt;=3),"정상",IF(BI1048&gt;1,"정상","부진")))))</f>
        <v>정상</v>
      </c>
      <c r="BK1048" s="54">
        <v>46204</v>
      </c>
      <c r="BL1048" s="52">
        <f t="shared" si="198"/>
        <v>3</v>
      </c>
    </row>
    <row r="1049" spans="1:64" ht="17.100000000000001" customHeight="1">
      <c r="A1049" s="58" t="s">
        <v>1</v>
      </c>
      <c r="B1049" s="57" t="s">
        <v>1270</v>
      </c>
      <c r="C1049" s="56" t="s">
        <v>2306</v>
      </c>
      <c r="D1049" s="213">
        <v>4</v>
      </c>
      <c r="E1049" s="214">
        <v>621</v>
      </c>
      <c r="F1049" s="215">
        <v>2484</v>
      </c>
      <c r="G1049" s="213">
        <v>0</v>
      </c>
      <c r="H1049" s="216">
        <v>0</v>
      </c>
      <c r="I1049" s="215">
        <v>0</v>
      </c>
      <c r="J1049" s="213">
        <v>0</v>
      </c>
      <c r="K1049" s="216">
        <v>0</v>
      </c>
      <c r="L1049" s="215">
        <v>0</v>
      </c>
      <c r="M1049" s="213">
        <v>0</v>
      </c>
      <c r="N1049" s="216">
        <v>0</v>
      </c>
      <c r="O1049" s="215">
        <v>0</v>
      </c>
      <c r="P1049" s="213">
        <v>0</v>
      </c>
      <c r="Q1049" s="216">
        <v>0</v>
      </c>
      <c r="R1049" s="215">
        <v>0</v>
      </c>
      <c r="S1049" s="213">
        <v>0</v>
      </c>
      <c r="T1049" s="214">
        <v>0</v>
      </c>
      <c r="U1049" s="217">
        <v>0</v>
      </c>
      <c r="V1049" s="213">
        <v>2</v>
      </c>
      <c r="W1049" s="216">
        <v>621</v>
      </c>
      <c r="X1049" s="215">
        <v>1242</v>
      </c>
      <c r="Y1049" s="213">
        <v>0</v>
      </c>
      <c r="Z1049" s="216">
        <v>0</v>
      </c>
      <c r="AA1049" s="215">
        <v>0</v>
      </c>
      <c r="AB1049" s="213">
        <v>0</v>
      </c>
      <c r="AC1049" s="216">
        <v>0</v>
      </c>
      <c r="AD1049" s="215">
        <v>0</v>
      </c>
      <c r="AE1049" s="213">
        <v>0</v>
      </c>
      <c r="AF1049" s="216">
        <v>0</v>
      </c>
      <c r="AG1049" s="215">
        <v>0</v>
      </c>
      <c r="AH1049" s="213">
        <v>2</v>
      </c>
      <c r="AI1049" s="214">
        <v>621</v>
      </c>
      <c r="AJ1049" s="215">
        <v>1242</v>
      </c>
      <c r="AK1049" s="218">
        <v>2</v>
      </c>
      <c r="AL1049" s="214">
        <v>621</v>
      </c>
      <c r="AM1049" s="215">
        <v>1242</v>
      </c>
      <c r="AN1049" s="36">
        <f t="shared" si="190"/>
        <v>1.1753557815909409E-7</v>
      </c>
      <c r="AO1049" s="37">
        <f t="shared" si="191"/>
        <v>0.5</v>
      </c>
      <c r="AP1049" s="38" t="s">
        <v>4</v>
      </c>
      <c r="AQ1049" s="39" t="str">
        <f t="shared" si="188"/>
        <v>제품</v>
      </c>
      <c r="AR1049" s="40">
        <f t="shared" si="194"/>
        <v>0</v>
      </c>
      <c r="AS1049" s="41">
        <f t="shared" si="195"/>
        <v>1242</v>
      </c>
      <c r="AT1049" s="42">
        <f t="shared" si="196"/>
        <v>0</v>
      </c>
      <c r="AU1049" s="43">
        <f t="shared" si="192"/>
        <v>1242</v>
      </c>
      <c r="AV1049" s="95">
        <f t="shared" si="189"/>
        <v>1242</v>
      </c>
      <c r="AW1049" s="61" t="str">
        <f t="shared" si="189"/>
        <v/>
      </c>
      <c r="AX1049" s="61" t="str">
        <f t="shared" si="189"/>
        <v/>
      </c>
      <c r="AY1049" s="61" t="str">
        <f t="shared" si="189"/>
        <v/>
      </c>
      <c r="AZ1049" s="44" t="str">
        <f t="shared" si="189"/>
        <v/>
      </c>
      <c r="BA1049" s="45"/>
      <c r="BB1049" s="97">
        <v>2</v>
      </c>
      <c r="BC1049" s="98">
        <v>0</v>
      </c>
      <c r="BD1049" s="98">
        <v>0</v>
      </c>
      <c r="BE1049" s="98">
        <v>0</v>
      </c>
      <c r="BF1049" s="98">
        <v>0</v>
      </c>
      <c r="BG1049" s="99">
        <f t="shared" si="197"/>
        <v>2</v>
      </c>
      <c r="BH1049" s="52">
        <f t="shared" si="193"/>
        <v>0</v>
      </c>
      <c r="BI1049" s="53">
        <f>IFERROR(IF(ROUND(V1049/((D1049+AK1049)/2),1)&lt;0,0,ROUND(V1049/((D1049+AK1049)/2),1)),0)</f>
        <v>0.7</v>
      </c>
      <c r="BJ1049" s="55" t="str">
        <f>IF(AK1049=0,"정상",IF(AP1049="악성","악성",IF(AND(BL1049&gt;3,BI1049&lt;0.5),"악성",IF(AND(AP1049="정상",BL1049&lt;=3),"정상",IF(BI1049&gt;1,"정상","부진")))))</f>
        <v>부진</v>
      </c>
      <c r="BK1049" s="54">
        <v>44013</v>
      </c>
      <c r="BL1049" s="52">
        <f t="shared" si="198"/>
        <v>75</v>
      </c>
    </row>
    <row r="1050" spans="1:64" ht="17.100000000000001" customHeight="1">
      <c r="A1050" s="58" t="s">
        <v>1</v>
      </c>
      <c r="B1050" s="57" t="s">
        <v>1301</v>
      </c>
      <c r="C1050" s="56" t="s">
        <v>2307</v>
      </c>
      <c r="D1050" s="213">
        <v>17</v>
      </c>
      <c r="E1050" s="214">
        <v>621.15</v>
      </c>
      <c r="F1050" s="215">
        <v>10559</v>
      </c>
      <c r="G1050" s="213">
        <v>0</v>
      </c>
      <c r="H1050" s="216">
        <v>0</v>
      </c>
      <c r="I1050" s="215">
        <v>0</v>
      </c>
      <c r="J1050" s="213">
        <v>0</v>
      </c>
      <c r="K1050" s="216">
        <v>0</v>
      </c>
      <c r="L1050" s="215">
        <v>0</v>
      </c>
      <c r="M1050" s="213">
        <v>0</v>
      </c>
      <c r="N1050" s="216">
        <v>0</v>
      </c>
      <c r="O1050" s="215">
        <v>0</v>
      </c>
      <c r="P1050" s="213">
        <v>0</v>
      </c>
      <c r="Q1050" s="216">
        <v>0</v>
      </c>
      <c r="R1050" s="215">
        <v>0</v>
      </c>
      <c r="S1050" s="213">
        <v>0</v>
      </c>
      <c r="T1050" s="214">
        <v>0</v>
      </c>
      <c r="U1050" s="217">
        <v>0</v>
      </c>
      <c r="V1050" s="213">
        <v>-19</v>
      </c>
      <c r="W1050" s="216">
        <v>621</v>
      </c>
      <c r="X1050" s="215">
        <v>-11799</v>
      </c>
      <c r="Y1050" s="213">
        <v>0</v>
      </c>
      <c r="Z1050" s="216">
        <v>0</v>
      </c>
      <c r="AA1050" s="215">
        <v>0</v>
      </c>
      <c r="AB1050" s="213">
        <v>2</v>
      </c>
      <c r="AC1050" s="216">
        <v>622</v>
      </c>
      <c r="AD1050" s="215">
        <v>1244</v>
      </c>
      <c r="AE1050" s="213">
        <v>0</v>
      </c>
      <c r="AF1050" s="216">
        <v>0</v>
      </c>
      <c r="AG1050" s="215">
        <v>0</v>
      </c>
      <c r="AH1050" s="213">
        <v>-17</v>
      </c>
      <c r="AI1050" s="214">
        <v>620.88235199999997</v>
      </c>
      <c r="AJ1050" s="215">
        <v>-10555</v>
      </c>
      <c r="AK1050" s="218">
        <v>34</v>
      </c>
      <c r="AL1050" s="214">
        <v>621</v>
      </c>
      <c r="AM1050" s="215">
        <v>21114</v>
      </c>
      <c r="AN1050" s="36">
        <f t="shared" si="190"/>
        <v>1.9981048287045994E-6</v>
      </c>
      <c r="AO1050" s="37">
        <f t="shared" si="191"/>
        <v>2</v>
      </c>
      <c r="AP1050" s="38" t="s">
        <v>3</v>
      </c>
      <c r="AQ1050" s="39" t="str">
        <f t="shared" si="188"/>
        <v>제품</v>
      </c>
      <c r="AR1050" s="40">
        <f t="shared" si="194"/>
        <v>21114</v>
      </c>
      <c r="AS1050" s="41">
        <f t="shared" si="195"/>
        <v>0</v>
      </c>
      <c r="AT1050" s="42">
        <f t="shared" si="196"/>
        <v>0</v>
      </c>
      <c r="AU1050" s="43">
        <f t="shared" si="192"/>
        <v>21114</v>
      </c>
      <c r="AV1050" s="95">
        <f t="shared" si="189"/>
        <v>21114</v>
      </c>
      <c r="AW1050" s="61" t="str">
        <f t="shared" si="189"/>
        <v/>
      </c>
      <c r="AX1050" s="61" t="str">
        <f t="shared" si="189"/>
        <v/>
      </c>
      <c r="AY1050" s="61" t="str">
        <f t="shared" si="189"/>
        <v/>
      </c>
      <c r="AZ1050" s="44" t="str">
        <f t="shared" si="189"/>
        <v/>
      </c>
      <c r="BA1050" s="45"/>
      <c r="BB1050" s="97">
        <v>34</v>
      </c>
      <c r="BC1050" s="98">
        <v>0</v>
      </c>
      <c r="BD1050" s="98">
        <v>0</v>
      </c>
      <c r="BE1050" s="98">
        <v>0</v>
      </c>
      <c r="BF1050" s="98">
        <v>0</v>
      </c>
      <c r="BG1050" s="99">
        <f t="shared" si="197"/>
        <v>34</v>
      </c>
      <c r="BH1050" s="52">
        <f t="shared" si="193"/>
        <v>0</v>
      </c>
      <c r="BI1050" s="53">
        <f>IFERROR(IF(ROUND(V1050/((D1050+AK1050)/2),1)&lt;0,0,ROUND(V1050/((D1050+AK1050)/2),1)),0)</f>
        <v>0</v>
      </c>
      <c r="BJ1050" s="55" t="str">
        <f>IF(AK1050=0,"정상",IF(AP1050="악성","악성",IF(AND(BL1050&gt;3,BI1050&lt;0.5),"악성",IF(AND(AP1050="정상",BL1050&lt;=3),"정상",IF(BI1050&gt;1,"정상","부진")))))</f>
        <v>악성</v>
      </c>
      <c r="BK1050" s="54">
        <v>44075</v>
      </c>
      <c r="BL1050" s="52">
        <f t="shared" si="198"/>
        <v>73</v>
      </c>
    </row>
    <row r="1051" spans="1:64" ht="17.100000000000001" customHeight="1">
      <c r="A1051" s="58" t="s">
        <v>1</v>
      </c>
      <c r="B1051" s="57" t="s">
        <v>1271</v>
      </c>
      <c r="C1051" s="56" t="s">
        <v>2308</v>
      </c>
      <c r="D1051" s="213">
        <v>24</v>
      </c>
      <c r="E1051" s="214">
        <v>4486</v>
      </c>
      <c r="F1051" s="215">
        <v>107664</v>
      </c>
      <c r="G1051" s="213">
        <v>0</v>
      </c>
      <c r="H1051" s="216">
        <v>0</v>
      </c>
      <c r="I1051" s="215">
        <v>0</v>
      </c>
      <c r="J1051" s="213">
        <v>0</v>
      </c>
      <c r="K1051" s="216">
        <v>0</v>
      </c>
      <c r="L1051" s="215">
        <v>0</v>
      </c>
      <c r="M1051" s="213">
        <v>0</v>
      </c>
      <c r="N1051" s="216">
        <v>0</v>
      </c>
      <c r="O1051" s="215">
        <v>0</v>
      </c>
      <c r="P1051" s="213">
        <v>0</v>
      </c>
      <c r="Q1051" s="216">
        <v>0</v>
      </c>
      <c r="R1051" s="215">
        <v>0</v>
      </c>
      <c r="S1051" s="213">
        <v>0</v>
      </c>
      <c r="T1051" s="214">
        <v>0</v>
      </c>
      <c r="U1051" s="217">
        <v>0</v>
      </c>
      <c r="V1051" s="213">
        <v>-43</v>
      </c>
      <c r="W1051" s="216">
        <v>4490.8837199999998</v>
      </c>
      <c r="X1051" s="215">
        <v>-193108</v>
      </c>
      <c r="Y1051" s="213">
        <v>0</v>
      </c>
      <c r="Z1051" s="216">
        <v>0</v>
      </c>
      <c r="AA1051" s="215">
        <v>0</v>
      </c>
      <c r="AB1051" s="213">
        <v>65</v>
      </c>
      <c r="AC1051" s="216">
        <v>4488.8</v>
      </c>
      <c r="AD1051" s="215">
        <v>291772</v>
      </c>
      <c r="AE1051" s="213">
        <v>0</v>
      </c>
      <c r="AF1051" s="216">
        <v>0</v>
      </c>
      <c r="AG1051" s="215">
        <v>0</v>
      </c>
      <c r="AH1051" s="213">
        <v>22</v>
      </c>
      <c r="AI1051" s="214">
        <v>4484.7272720000001</v>
      </c>
      <c r="AJ1051" s="215">
        <v>98664</v>
      </c>
      <c r="AK1051" s="218">
        <v>2</v>
      </c>
      <c r="AL1051" s="214">
        <v>4500</v>
      </c>
      <c r="AM1051" s="215">
        <v>9000</v>
      </c>
      <c r="AN1051" s="36">
        <f t="shared" si="190"/>
        <v>8.5170708810937738E-7</v>
      </c>
      <c r="AO1051" s="37">
        <f t="shared" si="191"/>
        <v>8.3333333333333329E-2</v>
      </c>
      <c r="AP1051" s="38" t="s">
        <v>3</v>
      </c>
      <c r="AQ1051" s="39" t="str">
        <f t="shared" si="188"/>
        <v>제품</v>
      </c>
      <c r="AR1051" s="40">
        <f t="shared" si="194"/>
        <v>9000</v>
      </c>
      <c r="AS1051" s="41">
        <f t="shared" si="195"/>
        <v>0</v>
      </c>
      <c r="AT1051" s="42">
        <f t="shared" si="196"/>
        <v>0</v>
      </c>
      <c r="AU1051" s="43">
        <f t="shared" si="192"/>
        <v>9000</v>
      </c>
      <c r="AV1051" s="95">
        <f t="shared" si="189"/>
        <v>9000</v>
      </c>
      <c r="AW1051" s="61" t="str">
        <f t="shared" si="189"/>
        <v/>
      </c>
      <c r="AX1051" s="61" t="str">
        <f t="shared" si="189"/>
        <v/>
      </c>
      <c r="AY1051" s="61" t="str">
        <f t="shared" si="189"/>
        <v/>
      </c>
      <c r="AZ1051" s="44" t="str">
        <f t="shared" si="189"/>
        <v/>
      </c>
      <c r="BA1051" s="45"/>
      <c r="BB1051" s="97">
        <v>2</v>
      </c>
      <c r="BC1051" s="98">
        <v>0</v>
      </c>
      <c r="BD1051" s="98">
        <v>0</v>
      </c>
      <c r="BE1051" s="98">
        <v>0</v>
      </c>
      <c r="BF1051" s="98">
        <v>0</v>
      </c>
      <c r="BG1051" s="99">
        <f t="shared" si="197"/>
        <v>2</v>
      </c>
      <c r="BH1051" s="52">
        <f t="shared" si="193"/>
        <v>0</v>
      </c>
      <c r="BI1051" s="53">
        <f>IFERROR(IF(ROUND(V1051/((D1051+AK1051)/2),1)&lt;0,0,ROUND(V1051/((D1051+AK1051)/2),1)),0)</f>
        <v>0</v>
      </c>
      <c r="BJ1051" s="55" t="str">
        <f>IF(AK1051=0,"정상",IF(AP1051="악성","악성",IF(AND(BL1051&gt;3,BI1051&lt;0.5),"악성",IF(AND(AP1051="정상",BL1051&lt;=3),"정상",IF(BI1051&gt;1,"정상","부진")))))</f>
        <v>악성</v>
      </c>
      <c r="BK1051" s="54">
        <v>44013</v>
      </c>
      <c r="BL1051" s="52">
        <f t="shared" si="198"/>
        <v>75</v>
      </c>
    </row>
    <row r="1052" spans="1:64" ht="17.100000000000001" customHeight="1">
      <c r="A1052" s="58" t="s">
        <v>1</v>
      </c>
      <c r="B1052" s="57" t="s">
        <v>1302</v>
      </c>
      <c r="C1052" s="56" t="s">
        <v>2309</v>
      </c>
      <c r="D1052" s="213">
        <v>11</v>
      </c>
      <c r="E1052" s="214">
        <v>5301</v>
      </c>
      <c r="F1052" s="215">
        <v>58311</v>
      </c>
      <c r="G1052" s="213">
        <v>0</v>
      </c>
      <c r="H1052" s="216">
        <v>0</v>
      </c>
      <c r="I1052" s="215">
        <v>0</v>
      </c>
      <c r="J1052" s="213">
        <v>0</v>
      </c>
      <c r="K1052" s="216">
        <v>0</v>
      </c>
      <c r="L1052" s="215">
        <v>0</v>
      </c>
      <c r="M1052" s="213">
        <v>0</v>
      </c>
      <c r="N1052" s="216">
        <v>0</v>
      </c>
      <c r="O1052" s="215">
        <v>0</v>
      </c>
      <c r="P1052" s="213">
        <v>0</v>
      </c>
      <c r="Q1052" s="216">
        <v>0</v>
      </c>
      <c r="R1052" s="215">
        <v>0</v>
      </c>
      <c r="S1052" s="213">
        <v>0</v>
      </c>
      <c r="T1052" s="214">
        <v>0</v>
      </c>
      <c r="U1052" s="217">
        <v>0</v>
      </c>
      <c r="V1052" s="213">
        <v>-35</v>
      </c>
      <c r="W1052" s="216">
        <v>5326.4571420000002</v>
      </c>
      <c r="X1052" s="215">
        <v>-186426</v>
      </c>
      <c r="Y1052" s="213">
        <v>0</v>
      </c>
      <c r="Z1052" s="216">
        <v>0</v>
      </c>
      <c r="AA1052" s="215">
        <v>0</v>
      </c>
      <c r="AB1052" s="213">
        <v>46</v>
      </c>
      <c r="AC1052" s="216">
        <v>5320.369565</v>
      </c>
      <c r="AD1052" s="215">
        <v>244737</v>
      </c>
      <c r="AE1052" s="213">
        <v>0</v>
      </c>
      <c r="AF1052" s="216">
        <v>0</v>
      </c>
      <c r="AG1052" s="215">
        <v>0</v>
      </c>
      <c r="AH1052" s="213">
        <v>11</v>
      </c>
      <c r="AI1052" s="214">
        <v>5301</v>
      </c>
      <c r="AJ1052" s="215">
        <v>58311</v>
      </c>
      <c r="AK1052" s="218">
        <v>0</v>
      </c>
      <c r="AL1052" s="214">
        <v>0</v>
      </c>
      <c r="AM1052" s="215">
        <v>0</v>
      </c>
      <c r="AN1052" s="36">
        <f t="shared" si="190"/>
        <v>0</v>
      </c>
      <c r="AO1052" s="37">
        <f t="shared" si="191"/>
        <v>0</v>
      </c>
      <c r="AP1052" s="38" t="s">
        <v>3</v>
      </c>
      <c r="AQ1052" s="39" t="str">
        <f t="shared" si="188"/>
        <v>제품</v>
      </c>
      <c r="AR1052" s="40">
        <f t="shared" si="194"/>
        <v>0</v>
      </c>
      <c r="AS1052" s="41">
        <f t="shared" si="195"/>
        <v>0</v>
      </c>
      <c r="AT1052" s="42">
        <f t="shared" si="196"/>
        <v>0</v>
      </c>
      <c r="AU1052" s="43">
        <f t="shared" si="192"/>
        <v>0</v>
      </c>
      <c r="AV1052" s="95" t="str">
        <f t="shared" si="189"/>
        <v/>
      </c>
      <c r="AW1052" s="61" t="str">
        <f t="shared" si="189"/>
        <v/>
      </c>
      <c r="AX1052" s="61" t="str">
        <f t="shared" si="189"/>
        <v/>
      </c>
      <c r="AY1052" s="61" t="str">
        <f t="shared" si="189"/>
        <v/>
      </c>
      <c r="AZ1052" s="44" t="str">
        <f t="shared" si="189"/>
        <v/>
      </c>
      <c r="BA1052" s="45"/>
      <c r="BB1052" s="97">
        <v>0</v>
      </c>
      <c r="BC1052" s="98">
        <v>0</v>
      </c>
      <c r="BD1052" s="98">
        <v>0</v>
      </c>
      <c r="BE1052" s="98">
        <v>0</v>
      </c>
      <c r="BF1052" s="98">
        <v>0</v>
      </c>
      <c r="BG1052" s="99">
        <f t="shared" si="197"/>
        <v>0</v>
      </c>
      <c r="BH1052" s="52">
        <f t="shared" si="193"/>
        <v>0</v>
      </c>
      <c r="BI1052" s="53">
        <f>IFERROR(IF(ROUND(V1052/((D1052+AK1052)/2),1)&lt;0,0,ROUND(V1052/((D1052+AK1052)/2),1)),0)</f>
        <v>0</v>
      </c>
      <c r="BJ1052" s="55" t="str">
        <f>IF(AK1052=0,"정상",IF(AP1052="악성","악성",IF(AND(BL1052&gt;3,BI1052&lt;0.5),"악성",IF(AND(AP1052="정상",BL1052&lt;=3),"정상",IF(BI1052&gt;1,"정상","부진")))))</f>
        <v>정상</v>
      </c>
      <c r="BK1052" s="54">
        <v>44075</v>
      </c>
      <c r="BL1052" s="52">
        <f t="shared" si="198"/>
        <v>73</v>
      </c>
    </row>
    <row r="1053" spans="1:64" ht="17.100000000000001" customHeight="1">
      <c r="A1053" s="58" t="s">
        <v>1</v>
      </c>
      <c r="B1053" s="57" t="s">
        <v>1288</v>
      </c>
      <c r="C1053" s="56" t="s">
        <v>2310</v>
      </c>
      <c r="D1053" s="213">
        <v>335</v>
      </c>
      <c r="E1053" s="214">
        <v>1699.7346</v>
      </c>
      <c r="F1053" s="215">
        <v>569410</v>
      </c>
      <c r="G1053" s="213">
        <v>0</v>
      </c>
      <c r="H1053" s="216">
        <v>0</v>
      </c>
      <c r="I1053" s="215">
        <v>0</v>
      </c>
      <c r="J1053" s="213">
        <v>2000</v>
      </c>
      <c r="K1053" s="216">
        <v>1763.3</v>
      </c>
      <c r="L1053" s="215">
        <v>3526600</v>
      </c>
      <c r="M1053" s="213">
        <v>58</v>
      </c>
      <c r="N1053" s="216">
        <v>149.56896499999999</v>
      </c>
      <c r="O1053" s="215">
        <v>8675</v>
      </c>
      <c r="P1053" s="213">
        <v>0</v>
      </c>
      <c r="Q1053" s="216">
        <v>0</v>
      </c>
      <c r="R1053" s="215">
        <v>0</v>
      </c>
      <c r="S1053" s="213">
        <v>2058</v>
      </c>
      <c r="T1053" s="214">
        <v>1717.8206990000001</v>
      </c>
      <c r="U1053" s="217">
        <v>3535275</v>
      </c>
      <c r="V1053" s="213">
        <v>1266</v>
      </c>
      <c r="W1053" s="216">
        <v>1720.5924170000001</v>
      </c>
      <c r="X1053" s="215">
        <v>2178270</v>
      </c>
      <c r="Y1053" s="213">
        <v>0</v>
      </c>
      <c r="Z1053" s="216">
        <v>0</v>
      </c>
      <c r="AA1053" s="215">
        <v>0</v>
      </c>
      <c r="AB1053" s="213">
        <v>11</v>
      </c>
      <c r="AC1053" s="216">
        <v>1722.7272720000001</v>
      </c>
      <c r="AD1053" s="215">
        <v>18950</v>
      </c>
      <c r="AE1053" s="213">
        <v>0</v>
      </c>
      <c r="AF1053" s="216">
        <v>0</v>
      </c>
      <c r="AG1053" s="215">
        <v>0</v>
      </c>
      <c r="AH1053" s="213">
        <v>1277</v>
      </c>
      <c r="AI1053" s="214">
        <v>1720.6108059999999</v>
      </c>
      <c r="AJ1053" s="215">
        <v>2197220</v>
      </c>
      <c r="AK1053" s="218">
        <v>1116</v>
      </c>
      <c r="AL1053" s="214">
        <v>1709.1981000000001</v>
      </c>
      <c r="AM1053" s="215">
        <v>1907465</v>
      </c>
      <c r="AN1053" s="36">
        <f t="shared" si="190"/>
        <v>1.8051127342450597E-4</v>
      </c>
      <c r="AO1053" s="37">
        <f t="shared" si="191"/>
        <v>0.46636021730045968</v>
      </c>
      <c r="AP1053" s="38" t="s">
        <v>2</v>
      </c>
      <c r="AQ1053" s="39" t="str">
        <f t="shared" si="188"/>
        <v>제품</v>
      </c>
      <c r="AR1053" s="40">
        <f t="shared" si="194"/>
        <v>0</v>
      </c>
      <c r="AS1053" s="41">
        <f t="shared" si="195"/>
        <v>0</v>
      </c>
      <c r="AT1053" s="42">
        <f t="shared" si="196"/>
        <v>1907465</v>
      </c>
      <c r="AU1053" s="43">
        <f t="shared" si="192"/>
        <v>1907465</v>
      </c>
      <c r="AV1053" s="95">
        <f t="shared" si="189"/>
        <v>1907465.0796000001</v>
      </c>
      <c r="AW1053" s="61" t="str">
        <f t="shared" si="189"/>
        <v/>
      </c>
      <c r="AX1053" s="61" t="str">
        <f t="shared" si="189"/>
        <v/>
      </c>
      <c r="AY1053" s="61" t="str">
        <f t="shared" si="189"/>
        <v/>
      </c>
      <c r="AZ1053" s="44" t="str">
        <f t="shared" si="189"/>
        <v/>
      </c>
      <c r="BA1053" s="45"/>
      <c r="BB1053" s="97">
        <v>1116</v>
      </c>
      <c r="BC1053" s="98">
        <v>0</v>
      </c>
      <c r="BD1053" s="98">
        <v>0</v>
      </c>
      <c r="BE1053" s="98">
        <v>0</v>
      </c>
      <c r="BF1053" s="98">
        <v>0</v>
      </c>
      <c r="BG1053" s="99">
        <f t="shared" si="197"/>
        <v>1116</v>
      </c>
      <c r="BH1053" s="52">
        <f t="shared" si="193"/>
        <v>0</v>
      </c>
      <c r="BI1053" s="53">
        <f>IFERROR(IF(ROUND(V1053/((D1053+AK1053)/2),1)&lt;0,0,ROUND(V1053/((D1053+AK1053)/2),1)),0)</f>
        <v>1.7</v>
      </c>
      <c r="BJ1053" s="55" t="str">
        <f>IF(AK1053=0,"정상",IF(AP1053="악성","악성",IF(AND(BL1053&gt;3,BI1053&lt;0.5),"악성",IF(AND(AP1053="정상",BL1053&lt;=3),"정상",IF(BI1053&gt;1,"정상","부진")))))</f>
        <v>정상</v>
      </c>
      <c r="BK1053" s="54">
        <v>46266</v>
      </c>
      <c r="BL1053" s="52">
        <f t="shared" si="198"/>
        <v>1</v>
      </c>
    </row>
    <row r="1054" spans="1:64" ht="17.100000000000001" customHeight="1">
      <c r="A1054" s="58" t="s">
        <v>1</v>
      </c>
      <c r="B1054" s="57" t="s">
        <v>1303</v>
      </c>
      <c r="C1054" s="56" t="s">
        <v>2311</v>
      </c>
      <c r="D1054" s="213">
        <v>2529</v>
      </c>
      <c r="E1054" s="214">
        <v>9687.0210999999999</v>
      </c>
      <c r="F1054" s="215">
        <v>24498476</v>
      </c>
      <c r="G1054" s="213">
        <v>10000</v>
      </c>
      <c r="H1054" s="216">
        <v>10482.2399</v>
      </c>
      <c r="I1054" s="215">
        <v>104822399</v>
      </c>
      <c r="J1054" s="213">
        <v>0</v>
      </c>
      <c r="K1054" s="216">
        <v>0</v>
      </c>
      <c r="L1054" s="215">
        <v>0</v>
      </c>
      <c r="M1054" s="213">
        <v>3</v>
      </c>
      <c r="N1054" s="216">
        <v>9924</v>
      </c>
      <c r="O1054" s="215">
        <v>29772</v>
      </c>
      <c r="P1054" s="213">
        <v>0</v>
      </c>
      <c r="Q1054" s="216">
        <v>0</v>
      </c>
      <c r="R1054" s="215">
        <v>0</v>
      </c>
      <c r="S1054" s="213">
        <v>10003</v>
      </c>
      <c r="T1054" s="214">
        <v>10482.072478</v>
      </c>
      <c r="U1054" s="217">
        <v>104852171</v>
      </c>
      <c r="V1054" s="213">
        <v>7026</v>
      </c>
      <c r="W1054" s="216">
        <v>10025.228579000001</v>
      </c>
      <c r="X1054" s="215">
        <v>70437256</v>
      </c>
      <c r="Y1054" s="213">
        <v>0</v>
      </c>
      <c r="Z1054" s="216">
        <v>0</v>
      </c>
      <c r="AA1054" s="215">
        <v>0</v>
      </c>
      <c r="AB1054" s="213">
        <v>63</v>
      </c>
      <c r="AC1054" s="216">
        <v>10082.79365</v>
      </c>
      <c r="AD1054" s="215">
        <v>635216</v>
      </c>
      <c r="AE1054" s="213">
        <v>0</v>
      </c>
      <c r="AF1054" s="216">
        <v>0</v>
      </c>
      <c r="AG1054" s="215">
        <v>0</v>
      </c>
      <c r="AH1054" s="213">
        <v>7089</v>
      </c>
      <c r="AI1054" s="214">
        <v>10025.740159999999</v>
      </c>
      <c r="AJ1054" s="215">
        <v>71072472</v>
      </c>
      <c r="AK1054" s="218">
        <v>5443</v>
      </c>
      <c r="AL1054" s="214">
        <v>10706.995199999999</v>
      </c>
      <c r="AM1054" s="215">
        <v>58278175</v>
      </c>
      <c r="AN1054" s="36">
        <f t="shared" si="190"/>
        <v>5.5151038588420794E-3</v>
      </c>
      <c r="AO1054" s="37">
        <f t="shared" si="191"/>
        <v>0.43432812001276733</v>
      </c>
      <c r="AP1054" s="38" t="s">
        <v>2</v>
      </c>
      <c r="AQ1054" s="39" t="str">
        <f t="shared" si="188"/>
        <v>제품</v>
      </c>
      <c r="AR1054" s="40">
        <f t="shared" si="194"/>
        <v>0</v>
      </c>
      <c r="AS1054" s="41">
        <f t="shared" si="195"/>
        <v>0</v>
      </c>
      <c r="AT1054" s="42">
        <f t="shared" si="196"/>
        <v>58278175</v>
      </c>
      <c r="AU1054" s="43">
        <f t="shared" si="192"/>
        <v>58278175</v>
      </c>
      <c r="AV1054" s="95">
        <f t="shared" si="189"/>
        <v>58278174.873599999</v>
      </c>
      <c r="AW1054" s="61" t="str">
        <f t="shared" si="189"/>
        <v/>
      </c>
      <c r="AX1054" s="61" t="str">
        <f t="shared" si="189"/>
        <v/>
      </c>
      <c r="AY1054" s="61" t="str">
        <f t="shared" si="189"/>
        <v/>
      </c>
      <c r="AZ1054" s="44" t="str">
        <f t="shared" si="189"/>
        <v/>
      </c>
      <c r="BA1054" s="45"/>
      <c r="BB1054" s="97">
        <v>5443</v>
      </c>
      <c r="BC1054" s="98">
        <v>0</v>
      </c>
      <c r="BD1054" s="98">
        <v>0</v>
      </c>
      <c r="BE1054" s="98">
        <v>0</v>
      </c>
      <c r="BF1054" s="98">
        <v>0</v>
      </c>
      <c r="BG1054" s="99">
        <f t="shared" si="197"/>
        <v>5443</v>
      </c>
      <c r="BH1054" s="52">
        <f t="shared" si="193"/>
        <v>0</v>
      </c>
      <c r="BI1054" s="53">
        <f>IFERROR(IF(ROUND(V1054/((D1054+AK1054)/2),1)&lt;0,0,ROUND(V1054/((D1054+AK1054)/2),1)),0)</f>
        <v>1.8</v>
      </c>
      <c r="BJ1054" s="55" t="str">
        <f>IF(AK1054=0,"정상",IF(AP1054="악성","악성",IF(AND(BL1054&gt;3,BI1054&lt;0.5),"악성",IF(AND(AP1054="정상",BL1054&lt;=3),"정상",IF(BI1054&gt;1,"정상","부진")))))</f>
        <v>정상</v>
      </c>
      <c r="BK1054" s="54">
        <v>46174</v>
      </c>
      <c r="BL1054" s="52">
        <f t="shared" si="198"/>
        <v>4</v>
      </c>
    </row>
    <row r="1055" spans="1:64" ht="17.100000000000001" customHeight="1">
      <c r="A1055" s="58" t="s">
        <v>1</v>
      </c>
      <c r="B1055" s="57" t="s">
        <v>1322</v>
      </c>
      <c r="C1055" s="56" t="s">
        <v>2312</v>
      </c>
      <c r="D1055" s="213">
        <v>178</v>
      </c>
      <c r="E1055" s="214">
        <v>1307.4336000000001</v>
      </c>
      <c r="F1055" s="215">
        <v>232723</v>
      </c>
      <c r="G1055" s="213">
        <v>0</v>
      </c>
      <c r="H1055" s="216">
        <v>0</v>
      </c>
      <c r="I1055" s="215">
        <v>0</v>
      </c>
      <c r="J1055" s="213">
        <v>0</v>
      </c>
      <c r="K1055" s="216">
        <v>0</v>
      </c>
      <c r="L1055" s="215">
        <v>0</v>
      </c>
      <c r="M1055" s="213">
        <v>0</v>
      </c>
      <c r="N1055" s="216">
        <v>0</v>
      </c>
      <c r="O1055" s="215">
        <v>0</v>
      </c>
      <c r="P1055" s="213">
        <v>0</v>
      </c>
      <c r="Q1055" s="216">
        <v>0</v>
      </c>
      <c r="R1055" s="215">
        <v>0</v>
      </c>
      <c r="S1055" s="213">
        <v>0</v>
      </c>
      <c r="T1055" s="214">
        <v>0</v>
      </c>
      <c r="U1055" s="217">
        <v>0</v>
      </c>
      <c r="V1055" s="213">
        <v>162</v>
      </c>
      <c r="W1055" s="216">
        <v>1307.438271</v>
      </c>
      <c r="X1055" s="215">
        <v>211805</v>
      </c>
      <c r="Y1055" s="213">
        <v>0</v>
      </c>
      <c r="Z1055" s="216">
        <v>0</v>
      </c>
      <c r="AA1055" s="215">
        <v>0</v>
      </c>
      <c r="AB1055" s="213">
        <v>9</v>
      </c>
      <c r="AC1055" s="216">
        <v>1307.6666660000001</v>
      </c>
      <c r="AD1055" s="215">
        <v>11769</v>
      </c>
      <c r="AE1055" s="213">
        <v>0</v>
      </c>
      <c r="AF1055" s="216">
        <v>0</v>
      </c>
      <c r="AG1055" s="215">
        <v>0</v>
      </c>
      <c r="AH1055" s="213">
        <v>171</v>
      </c>
      <c r="AI1055" s="214">
        <v>1307.450292</v>
      </c>
      <c r="AJ1055" s="215">
        <v>223574</v>
      </c>
      <c r="AK1055" s="218">
        <v>7</v>
      </c>
      <c r="AL1055" s="214">
        <v>1307</v>
      </c>
      <c r="AM1055" s="215">
        <v>9149</v>
      </c>
      <c r="AN1055" s="36">
        <f t="shared" si="190"/>
        <v>8.6580757212363269E-7</v>
      </c>
      <c r="AO1055" s="37">
        <f t="shared" si="191"/>
        <v>3.9325842696629212E-2</v>
      </c>
      <c r="AP1055" s="38" t="s">
        <v>4</v>
      </c>
      <c r="AQ1055" s="39" t="str">
        <f t="shared" si="188"/>
        <v>제품</v>
      </c>
      <c r="AR1055" s="40">
        <f t="shared" si="194"/>
        <v>0</v>
      </c>
      <c r="AS1055" s="41">
        <f t="shared" si="195"/>
        <v>9149</v>
      </c>
      <c r="AT1055" s="42">
        <f t="shared" si="196"/>
        <v>0</v>
      </c>
      <c r="AU1055" s="43">
        <f t="shared" si="192"/>
        <v>9149</v>
      </c>
      <c r="AV1055" s="95">
        <f t="shared" si="189"/>
        <v>9149</v>
      </c>
      <c r="AW1055" s="61" t="str">
        <f t="shared" si="189"/>
        <v/>
      </c>
      <c r="AX1055" s="61" t="str">
        <f t="shared" si="189"/>
        <v/>
      </c>
      <c r="AY1055" s="61" t="str">
        <f t="shared" si="189"/>
        <v/>
      </c>
      <c r="AZ1055" s="44" t="str">
        <f t="shared" si="189"/>
        <v/>
      </c>
      <c r="BA1055" s="45"/>
      <c r="BB1055" s="97">
        <v>7</v>
      </c>
      <c r="BC1055" s="98">
        <v>0</v>
      </c>
      <c r="BD1055" s="98">
        <v>0</v>
      </c>
      <c r="BE1055" s="98">
        <v>0</v>
      </c>
      <c r="BF1055" s="98">
        <v>0</v>
      </c>
      <c r="BG1055" s="99">
        <f t="shared" si="197"/>
        <v>7</v>
      </c>
      <c r="BH1055" s="52">
        <f t="shared" si="193"/>
        <v>0</v>
      </c>
      <c r="BI1055" s="53">
        <f>IFERROR(IF(ROUND(V1055/((D1055+AK1055)/2),1)&lt;0,0,ROUND(V1055/((D1055+AK1055)/2),1)),0)</f>
        <v>1.8</v>
      </c>
      <c r="BJ1055" s="55" t="str">
        <f>IF(AK1055=0,"정상",IF(AP1055="악성","악성",IF(AND(BL1055&gt;3,BI1055&lt;0.5),"악성",IF(AND(AP1055="정상",BL1055&lt;=3),"정상",IF(BI1055&gt;1,"정상","부진")))))</f>
        <v>정상</v>
      </c>
      <c r="BK1055" s="54">
        <v>44136</v>
      </c>
      <c r="BL1055" s="52">
        <f t="shared" si="198"/>
        <v>71</v>
      </c>
    </row>
    <row r="1056" spans="1:64" ht="17.100000000000001" customHeight="1">
      <c r="A1056" s="58" t="s">
        <v>1</v>
      </c>
      <c r="B1056" s="57" t="s">
        <v>1289</v>
      </c>
      <c r="C1056" s="56" t="s">
        <v>2313</v>
      </c>
      <c r="D1056" s="213">
        <v>7</v>
      </c>
      <c r="E1056" s="214">
        <v>1560</v>
      </c>
      <c r="F1056" s="215">
        <v>10920</v>
      </c>
      <c r="G1056" s="213">
        <v>0</v>
      </c>
      <c r="H1056" s="216">
        <v>0</v>
      </c>
      <c r="I1056" s="215">
        <v>0</v>
      </c>
      <c r="J1056" s="213">
        <v>0</v>
      </c>
      <c r="K1056" s="216">
        <v>0</v>
      </c>
      <c r="L1056" s="215">
        <v>0</v>
      </c>
      <c r="M1056" s="213">
        <v>0</v>
      </c>
      <c r="N1056" s="216">
        <v>0</v>
      </c>
      <c r="O1056" s="215">
        <v>0</v>
      </c>
      <c r="P1056" s="213">
        <v>0</v>
      </c>
      <c r="Q1056" s="216">
        <v>0</v>
      </c>
      <c r="R1056" s="215">
        <v>0</v>
      </c>
      <c r="S1056" s="213">
        <v>0</v>
      </c>
      <c r="T1056" s="214">
        <v>0</v>
      </c>
      <c r="U1056" s="217">
        <v>0</v>
      </c>
      <c r="V1056" s="213">
        <v>-28</v>
      </c>
      <c r="W1056" s="216">
        <v>1560</v>
      </c>
      <c r="X1056" s="215">
        <v>-43680</v>
      </c>
      <c r="Y1056" s="213">
        <v>0</v>
      </c>
      <c r="Z1056" s="216">
        <v>0</v>
      </c>
      <c r="AA1056" s="215">
        <v>0</v>
      </c>
      <c r="AB1056" s="213">
        <v>33</v>
      </c>
      <c r="AC1056" s="216">
        <v>1560</v>
      </c>
      <c r="AD1056" s="215">
        <v>51480</v>
      </c>
      <c r="AE1056" s="213">
        <v>0</v>
      </c>
      <c r="AF1056" s="216">
        <v>0</v>
      </c>
      <c r="AG1056" s="215">
        <v>0</v>
      </c>
      <c r="AH1056" s="213">
        <v>5</v>
      </c>
      <c r="AI1056" s="214">
        <v>1560</v>
      </c>
      <c r="AJ1056" s="215">
        <v>7800</v>
      </c>
      <c r="AK1056" s="218">
        <v>2</v>
      </c>
      <c r="AL1056" s="214">
        <v>1560</v>
      </c>
      <c r="AM1056" s="215">
        <v>3120</v>
      </c>
      <c r="AN1056" s="36">
        <f t="shared" si="190"/>
        <v>2.9525845721125084E-7</v>
      </c>
      <c r="AO1056" s="37">
        <f t="shared" si="191"/>
        <v>0.2857142857142857</v>
      </c>
      <c r="AP1056" s="38" t="s">
        <v>3</v>
      </c>
      <c r="AQ1056" s="39" t="str">
        <f t="shared" si="188"/>
        <v>제품</v>
      </c>
      <c r="AR1056" s="40">
        <f t="shared" si="194"/>
        <v>3120</v>
      </c>
      <c r="AS1056" s="41">
        <f t="shared" si="195"/>
        <v>0</v>
      </c>
      <c r="AT1056" s="42">
        <f t="shared" si="196"/>
        <v>0</v>
      </c>
      <c r="AU1056" s="43">
        <f t="shared" si="192"/>
        <v>3120</v>
      </c>
      <c r="AV1056" s="95">
        <f t="shared" si="189"/>
        <v>3120</v>
      </c>
      <c r="AW1056" s="61" t="str">
        <f t="shared" si="189"/>
        <v/>
      </c>
      <c r="AX1056" s="61" t="str">
        <f t="shared" si="189"/>
        <v/>
      </c>
      <c r="AY1056" s="61" t="str">
        <f t="shared" si="189"/>
        <v/>
      </c>
      <c r="AZ1056" s="44" t="str">
        <f t="shared" si="189"/>
        <v/>
      </c>
      <c r="BA1056" s="45"/>
      <c r="BB1056" s="97">
        <v>2</v>
      </c>
      <c r="BC1056" s="98">
        <v>0</v>
      </c>
      <c r="BD1056" s="98">
        <v>0</v>
      </c>
      <c r="BE1056" s="98">
        <v>0</v>
      </c>
      <c r="BF1056" s="98">
        <v>0</v>
      </c>
      <c r="BG1056" s="99">
        <f t="shared" si="197"/>
        <v>2</v>
      </c>
      <c r="BH1056" s="52">
        <f t="shared" si="193"/>
        <v>0</v>
      </c>
      <c r="BI1056" s="53">
        <f>IFERROR(IF(ROUND(V1056/((D1056+AK1056)/2),1)&lt;0,0,ROUND(V1056/((D1056+AK1056)/2),1)),0)</f>
        <v>0</v>
      </c>
      <c r="BJ1056" s="55" t="str">
        <f>IF(AK1056=0,"정상",IF(AP1056="악성","악성",IF(AND(BL1056&gt;3,BI1056&lt;0.5),"악성",IF(AND(AP1056="정상",BL1056&lt;=3),"정상",IF(BI1056&gt;1,"정상","부진")))))</f>
        <v>악성</v>
      </c>
      <c r="BK1056" s="54">
        <v>44044</v>
      </c>
      <c r="BL1056" s="52">
        <f t="shared" si="198"/>
        <v>74</v>
      </c>
    </row>
    <row r="1057" spans="1:64" ht="17.100000000000001" customHeight="1">
      <c r="A1057" s="58" t="s">
        <v>1</v>
      </c>
      <c r="B1057" s="57" t="s">
        <v>1290</v>
      </c>
      <c r="C1057" s="56" t="s">
        <v>2314</v>
      </c>
      <c r="D1057" s="213">
        <v>1016</v>
      </c>
      <c r="E1057" s="214">
        <v>1560</v>
      </c>
      <c r="F1057" s="215">
        <v>1584960</v>
      </c>
      <c r="G1057" s="213">
        <v>0</v>
      </c>
      <c r="H1057" s="216">
        <v>0</v>
      </c>
      <c r="I1057" s="215">
        <v>0</v>
      </c>
      <c r="J1057" s="213">
        <v>0</v>
      </c>
      <c r="K1057" s="216">
        <v>0</v>
      </c>
      <c r="L1057" s="215">
        <v>0</v>
      </c>
      <c r="M1057" s="213">
        <v>0</v>
      </c>
      <c r="N1057" s="216">
        <v>0</v>
      </c>
      <c r="O1057" s="215">
        <v>0</v>
      </c>
      <c r="P1057" s="213">
        <v>0</v>
      </c>
      <c r="Q1057" s="216">
        <v>0</v>
      </c>
      <c r="R1057" s="215">
        <v>0</v>
      </c>
      <c r="S1057" s="213">
        <v>0</v>
      </c>
      <c r="T1057" s="214">
        <v>0</v>
      </c>
      <c r="U1057" s="217">
        <v>0</v>
      </c>
      <c r="V1057" s="213">
        <v>333</v>
      </c>
      <c r="W1057" s="216">
        <v>1560</v>
      </c>
      <c r="X1057" s="215">
        <v>519480</v>
      </c>
      <c r="Y1057" s="213">
        <v>0</v>
      </c>
      <c r="Z1057" s="216">
        <v>0</v>
      </c>
      <c r="AA1057" s="215">
        <v>0</v>
      </c>
      <c r="AB1057" s="213">
        <v>82</v>
      </c>
      <c r="AC1057" s="216">
        <v>1560</v>
      </c>
      <c r="AD1057" s="215">
        <v>127920</v>
      </c>
      <c r="AE1057" s="213">
        <v>0</v>
      </c>
      <c r="AF1057" s="216">
        <v>0</v>
      </c>
      <c r="AG1057" s="215">
        <v>0</v>
      </c>
      <c r="AH1057" s="213">
        <v>415</v>
      </c>
      <c r="AI1057" s="214">
        <v>1560</v>
      </c>
      <c r="AJ1057" s="215">
        <v>647400</v>
      </c>
      <c r="AK1057" s="218">
        <v>601</v>
      </c>
      <c r="AL1057" s="214">
        <v>1560</v>
      </c>
      <c r="AM1057" s="215">
        <v>937560</v>
      </c>
      <c r="AN1057" s="36">
        <f t="shared" si="190"/>
        <v>8.8725166391980884E-5</v>
      </c>
      <c r="AO1057" s="37">
        <f t="shared" si="191"/>
        <v>0.59153543307086609</v>
      </c>
      <c r="AP1057" s="38" t="s">
        <v>4</v>
      </c>
      <c r="AQ1057" s="39" t="str">
        <f t="shared" si="188"/>
        <v>제품</v>
      </c>
      <c r="AR1057" s="40">
        <f t="shared" si="194"/>
        <v>0</v>
      </c>
      <c r="AS1057" s="41">
        <f t="shared" si="195"/>
        <v>937560</v>
      </c>
      <c r="AT1057" s="42">
        <f t="shared" si="196"/>
        <v>0</v>
      </c>
      <c r="AU1057" s="43">
        <f t="shared" si="192"/>
        <v>937560</v>
      </c>
      <c r="AV1057" s="95">
        <f t="shared" si="189"/>
        <v>937560</v>
      </c>
      <c r="AW1057" s="61" t="str">
        <f t="shared" si="189"/>
        <v/>
      </c>
      <c r="AX1057" s="61" t="str">
        <f t="shared" si="189"/>
        <v/>
      </c>
      <c r="AY1057" s="61" t="str">
        <f t="shared" si="189"/>
        <v/>
      </c>
      <c r="AZ1057" s="44" t="str">
        <f t="shared" si="189"/>
        <v/>
      </c>
      <c r="BA1057" s="45"/>
      <c r="BB1057" s="97">
        <v>601</v>
      </c>
      <c r="BC1057" s="98">
        <v>0</v>
      </c>
      <c r="BD1057" s="98">
        <v>0</v>
      </c>
      <c r="BE1057" s="98">
        <v>0</v>
      </c>
      <c r="BF1057" s="98">
        <v>0</v>
      </c>
      <c r="BG1057" s="99">
        <f t="shared" si="197"/>
        <v>601</v>
      </c>
      <c r="BH1057" s="52">
        <f t="shared" si="193"/>
        <v>0</v>
      </c>
      <c r="BI1057" s="53">
        <f>IFERROR(IF(ROUND(V1057/((D1057+AK1057)/2),1)&lt;0,0,ROUND(V1057/((D1057+AK1057)/2),1)),0)</f>
        <v>0.4</v>
      </c>
      <c r="BJ1057" s="55" t="str">
        <f>IF(AK1057=0,"정상",IF(AP1057="악성","악성",IF(AND(BL1057&gt;3,BI1057&lt;0.5),"악성",IF(AND(AP1057="정상",BL1057&lt;=3),"정상",IF(BI1057&gt;1,"정상","부진")))))</f>
        <v>악성</v>
      </c>
      <c r="BK1057" s="54">
        <v>44044</v>
      </c>
      <c r="BL1057" s="52">
        <f t="shared" si="198"/>
        <v>74</v>
      </c>
    </row>
    <row r="1058" spans="1:64" ht="17.100000000000001" customHeight="1">
      <c r="A1058" s="58" t="s">
        <v>1</v>
      </c>
      <c r="B1058" s="57" t="s">
        <v>1291</v>
      </c>
      <c r="C1058" s="56" t="s">
        <v>2315</v>
      </c>
      <c r="D1058" s="213">
        <v>193</v>
      </c>
      <c r="E1058" s="214">
        <v>1560</v>
      </c>
      <c r="F1058" s="215">
        <v>301080</v>
      </c>
      <c r="G1058" s="213">
        <v>0</v>
      </c>
      <c r="H1058" s="216">
        <v>0</v>
      </c>
      <c r="I1058" s="215">
        <v>0</v>
      </c>
      <c r="J1058" s="213">
        <v>0</v>
      </c>
      <c r="K1058" s="216">
        <v>0</v>
      </c>
      <c r="L1058" s="215">
        <v>0</v>
      </c>
      <c r="M1058" s="213">
        <v>0</v>
      </c>
      <c r="N1058" s="216">
        <v>0</v>
      </c>
      <c r="O1058" s="215">
        <v>0</v>
      </c>
      <c r="P1058" s="213">
        <v>0</v>
      </c>
      <c r="Q1058" s="216">
        <v>0</v>
      </c>
      <c r="R1058" s="215">
        <v>0</v>
      </c>
      <c r="S1058" s="213">
        <v>0</v>
      </c>
      <c r="T1058" s="214">
        <v>0</v>
      </c>
      <c r="U1058" s="217">
        <v>0</v>
      </c>
      <c r="V1058" s="213">
        <v>111</v>
      </c>
      <c r="W1058" s="216">
        <v>1560</v>
      </c>
      <c r="X1058" s="215">
        <v>173160</v>
      </c>
      <c r="Y1058" s="213">
        <v>0</v>
      </c>
      <c r="Z1058" s="216">
        <v>0</v>
      </c>
      <c r="AA1058" s="215">
        <v>0</v>
      </c>
      <c r="AB1058" s="213">
        <v>75</v>
      </c>
      <c r="AC1058" s="216">
        <v>1560</v>
      </c>
      <c r="AD1058" s="215">
        <v>117000</v>
      </c>
      <c r="AE1058" s="213">
        <v>0</v>
      </c>
      <c r="AF1058" s="216">
        <v>0</v>
      </c>
      <c r="AG1058" s="215">
        <v>0</v>
      </c>
      <c r="AH1058" s="213">
        <v>186</v>
      </c>
      <c r="AI1058" s="214">
        <v>1560</v>
      </c>
      <c r="AJ1058" s="215">
        <v>290160</v>
      </c>
      <c r="AK1058" s="218">
        <v>7</v>
      </c>
      <c r="AL1058" s="214">
        <v>1560</v>
      </c>
      <c r="AM1058" s="215">
        <v>10920</v>
      </c>
      <c r="AN1058" s="36">
        <f t="shared" si="190"/>
        <v>1.033404600239378E-6</v>
      </c>
      <c r="AO1058" s="37">
        <f t="shared" si="191"/>
        <v>3.6269430051813469E-2</v>
      </c>
      <c r="AP1058" s="38" t="s">
        <v>4</v>
      </c>
      <c r="AQ1058" s="39" t="str">
        <f t="shared" si="188"/>
        <v>제품</v>
      </c>
      <c r="AR1058" s="40">
        <f t="shared" si="194"/>
        <v>0</v>
      </c>
      <c r="AS1058" s="41">
        <f t="shared" si="195"/>
        <v>10920</v>
      </c>
      <c r="AT1058" s="42">
        <f t="shared" si="196"/>
        <v>0</v>
      </c>
      <c r="AU1058" s="43">
        <f t="shared" si="192"/>
        <v>10920</v>
      </c>
      <c r="AV1058" s="95">
        <f t="shared" si="189"/>
        <v>10920</v>
      </c>
      <c r="AW1058" s="61" t="str">
        <f t="shared" si="189"/>
        <v/>
      </c>
      <c r="AX1058" s="61" t="str">
        <f t="shared" si="189"/>
        <v/>
      </c>
      <c r="AY1058" s="61" t="str">
        <f t="shared" si="189"/>
        <v/>
      </c>
      <c r="AZ1058" s="44" t="str">
        <f t="shared" si="189"/>
        <v/>
      </c>
      <c r="BA1058" s="45"/>
      <c r="BB1058" s="97">
        <v>7</v>
      </c>
      <c r="BC1058" s="98">
        <v>0</v>
      </c>
      <c r="BD1058" s="98">
        <v>0</v>
      </c>
      <c r="BE1058" s="98">
        <v>0</v>
      </c>
      <c r="BF1058" s="98">
        <v>0</v>
      </c>
      <c r="BG1058" s="99">
        <f t="shared" si="197"/>
        <v>7</v>
      </c>
      <c r="BH1058" s="52">
        <f t="shared" si="193"/>
        <v>0</v>
      </c>
      <c r="BI1058" s="53">
        <f>IFERROR(IF(ROUND(V1058/((D1058+AK1058)/2),1)&lt;0,0,ROUND(V1058/((D1058+AK1058)/2),1)),0)</f>
        <v>1.1000000000000001</v>
      </c>
      <c r="BJ1058" s="55" t="str">
        <f>IF(AK1058=0,"정상",IF(AP1058="악성","악성",IF(AND(BL1058&gt;3,BI1058&lt;0.5),"악성",IF(AND(AP1058="정상",BL1058&lt;=3),"정상",IF(BI1058&gt;1,"정상","부진")))))</f>
        <v>정상</v>
      </c>
      <c r="BK1058" s="54">
        <v>44044</v>
      </c>
      <c r="BL1058" s="52">
        <f t="shared" si="198"/>
        <v>74</v>
      </c>
    </row>
    <row r="1059" spans="1:64" ht="17.100000000000001" customHeight="1">
      <c r="A1059" s="58" t="s">
        <v>1</v>
      </c>
      <c r="B1059" s="57" t="s">
        <v>1311</v>
      </c>
      <c r="C1059" s="56" t="s">
        <v>2316</v>
      </c>
      <c r="D1059" s="213">
        <v>16</v>
      </c>
      <c r="E1059" s="214">
        <v>4859</v>
      </c>
      <c r="F1059" s="215">
        <v>77744</v>
      </c>
      <c r="G1059" s="213">
        <v>0</v>
      </c>
      <c r="H1059" s="216">
        <v>0</v>
      </c>
      <c r="I1059" s="215">
        <v>0</v>
      </c>
      <c r="J1059" s="213">
        <v>0</v>
      </c>
      <c r="K1059" s="216">
        <v>0</v>
      </c>
      <c r="L1059" s="215">
        <v>0</v>
      </c>
      <c r="M1059" s="213">
        <v>0</v>
      </c>
      <c r="N1059" s="216">
        <v>0</v>
      </c>
      <c r="O1059" s="215">
        <v>0</v>
      </c>
      <c r="P1059" s="213">
        <v>0</v>
      </c>
      <c r="Q1059" s="216">
        <v>0</v>
      </c>
      <c r="R1059" s="215">
        <v>0</v>
      </c>
      <c r="S1059" s="213">
        <v>0</v>
      </c>
      <c r="T1059" s="214">
        <v>0</v>
      </c>
      <c r="U1059" s="217">
        <v>0</v>
      </c>
      <c r="V1059" s="213">
        <v>-54</v>
      </c>
      <c r="W1059" s="216">
        <v>4859</v>
      </c>
      <c r="X1059" s="215">
        <v>-262386</v>
      </c>
      <c r="Y1059" s="213">
        <v>0</v>
      </c>
      <c r="Z1059" s="216">
        <v>0</v>
      </c>
      <c r="AA1059" s="215">
        <v>0</v>
      </c>
      <c r="AB1059" s="213">
        <v>70</v>
      </c>
      <c r="AC1059" s="216">
        <v>4859</v>
      </c>
      <c r="AD1059" s="215">
        <v>340130</v>
      </c>
      <c r="AE1059" s="213">
        <v>0</v>
      </c>
      <c r="AF1059" s="216">
        <v>0</v>
      </c>
      <c r="AG1059" s="215">
        <v>0</v>
      </c>
      <c r="AH1059" s="213">
        <v>16</v>
      </c>
      <c r="AI1059" s="214">
        <v>4859</v>
      </c>
      <c r="AJ1059" s="215">
        <v>77744</v>
      </c>
      <c r="AK1059" s="218">
        <v>0</v>
      </c>
      <c r="AL1059" s="214">
        <v>0</v>
      </c>
      <c r="AM1059" s="215">
        <v>0</v>
      </c>
      <c r="AN1059" s="36">
        <f t="shared" si="190"/>
        <v>0</v>
      </c>
      <c r="AO1059" s="37">
        <f t="shared" si="191"/>
        <v>0</v>
      </c>
      <c r="AP1059" s="38" t="s">
        <v>3</v>
      </c>
      <c r="AQ1059" s="39" t="str">
        <f t="shared" si="188"/>
        <v>제품</v>
      </c>
      <c r="AR1059" s="40">
        <f t="shared" si="194"/>
        <v>0</v>
      </c>
      <c r="AS1059" s="41">
        <f t="shared" si="195"/>
        <v>0</v>
      </c>
      <c r="AT1059" s="42">
        <f t="shared" si="196"/>
        <v>0</v>
      </c>
      <c r="AU1059" s="43">
        <f t="shared" si="192"/>
        <v>0</v>
      </c>
      <c r="AV1059" s="95" t="str">
        <f t="shared" si="189"/>
        <v/>
      </c>
      <c r="AW1059" s="61" t="str">
        <f t="shared" si="189"/>
        <v/>
      </c>
      <c r="AX1059" s="61" t="str">
        <f t="shared" si="189"/>
        <v/>
      </c>
      <c r="AY1059" s="61" t="str">
        <f t="shared" si="189"/>
        <v/>
      </c>
      <c r="AZ1059" s="44" t="str">
        <f t="shared" si="189"/>
        <v/>
      </c>
      <c r="BA1059" s="45"/>
      <c r="BB1059" s="97">
        <v>0</v>
      </c>
      <c r="BC1059" s="98">
        <v>0</v>
      </c>
      <c r="BD1059" s="98">
        <v>0</v>
      </c>
      <c r="BE1059" s="98">
        <v>0</v>
      </c>
      <c r="BF1059" s="98">
        <v>0</v>
      </c>
      <c r="BG1059" s="99">
        <f t="shared" si="197"/>
        <v>0</v>
      </c>
      <c r="BH1059" s="52">
        <f t="shared" si="193"/>
        <v>0</v>
      </c>
      <c r="BI1059" s="53">
        <f>IFERROR(IF(ROUND(V1059/((D1059+AK1059)/2),1)&lt;0,0,ROUND(V1059/((D1059+AK1059)/2),1)),0)</f>
        <v>0</v>
      </c>
      <c r="BJ1059" s="55" t="str">
        <f>IF(AK1059=0,"정상",IF(AP1059="악성","악성",IF(AND(BL1059&gt;3,BI1059&lt;0.5),"악성",IF(AND(AP1059="정상",BL1059&lt;=3),"정상",IF(BI1059&gt;1,"정상","부진")))))</f>
        <v>정상</v>
      </c>
      <c r="BK1059" s="54">
        <v>44105</v>
      </c>
      <c r="BL1059" s="52">
        <f t="shared" si="198"/>
        <v>72</v>
      </c>
    </row>
    <row r="1060" spans="1:64" ht="17.100000000000001" customHeight="1">
      <c r="A1060" s="58" t="s">
        <v>1</v>
      </c>
      <c r="B1060" s="57" t="s">
        <v>1402</v>
      </c>
      <c r="C1060" s="56" t="s">
        <v>2317</v>
      </c>
      <c r="D1060" s="213">
        <v>3366</v>
      </c>
      <c r="E1060" s="214">
        <v>5525.9993999999997</v>
      </c>
      <c r="F1060" s="215">
        <v>18600514</v>
      </c>
      <c r="G1060" s="213">
        <v>30000</v>
      </c>
      <c r="H1060" s="216">
        <v>4075.3458000000001</v>
      </c>
      <c r="I1060" s="215">
        <v>122260374</v>
      </c>
      <c r="J1060" s="213">
        <v>10000</v>
      </c>
      <c r="K1060" s="216">
        <v>5526</v>
      </c>
      <c r="L1060" s="215">
        <v>55260000</v>
      </c>
      <c r="M1060" s="213">
        <v>40</v>
      </c>
      <c r="N1060" s="216">
        <v>1</v>
      </c>
      <c r="O1060" s="215">
        <v>40</v>
      </c>
      <c r="P1060" s="213">
        <v>0</v>
      </c>
      <c r="Q1060" s="216">
        <v>0</v>
      </c>
      <c r="R1060" s="215">
        <v>0</v>
      </c>
      <c r="S1060" s="213">
        <v>40040</v>
      </c>
      <c r="T1060" s="214">
        <v>4433.5767729999998</v>
      </c>
      <c r="U1060" s="217">
        <v>177520414</v>
      </c>
      <c r="V1060" s="213">
        <v>30717</v>
      </c>
      <c r="W1060" s="216">
        <v>4730.4873189999998</v>
      </c>
      <c r="X1060" s="215">
        <v>145306379</v>
      </c>
      <c r="Y1060" s="213">
        <v>0</v>
      </c>
      <c r="Z1060" s="216">
        <v>0</v>
      </c>
      <c r="AA1060" s="215">
        <v>0</v>
      </c>
      <c r="AB1060" s="213">
        <v>39</v>
      </c>
      <c r="AC1060" s="216">
        <v>4650.5128199999999</v>
      </c>
      <c r="AD1060" s="215">
        <v>181370</v>
      </c>
      <c r="AE1060" s="213">
        <v>0</v>
      </c>
      <c r="AF1060" s="216">
        <v>0</v>
      </c>
      <c r="AG1060" s="215">
        <v>0</v>
      </c>
      <c r="AH1060" s="213">
        <v>30756</v>
      </c>
      <c r="AI1060" s="214">
        <v>4730.3859080000002</v>
      </c>
      <c r="AJ1060" s="215">
        <v>145487749</v>
      </c>
      <c r="AK1060" s="218">
        <v>12650</v>
      </c>
      <c r="AL1060" s="214">
        <v>4002.6228999999998</v>
      </c>
      <c r="AM1060" s="215">
        <v>50633179</v>
      </c>
      <c r="AN1060" s="36">
        <f t="shared" si="190"/>
        <v>4.7916263830900981E-3</v>
      </c>
      <c r="AO1060" s="37">
        <f t="shared" si="191"/>
        <v>0.29143436391282312</v>
      </c>
      <c r="AP1060" s="38" t="s">
        <v>2</v>
      </c>
      <c r="AQ1060" s="39" t="str">
        <f t="shared" si="188"/>
        <v>제품</v>
      </c>
      <c r="AR1060" s="40">
        <f t="shared" si="194"/>
        <v>0</v>
      </c>
      <c r="AS1060" s="41">
        <f t="shared" si="195"/>
        <v>0</v>
      </c>
      <c r="AT1060" s="42">
        <f t="shared" si="196"/>
        <v>50633179</v>
      </c>
      <c r="AU1060" s="43">
        <f t="shared" si="192"/>
        <v>50633179</v>
      </c>
      <c r="AV1060" s="95">
        <f t="shared" si="189"/>
        <v>50633179.684999995</v>
      </c>
      <c r="AW1060" s="61" t="str">
        <f t="shared" si="189"/>
        <v/>
      </c>
      <c r="AX1060" s="61" t="str">
        <f t="shared" si="189"/>
        <v/>
      </c>
      <c r="AY1060" s="61" t="str">
        <f t="shared" si="189"/>
        <v/>
      </c>
      <c r="AZ1060" s="44" t="str">
        <f t="shared" si="189"/>
        <v/>
      </c>
      <c r="BA1060" s="45"/>
      <c r="BB1060" s="97">
        <v>12650</v>
      </c>
      <c r="BC1060" s="98">
        <v>0</v>
      </c>
      <c r="BD1060" s="98">
        <v>0</v>
      </c>
      <c r="BE1060" s="98">
        <v>0</v>
      </c>
      <c r="BF1060" s="98">
        <v>0</v>
      </c>
      <c r="BG1060" s="99">
        <f t="shared" si="197"/>
        <v>12650</v>
      </c>
      <c r="BH1060" s="52">
        <f t="shared" si="193"/>
        <v>0</v>
      </c>
      <c r="BI1060" s="53">
        <f>IFERROR(IF(ROUND(V1060/((D1060+AK1060)/2),1)&lt;0,0,ROUND(V1060/((D1060+AK1060)/2),1)),0)</f>
        <v>3.8</v>
      </c>
      <c r="BJ1060" s="55" t="str">
        <f>IF(AK1060=0,"정상",IF(AP1060="악성","악성",IF(AND(BL1060&gt;3,BI1060&lt;0.5),"악성",IF(AND(AP1060="정상",BL1060&lt;=3),"정상",IF(BI1060&gt;1,"정상","부진")))))</f>
        <v>정상</v>
      </c>
      <c r="BK1060" s="54">
        <v>46266</v>
      </c>
      <c r="BL1060" s="52">
        <f t="shared" si="198"/>
        <v>1</v>
      </c>
    </row>
    <row r="1061" spans="1:64" ht="17.100000000000001" customHeight="1">
      <c r="A1061" s="58" t="s">
        <v>1</v>
      </c>
      <c r="B1061" s="57" t="s">
        <v>1312</v>
      </c>
      <c r="C1061" s="56" t="s">
        <v>2318</v>
      </c>
      <c r="D1061" s="213">
        <v>2234</v>
      </c>
      <c r="E1061" s="214">
        <v>1687.7102</v>
      </c>
      <c r="F1061" s="215">
        <v>3770344</v>
      </c>
      <c r="G1061" s="213">
        <v>0</v>
      </c>
      <c r="H1061" s="216">
        <v>0</v>
      </c>
      <c r="I1061" s="215">
        <v>0</v>
      </c>
      <c r="J1061" s="213">
        <v>6000</v>
      </c>
      <c r="K1061" s="216">
        <v>1678</v>
      </c>
      <c r="L1061" s="215">
        <v>10068000</v>
      </c>
      <c r="M1061" s="213">
        <v>0</v>
      </c>
      <c r="N1061" s="216">
        <v>0</v>
      </c>
      <c r="O1061" s="215">
        <v>0</v>
      </c>
      <c r="P1061" s="213">
        <v>0</v>
      </c>
      <c r="Q1061" s="216">
        <v>0</v>
      </c>
      <c r="R1061" s="215">
        <v>0</v>
      </c>
      <c r="S1061" s="213">
        <v>6000</v>
      </c>
      <c r="T1061" s="214">
        <v>1678</v>
      </c>
      <c r="U1061" s="217">
        <v>10068000</v>
      </c>
      <c r="V1061" s="213">
        <v>5799</v>
      </c>
      <c r="W1061" s="216">
        <v>1681.6363160000001</v>
      </c>
      <c r="X1061" s="215">
        <v>9751809</v>
      </c>
      <c r="Y1061" s="213">
        <v>0</v>
      </c>
      <c r="Z1061" s="216">
        <v>0</v>
      </c>
      <c r="AA1061" s="215">
        <v>0</v>
      </c>
      <c r="AB1061" s="213">
        <v>6</v>
      </c>
      <c r="AC1061" s="216">
        <v>1685</v>
      </c>
      <c r="AD1061" s="215">
        <v>10110</v>
      </c>
      <c r="AE1061" s="213">
        <v>0</v>
      </c>
      <c r="AF1061" s="216">
        <v>0</v>
      </c>
      <c r="AG1061" s="215">
        <v>0</v>
      </c>
      <c r="AH1061" s="213">
        <v>5805</v>
      </c>
      <c r="AI1061" s="214">
        <v>1681.6397930000001</v>
      </c>
      <c r="AJ1061" s="215">
        <v>9761919</v>
      </c>
      <c r="AK1061" s="218">
        <v>2429</v>
      </c>
      <c r="AL1061" s="214">
        <v>1678.2317</v>
      </c>
      <c r="AM1061" s="215">
        <v>4076425</v>
      </c>
      <c r="AN1061" s="36">
        <f t="shared" si="190"/>
        <v>3.8576889629402986E-4</v>
      </c>
      <c r="AO1061" s="37">
        <f t="shared" si="191"/>
        <v>0.2949963565703182</v>
      </c>
      <c r="AP1061" s="38" t="s">
        <v>2</v>
      </c>
      <c r="AQ1061" s="39" t="str">
        <f t="shared" si="188"/>
        <v>제품</v>
      </c>
      <c r="AR1061" s="40">
        <f t="shared" si="194"/>
        <v>0</v>
      </c>
      <c r="AS1061" s="41">
        <f t="shared" si="195"/>
        <v>0</v>
      </c>
      <c r="AT1061" s="42">
        <f t="shared" si="196"/>
        <v>4076425</v>
      </c>
      <c r="AU1061" s="43">
        <f t="shared" si="192"/>
        <v>4076425</v>
      </c>
      <c r="AV1061" s="95">
        <f t="shared" si="189"/>
        <v>4076424.7993000001</v>
      </c>
      <c r="AW1061" s="61" t="str">
        <f t="shared" si="189"/>
        <v/>
      </c>
      <c r="AX1061" s="61" t="str">
        <f t="shared" si="189"/>
        <v/>
      </c>
      <c r="AY1061" s="61" t="str">
        <f t="shared" si="189"/>
        <v/>
      </c>
      <c r="AZ1061" s="44" t="str">
        <f t="shared" si="189"/>
        <v/>
      </c>
      <c r="BA1061" s="45"/>
      <c r="BB1061" s="97">
        <v>2429</v>
      </c>
      <c r="BC1061" s="98">
        <v>0</v>
      </c>
      <c r="BD1061" s="98">
        <v>0</v>
      </c>
      <c r="BE1061" s="98">
        <v>0</v>
      </c>
      <c r="BF1061" s="98">
        <v>0</v>
      </c>
      <c r="BG1061" s="99">
        <f t="shared" si="197"/>
        <v>2429</v>
      </c>
      <c r="BH1061" s="52">
        <f t="shared" si="193"/>
        <v>0</v>
      </c>
      <c r="BI1061" s="53">
        <f>IFERROR(IF(ROUND(V1061/((D1061+AK1061)/2),1)&lt;0,0,ROUND(V1061/((D1061+AK1061)/2),1)),0)</f>
        <v>2.5</v>
      </c>
      <c r="BJ1061" s="55" t="str">
        <f>IF(AK1061=0,"정상",IF(AP1061="악성","악성",IF(AND(BL1061&gt;3,BI1061&lt;0.5),"악성",IF(AND(AP1061="정상",BL1061&lt;=3),"정상",IF(BI1061&gt;1,"정상","부진")))))</f>
        <v>정상</v>
      </c>
      <c r="BK1061" s="54">
        <v>46174</v>
      </c>
      <c r="BL1061" s="52">
        <f t="shared" si="198"/>
        <v>4</v>
      </c>
    </row>
    <row r="1062" spans="1:64" ht="17.100000000000001" customHeight="1">
      <c r="A1062" s="58" t="s">
        <v>1</v>
      </c>
      <c r="B1062" s="57" t="s">
        <v>1313</v>
      </c>
      <c r="C1062" s="56" t="s">
        <v>1314</v>
      </c>
      <c r="D1062" s="213">
        <v>410</v>
      </c>
      <c r="E1062" s="214">
        <v>1676.7164</v>
      </c>
      <c r="F1062" s="215">
        <v>687453</v>
      </c>
      <c r="G1062" s="213">
        <v>0</v>
      </c>
      <c r="H1062" s="216">
        <v>0</v>
      </c>
      <c r="I1062" s="215">
        <v>0</v>
      </c>
      <c r="J1062" s="213">
        <v>1000</v>
      </c>
      <c r="K1062" s="216">
        <v>1763.3</v>
      </c>
      <c r="L1062" s="215">
        <v>1763300</v>
      </c>
      <c r="M1062" s="213">
        <v>258</v>
      </c>
      <c r="N1062" s="216">
        <v>1652.2945729999999</v>
      </c>
      <c r="O1062" s="215">
        <v>426292</v>
      </c>
      <c r="P1062" s="213">
        <v>0</v>
      </c>
      <c r="Q1062" s="216">
        <v>0</v>
      </c>
      <c r="R1062" s="215">
        <v>0</v>
      </c>
      <c r="S1062" s="213">
        <v>1258</v>
      </c>
      <c r="T1062" s="214">
        <v>1740.534181</v>
      </c>
      <c r="U1062" s="217">
        <v>2189592</v>
      </c>
      <c r="V1062" s="213">
        <v>1180</v>
      </c>
      <c r="W1062" s="216">
        <v>1720.641525</v>
      </c>
      <c r="X1062" s="215">
        <v>2030357</v>
      </c>
      <c r="Y1062" s="213">
        <v>0</v>
      </c>
      <c r="Z1062" s="216">
        <v>0</v>
      </c>
      <c r="AA1062" s="215">
        <v>0</v>
      </c>
      <c r="AB1062" s="213">
        <v>20</v>
      </c>
      <c r="AC1062" s="216">
        <v>1718.95</v>
      </c>
      <c r="AD1062" s="215">
        <v>34379</v>
      </c>
      <c r="AE1062" s="213">
        <v>0</v>
      </c>
      <c r="AF1062" s="216">
        <v>0</v>
      </c>
      <c r="AG1062" s="215">
        <v>0</v>
      </c>
      <c r="AH1062" s="213">
        <v>1200</v>
      </c>
      <c r="AI1062" s="214">
        <v>1720.613333</v>
      </c>
      <c r="AJ1062" s="215">
        <v>2064736</v>
      </c>
      <c r="AK1062" s="218">
        <v>468</v>
      </c>
      <c r="AL1062" s="214">
        <v>1735.7030999999999</v>
      </c>
      <c r="AM1062" s="215">
        <v>812309</v>
      </c>
      <c r="AN1062" s="36">
        <f t="shared" si="190"/>
        <v>7.6872148115004479E-5</v>
      </c>
      <c r="AO1062" s="37">
        <f t="shared" si="191"/>
        <v>0.2805755395683453</v>
      </c>
      <c r="AP1062" s="38" t="s">
        <v>2</v>
      </c>
      <c r="AQ1062" s="39" t="str">
        <f t="shared" si="188"/>
        <v>제품</v>
      </c>
      <c r="AR1062" s="40">
        <f t="shared" si="194"/>
        <v>0</v>
      </c>
      <c r="AS1062" s="41">
        <f t="shared" si="195"/>
        <v>0</v>
      </c>
      <c r="AT1062" s="42">
        <f t="shared" si="196"/>
        <v>812309</v>
      </c>
      <c r="AU1062" s="43">
        <f t="shared" si="192"/>
        <v>812309</v>
      </c>
      <c r="AV1062" s="95">
        <f t="shared" si="189"/>
        <v>812309.05079999997</v>
      </c>
      <c r="AW1062" s="61" t="str">
        <f t="shared" si="189"/>
        <v/>
      </c>
      <c r="AX1062" s="61" t="str">
        <f t="shared" si="189"/>
        <v/>
      </c>
      <c r="AY1062" s="61" t="str">
        <f t="shared" si="189"/>
        <v/>
      </c>
      <c r="AZ1062" s="44" t="str">
        <f t="shared" si="189"/>
        <v/>
      </c>
      <c r="BA1062" s="45"/>
      <c r="BB1062" s="97">
        <v>468</v>
      </c>
      <c r="BC1062" s="98">
        <v>0</v>
      </c>
      <c r="BD1062" s="98">
        <v>0</v>
      </c>
      <c r="BE1062" s="98">
        <v>0</v>
      </c>
      <c r="BF1062" s="98">
        <v>0</v>
      </c>
      <c r="BG1062" s="99">
        <f t="shared" si="197"/>
        <v>468</v>
      </c>
      <c r="BH1062" s="52">
        <f t="shared" si="193"/>
        <v>0</v>
      </c>
      <c r="BI1062" s="53">
        <f>IFERROR(IF(ROUND(V1062/((D1062+AK1062)/2),1)&lt;0,0,ROUND(V1062/((D1062+AK1062)/2),1)),0)</f>
        <v>2.7</v>
      </c>
      <c r="BJ1062" s="55" t="str">
        <f>IF(AK1062=0,"정상",IF(AP1062="악성","악성",IF(AND(BL1062&gt;3,BI1062&lt;0.5),"악성",IF(AND(AP1062="정상",BL1062&lt;=3),"정상",IF(BI1062&gt;1,"정상","부진")))))</f>
        <v>정상</v>
      </c>
      <c r="BK1062" s="54">
        <v>45962</v>
      </c>
      <c r="BL1062" s="52">
        <f t="shared" si="198"/>
        <v>11</v>
      </c>
    </row>
    <row r="1063" spans="1:64" ht="17.100000000000001" customHeight="1">
      <c r="A1063" s="58" t="s">
        <v>1</v>
      </c>
      <c r="B1063" s="57" t="s">
        <v>1315</v>
      </c>
      <c r="C1063" s="56" t="s">
        <v>1316</v>
      </c>
      <c r="D1063" s="213">
        <v>500</v>
      </c>
      <c r="E1063" s="214">
        <v>1660.5468000000001</v>
      </c>
      <c r="F1063" s="215">
        <v>830273</v>
      </c>
      <c r="G1063" s="213">
        <v>0</v>
      </c>
      <c r="H1063" s="216">
        <v>0</v>
      </c>
      <c r="I1063" s="215">
        <v>0</v>
      </c>
      <c r="J1063" s="213">
        <v>1000</v>
      </c>
      <c r="K1063" s="216">
        <v>1763.3</v>
      </c>
      <c r="L1063" s="215">
        <v>1763300</v>
      </c>
      <c r="M1063" s="213">
        <v>362</v>
      </c>
      <c r="N1063" s="216">
        <v>1463.7375689999999</v>
      </c>
      <c r="O1063" s="215">
        <v>529873</v>
      </c>
      <c r="P1063" s="213">
        <v>0</v>
      </c>
      <c r="Q1063" s="216">
        <v>0</v>
      </c>
      <c r="R1063" s="215">
        <v>0</v>
      </c>
      <c r="S1063" s="213">
        <v>1362</v>
      </c>
      <c r="T1063" s="214">
        <v>1683.6806160000001</v>
      </c>
      <c r="U1063" s="217">
        <v>2293173</v>
      </c>
      <c r="V1063" s="213">
        <v>1560</v>
      </c>
      <c r="W1063" s="216">
        <v>1676.2185890000001</v>
      </c>
      <c r="X1063" s="215">
        <v>2614901</v>
      </c>
      <c r="Y1063" s="213">
        <v>0</v>
      </c>
      <c r="Z1063" s="216">
        <v>0</v>
      </c>
      <c r="AA1063" s="215">
        <v>0</v>
      </c>
      <c r="AB1063" s="213">
        <v>14</v>
      </c>
      <c r="AC1063" s="216">
        <v>1653.8571420000001</v>
      </c>
      <c r="AD1063" s="215">
        <v>23154</v>
      </c>
      <c r="AE1063" s="213">
        <v>0</v>
      </c>
      <c r="AF1063" s="216">
        <v>0</v>
      </c>
      <c r="AG1063" s="215">
        <v>0</v>
      </c>
      <c r="AH1063" s="213">
        <v>1574</v>
      </c>
      <c r="AI1063" s="214">
        <v>1676.019695</v>
      </c>
      <c r="AJ1063" s="215">
        <v>2638055</v>
      </c>
      <c r="AK1063" s="218">
        <v>288</v>
      </c>
      <c r="AL1063" s="214">
        <v>1685.3874000000001</v>
      </c>
      <c r="AM1063" s="215">
        <v>485391</v>
      </c>
      <c r="AN1063" s="36">
        <f t="shared" si="190"/>
        <v>4.5934550578277649E-5</v>
      </c>
      <c r="AO1063" s="37">
        <f t="shared" si="191"/>
        <v>0.15467239527389903</v>
      </c>
      <c r="AP1063" s="38" t="s">
        <v>2</v>
      </c>
      <c r="AQ1063" s="39" t="str">
        <f t="shared" si="188"/>
        <v>제품</v>
      </c>
      <c r="AR1063" s="40">
        <f t="shared" si="194"/>
        <v>0</v>
      </c>
      <c r="AS1063" s="41">
        <f t="shared" si="195"/>
        <v>0</v>
      </c>
      <c r="AT1063" s="42">
        <f t="shared" si="196"/>
        <v>485391</v>
      </c>
      <c r="AU1063" s="43">
        <f t="shared" si="192"/>
        <v>485391</v>
      </c>
      <c r="AV1063" s="95">
        <f t="shared" si="189"/>
        <v>485391.57120000001</v>
      </c>
      <c r="AW1063" s="61" t="str">
        <f t="shared" si="189"/>
        <v/>
      </c>
      <c r="AX1063" s="61" t="str">
        <f t="shared" si="189"/>
        <v/>
      </c>
      <c r="AY1063" s="61" t="str">
        <f t="shared" si="189"/>
        <v/>
      </c>
      <c r="AZ1063" s="44" t="str">
        <f t="shared" si="189"/>
        <v/>
      </c>
      <c r="BA1063" s="45"/>
      <c r="BB1063" s="97">
        <v>288</v>
      </c>
      <c r="BC1063" s="98">
        <v>0</v>
      </c>
      <c r="BD1063" s="98">
        <v>0</v>
      </c>
      <c r="BE1063" s="98">
        <v>0</v>
      </c>
      <c r="BF1063" s="98">
        <v>0</v>
      </c>
      <c r="BG1063" s="99">
        <f t="shared" si="197"/>
        <v>288</v>
      </c>
      <c r="BH1063" s="52">
        <f t="shared" si="193"/>
        <v>0</v>
      </c>
      <c r="BI1063" s="53">
        <f>IFERROR(IF(ROUND(V1063/((D1063+AK1063)/2),1)&lt;0,0,ROUND(V1063/((D1063+AK1063)/2),1)),0)</f>
        <v>4</v>
      </c>
      <c r="BJ1063" s="55" t="str">
        <f>IF(AK1063=0,"정상",IF(AP1063="악성","악성",IF(AND(BL1063&gt;3,BI1063&lt;0.5),"악성",IF(AND(AP1063="정상",BL1063&lt;=3),"정상",IF(BI1063&gt;1,"정상","부진")))))</f>
        <v>정상</v>
      </c>
      <c r="BK1063" s="54">
        <v>45962</v>
      </c>
      <c r="BL1063" s="52">
        <f t="shared" si="198"/>
        <v>11</v>
      </c>
    </row>
    <row r="1064" spans="1:64" ht="17.100000000000001" customHeight="1">
      <c r="A1064" s="58" t="s">
        <v>1</v>
      </c>
      <c r="B1064" s="57" t="s">
        <v>1403</v>
      </c>
      <c r="C1064" s="56" t="s">
        <v>2319</v>
      </c>
      <c r="D1064" s="213">
        <v>20504</v>
      </c>
      <c r="E1064" s="214">
        <v>6808.7848999999997</v>
      </c>
      <c r="F1064" s="215">
        <v>139607327</v>
      </c>
      <c r="G1064" s="213">
        <v>30000</v>
      </c>
      <c r="H1064" s="216">
        <v>6472.1505999999999</v>
      </c>
      <c r="I1064" s="215">
        <v>194164518</v>
      </c>
      <c r="J1064" s="213">
        <v>0</v>
      </c>
      <c r="K1064" s="216">
        <v>0</v>
      </c>
      <c r="L1064" s="215">
        <v>0</v>
      </c>
      <c r="M1064" s="213">
        <v>17</v>
      </c>
      <c r="N1064" s="216">
        <v>3576.117647</v>
      </c>
      <c r="O1064" s="215">
        <v>60794</v>
      </c>
      <c r="P1064" s="213">
        <v>0</v>
      </c>
      <c r="Q1064" s="216">
        <v>0</v>
      </c>
      <c r="R1064" s="215">
        <v>0</v>
      </c>
      <c r="S1064" s="213">
        <v>30017</v>
      </c>
      <c r="T1064" s="214">
        <v>6470.5104439999996</v>
      </c>
      <c r="U1064" s="217">
        <v>194225312</v>
      </c>
      <c r="V1064" s="213">
        <v>50023</v>
      </c>
      <c r="W1064" s="216">
        <v>6608.7842389999996</v>
      </c>
      <c r="X1064" s="215">
        <v>330591214</v>
      </c>
      <c r="Y1064" s="213">
        <v>0</v>
      </c>
      <c r="Z1064" s="216">
        <v>0</v>
      </c>
      <c r="AA1064" s="215">
        <v>0</v>
      </c>
      <c r="AB1064" s="213">
        <v>460</v>
      </c>
      <c r="AC1064" s="216">
        <v>6557.4413039999999</v>
      </c>
      <c r="AD1064" s="215">
        <v>3016423</v>
      </c>
      <c r="AE1064" s="213">
        <v>0</v>
      </c>
      <c r="AF1064" s="216">
        <v>0</v>
      </c>
      <c r="AG1064" s="215">
        <v>0</v>
      </c>
      <c r="AH1064" s="213">
        <v>50483</v>
      </c>
      <c r="AI1064" s="214">
        <v>6608.3164029999998</v>
      </c>
      <c r="AJ1064" s="215">
        <v>333607637</v>
      </c>
      <c r="AK1064" s="218">
        <v>38</v>
      </c>
      <c r="AL1064" s="214">
        <v>5921.125</v>
      </c>
      <c r="AM1064" s="215">
        <v>225002</v>
      </c>
      <c r="AN1064" s="36">
        <f t="shared" si="190"/>
        <v>2.1292866470976239E-5</v>
      </c>
      <c r="AO1064" s="37">
        <f t="shared" si="191"/>
        <v>7.5216246709289205E-4</v>
      </c>
      <c r="AP1064" s="38" t="s">
        <v>2</v>
      </c>
      <c r="AQ1064" s="39" t="str">
        <f t="shared" si="188"/>
        <v>제품</v>
      </c>
      <c r="AR1064" s="40">
        <f t="shared" si="194"/>
        <v>0</v>
      </c>
      <c r="AS1064" s="41">
        <f t="shared" si="195"/>
        <v>0</v>
      </c>
      <c r="AT1064" s="42">
        <f t="shared" si="196"/>
        <v>225002</v>
      </c>
      <c r="AU1064" s="43">
        <f t="shared" si="192"/>
        <v>225002</v>
      </c>
      <c r="AV1064" s="95">
        <f t="shared" si="189"/>
        <v>225002.75</v>
      </c>
      <c r="AW1064" s="61" t="str">
        <f t="shared" si="189"/>
        <v/>
      </c>
      <c r="AX1064" s="61" t="str">
        <f t="shared" si="189"/>
        <v/>
      </c>
      <c r="AY1064" s="61" t="str">
        <f t="shared" si="189"/>
        <v/>
      </c>
      <c r="AZ1064" s="44" t="str">
        <f t="shared" si="189"/>
        <v/>
      </c>
      <c r="BA1064" s="45"/>
      <c r="BB1064" s="97">
        <v>38</v>
      </c>
      <c r="BC1064" s="98">
        <v>0</v>
      </c>
      <c r="BD1064" s="98">
        <v>0</v>
      </c>
      <c r="BE1064" s="98">
        <v>0</v>
      </c>
      <c r="BF1064" s="98">
        <v>0</v>
      </c>
      <c r="BG1064" s="99">
        <f t="shared" si="197"/>
        <v>38</v>
      </c>
      <c r="BH1064" s="52">
        <f t="shared" si="193"/>
        <v>0</v>
      </c>
      <c r="BI1064" s="53">
        <f>IFERROR(IF(ROUND(V1064/((D1064+AK1064)/2),1)&lt;0,0,ROUND(V1064/((D1064+AK1064)/2),1)),0)</f>
        <v>4.9000000000000004</v>
      </c>
      <c r="BJ1064" s="55" t="str">
        <f>IF(AK1064=0,"정상",IF(AP1064="악성","악성",IF(AND(BL1064&gt;3,BI1064&lt;0.5),"악성",IF(AND(AP1064="정상",BL1064&lt;=3),"정상",IF(BI1064&gt;1,"정상","부진")))))</f>
        <v>정상</v>
      </c>
      <c r="BK1064" s="54">
        <v>45992</v>
      </c>
      <c r="BL1064" s="52">
        <f t="shared" si="198"/>
        <v>10</v>
      </c>
    </row>
    <row r="1065" spans="1:64" ht="17.100000000000001" customHeight="1">
      <c r="A1065" s="58" t="s">
        <v>1</v>
      </c>
      <c r="B1065" s="57" t="s">
        <v>1404</v>
      </c>
      <c r="C1065" s="56" t="s">
        <v>2320</v>
      </c>
      <c r="D1065" s="213">
        <v>9398</v>
      </c>
      <c r="E1065" s="214">
        <v>7004.1458000000002</v>
      </c>
      <c r="F1065" s="215">
        <v>65824962</v>
      </c>
      <c r="G1065" s="213">
        <v>20000</v>
      </c>
      <c r="H1065" s="216">
        <v>5849.6045999999997</v>
      </c>
      <c r="I1065" s="215">
        <v>116992092</v>
      </c>
      <c r="J1065" s="213">
        <v>0</v>
      </c>
      <c r="K1065" s="216">
        <v>0</v>
      </c>
      <c r="L1065" s="215">
        <v>0</v>
      </c>
      <c r="M1065" s="213">
        <v>45</v>
      </c>
      <c r="N1065" s="216">
        <v>4902.0666659999997</v>
      </c>
      <c r="O1065" s="215">
        <v>220593</v>
      </c>
      <c r="P1065" s="213">
        <v>0</v>
      </c>
      <c r="Q1065" s="216">
        <v>0</v>
      </c>
      <c r="R1065" s="215">
        <v>0</v>
      </c>
      <c r="S1065" s="213">
        <v>20045</v>
      </c>
      <c r="T1065" s="214">
        <v>5847.477425</v>
      </c>
      <c r="U1065" s="217">
        <v>117212685</v>
      </c>
      <c r="V1065" s="213">
        <v>28828</v>
      </c>
      <c r="W1065" s="216">
        <v>6226.2001170000003</v>
      </c>
      <c r="X1065" s="215">
        <v>179488897</v>
      </c>
      <c r="Y1065" s="213">
        <v>0</v>
      </c>
      <c r="Z1065" s="216">
        <v>0</v>
      </c>
      <c r="AA1065" s="215">
        <v>0</v>
      </c>
      <c r="AB1065" s="213">
        <v>258</v>
      </c>
      <c r="AC1065" s="216">
        <v>6228.6511620000001</v>
      </c>
      <c r="AD1065" s="215">
        <v>1606992</v>
      </c>
      <c r="AE1065" s="213">
        <v>0</v>
      </c>
      <c r="AF1065" s="216">
        <v>0</v>
      </c>
      <c r="AG1065" s="215">
        <v>0</v>
      </c>
      <c r="AH1065" s="213">
        <v>29086</v>
      </c>
      <c r="AI1065" s="214">
        <v>6226.2218590000002</v>
      </c>
      <c r="AJ1065" s="215">
        <v>181095889</v>
      </c>
      <c r="AK1065" s="218">
        <v>357</v>
      </c>
      <c r="AL1065" s="214">
        <v>5439.1014999999998</v>
      </c>
      <c r="AM1065" s="215">
        <v>1941758</v>
      </c>
      <c r="AN1065" s="36">
        <f t="shared" si="190"/>
        <v>1.837565613325654E-4</v>
      </c>
      <c r="AO1065" s="37">
        <f t="shared" si="191"/>
        <v>1.212512311924736E-2</v>
      </c>
      <c r="AP1065" s="38" t="s">
        <v>2</v>
      </c>
      <c r="AQ1065" s="39" t="str">
        <f t="shared" si="188"/>
        <v>제품</v>
      </c>
      <c r="AR1065" s="40">
        <f t="shared" si="194"/>
        <v>0</v>
      </c>
      <c r="AS1065" s="41">
        <f t="shared" si="195"/>
        <v>0</v>
      </c>
      <c r="AT1065" s="42">
        <f t="shared" si="196"/>
        <v>1941758</v>
      </c>
      <c r="AU1065" s="43">
        <f t="shared" si="192"/>
        <v>1941758</v>
      </c>
      <c r="AV1065" s="95">
        <f t="shared" si="189"/>
        <v>1941759.2355</v>
      </c>
      <c r="AW1065" s="61" t="str">
        <f t="shared" si="189"/>
        <v/>
      </c>
      <c r="AX1065" s="61" t="str">
        <f t="shared" si="189"/>
        <v/>
      </c>
      <c r="AY1065" s="61" t="str">
        <f t="shared" si="189"/>
        <v/>
      </c>
      <c r="AZ1065" s="44" t="str">
        <f t="shared" si="189"/>
        <v/>
      </c>
      <c r="BA1065" s="45"/>
      <c r="BB1065" s="97">
        <v>357</v>
      </c>
      <c r="BC1065" s="98">
        <v>0</v>
      </c>
      <c r="BD1065" s="98">
        <v>0</v>
      </c>
      <c r="BE1065" s="98">
        <v>0</v>
      </c>
      <c r="BF1065" s="98">
        <v>0</v>
      </c>
      <c r="BG1065" s="99">
        <f t="shared" si="197"/>
        <v>357</v>
      </c>
      <c r="BH1065" s="52">
        <f t="shared" si="193"/>
        <v>0</v>
      </c>
      <c r="BI1065" s="53">
        <f>IFERROR(IF(ROUND(V1065/((D1065+AK1065)/2),1)&lt;0,0,ROUND(V1065/((D1065+AK1065)/2),1)),0)</f>
        <v>5.9</v>
      </c>
      <c r="BJ1065" s="55" t="str">
        <f>IF(AK1065=0,"정상",IF(AP1065="악성","악성",IF(AND(BL1065&gt;3,BI1065&lt;0.5),"악성",IF(AND(AP1065="정상",BL1065&lt;=3),"정상",IF(BI1065&gt;1,"정상","부진")))))</f>
        <v>정상</v>
      </c>
      <c r="BK1065" s="54">
        <v>45962</v>
      </c>
      <c r="BL1065" s="52">
        <f t="shared" si="198"/>
        <v>11</v>
      </c>
    </row>
    <row r="1066" spans="1:64" ht="17.100000000000001" customHeight="1">
      <c r="A1066" s="58" t="s">
        <v>1</v>
      </c>
      <c r="B1066" s="57" t="s">
        <v>1431</v>
      </c>
      <c r="C1066" s="56" t="s">
        <v>2321</v>
      </c>
      <c r="D1066" s="213">
        <v>786</v>
      </c>
      <c r="E1066" s="214">
        <v>4388.7160000000003</v>
      </c>
      <c r="F1066" s="215">
        <v>3449529</v>
      </c>
      <c r="G1066" s="213">
        <v>10000</v>
      </c>
      <c r="H1066" s="216">
        <v>4553.0474999999997</v>
      </c>
      <c r="I1066" s="215">
        <v>45530475</v>
      </c>
      <c r="J1066" s="213">
        <v>0</v>
      </c>
      <c r="K1066" s="216">
        <v>0</v>
      </c>
      <c r="L1066" s="215">
        <v>0</v>
      </c>
      <c r="M1066" s="213">
        <v>6</v>
      </c>
      <c r="N1066" s="216">
        <v>4455</v>
      </c>
      <c r="O1066" s="215">
        <v>26730</v>
      </c>
      <c r="P1066" s="213">
        <v>0</v>
      </c>
      <c r="Q1066" s="216">
        <v>0</v>
      </c>
      <c r="R1066" s="215">
        <v>0</v>
      </c>
      <c r="S1066" s="213">
        <v>10006</v>
      </c>
      <c r="T1066" s="214">
        <v>4552.9887060000001</v>
      </c>
      <c r="U1066" s="217">
        <v>45557205</v>
      </c>
      <c r="V1066" s="213">
        <v>9848</v>
      </c>
      <c r="W1066" s="216">
        <v>4537.8332650000002</v>
      </c>
      <c r="X1066" s="215">
        <v>44688582</v>
      </c>
      <c r="Y1066" s="213">
        <v>0</v>
      </c>
      <c r="Z1066" s="216">
        <v>0</v>
      </c>
      <c r="AA1066" s="215">
        <v>0</v>
      </c>
      <c r="AB1066" s="213">
        <v>59</v>
      </c>
      <c r="AC1066" s="216">
        <v>4497.7627110000003</v>
      </c>
      <c r="AD1066" s="215">
        <v>265368</v>
      </c>
      <c r="AE1066" s="213">
        <v>0</v>
      </c>
      <c r="AF1066" s="216">
        <v>0</v>
      </c>
      <c r="AG1066" s="215">
        <v>0</v>
      </c>
      <c r="AH1066" s="213">
        <v>9907</v>
      </c>
      <c r="AI1066" s="214">
        <v>4537.5946299999996</v>
      </c>
      <c r="AJ1066" s="215">
        <v>44953950</v>
      </c>
      <c r="AK1066" s="218">
        <v>885</v>
      </c>
      <c r="AL1066" s="214">
        <v>4579.4175999999998</v>
      </c>
      <c r="AM1066" s="215">
        <v>4052784</v>
      </c>
      <c r="AN1066" s="36">
        <f t="shared" si="190"/>
        <v>3.8353165104180835E-4</v>
      </c>
      <c r="AO1066" s="37">
        <f t="shared" si="191"/>
        <v>8.2005189028910311E-2</v>
      </c>
      <c r="AP1066" s="38" t="s">
        <v>2</v>
      </c>
      <c r="AQ1066" s="39" t="str">
        <f t="shared" si="188"/>
        <v>제품</v>
      </c>
      <c r="AR1066" s="40">
        <f t="shared" si="194"/>
        <v>0</v>
      </c>
      <c r="AS1066" s="41">
        <f t="shared" si="195"/>
        <v>0</v>
      </c>
      <c r="AT1066" s="42">
        <f t="shared" si="196"/>
        <v>4052784</v>
      </c>
      <c r="AU1066" s="43">
        <f t="shared" si="192"/>
        <v>4052784</v>
      </c>
      <c r="AV1066" s="95">
        <f t="shared" si="189"/>
        <v>4052784.5759999999</v>
      </c>
      <c r="AW1066" s="61" t="str">
        <f t="shared" si="189"/>
        <v/>
      </c>
      <c r="AX1066" s="61" t="str">
        <f t="shared" si="189"/>
        <v/>
      </c>
      <c r="AY1066" s="61" t="str">
        <f t="shared" si="189"/>
        <v/>
      </c>
      <c r="AZ1066" s="44" t="str">
        <f t="shared" si="189"/>
        <v/>
      </c>
      <c r="BA1066" s="45"/>
      <c r="BB1066" s="97">
        <v>885</v>
      </c>
      <c r="BC1066" s="98">
        <v>0</v>
      </c>
      <c r="BD1066" s="98">
        <v>0</v>
      </c>
      <c r="BE1066" s="98">
        <v>0</v>
      </c>
      <c r="BF1066" s="98">
        <v>0</v>
      </c>
      <c r="BG1066" s="99">
        <f t="shared" si="197"/>
        <v>885</v>
      </c>
      <c r="BH1066" s="52">
        <f t="shared" si="193"/>
        <v>0</v>
      </c>
      <c r="BI1066" s="53">
        <f>IFERROR(IF(ROUND(V1066/((D1066+AK1066)/2),1)&lt;0,0,ROUND(V1066/((D1066+AK1066)/2),1)),0)</f>
        <v>11.8</v>
      </c>
      <c r="BJ1066" s="55" t="str">
        <f>IF(AK1066=0,"정상",IF(AP1066="악성","악성",IF(AND(BL1066&gt;3,BI1066&lt;0.5),"악성",IF(AND(AP1066="정상",BL1066&lt;=3),"정상",IF(BI1066&gt;1,"정상","부진")))))</f>
        <v>정상</v>
      </c>
      <c r="BK1066" s="54">
        <v>45992</v>
      </c>
      <c r="BL1066" s="52">
        <f t="shared" si="198"/>
        <v>10</v>
      </c>
    </row>
    <row r="1067" spans="1:64" ht="17.100000000000001" customHeight="1">
      <c r="A1067" s="58" t="s">
        <v>1</v>
      </c>
      <c r="B1067" s="57" t="s">
        <v>1323</v>
      </c>
      <c r="C1067" s="56" t="s">
        <v>1324</v>
      </c>
      <c r="D1067" s="213">
        <v>22</v>
      </c>
      <c r="E1067" s="214">
        <v>709.21730000000002</v>
      </c>
      <c r="F1067" s="215">
        <v>15602</v>
      </c>
      <c r="G1067" s="213">
        <v>0</v>
      </c>
      <c r="H1067" s="216">
        <v>0</v>
      </c>
      <c r="I1067" s="215">
        <v>0</v>
      </c>
      <c r="J1067" s="213">
        <v>0</v>
      </c>
      <c r="K1067" s="216">
        <v>0</v>
      </c>
      <c r="L1067" s="215">
        <v>0</v>
      </c>
      <c r="M1067" s="213">
        <v>0</v>
      </c>
      <c r="N1067" s="216">
        <v>0</v>
      </c>
      <c r="O1067" s="215">
        <v>0</v>
      </c>
      <c r="P1067" s="213">
        <v>0</v>
      </c>
      <c r="Q1067" s="216">
        <v>0</v>
      </c>
      <c r="R1067" s="215">
        <v>0</v>
      </c>
      <c r="S1067" s="213">
        <v>0</v>
      </c>
      <c r="T1067" s="214">
        <v>0</v>
      </c>
      <c r="U1067" s="217">
        <v>0</v>
      </c>
      <c r="V1067" s="213">
        <v>-62</v>
      </c>
      <c r="W1067" s="216">
        <v>708.69354799999996</v>
      </c>
      <c r="X1067" s="215">
        <v>-43939</v>
      </c>
      <c r="Y1067" s="213">
        <v>0</v>
      </c>
      <c r="Z1067" s="216">
        <v>0</v>
      </c>
      <c r="AA1067" s="215">
        <v>0</v>
      </c>
      <c r="AB1067" s="213">
        <v>15</v>
      </c>
      <c r="AC1067" s="216">
        <v>709.13333299999999</v>
      </c>
      <c r="AD1067" s="215">
        <v>10637</v>
      </c>
      <c r="AE1067" s="213">
        <v>0</v>
      </c>
      <c r="AF1067" s="216">
        <v>0</v>
      </c>
      <c r="AG1067" s="215">
        <v>0</v>
      </c>
      <c r="AH1067" s="213">
        <v>-47</v>
      </c>
      <c r="AI1067" s="214">
        <v>708.55319099999997</v>
      </c>
      <c r="AJ1067" s="215">
        <v>-33302</v>
      </c>
      <c r="AK1067" s="218">
        <v>69</v>
      </c>
      <c r="AL1067" s="214">
        <v>708.75360000000001</v>
      </c>
      <c r="AM1067" s="215">
        <v>48904</v>
      </c>
      <c r="AN1067" s="36">
        <f t="shared" si="190"/>
        <v>4.627987048544555E-6</v>
      </c>
      <c r="AO1067" s="37">
        <f t="shared" si="191"/>
        <v>3.1363636363636362</v>
      </c>
      <c r="AP1067" s="38" t="s">
        <v>3</v>
      </c>
      <c r="AQ1067" s="39" t="str">
        <f t="shared" si="188"/>
        <v>제품</v>
      </c>
      <c r="AR1067" s="40">
        <f t="shared" si="194"/>
        <v>48904</v>
      </c>
      <c r="AS1067" s="41">
        <f t="shared" si="195"/>
        <v>0</v>
      </c>
      <c r="AT1067" s="42">
        <f t="shared" si="196"/>
        <v>0</v>
      </c>
      <c r="AU1067" s="43">
        <f t="shared" si="192"/>
        <v>48904</v>
      </c>
      <c r="AV1067" s="95">
        <f t="shared" si="189"/>
        <v>48903.998399999997</v>
      </c>
      <c r="AW1067" s="61" t="str">
        <f t="shared" si="189"/>
        <v/>
      </c>
      <c r="AX1067" s="61" t="str">
        <f t="shared" si="189"/>
        <v/>
      </c>
      <c r="AY1067" s="61" t="str">
        <f t="shared" si="189"/>
        <v/>
      </c>
      <c r="AZ1067" s="44" t="str">
        <f t="shared" si="189"/>
        <v/>
      </c>
      <c r="BA1067" s="45"/>
      <c r="BB1067" s="97">
        <v>69</v>
      </c>
      <c r="BC1067" s="98">
        <v>0</v>
      </c>
      <c r="BD1067" s="98">
        <v>0</v>
      </c>
      <c r="BE1067" s="98">
        <v>0</v>
      </c>
      <c r="BF1067" s="98">
        <v>0</v>
      </c>
      <c r="BG1067" s="99">
        <f t="shared" si="197"/>
        <v>69</v>
      </c>
      <c r="BH1067" s="52">
        <f t="shared" si="193"/>
        <v>0</v>
      </c>
      <c r="BI1067" s="53">
        <f>IFERROR(IF(ROUND(V1067/((D1067+AK1067)/2),1)&lt;0,0,ROUND(V1067/((D1067+AK1067)/2),1)),0)</f>
        <v>0</v>
      </c>
      <c r="BJ1067" s="55" t="str">
        <f>IF(AK1067=0,"정상",IF(AP1067="악성","악성",IF(AND(BL1067&gt;3,BI1067&lt;0.5),"악성",IF(AND(AP1067="정상",BL1067&lt;=3),"정상",IF(BI1067&gt;1,"정상","부진")))))</f>
        <v>악성</v>
      </c>
      <c r="BK1067" s="54">
        <v>44136</v>
      </c>
      <c r="BL1067" s="52">
        <f t="shared" si="198"/>
        <v>71</v>
      </c>
    </row>
    <row r="1068" spans="1:64" ht="17.100000000000001" customHeight="1">
      <c r="A1068" s="58" t="s">
        <v>1</v>
      </c>
      <c r="B1068" s="57" t="s">
        <v>1325</v>
      </c>
      <c r="C1068" s="56" t="s">
        <v>1326</v>
      </c>
      <c r="D1068" s="213">
        <v>31</v>
      </c>
      <c r="E1068" s="214">
        <v>690.42100000000005</v>
      </c>
      <c r="F1068" s="215">
        <v>21403</v>
      </c>
      <c r="G1068" s="213">
        <v>0</v>
      </c>
      <c r="H1068" s="216">
        <v>0</v>
      </c>
      <c r="I1068" s="215">
        <v>0</v>
      </c>
      <c r="J1068" s="213">
        <v>0</v>
      </c>
      <c r="K1068" s="216">
        <v>0</v>
      </c>
      <c r="L1068" s="215">
        <v>0</v>
      </c>
      <c r="M1068" s="213">
        <v>0</v>
      </c>
      <c r="N1068" s="216">
        <v>0</v>
      </c>
      <c r="O1068" s="215">
        <v>0</v>
      </c>
      <c r="P1068" s="213">
        <v>0</v>
      </c>
      <c r="Q1068" s="216">
        <v>0</v>
      </c>
      <c r="R1068" s="215">
        <v>0</v>
      </c>
      <c r="S1068" s="213">
        <v>0</v>
      </c>
      <c r="T1068" s="214">
        <v>0</v>
      </c>
      <c r="U1068" s="217">
        <v>0</v>
      </c>
      <c r="V1068" s="213">
        <v>-26</v>
      </c>
      <c r="W1068" s="216">
        <v>689.57692299999997</v>
      </c>
      <c r="X1068" s="215">
        <v>-17929</v>
      </c>
      <c r="Y1068" s="213">
        <v>0</v>
      </c>
      <c r="Z1068" s="216">
        <v>0</v>
      </c>
      <c r="AA1068" s="215">
        <v>0</v>
      </c>
      <c r="AB1068" s="213">
        <v>23</v>
      </c>
      <c r="AC1068" s="216">
        <v>690.08695599999999</v>
      </c>
      <c r="AD1068" s="215">
        <v>15872</v>
      </c>
      <c r="AE1068" s="213">
        <v>0</v>
      </c>
      <c r="AF1068" s="216">
        <v>0</v>
      </c>
      <c r="AG1068" s="215">
        <v>0</v>
      </c>
      <c r="AH1068" s="213">
        <v>-3</v>
      </c>
      <c r="AI1068" s="214">
        <v>685.66666599999996</v>
      </c>
      <c r="AJ1068" s="215">
        <v>-2057</v>
      </c>
      <c r="AK1068" s="218">
        <v>34</v>
      </c>
      <c r="AL1068" s="214">
        <v>690</v>
      </c>
      <c r="AM1068" s="215">
        <v>23460</v>
      </c>
      <c r="AN1068" s="36">
        <f t="shared" si="190"/>
        <v>2.2201164763384436E-6</v>
      </c>
      <c r="AO1068" s="37">
        <f t="shared" si="191"/>
        <v>1.096774193548387</v>
      </c>
      <c r="AP1068" s="38" t="s">
        <v>3</v>
      </c>
      <c r="AQ1068" s="39" t="str">
        <f t="shared" si="188"/>
        <v>제품</v>
      </c>
      <c r="AR1068" s="40">
        <f t="shared" si="194"/>
        <v>23460</v>
      </c>
      <c r="AS1068" s="41">
        <f t="shared" si="195"/>
        <v>0</v>
      </c>
      <c r="AT1068" s="42">
        <f t="shared" si="196"/>
        <v>0</v>
      </c>
      <c r="AU1068" s="43">
        <f t="shared" si="192"/>
        <v>23460</v>
      </c>
      <c r="AV1068" s="95">
        <f t="shared" si="189"/>
        <v>23460</v>
      </c>
      <c r="AW1068" s="61" t="str">
        <f t="shared" si="189"/>
        <v/>
      </c>
      <c r="AX1068" s="61" t="str">
        <f t="shared" si="189"/>
        <v/>
      </c>
      <c r="AY1068" s="61" t="str">
        <f t="shared" si="189"/>
        <v/>
      </c>
      <c r="AZ1068" s="44" t="str">
        <f t="shared" si="189"/>
        <v/>
      </c>
      <c r="BA1068" s="45"/>
      <c r="BB1068" s="97">
        <v>34</v>
      </c>
      <c r="BC1068" s="98">
        <v>0</v>
      </c>
      <c r="BD1068" s="98">
        <v>0</v>
      </c>
      <c r="BE1068" s="98">
        <v>0</v>
      </c>
      <c r="BF1068" s="98">
        <v>0</v>
      </c>
      <c r="BG1068" s="99">
        <f t="shared" si="197"/>
        <v>34</v>
      </c>
      <c r="BH1068" s="52">
        <f t="shared" si="193"/>
        <v>0</v>
      </c>
      <c r="BI1068" s="53">
        <f>IFERROR(IF(ROUND(V1068/((D1068+AK1068)/2),1)&lt;0,0,ROUND(V1068/((D1068+AK1068)/2),1)),0)</f>
        <v>0</v>
      </c>
      <c r="BJ1068" s="55" t="str">
        <f>IF(AK1068=0,"정상",IF(AP1068="악성","악성",IF(AND(BL1068&gt;3,BI1068&lt;0.5),"악성",IF(AND(AP1068="정상",BL1068&lt;=3),"정상",IF(BI1068&gt;1,"정상","부진")))))</f>
        <v>악성</v>
      </c>
      <c r="BK1068" s="54">
        <v>44136</v>
      </c>
      <c r="BL1068" s="52">
        <f t="shared" si="198"/>
        <v>71</v>
      </c>
    </row>
    <row r="1069" spans="1:64" ht="17.100000000000001" customHeight="1">
      <c r="A1069" s="58" t="s">
        <v>1</v>
      </c>
      <c r="B1069" s="57" t="s">
        <v>1405</v>
      </c>
      <c r="C1069" s="56" t="s">
        <v>2322</v>
      </c>
      <c r="D1069" s="213">
        <v>682</v>
      </c>
      <c r="E1069" s="214">
        <v>1707.7338999999999</v>
      </c>
      <c r="F1069" s="215">
        <v>1164674</v>
      </c>
      <c r="G1069" s="213">
        <v>0</v>
      </c>
      <c r="H1069" s="216">
        <v>0</v>
      </c>
      <c r="I1069" s="215">
        <v>0</v>
      </c>
      <c r="J1069" s="213">
        <v>1000</v>
      </c>
      <c r="K1069" s="216">
        <v>1763.3</v>
      </c>
      <c r="L1069" s="215">
        <v>1763300</v>
      </c>
      <c r="M1069" s="213">
        <v>48</v>
      </c>
      <c r="N1069" s="216">
        <v>177.45833300000001</v>
      </c>
      <c r="O1069" s="215">
        <v>8518</v>
      </c>
      <c r="P1069" s="213">
        <v>0</v>
      </c>
      <c r="Q1069" s="216">
        <v>0</v>
      </c>
      <c r="R1069" s="215">
        <v>0</v>
      </c>
      <c r="S1069" s="213">
        <v>1048</v>
      </c>
      <c r="T1069" s="214">
        <v>1690.6660300000001</v>
      </c>
      <c r="U1069" s="217">
        <v>1771818</v>
      </c>
      <c r="V1069" s="213">
        <v>1317</v>
      </c>
      <c r="W1069" s="216">
        <v>1698.9582379999999</v>
      </c>
      <c r="X1069" s="215">
        <v>2237528</v>
      </c>
      <c r="Y1069" s="213">
        <v>0</v>
      </c>
      <c r="Z1069" s="216">
        <v>0</v>
      </c>
      <c r="AA1069" s="215">
        <v>0</v>
      </c>
      <c r="AB1069" s="213">
        <v>19</v>
      </c>
      <c r="AC1069" s="216">
        <v>1694.894736</v>
      </c>
      <c r="AD1069" s="215">
        <v>32203</v>
      </c>
      <c r="AE1069" s="213">
        <v>0</v>
      </c>
      <c r="AF1069" s="216">
        <v>0</v>
      </c>
      <c r="AG1069" s="215">
        <v>0</v>
      </c>
      <c r="AH1069" s="213">
        <v>1336</v>
      </c>
      <c r="AI1069" s="214">
        <v>1698.900449</v>
      </c>
      <c r="AJ1069" s="215">
        <v>2269731</v>
      </c>
      <c r="AK1069" s="218">
        <v>394</v>
      </c>
      <c r="AL1069" s="214">
        <v>1692.2887000000001</v>
      </c>
      <c r="AM1069" s="215">
        <v>666761</v>
      </c>
      <c r="AN1069" s="36">
        <f t="shared" si="190"/>
        <v>6.3098341086099629E-5</v>
      </c>
      <c r="AO1069" s="37">
        <f t="shared" si="191"/>
        <v>0.22774566473988439</v>
      </c>
      <c r="AP1069" s="38" t="s">
        <v>2</v>
      </c>
      <c r="AQ1069" s="39" t="str">
        <f t="shared" si="188"/>
        <v>제품</v>
      </c>
      <c r="AR1069" s="40">
        <f t="shared" si="194"/>
        <v>0</v>
      </c>
      <c r="AS1069" s="41">
        <f t="shared" si="195"/>
        <v>0</v>
      </c>
      <c r="AT1069" s="42">
        <f t="shared" si="196"/>
        <v>666761</v>
      </c>
      <c r="AU1069" s="43">
        <f t="shared" si="192"/>
        <v>666761</v>
      </c>
      <c r="AV1069" s="95">
        <f t="shared" si="189"/>
        <v>666761.74780000001</v>
      </c>
      <c r="AW1069" s="61" t="str">
        <f t="shared" si="189"/>
        <v/>
      </c>
      <c r="AX1069" s="61" t="str">
        <f t="shared" si="189"/>
        <v/>
      </c>
      <c r="AY1069" s="61" t="str">
        <f t="shared" si="189"/>
        <v/>
      </c>
      <c r="AZ1069" s="44" t="str">
        <f t="shared" si="189"/>
        <v/>
      </c>
      <c r="BA1069" s="45"/>
      <c r="BB1069" s="97">
        <v>394</v>
      </c>
      <c r="BC1069" s="98">
        <v>0</v>
      </c>
      <c r="BD1069" s="98">
        <v>0</v>
      </c>
      <c r="BE1069" s="98">
        <v>0</v>
      </c>
      <c r="BF1069" s="98">
        <v>0</v>
      </c>
      <c r="BG1069" s="99">
        <f t="shared" si="197"/>
        <v>394</v>
      </c>
      <c r="BH1069" s="52">
        <f t="shared" si="193"/>
        <v>0</v>
      </c>
      <c r="BI1069" s="53">
        <f>IFERROR(IF(ROUND(V1069/((D1069+AK1069)/2),1)&lt;0,0,ROUND(V1069/((D1069+AK1069)/2),1)),0)</f>
        <v>2.4</v>
      </c>
      <c r="BJ1069" s="55" t="str">
        <f>IF(AK1069=0,"정상",IF(AP1069="악성","악성",IF(AND(BL1069&gt;3,BI1069&lt;0.5),"악성",IF(AND(AP1069="정상",BL1069&lt;=3),"정상",IF(BI1069&gt;1,"정상","부진")))))</f>
        <v>정상</v>
      </c>
      <c r="BK1069" s="54">
        <v>45992</v>
      </c>
      <c r="BL1069" s="52">
        <f t="shared" si="198"/>
        <v>10</v>
      </c>
    </row>
    <row r="1070" spans="1:64" ht="17.100000000000001" customHeight="1">
      <c r="A1070" s="58" t="s">
        <v>1</v>
      </c>
      <c r="B1070" s="57" t="s">
        <v>1406</v>
      </c>
      <c r="C1070" s="56" t="s">
        <v>2323</v>
      </c>
      <c r="D1070" s="213">
        <v>638</v>
      </c>
      <c r="E1070" s="214">
        <v>1722.3693000000001</v>
      </c>
      <c r="F1070" s="215">
        <v>1098871</v>
      </c>
      <c r="G1070" s="213">
        <v>0</v>
      </c>
      <c r="H1070" s="216">
        <v>0</v>
      </c>
      <c r="I1070" s="215">
        <v>0</v>
      </c>
      <c r="J1070" s="213">
        <v>1000</v>
      </c>
      <c r="K1070" s="216">
        <v>1763.3</v>
      </c>
      <c r="L1070" s="215">
        <v>1763300</v>
      </c>
      <c r="M1070" s="213">
        <v>66</v>
      </c>
      <c r="N1070" s="216">
        <v>154.33333300000001</v>
      </c>
      <c r="O1070" s="215">
        <v>10186</v>
      </c>
      <c r="P1070" s="213">
        <v>0</v>
      </c>
      <c r="Q1070" s="216">
        <v>0</v>
      </c>
      <c r="R1070" s="215">
        <v>0</v>
      </c>
      <c r="S1070" s="213">
        <v>1066</v>
      </c>
      <c r="T1070" s="214">
        <v>1663.682926</v>
      </c>
      <c r="U1070" s="217">
        <v>1773486</v>
      </c>
      <c r="V1070" s="213">
        <v>1222</v>
      </c>
      <c r="W1070" s="216">
        <v>1691.5613739999999</v>
      </c>
      <c r="X1070" s="215">
        <v>2067088</v>
      </c>
      <c r="Y1070" s="213">
        <v>0</v>
      </c>
      <c r="Z1070" s="216">
        <v>0</v>
      </c>
      <c r="AA1070" s="215">
        <v>0</v>
      </c>
      <c r="AB1070" s="213">
        <v>8</v>
      </c>
      <c r="AC1070" s="216">
        <v>1677.375</v>
      </c>
      <c r="AD1070" s="215">
        <v>13419</v>
      </c>
      <c r="AE1070" s="213">
        <v>0</v>
      </c>
      <c r="AF1070" s="216">
        <v>0</v>
      </c>
      <c r="AG1070" s="215">
        <v>0</v>
      </c>
      <c r="AH1070" s="213">
        <v>1230</v>
      </c>
      <c r="AI1070" s="214">
        <v>1691.4691049999999</v>
      </c>
      <c r="AJ1070" s="215">
        <v>2080507</v>
      </c>
      <c r="AK1070" s="218">
        <v>474</v>
      </c>
      <c r="AL1070" s="214">
        <v>1670.5714</v>
      </c>
      <c r="AM1070" s="215">
        <v>791850</v>
      </c>
      <c r="AN1070" s="36">
        <f t="shared" si="190"/>
        <v>7.4936028635490059E-5</v>
      </c>
      <c r="AO1070" s="37">
        <f t="shared" si="191"/>
        <v>0.27816901408450706</v>
      </c>
      <c r="AP1070" s="38" t="s">
        <v>2</v>
      </c>
      <c r="AQ1070" s="39" t="str">
        <f t="shared" si="188"/>
        <v>제품</v>
      </c>
      <c r="AR1070" s="40">
        <f t="shared" si="194"/>
        <v>0</v>
      </c>
      <c r="AS1070" s="41">
        <f t="shared" si="195"/>
        <v>0</v>
      </c>
      <c r="AT1070" s="42">
        <f t="shared" si="196"/>
        <v>791850</v>
      </c>
      <c r="AU1070" s="43">
        <f t="shared" si="192"/>
        <v>791850</v>
      </c>
      <c r="AV1070" s="95">
        <f t="shared" si="189"/>
        <v>791850.84360000002</v>
      </c>
      <c r="AW1070" s="61" t="str">
        <f t="shared" si="189"/>
        <v/>
      </c>
      <c r="AX1070" s="61" t="str">
        <f t="shared" si="189"/>
        <v/>
      </c>
      <c r="AY1070" s="61" t="str">
        <f t="shared" si="189"/>
        <v/>
      </c>
      <c r="AZ1070" s="44" t="str">
        <f t="shared" si="189"/>
        <v/>
      </c>
      <c r="BA1070" s="45"/>
      <c r="BB1070" s="97">
        <v>474</v>
      </c>
      <c r="BC1070" s="98">
        <v>0</v>
      </c>
      <c r="BD1070" s="98">
        <v>0</v>
      </c>
      <c r="BE1070" s="98">
        <v>0</v>
      </c>
      <c r="BF1070" s="98">
        <v>0</v>
      </c>
      <c r="BG1070" s="99">
        <f t="shared" si="197"/>
        <v>474</v>
      </c>
      <c r="BH1070" s="52">
        <f t="shared" si="193"/>
        <v>0</v>
      </c>
      <c r="BI1070" s="53">
        <f>IFERROR(IF(ROUND(V1070/((D1070+AK1070)/2),1)&lt;0,0,ROUND(V1070/((D1070+AK1070)/2),1)),0)</f>
        <v>2.2000000000000002</v>
      </c>
      <c r="BJ1070" s="55" t="str">
        <f>IF(AK1070=0,"정상",IF(AP1070="악성","악성",IF(AND(BL1070&gt;3,BI1070&lt;0.5),"악성",IF(AND(AP1070="정상",BL1070&lt;=3),"정상",IF(BI1070&gt;1,"정상","부진")))))</f>
        <v>정상</v>
      </c>
      <c r="BK1070" s="54">
        <v>45992</v>
      </c>
      <c r="BL1070" s="52">
        <f t="shared" si="198"/>
        <v>10</v>
      </c>
    </row>
    <row r="1071" spans="1:64" ht="17.100000000000001" customHeight="1">
      <c r="A1071" s="58" t="s">
        <v>1</v>
      </c>
      <c r="B1071" s="57" t="s">
        <v>1407</v>
      </c>
      <c r="C1071" s="56" t="s">
        <v>2324</v>
      </c>
      <c r="D1071" s="213">
        <v>16</v>
      </c>
      <c r="E1071" s="214">
        <v>5092</v>
      </c>
      <c r="F1071" s="215">
        <v>81472</v>
      </c>
      <c r="G1071" s="213">
        <v>0</v>
      </c>
      <c r="H1071" s="216">
        <v>0</v>
      </c>
      <c r="I1071" s="215">
        <v>0</v>
      </c>
      <c r="J1071" s="213">
        <v>0</v>
      </c>
      <c r="K1071" s="216">
        <v>0</v>
      </c>
      <c r="L1071" s="215">
        <v>0</v>
      </c>
      <c r="M1071" s="213">
        <v>0</v>
      </c>
      <c r="N1071" s="216">
        <v>0</v>
      </c>
      <c r="O1071" s="215">
        <v>0</v>
      </c>
      <c r="P1071" s="213">
        <v>0</v>
      </c>
      <c r="Q1071" s="216">
        <v>0</v>
      </c>
      <c r="R1071" s="215">
        <v>0</v>
      </c>
      <c r="S1071" s="213">
        <v>0</v>
      </c>
      <c r="T1071" s="214">
        <v>0</v>
      </c>
      <c r="U1071" s="217">
        <v>0</v>
      </c>
      <c r="V1071" s="213">
        <v>-47</v>
      </c>
      <c r="W1071" s="216">
        <v>5095.0425530000002</v>
      </c>
      <c r="X1071" s="215">
        <v>-239467</v>
      </c>
      <c r="Y1071" s="213">
        <v>0</v>
      </c>
      <c r="Z1071" s="216">
        <v>0</v>
      </c>
      <c r="AA1071" s="215">
        <v>0</v>
      </c>
      <c r="AB1071" s="213">
        <v>63</v>
      </c>
      <c r="AC1071" s="216">
        <v>5094.2698410000003</v>
      </c>
      <c r="AD1071" s="215">
        <v>320939</v>
      </c>
      <c r="AE1071" s="213">
        <v>0</v>
      </c>
      <c r="AF1071" s="216">
        <v>0</v>
      </c>
      <c r="AG1071" s="215">
        <v>0</v>
      </c>
      <c r="AH1071" s="213">
        <v>16</v>
      </c>
      <c r="AI1071" s="214">
        <v>5092</v>
      </c>
      <c r="AJ1071" s="215">
        <v>81472</v>
      </c>
      <c r="AK1071" s="218">
        <v>0</v>
      </c>
      <c r="AL1071" s="214">
        <v>0</v>
      </c>
      <c r="AM1071" s="215">
        <v>0</v>
      </c>
      <c r="AN1071" s="36">
        <f t="shared" si="190"/>
        <v>0</v>
      </c>
      <c r="AO1071" s="37">
        <f t="shared" si="191"/>
        <v>0</v>
      </c>
      <c r="AP1071" s="38" t="s">
        <v>3</v>
      </c>
      <c r="AQ1071" s="39" t="str">
        <f t="shared" si="188"/>
        <v>제품</v>
      </c>
      <c r="AR1071" s="40">
        <f t="shared" si="194"/>
        <v>0</v>
      </c>
      <c r="AS1071" s="41">
        <f t="shared" si="195"/>
        <v>0</v>
      </c>
      <c r="AT1071" s="42">
        <f t="shared" si="196"/>
        <v>0</v>
      </c>
      <c r="AU1071" s="43">
        <f t="shared" si="192"/>
        <v>0</v>
      </c>
      <c r="AV1071" s="95" t="str">
        <f t="shared" si="189"/>
        <v/>
      </c>
      <c r="AW1071" s="61" t="str">
        <f t="shared" si="189"/>
        <v/>
      </c>
      <c r="AX1071" s="61" t="str">
        <f t="shared" si="189"/>
        <v/>
      </c>
      <c r="AY1071" s="61" t="str">
        <f t="shared" si="189"/>
        <v/>
      </c>
      <c r="AZ1071" s="44" t="str">
        <f t="shared" si="189"/>
        <v/>
      </c>
      <c r="BA1071" s="45"/>
      <c r="BB1071" s="97">
        <v>0</v>
      </c>
      <c r="BC1071" s="98">
        <v>0</v>
      </c>
      <c r="BD1071" s="98">
        <v>0</v>
      </c>
      <c r="BE1071" s="98">
        <v>0</v>
      </c>
      <c r="BF1071" s="98">
        <v>0</v>
      </c>
      <c r="BG1071" s="99">
        <f t="shared" si="197"/>
        <v>0</v>
      </c>
      <c r="BH1071" s="52">
        <f t="shared" si="193"/>
        <v>0</v>
      </c>
      <c r="BI1071" s="53">
        <f>IFERROR(IF(ROUND(V1071/((D1071+AK1071)/2),1)&lt;0,0,ROUND(V1071/((D1071+AK1071)/2),1)),0)</f>
        <v>0</v>
      </c>
      <c r="BJ1071" s="55" t="str">
        <f>IF(AK1071=0,"정상",IF(AP1071="악성","악성",IF(AND(BL1071&gt;3,BI1071&lt;0.5),"악성",IF(AND(AP1071="정상",BL1071&lt;=3),"정상",IF(BI1071&gt;1,"정상","부진")))))</f>
        <v>정상</v>
      </c>
      <c r="BK1071" s="54">
        <v>44166</v>
      </c>
      <c r="BL1071" s="52">
        <f t="shared" si="198"/>
        <v>70</v>
      </c>
    </row>
    <row r="1072" spans="1:64" ht="17.100000000000001" customHeight="1">
      <c r="A1072" s="58" t="s">
        <v>1</v>
      </c>
      <c r="B1072" s="57" t="s">
        <v>1408</v>
      </c>
      <c r="C1072" s="56" t="s">
        <v>2325</v>
      </c>
      <c r="D1072" s="213">
        <v>3456</v>
      </c>
      <c r="E1072" s="214">
        <v>3286.3966</v>
      </c>
      <c r="F1072" s="215">
        <v>11357786</v>
      </c>
      <c r="G1072" s="213">
        <v>0</v>
      </c>
      <c r="H1072" s="216">
        <v>0</v>
      </c>
      <c r="I1072" s="215">
        <v>0</v>
      </c>
      <c r="J1072" s="213">
        <v>10000</v>
      </c>
      <c r="K1072" s="216">
        <v>3287</v>
      </c>
      <c r="L1072" s="215">
        <v>32870000</v>
      </c>
      <c r="M1072" s="213">
        <v>2</v>
      </c>
      <c r="N1072" s="216">
        <v>3286</v>
      </c>
      <c r="O1072" s="215">
        <v>6572</v>
      </c>
      <c r="P1072" s="213">
        <v>0</v>
      </c>
      <c r="Q1072" s="216">
        <v>0</v>
      </c>
      <c r="R1072" s="215">
        <v>0</v>
      </c>
      <c r="S1072" s="213">
        <v>10002</v>
      </c>
      <c r="T1072" s="214">
        <v>3286.9998000000001</v>
      </c>
      <c r="U1072" s="217">
        <v>32876572</v>
      </c>
      <c r="V1072" s="213">
        <v>9673</v>
      </c>
      <c r="W1072" s="216">
        <v>3286.5177290000001</v>
      </c>
      <c r="X1072" s="215">
        <v>31790486</v>
      </c>
      <c r="Y1072" s="213">
        <v>0</v>
      </c>
      <c r="Z1072" s="216">
        <v>0</v>
      </c>
      <c r="AA1072" s="215">
        <v>0</v>
      </c>
      <c r="AB1072" s="213">
        <v>19</v>
      </c>
      <c r="AC1072" s="216">
        <v>3286.7368419999998</v>
      </c>
      <c r="AD1072" s="215">
        <v>62448</v>
      </c>
      <c r="AE1072" s="213">
        <v>0</v>
      </c>
      <c r="AF1072" s="216">
        <v>0</v>
      </c>
      <c r="AG1072" s="215">
        <v>0</v>
      </c>
      <c r="AH1072" s="213">
        <v>9692</v>
      </c>
      <c r="AI1072" s="214">
        <v>3286.5181590000002</v>
      </c>
      <c r="AJ1072" s="215">
        <v>31852934</v>
      </c>
      <c r="AK1072" s="218">
        <v>3766</v>
      </c>
      <c r="AL1072" s="214">
        <v>3287.6857</v>
      </c>
      <c r="AM1072" s="215">
        <v>12381424</v>
      </c>
      <c r="AN1072" s="36">
        <f t="shared" si="190"/>
        <v>1.1717051757430623E-3</v>
      </c>
      <c r="AO1072" s="37">
        <f t="shared" si="191"/>
        <v>0.27983355624907119</v>
      </c>
      <c r="AP1072" s="38" t="s">
        <v>2</v>
      </c>
      <c r="AQ1072" s="39" t="str">
        <f t="shared" si="188"/>
        <v>제품</v>
      </c>
      <c r="AR1072" s="40">
        <f t="shared" si="194"/>
        <v>0</v>
      </c>
      <c r="AS1072" s="41">
        <f t="shared" si="195"/>
        <v>0</v>
      </c>
      <c r="AT1072" s="42">
        <f t="shared" si="196"/>
        <v>12381424</v>
      </c>
      <c r="AU1072" s="43">
        <f t="shared" si="192"/>
        <v>12381424</v>
      </c>
      <c r="AV1072" s="95">
        <f t="shared" si="189"/>
        <v>12381424.3462</v>
      </c>
      <c r="AW1072" s="61" t="str">
        <f t="shared" si="189"/>
        <v/>
      </c>
      <c r="AX1072" s="61" t="str">
        <f t="shared" si="189"/>
        <v/>
      </c>
      <c r="AY1072" s="61" t="str">
        <f t="shared" si="189"/>
        <v/>
      </c>
      <c r="AZ1072" s="44" t="str">
        <f t="shared" si="189"/>
        <v/>
      </c>
      <c r="BA1072" s="45"/>
      <c r="BB1072" s="97">
        <v>3766</v>
      </c>
      <c r="BC1072" s="98">
        <v>0</v>
      </c>
      <c r="BD1072" s="98">
        <v>0</v>
      </c>
      <c r="BE1072" s="98">
        <v>0</v>
      </c>
      <c r="BF1072" s="98">
        <v>0</v>
      </c>
      <c r="BG1072" s="99">
        <f t="shared" si="197"/>
        <v>3766</v>
      </c>
      <c r="BH1072" s="52">
        <f t="shared" si="193"/>
        <v>0</v>
      </c>
      <c r="BI1072" s="53">
        <f>IFERROR(IF(ROUND(V1072/((D1072+AK1072)/2),1)&lt;0,0,ROUND(V1072/((D1072+AK1072)/2),1)),0)</f>
        <v>2.7</v>
      </c>
      <c r="BJ1072" s="55" t="str">
        <f>IF(AK1072=0,"정상",IF(AP1072="악성","악성",IF(AND(BL1072&gt;3,BI1072&lt;0.5),"악성",IF(AND(AP1072="정상",BL1072&lt;=3),"정상",IF(BI1072&gt;1,"정상","부진")))))</f>
        <v>정상</v>
      </c>
      <c r="BK1072" s="54">
        <v>46143</v>
      </c>
      <c r="BL1072" s="52">
        <f t="shared" si="198"/>
        <v>5</v>
      </c>
    </row>
    <row r="1073" spans="1:64" ht="17.100000000000001" customHeight="1">
      <c r="A1073" s="58" t="s">
        <v>1</v>
      </c>
      <c r="B1073" s="57" t="s">
        <v>1409</v>
      </c>
      <c r="C1073" s="56" t="s">
        <v>2326</v>
      </c>
      <c r="D1073" s="213">
        <v>2295</v>
      </c>
      <c r="E1073" s="214">
        <v>3286.2586999999999</v>
      </c>
      <c r="F1073" s="215">
        <v>7541963</v>
      </c>
      <c r="G1073" s="213">
        <v>0</v>
      </c>
      <c r="H1073" s="216">
        <v>0</v>
      </c>
      <c r="I1073" s="215">
        <v>0</v>
      </c>
      <c r="J1073" s="213">
        <v>25000</v>
      </c>
      <c r="K1073" s="216">
        <v>3286.48</v>
      </c>
      <c r="L1073" s="215">
        <v>82162000</v>
      </c>
      <c r="M1073" s="213">
        <v>2</v>
      </c>
      <c r="N1073" s="216">
        <v>3286</v>
      </c>
      <c r="O1073" s="215">
        <v>6572</v>
      </c>
      <c r="P1073" s="213">
        <v>0</v>
      </c>
      <c r="Q1073" s="216">
        <v>0</v>
      </c>
      <c r="R1073" s="215">
        <v>0</v>
      </c>
      <c r="S1073" s="213">
        <v>25002</v>
      </c>
      <c r="T1073" s="214">
        <v>3286.479961</v>
      </c>
      <c r="U1073" s="217">
        <v>82168572</v>
      </c>
      <c r="V1073" s="213">
        <v>21589</v>
      </c>
      <c r="W1073" s="216">
        <v>3286.25198</v>
      </c>
      <c r="X1073" s="215">
        <v>70946894</v>
      </c>
      <c r="Y1073" s="213">
        <v>0</v>
      </c>
      <c r="Z1073" s="216">
        <v>0</v>
      </c>
      <c r="AA1073" s="215">
        <v>0</v>
      </c>
      <c r="AB1073" s="213">
        <v>26</v>
      </c>
      <c r="AC1073" s="216">
        <v>3286.6538460000002</v>
      </c>
      <c r="AD1073" s="215">
        <v>85453</v>
      </c>
      <c r="AE1073" s="213">
        <v>0</v>
      </c>
      <c r="AF1073" s="216">
        <v>0</v>
      </c>
      <c r="AG1073" s="215">
        <v>0</v>
      </c>
      <c r="AH1073" s="213">
        <v>21615</v>
      </c>
      <c r="AI1073" s="214">
        <v>3286.2524629999998</v>
      </c>
      <c r="AJ1073" s="215">
        <v>71032347</v>
      </c>
      <c r="AK1073" s="218">
        <v>5682</v>
      </c>
      <c r="AL1073" s="214">
        <v>3287.2559000000001</v>
      </c>
      <c r="AM1073" s="215">
        <v>18678188</v>
      </c>
      <c r="AN1073" s="36">
        <f t="shared" si="190"/>
        <v>1.7675939014043906E-3</v>
      </c>
      <c r="AO1073" s="37">
        <f t="shared" si="191"/>
        <v>0.20815474227937136</v>
      </c>
      <c r="AP1073" s="38" t="s">
        <v>2</v>
      </c>
      <c r="AQ1073" s="39" t="str">
        <f t="shared" si="188"/>
        <v>제품</v>
      </c>
      <c r="AR1073" s="40">
        <f t="shared" si="194"/>
        <v>0</v>
      </c>
      <c r="AS1073" s="41">
        <f t="shared" si="195"/>
        <v>0</v>
      </c>
      <c r="AT1073" s="42">
        <f t="shared" si="196"/>
        <v>18678188</v>
      </c>
      <c r="AU1073" s="43">
        <f t="shared" si="192"/>
        <v>18678188</v>
      </c>
      <c r="AV1073" s="95">
        <f t="shared" si="189"/>
        <v>18678188.023800001</v>
      </c>
      <c r="AW1073" s="61" t="str">
        <f t="shared" si="189"/>
        <v/>
      </c>
      <c r="AX1073" s="61" t="str">
        <f t="shared" si="189"/>
        <v/>
      </c>
      <c r="AY1073" s="61" t="str">
        <f t="shared" si="189"/>
        <v/>
      </c>
      <c r="AZ1073" s="44" t="str">
        <f t="shared" si="189"/>
        <v/>
      </c>
      <c r="BA1073" s="45"/>
      <c r="BB1073" s="97">
        <v>5682</v>
      </c>
      <c r="BC1073" s="98">
        <v>0</v>
      </c>
      <c r="BD1073" s="98">
        <v>0</v>
      </c>
      <c r="BE1073" s="98">
        <v>0</v>
      </c>
      <c r="BF1073" s="98">
        <v>0</v>
      </c>
      <c r="BG1073" s="99">
        <f t="shared" si="197"/>
        <v>5682</v>
      </c>
      <c r="BH1073" s="52">
        <f t="shared" si="193"/>
        <v>0</v>
      </c>
      <c r="BI1073" s="53">
        <f>IFERROR(IF(ROUND(V1073/((D1073+AK1073)/2),1)&lt;0,0,ROUND(V1073/((D1073+AK1073)/2),1)),0)</f>
        <v>5.4</v>
      </c>
      <c r="BJ1073" s="55" t="str">
        <f>IF(AK1073=0,"정상",IF(AP1073="악성","악성",IF(AND(BL1073&gt;3,BI1073&lt;0.5),"악성",IF(AND(AP1073="정상",BL1073&lt;=3),"정상",IF(BI1073&gt;1,"정상","부진")))))</f>
        <v>정상</v>
      </c>
      <c r="BK1073" s="54">
        <v>46174</v>
      </c>
      <c r="BL1073" s="52">
        <f t="shared" si="198"/>
        <v>4</v>
      </c>
    </row>
    <row r="1074" spans="1:64" ht="17.100000000000001" customHeight="1">
      <c r="A1074" s="58" t="s">
        <v>1</v>
      </c>
      <c r="B1074" s="57" t="s">
        <v>1432</v>
      </c>
      <c r="C1074" s="56" t="s">
        <v>2327</v>
      </c>
      <c r="D1074" s="213">
        <v>4</v>
      </c>
      <c r="E1074" s="214">
        <v>704.36360000000002</v>
      </c>
      <c r="F1074" s="215">
        <v>2816</v>
      </c>
      <c r="G1074" s="213">
        <v>0</v>
      </c>
      <c r="H1074" s="216">
        <v>0</v>
      </c>
      <c r="I1074" s="215">
        <v>0</v>
      </c>
      <c r="J1074" s="213">
        <v>0</v>
      </c>
      <c r="K1074" s="216">
        <v>0</v>
      </c>
      <c r="L1074" s="215">
        <v>0</v>
      </c>
      <c r="M1074" s="213">
        <v>0</v>
      </c>
      <c r="N1074" s="216">
        <v>0</v>
      </c>
      <c r="O1074" s="215">
        <v>0</v>
      </c>
      <c r="P1074" s="213">
        <v>0</v>
      </c>
      <c r="Q1074" s="216">
        <v>0</v>
      </c>
      <c r="R1074" s="215">
        <v>0</v>
      </c>
      <c r="S1074" s="213">
        <v>0</v>
      </c>
      <c r="T1074" s="214">
        <v>0</v>
      </c>
      <c r="U1074" s="217">
        <v>0</v>
      </c>
      <c r="V1074" s="213">
        <v>-19</v>
      </c>
      <c r="W1074" s="216">
        <v>704</v>
      </c>
      <c r="X1074" s="215">
        <v>-13376</v>
      </c>
      <c r="Y1074" s="213">
        <v>0</v>
      </c>
      <c r="Z1074" s="216">
        <v>0</v>
      </c>
      <c r="AA1074" s="215">
        <v>0</v>
      </c>
      <c r="AB1074" s="213">
        <v>6</v>
      </c>
      <c r="AC1074" s="216">
        <v>704</v>
      </c>
      <c r="AD1074" s="215">
        <v>4224</v>
      </c>
      <c r="AE1074" s="213">
        <v>0</v>
      </c>
      <c r="AF1074" s="216">
        <v>0</v>
      </c>
      <c r="AG1074" s="215">
        <v>0</v>
      </c>
      <c r="AH1074" s="213">
        <v>-13</v>
      </c>
      <c r="AI1074" s="214">
        <v>704</v>
      </c>
      <c r="AJ1074" s="215">
        <v>-9152</v>
      </c>
      <c r="AK1074" s="218">
        <v>17</v>
      </c>
      <c r="AL1074" s="214">
        <v>704</v>
      </c>
      <c r="AM1074" s="215">
        <v>11968</v>
      </c>
      <c r="AN1074" s="36">
        <f t="shared" si="190"/>
        <v>1.1325811589436699E-6</v>
      </c>
      <c r="AO1074" s="37">
        <f t="shared" si="191"/>
        <v>4.25</v>
      </c>
      <c r="AP1074" s="38" t="s">
        <v>3</v>
      </c>
      <c r="AQ1074" s="39" t="str">
        <f t="shared" si="188"/>
        <v>제품</v>
      </c>
      <c r="AR1074" s="40">
        <f t="shared" si="194"/>
        <v>11968</v>
      </c>
      <c r="AS1074" s="41">
        <f t="shared" si="195"/>
        <v>0</v>
      </c>
      <c r="AT1074" s="42">
        <f t="shared" si="196"/>
        <v>0</v>
      </c>
      <c r="AU1074" s="43">
        <f t="shared" si="192"/>
        <v>11968</v>
      </c>
      <c r="AV1074" s="95">
        <f t="shared" si="189"/>
        <v>11968</v>
      </c>
      <c r="AW1074" s="61" t="str">
        <f t="shared" si="189"/>
        <v/>
      </c>
      <c r="AX1074" s="61" t="str">
        <f t="shared" si="189"/>
        <v/>
      </c>
      <c r="AY1074" s="61" t="str">
        <f t="shared" si="189"/>
        <v/>
      </c>
      <c r="AZ1074" s="44" t="str">
        <f t="shared" si="189"/>
        <v/>
      </c>
      <c r="BA1074" s="45"/>
      <c r="BB1074" s="97">
        <v>17</v>
      </c>
      <c r="BC1074" s="98">
        <v>0</v>
      </c>
      <c r="BD1074" s="98">
        <v>0</v>
      </c>
      <c r="BE1074" s="98">
        <v>0</v>
      </c>
      <c r="BF1074" s="98">
        <v>0</v>
      </c>
      <c r="BG1074" s="99">
        <f t="shared" si="197"/>
        <v>17</v>
      </c>
      <c r="BH1074" s="52">
        <f t="shared" si="193"/>
        <v>0</v>
      </c>
      <c r="BI1074" s="53">
        <f>IFERROR(IF(ROUND(V1074/((D1074+AK1074)/2),1)&lt;0,0,ROUND(V1074/((D1074+AK1074)/2),1)),0)</f>
        <v>0</v>
      </c>
      <c r="BJ1074" s="55" t="str">
        <f>IF(AK1074=0,"정상",IF(AP1074="악성","악성",IF(AND(BL1074&gt;3,BI1074&lt;0.5),"악성",IF(AND(AP1074="정상",BL1074&lt;=3),"정상",IF(BI1074&gt;1,"정상","부진")))))</f>
        <v>악성</v>
      </c>
      <c r="BK1074" s="54">
        <v>44197</v>
      </c>
      <c r="BL1074" s="52">
        <f t="shared" si="198"/>
        <v>69</v>
      </c>
    </row>
    <row r="1075" spans="1:64" ht="17.100000000000001" customHeight="1">
      <c r="A1075" s="58" t="s">
        <v>1</v>
      </c>
      <c r="B1075" s="57" t="s">
        <v>1410</v>
      </c>
      <c r="C1075" s="56" t="s">
        <v>2328</v>
      </c>
      <c r="D1075" s="213">
        <v>484</v>
      </c>
      <c r="E1075" s="214">
        <v>12282.433300000001</v>
      </c>
      <c r="F1075" s="215">
        <v>5944697</v>
      </c>
      <c r="G1075" s="213">
        <v>0</v>
      </c>
      <c r="H1075" s="216">
        <v>0</v>
      </c>
      <c r="I1075" s="215">
        <v>0</v>
      </c>
      <c r="J1075" s="213">
        <v>0</v>
      </c>
      <c r="K1075" s="216">
        <v>0</v>
      </c>
      <c r="L1075" s="215">
        <v>0</v>
      </c>
      <c r="M1075" s="213">
        <v>0</v>
      </c>
      <c r="N1075" s="216">
        <v>0</v>
      </c>
      <c r="O1075" s="215">
        <v>0</v>
      </c>
      <c r="P1075" s="213">
        <v>0</v>
      </c>
      <c r="Q1075" s="216">
        <v>0</v>
      </c>
      <c r="R1075" s="215">
        <v>0</v>
      </c>
      <c r="S1075" s="213">
        <v>0</v>
      </c>
      <c r="T1075" s="214">
        <v>0</v>
      </c>
      <c r="U1075" s="217">
        <v>0</v>
      </c>
      <c r="V1075" s="213">
        <v>475</v>
      </c>
      <c r="W1075" s="216">
        <v>12282.52</v>
      </c>
      <c r="X1075" s="215">
        <v>5834197</v>
      </c>
      <c r="Y1075" s="213">
        <v>0</v>
      </c>
      <c r="Z1075" s="216">
        <v>0</v>
      </c>
      <c r="AA1075" s="215">
        <v>0</v>
      </c>
      <c r="AB1075" s="213">
        <v>9</v>
      </c>
      <c r="AC1075" s="216">
        <v>12277.777776999999</v>
      </c>
      <c r="AD1075" s="215">
        <v>110500</v>
      </c>
      <c r="AE1075" s="213">
        <v>0</v>
      </c>
      <c r="AF1075" s="216">
        <v>0</v>
      </c>
      <c r="AG1075" s="215">
        <v>0</v>
      </c>
      <c r="AH1075" s="213">
        <v>484</v>
      </c>
      <c r="AI1075" s="214">
        <v>12282.431817999999</v>
      </c>
      <c r="AJ1075" s="215">
        <v>5944697</v>
      </c>
      <c r="AK1075" s="218">
        <v>0</v>
      </c>
      <c r="AL1075" s="214">
        <v>0</v>
      </c>
      <c r="AM1075" s="215">
        <v>0</v>
      </c>
      <c r="AN1075" s="36">
        <f t="shared" si="190"/>
        <v>0</v>
      </c>
      <c r="AO1075" s="37">
        <f t="shared" si="191"/>
        <v>0</v>
      </c>
      <c r="AP1075" s="38" t="s">
        <v>4</v>
      </c>
      <c r="AQ1075" s="39" t="str">
        <f t="shared" si="188"/>
        <v>제품</v>
      </c>
      <c r="AR1075" s="40">
        <f t="shared" si="194"/>
        <v>0</v>
      </c>
      <c r="AS1075" s="41">
        <f t="shared" si="195"/>
        <v>0</v>
      </c>
      <c r="AT1075" s="42">
        <f t="shared" si="196"/>
        <v>0</v>
      </c>
      <c r="AU1075" s="43">
        <f t="shared" si="192"/>
        <v>0</v>
      </c>
      <c r="AV1075" s="95" t="str">
        <f t="shared" si="189"/>
        <v/>
      </c>
      <c r="AW1075" s="61" t="str">
        <f t="shared" si="189"/>
        <v/>
      </c>
      <c r="AX1075" s="61" t="str">
        <f t="shared" si="189"/>
        <v/>
      </c>
      <c r="AY1075" s="61" t="str">
        <f t="shared" si="189"/>
        <v/>
      </c>
      <c r="AZ1075" s="44" t="str">
        <f t="shared" si="189"/>
        <v/>
      </c>
      <c r="BA1075" s="45"/>
      <c r="BB1075" s="97">
        <v>0</v>
      </c>
      <c r="BC1075" s="98">
        <v>0</v>
      </c>
      <c r="BD1075" s="98">
        <v>0</v>
      </c>
      <c r="BE1075" s="98">
        <v>0</v>
      </c>
      <c r="BF1075" s="98">
        <v>0</v>
      </c>
      <c r="BG1075" s="99">
        <f t="shared" si="197"/>
        <v>0</v>
      </c>
      <c r="BH1075" s="52">
        <f t="shared" si="193"/>
        <v>0</v>
      </c>
      <c r="BI1075" s="53">
        <f>IFERROR(IF(ROUND(V1075/((D1075+AK1075)/2),1)&lt;0,0,ROUND(V1075/((D1075+AK1075)/2),1)),0)</f>
        <v>2</v>
      </c>
      <c r="BJ1075" s="55" t="str">
        <f>IF(AK1075=0,"정상",IF(AP1075="악성","악성",IF(AND(BL1075&gt;3,BI1075&lt;0.5),"악성",IF(AND(AP1075="정상",BL1075&lt;=3),"정상",IF(BI1075&gt;1,"정상","부진")))))</f>
        <v>정상</v>
      </c>
      <c r="BK1075" s="54">
        <v>44166</v>
      </c>
      <c r="BL1075" s="52">
        <f t="shared" si="198"/>
        <v>70</v>
      </c>
    </row>
    <row r="1076" spans="1:64" ht="17.100000000000001" customHeight="1">
      <c r="A1076" s="58" t="s">
        <v>1</v>
      </c>
      <c r="B1076" s="57" t="s">
        <v>1477</v>
      </c>
      <c r="C1076" s="56" t="s">
        <v>2329</v>
      </c>
      <c r="D1076" s="213">
        <v>6</v>
      </c>
      <c r="E1076" s="214">
        <v>1542</v>
      </c>
      <c r="F1076" s="215">
        <v>9252</v>
      </c>
      <c r="G1076" s="213">
        <v>0</v>
      </c>
      <c r="H1076" s="216">
        <v>0</v>
      </c>
      <c r="I1076" s="215">
        <v>0</v>
      </c>
      <c r="J1076" s="213">
        <v>0</v>
      </c>
      <c r="K1076" s="216">
        <v>0</v>
      </c>
      <c r="L1076" s="215">
        <v>0</v>
      </c>
      <c r="M1076" s="213">
        <v>0</v>
      </c>
      <c r="N1076" s="216">
        <v>0</v>
      </c>
      <c r="O1076" s="215">
        <v>0</v>
      </c>
      <c r="P1076" s="213">
        <v>0</v>
      </c>
      <c r="Q1076" s="216">
        <v>0</v>
      </c>
      <c r="R1076" s="215">
        <v>0</v>
      </c>
      <c r="S1076" s="213">
        <v>0</v>
      </c>
      <c r="T1076" s="214">
        <v>0</v>
      </c>
      <c r="U1076" s="217">
        <v>0</v>
      </c>
      <c r="V1076" s="213">
        <v>4</v>
      </c>
      <c r="W1076" s="216">
        <v>1542</v>
      </c>
      <c r="X1076" s="215">
        <v>6168</v>
      </c>
      <c r="Y1076" s="213">
        <v>0</v>
      </c>
      <c r="Z1076" s="216">
        <v>0</v>
      </c>
      <c r="AA1076" s="215">
        <v>0</v>
      </c>
      <c r="AB1076" s="213">
        <v>1</v>
      </c>
      <c r="AC1076" s="216">
        <v>1542</v>
      </c>
      <c r="AD1076" s="215">
        <v>1542</v>
      </c>
      <c r="AE1076" s="213">
        <v>0</v>
      </c>
      <c r="AF1076" s="216">
        <v>0</v>
      </c>
      <c r="AG1076" s="215">
        <v>0</v>
      </c>
      <c r="AH1076" s="213">
        <v>5</v>
      </c>
      <c r="AI1076" s="214">
        <v>1542</v>
      </c>
      <c r="AJ1076" s="215">
        <v>7710</v>
      </c>
      <c r="AK1076" s="218">
        <v>1</v>
      </c>
      <c r="AL1076" s="214">
        <v>1542</v>
      </c>
      <c r="AM1076" s="215">
        <v>1542</v>
      </c>
      <c r="AN1076" s="36">
        <f t="shared" si="190"/>
        <v>1.4592581442940665E-7</v>
      </c>
      <c r="AO1076" s="37">
        <f t="shared" si="191"/>
        <v>0.16666666666666666</v>
      </c>
      <c r="AP1076" s="38" t="s">
        <v>4</v>
      </c>
      <c r="AQ1076" s="39" t="str">
        <f t="shared" si="188"/>
        <v>제품</v>
      </c>
      <c r="AR1076" s="40">
        <f t="shared" si="194"/>
        <v>0</v>
      </c>
      <c r="AS1076" s="41">
        <f t="shared" si="195"/>
        <v>1542</v>
      </c>
      <c r="AT1076" s="42">
        <f t="shared" si="196"/>
        <v>0</v>
      </c>
      <c r="AU1076" s="43">
        <f t="shared" si="192"/>
        <v>1542</v>
      </c>
      <c r="AV1076" s="95">
        <f t="shared" si="189"/>
        <v>1542</v>
      </c>
      <c r="AW1076" s="61" t="str">
        <f t="shared" si="189"/>
        <v/>
      </c>
      <c r="AX1076" s="61" t="str">
        <f t="shared" si="189"/>
        <v/>
      </c>
      <c r="AY1076" s="61" t="str">
        <f t="shared" si="189"/>
        <v/>
      </c>
      <c r="AZ1076" s="44" t="str">
        <f t="shared" si="189"/>
        <v/>
      </c>
      <c r="BA1076" s="45"/>
      <c r="BB1076" s="97">
        <v>1</v>
      </c>
      <c r="BC1076" s="98">
        <v>0</v>
      </c>
      <c r="BD1076" s="98">
        <v>0</v>
      </c>
      <c r="BE1076" s="98">
        <v>0</v>
      </c>
      <c r="BF1076" s="98">
        <v>0</v>
      </c>
      <c r="BG1076" s="99">
        <f t="shared" si="197"/>
        <v>1</v>
      </c>
      <c r="BH1076" s="52">
        <f t="shared" si="193"/>
        <v>0</v>
      </c>
      <c r="BI1076" s="53">
        <f>IFERROR(IF(ROUND(V1076/((D1076+AK1076)/2),1)&lt;0,0,ROUND(V1076/((D1076+AK1076)/2),1)),0)</f>
        <v>1.1000000000000001</v>
      </c>
      <c r="BJ1076" s="55" t="str">
        <f>IF(AK1076=0,"정상",IF(AP1076="악성","악성",IF(AND(BL1076&gt;3,BI1076&lt;0.5),"악성",IF(AND(AP1076="정상",BL1076&lt;=3),"정상",IF(BI1076&gt;1,"정상","부진")))))</f>
        <v>정상</v>
      </c>
      <c r="BK1076" s="54">
        <v>44256</v>
      </c>
      <c r="BL1076" s="52">
        <f t="shared" si="198"/>
        <v>67</v>
      </c>
    </row>
    <row r="1077" spans="1:64" ht="17.100000000000001" customHeight="1">
      <c r="A1077" s="58" t="s">
        <v>1</v>
      </c>
      <c r="B1077" s="57" t="s">
        <v>1478</v>
      </c>
      <c r="C1077" s="56" t="s">
        <v>2330</v>
      </c>
      <c r="D1077" s="213">
        <v>13</v>
      </c>
      <c r="E1077" s="214">
        <v>1542.0666000000001</v>
      </c>
      <c r="F1077" s="215">
        <v>20046</v>
      </c>
      <c r="G1077" s="213">
        <v>0</v>
      </c>
      <c r="H1077" s="216">
        <v>0</v>
      </c>
      <c r="I1077" s="215">
        <v>0</v>
      </c>
      <c r="J1077" s="213">
        <v>0</v>
      </c>
      <c r="K1077" s="216">
        <v>0</v>
      </c>
      <c r="L1077" s="215">
        <v>0</v>
      </c>
      <c r="M1077" s="213">
        <v>0</v>
      </c>
      <c r="N1077" s="216">
        <v>0</v>
      </c>
      <c r="O1077" s="215">
        <v>0</v>
      </c>
      <c r="P1077" s="213">
        <v>0</v>
      </c>
      <c r="Q1077" s="216">
        <v>0</v>
      </c>
      <c r="R1077" s="215">
        <v>0</v>
      </c>
      <c r="S1077" s="213">
        <v>0</v>
      </c>
      <c r="T1077" s="214">
        <v>0</v>
      </c>
      <c r="U1077" s="217">
        <v>0</v>
      </c>
      <c r="V1077" s="213">
        <v>1</v>
      </c>
      <c r="W1077" s="216">
        <v>1542</v>
      </c>
      <c r="X1077" s="215">
        <v>1542</v>
      </c>
      <c r="Y1077" s="213">
        <v>0</v>
      </c>
      <c r="Z1077" s="216">
        <v>0</v>
      </c>
      <c r="AA1077" s="215">
        <v>0</v>
      </c>
      <c r="AB1077" s="213">
        <v>1</v>
      </c>
      <c r="AC1077" s="216">
        <v>1542</v>
      </c>
      <c r="AD1077" s="215">
        <v>1542</v>
      </c>
      <c r="AE1077" s="213">
        <v>0</v>
      </c>
      <c r="AF1077" s="216">
        <v>0</v>
      </c>
      <c r="AG1077" s="215">
        <v>0</v>
      </c>
      <c r="AH1077" s="213">
        <v>2</v>
      </c>
      <c r="AI1077" s="214">
        <v>1542</v>
      </c>
      <c r="AJ1077" s="215">
        <v>3084</v>
      </c>
      <c r="AK1077" s="218">
        <v>11</v>
      </c>
      <c r="AL1077" s="214">
        <v>1542</v>
      </c>
      <c r="AM1077" s="215">
        <v>16962</v>
      </c>
      <c r="AN1077" s="36">
        <f t="shared" si="190"/>
        <v>1.6051839587234734E-6</v>
      </c>
      <c r="AO1077" s="37">
        <f t="shared" si="191"/>
        <v>0.84615384615384615</v>
      </c>
      <c r="AP1077" s="38" t="s">
        <v>4</v>
      </c>
      <c r="AQ1077" s="39" t="str">
        <f t="shared" si="188"/>
        <v>제품</v>
      </c>
      <c r="AR1077" s="40">
        <f t="shared" si="194"/>
        <v>0</v>
      </c>
      <c r="AS1077" s="41">
        <f t="shared" si="195"/>
        <v>16962</v>
      </c>
      <c r="AT1077" s="42">
        <f t="shared" si="196"/>
        <v>0</v>
      </c>
      <c r="AU1077" s="43">
        <f t="shared" si="192"/>
        <v>16962</v>
      </c>
      <c r="AV1077" s="95">
        <f t="shared" si="189"/>
        <v>16962</v>
      </c>
      <c r="AW1077" s="61" t="str">
        <f t="shared" si="189"/>
        <v/>
      </c>
      <c r="AX1077" s="61" t="str">
        <f t="shared" si="189"/>
        <v/>
      </c>
      <c r="AY1077" s="61" t="str">
        <f t="shared" si="189"/>
        <v/>
      </c>
      <c r="AZ1077" s="44" t="str">
        <f t="shared" si="189"/>
        <v/>
      </c>
      <c r="BA1077" s="45"/>
      <c r="BB1077" s="97">
        <v>11</v>
      </c>
      <c r="BC1077" s="98">
        <v>0</v>
      </c>
      <c r="BD1077" s="98">
        <v>0</v>
      </c>
      <c r="BE1077" s="98">
        <v>0</v>
      </c>
      <c r="BF1077" s="98">
        <v>0</v>
      </c>
      <c r="BG1077" s="99">
        <f t="shared" si="197"/>
        <v>11</v>
      </c>
      <c r="BH1077" s="52">
        <f t="shared" si="193"/>
        <v>0</v>
      </c>
      <c r="BI1077" s="53">
        <f>IFERROR(IF(ROUND(V1077/((D1077+AK1077)/2),1)&lt;0,0,ROUND(V1077/((D1077+AK1077)/2),1)),0)</f>
        <v>0.1</v>
      </c>
      <c r="BJ1077" s="55" t="str">
        <f>IF(AK1077=0,"정상",IF(AP1077="악성","악성",IF(AND(BL1077&gt;3,BI1077&lt;0.5),"악성",IF(AND(AP1077="정상",BL1077&lt;=3),"정상",IF(BI1077&gt;1,"정상","부진")))))</f>
        <v>악성</v>
      </c>
      <c r="BK1077" s="54">
        <v>44256</v>
      </c>
      <c r="BL1077" s="52">
        <f t="shared" si="198"/>
        <v>67</v>
      </c>
    </row>
    <row r="1078" spans="1:64" ht="17.100000000000001" customHeight="1">
      <c r="A1078" s="58" t="s">
        <v>1</v>
      </c>
      <c r="B1078" s="57" t="s">
        <v>1479</v>
      </c>
      <c r="C1078" s="56" t="s">
        <v>2331</v>
      </c>
      <c r="D1078" s="213">
        <v>50</v>
      </c>
      <c r="E1078" s="214">
        <v>1542.3809000000001</v>
      </c>
      <c r="F1078" s="215">
        <v>77119</v>
      </c>
      <c r="G1078" s="213">
        <v>0</v>
      </c>
      <c r="H1078" s="216">
        <v>0</v>
      </c>
      <c r="I1078" s="215">
        <v>0</v>
      </c>
      <c r="J1078" s="213">
        <v>0</v>
      </c>
      <c r="K1078" s="216">
        <v>0</v>
      </c>
      <c r="L1078" s="215">
        <v>0</v>
      </c>
      <c r="M1078" s="213">
        <v>0</v>
      </c>
      <c r="N1078" s="216">
        <v>0</v>
      </c>
      <c r="O1078" s="215">
        <v>0</v>
      </c>
      <c r="P1078" s="213">
        <v>0</v>
      </c>
      <c r="Q1078" s="216">
        <v>0</v>
      </c>
      <c r="R1078" s="215">
        <v>0</v>
      </c>
      <c r="S1078" s="213">
        <v>0</v>
      </c>
      <c r="T1078" s="214">
        <v>0</v>
      </c>
      <c r="U1078" s="217">
        <v>0</v>
      </c>
      <c r="V1078" s="213">
        <v>35</v>
      </c>
      <c r="W1078" s="216">
        <v>1542.4</v>
      </c>
      <c r="X1078" s="215">
        <v>53984</v>
      </c>
      <c r="Y1078" s="213">
        <v>0</v>
      </c>
      <c r="Z1078" s="216">
        <v>0</v>
      </c>
      <c r="AA1078" s="215">
        <v>0</v>
      </c>
      <c r="AB1078" s="213">
        <v>10</v>
      </c>
      <c r="AC1078" s="216">
        <v>1542.5</v>
      </c>
      <c r="AD1078" s="215">
        <v>15425</v>
      </c>
      <c r="AE1078" s="213">
        <v>0</v>
      </c>
      <c r="AF1078" s="216">
        <v>0</v>
      </c>
      <c r="AG1078" s="215">
        <v>0</v>
      </c>
      <c r="AH1078" s="213">
        <v>45</v>
      </c>
      <c r="AI1078" s="214">
        <v>1542.4222219999999</v>
      </c>
      <c r="AJ1078" s="215">
        <v>69409</v>
      </c>
      <c r="AK1078" s="218">
        <v>5</v>
      </c>
      <c r="AL1078" s="214">
        <v>1542</v>
      </c>
      <c r="AM1078" s="215">
        <v>7710</v>
      </c>
      <c r="AN1078" s="36">
        <f t="shared" si="190"/>
        <v>7.2962907214703335E-7</v>
      </c>
      <c r="AO1078" s="37">
        <f t="shared" si="191"/>
        <v>0.1</v>
      </c>
      <c r="AP1078" s="38" t="s">
        <v>4</v>
      </c>
      <c r="AQ1078" s="39" t="str">
        <f t="shared" si="188"/>
        <v>제품</v>
      </c>
      <c r="AR1078" s="40">
        <f t="shared" si="194"/>
        <v>0</v>
      </c>
      <c r="AS1078" s="41">
        <f t="shared" si="195"/>
        <v>7710</v>
      </c>
      <c r="AT1078" s="42">
        <f t="shared" si="196"/>
        <v>0</v>
      </c>
      <c r="AU1078" s="43">
        <f t="shared" si="192"/>
        <v>7710</v>
      </c>
      <c r="AV1078" s="95">
        <f t="shared" si="189"/>
        <v>7710</v>
      </c>
      <c r="AW1078" s="61" t="str">
        <f t="shared" si="189"/>
        <v/>
      </c>
      <c r="AX1078" s="61" t="str">
        <f t="shared" si="189"/>
        <v/>
      </c>
      <c r="AY1078" s="61" t="str">
        <f t="shared" si="189"/>
        <v/>
      </c>
      <c r="AZ1078" s="44" t="str">
        <f t="shared" si="189"/>
        <v/>
      </c>
      <c r="BA1078" s="45"/>
      <c r="BB1078" s="97">
        <v>5</v>
      </c>
      <c r="BC1078" s="98">
        <v>0</v>
      </c>
      <c r="BD1078" s="98">
        <v>0</v>
      </c>
      <c r="BE1078" s="98">
        <v>0</v>
      </c>
      <c r="BF1078" s="98">
        <v>0</v>
      </c>
      <c r="BG1078" s="99">
        <f t="shared" si="197"/>
        <v>5</v>
      </c>
      <c r="BH1078" s="52">
        <f t="shared" si="193"/>
        <v>0</v>
      </c>
      <c r="BI1078" s="53">
        <f>IFERROR(IF(ROUND(V1078/((D1078+AK1078)/2),1)&lt;0,0,ROUND(V1078/((D1078+AK1078)/2),1)),0)</f>
        <v>1.3</v>
      </c>
      <c r="BJ1078" s="55" t="str">
        <f>IF(AK1078=0,"정상",IF(AP1078="악성","악성",IF(AND(BL1078&gt;3,BI1078&lt;0.5),"악성",IF(AND(AP1078="정상",BL1078&lt;=3),"정상",IF(BI1078&gt;1,"정상","부진")))))</f>
        <v>정상</v>
      </c>
      <c r="BK1078" s="54">
        <v>44256</v>
      </c>
      <c r="BL1078" s="52">
        <f t="shared" si="198"/>
        <v>67</v>
      </c>
    </row>
    <row r="1079" spans="1:64" ht="17.100000000000001" customHeight="1">
      <c r="A1079" s="58" t="s">
        <v>1</v>
      </c>
      <c r="B1079" s="57" t="s">
        <v>1480</v>
      </c>
      <c r="C1079" s="56" t="s">
        <v>2332</v>
      </c>
      <c r="D1079" s="213">
        <v>78</v>
      </c>
      <c r="E1079" s="214">
        <v>1542.375</v>
      </c>
      <c r="F1079" s="215">
        <v>120304</v>
      </c>
      <c r="G1079" s="213">
        <v>0</v>
      </c>
      <c r="H1079" s="216">
        <v>0</v>
      </c>
      <c r="I1079" s="215">
        <v>0</v>
      </c>
      <c r="J1079" s="213">
        <v>0</v>
      </c>
      <c r="K1079" s="216">
        <v>0</v>
      </c>
      <c r="L1079" s="215">
        <v>0</v>
      </c>
      <c r="M1079" s="213">
        <v>9</v>
      </c>
      <c r="N1079" s="216">
        <v>1542.2222220000001</v>
      </c>
      <c r="O1079" s="215">
        <v>13880</v>
      </c>
      <c r="P1079" s="213">
        <v>0</v>
      </c>
      <c r="Q1079" s="216">
        <v>0</v>
      </c>
      <c r="R1079" s="215">
        <v>0</v>
      </c>
      <c r="S1079" s="213">
        <v>9</v>
      </c>
      <c r="T1079" s="214">
        <v>1542.2222220000001</v>
      </c>
      <c r="U1079" s="217">
        <v>13880</v>
      </c>
      <c r="V1079" s="213">
        <v>-18</v>
      </c>
      <c r="W1079" s="216">
        <v>1541.944444</v>
      </c>
      <c r="X1079" s="215">
        <v>-27755</v>
      </c>
      <c r="Y1079" s="213">
        <v>0</v>
      </c>
      <c r="Z1079" s="216">
        <v>0</v>
      </c>
      <c r="AA1079" s="215">
        <v>0</v>
      </c>
      <c r="AB1079" s="213">
        <v>20</v>
      </c>
      <c r="AC1079" s="216">
        <v>1542.65</v>
      </c>
      <c r="AD1079" s="215">
        <v>30853</v>
      </c>
      <c r="AE1079" s="213">
        <v>0</v>
      </c>
      <c r="AF1079" s="216">
        <v>0</v>
      </c>
      <c r="AG1079" s="215">
        <v>0</v>
      </c>
      <c r="AH1079" s="213">
        <v>2</v>
      </c>
      <c r="AI1079" s="214">
        <v>1549</v>
      </c>
      <c r="AJ1079" s="215">
        <v>3098</v>
      </c>
      <c r="AK1079" s="218">
        <v>85</v>
      </c>
      <c r="AL1079" s="214">
        <v>1542.1976</v>
      </c>
      <c r="AM1079" s="215">
        <v>131086</v>
      </c>
      <c r="AN1079" s="36">
        <f t="shared" si="190"/>
        <v>1.2405208372433983E-5</v>
      </c>
      <c r="AO1079" s="37">
        <f t="shared" si="191"/>
        <v>0.97701149425287359</v>
      </c>
      <c r="AP1079" s="38" t="s">
        <v>3</v>
      </c>
      <c r="AQ1079" s="39" t="str">
        <f t="shared" si="188"/>
        <v>제품</v>
      </c>
      <c r="AR1079" s="40">
        <f t="shared" si="194"/>
        <v>131086</v>
      </c>
      <c r="AS1079" s="41">
        <f t="shared" si="195"/>
        <v>0</v>
      </c>
      <c r="AT1079" s="42">
        <f t="shared" si="196"/>
        <v>0</v>
      </c>
      <c r="AU1079" s="43">
        <f t="shared" si="192"/>
        <v>131086</v>
      </c>
      <c r="AV1079" s="95">
        <f t="shared" si="189"/>
        <v>131086.796</v>
      </c>
      <c r="AW1079" s="61" t="str">
        <f t="shared" si="189"/>
        <v/>
      </c>
      <c r="AX1079" s="61" t="str">
        <f t="shared" si="189"/>
        <v/>
      </c>
      <c r="AY1079" s="61" t="str">
        <f t="shared" si="189"/>
        <v/>
      </c>
      <c r="AZ1079" s="44" t="str">
        <f t="shared" si="189"/>
        <v/>
      </c>
      <c r="BA1079" s="45"/>
      <c r="BB1079" s="97">
        <v>85</v>
      </c>
      <c r="BC1079" s="98">
        <v>0</v>
      </c>
      <c r="BD1079" s="98">
        <v>0</v>
      </c>
      <c r="BE1079" s="98">
        <v>0</v>
      </c>
      <c r="BF1079" s="98">
        <v>0</v>
      </c>
      <c r="BG1079" s="99">
        <f t="shared" si="197"/>
        <v>85</v>
      </c>
      <c r="BH1079" s="52">
        <f t="shared" si="193"/>
        <v>0</v>
      </c>
      <c r="BI1079" s="53">
        <f>IFERROR(IF(ROUND(V1079/((D1079+AK1079)/2),1)&lt;0,0,ROUND(V1079/((D1079+AK1079)/2),1)),0)</f>
        <v>0</v>
      </c>
      <c r="BJ1079" s="55" t="str">
        <f>IF(AK1079=0,"정상",IF(AP1079="악성","악성",IF(AND(BL1079&gt;3,BI1079&lt;0.5),"악성",IF(AND(AP1079="정상",BL1079&lt;=3),"정상",IF(BI1079&gt;1,"정상","부진")))))</f>
        <v>악성</v>
      </c>
      <c r="BK1079" s="54">
        <v>44256</v>
      </c>
      <c r="BL1079" s="52">
        <f t="shared" si="198"/>
        <v>67</v>
      </c>
    </row>
    <row r="1080" spans="1:64" ht="17.100000000000001" customHeight="1">
      <c r="A1080" s="58" t="s">
        <v>1</v>
      </c>
      <c r="B1080" s="57" t="s">
        <v>1411</v>
      </c>
      <c r="C1080" s="56" t="s">
        <v>2333</v>
      </c>
      <c r="D1080" s="213">
        <v>326</v>
      </c>
      <c r="E1080" s="214">
        <v>1898</v>
      </c>
      <c r="F1080" s="215">
        <v>618748</v>
      </c>
      <c r="G1080" s="213">
        <v>0</v>
      </c>
      <c r="H1080" s="216">
        <v>0</v>
      </c>
      <c r="I1080" s="215">
        <v>0</v>
      </c>
      <c r="J1080" s="213">
        <v>0</v>
      </c>
      <c r="K1080" s="216">
        <v>0</v>
      </c>
      <c r="L1080" s="215">
        <v>0</v>
      </c>
      <c r="M1080" s="213">
        <v>0</v>
      </c>
      <c r="N1080" s="216">
        <v>0</v>
      </c>
      <c r="O1080" s="215">
        <v>0</v>
      </c>
      <c r="P1080" s="213">
        <v>0</v>
      </c>
      <c r="Q1080" s="216">
        <v>0</v>
      </c>
      <c r="R1080" s="215">
        <v>0</v>
      </c>
      <c r="S1080" s="213">
        <v>0</v>
      </c>
      <c r="T1080" s="214">
        <v>0</v>
      </c>
      <c r="U1080" s="217">
        <v>0</v>
      </c>
      <c r="V1080" s="213">
        <v>0</v>
      </c>
      <c r="W1080" s="216">
        <v>0</v>
      </c>
      <c r="X1080" s="215">
        <v>0</v>
      </c>
      <c r="Y1080" s="213">
        <v>0</v>
      </c>
      <c r="Z1080" s="216">
        <v>0</v>
      </c>
      <c r="AA1080" s="215">
        <v>0</v>
      </c>
      <c r="AB1080" s="213">
        <v>0</v>
      </c>
      <c r="AC1080" s="216">
        <v>0</v>
      </c>
      <c r="AD1080" s="215">
        <v>0</v>
      </c>
      <c r="AE1080" s="213">
        <v>0</v>
      </c>
      <c r="AF1080" s="216">
        <v>0</v>
      </c>
      <c r="AG1080" s="215">
        <v>0</v>
      </c>
      <c r="AH1080" s="213">
        <v>0</v>
      </c>
      <c r="AI1080" s="214">
        <v>0</v>
      </c>
      <c r="AJ1080" s="215">
        <v>0</v>
      </c>
      <c r="AK1080" s="218">
        <v>326</v>
      </c>
      <c r="AL1080" s="214">
        <v>1898</v>
      </c>
      <c r="AM1080" s="215">
        <v>618748</v>
      </c>
      <c r="AN1080" s="36">
        <f t="shared" si="190"/>
        <v>5.8554673039277897E-5</v>
      </c>
      <c r="AO1080" s="37">
        <f t="shared" si="191"/>
        <v>1</v>
      </c>
      <c r="AP1080" s="38" t="s">
        <v>3</v>
      </c>
      <c r="AQ1080" s="39" t="str">
        <f t="shared" si="188"/>
        <v>제품</v>
      </c>
      <c r="AR1080" s="40">
        <f t="shared" si="194"/>
        <v>618748</v>
      </c>
      <c r="AS1080" s="41">
        <f t="shared" si="195"/>
        <v>0</v>
      </c>
      <c r="AT1080" s="42">
        <f t="shared" si="196"/>
        <v>0</v>
      </c>
      <c r="AU1080" s="43">
        <f t="shared" si="192"/>
        <v>618748</v>
      </c>
      <c r="AV1080" s="95">
        <f t="shared" si="189"/>
        <v>618748</v>
      </c>
      <c r="AW1080" s="61" t="str">
        <f t="shared" si="189"/>
        <v/>
      </c>
      <c r="AX1080" s="61" t="str">
        <f t="shared" si="189"/>
        <v/>
      </c>
      <c r="AY1080" s="61" t="str">
        <f t="shared" si="189"/>
        <v/>
      </c>
      <c r="AZ1080" s="44" t="str">
        <f t="shared" si="189"/>
        <v/>
      </c>
      <c r="BA1080" s="45"/>
      <c r="BB1080" s="97">
        <v>326</v>
      </c>
      <c r="BC1080" s="98">
        <v>0</v>
      </c>
      <c r="BD1080" s="98">
        <v>0</v>
      </c>
      <c r="BE1080" s="98">
        <v>0</v>
      </c>
      <c r="BF1080" s="98">
        <v>0</v>
      </c>
      <c r="BG1080" s="99">
        <f t="shared" si="197"/>
        <v>326</v>
      </c>
      <c r="BH1080" s="52">
        <f t="shared" si="193"/>
        <v>0</v>
      </c>
      <c r="BI1080" s="53">
        <f>IFERROR(IF(ROUND(V1080/((D1080+AK1080)/2),1)&lt;0,0,ROUND(V1080/((D1080+AK1080)/2),1)),0)</f>
        <v>0</v>
      </c>
      <c r="BJ1080" s="55" t="str">
        <f>IF(AK1080=0,"정상",IF(AP1080="악성","악성",IF(AND(BL1080&gt;3,BI1080&lt;0.5),"악성",IF(AND(AP1080="정상",BL1080&lt;=3),"정상",IF(BI1080&gt;1,"정상","부진")))))</f>
        <v>악성</v>
      </c>
      <c r="BK1080" s="54">
        <v>44166</v>
      </c>
      <c r="BL1080" s="52">
        <f t="shared" si="198"/>
        <v>70</v>
      </c>
    </row>
    <row r="1081" spans="1:64" ht="17.100000000000001" customHeight="1">
      <c r="A1081" s="58" t="s">
        <v>1</v>
      </c>
      <c r="B1081" s="57" t="s">
        <v>1446</v>
      </c>
      <c r="C1081" s="56" t="s">
        <v>2334</v>
      </c>
      <c r="D1081" s="213">
        <v>14</v>
      </c>
      <c r="E1081" s="214">
        <v>4421.2352000000001</v>
      </c>
      <c r="F1081" s="215">
        <v>61896</v>
      </c>
      <c r="G1081" s="213">
        <v>0</v>
      </c>
      <c r="H1081" s="216">
        <v>0</v>
      </c>
      <c r="I1081" s="215">
        <v>0</v>
      </c>
      <c r="J1081" s="213">
        <v>0</v>
      </c>
      <c r="K1081" s="216">
        <v>0</v>
      </c>
      <c r="L1081" s="215">
        <v>0</v>
      </c>
      <c r="M1081" s="213">
        <v>0</v>
      </c>
      <c r="N1081" s="216">
        <v>0</v>
      </c>
      <c r="O1081" s="215">
        <v>0</v>
      </c>
      <c r="P1081" s="213">
        <v>0</v>
      </c>
      <c r="Q1081" s="216">
        <v>0</v>
      </c>
      <c r="R1081" s="215">
        <v>0</v>
      </c>
      <c r="S1081" s="213">
        <v>0</v>
      </c>
      <c r="T1081" s="214">
        <v>0</v>
      </c>
      <c r="U1081" s="217">
        <v>0</v>
      </c>
      <c r="V1081" s="213">
        <v>-25</v>
      </c>
      <c r="W1081" s="216">
        <v>4432.72</v>
      </c>
      <c r="X1081" s="215">
        <v>-110818</v>
      </c>
      <c r="Y1081" s="213">
        <v>0</v>
      </c>
      <c r="Z1081" s="216">
        <v>0</v>
      </c>
      <c r="AA1081" s="215">
        <v>0</v>
      </c>
      <c r="AB1081" s="213">
        <v>39</v>
      </c>
      <c r="AC1081" s="216">
        <v>4428.5641020000003</v>
      </c>
      <c r="AD1081" s="215">
        <v>172714</v>
      </c>
      <c r="AE1081" s="213">
        <v>0</v>
      </c>
      <c r="AF1081" s="216">
        <v>0</v>
      </c>
      <c r="AG1081" s="215">
        <v>0</v>
      </c>
      <c r="AH1081" s="213">
        <v>14</v>
      </c>
      <c r="AI1081" s="214">
        <v>4421.1428569999998</v>
      </c>
      <c r="AJ1081" s="215">
        <v>61896</v>
      </c>
      <c r="AK1081" s="218">
        <v>0</v>
      </c>
      <c r="AL1081" s="214">
        <v>0</v>
      </c>
      <c r="AM1081" s="215">
        <v>0</v>
      </c>
      <c r="AN1081" s="36">
        <f t="shared" si="190"/>
        <v>0</v>
      </c>
      <c r="AO1081" s="37">
        <f t="shared" si="191"/>
        <v>0</v>
      </c>
      <c r="AP1081" s="38" t="s">
        <v>3</v>
      </c>
      <c r="AQ1081" s="39" t="str">
        <f t="shared" si="188"/>
        <v>제품</v>
      </c>
      <c r="AR1081" s="40">
        <f t="shared" si="194"/>
        <v>0</v>
      </c>
      <c r="AS1081" s="41">
        <f t="shared" si="195"/>
        <v>0</v>
      </c>
      <c r="AT1081" s="42">
        <f t="shared" si="196"/>
        <v>0</v>
      </c>
      <c r="AU1081" s="43">
        <f t="shared" si="192"/>
        <v>0</v>
      </c>
      <c r="AV1081" s="95" t="str">
        <f t="shared" ref="AV1081:AZ1131" si="199">IF(+BB1081*$AL1081=0,"",+BB1081*$AL1081)</f>
        <v/>
      </c>
      <c r="AW1081" s="61" t="str">
        <f t="shared" si="199"/>
        <v/>
      </c>
      <c r="AX1081" s="61" t="str">
        <f t="shared" si="199"/>
        <v/>
      </c>
      <c r="AY1081" s="61" t="str">
        <f t="shared" si="199"/>
        <v/>
      </c>
      <c r="AZ1081" s="44" t="str">
        <f t="shared" si="199"/>
        <v/>
      </c>
      <c r="BA1081" s="45"/>
      <c r="BB1081" s="97">
        <v>0</v>
      </c>
      <c r="BC1081" s="98">
        <v>0</v>
      </c>
      <c r="BD1081" s="98">
        <v>0</v>
      </c>
      <c r="BE1081" s="98">
        <v>0</v>
      </c>
      <c r="BF1081" s="98">
        <v>0</v>
      </c>
      <c r="BG1081" s="99">
        <f t="shared" si="197"/>
        <v>0</v>
      </c>
      <c r="BH1081" s="52">
        <f t="shared" si="193"/>
        <v>0</v>
      </c>
      <c r="BI1081" s="53">
        <f>IFERROR(IF(ROUND(V1081/((D1081+AK1081)/2),1)&lt;0,0,ROUND(V1081/((D1081+AK1081)/2),1)),0)</f>
        <v>0</v>
      </c>
      <c r="BJ1081" s="55" t="str">
        <f>IF(AK1081=0,"정상",IF(AP1081="악성","악성",IF(AND(BL1081&gt;3,BI1081&lt;0.5),"악성",IF(AND(AP1081="정상",BL1081&lt;=3),"정상",IF(BI1081&gt;1,"정상","부진")))))</f>
        <v>정상</v>
      </c>
      <c r="BK1081" s="54">
        <v>44228</v>
      </c>
      <c r="BL1081" s="52">
        <f t="shared" si="198"/>
        <v>68</v>
      </c>
    </row>
    <row r="1082" spans="1:64" ht="17.100000000000001" customHeight="1">
      <c r="A1082" s="58" t="s">
        <v>1</v>
      </c>
      <c r="B1082" s="57" t="s">
        <v>1517</v>
      </c>
      <c r="C1082" s="56" t="s">
        <v>2335</v>
      </c>
      <c r="D1082" s="213">
        <v>19</v>
      </c>
      <c r="E1082" s="214">
        <v>5602.625</v>
      </c>
      <c r="F1082" s="215">
        <v>106449</v>
      </c>
      <c r="G1082" s="213">
        <v>0</v>
      </c>
      <c r="H1082" s="216">
        <v>0</v>
      </c>
      <c r="I1082" s="215">
        <v>0</v>
      </c>
      <c r="J1082" s="213">
        <v>0</v>
      </c>
      <c r="K1082" s="216">
        <v>0</v>
      </c>
      <c r="L1082" s="215">
        <v>0</v>
      </c>
      <c r="M1082" s="213">
        <v>0</v>
      </c>
      <c r="N1082" s="216">
        <v>0</v>
      </c>
      <c r="O1082" s="215">
        <v>0</v>
      </c>
      <c r="P1082" s="213">
        <v>0</v>
      </c>
      <c r="Q1082" s="216">
        <v>0</v>
      </c>
      <c r="R1082" s="215">
        <v>0</v>
      </c>
      <c r="S1082" s="213">
        <v>0</v>
      </c>
      <c r="T1082" s="214">
        <v>0</v>
      </c>
      <c r="U1082" s="217">
        <v>0</v>
      </c>
      <c r="V1082" s="213">
        <v>-2</v>
      </c>
      <c r="W1082" s="216">
        <v>5599.5</v>
      </c>
      <c r="X1082" s="215">
        <v>-11199</v>
      </c>
      <c r="Y1082" s="213">
        <v>0</v>
      </c>
      <c r="Z1082" s="216">
        <v>0</v>
      </c>
      <c r="AA1082" s="215">
        <v>0</v>
      </c>
      <c r="AB1082" s="213">
        <v>11</v>
      </c>
      <c r="AC1082" s="216">
        <v>5602.5454540000001</v>
      </c>
      <c r="AD1082" s="215">
        <v>61628</v>
      </c>
      <c r="AE1082" s="213">
        <v>0</v>
      </c>
      <c r="AF1082" s="216">
        <v>0</v>
      </c>
      <c r="AG1082" s="215">
        <v>0</v>
      </c>
      <c r="AH1082" s="213">
        <v>9</v>
      </c>
      <c r="AI1082" s="214">
        <v>5603.2222220000003</v>
      </c>
      <c r="AJ1082" s="215">
        <v>50429</v>
      </c>
      <c r="AK1082" s="218">
        <v>10</v>
      </c>
      <c r="AL1082" s="214">
        <v>5602</v>
      </c>
      <c r="AM1082" s="215">
        <v>56020</v>
      </c>
      <c r="AN1082" s="36">
        <f t="shared" si="190"/>
        <v>5.3014034528763691E-6</v>
      </c>
      <c r="AO1082" s="37">
        <f t="shared" si="191"/>
        <v>0.52631578947368418</v>
      </c>
      <c r="AP1082" s="38" t="s">
        <v>3</v>
      </c>
      <c r="AQ1082" s="39" t="str">
        <f t="shared" si="188"/>
        <v>제품</v>
      </c>
      <c r="AR1082" s="40">
        <f t="shared" si="194"/>
        <v>56020</v>
      </c>
      <c r="AS1082" s="41">
        <f t="shared" si="195"/>
        <v>0</v>
      </c>
      <c r="AT1082" s="42">
        <f t="shared" si="196"/>
        <v>0</v>
      </c>
      <c r="AU1082" s="43">
        <f t="shared" si="192"/>
        <v>56020</v>
      </c>
      <c r="AV1082" s="95">
        <f t="shared" si="199"/>
        <v>56020</v>
      </c>
      <c r="AW1082" s="61" t="str">
        <f t="shared" si="199"/>
        <v/>
      </c>
      <c r="AX1082" s="61" t="str">
        <f t="shared" si="199"/>
        <v/>
      </c>
      <c r="AY1082" s="61" t="str">
        <f t="shared" si="199"/>
        <v/>
      </c>
      <c r="AZ1082" s="44" t="str">
        <f t="shared" si="199"/>
        <v/>
      </c>
      <c r="BA1082" s="45"/>
      <c r="BB1082" s="97">
        <v>10</v>
      </c>
      <c r="BC1082" s="98">
        <v>0</v>
      </c>
      <c r="BD1082" s="98">
        <v>0</v>
      </c>
      <c r="BE1082" s="98">
        <v>0</v>
      </c>
      <c r="BF1082" s="98">
        <v>0</v>
      </c>
      <c r="BG1082" s="99">
        <f t="shared" si="197"/>
        <v>10</v>
      </c>
      <c r="BH1082" s="52">
        <f t="shared" si="193"/>
        <v>0</v>
      </c>
      <c r="BI1082" s="53">
        <f>IFERROR(IF(ROUND(V1082/((D1082+AK1082)/2),1)&lt;0,0,ROUND(V1082/((D1082+AK1082)/2),1)),0)</f>
        <v>0</v>
      </c>
      <c r="BJ1082" s="55" t="str">
        <f>IF(AK1082=0,"정상",IF(AP1082="악성","악성",IF(AND(BL1082&gt;3,BI1082&lt;0.5),"악성",IF(AND(AP1082="정상",BL1082&lt;=3),"정상",IF(BI1082&gt;1,"정상","부진")))))</f>
        <v>악성</v>
      </c>
      <c r="BK1082" s="54">
        <v>44287</v>
      </c>
      <c r="BL1082" s="52">
        <f t="shared" si="198"/>
        <v>66</v>
      </c>
    </row>
    <row r="1083" spans="1:64" ht="17.100000000000001" customHeight="1">
      <c r="A1083" s="58" t="s">
        <v>1</v>
      </c>
      <c r="B1083" s="57" t="s">
        <v>1518</v>
      </c>
      <c r="C1083" s="56" t="s">
        <v>2336</v>
      </c>
      <c r="D1083" s="213">
        <v>2183</v>
      </c>
      <c r="E1083" s="214">
        <v>5316.6511</v>
      </c>
      <c r="F1083" s="215">
        <v>11606249</v>
      </c>
      <c r="G1083" s="213">
        <v>0</v>
      </c>
      <c r="H1083" s="216">
        <v>0</v>
      </c>
      <c r="I1083" s="215">
        <v>0</v>
      </c>
      <c r="J1083" s="213">
        <v>0</v>
      </c>
      <c r="K1083" s="216">
        <v>0</v>
      </c>
      <c r="L1083" s="215">
        <v>0</v>
      </c>
      <c r="M1083" s="213">
        <v>0</v>
      </c>
      <c r="N1083" s="216">
        <v>0</v>
      </c>
      <c r="O1083" s="215">
        <v>0</v>
      </c>
      <c r="P1083" s="213">
        <v>0</v>
      </c>
      <c r="Q1083" s="216">
        <v>0</v>
      </c>
      <c r="R1083" s="215">
        <v>0</v>
      </c>
      <c r="S1083" s="213">
        <v>0</v>
      </c>
      <c r="T1083" s="214">
        <v>0</v>
      </c>
      <c r="U1083" s="217">
        <v>0</v>
      </c>
      <c r="V1083" s="213">
        <v>985</v>
      </c>
      <c r="W1083" s="216">
        <v>5316.6568520000001</v>
      </c>
      <c r="X1083" s="215">
        <v>5236907</v>
      </c>
      <c r="Y1083" s="213">
        <v>0</v>
      </c>
      <c r="Z1083" s="216">
        <v>0</v>
      </c>
      <c r="AA1083" s="215">
        <v>0</v>
      </c>
      <c r="AB1083" s="213">
        <v>34</v>
      </c>
      <c r="AC1083" s="216">
        <v>5316.8235290000002</v>
      </c>
      <c r="AD1083" s="215">
        <v>180772</v>
      </c>
      <c r="AE1083" s="213">
        <v>0</v>
      </c>
      <c r="AF1083" s="216">
        <v>0</v>
      </c>
      <c r="AG1083" s="215">
        <v>0</v>
      </c>
      <c r="AH1083" s="213">
        <v>1019</v>
      </c>
      <c r="AI1083" s="214">
        <v>5316.6624140000004</v>
      </c>
      <c r="AJ1083" s="215">
        <v>5417679</v>
      </c>
      <c r="AK1083" s="218">
        <v>1164</v>
      </c>
      <c r="AL1083" s="214">
        <v>5316.6419999999998</v>
      </c>
      <c r="AM1083" s="215">
        <v>6188570</v>
      </c>
      <c r="AN1083" s="36">
        <f t="shared" si="190"/>
        <v>5.8564988158456115E-4</v>
      </c>
      <c r="AO1083" s="37">
        <f t="shared" si="191"/>
        <v>0.53321117727897394</v>
      </c>
      <c r="AP1083" s="38" t="s">
        <v>4</v>
      </c>
      <c r="AQ1083" s="39" t="str">
        <f t="shared" si="188"/>
        <v>제품</v>
      </c>
      <c r="AR1083" s="40">
        <f t="shared" si="194"/>
        <v>0</v>
      </c>
      <c r="AS1083" s="41">
        <f t="shared" si="195"/>
        <v>6188570</v>
      </c>
      <c r="AT1083" s="42">
        <f t="shared" si="196"/>
        <v>0</v>
      </c>
      <c r="AU1083" s="43">
        <f t="shared" si="192"/>
        <v>6188570</v>
      </c>
      <c r="AV1083" s="95">
        <f t="shared" si="199"/>
        <v>6188571.2879999997</v>
      </c>
      <c r="AW1083" s="61" t="str">
        <f t="shared" si="199"/>
        <v/>
      </c>
      <c r="AX1083" s="61" t="str">
        <f t="shared" si="199"/>
        <v/>
      </c>
      <c r="AY1083" s="61" t="str">
        <f t="shared" si="199"/>
        <v/>
      </c>
      <c r="AZ1083" s="44" t="str">
        <f t="shared" si="199"/>
        <v/>
      </c>
      <c r="BA1083" s="45"/>
      <c r="BB1083" s="97">
        <v>1164</v>
      </c>
      <c r="BC1083" s="98">
        <v>0</v>
      </c>
      <c r="BD1083" s="98">
        <v>0</v>
      </c>
      <c r="BE1083" s="98">
        <v>0</v>
      </c>
      <c r="BF1083" s="98">
        <v>0</v>
      </c>
      <c r="BG1083" s="99">
        <f t="shared" si="197"/>
        <v>1164</v>
      </c>
      <c r="BH1083" s="52">
        <f t="shared" si="193"/>
        <v>0</v>
      </c>
      <c r="BI1083" s="53">
        <f>IFERROR(IF(ROUND(V1083/((D1083+AK1083)/2),1)&lt;0,0,ROUND(V1083/((D1083+AK1083)/2),1)),0)</f>
        <v>0.6</v>
      </c>
      <c r="BJ1083" s="55" t="str">
        <f>IF(AK1083=0,"정상",IF(AP1083="악성","악성",IF(AND(BL1083&gt;3,BI1083&lt;0.5),"악성",IF(AND(AP1083="정상",BL1083&lt;=3),"정상",IF(BI1083&gt;1,"정상","부진")))))</f>
        <v>부진</v>
      </c>
      <c r="BK1083" s="54">
        <v>44287</v>
      </c>
      <c r="BL1083" s="52">
        <f t="shared" si="198"/>
        <v>66</v>
      </c>
    </row>
    <row r="1084" spans="1:64" ht="17.100000000000001" customHeight="1">
      <c r="A1084" s="58" t="s">
        <v>1</v>
      </c>
      <c r="B1084" s="57" t="s">
        <v>1519</v>
      </c>
      <c r="C1084" s="56" t="s">
        <v>2337</v>
      </c>
      <c r="D1084" s="213">
        <v>1572</v>
      </c>
      <c r="E1084" s="214">
        <v>875.8614</v>
      </c>
      <c r="F1084" s="215">
        <v>1376854</v>
      </c>
      <c r="G1084" s="213">
        <v>0</v>
      </c>
      <c r="H1084" s="216">
        <v>0</v>
      </c>
      <c r="I1084" s="215">
        <v>0</v>
      </c>
      <c r="J1084" s="213">
        <v>2000</v>
      </c>
      <c r="K1084" s="216">
        <v>1018.796</v>
      </c>
      <c r="L1084" s="215">
        <v>2037592</v>
      </c>
      <c r="M1084" s="213">
        <v>9</v>
      </c>
      <c r="N1084" s="216">
        <v>995</v>
      </c>
      <c r="O1084" s="215">
        <v>8955</v>
      </c>
      <c r="P1084" s="213">
        <v>0</v>
      </c>
      <c r="Q1084" s="216">
        <v>0</v>
      </c>
      <c r="R1084" s="215">
        <v>0</v>
      </c>
      <c r="S1084" s="213">
        <v>2009</v>
      </c>
      <c r="T1084" s="214">
        <v>1018.689397</v>
      </c>
      <c r="U1084" s="217">
        <v>2046547</v>
      </c>
      <c r="V1084" s="213">
        <v>3029</v>
      </c>
      <c r="W1084" s="216">
        <v>950.52063299999998</v>
      </c>
      <c r="X1084" s="215">
        <v>2879127</v>
      </c>
      <c r="Y1084" s="213">
        <v>0</v>
      </c>
      <c r="Z1084" s="216">
        <v>0</v>
      </c>
      <c r="AA1084" s="215">
        <v>0</v>
      </c>
      <c r="AB1084" s="213">
        <v>48</v>
      </c>
      <c r="AC1084" s="216">
        <v>890.875</v>
      </c>
      <c r="AD1084" s="215">
        <v>42762</v>
      </c>
      <c r="AE1084" s="213">
        <v>0</v>
      </c>
      <c r="AF1084" s="216">
        <v>0</v>
      </c>
      <c r="AG1084" s="215">
        <v>0</v>
      </c>
      <c r="AH1084" s="213">
        <v>3077</v>
      </c>
      <c r="AI1084" s="214">
        <v>949.59018500000002</v>
      </c>
      <c r="AJ1084" s="215">
        <v>2921889</v>
      </c>
      <c r="AK1084" s="218">
        <v>504</v>
      </c>
      <c r="AL1084" s="214">
        <v>995.06489999999997</v>
      </c>
      <c r="AM1084" s="215">
        <v>501512</v>
      </c>
      <c r="AN1084" s="36">
        <f t="shared" si="190"/>
        <v>4.7460147241323344E-5</v>
      </c>
      <c r="AO1084" s="37">
        <f t="shared" si="191"/>
        <v>0.14074280927115332</v>
      </c>
      <c r="AP1084" s="38" t="s">
        <v>2</v>
      </c>
      <c r="AQ1084" s="39" t="str">
        <f t="shared" ref="AQ1084:AQ1147" si="200">A1084</f>
        <v>제품</v>
      </c>
      <c r="AR1084" s="40">
        <f t="shared" si="194"/>
        <v>0</v>
      </c>
      <c r="AS1084" s="41">
        <f t="shared" si="195"/>
        <v>0</v>
      </c>
      <c r="AT1084" s="42">
        <f t="shared" si="196"/>
        <v>501512</v>
      </c>
      <c r="AU1084" s="43">
        <f t="shared" si="192"/>
        <v>501512</v>
      </c>
      <c r="AV1084" s="95">
        <f t="shared" si="199"/>
        <v>501512.7096</v>
      </c>
      <c r="AW1084" s="61" t="str">
        <f t="shared" si="199"/>
        <v/>
      </c>
      <c r="AX1084" s="61" t="str">
        <f t="shared" si="199"/>
        <v/>
      </c>
      <c r="AY1084" s="61" t="str">
        <f t="shared" si="199"/>
        <v/>
      </c>
      <c r="AZ1084" s="44" t="str">
        <f t="shared" si="199"/>
        <v/>
      </c>
      <c r="BA1084" s="45"/>
      <c r="BB1084" s="97">
        <v>504</v>
      </c>
      <c r="BC1084" s="98">
        <v>0</v>
      </c>
      <c r="BD1084" s="98">
        <v>0</v>
      </c>
      <c r="BE1084" s="98">
        <v>0</v>
      </c>
      <c r="BF1084" s="98">
        <v>0</v>
      </c>
      <c r="BG1084" s="99">
        <f t="shared" si="197"/>
        <v>504</v>
      </c>
      <c r="BH1084" s="52">
        <f t="shared" si="193"/>
        <v>0</v>
      </c>
      <c r="BI1084" s="53">
        <f>IFERROR(IF(ROUND(V1084/((D1084+AK1084)/2),1)&lt;0,0,ROUND(V1084/((D1084+AK1084)/2),1)),0)</f>
        <v>2.9</v>
      </c>
      <c r="BJ1084" s="55" t="str">
        <f>IF(AK1084=0,"정상",IF(AP1084="악성","악성",IF(AND(BL1084&gt;3,BI1084&lt;0.5),"악성",IF(AND(AP1084="정상",BL1084&lt;=3),"정상",IF(BI1084&gt;1,"정상","부진")))))</f>
        <v>정상</v>
      </c>
      <c r="BK1084" s="54">
        <v>45931</v>
      </c>
      <c r="BL1084" s="52">
        <f t="shared" si="198"/>
        <v>12</v>
      </c>
    </row>
    <row r="1085" spans="1:64" ht="17.100000000000001" customHeight="1">
      <c r="A1085" s="58" t="s">
        <v>1</v>
      </c>
      <c r="B1085" s="57" t="s">
        <v>1520</v>
      </c>
      <c r="C1085" s="56" t="s">
        <v>2338</v>
      </c>
      <c r="D1085" s="213">
        <v>1539</v>
      </c>
      <c r="E1085" s="214">
        <v>4847.3275999999996</v>
      </c>
      <c r="F1085" s="215">
        <v>7460036</v>
      </c>
      <c r="G1085" s="213">
        <v>6000</v>
      </c>
      <c r="H1085" s="216">
        <v>3993.516333</v>
      </c>
      <c r="I1085" s="215">
        <v>23961098</v>
      </c>
      <c r="J1085" s="213">
        <v>0</v>
      </c>
      <c r="K1085" s="216">
        <v>0</v>
      </c>
      <c r="L1085" s="215">
        <v>0</v>
      </c>
      <c r="M1085" s="213">
        <v>0</v>
      </c>
      <c r="N1085" s="216">
        <v>0</v>
      </c>
      <c r="O1085" s="215">
        <v>0</v>
      </c>
      <c r="P1085" s="213">
        <v>0</v>
      </c>
      <c r="Q1085" s="216">
        <v>0</v>
      </c>
      <c r="R1085" s="215">
        <v>0</v>
      </c>
      <c r="S1085" s="213">
        <v>6000</v>
      </c>
      <c r="T1085" s="214">
        <v>3993.516333</v>
      </c>
      <c r="U1085" s="217">
        <v>23961098</v>
      </c>
      <c r="V1085" s="213">
        <v>5386</v>
      </c>
      <c r="W1085" s="216">
        <v>4218.0484580000002</v>
      </c>
      <c r="X1085" s="215">
        <v>22718409</v>
      </c>
      <c r="Y1085" s="213">
        <v>0</v>
      </c>
      <c r="Z1085" s="216">
        <v>0</v>
      </c>
      <c r="AA1085" s="215">
        <v>0</v>
      </c>
      <c r="AB1085" s="213">
        <v>77</v>
      </c>
      <c r="AC1085" s="216">
        <v>4216.2467530000004</v>
      </c>
      <c r="AD1085" s="215">
        <v>324651</v>
      </c>
      <c r="AE1085" s="213">
        <v>0</v>
      </c>
      <c r="AF1085" s="216">
        <v>0</v>
      </c>
      <c r="AG1085" s="215">
        <v>0</v>
      </c>
      <c r="AH1085" s="213">
        <v>5463</v>
      </c>
      <c r="AI1085" s="214">
        <v>4218.023064</v>
      </c>
      <c r="AJ1085" s="215">
        <v>23043060</v>
      </c>
      <c r="AK1085" s="218">
        <v>2076</v>
      </c>
      <c r="AL1085" s="214">
        <v>4035.6815000000001</v>
      </c>
      <c r="AM1085" s="215">
        <v>8378074</v>
      </c>
      <c r="AN1085" s="36">
        <f t="shared" si="190"/>
        <v>7.92851667833876E-4</v>
      </c>
      <c r="AO1085" s="37">
        <f t="shared" si="191"/>
        <v>0.27536808595304418</v>
      </c>
      <c r="AP1085" s="38" t="s">
        <v>2</v>
      </c>
      <c r="AQ1085" s="39" t="str">
        <f t="shared" si="200"/>
        <v>제품</v>
      </c>
      <c r="AR1085" s="40">
        <f t="shared" si="194"/>
        <v>0</v>
      </c>
      <c r="AS1085" s="41">
        <f t="shared" si="195"/>
        <v>0</v>
      </c>
      <c r="AT1085" s="42">
        <f t="shared" si="196"/>
        <v>8378074</v>
      </c>
      <c r="AU1085" s="43">
        <f t="shared" si="192"/>
        <v>8378074</v>
      </c>
      <c r="AV1085" s="95">
        <f t="shared" si="199"/>
        <v>8378074.7940000007</v>
      </c>
      <c r="AW1085" s="61" t="str">
        <f t="shared" si="199"/>
        <v/>
      </c>
      <c r="AX1085" s="61" t="str">
        <f t="shared" si="199"/>
        <v/>
      </c>
      <c r="AY1085" s="61" t="str">
        <f t="shared" si="199"/>
        <v/>
      </c>
      <c r="AZ1085" s="44" t="str">
        <f t="shared" si="199"/>
        <v/>
      </c>
      <c r="BA1085" s="45"/>
      <c r="BB1085" s="97">
        <v>2076</v>
      </c>
      <c r="BC1085" s="98">
        <v>0</v>
      </c>
      <c r="BD1085" s="98">
        <v>0</v>
      </c>
      <c r="BE1085" s="98">
        <v>0</v>
      </c>
      <c r="BF1085" s="98">
        <v>0</v>
      </c>
      <c r="BG1085" s="99">
        <f t="shared" si="197"/>
        <v>2076</v>
      </c>
      <c r="BH1085" s="52">
        <f t="shared" si="193"/>
        <v>0</v>
      </c>
      <c r="BI1085" s="53">
        <f>IFERROR(IF(ROUND(V1085/((D1085+AK1085)/2),1)&lt;0,0,ROUND(V1085/((D1085+AK1085)/2),1)),0)</f>
        <v>3</v>
      </c>
      <c r="BJ1085" s="55" t="str">
        <f>IF(AK1085=0,"정상",IF(AP1085="악성","악성",IF(AND(BL1085&gt;3,BI1085&lt;0.5),"악성",IF(AND(AP1085="정상",BL1085&lt;=3),"정상",IF(BI1085&gt;1,"정상","부진")))))</f>
        <v>정상</v>
      </c>
      <c r="BK1085" s="54">
        <v>46143</v>
      </c>
      <c r="BL1085" s="52">
        <f t="shared" si="198"/>
        <v>5</v>
      </c>
    </row>
    <row r="1086" spans="1:64" ht="17.100000000000001" customHeight="1">
      <c r="A1086" s="58" t="s">
        <v>1</v>
      </c>
      <c r="B1086" s="57" t="s">
        <v>1539</v>
      </c>
      <c r="C1086" s="56" t="s">
        <v>2339</v>
      </c>
      <c r="D1086" s="213">
        <v>1505</v>
      </c>
      <c r="E1086" s="214">
        <v>2289.9571000000001</v>
      </c>
      <c r="F1086" s="215">
        <v>3446385</v>
      </c>
      <c r="G1086" s="213">
        <v>3000</v>
      </c>
      <c r="H1086" s="216">
        <v>1815.266666</v>
      </c>
      <c r="I1086" s="215">
        <v>5445800</v>
      </c>
      <c r="J1086" s="213">
        <v>3000</v>
      </c>
      <c r="K1086" s="216">
        <v>2414.6</v>
      </c>
      <c r="L1086" s="215">
        <v>7243800</v>
      </c>
      <c r="M1086" s="213">
        <v>1</v>
      </c>
      <c r="N1086" s="216">
        <v>2376</v>
      </c>
      <c r="O1086" s="215">
        <v>2376</v>
      </c>
      <c r="P1086" s="213">
        <v>0</v>
      </c>
      <c r="Q1086" s="216">
        <v>0</v>
      </c>
      <c r="R1086" s="215">
        <v>0</v>
      </c>
      <c r="S1086" s="213">
        <v>6001</v>
      </c>
      <c r="T1086" s="214">
        <v>2114.9768370000002</v>
      </c>
      <c r="U1086" s="217">
        <v>12691976</v>
      </c>
      <c r="V1086" s="213">
        <v>4907</v>
      </c>
      <c r="W1086" s="216">
        <v>2289.7955980000002</v>
      </c>
      <c r="X1086" s="215">
        <v>11236027</v>
      </c>
      <c r="Y1086" s="213">
        <v>0</v>
      </c>
      <c r="Z1086" s="216">
        <v>0</v>
      </c>
      <c r="AA1086" s="215">
        <v>0</v>
      </c>
      <c r="AB1086" s="213">
        <v>52</v>
      </c>
      <c r="AC1086" s="216">
        <v>2286.961538</v>
      </c>
      <c r="AD1086" s="215">
        <v>118922</v>
      </c>
      <c r="AE1086" s="213">
        <v>0</v>
      </c>
      <c r="AF1086" s="216">
        <v>0</v>
      </c>
      <c r="AG1086" s="215">
        <v>0</v>
      </c>
      <c r="AH1086" s="213">
        <v>4959</v>
      </c>
      <c r="AI1086" s="214">
        <v>2289.7658799999999</v>
      </c>
      <c r="AJ1086" s="215">
        <v>11354949</v>
      </c>
      <c r="AK1086" s="218">
        <v>2547</v>
      </c>
      <c r="AL1086" s="214">
        <v>1878.0577000000001</v>
      </c>
      <c r="AM1086" s="215">
        <v>4783412</v>
      </c>
      <c r="AN1086" s="36">
        <f t="shared" si="190"/>
        <v>4.5267398952749484E-4</v>
      </c>
      <c r="AO1086" s="37">
        <f t="shared" si="191"/>
        <v>0.33932853717026379</v>
      </c>
      <c r="AP1086" s="38" t="s">
        <v>2</v>
      </c>
      <c r="AQ1086" s="39" t="str">
        <f t="shared" si="200"/>
        <v>제품</v>
      </c>
      <c r="AR1086" s="40">
        <f t="shared" si="194"/>
        <v>0</v>
      </c>
      <c r="AS1086" s="41">
        <f t="shared" si="195"/>
        <v>0</v>
      </c>
      <c r="AT1086" s="42">
        <f t="shared" si="196"/>
        <v>4783412</v>
      </c>
      <c r="AU1086" s="43">
        <f t="shared" si="192"/>
        <v>4783412</v>
      </c>
      <c r="AV1086" s="95">
        <f t="shared" si="199"/>
        <v>4783412.9619000005</v>
      </c>
      <c r="AW1086" s="61" t="str">
        <f t="shared" si="199"/>
        <v/>
      </c>
      <c r="AX1086" s="61" t="str">
        <f t="shared" si="199"/>
        <v/>
      </c>
      <c r="AY1086" s="61" t="str">
        <f t="shared" si="199"/>
        <v/>
      </c>
      <c r="AZ1086" s="44" t="str">
        <f t="shared" si="199"/>
        <v/>
      </c>
      <c r="BA1086" s="45"/>
      <c r="BB1086" s="97">
        <v>2547</v>
      </c>
      <c r="BC1086" s="98">
        <v>0</v>
      </c>
      <c r="BD1086" s="98">
        <v>0</v>
      </c>
      <c r="BE1086" s="98">
        <v>0</v>
      </c>
      <c r="BF1086" s="98">
        <v>0</v>
      </c>
      <c r="BG1086" s="99">
        <f t="shared" si="197"/>
        <v>2547</v>
      </c>
      <c r="BH1086" s="52">
        <f t="shared" si="193"/>
        <v>0</v>
      </c>
      <c r="BI1086" s="53">
        <f>IFERROR(IF(ROUND(V1086/((D1086+AK1086)/2),1)&lt;0,0,ROUND(V1086/((D1086+AK1086)/2),1)),0)</f>
        <v>2.4</v>
      </c>
      <c r="BJ1086" s="55" t="str">
        <f>IF(AK1086=0,"정상",IF(AP1086="악성","악성",IF(AND(BL1086&gt;3,BI1086&lt;0.5),"악성",IF(AND(AP1086="정상",BL1086&lt;=3),"정상",IF(BI1086&gt;1,"정상","부진")))))</f>
        <v>정상</v>
      </c>
      <c r="BK1086" s="54">
        <v>46204</v>
      </c>
      <c r="BL1086" s="52">
        <f t="shared" si="198"/>
        <v>3</v>
      </c>
    </row>
    <row r="1087" spans="1:64" ht="17.100000000000001" customHeight="1">
      <c r="A1087" s="58" t="s">
        <v>1</v>
      </c>
      <c r="B1087" s="57" t="s">
        <v>1550</v>
      </c>
      <c r="C1087" s="56" t="s">
        <v>2340</v>
      </c>
      <c r="D1087" s="213">
        <v>2150</v>
      </c>
      <c r="E1087" s="214">
        <v>4842.2834000000003</v>
      </c>
      <c r="F1087" s="215">
        <v>10410909</v>
      </c>
      <c r="G1087" s="213">
        <v>0</v>
      </c>
      <c r="H1087" s="216">
        <v>0</v>
      </c>
      <c r="I1087" s="215">
        <v>0</v>
      </c>
      <c r="J1087" s="213">
        <v>2920</v>
      </c>
      <c r="K1087" s="216">
        <v>4848</v>
      </c>
      <c r="L1087" s="215">
        <v>14156160</v>
      </c>
      <c r="M1087" s="213">
        <v>0</v>
      </c>
      <c r="N1087" s="216">
        <v>0</v>
      </c>
      <c r="O1087" s="215">
        <v>0</v>
      </c>
      <c r="P1087" s="213">
        <v>0</v>
      </c>
      <c r="Q1087" s="216">
        <v>0</v>
      </c>
      <c r="R1087" s="215">
        <v>0</v>
      </c>
      <c r="S1087" s="213">
        <v>2920</v>
      </c>
      <c r="T1087" s="214">
        <v>4848</v>
      </c>
      <c r="U1087" s="217">
        <v>14156160</v>
      </c>
      <c r="V1087" s="213">
        <v>4606</v>
      </c>
      <c r="W1087" s="216">
        <v>4845.3766820000001</v>
      </c>
      <c r="X1087" s="215">
        <v>22317805</v>
      </c>
      <c r="Y1087" s="213">
        <v>0</v>
      </c>
      <c r="Z1087" s="216">
        <v>0</v>
      </c>
      <c r="AA1087" s="215">
        <v>0</v>
      </c>
      <c r="AB1087" s="213">
        <v>43</v>
      </c>
      <c r="AC1087" s="216">
        <v>4845.3488369999995</v>
      </c>
      <c r="AD1087" s="215">
        <v>208350</v>
      </c>
      <c r="AE1087" s="213">
        <v>0</v>
      </c>
      <c r="AF1087" s="216">
        <v>0</v>
      </c>
      <c r="AG1087" s="215">
        <v>0</v>
      </c>
      <c r="AH1087" s="213">
        <v>4649</v>
      </c>
      <c r="AI1087" s="214">
        <v>4845.3764250000004</v>
      </c>
      <c r="AJ1087" s="215">
        <v>22526155</v>
      </c>
      <c r="AK1087" s="218">
        <v>421</v>
      </c>
      <c r="AL1087" s="214">
        <v>4847.7782999999999</v>
      </c>
      <c r="AM1087" s="215">
        <v>2040914</v>
      </c>
      <c r="AN1087" s="36">
        <f t="shared" si="190"/>
        <v>1.9314010222462911E-4</v>
      </c>
      <c r="AO1087" s="37">
        <f t="shared" si="191"/>
        <v>8.3037475345167658E-2</v>
      </c>
      <c r="AP1087" s="38" t="s">
        <v>2</v>
      </c>
      <c r="AQ1087" s="39" t="str">
        <f t="shared" si="200"/>
        <v>제품</v>
      </c>
      <c r="AR1087" s="40">
        <f t="shared" si="194"/>
        <v>0</v>
      </c>
      <c r="AS1087" s="41">
        <f t="shared" si="195"/>
        <v>0</v>
      </c>
      <c r="AT1087" s="42">
        <f t="shared" si="196"/>
        <v>2040914</v>
      </c>
      <c r="AU1087" s="43">
        <f t="shared" si="192"/>
        <v>2040914</v>
      </c>
      <c r="AV1087" s="95">
        <f t="shared" si="199"/>
        <v>2040914.6643000001</v>
      </c>
      <c r="AW1087" s="61" t="str">
        <f t="shared" si="199"/>
        <v/>
      </c>
      <c r="AX1087" s="61" t="str">
        <f t="shared" si="199"/>
        <v/>
      </c>
      <c r="AY1087" s="61" t="str">
        <f t="shared" si="199"/>
        <v/>
      </c>
      <c r="AZ1087" s="44" t="str">
        <f t="shared" si="199"/>
        <v/>
      </c>
      <c r="BA1087" s="45"/>
      <c r="BB1087" s="97">
        <v>421</v>
      </c>
      <c r="BC1087" s="98">
        <v>0</v>
      </c>
      <c r="BD1087" s="98">
        <v>0</v>
      </c>
      <c r="BE1087" s="98">
        <v>0</v>
      </c>
      <c r="BF1087" s="98">
        <v>0</v>
      </c>
      <c r="BG1087" s="99">
        <f t="shared" si="197"/>
        <v>421</v>
      </c>
      <c r="BH1087" s="52">
        <f t="shared" si="193"/>
        <v>0</v>
      </c>
      <c r="BI1087" s="53">
        <f>IFERROR(IF(ROUND(V1087/((D1087+AK1087)/2),1)&lt;0,0,ROUND(V1087/((D1087+AK1087)/2),1)),0)</f>
        <v>3.6</v>
      </c>
      <c r="BJ1087" s="55" t="str">
        <f>IF(AK1087=0,"정상",IF(AP1087="악성","악성",IF(AND(BL1087&gt;3,BI1087&lt;0.5),"악성",IF(AND(AP1087="정상",BL1087&lt;=3),"정상",IF(BI1087&gt;1,"정상","부진")))))</f>
        <v>정상</v>
      </c>
      <c r="BK1087" s="54">
        <v>45992</v>
      </c>
      <c r="BL1087" s="52">
        <f t="shared" si="198"/>
        <v>10</v>
      </c>
    </row>
    <row r="1088" spans="1:64" ht="17.100000000000001" customHeight="1">
      <c r="A1088" s="58" t="s">
        <v>1</v>
      </c>
      <c r="B1088" s="57" t="s">
        <v>1551</v>
      </c>
      <c r="C1088" s="56" t="s">
        <v>2341</v>
      </c>
      <c r="D1088" s="213">
        <v>185</v>
      </c>
      <c r="E1088" s="214">
        <v>5095.2857000000004</v>
      </c>
      <c r="F1088" s="215">
        <v>942627</v>
      </c>
      <c r="G1088" s="213">
        <v>0</v>
      </c>
      <c r="H1088" s="216">
        <v>0</v>
      </c>
      <c r="I1088" s="215">
        <v>0</v>
      </c>
      <c r="J1088" s="213">
        <v>0</v>
      </c>
      <c r="K1088" s="216">
        <v>0</v>
      </c>
      <c r="L1088" s="215">
        <v>0</v>
      </c>
      <c r="M1088" s="213">
        <v>1</v>
      </c>
      <c r="N1088" s="216">
        <v>5095</v>
      </c>
      <c r="O1088" s="215">
        <v>5095</v>
      </c>
      <c r="P1088" s="213">
        <v>0</v>
      </c>
      <c r="Q1088" s="216">
        <v>0</v>
      </c>
      <c r="R1088" s="215">
        <v>0</v>
      </c>
      <c r="S1088" s="213">
        <v>1</v>
      </c>
      <c r="T1088" s="214">
        <v>5095</v>
      </c>
      <c r="U1088" s="217">
        <v>5095</v>
      </c>
      <c r="V1088" s="213">
        <v>-28</v>
      </c>
      <c r="W1088" s="216">
        <v>5095.0714280000002</v>
      </c>
      <c r="X1088" s="215">
        <v>-142662</v>
      </c>
      <c r="Y1088" s="213">
        <v>0</v>
      </c>
      <c r="Z1088" s="216">
        <v>0</v>
      </c>
      <c r="AA1088" s="215">
        <v>0</v>
      </c>
      <c r="AB1088" s="213">
        <v>76</v>
      </c>
      <c r="AC1088" s="216">
        <v>5095.3421049999997</v>
      </c>
      <c r="AD1088" s="215">
        <v>387246</v>
      </c>
      <c r="AE1088" s="213">
        <v>0</v>
      </c>
      <c r="AF1088" s="216">
        <v>0</v>
      </c>
      <c r="AG1088" s="215">
        <v>0</v>
      </c>
      <c r="AH1088" s="213">
        <v>48</v>
      </c>
      <c r="AI1088" s="214">
        <v>5095.5</v>
      </c>
      <c r="AJ1088" s="215">
        <v>244584</v>
      </c>
      <c r="AK1088" s="218">
        <v>138</v>
      </c>
      <c r="AL1088" s="214">
        <v>5095.2151999999996</v>
      </c>
      <c r="AM1088" s="215">
        <v>703138</v>
      </c>
      <c r="AN1088" s="36">
        <f t="shared" si="190"/>
        <v>6.6540846502116826E-5</v>
      </c>
      <c r="AO1088" s="37">
        <f t="shared" si="191"/>
        <v>0.74193548387096775</v>
      </c>
      <c r="AP1088" s="38" t="s">
        <v>3</v>
      </c>
      <c r="AQ1088" s="39" t="str">
        <f t="shared" si="200"/>
        <v>제품</v>
      </c>
      <c r="AR1088" s="40">
        <f t="shared" si="194"/>
        <v>703138</v>
      </c>
      <c r="AS1088" s="41">
        <f t="shared" si="195"/>
        <v>0</v>
      </c>
      <c r="AT1088" s="42">
        <f t="shared" si="196"/>
        <v>0</v>
      </c>
      <c r="AU1088" s="43">
        <f t="shared" si="192"/>
        <v>703138</v>
      </c>
      <c r="AV1088" s="95">
        <f t="shared" si="199"/>
        <v>703139.69759999996</v>
      </c>
      <c r="AW1088" s="61" t="str">
        <f t="shared" si="199"/>
        <v/>
      </c>
      <c r="AX1088" s="61" t="str">
        <f t="shared" si="199"/>
        <v/>
      </c>
      <c r="AY1088" s="61" t="str">
        <f t="shared" si="199"/>
        <v/>
      </c>
      <c r="AZ1088" s="44" t="str">
        <f t="shared" si="199"/>
        <v/>
      </c>
      <c r="BA1088" s="45"/>
      <c r="BB1088" s="97">
        <v>138</v>
      </c>
      <c r="BC1088" s="98">
        <v>0</v>
      </c>
      <c r="BD1088" s="98">
        <v>0</v>
      </c>
      <c r="BE1088" s="98">
        <v>0</v>
      </c>
      <c r="BF1088" s="98">
        <v>0</v>
      </c>
      <c r="BG1088" s="99">
        <f t="shared" si="197"/>
        <v>138</v>
      </c>
      <c r="BH1088" s="52">
        <f t="shared" si="193"/>
        <v>0</v>
      </c>
      <c r="BI1088" s="53">
        <f>IFERROR(IF(ROUND(V1088/((D1088+AK1088)/2),1)&lt;0,0,ROUND(V1088/((D1088+AK1088)/2),1)),0)</f>
        <v>0</v>
      </c>
      <c r="BJ1088" s="55" t="str">
        <f>IF(AK1088=0,"정상",IF(AP1088="악성","악성",IF(AND(BL1088&gt;3,BI1088&lt;0.5),"악성",IF(AND(AP1088="정상",BL1088&lt;=3),"정상",IF(BI1088&gt;1,"정상","부진")))))</f>
        <v>악성</v>
      </c>
      <c r="BK1088" s="54">
        <v>44348</v>
      </c>
      <c r="BL1088" s="52">
        <f t="shared" si="198"/>
        <v>64</v>
      </c>
    </row>
    <row r="1089" spans="1:64" ht="17.100000000000001" customHeight="1">
      <c r="A1089" s="58" t="s">
        <v>1</v>
      </c>
      <c r="B1089" s="57" t="s">
        <v>1633</v>
      </c>
      <c r="C1089" s="56" t="s">
        <v>2342</v>
      </c>
      <c r="D1089" s="213">
        <v>26</v>
      </c>
      <c r="E1089" s="214">
        <v>5045.5</v>
      </c>
      <c r="F1089" s="215">
        <v>131183</v>
      </c>
      <c r="G1089" s="213">
        <v>0</v>
      </c>
      <c r="H1089" s="216">
        <v>0</v>
      </c>
      <c r="I1089" s="215">
        <v>0</v>
      </c>
      <c r="J1089" s="213">
        <v>0</v>
      </c>
      <c r="K1089" s="216">
        <v>0</v>
      </c>
      <c r="L1089" s="215">
        <v>0</v>
      </c>
      <c r="M1089" s="213">
        <v>0</v>
      </c>
      <c r="N1089" s="216">
        <v>0</v>
      </c>
      <c r="O1089" s="215">
        <v>0</v>
      </c>
      <c r="P1089" s="213">
        <v>0</v>
      </c>
      <c r="Q1089" s="216">
        <v>0</v>
      </c>
      <c r="R1089" s="215">
        <v>0</v>
      </c>
      <c r="S1089" s="213">
        <v>0</v>
      </c>
      <c r="T1089" s="214">
        <v>0</v>
      </c>
      <c r="U1089" s="217">
        <v>0</v>
      </c>
      <c r="V1089" s="213">
        <v>-25</v>
      </c>
      <c r="W1089" s="216">
        <v>5054.2</v>
      </c>
      <c r="X1089" s="215">
        <v>-126355</v>
      </c>
      <c r="Y1089" s="213">
        <v>0</v>
      </c>
      <c r="Z1089" s="216">
        <v>0</v>
      </c>
      <c r="AA1089" s="215">
        <v>0</v>
      </c>
      <c r="AB1089" s="213">
        <v>50</v>
      </c>
      <c r="AC1089" s="216">
        <v>5049.6400000000003</v>
      </c>
      <c r="AD1089" s="215">
        <v>252482</v>
      </c>
      <c r="AE1089" s="213">
        <v>0</v>
      </c>
      <c r="AF1089" s="216">
        <v>0</v>
      </c>
      <c r="AG1089" s="215">
        <v>0</v>
      </c>
      <c r="AH1089" s="213">
        <v>25</v>
      </c>
      <c r="AI1089" s="214">
        <v>5045.08</v>
      </c>
      <c r="AJ1089" s="215">
        <v>126127</v>
      </c>
      <c r="AK1089" s="218">
        <v>1</v>
      </c>
      <c r="AL1089" s="214">
        <v>5056</v>
      </c>
      <c r="AM1089" s="215">
        <v>5056</v>
      </c>
      <c r="AN1089" s="36">
        <f t="shared" si="190"/>
        <v>4.78470115275668E-7</v>
      </c>
      <c r="AO1089" s="37">
        <f t="shared" si="191"/>
        <v>3.8461538461538464E-2</v>
      </c>
      <c r="AP1089" s="38" t="s">
        <v>3</v>
      </c>
      <c r="AQ1089" s="39" t="str">
        <f t="shared" si="200"/>
        <v>제품</v>
      </c>
      <c r="AR1089" s="40">
        <f t="shared" si="194"/>
        <v>5056</v>
      </c>
      <c r="AS1089" s="41">
        <f t="shared" si="195"/>
        <v>0</v>
      </c>
      <c r="AT1089" s="42">
        <f t="shared" si="196"/>
        <v>0</v>
      </c>
      <c r="AU1089" s="43">
        <f t="shared" si="192"/>
        <v>5056</v>
      </c>
      <c r="AV1089" s="95">
        <f t="shared" si="199"/>
        <v>5056</v>
      </c>
      <c r="AW1089" s="61" t="str">
        <f t="shared" si="199"/>
        <v/>
      </c>
      <c r="AX1089" s="61" t="str">
        <f t="shared" si="199"/>
        <v/>
      </c>
      <c r="AY1089" s="61" t="str">
        <f t="shared" si="199"/>
        <v/>
      </c>
      <c r="AZ1089" s="44" t="str">
        <f t="shared" si="199"/>
        <v/>
      </c>
      <c r="BA1089" s="45"/>
      <c r="BB1089" s="97">
        <v>1</v>
      </c>
      <c r="BC1089" s="98">
        <v>0</v>
      </c>
      <c r="BD1089" s="98">
        <v>0</v>
      </c>
      <c r="BE1089" s="98">
        <v>0</v>
      </c>
      <c r="BF1089" s="98">
        <v>0</v>
      </c>
      <c r="BG1089" s="99">
        <f t="shared" si="197"/>
        <v>1</v>
      </c>
      <c r="BH1089" s="52">
        <f t="shared" si="193"/>
        <v>0</v>
      </c>
      <c r="BI1089" s="53">
        <f>IFERROR(IF(ROUND(V1089/((D1089+AK1089)/2),1)&lt;0,0,ROUND(V1089/((D1089+AK1089)/2),1)),0)</f>
        <v>0</v>
      </c>
      <c r="BJ1089" s="55" t="str">
        <f>IF(AK1089=0,"정상",IF(AP1089="악성","악성",IF(AND(BL1089&gt;3,BI1089&lt;0.5),"악성",IF(AND(AP1089="정상",BL1089&lt;=3),"정상",IF(BI1089&gt;1,"정상","부진")))))</f>
        <v>악성</v>
      </c>
      <c r="BK1089" s="54">
        <v>44440</v>
      </c>
      <c r="BL1089" s="52">
        <f t="shared" si="198"/>
        <v>61</v>
      </c>
    </row>
    <row r="1090" spans="1:64" ht="17.100000000000001" customHeight="1">
      <c r="A1090" s="58" t="s">
        <v>1</v>
      </c>
      <c r="B1090" s="57" t="s">
        <v>1577</v>
      </c>
      <c r="C1090" s="56" t="s">
        <v>2343</v>
      </c>
      <c r="D1090" s="213">
        <v>144</v>
      </c>
      <c r="E1090" s="214">
        <v>1175.0451</v>
      </c>
      <c r="F1090" s="215">
        <v>169205</v>
      </c>
      <c r="G1090" s="213">
        <v>0</v>
      </c>
      <c r="H1090" s="216">
        <v>0</v>
      </c>
      <c r="I1090" s="215">
        <v>0</v>
      </c>
      <c r="J1090" s="213">
        <v>0</v>
      </c>
      <c r="K1090" s="216">
        <v>0</v>
      </c>
      <c r="L1090" s="215">
        <v>0</v>
      </c>
      <c r="M1090" s="213">
        <v>0</v>
      </c>
      <c r="N1090" s="216">
        <v>0</v>
      </c>
      <c r="O1090" s="215">
        <v>0</v>
      </c>
      <c r="P1090" s="213">
        <v>0</v>
      </c>
      <c r="Q1090" s="216">
        <v>0</v>
      </c>
      <c r="R1090" s="215">
        <v>0</v>
      </c>
      <c r="S1090" s="213">
        <v>0</v>
      </c>
      <c r="T1090" s="214">
        <v>0</v>
      </c>
      <c r="U1090" s="217">
        <v>0</v>
      </c>
      <c r="V1090" s="213">
        <v>48</v>
      </c>
      <c r="W1090" s="216">
        <v>1175.145833</v>
      </c>
      <c r="X1090" s="215">
        <v>56407</v>
      </c>
      <c r="Y1090" s="213">
        <v>0</v>
      </c>
      <c r="Z1090" s="216">
        <v>0</v>
      </c>
      <c r="AA1090" s="215">
        <v>0</v>
      </c>
      <c r="AB1090" s="213">
        <v>17</v>
      </c>
      <c r="AC1090" s="216">
        <v>1175.1764700000001</v>
      </c>
      <c r="AD1090" s="215">
        <v>19978</v>
      </c>
      <c r="AE1090" s="213">
        <v>0</v>
      </c>
      <c r="AF1090" s="216">
        <v>0</v>
      </c>
      <c r="AG1090" s="215">
        <v>0</v>
      </c>
      <c r="AH1090" s="213">
        <v>65</v>
      </c>
      <c r="AI1090" s="214">
        <v>1175.1538459999999</v>
      </c>
      <c r="AJ1090" s="215">
        <v>76385</v>
      </c>
      <c r="AK1090" s="218">
        <v>79</v>
      </c>
      <c r="AL1090" s="214">
        <v>1174.9404</v>
      </c>
      <c r="AM1090" s="215">
        <v>92820</v>
      </c>
      <c r="AN1090" s="36">
        <f t="shared" si="190"/>
        <v>8.7839391020347127E-6</v>
      </c>
      <c r="AO1090" s="37">
        <f t="shared" si="191"/>
        <v>0.54861111111111116</v>
      </c>
      <c r="AP1090" s="38" t="s">
        <v>4</v>
      </c>
      <c r="AQ1090" s="39" t="str">
        <f t="shared" si="200"/>
        <v>제품</v>
      </c>
      <c r="AR1090" s="40">
        <f t="shared" si="194"/>
        <v>0</v>
      </c>
      <c r="AS1090" s="41">
        <f t="shared" si="195"/>
        <v>92820</v>
      </c>
      <c r="AT1090" s="42">
        <f t="shared" si="196"/>
        <v>0</v>
      </c>
      <c r="AU1090" s="43">
        <f t="shared" si="192"/>
        <v>92820</v>
      </c>
      <c r="AV1090" s="95">
        <f t="shared" si="199"/>
        <v>92820.291599999997</v>
      </c>
      <c r="AW1090" s="61" t="str">
        <f t="shared" si="199"/>
        <v/>
      </c>
      <c r="AX1090" s="61" t="str">
        <f t="shared" si="199"/>
        <v/>
      </c>
      <c r="AY1090" s="61" t="str">
        <f t="shared" si="199"/>
        <v/>
      </c>
      <c r="AZ1090" s="44" t="str">
        <f t="shared" si="199"/>
        <v/>
      </c>
      <c r="BA1090" s="45"/>
      <c r="BB1090" s="97">
        <v>79</v>
      </c>
      <c r="BC1090" s="98">
        <v>0</v>
      </c>
      <c r="BD1090" s="98">
        <v>0</v>
      </c>
      <c r="BE1090" s="98">
        <v>0</v>
      </c>
      <c r="BF1090" s="98">
        <v>0</v>
      </c>
      <c r="BG1090" s="99">
        <f t="shared" si="197"/>
        <v>79</v>
      </c>
      <c r="BH1090" s="52">
        <f t="shared" si="193"/>
        <v>0</v>
      </c>
      <c r="BI1090" s="53">
        <f>IFERROR(IF(ROUND(V1090/((D1090+AK1090)/2),1)&lt;0,0,ROUND(V1090/((D1090+AK1090)/2),1)),0)</f>
        <v>0.4</v>
      </c>
      <c r="BJ1090" s="55" t="str">
        <f>IF(AK1090=0,"정상",IF(AP1090="악성","악성",IF(AND(BL1090&gt;3,BI1090&lt;0.5),"악성",IF(AND(AP1090="정상",BL1090&lt;=3),"정상",IF(BI1090&gt;1,"정상","부진")))))</f>
        <v>악성</v>
      </c>
      <c r="BK1090" s="54">
        <v>44378</v>
      </c>
      <c r="BL1090" s="52">
        <f t="shared" si="198"/>
        <v>63</v>
      </c>
    </row>
    <row r="1091" spans="1:64" ht="17.100000000000001" customHeight="1">
      <c r="A1091" s="58" t="s">
        <v>1</v>
      </c>
      <c r="B1091" s="57" t="s">
        <v>1578</v>
      </c>
      <c r="C1091" s="56" t="s">
        <v>2344</v>
      </c>
      <c r="D1091" s="213">
        <v>179</v>
      </c>
      <c r="E1091" s="214">
        <v>1123.9844000000001</v>
      </c>
      <c r="F1091" s="215">
        <v>201193</v>
      </c>
      <c r="G1091" s="213">
        <v>0</v>
      </c>
      <c r="H1091" s="216">
        <v>0</v>
      </c>
      <c r="I1091" s="215">
        <v>0</v>
      </c>
      <c r="J1091" s="213">
        <v>0</v>
      </c>
      <c r="K1091" s="216">
        <v>0</v>
      </c>
      <c r="L1091" s="215">
        <v>0</v>
      </c>
      <c r="M1091" s="213">
        <v>0</v>
      </c>
      <c r="N1091" s="216">
        <v>0</v>
      </c>
      <c r="O1091" s="215">
        <v>0</v>
      </c>
      <c r="P1091" s="213">
        <v>0</v>
      </c>
      <c r="Q1091" s="216">
        <v>0</v>
      </c>
      <c r="R1091" s="215">
        <v>0</v>
      </c>
      <c r="S1091" s="213">
        <v>0</v>
      </c>
      <c r="T1091" s="214">
        <v>0</v>
      </c>
      <c r="U1091" s="217">
        <v>0</v>
      </c>
      <c r="V1091" s="213">
        <v>117</v>
      </c>
      <c r="W1091" s="216">
        <v>1124.017094</v>
      </c>
      <c r="X1091" s="215">
        <v>131510</v>
      </c>
      <c r="Y1091" s="213">
        <v>0</v>
      </c>
      <c r="Z1091" s="216">
        <v>0</v>
      </c>
      <c r="AA1091" s="215">
        <v>0</v>
      </c>
      <c r="AB1091" s="213">
        <v>13</v>
      </c>
      <c r="AC1091" s="216">
        <v>1124</v>
      </c>
      <c r="AD1091" s="215">
        <v>14612</v>
      </c>
      <c r="AE1091" s="213">
        <v>0</v>
      </c>
      <c r="AF1091" s="216">
        <v>0</v>
      </c>
      <c r="AG1091" s="215">
        <v>0</v>
      </c>
      <c r="AH1091" s="213">
        <v>130</v>
      </c>
      <c r="AI1091" s="214">
        <v>1124.015384</v>
      </c>
      <c r="AJ1091" s="215">
        <v>146122</v>
      </c>
      <c r="AK1091" s="218">
        <v>49</v>
      </c>
      <c r="AL1091" s="214">
        <v>1123.9056</v>
      </c>
      <c r="AM1091" s="215">
        <v>55071</v>
      </c>
      <c r="AN1091" s="36">
        <f t="shared" si="190"/>
        <v>5.2115956721412806E-6</v>
      </c>
      <c r="AO1091" s="37">
        <f t="shared" si="191"/>
        <v>0.27374301675977653</v>
      </c>
      <c r="AP1091" s="38" t="s">
        <v>4</v>
      </c>
      <c r="AQ1091" s="39" t="str">
        <f t="shared" si="200"/>
        <v>제품</v>
      </c>
      <c r="AR1091" s="40">
        <f t="shared" si="194"/>
        <v>0</v>
      </c>
      <c r="AS1091" s="41">
        <f t="shared" si="195"/>
        <v>55071</v>
      </c>
      <c r="AT1091" s="42">
        <f t="shared" si="196"/>
        <v>0</v>
      </c>
      <c r="AU1091" s="43">
        <f t="shared" si="192"/>
        <v>55071</v>
      </c>
      <c r="AV1091" s="95">
        <f t="shared" si="199"/>
        <v>55071.374400000001</v>
      </c>
      <c r="AW1091" s="61" t="str">
        <f t="shared" si="199"/>
        <v/>
      </c>
      <c r="AX1091" s="61" t="str">
        <f t="shared" si="199"/>
        <v/>
      </c>
      <c r="AY1091" s="61" t="str">
        <f t="shared" si="199"/>
        <v/>
      </c>
      <c r="AZ1091" s="44" t="str">
        <f t="shared" si="199"/>
        <v/>
      </c>
      <c r="BA1091" s="45"/>
      <c r="BB1091" s="97">
        <v>49</v>
      </c>
      <c r="BC1091" s="98">
        <v>0</v>
      </c>
      <c r="BD1091" s="98">
        <v>0</v>
      </c>
      <c r="BE1091" s="98">
        <v>0</v>
      </c>
      <c r="BF1091" s="98">
        <v>0</v>
      </c>
      <c r="BG1091" s="99">
        <f t="shared" si="197"/>
        <v>49</v>
      </c>
      <c r="BH1091" s="52">
        <f t="shared" si="193"/>
        <v>0</v>
      </c>
      <c r="BI1091" s="53">
        <f>IFERROR(IF(ROUND(V1091/((D1091+AK1091)/2),1)&lt;0,0,ROUND(V1091/((D1091+AK1091)/2),1)),0)</f>
        <v>1</v>
      </c>
      <c r="BJ1091" s="55" t="str">
        <f>IF(AK1091=0,"정상",IF(AP1091="악성","악성",IF(AND(BL1091&gt;3,BI1091&lt;0.5),"악성",IF(AND(AP1091="정상",BL1091&lt;=3),"정상",IF(BI1091&gt;1,"정상","부진")))))</f>
        <v>부진</v>
      </c>
      <c r="BK1091" s="54">
        <v>44378</v>
      </c>
      <c r="BL1091" s="52">
        <f t="shared" si="198"/>
        <v>63</v>
      </c>
    </row>
    <row r="1092" spans="1:64" ht="17.100000000000001" customHeight="1">
      <c r="A1092" s="58" t="s">
        <v>1</v>
      </c>
      <c r="B1092" s="57" t="s">
        <v>1579</v>
      </c>
      <c r="C1092" s="56" t="s">
        <v>2345</v>
      </c>
      <c r="D1092" s="213">
        <v>1939</v>
      </c>
      <c r="E1092" s="214">
        <v>1339.4277</v>
      </c>
      <c r="F1092" s="215">
        <v>2597149</v>
      </c>
      <c r="G1092" s="213">
        <v>0</v>
      </c>
      <c r="H1092" s="216">
        <v>0</v>
      </c>
      <c r="I1092" s="215">
        <v>0</v>
      </c>
      <c r="J1092" s="213">
        <v>0</v>
      </c>
      <c r="K1092" s="216">
        <v>0</v>
      </c>
      <c r="L1092" s="215">
        <v>0</v>
      </c>
      <c r="M1092" s="213">
        <v>184</v>
      </c>
      <c r="N1092" s="216">
        <v>1339.4184780000001</v>
      </c>
      <c r="O1092" s="215">
        <v>246453</v>
      </c>
      <c r="P1092" s="213">
        <v>0</v>
      </c>
      <c r="Q1092" s="216">
        <v>0</v>
      </c>
      <c r="R1092" s="215">
        <v>0</v>
      </c>
      <c r="S1092" s="213">
        <v>184</v>
      </c>
      <c r="T1092" s="214">
        <v>1339.4184780000001</v>
      </c>
      <c r="U1092" s="217">
        <v>246453</v>
      </c>
      <c r="V1092" s="213">
        <v>603</v>
      </c>
      <c r="W1092" s="216">
        <v>1339.436152</v>
      </c>
      <c r="X1092" s="215">
        <v>807680</v>
      </c>
      <c r="Y1092" s="213">
        <v>0</v>
      </c>
      <c r="Z1092" s="216">
        <v>0</v>
      </c>
      <c r="AA1092" s="215">
        <v>0</v>
      </c>
      <c r="AB1092" s="213">
        <v>48</v>
      </c>
      <c r="AC1092" s="216">
        <v>1339.5416660000001</v>
      </c>
      <c r="AD1092" s="215">
        <v>64298</v>
      </c>
      <c r="AE1092" s="213">
        <v>0</v>
      </c>
      <c r="AF1092" s="216">
        <v>0</v>
      </c>
      <c r="AG1092" s="215">
        <v>0</v>
      </c>
      <c r="AH1092" s="213">
        <v>651</v>
      </c>
      <c r="AI1092" s="214">
        <v>1339.4439319999999</v>
      </c>
      <c r="AJ1092" s="215">
        <v>871978</v>
      </c>
      <c r="AK1092" s="218">
        <v>1472</v>
      </c>
      <c r="AL1092" s="214">
        <v>1339.4186999999999</v>
      </c>
      <c r="AM1092" s="215">
        <v>1971624</v>
      </c>
      <c r="AN1092" s="36">
        <f t="shared" si="190"/>
        <v>1.865829039873959E-4</v>
      </c>
      <c r="AO1092" s="37">
        <f t="shared" si="191"/>
        <v>0.69335845501648607</v>
      </c>
      <c r="AP1092" s="38" t="s">
        <v>4</v>
      </c>
      <c r="AQ1092" s="39" t="str">
        <f t="shared" si="200"/>
        <v>제품</v>
      </c>
      <c r="AR1092" s="40">
        <f t="shared" si="194"/>
        <v>0</v>
      </c>
      <c r="AS1092" s="41">
        <f t="shared" si="195"/>
        <v>1971624</v>
      </c>
      <c r="AT1092" s="42">
        <f t="shared" si="196"/>
        <v>0</v>
      </c>
      <c r="AU1092" s="43">
        <f t="shared" si="192"/>
        <v>1971624</v>
      </c>
      <c r="AV1092" s="95">
        <f t="shared" si="199"/>
        <v>1971624.3263999999</v>
      </c>
      <c r="AW1092" s="61" t="str">
        <f t="shared" si="199"/>
        <v/>
      </c>
      <c r="AX1092" s="61" t="str">
        <f t="shared" si="199"/>
        <v/>
      </c>
      <c r="AY1092" s="61" t="str">
        <f t="shared" si="199"/>
        <v/>
      </c>
      <c r="AZ1092" s="44" t="str">
        <f t="shared" si="199"/>
        <v/>
      </c>
      <c r="BA1092" s="45"/>
      <c r="BB1092" s="97">
        <v>1472</v>
      </c>
      <c r="BC1092" s="98">
        <v>0</v>
      </c>
      <c r="BD1092" s="98">
        <v>0</v>
      </c>
      <c r="BE1092" s="98">
        <v>0</v>
      </c>
      <c r="BF1092" s="98">
        <v>0</v>
      </c>
      <c r="BG1092" s="99">
        <f t="shared" si="197"/>
        <v>1472</v>
      </c>
      <c r="BH1092" s="52">
        <f t="shared" si="193"/>
        <v>0</v>
      </c>
      <c r="BI1092" s="53">
        <f>IFERROR(IF(ROUND(V1092/((D1092+AK1092)/2),1)&lt;0,0,ROUND(V1092/((D1092+AK1092)/2),1)),0)</f>
        <v>0.4</v>
      </c>
      <c r="BJ1092" s="55" t="str">
        <f>IF(AK1092=0,"정상",IF(AP1092="악성","악성",IF(AND(BL1092&gt;3,BI1092&lt;0.5),"악성",IF(AND(AP1092="정상",BL1092&lt;=3),"정상",IF(BI1092&gt;1,"정상","부진")))))</f>
        <v>악성</v>
      </c>
      <c r="BK1092" s="54">
        <v>44378</v>
      </c>
      <c r="BL1092" s="52">
        <f t="shared" si="198"/>
        <v>63</v>
      </c>
    </row>
    <row r="1093" spans="1:64" ht="17.100000000000001" customHeight="1">
      <c r="A1093" s="58" t="s">
        <v>1</v>
      </c>
      <c r="B1093" s="57" t="s">
        <v>1580</v>
      </c>
      <c r="C1093" s="56" t="s">
        <v>2346</v>
      </c>
      <c r="D1093" s="213">
        <v>186</v>
      </c>
      <c r="E1093" s="214">
        <v>1467.2888</v>
      </c>
      <c r="F1093" s="215">
        <v>272915</v>
      </c>
      <c r="G1093" s="213">
        <v>0</v>
      </c>
      <c r="H1093" s="216">
        <v>0</v>
      </c>
      <c r="I1093" s="215">
        <v>0</v>
      </c>
      <c r="J1093" s="213">
        <v>0</v>
      </c>
      <c r="K1093" s="216">
        <v>0</v>
      </c>
      <c r="L1093" s="215">
        <v>0</v>
      </c>
      <c r="M1093" s="213">
        <v>184</v>
      </c>
      <c r="N1093" s="216">
        <v>1467.2228259999999</v>
      </c>
      <c r="O1093" s="215">
        <v>269969</v>
      </c>
      <c r="P1093" s="213">
        <v>0</v>
      </c>
      <c r="Q1093" s="216">
        <v>0</v>
      </c>
      <c r="R1093" s="215">
        <v>0</v>
      </c>
      <c r="S1093" s="213">
        <v>184</v>
      </c>
      <c r="T1093" s="214">
        <v>1467.2228259999999</v>
      </c>
      <c r="U1093" s="217">
        <v>269969</v>
      </c>
      <c r="V1093" s="213">
        <v>99</v>
      </c>
      <c r="W1093" s="216">
        <v>1467.323232</v>
      </c>
      <c r="X1093" s="215">
        <v>145265</v>
      </c>
      <c r="Y1093" s="213">
        <v>0</v>
      </c>
      <c r="Z1093" s="216">
        <v>0</v>
      </c>
      <c r="AA1093" s="215">
        <v>0</v>
      </c>
      <c r="AB1093" s="213">
        <v>17</v>
      </c>
      <c r="AC1093" s="216">
        <v>1467.4705879999999</v>
      </c>
      <c r="AD1093" s="215">
        <v>24947</v>
      </c>
      <c r="AE1093" s="213">
        <v>0</v>
      </c>
      <c r="AF1093" s="216">
        <v>0</v>
      </c>
      <c r="AG1093" s="215">
        <v>0</v>
      </c>
      <c r="AH1093" s="213">
        <v>116</v>
      </c>
      <c r="AI1093" s="214">
        <v>1467.3448269999999</v>
      </c>
      <c r="AJ1093" s="215">
        <v>170212</v>
      </c>
      <c r="AK1093" s="218">
        <v>254</v>
      </c>
      <c r="AL1093" s="214">
        <v>1467.2137</v>
      </c>
      <c r="AM1093" s="215">
        <v>372672</v>
      </c>
      <c r="AN1093" s="36">
        <f t="shared" si="190"/>
        <v>3.5267487104433103E-5</v>
      </c>
      <c r="AO1093" s="37">
        <f t="shared" si="191"/>
        <v>0.68648648648648647</v>
      </c>
      <c r="AP1093" s="38" t="s">
        <v>4</v>
      </c>
      <c r="AQ1093" s="39" t="str">
        <f t="shared" si="200"/>
        <v>제품</v>
      </c>
      <c r="AR1093" s="40">
        <f t="shared" si="194"/>
        <v>0</v>
      </c>
      <c r="AS1093" s="41">
        <f t="shared" si="195"/>
        <v>372672</v>
      </c>
      <c r="AT1093" s="42">
        <f t="shared" si="196"/>
        <v>0</v>
      </c>
      <c r="AU1093" s="43">
        <f t="shared" si="192"/>
        <v>372672</v>
      </c>
      <c r="AV1093" s="95">
        <f t="shared" si="199"/>
        <v>372672.27980000002</v>
      </c>
      <c r="AW1093" s="61" t="str">
        <f t="shared" si="199"/>
        <v/>
      </c>
      <c r="AX1093" s="61" t="str">
        <f t="shared" si="199"/>
        <v/>
      </c>
      <c r="AY1093" s="61" t="str">
        <f t="shared" si="199"/>
        <v/>
      </c>
      <c r="AZ1093" s="44" t="str">
        <f t="shared" si="199"/>
        <v/>
      </c>
      <c r="BA1093" s="45"/>
      <c r="BB1093" s="97">
        <v>254</v>
      </c>
      <c r="BC1093" s="98">
        <v>0</v>
      </c>
      <c r="BD1093" s="98">
        <v>0</v>
      </c>
      <c r="BE1093" s="98">
        <v>0</v>
      </c>
      <c r="BF1093" s="98">
        <v>0</v>
      </c>
      <c r="BG1093" s="99">
        <f t="shared" si="197"/>
        <v>254</v>
      </c>
      <c r="BH1093" s="52">
        <f t="shared" si="193"/>
        <v>0</v>
      </c>
      <c r="BI1093" s="53">
        <f>IFERROR(IF(ROUND(V1093/((D1093+AK1093)/2),1)&lt;0,0,ROUND(V1093/((D1093+AK1093)/2),1)),0)</f>
        <v>0.5</v>
      </c>
      <c r="BJ1093" s="55" t="str">
        <f>IF(AK1093=0,"정상",IF(AP1093="악성","악성",IF(AND(BL1093&gt;3,BI1093&lt;0.5),"악성",IF(AND(AP1093="정상",BL1093&lt;=3),"정상",IF(BI1093&gt;1,"정상","부진")))))</f>
        <v>부진</v>
      </c>
      <c r="BK1093" s="54">
        <v>44378</v>
      </c>
      <c r="BL1093" s="52">
        <f t="shared" si="198"/>
        <v>63</v>
      </c>
    </row>
    <row r="1094" spans="1:64" ht="17.100000000000001" customHeight="1">
      <c r="A1094" s="58" t="s">
        <v>1</v>
      </c>
      <c r="B1094" s="57" t="s">
        <v>1581</v>
      </c>
      <c r="C1094" s="56" t="s">
        <v>2347</v>
      </c>
      <c r="D1094" s="213">
        <v>344</v>
      </c>
      <c r="E1094" s="214">
        <v>1126.5072</v>
      </c>
      <c r="F1094" s="215">
        <v>387518</v>
      </c>
      <c r="G1094" s="213">
        <v>0</v>
      </c>
      <c r="H1094" s="216">
        <v>0</v>
      </c>
      <c r="I1094" s="215">
        <v>0</v>
      </c>
      <c r="J1094" s="213">
        <v>0</v>
      </c>
      <c r="K1094" s="216">
        <v>0</v>
      </c>
      <c r="L1094" s="215">
        <v>0</v>
      </c>
      <c r="M1094" s="213">
        <v>1</v>
      </c>
      <c r="N1094" s="216">
        <v>1126</v>
      </c>
      <c r="O1094" s="215">
        <v>1126</v>
      </c>
      <c r="P1094" s="213">
        <v>0</v>
      </c>
      <c r="Q1094" s="216">
        <v>0</v>
      </c>
      <c r="R1094" s="215">
        <v>0</v>
      </c>
      <c r="S1094" s="213">
        <v>1</v>
      </c>
      <c r="T1094" s="214">
        <v>1126</v>
      </c>
      <c r="U1094" s="217">
        <v>1126</v>
      </c>
      <c r="V1094" s="213">
        <v>5</v>
      </c>
      <c r="W1094" s="216">
        <v>1128.2</v>
      </c>
      <c r="X1094" s="215">
        <v>5641</v>
      </c>
      <c r="Y1094" s="213">
        <v>0</v>
      </c>
      <c r="Z1094" s="216">
        <v>0</v>
      </c>
      <c r="AA1094" s="215">
        <v>0</v>
      </c>
      <c r="AB1094" s="213">
        <v>222</v>
      </c>
      <c r="AC1094" s="216">
        <v>1126.5090090000001</v>
      </c>
      <c r="AD1094" s="215">
        <v>250085</v>
      </c>
      <c r="AE1094" s="213">
        <v>0</v>
      </c>
      <c r="AF1094" s="216">
        <v>0</v>
      </c>
      <c r="AG1094" s="215">
        <v>0</v>
      </c>
      <c r="AH1094" s="213">
        <v>227</v>
      </c>
      <c r="AI1094" s="214">
        <v>1126.546255</v>
      </c>
      <c r="AJ1094" s="215">
        <v>255726</v>
      </c>
      <c r="AK1094" s="218">
        <v>118</v>
      </c>
      <c r="AL1094" s="214">
        <v>1126.4262000000001</v>
      </c>
      <c r="AM1094" s="215">
        <v>132918</v>
      </c>
      <c r="AN1094" s="36">
        <f t="shared" si="190"/>
        <v>1.2578578081924693E-5</v>
      </c>
      <c r="AO1094" s="37">
        <f t="shared" si="191"/>
        <v>0.34202898550724636</v>
      </c>
      <c r="AP1094" s="38" t="s">
        <v>4</v>
      </c>
      <c r="AQ1094" s="39" t="str">
        <f t="shared" si="200"/>
        <v>제품</v>
      </c>
      <c r="AR1094" s="40">
        <f t="shared" si="194"/>
        <v>0</v>
      </c>
      <c r="AS1094" s="41">
        <f t="shared" si="195"/>
        <v>132918</v>
      </c>
      <c r="AT1094" s="42">
        <f t="shared" si="196"/>
        <v>0</v>
      </c>
      <c r="AU1094" s="43">
        <f t="shared" si="192"/>
        <v>132918</v>
      </c>
      <c r="AV1094" s="95">
        <f t="shared" si="199"/>
        <v>132918.29160000003</v>
      </c>
      <c r="AW1094" s="61" t="str">
        <f t="shared" si="199"/>
        <v/>
      </c>
      <c r="AX1094" s="61" t="str">
        <f t="shared" si="199"/>
        <v/>
      </c>
      <c r="AY1094" s="61" t="str">
        <f t="shared" si="199"/>
        <v/>
      </c>
      <c r="AZ1094" s="44" t="str">
        <f t="shared" si="199"/>
        <v/>
      </c>
      <c r="BA1094" s="45"/>
      <c r="BB1094" s="97">
        <v>118</v>
      </c>
      <c r="BC1094" s="98">
        <v>0</v>
      </c>
      <c r="BD1094" s="98">
        <v>0</v>
      </c>
      <c r="BE1094" s="98">
        <v>0</v>
      </c>
      <c r="BF1094" s="98">
        <v>0</v>
      </c>
      <c r="BG1094" s="99">
        <f t="shared" si="197"/>
        <v>118</v>
      </c>
      <c r="BH1094" s="52">
        <f t="shared" si="193"/>
        <v>0</v>
      </c>
      <c r="BI1094" s="53">
        <f>IFERROR(IF(ROUND(V1094/((D1094+AK1094)/2),1)&lt;0,0,ROUND(V1094/((D1094+AK1094)/2),1)),0)</f>
        <v>0</v>
      </c>
      <c r="BJ1094" s="55" t="str">
        <f>IF(AK1094=0,"정상",IF(AP1094="악성","악성",IF(AND(BL1094&gt;3,BI1094&lt;0.5),"악성",IF(AND(AP1094="정상",BL1094&lt;=3),"정상",IF(BI1094&gt;1,"정상","부진")))))</f>
        <v>악성</v>
      </c>
      <c r="BK1094" s="54">
        <v>44378</v>
      </c>
      <c r="BL1094" s="52">
        <f t="shared" si="198"/>
        <v>63</v>
      </c>
    </row>
    <row r="1095" spans="1:64" ht="17.100000000000001" customHeight="1">
      <c r="A1095" s="58" t="s">
        <v>1</v>
      </c>
      <c r="B1095" s="57" t="s">
        <v>1582</v>
      </c>
      <c r="C1095" s="56" t="s">
        <v>2348</v>
      </c>
      <c r="D1095" s="213">
        <v>298</v>
      </c>
      <c r="E1095" s="214">
        <v>1136.0771</v>
      </c>
      <c r="F1095" s="215">
        <v>338550</v>
      </c>
      <c r="G1095" s="213">
        <v>0</v>
      </c>
      <c r="H1095" s="216">
        <v>0</v>
      </c>
      <c r="I1095" s="215">
        <v>0</v>
      </c>
      <c r="J1095" s="213">
        <v>0</v>
      </c>
      <c r="K1095" s="216">
        <v>0</v>
      </c>
      <c r="L1095" s="215">
        <v>0</v>
      </c>
      <c r="M1095" s="213">
        <v>7</v>
      </c>
      <c r="N1095" s="216">
        <v>1136</v>
      </c>
      <c r="O1095" s="215">
        <v>7952</v>
      </c>
      <c r="P1095" s="213">
        <v>0</v>
      </c>
      <c r="Q1095" s="216">
        <v>0</v>
      </c>
      <c r="R1095" s="215">
        <v>0</v>
      </c>
      <c r="S1095" s="213">
        <v>7</v>
      </c>
      <c r="T1095" s="214">
        <v>1136</v>
      </c>
      <c r="U1095" s="217">
        <v>7952</v>
      </c>
      <c r="V1095" s="213">
        <v>45</v>
      </c>
      <c r="W1095" s="216">
        <v>1136.266666</v>
      </c>
      <c r="X1095" s="215">
        <v>51132</v>
      </c>
      <c r="Y1095" s="213">
        <v>0</v>
      </c>
      <c r="Z1095" s="216">
        <v>0</v>
      </c>
      <c r="AA1095" s="215">
        <v>0</v>
      </c>
      <c r="AB1095" s="213">
        <v>26</v>
      </c>
      <c r="AC1095" s="216">
        <v>1136.346153</v>
      </c>
      <c r="AD1095" s="215">
        <v>29545</v>
      </c>
      <c r="AE1095" s="213">
        <v>0</v>
      </c>
      <c r="AF1095" s="216">
        <v>0</v>
      </c>
      <c r="AG1095" s="215">
        <v>0</v>
      </c>
      <c r="AH1095" s="213">
        <v>71</v>
      </c>
      <c r="AI1095" s="214">
        <v>1136.2957739999999</v>
      </c>
      <c r="AJ1095" s="215">
        <v>80677</v>
      </c>
      <c r="AK1095" s="218">
        <v>234</v>
      </c>
      <c r="AL1095" s="214">
        <v>1136.0083</v>
      </c>
      <c r="AM1095" s="215">
        <v>265825</v>
      </c>
      <c r="AN1095" s="36">
        <f t="shared" si="190"/>
        <v>2.5156115188519473E-5</v>
      </c>
      <c r="AO1095" s="37">
        <f t="shared" si="191"/>
        <v>0.76721311475409837</v>
      </c>
      <c r="AP1095" s="38" t="s">
        <v>4</v>
      </c>
      <c r="AQ1095" s="39" t="str">
        <f t="shared" si="200"/>
        <v>제품</v>
      </c>
      <c r="AR1095" s="40">
        <f t="shared" si="194"/>
        <v>0</v>
      </c>
      <c r="AS1095" s="41">
        <f t="shared" si="195"/>
        <v>265825</v>
      </c>
      <c r="AT1095" s="42">
        <f t="shared" si="196"/>
        <v>0</v>
      </c>
      <c r="AU1095" s="43">
        <f t="shared" si="192"/>
        <v>265825</v>
      </c>
      <c r="AV1095" s="95">
        <f t="shared" si="199"/>
        <v>265825.94219999999</v>
      </c>
      <c r="AW1095" s="61" t="str">
        <f t="shared" si="199"/>
        <v/>
      </c>
      <c r="AX1095" s="61" t="str">
        <f t="shared" si="199"/>
        <v/>
      </c>
      <c r="AY1095" s="61" t="str">
        <f t="shared" si="199"/>
        <v/>
      </c>
      <c r="AZ1095" s="44" t="str">
        <f t="shared" si="199"/>
        <v/>
      </c>
      <c r="BA1095" s="45"/>
      <c r="BB1095" s="97">
        <v>234</v>
      </c>
      <c r="BC1095" s="98">
        <v>0</v>
      </c>
      <c r="BD1095" s="98">
        <v>0</v>
      </c>
      <c r="BE1095" s="98">
        <v>0</v>
      </c>
      <c r="BF1095" s="98">
        <v>0</v>
      </c>
      <c r="BG1095" s="99">
        <f t="shared" si="197"/>
        <v>234</v>
      </c>
      <c r="BH1095" s="52">
        <f t="shared" si="193"/>
        <v>0</v>
      </c>
      <c r="BI1095" s="53">
        <f>IFERROR(IF(ROUND(V1095/((D1095+AK1095)/2),1)&lt;0,0,ROUND(V1095/((D1095+AK1095)/2),1)),0)</f>
        <v>0.2</v>
      </c>
      <c r="BJ1095" s="55" t="str">
        <f>IF(AK1095=0,"정상",IF(AP1095="악성","악성",IF(AND(BL1095&gt;3,BI1095&lt;0.5),"악성",IF(AND(AP1095="정상",BL1095&lt;=3),"정상",IF(BI1095&gt;1,"정상","부진")))))</f>
        <v>악성</v>
      </c>
      <c r="BK1095" s="54">
        <v>44378</v>
      </c>
      <c r="BL1095" s="52">
        <f t="shared" si="198"/>
        <v>63</v>
      </c>
    </row>
    <row r="1096" spans="1:64" ht="17.100000000000001" customHeight="1">
      <c r="A1096" s="58" t="s">
        <v>1</v>
      </c>
      <c r="B1096" s="57" t="s">
        <v>1583</v>
      </c>
      <c r="C1096" s="56" t="s">
        <v>2349</v>
      </c>
      <c r="D1096" s="213">
        <v>858</v>
      </c>
      <c r="E1096" s="214">
        <v>1138.6608000000001</v>
      </c>
      <c r="F1096" s="215">
        <v>976971</v>
      </c>
      <c r="G1096" s="213">
        <v>0</v>
      </c>
      <c r="H1096" s="216">
        <v>0</v>
      </c>
      <c r="I1096" s="215">
        <v>0</v>
      </c>
      <c r="J1096" s="213">
        <v>0</v>
      </c>
      <c r="K1096" s="216">
        <v>0</v>
      </c>
      <c r="L1096" s="215">
        <v>0</v>
      </c>
      <c r="M1096" s="213">
        <v>0</v>
      </c>
      <c r="N1096" s="216">
        <v>0</v>
      </c>
      <c r="O1096" s="215">
        <v>0</v>
      </c>
      <c r="P1096" s="213">
        <v>0</v>
      </c>
      <c r="Q1096" s="216">
        <v>0</v>
      </c>
      <c r="R1096" s="215">
        <v>0</v>
      </c>
      <c r="S1096" s="213">
        <v>0</v>
      </c>
      <c r="T1096" s="214">
        <v>0</v>
      </c>
      <c r="U1096" s="217">
        <v>0</v>
      </c>
      <c r="V1096" s="213">
        <v>269</v>
      </c>
      <c r="W1096" s="216">
        <v>1138.6840139999999</v>
      </c>
      <c r="X1096" s="215">
        <v>306306</v>
      </c>
      <c r="Y1096" s="213">
        <v>0</v>
      </c>
      <c r="Z1096" s="216">
        <v>0</v>
      </c>
      <c r="AA1096" s="215">
        <v>0</v>
      </c>
      <c r="AB1096" s="213">
        <v>261</v>
      </c>
      <c r="AC1096" s="216">
        <v>1138.670498</v>
      </c>
      <c r="AD1096" s="215">
        <v>297193</v>
      </c>
      <c r="AE1096" s="213">
        <v>0</v>
      </c>
      <c r="AF1096" s="216">
        <v>0</v>
      </c>
      <c r="AG1096" s="215">
        <v>0</v>
      </c>
      <c r="AH1096" s="213">
        <v>530</v>
      </c>
      <c r="AI1096" s="214">
        <v>1138.6773579999999</v>
      </c>
      <c r="AJ1096" s="215">
        <v>603499</v>
      </c>
      <c r="AK1096" s="218">
        <v>328</v>
      </c>
      <c r="AL1096" s="214">
        <v>1138.6358</v>
      </c>
      <c r="AM1096" s="215">
        <v>373472</v>
      </c>
      <c r="AN1096" s="36">
        <f t="shared" si="190"/>
        <v>3.5343194401153937E-5</v>
      </c>
      <c r="AO1096" s="37">
        <f t="shared" si="191"/>
        <v>0.38228438228438227</v>
      </c>
      <c r="AP1096" s="38" t="s">
        <v>4</v>
      </c>
      <c r="AQ1096" s="39" t="str">
        <f t="shared" si="200"/>
        <v>제품</v>
      </c>
      <c r="AR1096" s="40">
        <f t="shared" si="194"/>
        <v>0</v>
      </c>
      <c r="AS1096" s="41">
        <f t="shared" si="195"/>
        <v>373472</v>
      </c>
      <c r="AT1096" s="42">
        <f t="shared" si="196"/>
        <v>0</v>
      </c>
      <c r="AU1096" s="43">
        <f t="shared" si="192"/>
        <v>373472</v>
      </c>
      <c r="AV1096" s="95">
        <f t="shared" si="199"/>
        <v>373472.54240000003</v>
      </c>
      <c r="AW1096" s="61" t="str">
        <f t="shared" si="199"/>
        <v/>
      </c>
      <c r="AX1096" s="61" t="str">
        <f t="shared" si="199"/>
        <v/>
      </c>
      <c r="AY1096" s="61" t="str">
        <f t="shared" si="199"/>
        <v/>
      </c>
      <c r="AZ1096" s="44" t="str">
        <f t="shared" si="199"/>
        <v/>
      </c>
      <c r="BA1096" s="45"/>
      <c r="BB1096" s="97">
        <v>328</v>
      </c>
      <c r="BC1096" s="98">
        <v>0</v>
      </c>
      <c r="BD1096" s="98">
        <v>0</v>
      </c>
      <c r="BE1096" s="98">
        <v>0</v>
      </c>
      <c r="BF1096" s="98">
        <v>0</v>
      </c>
      <c r="BG1096" s="99">
        <f t="shared" si="197"/>
        <v>328</v>
      </c>
      <c r="BH1096" s="52">
        <f t="shared" si="193"/>
        <v>0</v>
      </c>
      <c r="BI1096" s="53">
        <f>IFERROR(IF(ROUND(V1096/((D1096+AK1096)/2),1)&lt;0,0,ROUND(V1096/((D1096+AK1096)/2),1)),0)</f>
        <v>0.5</v>
      </c>
      <c r="BJ1096" s="55" t="str">
        <f>IF(AK1096=0,"정상",IF(AP1096="악성","악성",IF(AND(BL1096&gt;3,BI1096&lt;0.5),"악성",IF(AND(AP1096="정상",BL1096&lt;=3),"정상",IF(BI1096&gt;1,"정상","부진")))))</f>
        <v>부진</v>
      </c>
      <c r="BK1096" s="54">
        <v>44378</v>
      </c>
      <c r="BL1096" s="52">
        <f t="shared" si="198"/>
        <v>63</v>
      </c>
    </row>
    <row r="1097" spans="1:64" ht="17.100000000000001" customHeight="1">
      <c r="A1097" s="58" t="s">
        <v>1</v>
      </c>
      <c r="B1097" s="57" t="s">
        <v>1584</v>
      </c>
      <c r="C1097" s="56" t="s">
        <v>2350</v>
      </c>
      <c r="D1097" s="213">
        <v>445</v>
      </c>
      <c r="E1097" s="214">
        <v>1130.5085999999999</v>
      </c>
      <c r="F1097" s="215">
        <v>503075</v>
      </c>
      <c r="G1097" s="213">
        <v>0</v>
      </c>
      <c r="H1097" s="216">
        <v>0</v>
      </c>
      <c r="I1097" s="215">
        <v>0</v>
      </c>
      <c r="J1097" s="213">
        <v>0</v>
      </c>
      <c r="K1097" s="216">
        <v>0</v>
      </c>
      <c r="L1097" s="215">
        <v>0</v>
      </c>
      <c r="M1097" s="213">
        <v>0</v>
      </c>
      <c r="N1097" s="216">
        <v>0</v>
      </c>
      <c r="O1097" s="215">
        <v>0</v>
      </c>
      <c r="P1097" s="213">
        <v>0</v>
      </c>
      <c r="Q1097" s="216">
        <v>0</v>
      </c>
      <c r="R1097" s="215">
        <v>0</v>
      </c>
      <c r="S1097" s="213">
        <v>0</v>
      </c>
      <c r="T1097" s="214">
        <v>0</v>
      </c>
      <c r="U1097" s="217">
        <v>0</v>
      </c>
      <c r="V1097" s="213">
        <v>136</v>
      </c>
      <c r="W1097" s="216">
        <v>1130.5514700000001</v>
      </c>
      <c r="X1097" s="215">
        <v>153755</v>
      </c>
      <c r="Y1097" s="213">
        <v>0</v>
      </c>
      <c r="Z1097" s="216">
        <v>0</v>
      </c>
      <c r="AA1097" s="215">
        <v>0</v>
      </c>
      <c r="AB1097" s="213">
        <v>51</v>
      </c>
      <c r="AC1097" s="216">
        <v>1130.5882349999999</v>
      </c>
      <c r="AD1097" s="215">
        <v>57660</v>
      </c>
      <c r="AE1097" s="213">
        <v>0</v>
      </c>
      <c r="AF1097" s="216">
        <v>0</v>
      </c>
      <c r="AG1097" s="215">
        <v>0</v>
      </c>
      <c r="AH1097" s="213">
        <v>187</v>
      </c>
      <c r="AI1097" s="214">
        <v>1130.5614969999999</v>
      </c>
      <c r="AJ1097" s="215">
        <v>211415</v>
      </c>
      <c r="AK1097" s="218">
        <v>258</v>
      </c>
      <c r="AL1097" s="214">
        <v>1130.4653000000001</v>
      </c>
      <c r="AM1097" s="215">
        <v>291660</v>
      </c>
      <c r="AN1097" s="36">
        <f t="shared" si="190"/>
        <v>2.7600987701997891E-5</v>
      </c>
      <c r="AO1097" s="37">
        <f t="shared" si="191"/>
        <v>0.57977528089887642</v>
      </c>
      <c r="AP1097" s="38" t="s">
        <v>4</v>
      </c>
      <c r="AQ1097" s="39" t="str">
        <f t="shared" si="200"/>
        <v>제품</v>
      </c>
      <c r="AR1097" s="40">
        <f t="shared" si="194"/>
        <v>0</v>
      </c>
      <c r="AS1097" s="41">
        <f t="shared" si="195"/>
        <v>291660</v>
      </c>
      <c r="AT1097" s="42">
        <f t="shared" si="196"/>
        <v>0</v>
      </c>
      <c r="AU1097" s="43">
        <f t="shared" si="192"/>
        <v>291660</v>
      </c>
      <c r="AV1097" s="95">
        <f t="shared" si="199"/>
        <v>291660.04740000004</v>
      </c>
      <c r="AW1097" s="61" t="str">
        <f t="shared" si="199"/>
        <v/>
      </c>
      <c r="AX1097" s="61" t="str">
        <f t="shared" si="199"/>
        <v/>
      </c>
      <c r="AY1097" s="61" t="str">
        <f t="shared" si="199"/>
        <v/>
      </c>
      <c r="AZ1097" s="44" t="str">
        <f t="shared" si="199"/>
        <v/>
      </c>
      <c r="BA1097" s="45"/>
      <c r="BB1097" s="97">
        <v>258</v>
      </c>
      <c r="BC1097" s="98">
        <v>0</v>
      </c>
      <c r="BD1097" s="98">
        <v>0</v>
      </c>
      <c r="BE1097" s="98">
        <v>0</v>
      </c>
      <c r="BF1097" s="98">
        <v>0</v>
      </c>
      <c r="BG1097" s="99">
        <f t="shared" si="197"/>
        <v>258</v>
      </c>
      <c r="BH1097" s="52">
        <f t="shared" si="193"/>
        <v>0</v>
      </c>
      <c r="BI1097" s="53">
        <f>IFERROR(IF(ROUND(V1097/((D1097+AK1097)/2),1)&lt;0,0,ROUND(V1097/((D1097+AK1097)/2),1)),0)</f>
        <v>0.4</v>
      </c>
      <c r="BJ1097" s="55" t="str">
        <f>IF(AK1097=0,"정상",IF(AP1097="악성","악성",IF(AND(BL1097&gt;3,BI1097&lt;0.5),"악성",IF(AND(AP1097="정상",BL1097&lt;=3),"정상",IF(BI1097&gt;1,"정상","부진")))))</f>
        <v>악성</v>
      </c>
      <c r="BK1097" s="54">
        <v>44378</v>
      </c>
      <c r="BL1097" s="52">
        <f t="shared" si="198"/>
        <v>63</v>
      </c>
    </row>
    <row r="1098" spans="1:64" ht="17.100000000000001" customHeight="1">
      <c r="A1098" s="58" t="s">
        <v>1</v>
      </c>
      <c r="B1098" s="57" t="s">
        <v>1585</v>
      </c>
      <c r="C1098" s="56" t="s">
        <v>2351</v>
      </c>
      <c r="D1098" s="213">
        <v>162</v>
      </c>
      <c r="E1098" s="214">
        <v>1121.8</v>
      </c>
      <c r="F1098" s="215">
        <v>181731</v>
      </c>
      <c r="G1098" s="213">
        <v>0</v>
      </c>
      <c r="H1098" s="216">
        <v>0</v>
      </c>
      <c r="I1098" s="215">
        <v>0</v>
      </c>
      <c r="J1098" s="213">
        <v>0</v>
      </c>
      <c r="K1098" s="216">
        <v>0</v>
      </c>
      <c r="L1098" s="215">
        <v>0</v>
      </c>
      <c r="M1098" s="213">
        <v>6</v>
      </c>
      <c r="N1098" s="216">
        <v>1121.6666660000001</v>
      </c>
      <c r="O1098" s="215">
        <v>6730</v>
      </c>
      <c r="P1098" s="213">
        <v>0</v>
      </c>
      <c r="Q1098" s="216">
        <v>0</v>
      </c>
      <c r="R1098" s="215">
        <v>0</v>
      </c>
      <c r="S1098" s="213">
        <v>6</v>
      </c>
      <c r="T1098" s="214">
        <v>1121.6666660000001</v>
      </c>
      <c r="U1098" s="217">
        <v>6730</v>
      </c>
      <c r="V1098" s="213">
        <v>32</v>
      </c>
      <c r="W1098" s="216">
        <v>1122</v>
      </c>
      <c r="X1098" s="215">
        <v>35904</v>
      </c>
      <c r="Y1098" s="213">
        <v>0</v>
      </c>
      <c r="Z1098" s="216">
        <v>0</v>
      </c>
      <c r="AA1098" s="215">
        <v>0</v>
      </c>
      <c r="AB1098" s="213">
        <v>16</v>
      </c>
      <c r="AC1098" s="216">
        <v>1122</v>
      </c>
      <c r="AD1098" s="215">
        <v>17952</v>
      </c>
      <c r="AE1098" s="213">
        <v>0</v>
      </c>
      <c r="AF1098" s="216">
        <v>0</v>
      </c>
      <c r="AG1098" s="215">
        <v>0</v>
      </c>
      <c r="AH1098" s="213">
        <v>48</v>
      </c>
      <c r="AI1098" s="214">
        <v>1122</v>
      </c>
      <c r="AJ1098" s="215">
        <v>53856</v>
      </c>
      <c r="AK1098" s="218">
        <v>120</v>
      </c>
      <c r="AL1098" s="214">
        <v>1121.7175</v>
      </c>
      <c r="AM1098" s="215">
        <v>134605</v>
      </c>
      <c r="AN1098" s="36">
        <f t="shared" ref="AN1098:AN1161" si="201">AM1098/$AM$4</f>
        <v>1.2738225843884751E-5</v>
      </c>
      <c r="AO1098" s="37">
        <f t="shared" ref="AO1098:AO1161" si="202">IF(ISERROR(AK1098/(D1098+S1098)),,(AK1098/(D1098+S1098)))</f>
        <v>0.7142857142857143</v>
      </c>
      <c r="AP1098" s="38" t="s">
        <v>4</v>
      </c>
      <c r="AQ1098" s="39" t="str">
        <f t="shared" si="200"/>
        <v>제품</v>
      </c>
      <c r="AR1098" s="40">
        <f t="shared" si="194"/>
        <v>0</v>
      </c>
      <c r="AS1098" s="41">
        <f t="shared" si="195"/>
        <v>134605</v>
      </c>
      <c r="AT1098" s="42">
        <f t="shared" si="196"/>
        <v>0</v>
      </c>
      <c r="AU1098" s="43">
        <f t="shared" ref="AU1098:AU1161" si="203">SUM(AR1098:AT1098)</f>
        <v>134605</v>
      </c>
      <c r="AV1098" s="95">
        <f t="shared" si="199"/>
        <v>134606.1</v>
      </c>
      <c r="AW1098" s="61" t="str">
        <f t="shared" si="199"/>
        <v/>
      </c>
      <c r="AX1098" s="61" t="str">
        <f t="shared" si="199"/>
        <v/>
      </c>
      <c r="AY1098" s="61" t="str">
        <f t="shared" si="199"/>
        <v/>
      </c>
      <c r="AZ1098" s="44" t="str">
        <f t="shared" si="199"/>
        <v/>
      </c>
      <c r="BA1098" s="45"/>
      <c r="BB1098" s="97">
        <v>120</v>
      </c>
      <c r="BC1098" s="98">
        <v>0</v>
      </c>
      <c r="BD1098" s="98">
        <v>0</v>
      </c>
      <c r="BE1098" s="98">
        <v>0</v>
      </c>
      <c r="BF1098" s="98">
        <v>0</v>
      </c>
      <c r="BG1098" s="99">
        <f t="shared" si="197"/>
        <v>120</v>
      </c>
      <c r="BH1098" s="52">
        <f t="shared" ref="BH1098:BH1161" si="204">BG1098-AK1098</f>
        <v>0</v>
      </c>
      <c r="BI1098" s="53">
        <f>IFERROR(IF(ROUND(V1098/((D1098+AK1098)/2),1)&lt;0,0,ROUND(V1098/((D1098+AK1098)/2),1)),0)</f>
        <v>0.2</v>
      </c>
      <c r="BJ1098" s="55" t="str">
        <f>IF(AK1098=0,"정상",IF(AP1098="악성","악성",IF(AND(BL1098&gt;3,BI1098&lt;0.5),"악성",IF(AND(AP1098="정상",BL1098&lt;=3),"정상",IF(BI1098&gt;1,"정상","부진")))))</f>
        <v>악성</v>
      </c>
      <c r="BK1098" s="54">
        <v>44378</v>
      </c>
      <c r="BL1098" s="52">
        <f t="shared" si="198"/>
        <v>63</v>
      </c>
    </row>
    <row r="1099" spans="1:64" ht="17.100000000000001" customHeight="1">
      <c r="A1099" s="58" t="s">
        <v>1</v>
      </c>
      <c r="B1099" s="57" t="s">
        <v>1586</v>
      </c>
      <c r="C1099" s="56" t="s">
        <v>2352</v>
      </c>
      <c r="D1099" s="213">
        <v>196</v>
      </c>
      <c r="E1099" s="214">
        <v>1123.8505</v>
      </c>
      <c r="F1099" s="215">
        <v>220274</v>
      </c>
      <c r="G1099" s="213">
        <v>0</v>
      </c>
      <c r="H1099" s="216">
        <v>0</v>
      </c>
      <c r="I1099" s="215">
        <v>0</v>
      </c>
      <c r="J1099" s="213">
        <v>0</v>
      </c>
      <c r="K1099" s="216">
        <v>0</v>
      </c>
      <c r="L1099" s="215">
        <v>0</v>
      </c>
      <c r="M1099" s="213">
        <v>7</v>
      </c>
      <c r="N1099" s="216">
        <v>1123.714285</v>
      </c>
      <c r="O1099" s="215">
        <v>7866</v>
      </c>
      <c r="P1099" s="213">
        <v>0</v>
      </c>
      <c r="Q1099" s="216">
        <v>0</v>
      </c>
      <c r="R1099" s="215">
        <v>0</v>
      </c>
      <c r="S1099" s="213">
        <v>7</v>
      </c>
      <c r="T1099" s="214">
        <v>1123.714285</v>
      </c>
      <c r="U1099" s="217">
        <v>7866</v>
      </c>
      <c r="V1099" s="213">
        <v>58</v>
      </c>
      <c r="W1099" s="216">
        <v>1123.948275</v>
      </c>
      <c r="X1099" s="215">
        <v>65189</v>
      </c>
      <c r="Y1099" s="213">
        <v>0</v>
      </c>
      <c r="Z1099" s="216">
        <v>0</v>
      </c>
      <c r="AA1099" s="215">
        <v>0</v>
      </c>
      <c r="AB1099" s="213">
        <v>19</v>
      </c>
      <c r="AC1099" s="216">
        <v>1124</v>
      </c>
      <c r="AD1099" s="215">
        <v>21356</v>
      </c>
      <c r="AE1099" s="213">
        <v>0</v>
      </c>
      <c r="AF1099" s="216">
        <v>0</v>
      </c>
      <c r="AG1099" s="215">
        <v>0</v>
      </c>
      <c r="AH1099" s="213">
        <v>77</v>
      </c>
      <c r="AI1099" s="214">
        <v>1123.9610379999999</v>
      </c>
      <c r="AJ1099" s="215">
        <v>86545</v>
      </c>
      <c r="AK1099" s="218">
        <v>126</v>
      </c>
      <c r="AL1099" s="214">
        <v>1123.7744</v>
      </c>
      <c r="AM1099" s="215">
        <v>141595</v>
      </c>
      <c r="AN1099" s="36">
        <f t="shared" si="201"/>
        <v>1.3399718348983033E-5</v>
      </c>
      <c r="AO1099" s="37">
        <f t="shared" si="202"/>
        <v>0.62068965517241381</v>
      </c>
      <c r="AP1099" s="38" t="s">
        <v>4</v>
      </c>
      <c r="AQ1099" s="39" t="str">
        <f t="shared" si="200"/>
        <v>제품</v>
      </c>
      <c r="AR1099" s="40">
        <f t="shared" ref="AR1099:AR1162" si="205">IF($AP1099="악성",$AM1099,0)</f>
        <v>0</v>
      </c>
      <c r="AS1099" s="41">
        <f t="shared" ref="AS1099:AS1162" si="206">IF($AP1099="부진",$AM1099,0)</f>
        <v>141595</v>
      </c>
      <c r="AT1099" s="42">
        <f t="shared" ref="AT1099:AT1162" si="207">IF($AP1099="정상",$AM1099,0)</f>
        <v>0</v>
      </c>
      <c r="AU1099" s="43">
        <f t="shared" si="203"/>
        <v>141595</v>
      </c>
      <c r="AV1099" s="95">
        <f t="shared" si="199"/>
        <v>141595.57440000001</v>
      </c>
      <c r="AW1099" s="61" t="str">
        <f t="shared" si="199"/>
        <v/>
      </c>
      <c r="AX1099" s="61" t="str">
        <f t="shared" si="199"/>
        <v/>
      </c>
      <c r="AY1099" s="61" t="str">
        <f t="shared" si="199"/>
        <v/>
      </c>
      <c r="AZ1099" s="44" t="str">
        <f t="shared" si="199"/>
        <v/>
      </c>
      <c r="BA1099" s="45"/>
      <c r="BB1099" s="97">
        <v>126</v>
      </c>
      <c r="BC1099" s="98">
        <v>0</v>
      </c>
      <c r="BD1099" s="98">
        <v>0</v>
      </c>
      <c r="BE1099" s="98">
        <v>0</v>
      </c>
      <c r="BF1099" s="98">
        <v>0</v>
      </c>
      <c r="BG1099" s="99">
        <f t="shared" ref="BG1099:BG1162" si="208">+SUM(BB1099:BF1099)</f>
        <v>126</v>
      </c>
      <c r="BH1099" s="52">
        <f t="shared" si="204"/>
        <v>0</v>
      </c>
      <c r="BI1099" s="53">
        <f>IFERROR(IF(ROUND(V1099/((D1099+AK1099)/2),1)&lt;0,0,ROUND(V1099/((D1099+AK1099)/2),1)),0)</f>
        <v>0.4</v>
      </c>
      <c r="BJ1099" s="55" t="str">
        <f>IF(AK1099=0,"정상",IF(AP1099="악성","악성",IF(AND(BL1099&gt;3,BI1099&lt;0.5),"악성",IF(AND(AP1099="정상",BL1099&lt;=3),"정상",IF(BI1099&gt;1,"정상","부진")))))</f>
        <v>악성</v>
      </c>
      <c r="BK1099" s="54">
        <v>44378</v>
      </c>
      <c r="BL1099" s="52">
        <f t="shared" ref="BL1099:BL1162" si="209">DATEDIF(BK1099,$BL$9,"m")+1</f>
        <v>63</v>
      </c>
    </row>
    <row r="1100" spans="1:64" ht="17.100000000000001" customHeight="1">
      <c r="A1100" s="58" t="s">
        <v>1</v>
      </c>
      <c r="B1100" s="57" t="s">
        <v>1587</v>
      </c>
      <c r="C1100" s="56" t="s">
        <v>2353</v>
      </c>
      <c r="D1100" s="213">
        <v>1378</v>
      </c>
      <c r="E1100" s="214">
        <v>1125.0020999999999</v>
      </c>
      <c r="F1100" s="215">
        <v>1550253</v>
      </c>
      <c r="G1100" s="213">
        <v>0</v>
      </c>
      <c r="H1100" s="216">
        <v>0</v>
      </c>
      <c r="I1100" s="215">
        <v>0</v>
      </c>
      <c r="J1100" s="213">
        <v>0</v>
      </c>
      <c r="K1100" s="216">
        <v>0</v>
      </c>
      <c r="L1100" s="215">
        <v>0</v>
      </c>
      <c r="M1100" s="213">
        <v>0</v>
      </c>
      <c r="N1100" s="216">
        <v>0</v>
      </c>
      <c r="O1100" s="215">
        <v>0</v>
      </c>
      <c r="P1100" s="213">
        <v>0</v>
      </c>
      <c r="Q1100" s="216">
        <v>0</v>
      </c>
      <c r="R1100" s="215">
        <v>0</v>
      </c>
      <c r="S1100" s="213">
        <v>0</v>
      </c>
      <c r="T1100" s="214">
        <v>0</v>
      </c>
      <c r="U1100" s="217">
        <v>0</v>
      </c>
      <c r="V1100" s="213">
        <v>114</v>
      </c>
      <c r="W1100" s="216">
        <v>1125.0175429999999</v>
      </c>
      <c r="X1100" s="215">
        <v>128252</v>
      </c>
      <c r="Y1100" s="213">
        <v>0</v>
      </c>
      <c r="Z1100" s="216">
        <v>0</v>
      </c>
      <c r="AA1100" s="215">
        <v>0</v>
      </c>
      <c r="AB1100" s="213">
        <v>119</v>
      </c>
      <c r="AC1100" s="216">
        <v>1125.008403</v>
      </c>
      <c r="AD1100" s="215">
        <v>133876</v>
      </c>
      <c r="AE1100" s="213">
        <v>0</v>
      </c>
      <c r="AF1100" s="216">
        <v>0</v>
      </c>
      <c r="AG1100" s="215">
        <v>0</v>
      </c>
      <c r="AH1100" s="213">
        <v>233</v>
      </c>
      <c r="AI1100" s="214">
        <v>1125.0128749999999</v>
      </c>
      <c r="AJ1100" s="215">
        <v>262128</v>
      </c>
      <c r="AK1100" s="218">
        <v>1145</v>
      </c>
      <c r="AL1100" s="214">
        <v>1125</v>
      </c>
      <c r="AM1100" s="215">
        <v>1288125</v>
      </c>
      <c r="AN1100" s="36">
        <f t="shared" si="201"/>
        <v>1.2190057698565464E-4</v>
      </c>
      <c r="AO1100" s="37">
        <f t="shared" si="202"/>
        <v>0.83091436865021773</v>
      </c>
      <c r="AP1100" s="38" t="s">
        <v>4</v>
      </c>
      <c r="AQ1100" s="39" t="str">
        <f t="shared" si="200"/>
        <v>제품</v>
      </c>
      <c r="AR1100" s="40">
        <f t="shared" si="205"/>
        <v>0</v>
      </c>
      <c r="AS1100" s="41">
        <f t="shared" si="206"/>
        <v>1288125</v>
      </c>
      <c r="AT1100" s="42">
        <f t="shared" si="207"/>
        <v>0</v>
      </c>
      <c r="AU1100" s="43">
        <f t="shared" si="203"/>
        <v>1288125</v>
      </c>
      <c r="AV1100" s="95">
        <f t="shared" si="199"/>
        <v>1288125</v>
      </c>
      <c r="AW1100" s="61" t="str">
        <f t="shared" si="199"/>
        <v/>
      </c>
      <c r="AX1100" s="61" t="str">
        <f t="shared" si="199"/>
        <v/>
      </c>
      <c r="AY1100" s="61" t="str">
        <f t="shared" si="199"/>
        <v/>
      </c>
      <c r="AZ1100" s="44" t="str">
        <f t="shared" si="199"/>
        <v/>
      </c>
      <c r="BA1100" s="45"/>
      <c r="BB1100" s="97">
        <v>1145</v>
      </c>
      <c r="BC1100" s="98">
        <v>0</v>
      </c>
      <c r="BD1100" s="98">
        <v>0</v>
      </c>
      <c r="BE1100" s="98">
        <v>0</v>
      </c>
      <c r="BF1100" s="98">
        <v>0</v>
      </c>
      <c r="BG1100" s="99">
        <f t="shared" si="208"/>
        <v>1145</v>
      </c>
      <c r="BH1100" s="52">
        <f t="shared" si="204"/>
        <v>0</v>
      </c>
      <c r="BI1100" s="53">
        <f>IFERROR(IF(ROUND(V1100/((D1100+AK1100)/2),1)&lt;0,0,ROUND(V1100/((D1100+AK1100)/2),1)),0)</f>
        <v>0.1</v>
      </c>
      <c r="BJ1100" s="55" t="str">
        <f>IF(AK1100=0,"정상",IF(AP1100="악성","악성",IF(AND(BL1100&gt;3,BI1100&lt;0.5),"악성",IF(AND(AP1100="정상",BL1100&lt;=3),"정상",IF(BI1100&gt;1,"정상","부진")))))</f>
        <v>악성</v>
      </c>
      <c r="BK1100" s="54">
        <v>44378</v>
      </c>
      <c r="BL1100" s="52">
        <f t="shared" si="209"/>
        <v>63</v>
      </c>
    </row>
    <row r="1101" spans="1:64" ht="17.100000000000001" customHeight="1">
      <c r="A1101" s="58" t="s">
        <v>1</v>
      </c>
      <c r="B1101" s="57" t="s">
        <v>1588</v>
      </c>
      <c r="C1101" s="56" t="s">
        <v>2354</v>
      </c>
      <c r="D1101" s="213">
        <v>1299</v>
      </c>
      <c r="E1101" s="214">
        <v>1115.944</v>
      </c>
      <c r="F1101" s="215">
        <v>1449610</v>
      </c>
      <c r="G1101" s="213">
        <v>0</v>
      </c>
      <c r="H1101" s="216">
        <v>0</v>
      </c>
      <c r="I1101" s="215">
        <v>0</v>
      </c>
      <c r="J1101" s="213">
        <v>0</v>
      </c>
      <c r="K1101" s="216">
        <v>0</v>
      </c>
      <c r="L1101" s="215">
        <v>0</v>
      </c>
      <c r="M1101" s="213">
        <v>4</v>
      </c>
      <c r="N1101" s="216">
        <v>1115.75</v>
      </c>
      <c r="O1101" s="215">
        <v>4463</v>
      </c>
      <c r="P1101" s="213">
        <v>0</v>
      </c>
      <c r="Q1101" s="216">
        <v>0</v>
      </c>
      <c r="R1101" s="215">
        <v>0</v>
      </c>
      <c r="S1101" s="213">
        <v>4</v>
      </c>
      <c r="T1101" s="214">
        <v>1115.75</v>
      </c>
      <c r="U1101" s="217">
        <v>4463</v>
      </c>
      <c r="V1101" s="213">
        <v>113</v>
      </c>
      <c r="W1101" s="216">
        <v>1116</v>
      </c>
      <c r="X1101" s="215">
        <v>126108</v>
      </c>
      <c r="Y1101" s="213">
        <v>0</v>
      </c>
      <c r="Z1101" s="216">
        <v>0</v>
      </c>
      <c r="AA1101" s="215">
        <v>0</v>
      </c>
      <c r="AB1101" s="213">
        <v>104</v>
      </c>
      <c r="AC1101" s="216">
        <v>1115.980769</v>
      </c>
      <c r="AD1101" s="215">
        <v>116062</v>
      </c>
      <c r="AE1101" s="213">
        <v>0</v>
      </c>
      <c r="AF1101" s="216">
        <v>0</v>
      </c>
      <c r="AG1101" s="215">
        <v>0</v>
      </c>
      <c r="AH1101" s="213">
        <v>217</v>
      </c>
      <c r="AI1101" s="214">
        <v>1115.990783</v>
      </c>
      <c r="AJ1101" s="215">
        <v>242170</v>
      </c>
      <c r="AK1101" s="218">
        <v>1086</v>
      </c>
      <c r="AL1101" s="214">
        <v>1115.9327000000001</v>
      </c>
      <c r="AM1101" s="215">
        <v>1211903</v>
      </c>
      <c r="AN1101" s="36">
        <f t="shared" si="201"/>
        <v>1.1468737502233543E-4</v>
      </c>
      <c r="AO1101" s="37">
        <f t="shared" si="202"/>
        <v>0.83346124328472759</v>
      </c>
      <c r="AP1101" s="38" t="s">
        <v>4</v>
      </c>
      <c r="AQ1101" s="39" t="str">
        <f t="shared" si="200"/>
        <v>제품</v>
      </c>
      <c r="AR1101" s="40">
        <f t="shared" si="205"/>
        <v>0</v>
      </c>
      <c r="AS1101" s="41">
        <f t="shared" si="206"/>
        <v>1211903</v>
      </c>
      <c r="AT1101" s="42">
        <f t="shared" si="207"/>
        <v>0</v>
      </c>
      <c r="AU1101" s="43">
        <f t="shared" si="203"/>
        <v>1211903</v>
      </c>
      <c r="AV1101" s="95">
        <f t="shared" si="199"/>
        <v>1211902.9122000001</v>
      </c>
      <c r="AW1101" s="61" t="str">
        <f t="shared" si="199"/>
        <v/>
      </c>
      <c r="AX1101" s="61" t="str">
        <f t="shared" si="199"/>
        <v/>
      </c>
      <c r="AY1101" s="61" t="str">
        <f t="shared" si="199"/>
        <v/>
      </c>
      <c r="AZ1101" s="44" t="str">
        <f t="shared" si="199"/>
        <v/>
      </c>
      <c r="BA1101" s="45"/>
      <c r="BB1101" s="97">
        <v>1086</v>
      </c>
      <c r="BC1101" s="98">
        <v>0</v>
      </c>
      <c r="BD1101" s="98">
        <v>0</v>
      </c>
      <c r="BE1101" s="98">
        <v>0</v>
      </c>
      <c r="BF1101" s="98">
        <v>0</v>
      </c>
      <c r="BG1101" s="99">
        <f t="shared" si="208"/>
        <v>1086</v>
      </c>
      <c r="BH1101" s="52">
        <f t="shared" si="204"/>
        <v>0</v>
      </c>
      <c r="BI1101" s="53">
        <f>IFERROR(IF(ROUND(V1101/((D1101+AK1101)/2),1)&lt;0,0,ROUND(V1101/((D1101+AK1101)/2),1)),0)</f>
        <v>0.1</v>
      </c>
      <c r="BJ1101" s="55" t="str">
        <f>IF(AK1101=0,"정상",IF(AP1101="악성","악성",IF(AND(BL1101&gt;3,BI1101&lt;0.5),"악성",IF(AND(AP1101="정상",BL1101&lt;=3),"정상",IF(BI1101&gt;1,"정상","부진")))))</f>
        <v>악성</v>
      </c>
      <c r="BK1101" s="54">
        <v>44378</v>
      </c>
      <c r="BL1101" s="52">
        <f t="shared" si="209"/>
        <v>63</v>
      </c>
    </row>
    <row r="1102" spans="1:64" ht="17.100000000000001" customHeight="1">
      <c r="A1102" s="58" t="s">
        <v>1</v>
      </c>
      <c r="B1102" s="57" t="s">
        <v>1589</v>
      </c>
      <c r="C1102" s="56" t="s">
        <v>2355</v>
      </c>
      <c r="D1102" s="213">
        <v>0</v>
      </c>
      <c r="E1102" s="214">
        <v>0</v>
      </c>
      <c r="F1102" s="215">
        <v>0</v>
      </c>
      <c r="G1102" s="213">
        <v>0</v>
      </c>
      <c r="H1102" s="216">
        <v>0</v>
      </c>
      <c r="I1102" s="215">
        <v>0</v>
      </c>
      <c r="J1102" s="213">
        <v>0</v>
      </c>
      <c r="K1102" s="216">
        <v>0</v>
      </c>
      <c r="L1102" s="215">
        <v>0</v>
      </c>
      <c r="M1102" s="213">
        <v>0</v>
      </c>
      <c r="N1102" s="216">
        <v>0</v>
      </c>
      <c r="O1102" s="215">
        <v>0</v>
      </c>
      <c r="P1102" s="213">
        <v>0</v>
      </c>
      <c r="Q1102" s="216">
        <v>0</v>
      </c>
      <c r="R1102" s="215">
        <v>0</v>
      </c>
      <c r="S1102" s="213">
        <v>0</v>
      </c>
      <c r="T1102" s="214">
        <v>0</v>
      </c>
      <c r="U1102" s="217">
        <v>0</v>
      </c>
      <c r="V1102" s="213">
        <v>-1</v>
      </c>
      <c r="W1102" s="216">
        <v>2418</v>
      </c>
      <c r="X1102" s="215">
        <v>-2418</v>
      </c>
      <c r="Y1102" s="213">
        <v>0</v>
      </c>
      <c r="Z1102" s="216">
        <v>0</v>
      </c>
      <c r="AA1102" s="215">
        <v>0</v>
      </c>
      <c r="AB1102" s="213">
        <v>1</v>
      </c>
      <c r="AC1102" s="216">
        <v>2418</v>
      </c>
      <c r="AD1102" s="215">
        <v>2418</v>
      </c>
      <c r="AE1102" s="213">
        <v>0</v>
      </c>
      <c r="AF1102" s="216">
        <v>0</v>
      </c>
      <c r="AG1102" s="215">
        <v>0</v>
      </c>
      <c r="AH1102" s="213">
        <v>0</v>
      </c>
      <c r="AI1102" s="214">
        <v>0</v>
      </c>
      <c r="AJ1102" s="215">
        <v>0</v>
      </c>
      <c r="AK1102" s="218">
        <v>0</v>
      </c>
      <c r="AL1102" s="214">
        <v>0</v>
      </c>
      <c r="AM1102" s="215">
        <v>0</v>
      </c>
      <c r="AN1102" s="36">
        <f t="shared" si="201"/>
        <v>0</v>
      </c>
      <c r="AO1102" s="37">
        <f t="shared" si="202"/>
        <v>0</v>
      </c>
      <c r="AP1102" s="38" t="s">
        <v>3</v>
      </c>
      <c r="AQ1102" s="39" t="str">
        <f t="shared" si="200"/>
        <v>제품</v>
      </c>
      <c r="AR1102" s="40">
        <f t="shared" si="205"/>
        <v>0</v>
      </c>
      <c r="AS1102" s="41">
        <f t="shared" si="206"/>
        <v>0</v>
      </c>
      <c r="AT1102" s="42">
        <f t="shared" si="207"/>
        <v>0</v>
      </c>
      <c r="AU1102" s="43">
        <f t="shared" si="203"/>
        <v>0</v>
      </c>
      <c r="AV1102" s="95" t="str">
        <f t="shared" si="199"/>
        <v/>
      </c>
      <c r="AW1102" s="61" t="str">
        <f t="shared" si="199"/>
        <v/>
      </c>
      <c r="AX1102" s="61" t="str">
        <f t="shared" si="199"/>
        <v/>
      </c>
      <c r="AY1102" s="61" t="str">
        <f t="shared" si="199"/>
        <v/>
      </c>
      <c r="AZ1102" s="44" t="str">
        <f t="shared" si="199"/>
        <v/>
      </c>
      <c r="BA1102" s="45"/>
      <c r="BB1102" s="97">
        <v>0</v>
      </c>
      <c r="BC1102" s="98">
        <v>0</v>
      </c>
      <c r="BD1102" s="98">
        <v>0</v>
      </c>
      <c r="BE1102" s="98">
        <v>0</v>
      </c>
      <c r="BF1102" s="98">
        <v>0</v>
      </c>
      <c r="BG1102" s="99">
        <f t="shared" si="208"/>
        <v>0</v>
      </c>
      <c r="BH1102" s="52">
        <f t="shared" si="204"/>
        <v>0</v>
      </c>
      <c r="BI1102" s="53">
        <f>IFERROR(IF(ROUND(V1102/((D1102+AK1102)/2),1)&lt;0,0,ROUND(V1102/((D1102+AK1102)/2),1)),0)</f>
        <v>0</v>
      </c>
      <c r="BJ1102" s="55" t="str">
        <f>IF(AK1102=0,"정상",IF(AP1102="악성","악성",IF(AND(BL1102&gt;3,BI1102&lt;0.5),"악성",IF(AND(AP1102="정상",BL1102&lt;=3),"정상",IF(BI1102&gt;1,"정상","부진")))))</f>
        <v>정상</v>
      </c>
      <c r="BK1102" s="54">
        <v>44378</v>
      </c>
      <c r="BL1102" s="52">
        <f t="shared" si="209"/>
        <v>63</v>
      </c>
    </row>
    <row r="1103" spans="1:64" ht="17.100000000000001" customHeight="1">
      <c r="A1103" s="58" t="s">
        <v>1</v>
      </c>
      <c r="B1103" s="57" t="s">
        <v>1590</v>
      </c>
      <c r="C1103" s="56" t="s">
        <v>2356</v>
      </c>
      <c r="D1103" s="213">
        <v>0</v>
      </c>
      <c r="E1103" s="214">
        <v>0</v>
      </c>
      <c r="F1103" s="215">
        <v>0</v>
      </c>
      <c r="G1103" s="213">
        <v>0</v>
      </c>
      <c r="H1103" s="216">
        <v>0</v>
      </c>
      <c r="I1103" s="215">
        <v>0</v>
      </c>
      <c r="J1103" s="213">
        <v>0</v>
      </c>
      <c r="K1103" s="216">
        <v>0</v>
      </c>
      <c r="L1103" s="215">
        <v>0</v>
      </c>
      <c r="M1103" s="213">
        <v>0</v>
      </c>
      <c r="N1103" s="216">
        <v>0</v>
      </c>
      <c r="O1103" s="215">
        <v>0</v>
      </c>
      <c r="P1103" s="213">
        <v>0</v>
      </c>
      <c r="Q1103" s="216">
        <v>0</v>
      </c>
      <c r="R1103" s="215">
        <v>0</v>
      </c>
      <c r="S1103" s="213">
        <v>0</v>
      </c>
      <c r="T1103" s="214">
        <v>0</v>
      </c>
      <c r="U1103" s="217">
        <v>0</v>
      </c>
      <c r="V1103" s="213">
        <v>-185</v>
      </c>
      <c r="W1103" s="216">
        <v>2302.1135129999998</v>
      </c>
      <c r="X1103" s="215">
        <v>-425891</v>
      </c>
      <c r="Y1103" s="213">
        <v>0</v>
      </c>
      <c r="Z1103" s="216">
        <v>0</v>
      </c>
      <c r="AA1103" s="215">
        <v>0</v>
      </c>
      <c r="AB1103" s="213">
        <v>185</v>
      </c>
      <c r="AC1103" s="216">
        <v>2302.1135129999998</v>
      </c>
      <c r="AD1103" s="215">
        <v>425891</v>
      </c>
      <c r="AE1103" s="213">
        <v>0</v>
      </c>
      <c r="AF1103" s="216">
        <v>0</v>
      </c>
      <c r="AG1103" s="215">
        <v>0</v>
      </c>
      <c r="AH1103" s="213">
        <v>0</v>
      </c>
      <c r="AI1103" s="214">
        <v>0</v>
      </c>
      <c r="AJ1103" s="215">
        <v>0</v>
      </c>
      <c r="AK1103" s="218">
        <v>0</v>
      </c>
      <c r="AL1103" s="214">
        <v>0</v>
      </c>
      <c r="AM1103" s="215">
        <v>0</v>
      </c>
      <c r="AN1103" s="36">
        <f t="shared" si="201"/>
        <v>0</v>
      </c>
      <c r="AO1103" s="37">
        <f t="shared" si="202"/>
        <v>0</v>
      </c>
      <c r="AP1103" s="38" t="s">
        <v>3</v>
      </c>
      <c r="AQ1103" s="39" t="str">
        <f t="shared" si="200"/>
        <v>제품</v>
      </c>
      <c r="AR1103" s="40">
        <f t="shared" si="205"/>
        <v>0</v>
      </c>
      <c r="AS1103" s="41">
        <f t="shared" si="206"/>
        <v>0</v>
      </c>
      <c r="AT1103" s="42">
        <f t="shared" si="207"/>
        <v>0</v>
      </c>
      <c r="AU1103" s="43">
        <f t="shared" si="203"/>
        <v>0</v>
      </c>
      <c r="AV1103" s="95" t="str">
        <f t="shared" si="199"/>
        <v/>
      </c>
      <c r="AW1103" s="61" t="str">
        <f t="shared" si="199"/>
        <v/>
      </c>
      <c r="AX1103" s="61" t="str">
        <f t="shared" si="199"/>
        <v/>
      </c>
      <c r="AY1103" s="61" t="str">
        <f t="shared" si="199"/>
        <v/>
      </c>
      <c r="AZ1103" s="44" t="str">
        <f t="shared" si="199"/>
        <v/>
      </c>
      <c r="BA1103" s="45"/>
      <c r="BB1103" s="97">
        <v>0</v>
      </c>
      <c r="BC1103" s="98">
        <v>0</v>
      </c>
      <c r="BD1103" s="98">
        <v>0</v>
      </c>
      <c r="BE1103" s="98">
        <v>0</v>
      </c>
      <c r="BF1103" s="98">
        <v>0</v>
      </c>
      <c r="BG1103" s="99">
        <f t="shared" si="208"/>
        <v>0</v>
      </c>
      <c r="BH1103" s="52">
        <f t="shared" si="204"/>
        <v>0</v>
      </c>
      <c r="BI1103" s="53">
        <f>IFERROR(IF(ROUND(V1103/((D1103+AK1103)/2),1)&lt;0,0,ROUND(V1103/((D1103+AK1103)/2),1)),0)</f>
        <v>0</v>
      </c>
      <c r="BJ1103" s="55" t="str">
        <f>IF(AK1103=0,"정상",IF(AP1103="악성","악성",IF(AND(BL1103&gt;3,BI1103&lt;0.5),"악성",IF(AND(AP1103="정상",BL1103&lt;=3),"정상",IF(BI1103&gt;1,"정상","부진")))))</f>
        <v>정상</v>
      </c>
      <c r="BK1103" s="54">
        <v>44378</v>
      </c>
      <c r="BL1103" s="52">
        <f t="shared" si="209"/>
        <v>63</v>
      </c>
    </row>
    <row r="1104" spans="1:64" ht="17.100000000000001" customHeight="1">
      <c r="A1104" s="58" t="s">
        <v>1</v>
      </c>
      <c r="B1104" s="57" t="s">
        <v>1591</v>
      </c>
      <c r="C1104" s="56" t="s">
        <v>2357</v>
      </c>
      <c r="D1104" s="213">
        <v>0</v>
      </c>
      <c r="E1104" s="214">
        <v>0</v>
      </c>
      <c r="F1104" s="215">
        <v>0</v>
      </c>
      <c r="G1104" s="213">
        <v>0</v>
      </c>
      <c r="H1104" s="216">
        <v>0</v>
      </c>
      <c r="I1104" s="215">
        <v>0</v>
      </c>
      <c r="J1104" s="213">
        <v>0</v>
      </c>
      <c r="K1104" s="216">
        <v>0</v>
      </c>
      <c r="L1104" s="215">
        <v>0</v>
      </c>
      <c r="M1104" s="213">
        <v>0</v>
      </c>
      <c r="N1104" s="216">
        <v>0</v>
      </c>
      <c r="O1104" s="215">
        <v>0</v>
      </c>
      <c r="P1104" s="213">
        <v>0</v>
      </c>
      <c r="Q1104" s="216">
        <v>0</v>
      </c>
      <c r="R1104" s="215">
        <v>0</v>
      </c>
      <c r="S1104" s="213">
        <v>0</v>
      </c>
      <c r="T1104" s="214">
        <v>0</v>
      </c>
      <c r="U1104" s="217">
        <v>0</v>
      </c>
      <c r="V1104" s="213">
        <v>-6</v>
      </c>
      <c r="W1104" s="216">
        <v>2302</v>
      </c>
      <c r="X1104" s="215">
        <v>-13812</v>
      </c>
      <c r="Y1104" s="213">
        <v>0</v>
      </c>
      <c r="Z1104" s="216">
        <v>0</v>
      </c>
      <c r="AA1104" s="215">
        <v>0</v>
      </c>
      <c r="AB1104" s="213">
        <v>5</v>
      </c>
      <c r="AC1104" s="216">
        <v>2302</v>
      </c>
      <c r="AD1104" s="215">
        <v>11510</v>
      </c>
      <c r="AE1104" s="213">
        <v>0</v>
      </c>
      <c r="AF1104" s="216">
        <v>0</v>
      </c>
      <c r="AG1104" s="215">
        <v>0</v>
      </c>
      <c r="AH1104" s="213">
        <v>-1</v>
      </c>
      <c r="AI1104" s="214">
        <v>2302</v>
      </c>
      <c r="AJ1104" s="215">
        <v>-2302</v>
      </c>
      <c r="AK1104" s="218">
        <v>1</v>
      </c>
      <c r="AL1104" s="214">
        <v>2302</v>
      </c>
      <c r="AM1104" s="215">
        <v>2302</v>
      </c>
      <c r="AN1104" s="36">
        <f t="shared" si="201"/>
        <v>2.1784774631419855E-7</v>
      </c>
      <c r="AO1104" s="37">
        <f t="shared" si="202"/>
        <v>0</v>
      </c>
      <c r="AP1104" s="38" t="s">
        <v>3</v>
      </c>
      <c r="AQ1104" s="39" t="str">
        <f t="shared" si="200"/>
        <v>제품</v>
      </c>
      <c r="AR1104" s="40">
        <f t="shared" si="205"/>
        <v>2302</v>
      </c>
      <c r="AS1104" s="41">
        <f t="shared" si="206"/>
        <v>0</v>
      </c>
      <c r="AT1104" s="42">
        <f t="shared" si="207"/>
        <v>0</v>
      </c>
      <c r="AU1104" s="43">
        <f t="shared" si="203"/>
        <v>2302</v>
      </c>
      <c r="AV1104" s="95">
        <f t="shared" si="199"/>
        <v>2302</v>
      </c>
      <c r="AW1104" s="61" t="str">
        <f t="shared" si="199"/>
        <v/>
      </c>
      <c r="AX1104" s="61" t="str">
        <f t="shared" si="199"/>
        <v/>
      </c>
      <c r="AY1104" s="61" t="str">
        <f t="shared" si="199"/>
        <v/>
      </c>
      <c r="AZ1104" s="44" t="str">
        <f t="shared" si="199"/>
        <v/>
      </c>
      <c r="BA1104" s="45"/>
      <c r="BB1104" s="97">
        <v>1</v>
      </c>
      <c r="BC1104" s="98">
        <v>0</v>
      </c>
      <c r="BD1104" s="98">
        <v>0</v>
      </c>
      <c r="BE1104" s="98">
        <v>0</v>
      </c>
      <c r="BF1104" s="98">
        <v>0</v>
      </c>
      <c r="BG1104" s="99">
        <f t="shared" si="208"/>
        <v>1</v>
      </c>
      <c r="BH1104" s="52">
        <f t="shared" si="204"/>
        <v>0</v>
      </c>
      <c r="BI1104" s="53">
        <f>IFERROR(IF(ROUND(V1104/((D1104+AK1104)/2),1)&lt;0,0,ROUND(V1104/((D1104+AK1104)/2),1)),0)</f>
        <v>0</v>
      </c>
      <c r="BJ1104" s="55" t="str">
        <f>IF(AK1104=0,"정상",IF(AP1104="악성","악성",IF(AND(BL1104&gt;3,BI1104&lt;0.5),"악성",IF(AND(AP1104="정상",BL1104&lt;=3),"정상",IF(BI1104&gt;1,"정상","부진")))))</f>
        <v>악성</v>
      </c>
      <c r="BK1104" s="54">
        <v>44378</v>
      </c>
      <c r="BL1104" s="52">
        <f t="shared" si="209"/>
        <v>63</v>
      </c>
    </row>
    <row r="1105" spans="1:64" ht="17.100000000000001" customHeight="1">
      <c r="A1105" s="58" t="s">
        <v>1</v>
      </c>
      <c r="B1105" s="57" t="s">
        <v>1592</v>
      </c>
      <c r="C1105" s="56" t="s">
        <v>2358</v>
      </c>
      <c r="D1105" s="213">
        <v>0</v>
      </c>
      <c r="E1105" s="214">
        <v>0</v>
      </c>
      <c r="F1105" s="215">
        <v>0</v>
      </c>
      <c r="G1105" s="213">
        <v>0</v>
      </c>
      <c r="H1105" s="216">
        <v>0</v>
      </c>
      <c r="I1105" s="215">
        <v>0</v>
      </c>
      <c r="J1105" s="213">
        <v>0</v>
      </c>
      <c r="K1105" s="216">
        <v>0</v>
      </c>
      <c r="L1105" s="215">
        <v>0</v>
      </c>
      <c r="M1105" s="213">
        <v>0</v>
      </c>
      <c r="N1105" s="216">
        <v>0</v>
      </c>
      <c r="O1105" s="215">
        <v>0</v>
      </c>
      <c r="P1105" s="213">
        <v>0</v>
      </c>
      <c r="Q1105" s="216">
        <v>0</v>
      </c>
      <c r="R1105" s="215">
        <v>0</v>
      </c>
      <c r="S1105" s="213">
        <v>0</v>
      </c>
      <c r="T1105" s="214">
        <v>0</v>
      </c>
      <c r="U1105" s="217">
        <v>0</v>
      </c>
      <c r="V1105" s="213">
        <v>-6</v>
      </c>
      <c r="W1105" s="216">
        <v>2302</v>
      </c>
      <c r="X1105" s="215">
        <v>-13812</v>
      </c>
      <c r="Y1105" s="213">
        <v>0</v>
      </c>
      <c r="Z1105" s="216">
        <v>0</v>
      </c>
      <c r="AA1105" s="215">
        <v>0</v>
      </c>
      <c r="AB1105" s="213">
        <v>5</v>
      </c>
      <c r="AC1105" s="216">
        <v>2302</v>
      </c>
      <c r="AD1105" s="215">
        <v>11510</v>
      </c>
      <c r="AE1105" s="213">
        <v>0</v>
      </c>
      <c r="AF1105" s="216">
        <v>0</v>
      </c>
      <c r="AG1105" s="215">
        <v>0</v>
      </c>
      <c r="AH1105" s="213">
        <v>-1</v>
      </c>
      <c r="AI1105" s="214">
        <v>2302</v>
      </c>
      <c r="AJ1105" s="215">
        <v>-2302</v>
      </c>
      <c r="AK1105" s="218">
        <v>1</v>
      </c>
      <c r="AL1105" s="214">
        <v>2302</v>
      </c>
      <c r="AM1105" s="215">
        <v>2302</v>
      </c>
      <c r="AN1105" s="36">
        <f t="shared" si="201"/>
        <v>2.1784774631419855E-7</v>
      </c>
      <c r="AO1105" s="37">
        <f t="shared" si="202"/>
        <v>0</v>
      </c>
      <c r="AP1105" s="38" t="s">
        <v>3</v>
      </c>
      <c r="AQ1105" s="39" t="str">
        <f t="shared" si="200"/>
        <v>제품</v>
      </c>
      <c r="AR1105" s="40">
        <f t="shared" si="205"/>
        <v>2302</v>
      </c>
      <c r="AS1105" s="41">
        <f t="shared" si="206"/>
        <v>0</v>
      </c>
      <c r="AT1105" s="42">
        <f t="shared" si="207"/>
        <v>0</v>
      </c>
      <c r="AU1105" s="43">
        <f t="shared" si="203"/>
        <v>2302</v>
      </c>
      <c r="AV1105" s="95">
        <f t="shared" si="199"/>
        <v>2302</v>
      </c>
      <c r="AW1105" s="61" t="str">
        <f t="shared" si="199"/>
        <v/>
      </c>
      <c r="AX1105" s="61" t="str">
        <f t="shared" si="199"/>
        <v/>
      </c>
      <c r="AY1105" s="61" t="str">
        <f t="shared" si="199"/>
        <v/>
      </c>
      <c r="AZ1105" s="44" t="str">
        <f t="shared" si="199"/>
        <v/>
      </c>
      <c r="BA1105" s="45"/>
      <c r="BB1105" s="97">
        <v>1</v>
      </c>
      <c r="BC1105" s="98">
        <v>0</v>
      </c>
      <c r="BD1105" s="98">
        <v>0</v>
      </c>
      <c r="BE1105" s="98">
        <v>0</v>
      </c>
      <c r="BF1105" s="98">
        <v>0</v>
      </c>
      <c r="BG1105" s="99">
        <f t="shared" si="208"/>
        <v>1</v>
      </c>
      <c r="BH1105" s="52">
        <f t="shared" si="204"/>
        <v>0</v>
      </c>
      <c r="BI1105" s="53">
        <f>IFERROR(IF(ROUND(V1105/((D1105+AK1105)/2),1)&lt;0,0,ROUND(V1105/((D1105+AK1105)/2),1)),0)</f>
        <v>0</v>
      </c>
      <c r="BJ1105" s="55" t="str">
        <f>IF(AK1105=0,"정상",IF(AP1105="악성","악성",IF(AND(BL1105&gt;3,BI1105&lt;0.5),"악성",IF(AND(AP1105="정상",BL1105&lt;=3),"정상",IF(BI1105&gt;1,"정상","부진")))))</f>
        <v>악성</v>
      </c>
      <c r="BK1105" s="54">
        <v>44378</v>
      </c>
      <c r="BL1105" s="52">
        <f t="shared" si="209"/>
        <v>63</v>
      </c>
    </row>
    <row r="1106" spans="1:64" ht="17.100000000000001" customHeight="1">
      <c r="A1106" s="58" t="s">
        <v>1</v>
      </c>
      <c r="B1106" s="57" t="s">
        <v>1593</v>
      </c>
      <c r="C1106" s="56" t="s">
        <v>2359</v>
      </c>
      <c r="D1106" s="213">
        <v>0</v>
      </c>
      <c r="E1106" s="214">
        <v>0</v>
      </c>
      <c r="F1106" s="215">
        <v>0</v>
      </c>
      <c r="G1106" s="213">
        <v>0</v>
      </c>
      <c r="H1106" s="216">
        <v>0</v>
      </c>
      <c r="I1106" s="215">
        <v>0</v>
      </c>
      <c r="J1106" s="213">
        <v>0</v>
      </c>
      <c r="K1106" s="216">
        <v>0</v>
      </c>
      <c r="L1106" s="215">
        <v>0</v>
      </c>
      <c r="M1106" s="213">
        <v>0</v>
      </c>
      <c r="N1106" s="216">
        <v>0</v>
      </c>
      <c r="O1106" s="215">
        <v>0</v>
      </c>
      <c r="P1106" s="213">
        <v>0</v>
      </c>
      <c r="Q1106" s="216">
        <v>0</v>
      </c>
      <c r="R1106" s="215">
        <v>0</v>
      </c>
      <c r="S1106" s="213">
        <v>0</v>
      </c>
      <c r="T1106" s="214">
        <v>0</v>
      </c>
      <c r="U1106" s="217">
        <v>0</v>
      </c>
      <c r="V1106" s="213">
        <v>-16</v>
      </c>
      <c r="W1106" s="216">
        <v>2302</v>
      </c>
      <c r="X1106" s="215">
        <v>-36832</v>
      </c>
      <c r="Y1106" s="213">
        <v>0</v>
      </c>
      <c r="Z1106" s="216">
        <v>0</v>
      </c>
      <c r="AA1106" s="215">
        <v>0</v>
      </c>
      <c r="AB1106" s="213">
        <v>12</v>
      </c>
      <c r="AC1106" s="216">
        <v>2302</v>
      </c>
      <c r="AD1106" s="215">
        <v>27624</v>
      </c>
      <c r="AE1106" s="213">
        <v>0</v>
      </c>
      <c r="AF1106" s="216">
        <v>0</v>
      </c>
      <c r="AG1106" s="215">
        <v>0</v>
      </c>
      <c r="AH1106" s="213">
        <v>-4</v>
      </c>
      <c r="AI1106" s="214">
        <v>2302</v>
      </c>
      <c r="AJ1106" s="215">
        <v>-9208</v>
      </c>
      <c r="AK1106" s="218">
        <v>4</v>
      </c>
      <c r="AL1106" s="214">
        <v>2302</v>
      </c>
      <c r="AM1106" s="215">
        <v>9208</v>
      </c>
      <c r="AN1106" s="36">
        <f t="shared" si="201"/>
        <v>8.7139098525679418E-7</v>
      </c>
      <c r="AO1106" s="37">
        <f t="shared" si="202"/>
        <v>0</v>
      </c>
      <c r="AP1106" s="38" t="s">
        <v>3</v>
      </c>
      <c r="AQ1106" s="39" t="str">
        <f t="shared" si="200"/>
        <v>제품</v>
      </c>
      <c r="AR1106" s="40">
        <f t="shared" si="205"/>
        <v>9208</v>
      </c>
      <c r="AS1106" s="41">
        <f t="shared" si="206"/>
        <v>0</v>
      </c>
      <c r="AT1106" s="42">
        <f t="shared" si="207"/>
        <v>0</v>
      </c>
      <c r="AU1106" s="43">
        <f t="shared" si="203"/>
        <v>9208</v>
      </c>
      <c r="AV1106" s="95">
        <f t="shared" si="199"/>
        <v>9208</v>
      </c>
      <c r="AW1106" s="61" t="str">
        <f t="shared" si="199"/>
        <v/>
      </c>
      <c r="AX1106" s="61" t="str">
        <f t="shared" si="199"/>
        <v/>
      </c>
      <c r="AY1106" s="61" t="str">
        <f t="shared" si="199"/>
        <v/>
      </c>
      <c r="AZ1106" s="44" t="str">
        <f t="shared" si="199"/>
        <v/>
      </c>
      <c r="BA1106" s="45"/>
      <c r="BB1106" s="97">
        <v>4</v>
      </c>
      <c r="BC1106" s="98">
        <v>0</v>
      </c>
      <c r="BD1106" s="98">
        <v>0</v>
      </c>
      <c r="BE1106" s="98">
        <v>0</v>
      </c>
      <c r="BF1106" s="98">
        <v>0</v>
      </c>
      <c r="BG1106" s="99">
        <f t="shared" si="208"/>
        <v>4</v>
      </c>
      <c r="BH1106" s="52">
        <f t="shared" si="204"/>
        <v>0</v>
      </c>
      <c r="BI1106" s="53">
        <f>IFERROR(IF(ROUND(V1106/((D1106+AK1106)/2),1)&lt;0,0,ROUND(V1106/((D1106+AK1106)/2),1)),0)</f>
        <v>0</v>
      </c>
      <c r="BJ1106" s="55" t="str">
        <f>IF(AK1106=0,"정상",IF(AP1106="악성","악성",IF(AND(BL1106&gt;3,BI1106&lt;0.5),"악성",IF(AND(AP1106="정상",BL1106&lt;=3),"정상",IF(BI1106&gt;1,"정상","부진")))))</f>
        <v>악성</v>
      </c>
      <c r="BK1106" s="54">
        <v>44378</v>
      </c>
      <c r="BL1106" s="52">
        <f t="shared" si="209"/>
        <v>63</v>
      </c>
    </row>
    <row r="1107" spans="1:64" ht="17.100000000000001" customHeight="1">
      <c r="A1107" s="58" t="s">
        <v>1</v>
      </c>
      <c r="B1107" s="57" t="s">
        <v>1594</v>
      </c>
      <c r="C1107" s="56" t="s">
        <v>2360</v>
      </c>
      <c r="D1107" s="213">
        <v>0</v>
      </c>
      <c r="E1107" s="214">
        <v>0</v>
      </c>
      <c r="F1107" s="215">
        <v>0</v>
      </c>
      <c r="G1107" s="213">
        <v>0</v>
      </c>
      <c r="H1107" s="216">
        <v>0</v>
      </c>
      <c r="I1107" s="215">
        <v>0</v>
      </c>
      <c r="J1107" s="213">
        <v>0</v>
      </c>
      <c r="K1107" s="216">
        <v>0</v>
      </c>
      <c r="L1107" s="215">
        <v>0</v>
      </c>
      <c r="M1107" s="213">
        <v>0</v>
      </c>
      <c r="N1107" s="216">
        <v>0</v>
      </c>
      <c r="O1107" s="215">
        <v>0</v>
      </c>
      <c r="P1107" s="213">
        <v>0</v>
      </c>
      <c r="Q1107" s="216">
        <v>0</v>
      </c>
      <c r="R1107" s="215">
        <v>0</v>
      </c>
      <c r="S1107" s="213">
        <v>0</v>
      </c>
      <c r="T1107" s="214">
        <v>0</v>
      </c>
      <c r="U1107" s="217">
        <v>0</v>
      </c>
      <c r="V1107" s="213">
        <v>-3</v>
      </c>
      <c r="W1107" s="216">
        <v>2302</v>
      </c>
      <c r="X1107" s="215">
        <v>-6906</v>
      </c>
      <c r="Y1107" s="213">
        <v>0</v>
      </c>
      <c r="Z1107" s="216">
        <v>0</v>
      </c>
      <c r="AA1107" s="215">
        <v>0</v>
      </c>
      <c r="AB1107" s="213">
        <v>3</v>
      </c>
      <c r="AC1107" s="216">
        <v>2302</v>
      </c>
      <c r="AD1107" s="215">
        <v>6906</v>
      </c>
      <c r="AE1107" s="213">
        <v>0</v>
      </c>
      <c r="AF1107" s="216">
        <v>0</v>
      </c>
      <c r="AG1107" s="215">
        <v>0</v>
      </c>
      <c r="AH1107" s="213">
        <v>0</v>
      </c>
      <c r="AI1107" s="214">
        <v>0</v>
      </c>
      <c r="AJ1107" s="215">
        <v>0</v>
      </c>
      <c r="AK1107" s="218">
        <v>0</v>
      </c>
      <c r="AL1107" s="214">
        <v>0</v>
      </c>
      <c r="AM1107" s="215">
        <v>0</v>
      </c>
      <c r="AN1107" s="36">
        <f t="shared" si="201"/>
        <v>0</v>
      </c>
      <c r="AO1107" s="37">
        <f t="shared" si="202"/>
        <v>0</v>
      </c>
      <c r="AP1107" s="38" t="s">
        <v>3</v>
      </c>
      <c r="AQ1107" s="39" t="str">
        <f t="shared" si="200"/>
        <v>제품</v>
      </c>
      <c r="AR1107" s="40">
        <f t="shared" si="205"/>
        <v>0</v>
      </c>
      <c r="AS1107" s="41">
        <f t="shared" si="206"/>
        <v>0</v>
      </c>
      <c r="AT1107" s="42">
        <f t="shared" si="207"/>
        <v>0</v>
      </c>
      <c r="AU1107" s="43">
        <f t="shared" si="203"/>
        <v>0</v>
      </c>
      <c r="AV1107" s="95" t="str">
        <f t="shared" si="199"/>
        <v/>
      </c>
      <c r="AW1107" s="61" t="str">
        <f t="shared" si="199"/>
        <v/>
      </c>
      <c r="AX1107" s="61" t="str">
        <f t="shared" si="199"/>
        <v/>
      </c>
      <c r="AY1107" s="61" t="str">
        <f t="shared" si="199"/>
        <v/>
      </c>
      <c r="AZ1107" s="44" t="str">
        <f t="shared" si="199"/>
        <v/>
      </c>
      <c r="BA1107" s="45"/>
      <c r="BB1107" s="97">
        <v>0</v>
      </c>
      <c r="BC1107" s="98">
        <v>0</v>
      </c>
      <c r="BD1107" s="98">
        <v>0</v>
      </c>
      <c r="BE1107" s="98">
        <v>0</v>
      </c>
      <c r="BF1107" s="98">
        <v>0</v>
      </c>
      <c r="BG1107" s="99">
        <f t="shared" si="208"/>
        <v>0</v>
      </c>
      <c r="BH1107" s="52">
        <f t="shared" si="204"/>
        <v>0</v>
      </c>
      <c r="BI1107" s="53">
        <f>IFERROR(IF(ROUND(V1107/((D1107+AK1107)/2),1)&lt;0,0,ROUND(V1107/((D1107+AK1107)/2),1)),0)</f>
        <v>0</v>
      </c>
      <c r="BJ1107" s="55" t="str">
        <f>IF(AK1107=0,"정상",IF(AP1107="악성","악성",IF(AND(BL1107&gt;3,BI1107&lt;0.5),"악성",IF(AND(AP1107="정상",BL1107&lt;=3),"정상",IF(BI1107&gt;1,"정상","부진")))))</f>
        <v>정상</v>
      </c>
      <c r="BK1107" s="54">
        <v>44378</v>
      </c>
      <c r="BL1107" s="52">
        <f t="shared" si="209"/>
        <v>63</v>
      </c>
    </row>
    <row r="1108" spans="1:64" ht="17.100000000000001" customHeight="1">
      <c r="A1108" s="58" t="s">
        <v>1</v>
      </c>
      <c r="B1108" s="57" t="s">
        <v>1609</v>
      </c>
      <c r="C1108" s="56" t="s">
        <v>2361</v>
      </c>
      <c r="D1108" s="213">
        <v>386</v>
      </c>
      <c r="E1108" s="214">
        <v>2005.9277</v>
      </c>
      <c r="F1108" s="215">
        <v>774288</v>
      </c>
      <c r="G1108" s="213">
        <v>0</v>
      </c>
      <c r="H1108" s="216">
        <v>0</v>
      </c>
      <c r="I1108" s="215">
        <v>0</v>
      </c>
      <c r="J1108" s="213">
        <v>2000</v>
      </c>
      <c r="K1108" s="216">
        <v>2101.66</v>
      </c>
      <c r="L1108" s="215">
        <v>4203320</v>
      </c>
      <c r="M1108" s="213">
        <v>85</v>
      </c>
      <c r="N1108" s="216">
        <v>1</v>
      </c>
      <c r="O1108" s="215">
        <v>85</v>
      </c>
      <c r="P1108" s="213">
        <v>0</v>
      </c>
      <c r="Q1108" s="216">
        <v>0</v>
      </c>
      <c r="R1108" s="215">
        <v>0</v>
      </c>
      <c r="S1108" s="213">
        <v>2085</v>
      </c>
      <c r="T1108" s="214">
        <v>2016.0215820000001</v>
      </c>
      <c r="U1108" s="217">
        <v>4203405</v>
      </c>
      <c r="V1108" s="213">
        <v>1668</v>
      </c>
      <c r="W1108" s="216">
        <v>2005.082134</v>
      </c>
      <c r="X1108" s="215">
        <v>3344477</v>
      </c>
      <c r="Y1108" s="213">
        <v>0</v>
      </c>
      <c r="Z1108" s="216">
        <v>0</v>
      </c>
      <c r="AA1108" s="215">
        <v>0</v>
      </c>
      <c r="AB1108" s="213">
        <v>15</v>
      </c>
      <c r="AC1108" s="216">
        <v>2018.5333330000001</v>
      </c>
      <c r="AD1108" s="215">
        <v>30278</v>
      </c>
      <c r="AE1108" s="213">
        <v>0</v>
      </c>
      <c r="AF1108" s="216">
        <v>0</v>
      </c>
      <c r="AG1108" s="215">
        <v>0</v>
      </c>
      <c r="AH1108" s="213">
        <v>1683</v>
      </c>
      <c r="AI1108" s="214">
        <v>2005.2020199999999</v>
      </c>
      <c r="AJ1108" s="215">
        <v>3374755</v>
      </c>
      <c r="AK1108" s="218">
        <v>788</v>
      </c>
      <c r="AL1108" s="214">
        <v>2034.1854000000001</v>
      </c>
      <c r="AM1108" s="215">
        <v>1602938</v>
      </c>
      <c r="AN1108" s="36">
        <f t="shared" si="201"/>
        <v>1.5169262848887437E-4</v>
      </c>
      <c r="AO1108" s="37">
        <f t="shared" si="202"/>
        <v>0.3188992310805342</v>
      </c>
      <c r="AP1108" s="38" t="s">
        <v>2</v>
      </c>
      <c r="AQ1108" s="39" t="str">
        <f t="shared" si="200"/>
        <v>제품</v>
      </c>
      <c r="AR1108" s="40">
        <f t="shared" si="205"/>
        <v>0</v>
      </c>
      <c r="AS1108" s="41">
        <f t="shared" si="206"/>
        <v>0</v>
      </c>
      <c r="AT1108" s="42">
        <f t="shared" si="207"/>
        <v>1602938</v>
      </c>
      <c r="AU1108" s="43">
        <f t="shared" si="203"/>
        <v>1602938</v>
      </c>
      <c r="AV1108" s="95">
        <f t="shared" si="199"/>
        <v>1602938.0952000001</v>
      </c>
      <c r="AW1108" s="61" t="str">
        <f t="shared" si="199"/>
        <v/>
      </c>
      <c r="AX1108" s="61" t="str">
        <f t="shared" si="199"/>
        <v/>
      </c>
      <c r="AY1108" s="61" t="str">
        <f t="shared" si="199"/>
        <v/>
      </c>
      <c r="AZ1108" s="44" t="str">
        <f t="shared" si="199"/>
        <v/>
      </c>
      <c r="BA1108" s="45"/>
      <c r="BB1108" s="97">
        <v>788</v>
      </c>
      <c r="BC1108" s="98">
        <v>0</v>
      </c>
      <c r="BD1108" s="98">
        <v>0</v>
      </c>
      <c r="BE1108" s="98">
        <v>0</v>
      </c>
      <c r="BF1108" s="98">
        <v>0</v>
      </c>
      <c r="BG1108" s="99">
        <f t="shared" si="208"/>
        <v>788</v>
      </c>
      <c r="BH1108" s="52">
        <f t="shared" si="204"/>
        <v>0</v>
      </c>
      <c r="BI1108" s="53">
        <f>IFERROR(IF(ROUND(V1108/((D1108+AK1108)/2),1)&lt;0,0,ROUND(V1108/((D1108+AK1108)/2),1)),0)</f>
        <v>2.8</v>
      </c>
      <c r="BJ1108" s="55" t="str">
        <f>IF(AK1108=0,"정상",IF(AP1108="악성","악성",IF(AND(BL1108&gt;3,BI1108&lt;0.5),"악성",IF(AND(AP1108="정상",BL1108&lt;=3),"정상",IF(BI1108&gt;1,"정상","부진")))))</f>
        <v>정상</v>
      </c>
      <c r="BK1108" s="54">
        <v>46143</v>
      </c>
      <c r="BL1108" s="52">
        <f t="shared" si="209"/>
        <v>5</v>
      </c>
    </row>
    <row r="1109" spans="1:64" ht="17.100000000000001" customHeight="1">
      <c r="A1109" s="58" t="s">
        <v>1</v>
      </c>
      <c r="B1109" s="57" t="s">
        <v>1610</v>
      </c>
      <c r="C1109" s="56" t="s">
        <v>2362</v>
      </c>
      <c r="D1109" s="213">
        <v>985</v>
      </c>
      <c r="E1109" s="214">
        <v>1803.6594</v>
      </c>
      <c r="F1109" s="215">
        <v>1776604</v>
      </c>
      <c r="G1109" s="213">
        <v>0</v>
      </c>
      <c r="H1109" s="216">
        <v>0</v>
      </c>
      <c r="I1109" s="215">
        <v>0</v>
      </c>
      <c r="J1109" s="213">
        <v>1000</v>
      </c>
      <c r="K1109" s="216">
        <v>1849.1</v>
      </c>
      <c r="L1109" s="215">
        <v>1849100</v>
      </c>
      <c r="M1109" s="213">
        <v>11</v>
      </c>
      <c r="N1109" s="216">
        <v>164.81818100000001</v>
      </c>
      <c r="O1109" s="215">
        <v>1813</v>
      </c>
      <c r="P1109" s="213">
        <v>0</v>
      </c>
      <c r="Q1109" s="216">
        <v>0</v>
      </c>
      <c r="R1109" s="215">
        <v>0</v>
      </c>
      <c r="S1109" s="213">
        <v>1011</v>
      </c>
      <c r="T1109" s="214">
        <v>1830.77448</v>
      </c>
      <c r="U1109" s="217">
        <v>1850913</v>
      </c>
      <c r="V1109" s="213">
        <v>1443</v>
      </c>
      <c r="W1109" s="216">
        <v>1814.057519</v>
      </c>
      <c r="X1109" s="215">
        <v>2617685</v>
      </c>
      <c r="Y1109" s="213">
        <v>0</v>
      </c>
      <c r="Z1109" s="216">
        <v>0</v>
      </c>
      <c r="AA1109" s="215">
        <v>0</v>
      </c>
      <c r="AB1109" s="213">
        <v>19</v>
      </c>
      <c r="AC1109" s="216">
        <v>1817</v>
      </c>
      <c r="AD1109" s="215">
        <v>34523</v>
      </c>
      <c r="AE1109" s="213">
        <v>0</v>
      </c>
      <c r="AF1109" s="216">
        <v>0</v>
      </c>
      <c r="AG1109" s="215">
        <v>0</v>
      </c>
      <c r="AH1109" s="213">
        <v>1462</v>
      </c>
      <c r="AI1109" s="214">
        <v>1814.095759</v>
      </c>
      <c r="AJ1109" s="215">
        <v>2652208</v>
      </c>
      <c r="AK1109" s="218">
        <v>534</v>
      </c>
      <c r="AL1109" s="214">
        <v>1826.4213999999999</v>
      </c>
      <c r="AM1109" s="215">
        <v>975309</v>
      </c>
      <c r="AN1109" s="36">
        <f t="shared" si="201"/>
        <v>9.2297509821874307E-5</v>
      </c>
      <c r="AO1109" s="37">
        <f t="shared" si="202"/>
        <v>0.26753507014028055</v>
      </c>
      <c r="AP1109" s="38" t="s">
        <v>2</v>
      </c>
      <c r="AQ1109" s="39" t="str">
        <f t="shared" si="200"/>
        <v>제품</v>
      </c>
      <c r="AR1109" s="40">
        <f t="shared" si="205"/>
        <v>0</v>
      </c>
      <c r="AS1109" s="41">
        <f t="shared" si="206"/>
        <v>0</v>
      </c>
      <c r="AT1109" s="42">
        <f t="shared" si="207"/>
        <v>975309</v>
      </c>
      <c r="AU1109" s="43">
        <f t="shared" si="203"/>
        <v>975309</v>
      </c>
      <c r="AV1109" s="95">
        <f t="shared" si="199"/>
        <v>975309.02760000003</v>
      </c>
      <c r="AW1109" s="61" t="str">
        <f t="shared" si="199"/>
        <v/>
      </c>
      <c r="AX1109" s="61" t="str">
        <f t="shared" si="199"/>
        <v/>
      </c>
      <c r="AY1109" s="61" t="str">
        <f t="shared" si="199"/>
        <v/>
      </c>
      <c r="AZ1109" s="44" t="str">
        <f t="shared" si="199"/>
        <v/>
      </c>
      <c r="BA1109" s="45"/>
      <c r="BB1109" s="97">
        <v>534</v>
      </c>
      <c r="BC1109" s="98">
        <v>0</v>
      </c>
      <c r="BD1109" s="98">
        <v>0</v>
      </c>
      <c r="BE1109" s="98">
        <v>0</v>
      </c>
      <c r="BF1109" s="98">
        <v>0</v>
      </c>
      <c r="BG1109" s="99">
        <f t="shared" si="208"/>
        <v>534</v>
      </c>
      <c r="BH1109" s="52">
        <f t="shared" si="204"/>
        <v>0</v>
      </c>
      <c r="BI1109" s="53">
        <f>IFERROR(IF(ROUND(V1109/((D1109+AK1109)/2),1)&lt;0,0,ROUND(V1109/((D1109+AK1109)/2),1)),0)</f>
        <v>1.9</v>
      </c>
      <c r="BJ1109" s="55" t="str">
        <f>IF(AK1109=0,"정상",IF(AP1109="악성","악성",IF(AND(BL1109&gt;3,BI1109&lt;0.5),"악성",IF(AND(AP1109="정상",BL1109&lt;=3),"정상",IF(BI1109&gt;1,"정상","부진")))))</f>
        <v>정상</v>
      </c>
      <c r="BK1109" s="54">
        <v>44409</v>
      </c>
      <c r="BL1109" s="52">
        <f t="shared" si="209"/>
        <v>62</v>
      </c>
    </row>
    <row r="1110" spans="1:64" ht="17.100000000000001" customHeight="1">
      <c r="A1110" s="58" t="s">
        <v>1</v>
      </c>
      <c r="B1110" s="57" t="s">
        <v>1611</v>
      </c>
      <c r="C1110" s="56" t="s">
        <v>2363</v>
      </c>
      <c r="D1110" s="213">
        <v>447</v>
      </c>
      <c r="E1110" s="214">
        <v>1690.84</v>
      </c>
      <c r="F1110" s="215">
        <v>755805</v>
      </c>
      <c r="G1110" s="213">
        <v>0</v>
      </c>
      <c r="H1110" s="216">
        <v>0</v>
      </c>
      <c r="I1110" s="215">
        <v>0</v>
      </c>
      <c r="J1110" s="213">
        <v>1000</v>
      </c>
      <c r="K1110" s="216">
        <v>1849.1</v>
      </c>
      <c r="L1110" s="215">
        <v>1849100</v>
      </c>
      <c r="M1110" s="213">
        <v>54</v>
      </c>
      <c r="N1110" s="216">
        <v>1</v>
      </c>
      <c r="O1110" s="215">
        <v>54</v>
      </c>
      <c r="P1110" s="213">
        <v>0</v>
      </c>
      <c r="Q1110" s="216">
        <v>0</v>
      </c>
      <c r="R1110" s="215">
        <v>0</v>
      </c>
      <c r="S1110" s="213">
        <v>1054</v>
      </c>
      <c r="T1110" s="214">
        <v>1754.415559</v>
      </c>
      <c r="U1110" s="217">
        <v>1849154</v>
      </c>
      <c r="V1110" s="213">
        <v>1344</v>
      </c>
      <c r="W1110" s="216">
        <v>1734.4598209999999</v>
      </c>
      <c r="X1110" s="215">
        <v>2331114</v>
      </c>
      <c r="Y1110" s="213">
        <v>0</v>
      </c>
      <c r="Z1110" s="216">
        <v>0</v>
      </c>
      <c r="AA1110" s="215">
        <v>0</v>
      </c>
      <c r="AB1110" s="213">
        <v>22</v>
      </c>
      <c r="AC1110" s="216">
        <v>1729.1363630000001</v>
      </c>
      <c r="AD1110" s="215">
        <v>38041</v>
      </c>
      <c r="AE1110" s="213">
        <v>0</v>
      </c>
      <c r="AF1110" s="216">
        <v>0</v>
      </c>
      <c r="AG1110" s="215">
        <v>0</v>
      </c>
      <c r="AH1110" s="213">
        <v>1366</v>
      </c>
      <c r="AI1110" s="214">
        <v>1734.374084</v>
      </c>
      <c r="AJ1110" s="215">
        <v>2369155</v>
      </c>
      <c r="AK1110" s="218">
        <v>135</v>
      </c>
      <c r="AL1110" s="214">
        <v>1746.7027</v>
      </c>
      <c r="AM1110" s="215">
        <v>235804</v>
      </c>
      <c r="AN1110" s="36">
        <f t="shared" si="201"/>
        <v>2.2315104244949294E-5</v>
      </c>
      <c r="AO1110" s="37">
        <f t="shared" si="202"/>
        <v>8.9940039973351094E-2</v>
      </c>
      <c r="AP1110" s="38" t="s">
        <v>2</v>
      </c>
      <c r="AQ1110" s="39" t="str">
        <f t="shared" si="200"/>
        <v>제품</v>
      </c>
      <c r="AR1110" s="40">
        <f t="shared" si="205"/>
        <v>0</v>
      </c>
      <c r="AS1110" s="41">
        <f t="shared" si="206"/>
        <v>0</v>
      </c>
      <c r="AT1110" s="42">
        <f t="shared" si="207"/>
        <v>235804</v>
      </c>
      <c r="AU1110" s="43">
        <f t="shared" si="203"/>
        <v>235804</v>
      </c>
      <c r="AV1110" s="95">
        <f t="shared" si="199"/>
        <v>235804.8645</v>
      </c>
      <c r="AW1110" s="61" t="str">
        <f t="shared" si="199"/>
        <v/>
      </c>
      <c r="AX1110" s="61" t="str">
        <f t="shared" si="199"/>
        <v/>
      </c>
      <c r="AY1110" s="61" t="str">
        <f t="shared" si="199"/>
        <v/>
      </c>
      <c r="AZ1110" s="44" t="str">
        <f t="shared" si="199"/>
        <v/>
      </c>
      <c r="BA1110" s="45"/>
      <c r="BB1110" s="97">
        <v>135</v>
      </c>
      <c r="BC1110" s="98">
        <v>0</v>
      </c>
      <c r="BD1110" s="98">
        <v>0</v>
      </c>
      <c r="BE1110" s="98">
        <v>0</v>
      </c>
      <c r="BF1110" s="98">
        <v>0</v>
      </c>
      <c r="BG1110" s="99">
        <f t="shared" si="208"/>
        <v>135</v>
      </c>
      <c r="BH1110" s="52">
        <f t="shared" si="204"/>
        <v>0</v>
      </c>
      <c r="BI1110" s="53">
        <f>IFERROR(IF(ROUND(V1110/((D1110+AK1110)/2),1)&lt;0,0,ROUND(V1110/((D1110+AK1110)/2),1)),0)</f>
        <v>4.5999999999999996</v>
      </c>
      <c r="BJ1110" s="55" t="str">
        <f>IF(AK1110=0,"정상",IF(AP1110="악성","악성",IF(AND(BL1110&gt;3,BI1110&lt;0.5),"악성",IF(AND(AP1110="정상",BL1110&lt;=3),"정상",IF(BI1110&gt;1,"정상","부진")))))</f>
        <v>정상</v>
      </c>
      <c r="BK1110" s="54">
        <v>45870</v>
      </c>
      <c r="BL1110" s="52">
        <f t="shared" si="209"/>
        <v>14</v>
      </c>
    </row>
    <row r="1111" spans="1:64" ht="17.100000000000001" customHeight="1">
      <c r="A1111" s="58" t="s">
        <v>1</v>
      </c>
      <c r="B1111" s="57" t="s">
        <v>1612</v>
      </c>
      <c r="C1111" s="56" t="s">
        <v>2364</v>
      </c>
      <c r="D1111" s="213">
        <v>537</v>
      </c>
      <c r="E1111" s="214">
        <v>1986.8271</v>
      </c>
      <c r="F1111" s="215">
        <v>1066926</v>
      </c>
      <c r="G1111" s="213">
        <v>0</v>
      </c>
      <c r="H1111" s="216">
        <v>0</v>
      </c>
      <c r="I1111" s="215">
        <v>0</v>
      </c>
      <c r="J1111" s="213">
        <v>2000</v>
      </c>
      <c r="K1111" s="216">
        <v>2101.6799999999998</v>
      </c>
      <c r="L1111" s="215">
        <v>4203360</v>
      </c>
      <c r="M1111" s="213">
        <v>132</v>
      </c>
      <c r="N1111" s="216">
        <v>288.40908999999999</v>
      </c>
      <c r="O1111" s="215">
        <v>38070</v>
      </c>
      <c r="P1111" s="213">
        <v>0</v>
      </c>
      <c r="Q1111" s="216">
        <v>0</v>
      </c>
      <c r="R1111" s="215">
        <v>0</v>
      </c>
      <c r="S1111" s="213">
        <v>2132</v>
      </c>
      <c r="T1111" s="214">
        <v>1989.4136960000001</v>
      </c>
      <c r="U1111" s="217">
        <v>4241430</v>
      </c>
      <c r="V1111" s="213">
        <v>2057</v>
      </c>
      <c r="W1111" s="216">
        <v>1986.489061</v>
      </c>
      <c r="X1111" s="215">
        <v>4086208</v>
      </c>
      <c r="Y1111" s="213">
        <v>0</v>
      </c>
      <c r="Z1111" s="216">
        <v>0</v>
      </c>
      <c r="AA1111" s="215">
        <v>0</v>
      </c>
      <c r="AB1111" s="213">
        <v>34</v>
      </c>
      <c r="AC1111" s="216">
        <v>1983.3823520000001</v>
      </c>
      <c r="AD1111" s="215">
        <v>67435</v>
      </c>
      <c r="AE1111" s="213">
        <v>0</v>
      </c>
      <c r="AF1111" s="216">
        <v>0</v>
      </c>
      <c r="AG1111" s="215">
        <v>0</v>
      </c>
      <c r="AH1111" s="213">
        <v>2091</v>
      </c>
      <c r="AI1111" s="214">
        <v>1986.4385460000001</v>
      </c>
      <c r="AJ1111" s="215">
        <v>4153643</v>
      </c>
      <c r="AK1111" s="218">
        <v>578</v>
      </c>
      <c r="AL1111" s="214">
        <v>1997.7755999999999</v>
      </c>
      <c r="AM1111" s="215">
        <v>1154713</v>
      </c>
      <c r="AN1111" s="36">
        <f t="shared" si="201"/>
        <v>1.0927524964800484E-4</v>
      </c>
      <c r="AO1111" s="37">
        <f t="shared" si="202"/>
        <v>0.21656050955414013</v>
      </c>
      <c r="AP1111" s="38" t="s">
        <v>2</v>
      </c>
      <c r="AQ1111" s="39" t="str">
        <f t="shared" si="200"/>
        <v>제품</v>
      </c>
      <c r="AR1111" s="40">
        <f t="shared" si="205"/>
        <v>0</v>
      </c>
      <c r="AS1111" s="41">
        <f t="shared" si="206"/>
        <v>0</v>
      </c>
      <c r="AT1111" s="42">
        <f t="shared" si="207"/>
        <v>1154713</v>
      </c>
      <c r="AU1111" s="43">
        <f t="shared" si="203"/>
        <v>1154713</v>
      </c>
      <c r="AV1111" s="95">
        <f t="shared" si="199"/>
        <v>1154714.2967999999</v>
      </c>
      <c r="AW1111" s="61" t="str">
        <f t="shared" si="199"/>
        <v/>
      </c>
      <c r="AX1111" s="61" t="str">
        <f t="shared" si="199"/>
        <v/>
      </c>
      <c r="AY1111" s="61" t="str">
        <f t="shared" si="199"/>
        <v/>
      </c>
      <c r="AZ1111" s="44" t="str">
        <f t="shared" si="199"/>
        <v/>
      </c>
      <c r="BA1111" s="45"/>
      <c r="BB1111" s="97">
        <v>578</v>
      </c>
      <c r="BC1111" s="98">
        <v>0</v>
      </c>
      <c r="BD1111" s="98">
        <v>0</v>
      </c>
      <c r="BE1111" s="98">
        <v>0</v>
      </c>
      <c r="BF1111" s="98">
        <v>0</v>
      </c>
      <c r="BG1111" s="99">
        <f t="shared" si="208"/>
        <v>578</v>
      </c>
      <c r="BH1111" s="52">
        <f t="shared" si="204"/>
        <v>0</v>
      </c>
      <c r="BI1111" s="53">
        <f>IFERROR(IF(ROUND(V1111/((D1111+AK1111)/2),1)&lt;0,0,ROUND(V1111/((D1111+AK1111)/2),1)),0)</f>
        <v>3.7</v>
      </c>
      <c r="BJ1111" s="55" t="str">
        <f>IF(AK1111=0,"정상",IF(AP1111="악성","악성",IF(AND(BL1111&gt;3,BI1111&lt;0.5),"악성",IF(AND(AP1111="정상",BL1111&lt;=3),"정상",IF(BI1111&gt;1,"정상","부진")))))</f>
        <v>정상</v>
      </c>
      <c r="BK1111" s="54">
        <v>45901</v>
      </c>
      <c r="BL1111" s="52">
        <f t="shared" si="209"/>
        <v>13</v>
      </c>
    </row>
    <row r="1112" spans="1:64" ht="17.100000000000001" customHeight="1">
      <c r="A1112" s="58" t="s">
        <v>1</v>
      </c>
      <c r="B1112" s="57" t="s">
        <v>1655</v>
      </c>
      <c r="C1112" s="56" t="s">
        <v>2365</v>
      </c>
      <c r="D1112" s="213">
        <v>115</v>
      </c>
      <c r="E1112" s="214">
        <v>1845.2372</v>
      </c>
      <c r="F1112" s="215">
        <v>212202</v>
      </c>
      <c r="G1112" s="213">
        <v>0</v>
      </c>
      <c r="H1112" s="216">
        <v>0</v>
      </c>
      <c r="I1112" s="215">
        <v>0</v>
      </c>
      <c r="J1112" s="213">
        <v>0</v>
      </c>
      <c r="K1112" s="216">
        <v>0</v>
      </c>
      <c r="L1112" s="215">
        <v>0</v>
      </c>
      <c r="M1112" s="213">
        <v>0</v>
      </c>
      <c r="N1112" s="216">
        <v>0</v>
      </c>
      <c r="O1112" s="215">
        <v>0</v>
      </c>
      <c r="P1112" s="213">
        <v>0</v>
      </c>
      <c r="Q1112" s="216">
        <v>0</v>
      </c>
      <c r="R1112" s="215">
        <v>0</v>
      </c>
      <c r="S1112" s="213">
        <v>0</v>
      </c>
      <c r="T1112" s="214">
        <v>0</v>
      </c>
      <c r="U1112" s="217">
        <v>0</v>
      </c>
      <c r="V1112" s="213">
        <v>106</v>
      </c>
      <c r="W1112" s="216">
        <v>1845.2358489999999</v>
      </c>
      <c r="X1112" s="215">
        <v>195595</v>
      </c>
      <c r="Y1112" s="213">
        <v>0</v>
      </c>
      <c r="Z1112" s="216">
        <v>0</v>
      </c>
      <c r="AA1112" s="215">
        <v>0</v>
      </c>
      <c r="AB1112" s="213">
        <v>2</v>
      </c>
      <c r="AC1112" s="216">
        <v>1846</v>
      </c>
      <c r="AD1112" s="215">
        <v>3692</v>
      </c>
      <c r="AE1112" s="213">
        <v>0</v>
      </c>
      <c r="AF1112" s="216">
        <v>0</v>
      </c>
      <c r="AG1112" s="215">
        <v>0</v>
      </c>
      <c r="AH1112" s="213">
        <v>108</v>
      </c>
      <c r="AI1112" s="214">
        <v>1845.25</v>
      </c>
      <c r="AJ1112" s="215">
        <v>199287</v>
      </c>
      <c r="AK1112" s="218">
        <v>7</v>
      </c>
      <c r="AL1112" s="214">
        <v>1845</v>
      </c>
      <c r="AM1112" s="215">
        <v>12915</v>
      </c>
      <c r="AN1112" s="36">
        <f t="shared" si="201"/>
        <v>1.2221996714369567E-6</v>
      </c>
      <c r="AO1112" s="37">
        <f t="shared" si="202"/>
        <v>6.0869565217391307E-2</v>
      </c>
      <c r="AP1112" s="38" t="s">
        <v>4</v>
      </c>
      <c r="AQ1112" s="39" t="str">
        <f t="shared" si="200"/>
        <v>제품</v>
      </c>
      <c r="AR1112" s="40">
        <f t="shared" si="205"/>
        <v>0</v>
      </c>
      <c r="AS1112" s="41">
        <f t="shared" si="206"/>
        <v>12915</v>
      </c>
      <c r="AT1112" s="42">
        <f t="shared" si="207"/>
        <v>0</v>
      </c>
      <c r="AU1112" s="43">
        <f t="shared" si="203"/>
        <v>12915</v>
      </c>
      <c r="AV1112" s="95">
        <f t="shared" si="199"/>
        <v>12915</v>
      </c>
      <c r="AW1112" s="61" t="str">
        <f t="shared" si="199"/>
        <v/>
      </c>
      <c r="AX1112" s="61" t="str">
        <f t="shared" si="199"/>
        <v/>
      </c>
      <c r="AY1112" s="61" t="str">
        <f t="shared" si="199"/>
        <v/>
      </c>
      <c r="AZ1112" s="44" t="str">
        <f t="shared" si="199"/>
        <v/>
      </c>
      <c r="BA1112" s="45"/>
      <c r="BB1112" s="97">
        <v>7</v>
      </c>
      <c r="BC1112" s="98">
        <v>0</v>
      </c>
      <c r="BD1112" s="98">
        <v>0</v>
      </c>
      <c r="BE1112" s="98">
        <v>0</v>
      </c>
      <c r="BF1112" s="98">
        <v>0</v>
      </c>
      <c r="BG1112" s="99">
        <f t="shared" si="208"/>
        <v>7</v>
      </c>
      <c r="BH1112" s="52">
        <f t="shared" si="204"/>
        <v>0</v>
      </c>
      <c r="BI1112" s="53">
        <f>IFERROR(IF(ROUND(V1112/((D1112+AK1112)/2),1)&lt;0,0,ROUND(V1112/((D1112+AK1112)/2),1)),0)</f>
        <v>1.7</v>
      </c>
      <c r="BJ1112" s="55" t="str">
        <f>IF(AK1112=0,"정상",IF(AP1112="악성","악성",IF(AND(BL1112&gt;3,BI1112&lt;0.5),"악성",IF(AND(AP1112="정상",BL1112&lt;=3),"정상",IF(BI1112&gt;1,"정상","부진")))))</f>
        <v>정상</v>
      </c>
      <c r="BK1112" s="54">
        <v>44470</v>
      </c>
      <c r="BL1112" s="52">
        <f t="shared" si="209"/>
        <v>60</v>
      </c>
    </row>
    <row r="1113" spans="1:64" ht="17.100000000000001" customHeight="1">
      <c r="A1113" s="58" t="s">
        <v>1</v>
      </c>
      <c r="B1113" s="57" t="s">
        <v>1678</v>
      </c>
      <c r="C1113" s="56" t="s">
        <v>2366</v>
      </c>
      <c r="D1113" s="213">
        <v>2387</v>
      </c>
      <c r="E1113" s="214">
        <v>4496.9220999999998</v>
      </c>
      <c r="F1113" s="215">
        <v>10734152</v>
      </c>
      <c r="G1113" s="213">
        <v>0</v>
      </c>
      <c r="H1113" s="216">
        <v>0</v>
      </c>
      <c r="I1113" s="215">
        <v>0</v>
      </c>
      <c r="J1113" s="213">
        <v>0</v>
      </c>
      <c r="K1113" s="216">
        <v>0</v>
      </c>
      <c r="L1113" s="215">
        <v>0</v>
      </c>
      <c r="M1113" s="213">
        <v>1</v>
      </c>
      <c r="N1113" s="216">
        <v>4496</v>
      </c>
      <c r="O1113" s="215">
        <v>4496</v>
      </c>
      <c r="P1113" s="213">
        <v>0</v>
      </c>
      <c r="Q1113" s="216">
        <v>0</v>
      </c>
      <c r="R1113" s="215">
        <v>0</v>
      </c>
      <c r="S1113" s="213">
        <v>1</v>
      </c>
      <c r="T1113" s="214">
        <v>4496</v>
      </c>
      <c r="U1113" s="217">
        <v>4496</v>
      </c>
      <c r="V1113" s="213">
        <v>2287</v>
      </c>
      <c r="W1113" s="216">
        <v>4496.9226060000001</v>
      </c>
      <c r="X1113" s="215">
        <v>10284462</v>
      </c>
      <c r="Y1113" s="213">
        <v>0</v>
      </c>
      <c r="Z1113" s="216">
        <v>0</v>
      </c>
      <c r="AA1113" s="215">
        <v>0</v>
      </c>
      <c r="AB1113" s="213">
        <v>92</v>
      </c>
      <c r="AC1113" s="216">
        <v>4496.9239129999996</v>
      </c>
      <c r="AD1113" s="215">
        <v>413717</v>
      </c>
      <c r="AE1113" s="213">
        <v>0</v>
      </c>
      <c r="AF1113" s="216">
        <v>0</v>
      </c>
      <c r="AG1113" s="215">
        <v>0</v>
      </c>
      <c r="AH1113" s="213">
        <v>2379</v>
      </c>
      <c r="AI1113" s="214">
        <v>4496.9226559999997</v>
      </c>
      <c r="AJ1113" s="215">
        <v>10698179</v>
      </c>
      <c r="AK1113" s="218">
        <v>9</v>
      </c>
      <c r="AL1113" s="214">
        <v>4496.6665999999996</v>
      </c>
      <c r="AM1113" s="215">
        <v>40469</v>
      </c>
      <c r="AN1113" s="36">
        <f t="shared" si="201"/>
        <v>3.8297482387442665E-6</v>
      </c>
      <c r="AO1113" s="37">
        <f t="shared" si="202"/>
        <v>3.7688442211055275E-3</v>
      </c>
      <c r="AP1113" s="38" t="s">
        <v>4</v>
      </c>
      <c r="AQ1113" s="39" t="str">
        <f t="shared" si="200"/>
        <v>제품</v>
      </c>
      <c r="AR1113" s="40">
        <f t="shared" si="205"/>
        <v>0</v>
      </c>
      <c r="AS1113" s="41">
        <f t="shared" si="206"/>
        <v>40469</v>
      </c>
      <c r="AT1113" s="42">
        <f t="shared" si="207"/>
        <v>0</v>
      </c>
      <c r="AU1113" s="43">
        <f t="shared" si="203"/>
        <v>40469</v>
      </c>
      <c r="AV1113" s="95">
        <f t="shared" si="199"/>
        <v>40469.999399999993</v>
      </c>
      <c r="AW1113" s="61" t="str">
        <f t="shared" si="199"/>
        <v/>
      </c>
      <c r="AX1113" s="61" t="str">
        <f t="shared" si="199"/>
        <v/>
      </c>
      <c r="AY1113" s="61" t="str">
        <f t="shared" si="199"/>
        <v/>
      </c>
      <c r="AZ1113" s="44" t="str">
        <f t="shared" si="199"/>
        <v/>
      </c>
      <c r="BA1113" s="45"/>
      <c r="BB1113" s="97">
        <v>9</v>
      </c>
      <c r="BC1113" s="98">
        <v>0</v>
      </c>
      <c r="BD1113" s="98">
        <v>0</v>
      </c>
      <c r="BE1113" s="98">
        <v>0</v>
      </c>
      <c r="BF1113" s="98">
        <v>0</v>
      </c>
      <c r="BG1113" s="99">
        <f t="shared" si="208"/>
        <v>9</v>
      </c>
      <c r="BH1113" s="52">
        <f t="shared" si="204"/>
        <v>0</v>
      </c>
      <c r="BI1113" s="53">
        <f>IFERROR(IF(ROUND(V1113/((D1113+AK1113)/2),1)&lt;0,0,ROUND(V1113/((D1113+AK1113)/2),1)),0)</f>
        <v>1.9</v>
      </c>
      <c r="BJ1113" s="55" t="str">
        <f>IF(AK1113=0,"정상",IF(AP1113="악성","악성",IF(AND(BL1113&gt;3,BI1113&lt;0.5),"악성",IF(AND(AP1113="정상",BL1113&lt;=3),"정상",IF(BI1113&gt;1,"정상","부진")))))</f>
        <v>정상</v>
      </c>
      <c r="BK1113" s="54">
        <v>44501</v>
      </c>
      <c r="BL1113" s="52">
        <f t="shared" si="209"/>
        <v>59</v>
      </c>
    </row>
    <row r="1114" spans="1:64" ht="17.100000000000001" customHeight="1">
      <c r="A1114" s="58" t="s">
        <v>1</v>
      </c>
      <c r="B1114" s="57" t="s">
        <v>1679</v>
      </c>
      <c r="C1114" s="56" t="s">
        <v>2367</v>
      </c>
      <c r="D1114" s="213">
        <v>159</v>
      </c>
      <c r="E1114" s="214">
        <v>1362.7034000000001</v>
      </c>
      <c r="F1114" s="215">
        <v>216669</v>
      </c>
      <c r="G1114" s="213">
        <v>0</v>
      </c>
      <c r="H1114" s="216">
        <v>0</v>
      </c>
      <c r="I1114" s="215">
        <v>0</v>
      </c>
      <c r="J1114" s="213">
        <v>0</v>
      </c>
      <c r="K1114" s="216">
        <v>0</v>
      </c>
      <c r="L1114" s="215">
        <v>0</v>
      </c>
      <c r="M1114" s="213">
        <v>3</v>
      </c>
      <c r="N1114" s="216">
        <v>1362.333333</v>
      </c>
      <c r="O1114" s="215">
        <v>4087</v>
      </c>
      <c r="P1114" s="213">
        <v>0</v>
      </c>
      <c r="Q1114" s="216">
        <v>0</v>
      </c>
      <c r="R1114" s="215">
        <v>0</v>
      </c>
      <c r="S1114" s="213">
        <v>3</v>
      </c>
      <c r="T1114" s="214">
        <v>1362.333333</v>
      </c>
      <c r="U1114" s="217">
        <v>4087</v>
      </c>
      <c r="V1114" s="213">
        <v>-6</v>
      </c>
      <c r="W1114" s="216">
        <v>1360.333333</v>
      </c>
      <c r="X1114" s="215">
        <v>-8162</v>
      </c>
      <c r="Y1114" s="213">
        <v>0</v>
      </c>
      <c r="Z1114" s="216">
        <v>0</v>
      </c>
      <c r="AA1114" s="215">
        <v>0</v>
      </c>
      <c r="AB1114" s="213">
        <v>132</v>
      </c>
      <c r="AC1114" s="216">
        <v>1362.712121</v>
      </c>
      <c r="AD1114" s="215">
        <v>179878</v>
      </c>
      <c r="AE1114" s="213">
        <v>0</v>
      </c>
      <c r="AF1114" s="216">
        <v>0</v>
      </c>
      <c r="AG1114" s="215">
        <v>0</v>
      </c>
      <c r="AH1114" s="213">
        <v>126</v>
      </c>
      <c r="AI1114" s="214">
        <v>1362.825396</v>
      </c>
      <c r="AJ1114" s="215">
        <v>171716</v>
      </c>
      <c r="AK1114" s="218">
        <v>36</v>
      </c>
      <c r="AL1114" s="214">
        <v>1362.2367999999999</v>
      </c>
      <c r="AM1114" s="215">
        <v>49040</v>
      </c>
      <c r="AN1114" s="36">
        <f t="shared" si="201"/>
        <v>4.6408572889870966E-6</v>
      </c>
      <c r="AO1114" s="37">
        <f t="shared" si="202"/>
        <v>0.22222222222222221</v>
      </c>
      <c r="AP1114" s="38" t="s">
        <v>3</v>
      </c>
      <c r="AQ1114" s="39" t="str">
        <f t="shared" si="200"/>
        <v>제품</v>
      </c>
      <c r="AR1114" s="40">
        <f t="shared" si="205"/>
        <v>49040</v>
      </c>
      <c r="AS1114" s="41">
        <f t="shared" si="206"/>
        <v>0</v>
      </c>
      <c r="AT1114" s="42">
        <f t="shared" si="207"/>
        <v>0</v>
      </c>
      <c r="AU1114" s="43">
        <f t="shared" si="203"/>
        <v>49040</v>
      </c>
      <c r="AV1114" s="95">
        <f t="shared" si="199"/>
        <v>49040.524799999999</v>
      </c>
      <c r="AW1114" s="61" t="str">
        <f t="shared" si="199"/>
        <v/>
      </c>
      <c r="AX1114" s="61" t="str">
        <f t="shared" si="199"/>
        <v/>
      </c>
      <c r="AY1114" s="61" t="str">
        <f t="shared" si="199"/>
        <v/>
      </c>
      <c r="AZ1114" s="44" t="str">
        <f t="shared" si="199"/>
        <v/>
      </c>
      <c r="BA1114" s="45"/>
      <c r="BB1114" s="97">
        <v>36</v>
      </c>
      <c r="BC1114" s="98">
        <v>0</v>
      </c>
      <c r="BD1114" s="98">
        <v>0</v>
      </c>
      <c r="BE1114" s="98">
        <v>0</v>
      </c>
      <c r="BF1114" s="98">
        <v>0</v>
      </c>
      <c r="BG1114" s="99">
        <f t="shared" si="208"/>
        <v>36</v>
      </c>
      <c r="BH1114" s="52">
        <f t="shared" si="204"/>
        <v>0</v>
      </c>
      <c r="BI1114" s="53">
        <f>IFERROR(IF(ROUND(V1114/((D1114+AK1114)/2),1)&lt;0,0,ROUND(V1114/((D1114+AK1114)/2),1)),0)</f>
        <v>0</v>
      </c>
      <c r="BJ1114" s="55" t="str">
        <f>IF(AK1114=0,"정상",IF(AP1114="악성","악성",IF(AND(BL1114&gt;3,BI1114&lt;0.5),"악성",IF(AND(AP1114="정상",BL1114&lt;=3),"정상",IF(BI1114&gt;1,"정상","부진")))))</f>
        <v>악성</v>
      </c>
      <c r="BK1114" s="54">
        <v>44501</v>
      </c>
      <c r="BL1114" s="52">
        <f t="shared" si="209"/>
        <v>59</v>
      </c>
    </row>
    <row r="1115" spans="1:64" ht="17.100000000000001" customHeight="1">
      <c r="A1115" s="58" t="s">
        <v>1</v>
      </c>
      <c r="B1115" s="57" t="s">
        <v>1680</v>
      </c>
      <c r="C1115" s="56" t="s">
        <v>2368</v>
      </c>
      <c r="D1115" s="213">
        <v>135</v>
      </c>
      <c r="E1115" s="214">
        <v>1351.2553</v>
      </c>
      <c r="F1115" s="215">
        <v>182419</v>
      </c>
      <c r="G1115" s="213">
        <v>0</v>
      </c>
      <c r="H1115" s="216">
        <v>0</v>
      </c>
      <c r="I1115" s="215">
        <v>0</v>
      </c>
      <c r="J1115" s="213">
        <v>0</v>
      </c>
      <c r="K1115" s="216">
        <v>0</v>
      </c>
      <c r="L1115" s="215">
        <v>0</v>
      </c>
      <c r="M1115" s="213">
        <v>0</v>
      </c>
      <c r="N1115" s="216">
        <v>0</v>
      </c>
      <c r="O1115" s="215">
        <v>0</v>
      </c>
      <c r="P1115" s="213">
        <v>0</v>
      </c>
      <c r="Q1115" s="216">
        <v>0</v>
      </c>
      <c r="R1115" s="215">
        <v>0</v>
      </c>
      <c r="S1115" s="213">
        <v>0</v>
      </c>
      <c r="T1115" s="214">
        <v>0</v>
      </c>
      <c r="U1115" s="217">
        <v>0</v>
      </c>
      <c r="V1115" s="213">
        <v>14</v>
      </c>
      <c r="W1115" s="216">
        <v>1351.8571420000001</v>
      </c>
      <c r="X1115" s="215">
        <v>18926</v>
      </c>
      <c r="Y1115" s="213">
        <v>0</v>
      </c>
      <c r="Z1115" s="216">
        <v>0</v>
      </c>
      <c r="AA1115" s="215">
        <v>0</v>
      </c>
      <c r="AB1115" s="213">
        <v>54</v>
      </c>
      <c r="AC1115" s="216">
        <v>1351.333333</v>
      </c>
      <c r="AD1115" s="215">
        <v>72972</v>
      </c>
      <c r="AE1115" s="213">
        <v>0</v>
      </c>
      <c r="AF1115" s="216">
        <v>0</v>
      </c>
      <c r="AG1115" s="215">
        <v>0</v>
      </c>
      <c r="AH1115" s="213">
        <v>68</v>
      </c>
      <c r="AI1115" s="214">
        <v>1351.441176</v>
      </c>
      <c r="AJ1115" s="215">
        <v>91898</v>
      </c>
      <c r="AK1115" s="218">
        <v>67</v>
      </c>
      <c r="AL1115" s="214">
        <v>1351.0724</v>
      </c>
      <c r="AM1115" s="215">
        <v>90521</v>
      </c>
      <c r="AN1115" s="36">
        <f t="shared" si="201"/>
        <v>8.5663752580832173E-6</v>
      </c>
      <c r="AO1115" s="37">
        <f t="shared" si="202"/>
        <v>0.49629629629629629</v>
      </c>
      <c r="AP1115" s="38" t="s">
        <v>4</v>
      </c>
      <c r="AQ1115" s="39" t="str">
        <f t="shared" si="200"/>
        <v>제품</v>
      </c>
      <c r="AR1115" s="40">
        <f t="shared" si="205"/>
        <v>0</v>
      </c>
      <c r="AS1115" s="41">
        <f t="shared" si="206"/>
        <v>90521</v>
      </c>
      <c r="AT1115" s="42">
        <f t="shared" si="207"/>
        <v>0</v>
      </c>
      <c r="AU1115" s="43">
        <f t="shared" si="203"/>
        <v>90521</v>
      </c>
      <c r="AV1115" s="95">
        <f t="shared" si="199"/>
        <v>90521.8508</v>
      </c>
      <c r="AW1115" s="61" t="str">
        <f t="shared" si="199"/>
        <v/>
      </c>
      <c r="AX1115" s="61" t="str">
        <f t="shared" si="199"/>
        <v/>
      </c>
      <c r="AY1115" s="61" t="str">
        <f t="shared" si="199"/>
        <v/>
      </c>
      <c r="AZ1115" s="44" t="str">
        <f t="shared" si="199"/>
        <v/>
      </c>
      <c r="BA1115" s="45"/>
      <c r="BB1115" s="97">
        <v>67</v>
      </c>
      <c r="BC1115" s="98">
        <v>0</v>
      </c>
      <c r="BD1115" s="98">
        <v>0</v>
      </c>
      <c r="BE1115" s="98">
        <v>0</v>
      </c>
      <c r="BF1115" s="98">
        <v>0</v>
      </c>
      <c r="BG1115" s="99">
        <f t="shared" si="208"/>
        <v>67</v>
      </c>
      <c r="BH1115" s="52">
        <f t="shared" si="204"/>
        <v>0</v>
      </c>
      <c r="BI1115" s="53">
        <f>IFERROR(IF(ROUND(V1115/((D1115+AK1115)/2),1)&lt;0,0,ROUND(V1115/((D1115+AK1115)/2),1)),0)</f>
        <v>0.1</v>
      </c>
      <c r="BJ1115" s="55" t="str">
        <f>IF(AK1115=0,"정상",IF(AP1115="악성","악성",IF(AND(BL1115&gt;3,BI1115&lt;0.5),"악성",IF(AND(AP1115="정상",BL1115&lt;=3),"정상",IF(BI1115&gt;1,"정상","부진")))))</f>
        <v>악성</v>
      </c>
      <c r="BK1115" s="54">
        <v>44501</v>
      </c>
      <c r="BL1115" s="52">
        <f t="shared" si="209"/>
        <v>59</v>
      </c>
    </row>
    <row r="1116" spans="1:64" ht="17.100000000000001" customHeight="1">
      <c r="A1116" s="58" t="s">
        <v>1</v>
      </c>
      <c r="B1116" s="57" t="s">
        <v>1708</v>
      </c>
      <c r="C1116" s="56" t="s">
        <v>2550</v>
      </c>
      <c r="D1116" s="213">
        <v>5403</v>
      </c>
      <c r="E1116" s="214">
        <v>7709.4894000000004</v>
      </c>
      <c r="F1116" s="215">
        <v>41654371</v>
      </c>
      <c r="G1116" s="213">
        <v>0</v>
      </c>
      <c r="H1116" s="216">
        <v>0</v>
      </c>
      <c r="I1116" s="215">
        <v>0</v>
      </c>
      <c r="J1116" s="213">
        <v>0</v>
      </c>
      <c r="K1116" s="216">
        <v>0</v>
      </c>
      <c r="L1116" s="215">
        <v>0</v>
      </c>
      <c r="M1116" s="213">
        <v>1</v>
      </c>
      <c r="N1116" s="216">
        <v>7709</v>
      </c>
      <c r="O1116" s="215">
        <v>7709</v>
      </c>
      <c r="P1116" s="213">
        <v>0</v>
      </c>
      <c r="Q1116" s="216">
        <v>0</v>
      </c>
      <c r="R1116" s="215">
        <v>0</v>
      </c>
      <c r="S1116" s="213">
        <v>1</v>
      </c>
      <c r="T1116" s="214">
        <v>7709</v>
      </c>
      <c r="U1116" s="217">
        <v>7709</v>
      </c>
      <c r="V1116" s="213">
        <v>1292</v>
      </c>
      <c r="W1116" s="216">
        <v>7709.4961300000004</v>
      </c>
      <c r="X1116" s="215">
        <v>9960669</v>
      </c>
      <c r="Y1116" s="213">
        <v>0</v>
      </c>
      <c r="Z1116" s="216">
        <v>0</v>
      </c>
      <c r="AA1116" s="215">
        <v>0</v>
      </c>
      <c r="AB1116" s="213">
        <v>39</v>
      </c>
      <c r="AC1116" s="216">
        <v>7709.6410249999999</v>
      </c>
      <c r="AD1116" s="215">
        <v>300676</v>
      </c>
      <c r="AE1116" s="213">
        <v>0</v>
      </c>
      <c r="AF1116" s="216">
        <v>0</v>
      </c>
      <c r="AG1116" s="215">
        <v>0</v>
      </c>
      <c r="AH1116" s="213">
        <v>1331</v>
      </c>
      <c r="AI1116" s="214">
        <v>7709.5003749999996</v>
      </c>
      <c r="AJ1116" s="215">
        <v>10261345</v>
      </c>
      <c r="AK1116" s="218">
        <v>4073</v>
      </c>
      <c r="AL1116" s="214">
        <v>7709.4858999999997</v>
      </c>
      <c r="AM1116" s="215">
        <v>31400735</v>
      </c>
      <c r="AN1116" s="36">
        <f t="shared" si="201"/>
        <v>2.9715809523715793E-3</v>
      </c>
      <c r="AO1116" s="37">
        <f t="shared" si="202"/>
        <v>0.75370096225018501</v>
      </c>
      <c r="AP1116" s="38" t="s">
        <v>4</v>
      </c>
      <c r="AQ1116" s="39" t="str">
        <f t="shared" si="200"/>
        <v>제품</v>
      </c>
      <c r="AR1116" s="40">
        <f t="shared" si="205"/>
        <v>0</v>
      </c>
      <c r="AS1116" s="41">
        <f t="shared" si="206"/>
        <v>31400735</v>
      </c>
      <c r="AT1116" s="42">
        <f t="shared" si="207"/>
        <v>0</v>
      </c>
      <c r="AU1116" s="43">
        <f t="shared" si="203"/>
        <v>31400735</v>
      </c>
      <c r="AV1116" s="95">
        <f t="shared" si="199"/>
        <v>31400736.070699997</v>
      </c>
      <c r="AW1116" s="61" t="str">
        <f t="shared" si="199"/>
        <v/>
      </c>
      <c r="AX1116" s="61" t="str">
        <f t="shared" si="199"/>
        <v/>
      </c>
      <c r="AY1116" s="61" t="str">
        <f t="shared" si="199"/>
        <v/>
      </c>
      <c r="AZ1116" s="44" t="str">
        <f t="shared" si="199"/>
        <v/>
      </c>
      <c r="BA1116" s="45"/>
      <c r="BB1116" s="97">
        <v>4073</v>
      </c>
      <c r="BC1116" s="98">
        <v>0</v>
      </c>
      <c r="BD1116" s="98">
        <v>0</v>
      </c>
      <c r="BE1116" s="98">
        <v>0</v>
      </c>
      <c r="BF1116" s="98">
        <v>0</v>
      </c>
      <c r="BG1116" s="99">
        <f t="shared" si="208"/>
        <v>4073</v>
      </c>
      <c r="BH1116" s="52">
        <f t="shared" si="204"/>
        <v>0</v>
      </c>
      <c r="BI1116" s="53">
        <f>IFERROR(IF(ROUND(V1116/((D1116+AK1116)/2),1)&lt;0,0,ROUND(V1116/((D1116+AK1116)/2),1)),0)</f>
        <v>0.3</v>
      </c>
      <c r="BJ1116" s="55" t="str">
        <f>IF(AK1116=0,"정상",IF(AP1116="악성","악성",IF(AND(BL1116&gt;3,BI1116&lt;0.5),"악성",IF(AND(AP1116="정상",BL1116&lt;=3),"정상",IF(BI1116&gt;1,"정상","부진")))))</f>
        <v>악성</v>
      </c>
      <c r="BK1116" s="54">
        <v>44531</v>
      </c>
      <c r="BL1116" s="52">
        <f t="shared" si="209"/>
        <v>58</v>
      </c>
    </row>
    <row r="1117" spans="1:64" ht="17.100000000000001" customHeight="1">
      <c r="A1117" s="58" t="s">
        <v>1</v>
      </c>
      <c r="B1117" s="57" t="s">
        <v>1656</v>
      </c>
      <c r="C1117" s="56" t="s">
        <v>2551</v>
      </c>
      <c r="D1117" s="213">
        <v>1340</v>
      </c>
      <c r="E1117" s="214">
        <v>4823.3531999999996</v>
      </c>
      <c r="F1117" s="215">
        <v>6463293</v>
      </c>
      <c r="G1117" s="213">
        <v>0</v>
      </c>
      <c r="H1117" s="216">
        <v>0</v>
      </c>
      <c r="I1117" s="215">
        <v>0</v>
      </c>
      <c r="J1117" s="213">
        <v>0</v>
      </c>
      <c r="K1117" s="216">
        <v>0</v>
      </c>
      <c r="L1117" s="215">
        <v>0</v>
      </c>
      <c r="M1117" s="213">
        <v>0</v>
      </c>
      <c r="N1117" s="216">
        <v>0</v>
      </c>
      <c r="O1117" s="215">
        <v>0</v>
      </c>
      <c r="P1117" s="213">
        <v>0</v>
      </c>
      <c r="Q1117" s="216">
        <v>0</v>
      </c>
      <c r="R1117" s="215">
        <v>0</v>
      </c>
      <c r="S1117" s="213">
        <v>0</v>
      </c>
      <c r="T1117" s="214">
        <v>0</v>
      </c>
      <c r="U1117" s="217">
        <v>0</v>
      </c>
      <c r="V1117" s="213">
        <v>1211</v>
      </c>
      <c r="W1117" s="216">
        <v>4823.3550779999996</v>
      </c>
      <c r="X1117" s="215">
        <v>5841083</v>
      </c>
      <c r="Y1117" s="213">
        <v>0</v>
      </c>
      <c r="Z1117" s="216">
        <v>0</v>
      </c>
      <c r="AA1117" s="215">
        <v>0</v>
      </c>
      <c r="AB1117" s="213">
        <v>71</v>
      </c>
      <c r="AC1117" s="216">
        <v>4823.4084499999999</v>
      </c>
      <c r="AD1117" s="215">
        <v>342462</v>
      </c>
      <c r="AE1117" s="213">
        <v>0</v>
      </c>
      <c r="AF1117" s="216">
        <v>0</v>
      </c>
      <c r="AG1117" s="215">
        <v>0</v>
      </c>
      <c r="AH1117" s="213">
        <v>1282</v>
      </c>
      <c r="AI1117" s="214">
        <v>4823.3580339999999</v>
      </c>
      <c r="AJ1117" s="215">
        <v>6183545</v>
      </c>
      <c r="AK1117" s="218">
        <v>58</v>
      </c>
      <c r="AL1117" s="214">
        <v>4823.25</v>
      </c>
      <c r="AM1117" s="215">
        <v>279748</v>
      </c>
      <c r="AN1117" s="36">
        <f t="shared" si="201"/>
        <v>2.6473706053824678E-5</v>
      </c>
      <c r="AO1117" s="37">
        <f t="shared" si="202"/>
        <v>4.3283582089552242E-2</v>
      </c>
      <c r="AP1117" s="38" t="s">
        <v>4</v>
      </c>
      <c r="AQ1117" s="39" t="str">
        <f t="shared" si="200"/>
        <v>제품</v>
      </c>
      <c r="AR1117" s="40">
        <f t="shared" si="205"/>
        <v>0</v>
      </c>
      <c r="AS1117" s="41">
        <f t="shared" si="206"/>
        <v>279748</v>
      </c>
      <c r="AT1117" s="42">
        <f t="shared" si="207"/>
        <v>0</v>
      </c>
      <c r="AU1117" s="43">
        <f t="shared" si="203"/>
        <v>279748</v>
      </c>
      <c r="AV1117" s="95">
        <f t="shared" si="199"/>
        <v>279748.5</v>
      </c>
      <c r="AW1117" s="61" t="str">
        <f t="shared" si="199"/>
        <v/>
      </c>
      <c r="AX1117" s="61" t="str">
        <f t="shared" si="199"/>
        <v/>
      </c>
      <c r="AY1117" s="61" t="str">
        <f t="shared" si="199"/>
        <v/>
      </c>
      <c r="AZ1117" s="44" t="str">
        <f t="shared" si="199"/>
        <v/>
      </c>
      <c r="BA1117" s="45"/>
      <c r="BB1117" s="97">
        <v>58</v>
      </c>
      <c r="BC1117" s="98">
        <v>0</v>
      </c>
      <c r="BD1117" s="98">
        <v>0</v>
      </c>
      <c r="BE1117" s="98">
        <v>0</v>
      </c>
      <c r="BF1117" s="98">
        <v>0</v>
      </c>
      <c r="BG1117" s="99">
        <f t="shared" si="208"/>
        <v>58</v>
      </c>
      <c r="BH1117" s="52">
        <f t="shared" si="204"/>
        <v>0</v>
      </c>
      <c r="BI1117" s="53">
        <f>IFERROR(IF(ROUND(V1117/((D1117+AK1117)/2),1)&lt;0,0,ROUND(V1117/((D1117+AK1117)/2),1)),0)</f>
        <v>1.7</v>
      </c>
      <c r="BJ1117" s="55" t="str">
        <f>IF(AK1117=0,"정상",IF(AP1117="악성","악성",IF(AND(BL1117&gt;3,BI1117&lt;0.5),"악성",IF(AND(AP1117="정상",BL1117&lt;=3),"정상",IF(BI1117&gt;1,"정상","부진")))))</f>
        <v>정상</v>
      </c>
      <c r="BK1117" s="54">
        <v>44470</v>
      </c>
      <c r="BL1117" s="52">
        <f t="shared" si="209"/>
        <v>60</v>
      </c>
    </row>
    <row r="1118" spans="1:64" ht="17.100000000000001" customHeight="1">
      <c r="A1118" s="58" t="s">
        <v>1</v>
      </c>
      <c r="B1118" s="57" t="s">
        <v>1709</v>
      </c>
      <c r="C1118" s="56" t="s">
        <v>4344</v>
      </c>
      <c r="D1118" s="213">
        <v>197</v>
      </c>
      <c r="E1118" s="214">
        <v>2813.8366000000001</v>
      </c>
      <c r="F1118" s="215">
        <v>554325</v>
      </c>
      <c r="G1118" s="213">
        <v>0</v>
      </c>
      <c r="H1118" s="216">
        <v>0</v>
      </c>
      <c r="I1118" s="215">
        <v>0</v>
      </c>
      <c r="J1118" s="213">
        <v>0</v>
      </c>
      <c r="K1118" s="216">
        <v>0</v>
      </c>
      <c r="L1118" s="215">
        <v>0</v>
      </c>
      <c r="M1118" s="213">
        <v>0</v>
      </c>
      <c r="N1118" s="216">
        <v>0</v>
      </c>
      <c r="O1118" s="215">
        <v>0</v>
      </c>
      <c r="P1118" s="213">
        <v>0</v>
      </c>
      <c r="Q1118" s="216">
        <v>0</v>
      </c>
      <c r="R1118" s="215">
        <v>0</v>
      </c>
      <c r="S1118" s="213">
        <v>0</v>
      </c>
      <c r="T1118" s="214">
        <v>0</v>
      </c>
      <c r="U1118" s="217">
        <v>0</v>
      </c>
      <c r="V1118" s="213">
        <v>106</v>
      </c>
      <c r="W1118" s="216">
        <v>2813.8773580000002</v>
      </c>
      <c r="X1118" s="215">
        <v>298271</v>
      </c>
      <c r="Y1118" s="213">
        <v>0</v>
      </c>
      <c r="Z1118" s="216">
        <v>0</v>
      </c>
      <c r="AA1118" s="215">
        <v>0</v>
      </c>
      <c r="AB1118" s="213">
        <v>23</v>
      </c>
      <c r="AC1118" s="216">
        <v>2814</v>
      </c>
      <c r="AD1118" s="215">
        <v>64722</v>
      </c>
      <c r="AE1118" s="213">
        <v>0</v>
      </c>
      <c r="AF1118" s="216">
        <v>0</v>
      </c>
      <c r="AG1118" s="215">
        <v>0</v>
      </c>
      <c r="AH1118" s="213">
        <v>129</v>
      </c>
      <c r="AI1118" s="214">
        <v>2813.8992239999998</v>
      </c>
      <c r="AJ1118" s="215">
        <v>362993</v>
      </c>
      <c r="AK1118" s="218">
        <v>68</v>
      </c>
      <c r="AL1118" s="214">
        <v>2813.7183</v>
      </c>
      <c r="AM1118" s="215">
        <v>191332</v>
      </c>
      <c r="AN1118" s="36">
        <f t="shared" si="201"/>
        <v>1.8106535620238157E-5</v>
      </c>
      <c r="AO1118" s="37">
        <f t="shared" si="202"/>
        <v>0.34517766497461927</v>
      </c>
      <c r="AP1118" s="38" t="s">
        <v>4</v>
      </c>
      <c r="AQ1118" s="39" t="str">
        <f t="shared" si="200"/>
        <v>제품</v>
      </c>
      <c r="AR1118" s="40">
        <f t="shared" si="205"/>
        <v>0</v>
      </c>
      <c r="AS1118" s="41">
        <f t="shared" si="206"/>
        <v>191332</v>
      </c>
      <c r="AT1118" s="42">
        <f t="shared" si="207"/>
        <v>0</v>
      </c>
      <c r="AU1118" s="43">
        <f t="shared" si="203"/>
        <v>191332</v>
      </c>
      <c r="AV1118" s="95">
        <f t="shared" si="199"/>
        <v>191332.8444</v>
      </c>
      <c r="AW1118" s="61" t="str">
        <f t="shared" si="199"/>
        <v/>
      </c>
      <c r="AX1118" s="61" t="str">
        <f t="shared" si="199"/>
        <v/>
      </c>
      <c r="AY1118" s="61" t="str">
        <f t="shared" si="199"/>
        <v/>
      </c>
      <c r="AZ1118" s="44" t="str">
        <f t="shared" si="199"/>
        <v/>
      </c>
      <c r="BA1118" s="45"/>
      <c r="BB1118" s="97">
        <v>68</v>
      </c>
      <c r="BC1118" s="98">
        <v>0</v>
      </c>
      <c r="BD1118" s="98">
        <v>0</v>
      </c>
      <c r="BE1118" s="98">
        <v>0</v>
      </c>
      <c r="BF1118" s="98">
        <v>0</v>
      </c>
      <c r="BG1118" s="99">
        <f t="shared" si="208"/>
        <v>68</v>
      </c>
      <c r="BH1118" s="52">
        <f t="shared" si="204"/>
        <v>0</v>
      </c>
      <c r="BI1118" s="53">
        <f>IFERROR(IF(ROUND(V1118/((D1118+AK1118)/2),1)&lt;0,0,ROUND(V1118/((D1118+AK1118)/2),1)),0)</f>
        <v>0.8</v>
      </c>
      <c r="BJ1118" s="55" t="str">
        <f>IF(AK1118=0,"정상",IF(AP1118="악성","악성",IF(AND(BL1118&gt;3,BI1118&lt;0.5),"악성",IF(AND(AP1118="정상",BL1118&lt;=3),"정상",IF(BI1118&gt;1,"정상","부진")))))</f>
        <v>부진</v>
      </c>
      <c r="BK1118" s="54">
        <v>44531</v>
      </c>
      <c r="BL1118" s="52">
        <f t="shared" si="209"/>
        <v>58</v>
      </c>
    </row>
    <row r="1119" spans="1:64" ht="17.100000000000001" customHeight="1">
      <c r="A1119" s="58" t="s">
        <v>1</v>
      </c>
      <c r="B1119" s="57" t="s">
        <v>1804</v>
      </c>
      <c r="C1119" s="56" t="s">
        <v>4345</v>
      </c>
      <c r="D1119" s="213">
        <v>2735</v>
      </c>
      <c r="E1119" s="214">
        <v>1429.7003999999999</v>
      </c>
      <c r="F1119" s="215">
        <v>3910230</v>
      </c>
      <c r="G1119" s="213">
        <v>0</v>
      </c>
      <c r="H1119" s="216">
        <v>0</v>
      </c>
      <c r="I1119" s="215">
        <v>0</v>
      </c>
      <c r="J1119" s="213">
        <v>0</v>
      </c>
      <c r="K1119" s="216">
        <v>0</v>
      </c>
      <c r="L1119" s="215">
        <v>0</v>
      </c>
      <c r="M1119" s="213">
        <v>0</v>
      </c>
      <c r="N1119" s="216">
        <v>0</v>
      </c>
      <c r="O1119" s="215">
        <v>0</v>
      </c>
      <c r="P1119" s="213">
        <v>0</v>
      </c>
      <c r="Q1119" s="216">
        <v>0</v>
      </c>
      <c r="R1119" s="215">
        <v>0</v>
      </c>
      <c r="S1119" s="213">
        <v>0</v>
      </c>
      <c r="T1119" s="214">
        <v>0</v>
      </c>
      <c r="U1119" s="217">
        <v>0</v>
      </c>
      <c r="V1119" s="213">
        <v>1409</v>
      </c>
      <c r="W1119" s="216">
        <v>1429.704755</v>
      </c>
      <c r="X1119" s="215">
        <v>2014454</v>
      </c>
      <c r="Y1119" s="213">
        <v>0</v>
      </c>
      <c r="Z1119" s="216">
        <v>0</v>
      </c>
      <c r="AA1119" s="215">
        <v>0</v>
      </c>
      <c r="AB1119" s="213">
        <v>43</v>
      </c>
      <c r="AC1119" s="216">
        <v>1429.8139530000001</v>
      </c>
      <c r="AD1119" s="215">
        <v>61482</v>
      </c>
      <c r="AE1119" s="213">
        <v>0</v>
      </c>
      <c r="AF1119" s="216">
        <v>0</v>
      </c>
      <c r="AG1119" s="215">
        <v>0</v>
      </c>
      <c r="AH1119" s="213">
        <v>1452</v>
      </c>
      <c r="AI1119" s="214">
        <v>1429.7079879999999</v>
      </c>
      <c r="AJ1119" s="215">
        <v>2075936</v>
      </c>
      <c r="AK1119" s="218">
        <v>1283</v>
      </c>
      <c r="AL1119" s="214">
        <v>1429.692</v>
      </c>
      <c r="AM1119" s="215">
        <v>1834294</v>
      </c>
      <c r="AN1119" s="36">
        <f t="shared" si="201"/>
        <v>1.7358680016405582E-4</v>
      </c>
      <c r="AO1119" s="37">
        <f t="shared" si="202"/>
        <v>0.46910420475319925</v>
      </c>
      <c r="AP1119" s="38" t="s">
        <v>4</v>
      </c>
      <c r="AQ1119" s="39" t="str">
        <f t="shared" si="200"/>
        <v>제품</v>
      </c>
      <c r="AR1119" s="40">
        <f t="shared" si="205"/>
        <v>0</v>
      </c>
      <c r="AS1119" s="41">
        <f t="shared" si="206"/>
        <v>1834294</v>
      </c>
      <c r="AT1119" s="42">
        <f t="shared" si="207"/>
        <v>0</v>
      </c>
      <c r="AU1119" s="43">
        <f t="shared" si="203"/>
        <v>1834294</v>
      </c>
      <c r="AV1119" s="95">
        <f t="shared" si="199"/>
        <v>1834294.8359999999</v>
      </c>
      <c r="AW1119" s="61" t="str">
        <f t="shared" si="199"/>
        <v/>
      </c>
      <c r="AX1119" s="61" t="str">
        <f t="shared" si="199"/>
        <v/>
      </c>
      <c r="AY1119" s="61" t="str">
        <f t="shared" si="199"/>
        <v/>
      </c>
      <c r="AZ1119" s="44" t="str">
        <f t="shared" si="199"/>
        <v/>
      </c>
      <c r="BA1119" s="45"/>
      <c r="BB1119" s="97">
        <v>1283</v>
      </c>
      <c r="BC1119" s="98">
        <v>0</v>
      </c>
      <c r="BD1119" s="98">
        <v>0</v>
      </c>
      <c r="BE1119" s="98">
        <v>0</v>
      </c>
      <c r="BF1119" s="98">
        <v>0</v>
      </c>
      <c r="BG1119" s="99">
        <f t="shared" si="208"/>
        <v>1283</v>
      </c>
      <c r="BH1119" s="52">
        <f t="shared" si="204"/>
        <v>0</v>
      </c>
      <c r="BI1119" s="53">
        <f>IFERROR(IF(ROUND(V1119/((D1119+AK1119)/2),1)&lt;0,0,ROUND(V1119/((D1119+AK1119)/2),1)),0)</f>
        <v>0.7</v>
      </c>
      <c r="BJ1119" s="55" t="str">
        <f>IF(AK1119=0,"정상",IF(AP1119="악성","악성",IF(AND(BL1119&gt;3,BI1119&lt;0.5),"악성",IF(AND(AP1119="정상",BL1119&lt;=3),"정상",IF(BI1119&gt;1,"정상","부진")))))</f>
        <v>부진</v>
      </c>
      <c r="BK1119" s="54">
        <v>44621</v>
      </c>
      <c r="BL1119" s="52">
        <f t="shared" si="209"/>
        <v>55</v>
      </c>
    </row>
    <row r="1120" spans="1:64" ht="17.100000000000001" customHeight="1">
      <c r="A1120" s="58" t="s">
        <v>1</v>
      </c>
      <c r="B1120" s="57" t="s">
        <v>1767</v>
      </c>
      <c r="C1120" s="56" t="s">
        <v>1768</v>
      </c>
      <c r="D1120" s="213">
        <v>4079</v>
      </c>
      <c r="E1120" s="214">
        <v>1433.2022999999999</v>
      </c>
      <c r="F1120" s="215">
        <v>5846031</v>
      </c>
      <c r="G1120" s="213">
        <v>0</v>
      </c>
      <c r="H1120" s="216">
        <v>0</v>
      </c>
      <c r="I1120" s="215">
        <v>0</v>
      </c>
      <c r="J1120" s="213">
        <v>4756</v>
      </c>
      <c r="K1120" s="216">
        <v>1428.1423460000001</v>
      </c>
      <c r="L1120" s="215">
        <v>6792245</v>
      </c>
      <c r="M1120" s="213">
        <v>242</v>
      </c>
      <c r="N1120" s="216">
        <v>219.842975</v>
      </c>
      <c r="O1120" s="215">
        <v>53202</v>
      </c>
      <c r="P1120" s="213">
        <v>0</v>
      </c>
      <c r="Q1120" s="216">
        <v>0</v>
      </c>
      <c r="R1120" s="215">
        <v>0</v>
      </c>
      <c r="S1120" s="213">
        <v>4998</v>
      </c>
      <c r="T1120" s="214">
        <v>1369.637254</v>
      </c>
      <c r="U1120" s="217">
        <v>6845447</v>
      </c>
      <c r="V1120" s="213">
        <v>8153</v>
      </c>
      <c r="W1120" s="216">
        <v>1398.256715</v>
      </c>
      <c r="X1120" s="215">
        <v>11399987</v>
      </c>
      <c r="Y1120" s="213">
        <v>0</v>
      </c>
      <c r="Z1120" s="216">
        <v>0</v>
      </c>
      <c r="AA1120" s="215">
        <v>0</v>
      </c>
      <c r="AB1120" s="213">
        <v>211</v>
      </c>
      <c r="AC1120" s="216">
        <v>1354.691943</v>
      </c>
      <c r="AD1120" s="215">
        <v>285840</v>
      </c>
      <c r="AE1120" s="213">
        <v>0</v>
      </c>
      <c r="AF1120" s="216">
        <v>0</v>
      </c>
      <c r="AG1120" s="215">
        <v>0</v>
      </c>
      <c r="AH1120" s="213">
        <v>8364</v>
      </c>
      <c r="AI1120" s="214">
        <v>1397.1576990000001</v>
      </c>
      <c r="AJ1120" s="215">
        <v>11685827</v>
      </c>
      <c r="AK1120" s="218">
        <v>713</v>
      </c>
      <c r="AL1120" s="214">
        <v>1410.451</v>
      </c>
      <c r="AM1120" s="215">
        <v>1005651</v>
      </c>
      <c r="AN1120" s="36">
        <f t="shared" si="201"/>
        <v>9.5168898318253721E-5</v>
      </c>
      <c r="AO1120" s="37">
        <f t="shared" si="202"/>
        <v>7.8550181778120523E-2</v>
      </c>
      <c r="AP1120" s="38" t="s">
        <v>2</v>
      </c>
      <c r="AQ1120" s="39" t="str">
        <f t="shared" si="200"/>
        <v>제품</v>
      </c>
      <c r="AR1120" s="40">
        <f t="shared" si="205"/>
        <v>0</v>
      </c>
      <c r="AS1120" s="41">
        <f t="shared" si="206"/>
        <v>0</v>
      </c>
      <c r="AT1120" s="42">
        <f t="shared" si="207"/>
        <v>1005651</v>
      </c>
      <c r="AU1120" s="43">
        <f t="shared" si="203"/>
        <v>1005651</v>
      </c>
      <c r="AV1120" s="95">
        <f t="shared" si="199"/>
        <v>1005651.563</v>
      </c>
      <c r="AW1120" s="61" t="str">
        <f t="shared" si="199"/>
        <v/>
      </c>
      <c r="AX1120" s="61" t="str">
        <f t="shared" si="199"/>
        <v/>
      </c>
      <c r="AY1120" s="61" t="str">
        <f t="shared" si="199"/>
        <v/>
      </c>
      <c r="AZ1120" s="44" t="str">
        <f t="shared" si="199"/>
        <v/>
      </c>
      <c r="BA1120" s="45"/>
      <c r="BB1120" s="97">
        <v>713</v>
      </c>
      <c r="BC1120" s="98">
        <v>0</v>
      </c>
      <c r="BD1120" s="98">
        <v>0</v>
      </c>
      <c r="BE1120" s="98">
        <v>0</v>
      </c>
      <c r="BF1120" s="98">
        <v>0</v>
      </c>
      <c r="BG1120" s="99">
        <f t="shared" si="208"/>
        <v>713</v>
      </c>
      <c r="BH1120" s="52">
        <f t="shared" si="204"/>
        <v>0</v>
      </c>
      <c r="BI1120" s="53">
        <f>IFERROR(IF(ROUND(V1120/((D1120+AK1120)/2),1)&lt;0,0,ROUND(V1120/((D1120+AK1120)/2),1)),0)</f>
        <v>3.4</v>
      </c>
      <c r="BJ1120" s="55" t="str">
        <f>IF(AK1120=0,"정상",IF(AP1120="악성","악성",IF(AND(BL1120&gt;3,BI1120&lt;0.5),"악성",IF(AND(AP1120="정상",BL1120&lt;=3),"정상",IF(BI1120&gt;1,"정상","부진")))))</f>
        <v>정상</v>
      </c>
      <c r="BK1120" s="54">
        <v>45931</v>
      </c>
      <c r="BL1120" s="52">
        <f t="shared" si="209"/>
        <v>12</v>
      </c>
    </row>
    <row r="1121" spans="1:64" ht="17.100000000000001" customHeight="1">
      <c r="A1121" s="58" t="s">
        <v>1</v>
      </c>
      <c r="B1121" s="57" t="s">
        <v>1769</v>
      </c>
      <c r="C1121" s="56" t="s">
        <v>1770</v>
      </c>
      <c r="D1121" s="213">
        <v>4842</v>
      </c>
      <c r="E1121" s="214">
        <v>1414.4304999999999</v>
      </c>
      <c r="F1121" s="215">
        <v>6848672</v>
      </c>
      <c r="G1121" s="213">
        <v>0</v>
      </c>
      <c r="H1121" s="216">
        <v>0</v>
      </c>
      <c r="I1121" s="215">
        <v>0</v>
      </c>
      <c r="J1121" s="213">
        <v>8480</v>
      </c>
      <c r="K1121" s="216">
        <v>1395.6912729999999</v>
      </c>
      <c r="L1121" s="215">
        <v>11835462</v>
      </c>
      <c r="M1121" s="213">
        <v>17</v>
      </c>
      <c r="N1121" s="216">
        <v>83.764705000000006</v>
      </c>
      <c r="O1121" s="215">
        <v>1424</v>
      </c>
      <c r="P1121" s="213">
        <v>0</v>
      </c>
      <c r="Q1121" s="216">
        <v>0</v>
      </c>
      <c r="R1121" s="215">
        <v>0</v>
      </c>
      <c r="S1121" s="213">
        <v>8497</v>
      </c>
      <c r="T1121" s="214">
        <v>1393.0664939999999</v>
      </c>
      <c r="U1121" s="217">
        <v>11836886</v>
      </c>
      <c r="V1121" s="213">
        <v>9897</v>
      </c>
      <c r="W1121" s="216">
        <v>1408.2469430000001</v>
      </c>
      <c r="X1121" s="215">
        <v>13937420</v>
      </c>
      <c r="Y1121" s="213">
        <v>0</v>
      </c>
      <c r="Z1121" s="216">
        <v>0</v>
      </c>
      <c r="AA1121" s="215">
        <v>0</v>
      </c>
      <c r="AB1121" s="213">
        <v>25</v>
      </c>
      <c r="AC1121" s="216">
        <v>1406.96</v>
      </c>
      <c r="AD1121" s="215">
        <v>35174</v>
      </c>
      <c r="AE1121" s="213">
        <v>0</v>
      </c>
      <c r="AF1121" s="216">
        <v>0</v>
      </c>
      <c r="AG1121" s="215">
        <v>0</v>
      </c>
      <c r="AH1121" s="213">
        <v>9922</v>
      </c>
      <c r="AI1121" s="214">
        <v>1408.2437</v>
      </c>
      <c r="AJ1121" s="215">
        <v>13972594</v>
      </c>
      <c r="AK1121" s="218">
        <v>3417</v>
      </c>
      <c r="AL1121" s="214">
        <v>1379.2696000000001</v>
      </c>
      <c r="AM1121" s="215">
        <v>4712964</v>
      </c>
      <c r="AN1121" s="36">
        <f t="shared" si="201"/>
        <v>4.4600720497825822E-4</v>
      </c>
      <c r="AO1121" s="37">
        <f t="shared" si="202"/>
        <v>0.2561661293950071</v>
      </c>
      <c r="AP1121" s="38" t="s">
        <v>2</v>
      </c>
      <c r="AQ1121" s="39" t="str">
        <f t="shared" si="200"/>
        <v>제품</v>
      </c>
      <c r="AR1121" s="40">
        <f t="shared" si="205"/>
        <v>0</v>
      </c>
      <c r="AS1121" s="41">
        <f t="shared" si="206"/>
        <v>0</v>
      </c>
      <c r="AT1121" s="42">
        <f t="shared" si="207"/>
        <v>4712964</v>
      </c>
      <c r="AU1121" s="43">
        <f t="shared" si="203"/>
        <v>4712964</v>
      </c>
      <c r="AV1121" s="95">
        <f t="shared" si="199"/>
        <v>4712964.2231999999</v>
      </c>
      <c r="AW1121" s="61" t="str">
        <f t="shared" si="199"/>
        <v/>
      </c>
      <c r="AX1121" s="61" t="str">
        <f t="shared" si="199"/>
        <v/>
      </c>
      <c r="AY1121" s="61" t="str">
        <f t="shared" si="199"/>
        <v/>
      </c>
      <c r="AZ1121" s="44" t="str">
        <f t="shared" si="199"/>
        <v/>
      </c>
      <c r="BA1121" s="45"/>
      <c r="BB1121" s="97">
        <v>3417</v>
      </c>
      <c r="BC1121" s="98">
        <v>0</v>
      </c>
      <c r="BD1121" s="98">
        <v>0</v>
      </c>
      <c r="BE1121" s="98">
        <v>0</v>
      </c>
      <c r="BF1121" s="98">
        <v>0</v>
      </c>
      <c r="BG1121" s="99">
        <f t="shared" si="208"/>
        <v>3417</v>
      </c>
      <c r="BH1121" s="52">
        <f t="shared" si="204"/>
        <v>0</v>
      </c>
      <c r="BI1121" s="53">
        <f>IFERROR(IF(ROUND(V1121/((D1121+AK1121)/2),1)&lt;0,0,ROUND(V1121/((D1121+AK1121)/2),1)),0)</f>
        <v>2.4</v>
      </c>
      <c r="BJ1121" s="55" t="str">
        <f>IF(AK1121=0,"정상",IF(AP1121="악성","악성",IF(AND(BL1121&gt;3,BI1121&lt;0.5),"악성",IF(AND(AP1121="정상",BL1121&lt;=3),"정상",IF(BI1121&gt;1,"정상","부진")))))</f>
        <v>정상</v>
      </c>
      <c r="BK1121" s="54">
        <v>46235</v>
      </c>
      <c r="BL1121" s="52">
        <f t="shared" si="209"/>
        <v>2</v>
      </c>
    </row>
    <row r="1122" spans="1:64" ht="17.100000000000001" customHeight="1">
      <c r="A1122" s="58" t="s">
        <v>1</v>
      </c>
      <c r="B1122" s="57" t="s">
        <v>1771</v>
      </c>
      <c r="C1122" s="56" t="s">
        <v>4346</v>
      </c>
      <c r="D1122" s="213">
        <v>2793</v>
      </c>
      <c r="E1122" s="214">
        <v>1392.3469</v>
      </c>
      <c r="F1122" s="215">
        <v>3888824</v>
      </c>
      <c r="G1122" s="213">
        <v>0</v>
      </c>
      <c r="H1122" s="216">
        <v>0</v>
      </c>
      <c r="I1122" s="215">
        <v>0</v>
      </c>
      <c r="J1122" s="213">
        <v>3000</v>
      </c>
      <c r="K1122" s="216">
        <v>1511.1880000000001</v>
      </c>
      <c r="L1122" s="215">
        <v>4533564</v>
      </c>
      <c r="M1122" s="213">
        <v>14</v>
      </c>
      <c r="N1122" s="216">
        <v>418.71428500000002</v>
      </c>
      <c r="O1122" s="215">
        <v>5862</v>
      </c>
      <c r="P1122" s="213">
        <v>0</v>
      </c>
      <c r="Q1122" s="216">
        <v>0</v>
      </c>
      <c r="R1122" s="215">
        <v>0</v>
      </c>
      <c r="S1122" s="213">
        <v>3014</v>
      </c>
      <c r="T1122" s="214">
        <v>1506.11347</v>
      </c>
      <c r="U1122" s="217">
        <v>4539426</v>
      </c>
      <c r="V1122" s="213">
        <v>5417</v>
      </c>
      <c r="W1122" s="216">
        <v>1449.0723640000001</v>
      </c>
      <c r="X1122" s="215">
        <v>7849625</v>
      </c>
      <c r="Y1122" s="213">
        <v>0</v>
      </c>
      <c r="Z1122" s="216">
        <v>0</v>
      </c>
      <c r="AA1122" s="215">
        <v>0</v>
      </c>
      <c r="AB1122" s="213">
        <v>35</v>
      </c>
      <c r="AC1122" s="216">
        <v>1454.4</v>
      </c>
      <c r="AD1122" s="215">
        <v>50904</v>
      </c>
      <c r="AE1122" s="213">
        <v>0</v>
      </c>
      <c r="AF1122" s="216">
        <v>0</v>
      </c>
      <c r="AG1122" s="215">
        <v>0</v>
      </c>
      <c r="AH1122" s="213">
        <v>5452</v>
      </c>
      <c r="AI1122" s="214">
        <v>1449.1065659999999</v>
      </c>
      <c r="AJ1122" s="215">
        <v>7900529</v>
      </c>
      <c r="AK1122" s="218">
        <v>355</v>
      </c>
      <c r="AL1122" s="214">
        <v>1486.5408</v>
      </c>
      <c r="AM1122" s="215">
        <v>527721</v>
      </c>
      <c r="AN1122" s="36">
        <f t="shared" si="201"/>
        <v>4.9940412916018753E-5</v>
      </c>
      <c r="AO1122" s="37">
        <f t="shared" si="202"/>
        <v>6.1133115205786119E-2</v>
      </c>
      <c r="AP1122" s="38" t="s">
        <v>2</v>
      </c>
      <c r="AQ1122" s="39" t="str">
        <f t="shared" si="200"/>
        <v>제품</v>
      </c>
      <c r="AR1122" s="40">
        <f t="shared" si="205"/>
        <v>0</v>
      </c>
      <c r="AS1122" s="41">
        <f t="shared" si="206"/>
        <v>0</v>
      </c>
      <c r="AT1122" s="42">
        <f t="shared" si="207"/>
        <v>527721</v>
      </c>
      <c r="AU1122" s="43">
        <f t="shared" si="203"/>
        <v>527721</v>
      </c>
      <c r="AV1122" s="95">
        <f t="shared" si="199"/>
        <v>527721.98399999994</v>
      </c>
      <c r="AW1122" s="61" t="str">
        <f t="shared" si="199"/>
        <v/>
      </c>
      <c r="AX1122" s="61" t="str">
        <f t="shared" si="199"/>
        <v/>
      </c>
      <c r="AY1122" s="61" t="str">
        <f t="shared" si="199"/>
        <v/>
      </c>
      <c r="AZ1122" s="44" t="str">
        <f t="shared" si="199"/>
        <v/>
      </c>
      <c r="BA1122" s="45"/>
      <c r="BB1122" s="97">
        <v>355</v>
      </c>
      <c r="BC1122" s="98">
        <v>0</v>
      </c>
      <c r="BD1122" s="98">
        <v>0</v>
      </c>
      <c r="BE1122" s="98">
        <v>0</v>
      </c>
      <c r="BF1122" s="98">
        <v>0</v>
      </c>
      <c r="BG1122" s="99">
        <f t="shared" si="208"/>
        <v>355</v>
      </c>
      <c r="BH1122" s="52">
        <f t="shared" si="204"/>
        <v>0</v>
      </c>
      <c r="BI1122" s="53">
        <f>IFERROR(IF(ROUND(V1122/((D1122+AK1122)/2),1)&lt;0,0,ROUND(V1122/((D1122+AK1122)/2),1)),0)</f>
        <v>3.4</v>
      </c>
      <c r="BJ1122" s="55" t="str">
        <f>IF(AK1122=0,"정상",IF(AP1122="악성","악성",IF(AND(BL1122&gt;3,BI1122&lt;0.5),"악성",IF(AND(AP1122="정상",BL1122&lt;=3),"정상",IF(BI1122&gt;1,"정상","부진")))))</f>
        <v>정상</v>
      </c>
      <c r="BK1122" s="54">
        <v>45931</v>
      </c>
      <c r="BL1122" s="52">
        <f t="shared" si="209"/>
        <v>12</v>
      </c>
    </row>
    <row r="1123" spans="1:64" ht="17.100000000000001" customHeight="1">
      <c r="A1123" s="58" t="s">
        <v>1</v>
      </c>
      <c r="B1123" s="57" t="s">
        <v>1805</v>
      </c>
      <c r="C1123" s="56" t="s">
        <v>4347</v>
      </c>
      <c r="D1123" s="213">
        <v>6</v>
      </c>
      <c r="E1123" s="214">
        <v>3000</v>
      </c>
      <c r="F1123" s="215">
        <v>18000</v>
      </c>
      <c r="G1123" s="213">
        <v>0</v>
      </c>
      <c r="H1123" s="216">
        <v>0</v>
      </c>
      <c r="I1123" s="215">
        <v>0</v>
      </c>
      <c r="J1123" s="213">
        <v>0</v>
      </c>
      <c r="K1123" s="216">
        <v>0</v>
      </c>
      <c r="L1123" s="215">
        <v>0</v>
      </c>
      <c r="M1123" s="213">
        <v>0</v>
      </c>
      <c r="N1123" s="216">
        <v>0</v>
      </c>
      <c r="O1123" s="215">
        <v>0</v>
      </c>
      <c r="P1123" s="213">
        <v>0</v>
      </c>
      <c r="Q1123" s="216">
        <v>0</v>
      </c>
      <c r="R1123" s="215">
        <v>0</v>
      </c>
      <c r="S1123" s="213">
        <v>0</v>
      </c>
      <c r="T1123" s="214">
        <v>0</v>
      </c>
      <c r="U1123" s="217">
        <v>0</v>
      </c>
      <c r="V1123" s="213">
        <v>-35</v>
      </c>
      <c r="W1123" s="216">
        <v>3000</v>
      </c>
      <c r="X1123" s="215">
        <v>-105000</v>
      </c>
      <c r="Y1123" s="213">
        <v>0</v>
      </c>
      <c r="Z1123" s="216">
        <v>0</v>
      </c>
      <c r="AA1123" s="215">
        <v>0</v>
      </c>
      <c r="AB1123" s="213">
        <v>25</v>
      </c>
      <c r="AC1123" s="216">
        <v>3000</v>
      </c>
      <c r="AD1123" s="215">
        <v>75000</v>
      </c>
      <c r="AE1123" s="213">
        <v>0</v>
      </c>
      <c r="AF1123" s="216">
        <v>0</v>
      </c>
      <c r="AG1123" s="215">
        <v>0</v>
      </c>
      <c r="AH1123" s="213">
        <v>-10</v>
      </c>
      <c r="AI1123" s="214">
        <v>3000</v>
      </c>
      <c r="AJ1123" s="215">
        <v>-30000</v>
      </c>
      <c r="AK1123" s="218">
        <v>16</v>
      </c>
      <c r="AL1123" s="214">
        <v>3000</v>
      </c>
      <c r="AM1123" s="215">
        <v>48000</v>
      </c>
      <c r="AN1123" s="36">
        <f t="shared" si="201"/>
        <v>4.5424378032500127E-6</v>
      </c>
      <c r="AO1123" s="37">
        <f t="shared" si="202"/>
        <v>2.6666666666666665</v>
      </c>
      <c r="AP1123" s="38" t="s">
        <v>3</v>
      </c>
      <c r="AQ1123" s="39" t="str">
        <f t="shared" si="200"/>
        <v>제품</v>
      </c>
      <c r="AR1123" s="40">
        <f t="shared" si="205"/>
        <v>48000</v>
      </c>
      <c r="AS1123" s="41">
        <f t="shared" si="206"/>
        <v>0</v>
      </c>
      <c r="AT1123" s="42">
        <f t="shared" si="207"/>
        <v>0</v>
      </c>
      <c r="AU1123" s="43">
        <f t="shared" si="203"/>
        <v>48000</v>
      </c>
      <c r="AV1123" s="95">
        <f t="shared" si="199"/>
        <v>48000</v>
      </c>
      <c r="AW1123" s="61" t="str">
        <f t="shared" si="199"/>
        <v/>
      </c>
      <c r="AX1123" s="61" t="str">
        <f t="shared" si="199"/>
        <v/>
      </c>
      <c r="AY1123" s="61" t="str">
        <f t="shared" si="199"/>
        <v/>
      </c>
      <c r="AZ1123" s="44" t="str">
        <f t="shared" si="199"/>
        <v/>
      </c>
      <c r="BA1123" s="45"/>
      <c r="BB1123" s="97">
        <v>16</v>
      </c>
      <c r="BC1123" s="98">
        <v>0</v>
      </c>
      <c r="BD1123" s="98">
        <v>0</v>
      </c>
      <c r="BE1123" s="98">
        <v>0</v>
      </c>
      <c r="BF1123" s="98">
        <v>0</v>
      </c>
      <c r="BG1123" s="99">
        <f t="shared" si="208"/>
        <v>16</v>
      </c>
      <c r="BH1123" s="52">
        <f t="shared" si="204"/>
        <v>0</v>
      </c>
      <c r="BI1123" s="53">
        <f>IFERROR(IF(ROUND(V1123/((D1123+AK1123)/2),1)&lt;0,0,ROUND(V1123/((D1123+AK1123)/2),1)),0)</f>
        <v>0</v>
      </c>
      <c r="BJ1123" s="55" t="str">
        <f>IF(AK1123=0,"정상",IF(AP1123="악성","악성",IF(AND(BL1123&gt;3,BI1123&lt;0.5),"악성",IF(AND(AP1123="정상",BL1123&lt;=3),"정상",IF(BI1123&gt;1,"정상","부진")))))</f>
        <v>악성</v>
      </c>
      <c r="BK1123" s="54">
        <v>44621</v>
      </c>
      <c r="BL1123" s="52">
        <f t="shared" si="209"/>
        <v>55</v>
      </c>
    </row>
    <row r="1124" spans="1:64" ht="17.100000000000001" customHeight="1">
      <c r="A1124" s="58" t="s">
        <v>1</v>
      </c>
      <c r="B1124" s="57" t="s">
        <v>1868</v>
      </c>
      <c r="C1124" s="56" t="s">
        <v>4348</v>
      </c>
      <c r="D1124" s="213">
        <v>4879</v>
      </c>
      <c r="E1124" s="214">
        <v>9465.1901999999991</v>
      </c>
      <c r="F1124" s="215">
        <v>46180663</v>
      </c>
      <c r="G1124" s="213">
        <v>0</v>
      </c>
      <c r="H1124" s="216">
        <v>0</v>
      </c>
      <c r="I1124" s="215">
        <v>0</v>
      </c>
      <c r="J1124" s="213">
        <v>0</v>
      </c>
      <c r="K1124" s="216">
        <v>0</v>
      </c>
      <c r="L1124" s="215">
        <v>0</v>
      </c>
      <c r="M1124" s="213">
        <v>0</v>
      </c>
      <c r="N1124" s="216">
        <v>0</v>
      </c>
      <c r="O1124" s="215">
        <v>0</v>
      </c>
      <c r="P1124" s="213">
        <v>0</v>
      </c>
      <c r="Q1124" s="216">
        <v>0</v>
      </c>
      <c r="R1124" s="215">
        <v>0</v>
      </c>
      <c r="S1124" s="213">
        <v>0</v>
      </c>
      <c r="T1124" s="214">
        <v>0</v>
      </c>
      <c r="U1124" s="217">
        <v>0</v>
      </c>
      <c r="V1124" s="213">
        <v>1211</v>
      </c>
      <c r="W1124" s="216">
        <v>9465.1948799999991</v>
      </c>
      <c r="X1124" s="215">
        <v>11462351</v>
      </c>
      <c r="Y1124" s="213">
        <v>0</v>
      </c>
      <c r="Z1124" s="216">
        <v>0</v>
      </c>
      <c r="AA1124" s="215">
        <v>0</v>
      </c>
      <c r="AB1124" s="213">
        <v>36</v>
      </c>
      <c r="AC1124" s="216">
        <v>9465.3888879999995</v>
      </c>
      <c r="AD1124" s="215">
        <v>340754</v>
      </c>
      <c r="AE1124" s="213">
        <v>0</v>
      </c>
      <c r="AF1124" s="216">
        <v>0</v>
      </c>
      <c r="AG1124" s="215">
        <v>0</v>
      </c>
      <c r="AH1124" s="213">
        <v>1247</v>
      </c>
      <c r="AI1124" s="214">
        <v>9465.2004809999999</v>
      </c>
      <c r="AJ1124" s="215">
        <v>11803105</v>
      </c>
      <c r="AK1124" s="218">
        <v>3632</v>
      </c>
      <c r="AL1124" s="214">
        <v>9465.1866000000009</v>
      </c>
      <c r="AM1124" s="215">
        <v>34377558</v>
      </c>
      <c r="AN1124" s="36">
        <f t="shared" si="201"/>
        <v>3.2532899800545812E-3</v>
      </c>
      <c r="AO1124" s="37">
        <f t="shared" si="202"/>
        <v>0.74441483910637429</v>
      </c>
      <c r="AP1124" s="38" t="s">
        <v>4</v>
      </c>
      <c r="AQ1124" s="39" t="str">
        <f t="shared" si="200"/>
        <v>제품</v>
      </c>
      <c r="AR1124" s="40">
        <f t="shared" si="205"/>
        <v>0</v>
      </c>
      <c r="AS1124" s="41">
        <f t="shared" si="206"/>
        <v>34377558</v>
      </c>
      <c r="AT1124" s="42">
        <f t="shared" si="207"/>
        <v>0</v>
      </c>
      <c r="AU1124" s="43">
        <f t="shared" si="203"/>
        <v>34377558</v>
      </c>
      <c r="AV1124" s="95">
        <f t="shared" si="199"/>
        <v>34377557.731200002</v>
      </c>
      <c r="AW1124" s="61" t="str">
        <f t="shared" si="199"/>
        <v/>
      </c>
      <c r="AX1124" s="61" t="str">
        <f t="shared" si="199"/>
        <v/>
      </c>
      <c r="AY1124" s="61" t="str">
        <f t="shared" si="199"/>
        <v/>
      </c>
      <c r="AZ1124" s="44" t="str">
        <f t="shared" si="199"/>
        <v/>
      </c>
      <c r="BA1124" s="45"/>
      <c r="BB1124" s="97">
        <v>3632</v>
      </c>
      <c r="BC1124" s="98">
        <v>0</v>
      </c>
      <c r="BD1124" s="98">
        <v>0</v>
      </c>
      <c r="BE1124" s="98">
        <v>0</v>
      </c>
      <c r="BF1124" s="98">
        <v>0</v>
      </c>
      <c r="BG1124" s="99">
        <f t="shared" si="208"/>
        <v>3632</v>
      </c>
      <c r="BH1124" s="52">
        <f t="shared" si="204"/>
        <v>0</v>
      </c>
      <c r="BI1124" s="53">
        <f>IFERROR(IF(ROUND(V1124/((D1124+AK1124)/2),1)&lt;0,0,ROUND(V1124/((D1124+AK1124)/2),1)),0)</f>
        <v>0.3</v>
      </c>
      <c r="BJ1124" s="55" t="str">
        <f>IF(AK1124=0,"정상",IF(AP1124="악성","악성",IF(AND(BL1124&gt;3,BI1124&lt;0.5),"악성",IF(AND(AP1124="정상",BL1124&lt;=3),"정상",IF(BI1124&gt;1,"정상","부진")))))</f>
        <v>악성</v>
      </c>
      <c r="BK1124" s="54">
        <v>44713</v>
      </c>
      <c r="BL1124" s="52">
        <f t="shared" si="209"/>
        <v>52</v>
      </c>
    </row>
    <row r="1125" spans="1:64" ht="17.100000000000001" customHeight="1">
      <c r="A1125" s="58" t="s">
        <v>1</v>
      </c>
      <c r="B1125" s="57" t="s">
        <v>1824</v>
      </c>
      <c r="C1125" s="56" t="s">
        <v>4349</v>
      </c>
      <c r="D1125" s="213">
        <v>78</v>
      </c>
      <c r="E1125" s="214">
        <v>5124</v>
      </c>
      <c r="F1125" s="215">
        <v>399672</v>
      </c>
      <c r="G1125" s="213">
        <v>0</v>
      </c>
      <c r="H1125" s="216">
        <v>0</v>
      </c>
      <c r="I1125" s="215">
        <v>0</v>
      </c>
      <c r="J1125" s="213">
        <v>0</v>
      </c>
      <c r="K1125" s="216">
        <v>0</v>
      </c>
      <c r="L1125" s="215">
        <v>0</v>
      </c>
      <c r="M1125" s="213">
        <v>0</v>
      </c>
      <c r="N1125" s="216">
        <v>0</v>
      </c>
      <c r="O1125" s="215">
        <v>0</v>
      </c>
      <c r="P1125" s="213">
        <v>0</v>
      </c>
      <c r="Q1125" s="216">
        <v>0</v>
      </c>
      <c r="R1125" s="215">
        <v>0</v>
      </c>
      <c r="S1125" s="213">
        <v>0</v>
      </c>
      <c r="T1125" s="214">
        <v>0</v>
      </c>
      <c r="U1125" s="217">
        <v>0</v>
      </c>
      <c r="V1125" s="213">
        <v>30</v>
      </c>
      <c r="W1125" s="216">
        <v>5124</v>
      </c>
      <c r="X1125" s="215">
        <v>153720</v>
      </c>
      <c r="Y1125" s="213">
        <v>0</v>
      </c>
      <c r="Z1125" s="216">
        <v>0</v>
      </c>
      <c r="AA1125" s="215">
        <v>0</v>
      </c>
      <c r="AB1125" s="213">
        <v>0</v>
      </c>
      <c r="AC1125" s="216">
        <v>0</v>
      </c>
      <c r="AD1125" s="215">
        <v>0</v>
      </c>
      <c r="AE1125" s="213">
        <v>0</v>
      </c>
      <c r="AF1125" s="216">
        <v>0</v>
      </c>
      <c r="AG1125" s="215">
        <v>0</v>
      </c>
      <c r="AH1125" s="213">
        <v>30</v>
      </c>
      <c r="AI1125" s="214">
        <v>5124</v>
      </c>
      <c r="AJ1125" s="215">
        <v>153720</v>
      </c>
      <c r="AK1125" s="218">
        <v>48</v>
      </c>
      <c r="AL1125" s="214">
        <v>5124</v>
      </c>
      <c r="AM1125" s="215">
        <v>245952</v>
      </c>
      <c r="AN1125" s="36">
        <f t="shared" si="201"/>
        <v>2.3275451303853067E-5</v>
      </c>
      <c r="AO1125" s="37">
        <f t="shared" si="202"/>
        <v>0.61538461538461542</v>
      </c>
      <c r="AP1125" s="38" t="s">
        <v>4</v>
      </c>
      <c r="AQ1125" s="39" t="str">
        <f t="shared" si="200"/>
        <v>제품</v>
      </c>
      <c r="AR1125" s="40">
        <f t="shared" si="205"/>
        <v>0</v>
      </c>
      <c r="AS1125" s="41">
        <f t="shared" si="206"/>
        <v>245952</v>
      </c>
      <c r="AT1125" s="42">
        <f t="shared" si="207"/>
        <v>0</v>
      </c>
      <c r="AU1125" s="43">
        <f t="shared" si="203"/>
        <v>245952</v>
      </c>
      <c r="AV1125" s="95">
        <f t="shared" si="199"/>
        <v>245952</v>
      </c>
      <c r="AW1125" s="61" t="str">
        <f t="shared" si="199"/>
        <v/>
      </c>
      <c r="AX1125" s="61" t="str">
        <f t="shared" si="199"/>
        <v/>
      </c>
      <c r="AY1125" s="61" t="str">
        <f t="shared" si="199"/>
        <v/>
      </c>
      <c r="AZ1125" s="44" t="str">
        <f t="shared" si="199"/>
        <v/>
      </c>
      <c r="BA1125" s="45"/>
      <c r="BB1125" s="97">
        <v>48</v>
      </c>
      <c r="BC1125" s="98">
        <v>0</v>
      </c>
      <c r="BD1125" s="98">
        <v>0</v>
      </c>
      <c r="BE1125" s="98">
        <v>0</v>
      </c>
      <c r="BF1125" s="98">
        <v>0</v>
      </c>
      <c r="BG1125" s="99">
        <f t="shared" si="208"/>
        <v>48</v>
      </c>
      <c r="BH1125" s="52">
        <f t="shared" si="204"/>
        <v>0</v>
      </c>
      <c r="BI1125" s="53">
        <f>IFERROR(IF(ROUND(V1125/((D1125+AK1125)/2),1)&lt;0,0,ROUND(V1125/((D1125+AK1125)/2),1)),0)</f>
        <v>0.5</v>
      </c>
      <c r="BJ1125" s="55" t="str">
        <f>IF(AK1125=0,"정상",IF(AP1125="악성","악성",IF(AND(BL1125&gt;3,BI1125&lt;0.5),"악성",IF(AND(AP1125="정상",BL1125&lt;=3),"정상",IF(BI1125&gt;1,"정상","부진")))))</f>
        <v>부진</v>
      </c>
      <c r="BK1125" s="54">
        <v>44652</v>
      </c>
      <c r="BL1125" s="52">
        <f t="shared" si="209"/>
        <v>54</v>
      </c>
    </row>
    <row r="1126" spans="1:64" ht="17.100000000000001" customHeight="1">
      <c r="A1126" s="58" t="s">
        <v>1</v>
      </c>
      <c r="B1126" s="57" t="s">
        <v>1972</v>
      </c>
      <c r="C1126" s="56" t="s">
        <v>4350</v>
      </c>
      <c r="D1126" s="213">
        <v>2018</v>
      </c>
      <c r="E1126" s="214">
        <v>7960.1369000000004</v>
      </c>
      <c r="F1126" s="215">
        <v>16063555</v>
      </c>
      <c r="G1126" s="213">
        <v>0</v>
      </c>
      <c r="H1126" s="216">
        <v>0</v>
      </c>
      <c r="I1126" s="215">
        <v>0</v>
      </c>
      <c r="J1126" s="213">
        <v>0</v>
      </c>
      <c r="K1126" s="216">
        <v>0</v>
      </c>
      <c r="L1126" s="215">
        <v>0</v>
      </c>
      <c r="M1126" s="213">
        <v>0</v>
      </c>
      <c r="N1126" s="216">
        <v>0</v>
      </c>
      <c r="O1126" s="215">
        <v>0</v>
      </c>
      <c r="P1126" s="213">
        <v>0</v>
      </c>
      <c r="Q1126" s="216">
        <v>0</v>
      </c>
      <c r="R1126" s="215">
        <v>0</v>
      </c>
      <c r="S1126" s="213">
        <v>0</v>
      </c>
      <c r="T1126" s="214">
        <v>0</v>
      </c>
      <c r="U1126" s="217">
        <v>0</v>
      </c>
      <c r="V1126" s="213">
        <v>1888</v>
      </c>
      <c r="W1126" s="216">
        <v>7960.132415</v>
      </c>
      <c r="X1126" s="215">
        <v>15028730</v>
      </c>
      <c r="Y1126" s="213">
        <v>0</v>
      </c>
      <c r="Z1126" s="216">
        <v>0</v>
      </c>
      <c r="AA1126" s="215">
        <v>0</v>
      </c>
      <c r="AB1126" s="213">
        <v>51</v>
      </c>
      <c r="AC1126" s="216">
        <v>7960.3529410000001</v>
      </c>
      <c r="AD1126" s="215">
        <v>405978</v>
      </c>
      <c r="AE1126" s="213">
        <v>0</v>
      </c>
      <c r="AF1126" s="216">
        <v>0</v>
      </c>
      <c r="AG1126" s="215">
        <v>0</v>
      </c>
      <c r="AH1126" s="213">
        <v>1939</v>
      </c>
      <c r="AI1126" s="214">
        <v>7960.1382149999999</v>
      </c>
      <c r="AJ1126" s="215">
        <v>15434708</v>
      </c>
      <c r="AK1126" s="218">
        <v>79</v>
      </c>
      <c r="AL1126" s="214">
        <v>7960.1090000000004</v>
      </c>
      <c r="AM1126" s="215">
        <v>628847</v>
      </c>
      <c r="AN1126" s="36">
        <f t="shared" si="201"/>
        <v>5.9510383026257519E-5</v>
      </c>
      <c r="AO1126" s="37">
        <f t="shared" si="202"/>
        <v>3.9147670961347872E-2</v>
      </c>
      <c r="AP1126" s="38" t="s">
        <v>4</v>
      </c>
      <c r="AQ1126" s="39" t="str">
        <f t="shared" si="200"/>
        <v>제품</v>
      </c>
      <c r="AR1126" s="40">
        <f t="shared" si="205"/>
        <v>0</v>
      </c>
      <c r="AS1126" s="41">
        <f t="shared" si="206"/>
        <v>628847</v>
      </c>
      <c r="AT1126" s="42">
        <f t="shared" si="207"/>
        <v>0</v>
      </c>
      <c r="AU1126" s="43">
        <f t="shared" si="203"/>
        <v>628847</v>
      </c>
      <c r="AV1126" s="95">
        <f t="shared" si="199"/>
        <v>628848.61100000003</v>
      </c>
      <c r="AW1126" s="61" t="str">
        <f t="shared" si="199"/>
        <v/>
      </c>
      <c r="AX1126" s="61" t="str">
        <f t="shared" si="199"/>
        <v/>
      </c>
      <c r="AY1126" s="61" t="str">
        <f t="shared" si="199"/>
        <v/>
      </c>
      <c r="AZ1126" s="44" t="str">
        <f t="shared" si="199"/>
        <v/>
      </c>
      <c r="BA1126" s="45"/>
      <c r="BB1126" s="97">
        <v>79</v>
      </c>
      <c r="BC1126" s="98">
        <v>0</v>
      </c>
      <c r="BD1126" s="98">
        <v>0</v>
      </c>
      <c r="BE1126" s="98">
        <v>0</v>
      </c>
      <c r="BF1126" s="98">
        <v>0</v>
      </c>
      <c r="BG1126" s="99">
        <f t="shared" si="208"/>
        <v>79</v>
      </c>
      <c r="BH1126" s="52">
        <f t="shared" si="204"/>
        <v>0</v>
      </c>
      <c r="BI1126" s="53">
        <f>IFERROR(IF(ROUND(V1126/((D1126+AK1126)/2),1)&lt;0,0,ROUND(V1126/((D1126+AK1126)/2),1)),0)</f>
        <v>1.8</v>
      </c>
      <c r="BJ1126" s="55" t="str">
        <f>IF(AK1126=0,"정상",IF(AP1126="악성","악성",IF(AND(BL1126&gt;3,BI1126&lt;0.5),"악성",IF(AND(AP1126="정상",BL1126&lt;=3),"정상",IF(BI1126&gt;1,"정상","부진")))))</f>
        <v>정상</v>
      </c>
      <c r="BK1126" s="54">
        <v>44805</v>
      </c>
      <c r="BL1126" s="52">
        <f t="shared" si="209"/>
        <v>49</v>
      </c>
    </row>
    <row r="1127" spans="1:64" ht="17.100000000000001" customHeight="1">
      <c r="A1127" s="58" t="s">
        <v>1</v>
      </c>
      <c r="B1127" s="57" t="s">
        <v>1869</v>
      </c>
      <c r="C1127" s="56" t="s">
        <v>4351</v>
      </c>
      <c r="D1127" s="213">
        <v>299</v>
      </c>
      <c r="E1127" s="214">
        <v>4198.3181000000004</v>
      </c>
      <c r="F1127" s="215">
        <v>1255296</v>
      </c>
      <c r="G1127" s="213">
        <v>0</v>
      </c>
      <c r="H1127" s="216">
        <v>0</v>
      </c>
      <c r="I1127" s="215">
        <v>0</v>
      </c>
      <c r="J1127" s="213">
        <v>4880</v>
      </c>
      <c r="K1127" s="216">
        <v>4237.7860650000002</v>
      </c>
      <c r="L1127" s="215">
        <v>20680396</v>
      </c>
      <c r="M1127" s="213">
        <v>5</v>
      </c>
      <c r="N1127" s="216">
        <v>4199</v>
      </c>
      <c r="O1127" s="215">
        <v>20995</v>
      </c>
      <c r="P1127" s="213">
        <v>0</v>
      </c>
      <c r="Q1127" s="216">
        <v>0</v>
      </c>
      <c r="R1127" s="215">
        <v>0</v>
      </c>
      <c r="S1127" s="213">
        <v>4885</v>
      </c>
      <c r="T1127" s="214">
        <v>4237.7463660000003</v>
      </c>
      <c r="U1127" s="217">
        <v>20701391</v>
      </c>
      <c r="V1127" s="213">
        <v>3671</v>
      </c>
      <c r="W1127" s="216">
        <v>4218.267229</v>
      </c>
      <c r="X1127" s="215">
        <v>15485259</v>
      </c>
      <c r="Y1127" s="213">
        <v>0</v>
      </c>
      <c r="Z1127" s="216">
        <v>0</v>
      </c>
      <c r="AA1127" s="215">
        <v>0</v>
      </c>
      <c r="AB1127" s="213">
        <v>251</v>
      </c>
      <c r="AC1127" s="216">
        <v>4216.091633</v>
      </c>
      <c r="AD1127" s="215">
        <v>1058239</v>
      </c>
      <c r="AE1127" s="213">
        <v>0</v>
      </c>
      <c r="AF1127" s="216">
        <v>0</v>
      </c>
      <c r="AG1127" s="215">
        <v>0</v>
      </c>
      <c r="AH1127" s="213">
        <v>3922</v>
      </c>
      <c r="AI1127" s="214">
        <v>4218.1279949999998</v>
      </c>
      <c r="AJ1127" s="215">
        <v>16543498</v>
      </c>
      <c r="AK1127" s="218">
        <v>1262</v>
      </c>
      <c r="AL1127" s="214">
        <v>4289.3744999999999</v>
      </c>
      <c r="AM1127" s="215">
        <v>5413189</v>
      </c>
      <c r="AN1127" s="36">
        <f t="shared" si="201"/>
        <v>5.1227238228619026E-4</v>
      </c>
      <c r="AO1127" s="37">
        <f t="shared" si="202"/>
        <v>0.24344135802469136</v>
      </c>
      <c r="AP1127" s="38" t="s">
        <v>2</v>
      </c>
      <c r="AQ1127" s="39" t="str">
        <f t="shared" si="200"/>
        <v>제품</v>
      </c>
      <c r="AR1127" s="40">
        <f t="shared" si="205"/>
        <v>0</v>
      </c>
      <c r="AS1127" s="41">
        <f t="shared" si="206"/>
        <v>0</v>
      </c>
      <c r="AT1127" s="42">
        <f t="shared" si="207"/>
        <v>5413189</v>
      </c>
      <c r="AU1127" s="43">
        <f t="shared" si="203"/>
        <v>5413189</v>
      </c>
      <c r="AV1127" s="95">
        <f t="shared" si="199"/>
        <v>5413190.6189999999</v>
      </c>
      <c r="AW1127" s="61" t="str">
        <f t="shared" si="199"/>
        <v/>
      </c>
      <c r="AX1127" s="61" t="str">
        <f t="shared" si="199"/>
        <v/>
      </c>
      <c r="AY1127" s="61" t="str">
        <f t="shared" si="199"/>
        <v/>
      </c>
      <c r="AZ1127" s="44" t="str">
        <f t="shared" si="199"/>
        <v/>
      </c>
      <c r="BA1127" s="45"/>
      <c r="BB1127" s="97">
        <v>1262</v>
      </c>
      <c r="BC1127" s="98">
        <v>0</v>
      </c>
      <c r="BD1127" s="98">
        <v>0</v>
      </c>
      <c r="BE1127" s="98">
        <v>0</v>
      </c>
      <c r="BF1127" s="98">
        <v>0</v>
      </c>
      <c r="BG1127" s="99">
        <f t="shared" si="208"/>
        <v>1262</v>
      </c>
      <c r="BH1127" s="52">
        <f t="shared" si="204"/>
        <v>0</v>
      </c>
      <c r="BI1127" s="53">
        <f>IFERROR(IF(ROUND(V1127/((D1127+AK1127)/2),1)&lt;0,0,ROUND(V1127/((D1127+AK1127)/2),1)),0)</f>
        <v>4.7</v>
      </c>
      <c r="BJ1127" s="55" t="str">
        <f>IF(AK1127=0,"정상",IF(AP1127="악성","악성",IF(AND(BL1127&gt;3,BI1127&lt;0.5),"악성",IF(AND(AP1127="정상",BL1127&lt;=3),"정상",IF(BI1127&gt;1,"정상","부진")))))</f>
        <v>정상</v>
      </c>
      <c r="BK1127" s="54">
        <v>46174</v>
      </c>
      <c r="BL1127" s="52">
        <f t="shared" si="209"/>
        <v>4</v>
      </c>
    </row>
    <row r="1128" spans="1:64" ht="17.100000000000001" customHeight="1">
      <c r="A1128" s="58" t="s">
        <v>1</v>
      </c>
      <c r="B1128" s="57" t="s">
        <v>1870</v>
      </c>
      <c r="C1128" s="56" t="s">
        <v>4352</v>
      </c>
      <c r="D1128" s="213">
        <v>4246</v>
      </c>
      <c r="E1128" s="214">
        <v>4396.0880999999999</v>
      </c>
      <c r="F1128" s="215">
        <v>18665789</v>
      </c>
      <c r="G1128" s="213">
        <v>0</v>
      </c>
      <c r="H1128" s="216">
        <v>0</v>
      </c>
      <c r="I1128" s="215">
        <v>0</v>
      </c>
      <c r="J1128" s="213">
        <v>2970</v>
      </c>
      <c r="K1128" s="216">
        <v>4411.9397300000001</v>
      </c>
      <c r="L1128" s="215">
        <v>13103461</v>
      </c>
      <c r="M1128" s="213">
        <v>17</v>
      </c>
      <c r="N1128" s="216">
        <v>4410</v>
      </c>
      <c r="O1128" s="215">
        <v>74970</v>
      </c>
      <c r="P1128" s="213">
        <v>0</v>
      </c>
      <c r="Q1128" s="216">
        <v>0</v>
      </c>
      <c r="R1128" s="215">
        <v>0</v>
      </c>
      <c r="S1128" s="213">
        <v>2987</v>
      </c>
      <c r="T1128" s="214">
        <v>4411.9286899999997</v>
      </c>
      <c r="U1128" s="217">
        <v>13178431</v>
      </c>
      <c r="V1128" s="213">
        <v>5812</v>
      </c>
      <c r="W1128" s="216">
        <v>4400.9870950000004</v>
      </c>
      <c r="X1128" s="215">
        <v>25578537</v>
      </c>
      <c r="Y1128" s="213">
        <v>0</v>
      </c>
      <c r="Z1128" s="216">
        <v>0</v>
      </c>
      <c r="AA1128" s="215">
        <v>0</v>
      </c>
      <c r="AB1128" s="213">
        <v>107</v>
      </c>
      <c r="AC1128" s="216">
        <v>4401.336448</v>
      </c>
      <c r="AD1128" s="215">
        <v>470943</v>
      </c>
      <c r="AE1128" s="213">
        <v>0</v>
      </c>
      <c r="AF1128" s="216">
        <v>0</v>
      </c>
      <c r="AG1128" s="215">
        <v>0</v>
      </c>
      <c r="AH1128" s="213">
        <v>5919</v>
      </c>
      <c r="AI1128" s="214">
        <v>4400.9934110000004</v>
      </c>
      <c r="AJ1128" s="215">
        <v>26049480</v>
      </c>
      <c r="AK1128" s="218">
        <v>1314</v>
      </c>
      <c r="AL1128" s="214">
        <v>4410</v>
      </c>
      <c r="AM1128" s="215">
        <v>5794740</v>
      </c>
      <c r="AN1128" s="36">
        <f t="shared" si="201"/>
        <v>5.483801257501038E-4</v>
      </c>
      <c r="AO1128" s="37">
        <f t="shared" si="202"/>
        <v>0.18166735794276234</v>
      </c>
      <c r="AP1128" s="38" t="s">
        <v>2</v>
      </c>
      <c r="AQ1128" s="39" t="str">
        <f t="shared" si="200"/>
        <v>제품</v>
      </c>
      <c r="AR1128" s="40">
        <f t="shared" si="205"/>
        <v>0</v>
      </c>
      <c r="AS1128" s="41">
        <f t="shared" si="206"/>
        <v>0</v>
      </c>
      <c r="AT1128" s="42">
        <f t="shared" si="207"/>
        <v>5794740</v>
      </c>
      <c r="AU1128" s="43">
        <f t="shared" si="203"/>
        <v>5794740</v>
      </c>
      <c r="AV1128" s="95">
        <f t="shared" si="199"/>
        <v>5794740</v>
      </c>
      <c r="AW1128" s="61" t="str">
        <f t="shared" si="199"/>
        <v/>
      </c>
      <c r="AX1128" s="61" t="str">
        <f t="shared" si="199"/>
        <v/>
      </c>
      <c r="AY1128" s="61" t="str">
        <f t="shared" si="199"/>
        <v/>
      </c>
      <c r="AZ1128" s="44" t="str">
        <f t="shared" si="199"/>
        <v/>
      </c>
      <c r="BA1128" s="45"/>
      <c r="BB1128" s="97">
        <v>1314</v>
      </c>
      <c r="BC1128" s="98">
        <v>0</v>
      </c>
      <c r="BD1128" s="98">
        <v>0</v>
      </c>
      <c r="BE1128" s="98">
        <v>0</v>
      </c>
      <c r="BF1128" s="98">
        <v>0</v>
      </c>
      <c r="BG1128" s="99">
        <f t="shared" si="208"/>
        <v>1314</v>
      </c>
      <c r="BH1128" s="52">
        <f t="shared" si="204"/>
        <v>0</v>
      </c>
      <c r="BI1128" s="53">
        <f>IFERROR(IF(ROUND(V1128/((D1128+AK1128)/2),1)&lt;0,0,ROUND(V1128/((D1128+AK1128)/2),1)),0)</f>
        <v>2.1</v>
      </c>
      <c r="BJ1128" s="55" t="str">
        <f>IF(AK1128=0,"정상",IF(AP1128="악성","악성",IF(AND(BL1128&gt;3,BI1128&lt;0.5),"악성",IF(AND(AP1128="정상",BL1128&lt;=3),"정상",IF(BI1128&gt;1,"정상","부진")))))</f>
        <v>정상</v>
      </c>
      <c r="BK1128" s="54">
        <v>46143</v>
      </c>
      <c r="BL1128" s="52">
        <f t="shared" si="209"/>
        <v>5</v>
      </c>
    </row>
    <row r="1129" spans="1:64" ht="17.100000000000001" customHeight="1">
      <c r="A1129" s="58" t="s">
        <v>1</v>
      </c>
      <c r="B1129" s="57" t="s">
        <v>1932</v>
      </c>
      <c r="C1129" s="56" t="s">
        <v>4353</v>
      </c>
      <c r="D1129" s="213">
        <v>57</v>
      </c>
      <c r="E1129" s="214">
        <v>1409.0350000000001</v>
      </c>
      <c r="F1129" s="215">
        <v>80315</v>
      </c>
      <c r="G1129" s="213">
        <v>0</v>
      </c>
      <c r="H1129" s="216">
        <v>0</v>
      </c>
      <c r="I1129" s="215">
        <v>0</v>
      </c>
      <c r="J1129" s="213">
        <v>0</v>
      </c>
      <c r="K1129" s="216">
        <v>0</v>
      </c>
      <c r="L1129" s="215">
        <v>0</v>
      </c>
      <c r="M1129" s="213">
        <v>10</v>
      </c>
      <c r="N1129" s="216">
        <v>1409</v>
      </c>
      <c r="O1129" s="215">
        <v>14090</v>
      </c>
      <c r="P1129" s="213">
        <v>0</v>
      </c>
      <c r="Q1129" s="216">
        <v>0</v>
      </c>
      <c r="R1129" s="215">
        <v>0</v>
      </c>
      <c r="S1129" s="213">
        <v>10</v>
      </c>
      <c r="T1129" s="214">
        <v>1409</v>
      </c>
      <c r="U1129" s="217">
        <v>14090</v>
      </c>
      <c r="V1129" s="213">
        <v>-4</v>
      </c>
      <c r="W1129" s="216">
        <v>1408.75</v>
      </c>
      <c r="X1129" s="215">
        <v>-5635</v>
      </c>
      <c r="Y1129" s="213">
        <v>0</v>
      </c>
      <c r="Z1129" s="216">
        <v>0</v>
      </c>
      <c r="AA1129" s="215">
        <v>0</v>
      </c>
      <c r="AB1129" s="213">
        <v>12</v>
      </c>
      <c r="AC1129" s="216">
        <v>1409.083333</v>
      </c>
      <c r="AD1129" s="215">
        <v>16909</v>
      </c>
      <c r="AE1129" s="213">
        <v>0</v>
      </c>
      <c r="AF1129" s="216">
        <v>0</v>
      </c>
      <c r="AG1129" s="215">
        <v>0</v>
      </c>
      <c r="AH1129" s="213">
        <v>8</v>
      </c>
      <c r="AI1129" s="214">
        <v>1409.25</v>
      </c>
      <c r="AJ1129" s="215">
        <v>11274</v>
      </c>
      <c r="AK1129" s="218">
        <v>59</v>
      </c>
      <c r="AL1129" s="214">
        <v>1409</v>
      </c>
      <c r="AM1129" s="215">
        <v>83131</v>
      </c>
      <c r="AN1129" s="36">
        <f t="shared" si="201"/>
        <v>7.8670291046245173E-6</v>
      </c>
      <c r="AO1129" s="37">
        <f t="shared" si="202"/>
        <v>0.88059701492537312</v>
      </c>
      <c r="AP1129" s="38" t="s">
        <v>3</v>
      </c>
      <c r="AQ1129" s="39" t="str">
        <f t="shared" si="200"/>
        <v>제품</v>
      </c>
      <c r="AR1129" s="40">
        <f t="shared" si="205"/>
        <v>83131</v>
      </c>
      <c r="AS1129" s="41">
        <f t="shared" si="206"/>
        <v>0</v>
      </c>
      <c r="AT1129" s="42">
        <f t="shared" si="207"/>
        <v>0</v>
      </c>
      <c r="AU1129" s="43">
        <f t="shared" si="203"/>
        <v>83131</v>
      </c>
      <c r="AV1129" s="95">
        <f t="shared" si="199"/>
        <v>83131</v>
      </c>
      <c r="AW1129" s="61" t="str">
        <f t="shared" si="199"/>
        <v/>
      </c>
      <c r="AX1129" s="61" t="str">
        <f t="shared" si="199"/>
        <v/>
      </c>
      <c r="AY1129" s="61" t="str">
        <f t="shared" si="199"/>
        <v/>
      </c>
      <c r="AZ1129" s="44" t="str">
        <f t="shared" si="199"/>
        <v/>
      </c>
      <c r="BA1129" s="45"/>
      <c r="BB1129" s="97">
        <v>59</v>
      </c>
      <c r="BC1129" s="98">
        <v>0</v>
      </c>
      <c r="BD1129" s="98">
        <v>0</v>
      </c>
      <c r="BE1129" s="98">
        <v>0</v>
      </c>
      <c r="BF1129" s="98">
        <v>0</v>
      </c>
      <c r="BG1129" s="99">
        <f t="shared" si="208"/>
        <v>59</v>
      </c>
      <c r="BH1129" s="52">
        <f t="shared" si="204"/>
        <v>0</v>
      </c>
      <c r="BI1129" s="53">
        <f>IFERROR(IF(ROUND(V1129/((D1129+AK1129)/2),1)&lt;0,0,ROUND(V1129/((D1129+AK1129)/2),1)),0)</f>
        <v>0</v>
      </c>
      <c r="BJ1129" s="55" t="str">
        <f>IF(AK1129=0,"정상",IF(AP1129="악성","악성",IF(AND(BL1129&gt;3,BI1129&lt;0.5),"악성",IF(AND(AP1129="정상",BL1129&lt;=3),"정상",IF(BI1129&gt;1,"정상","부진")))))</f>
        <v>악성</v>
      </c>
      <c r="BK1129" s="54">
        <v>44774</v>
      </c>
      <c r="BL1129" s="52">
        <f t="shared" si="209"/>
        <v>50</v>
      </c>
    </row>
    <row r="1130" spans="1:64" ht="17.100000000000001" customHeight="1">
      <c r="A1130" s="58" t="s">
        <v>1</v>
      </c>
      <c r="B1130" s="57" t="s">
        <v>1973</v>
      </c>
      <c r="C1130" s="56" t="s">
        <v>4354</v>
      </c>
      <c r="D1130" s="213">
        <v>9098</v>
      </c>
      <c r="E1130" s="214">
        <v>7040.0133999999998</v>
      </c>
      <c r="F1130" s="215">
        <v>64050042</v>
      </c>
      <c r="G1130" s="213">
        <v>10000</v>
      </c>
      <c r="H1130" s="216">
        <v>6374.1458000000002</v>
      </c>
      <c r="I1130" s="215">
        <v>63741458</v>
      </c>
      <c r="J1130" s="213">
        <v>0</v>
      </c>
      <c r="K1130" s="216">
        <v>0</v>
      </c>
      <c r="L1130" s="215">
        <v>0</v>
      </c>
      <c r="M1130" s="213">
        <v>7</v>
      </c>
      <c r="N1130" s="216">
        <v>3064.714285</v>
      </c>
      <c r="O1130" s="215">
        <v>21453</v>
      </c>
      <c r="P1130" s="213">
        <v>0</v>
      </c>
      <c r="Q1130" s="216">
        <v>0</v>
      </c>
      <c r="R1130" s="215">
        <v>0</v>
      </c>
      <c r="S1130" s="213">
        <v>10007</v>
      </c>
      <c r="T1130" s="214">
        <v>6371.8308180000004</v>
      </c>
      <c r="U1130" s="217">
        <v>63762911</v>
      </c>
      <c r="V1130" s="213">
        <v>18490</v>
      </c>
      <c r="W1130" s="216">
        <v>6692.4581930000004</v>
      </c>
      <c r="X1130" s="215">
        <v>123743552</v>
      </c>
      <c r="Y1130" s="213">
        <v>0</v>
      </c>
      <c r="Z1130" s="216">
        <v>0</v>
      </c>
      <c r="AA1130" s="215">
        <v>0</v>
      </c>
      <c r="AB1130" s="213">
        <v>373</v>
      </c>
      <c r="AC1130" s="216">
        <v>6903.4209110000002</v>
      </c>
      <c r="AD1130" s="215">
        <v>2574976</v>
      </c>
      <c r="AE1130" s="213">
        <v>0</v>
      </c>
      <c r="AF1130" s="216">
        <v>0</v>
      </c>
      <c r="AG1130" s="215">
        <v>0</v>
      </c>
      <c r="AH1130" s="213">
        <v>18863</v>
      </c>
      <c r="AI1130" s="214">
        <v>6696.6298040000001</v>
      </c>
      <c r="AJ1130" s="215">
        <v>126318528</v>
      </c>
      <c r="AK1130" s="218">
        <v>242</v>
      </c>
      <c r="AL1130" s="214">
        <v>6175.3136000000004</v>
      </c>
      <c r="AM1130" s="215">
        <v>1494425</v>
      </c>
      <c r="AN1130" s="36">
        <f t="shared" si="201"/>
        <v>1.4142359612753959E-4</v>
      </c>
      <c r="AO1130" s="37">
        <f t="shared" si="202"/>
        <v>1.2666841141062549E-2</v>
      </c>
      <c r="AP1130" s="38" t="s">
        <v>2</v>
      </c>
      <c r="AQ1130" s="39" t="str">
        <f t="shared" si="200"/>
        <v>제품</v>
      </c>
      <c r="AR1130" s="40">
        <f t="shared" si="205"/>
        <v>0</v>
      </c>
      <c r="AS1130" s="41">
        <f t="shared" si="206"/>
        <v>0</v>
      </c>
      <c r="AT1130" s="42">
        <f t="shared" si="207"/>
        <v>1494425</v>
      </c>
      <c r="AU1130" s="43">
        <f t="shared" si="203"/>
        <v>1494425</v>
      </c>
      <c r="AV1130" s="95">
        <f t="shared" si="199"/>
        <v>1494425.8912000002</v>
      </c>
      <c r="AW1130" s="61" t="str">
        <f t="shared" si="199"/>
        <v/>
      </c>
      <c r="AX1130" s="61" t="str">
        <f t="shared" si="199"/>
        <v/>
      </c>
      <c r="AY1130" s="61" t="str">
        <f t="shared" si="199"/>
        <v/>
      </c>
      <c r="AZ1130" s="44" t="str">
        <f t="shared" si="199"/>
        <v/>
      </c>
      <c r="BA1130" s="45"/>
      <c r="BB1130" s="97">
        <v>242</v>
      </c>
      <c r="BC1130" s="98">
        <v>0</v>
      </c>
      <c r="BD1130" s="98">
        <v>0</v>
      </c>
      <c r="BE1130" s="98">
        <v>0</v>
      </c>
      <c r="BF1130" s="98">
        <v>0</v>
      </c>
      <c r="BG1130" s="99">
        <f t="shared" si="208"/>
        <v>242</v>
      </c>
      <c r="BH1130" s="52">
        <f t="shared" si="204"/>
        <v>0</v>
      </c>
      <c r="BI1130" s="53">
        <f>IFERROR(IF(ROUND(V1130/((D1130+AK1130)/2),1)&lt;0,0,ROUND(V1130/((D1130+AK1130)/2),1)),0)</f>
        <v>4</v>
      </c>
      <c r="BJ1130" s="55" t="str">
        <f>IF(AK1130=0,"정상",IF(AP1130="악성","악성",IF(AND(BL1130&gt;3,BI1130&lt;0.5),"악성",IF(AND(AP1130="정상",BL1130&lt;=3),"정상",IF(BI1130&gt;1,"정상","부진")))))</f>
        <v>정상</v>
      </c>
      <c r="BK1130" s="54">
        <v>45992</v>
      </c>
      <c r="BL1130" s="52">
        <f t="shared" si="209"/>
        <v>10</v>
      </c>
    </row>
    <row r="1131" spans="1:64" ht="17.100000000000001" customHeight="1">
      <c r="A1131" s="58" t="s">
        <v>1</v>
      </c>
      <c r="B1131" s="57" t="s">
        <v>1974</v>
      </c>
      <c r="C1131" s="56" t="s">
        <v>4355</v>
      </c>
      <c r="D1131" s="213">
        <v>3512</v>
      </c>
      <c r="E1131" s="214">
        <v>4634.2025000000003</v>
      </c>
      <c r="F1131" s="215">
        <v>16275318</v>
      </c>
      <c r="G1131" s="213">
        <v>0</v>
      </c>
      <c r="H1131" s="216">
        <v>0</v>
      </c>
      <c r="I1131" s="215">
        <v>0</v>
      </c>
      <c r="J1131" s="213">
        <v>0</v>
      </c>
      <c r="K1131" s="216">
        <v>0</v>
      </c>
      <c r="L1131" s="215">
        <v>0</v>
      </c>
      <c r="M1131" s="213">
        <v>0</v>
      </c>
      <c r="N1131" s="216">
        <v>0</v>
      </c>
      <c r="O1131" s="215">
        <v>0</v>
      </c>
      <c r="P1131" s="213">
        <v>0</v>
      </c>
      <c r="Q1131" s="216">
        <v>0</v>
      </c>
      <c r="R1131" s="215">
        <v>0</v>
      </c>
      <c r="S1131" s="213">
        <v>0</v>
      </c>
      <c r="T1131" s="214">
        <v>0</v>
      </c>
      <c r="U1131" s="217">
        <v>0</v>
      </c>
      <c r="V1131" s="213">
        <v>3271</v>
      </c>
      <c r="W1131" s="216">
        <v>4634.202996</v>
      </c>
      <c r="X1131" s="215">
        <v>15158478</v>
      </c>
      <c r="Y1131" s="213">
        <v>0</v>
      </c>
      <c r="Z1131" s="216">
        <v>0</v>
      </c>
      <c r="AA1131" s="215">
        <v>0</v>
      </c>
      <c r="AB1131" s="213">
        <v>113</v>
      </c>
      <c r="AC1131" s="216">
        <v>4634.2389380000004</v>
      </c>
      <c r="AD1131" s="215">
        <v>523669</v>
      </c>
      <c r="AE1131" s="213">
        <v>0</v>
      </c>
      <c r="AF1131" s="216">
        <v>0</v>
      </c>
      <c r="AG1131" s="215">
        <v>0</v>
      </c>
      <c r="AH1131" s="213">
        <v>3384</v>
      </c>
      <c r="AI1131" s="214">
        <v>4634.2041959999997</v>
      </c>
      <c r="AJ1131" s="215">
        <v>15682147</v>
      </c>
      <c r="AK1131" s="218">
        <v>128</v>
      </c>
      <c r="AL1131" s="214">
        <v>4634.1562000000004</v>
      </c>
      <c r="AM1131" s="215">
        <v>593171</v>
      </c>
      <c r="AN1131" s="36">
        <f t="shared" si="201"/>
        <v>5.613421612899195E-5</v>
      </c>
      <c r="AO1131" s="37">
        <f t="shared" si="202"/>
        <v>3.644646924829157E-2</v>
      </c>
      <c r="AP1131" s="38" t="s">
        <v>4</v>
      </c>
      <c r="AQ1131" s="39" t="str">
        <f t="shared" si="200"/>
        <v>제품</v>
      </c>
      <c r="AR1131" s="40">
        <f t="shared" si="205"/>
        <v>0</v>
      </c>
      <c r="AS1131" s="41">
        <f t="shared" si="206"/>
        <v>593171</v>
      </c>
      <c r="AT1131" s="42">
        <f t="shared" si="207"/>
        <v>0</v>
      </c>
      <c r="AU1131" s="43">
        <f t="shared" si="203"/>
        <v>593171</v>
      </c>
      <c r="AV1131" s="95">
        <f t="shared" si="199"/>
        <v>593171.99360000005</v>
      </c>
      <c r="AW1131" s="61" t="str">
        <f t="shared" si="199"/>
        <v/>
      </c>
      <c r="AX1131" s="61" t="str">
        <f t="shared" si="199"/>
        <v/>
      </c>
      <c r="AY1131" s="61" t="str">
        <f t="shared" si="199"/>
        <v/>
      </c>
      <c r="AZ1131" s="44" t="str">
        <f t="shared" si="199"/>
        <v/>
      </c>
      <c r="BA1131" s="45"/>
      <c r="BB1131" s="97">
        <v>128</v>
      </c>
      <c r="BC1131" s="98">
        <v>0</v>
      </c>
      <c r="BD1131" s="98">
        <v>0</v>
      </c>
      <c r="BE1131" s="98">
        <v>0</v>
      </c>
      <c r="BF1131" s="98">
        <v>0</v>
      </c>
      <c r="BG1131" s="99">
        <f t="shared" si="208"/>
        <v>128</v>
      </c>
      <c r="BH1131" s="52">
        <f t="shared" si="204"/>
        <v>0</v>
      </c>
      <c r="BI1131" s="53">
        <f>IFERROR(IF(ROUND(V1131/((D1131+AK1131)/2),1)&lt;0,0,ROUND(V1131/((D1131+AK1131)/2),1)),0)</f>
        <v>1.8</v>
      </c>
      <c r="BJ1131" s="55" t="str">
        <f>IF(AK1131=0,"정상",IF(AP1131="악성","악성",IF(AND(BL1131&gt;3,BI1131&lt;0.5),"악성",IF(AND(AP1131="정상",BL1131&lt;=3),"정상",IF(BI1131&gt;1,"정상","부진")))))</f>
        <v>정상</v>
      </c>
      <c r="BK1131" s="54">
        <v>44805</v>
      </c>
      <c r="BL1131" s="52">
        <f t="shared" si="209"/>
        <v>49</v>
      </c>
    </row>
    <row r="1132" spans="1:64" ht="17.100000000000001" customHeight="1">
      <c r="A1132" s="58" t="s">
        <v>1</v>
      </c>
      <c r="B1132" s="57" t="s">
        <v>2011</v>
      </c>
      <c r="C1132" s="56" t="s">
        <v>4356</v>
      </c>
      <c r="D1132" s="213">
        <v>476</v>
      </c>
      <c r="E1132" s="214">
        <v>3477.3692999999998</v>
      </c>
      <c r="F1132" s="215">
        <v>1655226</v>
      </c>
      <c r="G1132" s="213">
        <v>6000</v>
      </c>
      <c r="H1132" s="216">
        <v>3429.2158330000002</v>
      </c>
      <c r="I1132" s="215">
        <v>20575295</v>
      </c>
      <c r="J1132" s="213">
        <v>0</v>
      </c>
      <c r="K1132" s="216">
        <v>0</v>
      </c>
      <c r="L1132" s="215">
        <v>0</v>
      </c>
      <c r="M1132" s="213">
        <v>6</v>
      </c>
      <c r="N1132" s="216">
        <v>3341.5</v>
      </c>
      <c r="O1132" s="215">
        <v>20049</v>
      </c>
      <c r="P1132" s="213">
        <v>0</v>
      </c>
      <c r="Q1132" s="216">
        <v>0</v>
      </c>
      <c r="R1132" s="215">
        <v>0</v>
      </c>
      <c r="S1132" s="213">
        <v>6006</v>
      </c>
      <c r="T1132" s="214">
        <v>3429.128205</v>
      </c>
      <c r="U1132" s="217">
        <v>20595344</v>
      </c>
      <c r="V1132" s="213">
        <v>4769</v>
      </c>
      <c r="W1132" s="216">
        <v>3403.874816</v>
      </c>
      <c r="X1132" s="215">
        <v>16233079</v>
      </c>
      <c r="Y1132" s="213">
        <v>0</v>
      </c>
      <c r="Z1132" s="216">
        <v>0</v>
      </c>
      <c r="AA1132" s="215">
        <v>0</v>
      </c>
      <c r="AB1132" s="213">
        <v>57</v>
      </c>
      <c r="AC1132" s="216">
        <v>3395.6140350000001</v>
      </c>
      <c r="AD1132" s="215">
        <v>193550</v>
      </c>
      <c r="AE1132" s="213">
        <v>0</v>
      </c>
      <c r="AF1132" s="216">
        <v>0</v>
      </c>
      <c r="AG1132" s="215">
        <v>0</v>
      </c>
      <c r="AH1132" s="213">
        <v>4826</v>
      </c>
      <c r="AI1132" s="214">
        <v>3403.7772479999999</v>
      </c>
      <c r="AJ1132" s="215">
        <v>16426629</v>
      </c>
      <c r="AK1132" s="218">
        <v>1656</v>
      </c>
      <c r="AL1132" s="214">
        <v>3516.8726999999999</v>
      </c>
      <c r="AM1132" s="215">
        <v>5823941</v>
      </c>
      <c r="AN1132" s="36">
        <f t="shared" si="201"/>
        <v>5.5114353671453504E-4</v>
      </c>
      <c r="AO1132" s="37">
        <f t="shared" si="202"/>
        <v>0.25547670472076517</v>
      </c>
      <c r="AP1132" s="38" t="s">
        <v>2</v>
      </c>
      <c r="AQ1132" s="39" t="str">
        <f t="shared" si="200"/>
        <v>제품</v>
      </c>
      <c r="AR1132" s="40">
        <f t="shared" si="205"/>
        <v>0</v>
      </c>
      <c r="AS1132" s="41">
        <f t="shared" si="206"/>
        <v>0</v>
      </c>
      <c r="AT1132" s="42">
        <f t="shared" si="207"/>
        <v>5823941</v>
      </c>
      <c r="AU1132" s="43">
        <f t="shared" si="203"/>
        <v>5823941</v>
      </c>
      <c r="AV1132" s="95">
        <f t="shared" ref="AV1132:AZ1182" si="210">IF(+BB1132*$AL1132=0,"",+BB1132*$AL1132)</f>
        <v>5823941.1912000002</v>
      </c>
      <c r="AW1132" s="61" t="str">
        <f t="shared" si="210"/>
        <v/>
      </c>
      <c r="AX1132" s="61" t="str">
        <f t="shared" si="210"/>
        <v/>
      </c>
      <c r="AY1132" s="61" t="str">
        <f t="shared" si="210"/>
        <v/>
      </c>
      <c r="AZ1132" s="44" t="str">
        <f t="shared" si="210"/>
        <v/>
      </c>
      <c r="BA1132" s="45"/>
      <c r="BB1132" s="97">
        <v>1656</v>
      </c>
      <c r="BC1132" s="98">
        <v>0</v>
      </c>
      <c r="BD1132" s="98">
        <v>0</v>
      </c>
      <c r="BE1132" s="98">
        <v>0</v>
      </c>
      <c r="BF1132" s="98">
        <v>0</v>
      </c>
      <c r="BG1132" s="99">
        <f t="shared" si="208"/>
        <v>1656</v>
      </c>
      <c r="BH1132" s="52">
        <f t="shared" si="204"/>
        <v>0</v>
      </c>
      <c r="BI1132" s="53">
        <f>IFERROR(IF(ROUND(V1132/((D1132+AK1132)/2),1)&lt;0,0,ROUND(V1132/((D1132+AK1132)/2),1)),0)</f>
        <v>4.5</v>
      </c>
      <c r="BJ1132" s="55" t="str">
        <f>IF(AK1132=0,"정상",IF(AP1132="악성","악성",IF(AND(BL1132&gt;3,BI1132&lt;0.5),"악성",IF(AND(AP1132="정상",BL1132&lt;=3),"정상",IF(BI1132&gt;1,"정상","부진")))))</f>
        <v>정상</v>
      </c>
      <c r="BK1132" s="54">
        <v>46113</v>
      </c>
      <c r="BL1132" s="52">
        <f t="shared" si="209"/>
        <v>6</v>
      </c>
    </row>
    <row r="1133" spans="1:64" ht="17.100000000000001" customHeight="1">
      <c r="A1133" s="58" t="s">
        <v>1</v>
      </c>
      <c r="B1133" s="57" t="s">
        <v>2124</v>
      </c>
      <c r="C1133" s="56" t="s">
        <v>4357</v>
      </c>
      <c r="D1133" s="213">
        <v>2433</v>
      </c>
      <c r="E1133" s="214">
        <v>2472.4751999999999</v>
      </c>
      <c r="F1133" s="215">
        <v>6015531</v>
      </c>
      <c r="G1133" s="213">
        <v>10000</v>
      </c>
      <c r="H1133" s="216">
        <v>2504.8892999999998</v>
      </c>
      <c r="I1133" s="215">
        <v>25048893</v>
      </c>
      <c r="J1133" s="213">
        <v>0</v>
      </c>
      <c r="K1133" s="216">
        <v>0</v>
      </c>
      <c r="L1133" s="215">
        <v>0</v>
      </c>
      <c r="M1133" s="213">
        <v>1</v>
      </c>
      <c r="N1133" s="216">
        <v>2462</v>
      </c>
      <c r="O1133" s="215">
        <v>2462</v>
      </c>
      <c r="P1133" s="213">
        <v>0</v>
      </c>
      <c r="Q1133" s="216">
        <v>0</v>
      </c>
      <c r="R1133" s="215">
        <v>0</v>
      </c>
      <c r="S1133" s="213">
        <v>10001</v>
      </c>
      <c r="T1133" s="214">
        <v>2504.8850109999998</v>
      </c>
      <c r="U1133" s="217">
        <v>25051355</v>
      </c>
      <c r="V1133" s="213">
        <v>7864</v>
      </c>
      <c r="W1133" s="216">
        <v>2481.9174720000001</v>
      </c>
      <c r="X1133" s="215">
        <v>19517799</v>
      </c>
      <c r="Y1133" s="213">
        <v>0</v>
      </c>
      <c r="Z1133" s="216">
        <v>0</v>
      </c>
      <c r="AA1133" s="215">
        <v>0</v>
      </c>
      <c r="AB1133" s="213">
        <v>20</v>
      </c>
      <c r="AC1133" s="216">
        <v>2473.25</v>
      </c>
      <c r="AD1133" s="215">
        <v>49465</v>
      </c>
      <c r="AE1133" s="213">
        <v>0</v>
      </c>
      <c r="AF1133" s="216">
        <v>0</v>
      </c>
      <c r="AG1133" s="215">
        <v>0</v>
      </c>
      <c r="AH1133" s="213">
        <v>7884</v>
      </c>
      <c r="AI1133" s="214">
        <v>2481.8954840000001</v>
      </c>
      <c r="AJ1133" s="215">
        <v>19567264</v>
      </c>
      <c r="AK1133" s="218">
        <v>4550</v>
      </c>
      <c r="AL1133" s="214">
        <v>2527.3896</v>
      </c>
      <c r="AM1133" s="215">
        <v>11499622</v>
      </c>
      <c r="AN1133" s="36">
        <f t="shared" si="201"/>
        <v>1.0882566186642816E-3</v>
      </c>
      <c r="AO1133" s="37">
        <f t="shared" si="202"/>
        <v>0.36593212160205885</v>
      </c>
      <c r="AP1133" s="38" t="s">
        <v>2</v>
      </c>
      <c r="AQ1133" s="39" t="str">
        <f t="shared" si="200"/>
        <v>제품</v>
      </c>
      <c r="AR1133" s="40">
        <f t="shared" si="205"/>
        <v>0</v>
      </c>
      <c r="AS1133" s="41">
        <f t="shared" si="206"/>
        <v>0</v>
      </c>
      <c r="AT1133" s="42">
        <f t="shared" si="207"/>
        <v>11499622</v>
      </c>
      <c r="AU1133" s="43">
        <f t="shared" si="203"/>
        <v>11499622</v>
      </c>
      <c r="AV1133" s="95">
        <f t="shared" si="210"/>
        <v>11499622.68</v>
      </c>
      <c r="AW1133" s="61" t="str">
        <f t="shared" si="210"/>
        <v/>
      </c>
      <c r="AX1133" s="61" t="str">
        <f t="shared" si="210"/>
        <v/>
      </c>
      <c r="AY1133" s="61" t="str">
        <f t="shared" si="210"/>
        <v/>
      </c>
      <c r="AZ1133" s="44" t="str">
        <f t="shared" si="210"/>
        <v/>
      </c>
      <c r="BA1133" s="45"/>
      <c r="BB1133" s="97">
        <v>4550</v>
      </c>
      <c r="BC1133" s="98">
        <v>0</v>
      </c>
      <c r="BD1133" s="98">
        <v>0</v>
      </c>
      <c r="BE1133" s="98">
        <v>0</v>
      </c>
      <c r="BF1133" s="98">
        <v>0</v>
      </c>
      <c r="BG1133" s="99">
        <f t="shared" si="208"/>
        <v>4550</v>
      </c>
      <c r="BH1133" s="52">
        <f t="shared" si="204"/>
        <v>0</v>
      </c>
      <c r="BI1133" s="53">
        <f>IFERROR(IF(ROUND(V1133/((D1133+AK1133)/2),1)&lt;0,0,ROUND(V1133/((D1133+AK1133)/2),1)),0)</f>
        <v>2.2999999999999998</v>
      </c>
      <c r="BJ1133" s="55" t="str">
        <f>IF(AK1133=0,"정상",IF(AP1133="악성","악성",IF(AND(BL1133&gt;3,BI1133&lt;0.5),"악성",IF(AND(AP1133="정상",BL1133&lt;=3),"정상",IF(BI1133&gt;1,"정상","부진")))))</f>
        <v>정상</v>
      </c>
      <c r="BK1133" s="54">
        <v>46143</v>
      </c>
      <c r="BL1133" s="52">
        <f t="shared" si="209"/>
        <v>5</v>
      </c>
    </row>
    <row r="1134" spans="1:64" ht="17.100000000000001" customHeight="1">
      <c r="A1134" s="58" t="s">
        <v>1</v>
      </c>
      <c r="B1134" s="57" t="s">
        <v>1933</v>
      </c>
      <c r="C1134" s="56" t="s">
        <v>4358</v>
      </c>
      <c r="D1134" s="213">
        <v>95</v>
      </c>
      <c r="E1134" s="214">
        <v>1294.0597</v>
      </c>
      <c r="F1134" s="215">
        <v>122935</v>
      </c>
      <c r="G1134" s="213">
        <v>0</v>
      </c>
      <c r="H1134" s="216">
        <v>0</v>
      </c>
      <c r="I1134" s="215">
        <v>0</v>
      </c>
      <c r="J1134" s="213">
        <v>0</v>
      </c>
      <c r="K1134" s="216">
        <v>0</v>
      </c>
      <c r="L1134" s="215">
        <v>0</v>
      </c>
      <c r="M1134" s="213">
        <v>0</v>
      </c>
      <c r="N1134" s="216">
        <v>0</v>
      </c>
      <c r="O1134" s="215">
        <v>0</v>
      </c>
      <c r="P1134" s="213">
        <v>0</v>
      </c>
      <c r="Q1134" s="216">
        <v>0</v>
      </c>
      <c r="R1134" s="215">
        <v>0</v>
      </c>
      <c r="S1134" s="213">
        <v>0</v>
      </c>
      <c r="T1134" s="214">
        <v>0</v>
      </c>
      <c r="U1134" s="217">
        <v>0</v>
      </c>
      <c r="V1134" s="213">
        <v>54</v>
      </c>
      <c r="W1134" s="216">
        <v>1294.092592</v>
      </c>
      <c r="X1134" s="215">
        <v>69881</v>
      </c>
      <c r="Y1134" s="213">
        <v>0</v>
      </c>
      <c r="Z1134" s="216">
        <v>0</v>
      </c>
      <c r="AA1134" s="215">
        <v>0</v>
      </c>
      <c r="AB1134" s="213">
        <v>36</v>
      </c>
      <c r="AC1134" s="216">
        <v>1294.0555549999999</v>
      </c>
      <c r="AD1134" s="215">
        <v>46586</v>
      </c>
      <c r="AE1134" s="213">
        <v>0</v>
      </c>
      <c r="AF1134" s="216">
        <v>0</v>
      </c>
      <c r="AG1134" s="215">
        <v>0</v>
      </c>
      <c r="AH1134" s="213">
        <v>90</v>
      </c>
      <c r="AI1134" s="214">
        <v>1294.077777</v>
      </c>
      <c r="AJ1134" s="215">
        <v>116467</v>
      </c>
      <c r="AK1134" s="218">
        <v>5</v>
      </c>
      <c r="AL1134" s="214">
        <v>1293.6666</v>
      </c>
      <c r="AM1134" s="215">
        <v>6468</v>
      </c>
      <c r="AN1134" s="36">
        <f t="shared" si="201"/>
        <v>6.1209349398793925E-7</v>
      </c>
      <c r="AO1134" s="37">
        <f t="shared" si="202"/>
        <v>5.2631578947368418E-2</v>
      </c>
      <c r="AP1134" s="38" t="s">
        <v>4</v>
      </c>
      <c r="AQ1134" s="39" t="str">
        <f t="shared" si="200"/>
        <v>제품</v>
      </c>
      <c r="AR1134" s="40">
        <f t="shared" si="205"/>
        <v>0</v>
      </c>
      <c r="AS1134" s="41">
        <f t="shared" si="206"/>
        <v>6468</v>
      </c>
      <c r="AT1134" s="42">
        <f t="shared" si="207"/>
        <v>0</v>
      </c>
      <c r="AU1134" s="43">
        <f t="shared" si="203"/>
        <v>6468</v>
      </c>
      <c r="AV1134" s="95">
        <f t="shared" si="210"/>
        <v>6468.3330000000005</v>
      </c>
      <c r="AW1134" s="61" t="str">
        <f t="shared" si="210"/>
        <v/>
      </c>
      <c r="AX1134" s="61" t="str">
        <f t="shared" si="210"/>
        <v/>
      </c>
      <c r="AY1134" s="61" t="str">
        <f t="shared" si="210"/>
        <v/>
      </c>
      <c r="AZ1134" s="44" t="str">
        <f t="shared" si="210"/>
        <v/>
      </c>
      <c r="BA1134" s="45"/>
      <c r="BB1134" s="97">
        <v>5</v>
      </c>
      <c r="BC1134" s="98">
        <v>0</v>
      </c>
      <c r="BD1134" s="98">
        <v>0</v>
      </c>
      <c r="BE1134" s="98">
        <v>0</v>
      </c>
      <c r="BF1134" s="98">
        <v>0</v>
      </c>
      <c r="BG1134" s="99">
        <f t="shared" si="208"/>
        <v>5</v>
      </c>
      <c r="BH1134" s="52">
        <f t="shared" si="204"/>
        <v>0</v>
      </c>
      <c r="BI1134" s="53">
        <f>IFERROR(IF(ROUND(V1134/((D1134+AK1134)/2),1)&lt;0,0,ROUND(V1134/((D1134+AK1134)/2),1)),0)</f>
        <v>1.1000000000000001</v>
      </c>
      <c r="BJ1134" s="55" t="str">
        <f>IF(AK1134=0,"정상",IF(AP1134="악성","악성",IF(AND(BL1134&gt;3,BI1134&lt;0.5),"악성",IF(AND(AP1134="정상",BL1134&lt;=3),"정상",IF(BI1134&gt;1,"정상","부진")))))</f>
        <v>정상</v>
      </c>
      <c r="BK1134" s="54">
        <v>44774</v>
      </c>
      <c r="BL1134" s="52">
        <f t="shared" si="209"/>
        <v>50</v>
      </c>
    </row>
    <row r="1135" spans="1:64" ht="17.100000000000001" customHeight="1">
      <c r="A1135" s="58" t="s">
        <v>1</v>
      </c>
      <c r="B1135" s="57" t="s">
        <v>1934</v>
      </c>
      <c r="C1135" s="56" t="s">
        <v>4359</v>
      </c>
      <c r="D1135" s="213">
        <v>145</v>
      </c>
      <c r="E1135" s="214">
        <v>1607.5879</v>
      </c>
      <c r="F1135" s="215">
        <v>233099</v>
      </c>
      <c r="G1135" s="213">
        <v>0</v>
      </c>
      <c r="H1135" s="216">
        <v>0</v>
      </c>
      <c r="I1135" s="215">
        <v>0</v>
      </c>
      <c r="J1135" s="213">
        <v>0</v>
      </c>
      <c r="K1135" s="216">
        <v>0</v>
      </c>
      <c r="L1135" s="215">
        <v>0</v>
      </c>
      <c r="M1135" s="213">
        <v>0</v>
      </c>
      <c r="N1135" s="216">
        <v>0</v>
      </c>
      <c r="O1135" s="215">
        <v>0</v>
      </c>
      <c r="P1135" s="213">
        <v>0</v>
      </c>
      <c r="Q1135" s="216">
        <v>0</v>
      </c>
      <c r="R1135" s="215">
        <v>0</v>
      </c>
      <c r="S1135" s="213">
        <v>0</v>
      </c>
      <c r="T1135" s="214">
        <v>0</v>
      </c>
      <c r="U1135" s="217">
        <v>0</v>
      </c>
      <c r="V1135" s="213">
        <v>87</v>
      </c>
      <c r="W1135" s="216">
        <v>1607.6666660000001</v>
      </c>
      <c r="X1135" s="215">
        <v>139867</v>
      </c>
      <c r="Y1135" s="213">
        <v>0</v>
      </c>
      <c r="Z1135" s="216">
        <v>0</v>
      </c>
      <c r="AA1135" s="215">
        <v>0</v>
      </c>
      <c r="AB1135" s="213">
        <v>56</v>
      </c>
      <c r="AC1135" s="216">
        <v>1607.464285</v>
      </c>
      <c r="AD1135" s="215">
        <v>90018</v>
      </c>
      <c r="AE1135" s="213">
        <v>0</v>
      </c>
      <c r="AF1135" s="216">
        <v>0</v>
      </c>
      <c r="AG1135" s="215">
        <v>0</v>
      </c>
      <c r="AH1135" s="213">
        <v>143</v>
      </c>
      <c r="AI1135" s="214">
        <v>1607.5874120000001</v>
      </c>
      <c r="AJ1135" s="215">
        <v>229885</v>
      </c>
      <c r="AK1135" s="218">
        <v>2</v>
      </c>
      <c r="AL1135" s="214">
        <v>1607</v>
      </c>
      <c r="AM1135" s="215">
        <v>3214</v>
      </c>
      <c r="AN1135" s="36">
        <f t="shared" si="201"/>
        <v>3.0415406457594879E-7</v>
      </c>
      <c r="AO1135" s="37">
        <f t="shared" si="202"/>
        <v>1.3793103448275862E-2</v>
      </c>
      <c r="AP1135" s="38" t="s">
        <v>4</v>
      </c>
      <c r="AQ1135" s="39" t="str">
        <f t="shared" si="200"/>
        <v>제품</v>
      </c>
      <c r="AR1135" s="40">
        <f t="shared" si="205"/>
        <v>0</v>
      </c>
      <c r="AS1135" s="41">
        <f t="shared" si="206"/>
        <v>3214</v>
      </c>
      <c r="AT1135" s="42">
        <f t="shared" si="207"/>
        <v>0</v>
      </c>
      <c r="AU1135" s="43">
        <f t="shared" si="203"/>
        <v>3214</v>
      </c>
      <c r="AV1135" s="95">
        <f t="shared" si="210"/>
        <v>3214</v>
      </c>
      <c r="AW1135" s="61" t="str">
        <f t="shared" si="210"/>
        <v/>
      </c>
      <c r="AX1135" s="61" t="str">
        <f t="shared" si="210"/>
        <v/>
      </c>
      <c r="AY1135" s="61" t="str">
        <f t="shared" si="210"/>
        <v/>
      </c>
      <c r="AZ1135" s="44" t="str">
        <f t="shared" si="210"/>
        <v/>
      </c>
      <c r="BA1135" s="45"/>
      <c r="BB1135" s="97">
        <v>2</v>
      </c>
      <c r="BC1135" s="98">
        <v>0</v>
      </c>
      <c r="BD1135" s="98">
        <v>0</v>
      </c>
      <c r="BE1135" s="98">
        <v>0</v>
      </c>
      <c r="BF1135" s="98">
        <v>0</v>
      </c>
      <c r="BG1135" s="99">
        <f t="shared" si="208"/>
        <v>2</v>
      </c>
      <c r="BH1135" s="52">
        <f t="shared" si="204"/>
        <v>0</v>
      </c>
      <c r="BI1135" s="53">
        <f>IFERROR(IF(ROUND(V1135/((D1135+AK1135)/2),1)&lt;0,0,ROUND(V1135/((D1135+AK1135)/2),1)),0)</f>
        <v>1.2</v>
      </c>
      <c r="BJ1135" s="55" t="str">
        <f>IF(AK1135=0,"정상",IF(AP1135="악성","악성",IF(AND(BL1135&gt;3,BI1135&lt;0.5),"악성",IF(AND(AP1135="정상",BL1135&lt;=3),"정상",IF(BI1135&gt;1,"정상","부진")))))</f>
        <v>정상</v>
      </c>
      <c r="BK1135" s="54">
        <v>44774</v>
      </c>
      <c r="BL1135" s="52">
        <f t="shared" si="209"/>
        <v>50</v>
      </c>
    </row>
    <row r="1136" spans="1:64" ht="17.100000000000001" customHeight="1">
      <c r="A1136" s="58" t="s">
        <v>1</v>
      </c>
      <c r="B1136" s="57" t="s">
        <v>1935</v>
      </c>
      <c r="C1136" s="56" t="s">
        <v>4360</v>
      </c>
      <c r="D1136" s="213">
        <v>25</v>
      </c>
      <c r="E1136" s="214">
        <v>1409.2665999999999</v>
      </c>
      <c r="F1136" s="215">
        <v>35231</v>
      </c>
      <c r="G1136" s="213">
        <v>0</v>
      </c>
      <c r="H1136" s="216">
        <v>0</v>
      </c>
      <c r="I1136" s="215">
        <v>0</v>
      </c>
      <c r="J1136" s="213">
        <v>0</v>
      </c>
      <c r="K1136" s="216">
        <v>0</v>
      </c>
      <c r="L1136" s="215">
        <v>0</v>
      </c>
      <c r="M1136" s="213">
        <v>7</v>
      </c>
      <c r="N1136" s="216">
        <v>1409.142857</v>
      </c>
      <c r="O1136" s="215">
        <v>9864</v>
      </c>
      <c r="P1136" s="213">
        <v>0</v>
      </c>
      <c r="Q1136" s="216">
        <v>0</v>
      </c>
      <c r="R1136" s="215">
        <v>0</v>
      </c>
      <c r="S1136" s="213">
        <v>7</v>
      </c>
      <c r="T1136" s="214">
        <v>1409.142857</v>
      </c>
      <c r="U1136" s="217">
        <v>9864</v>
      </c>
      <c r="V1136" s="213">
        <v>-30</v>
      </c>
      <c r="W1136" s="216">
        <v>1408.3</v>
      </c>
      <c r="X1136" s="215">
        <v>-42249</v>
      </c>
      <c r="Y1136" s="213">
        <v>0</v>
      </c>
      <c r="Z1136" s="216">
        <v>0</v>
      </c>
      <c r="AA1136" s="215">
        <v>0</v>
      </c>
      <c r="AB1136" s="213">
        <v>38</v>
      </c>
      <c r="AC1136" s="216">
        <v>1409</v>
      </c>
      <c r="AD1136" s="215">
        <v>53542</v>
      </c>
      <c r="AE1136" s="213">
        <v>0</v>
      </c>
      <c r="AF1136" s="216">
        <v>0</v>
      </c>
      <c r="AG1136" s="215">
        <v>0</v>
      </c>
      <c r="AH1136" s="213">
        <v>8</v>
      </c>
      <c r="AI1136" s="214">
        <v>1411.625</v>
      </c>
      <c r="AJ1136" s="215">
        <v>11293</v>
      </c>
      <c r="AK1136" s="218">
        <v>24</v>
      </c>
      <c r="AL1136" s="214">
        <v>1408.4166</v>
      </c>
      <c r="AM1136" s="215">
        <v>33802</v>
      </c>
      <c r="AN1136" s="36">
        <f t="shared" si="201"/>
        <v>3.1988225546970197E-6</v>
      </c>
      <c r="AO1136" s="37">
        <f t="shared" si="202"/>
        <v>0.75</v>
      </c>
      <c r="AP1136" s="38" t="s">
        <v>3</v>
      </c>
      <c r="AQ1136" s="39" t="str">
        <f t="shared" si="200"/>
        <v>제품</v>
      </c>
      <c r="AR1136" s="40">
        <f t="shared" si="205"/>
        <v>33802</v>
      </c>
      <c r="AS1136" s="41">
        <f t="shared" si="206"/>
        <v>0</v>
      </c>
      <c r="AT1136" s="42">
        <f t="shared" si="207"/>
        <v>0</v>
      </c>
      <c r="AU1136" s="43">
        <f t="shared" si="203"/>
        <v>33802</v>
      </c>
      <c r="AV1136" s="95">
        <f t="shared" si="210"/>
        <v>33801.998399999997</v>
      </c>
      <c r="AW1136" s="61" t="str">
        <f t="shared" si="210"/>
        <v/>
      </c>
      <c r="AX1136" s="61" t="str">
        <f t="shared" si="210"/>
        <v/>
      </c>
      <c r="AY1136" s="61" t="str">
        <f t="shared" si="210"/>
        <v/>
      </c>
      <c r="AZ1136" s="44" t="str">
        <f t="shared" si="210"/>
        <v/>
      </c>
      <c r="BA1136" s="45"/>
      <c r="BB1136" s="97">
        <v>24</v>
      </c>
      <c r="BC1136" s="98">
        <v>0</v>
      </c>
      <c r="BD1136" s="98">
        <v>0</v>
      </c>
      <c r="BE1136" s="98">
        <v>0</v>
      </c>
      <c r="BF1136" s="98">
        <v>0</v>
      </c>
      <c r="BG1136" s="99">
        <f t="shared" si="208"/>
        <v>24</v>
      </c>
      <c r="BH1136" s="52">
        <f t="shared" si="204"/>
        <v>0</v>
      </c>
      <c r="BI1136" s="53">
        <f>IFERROR(IF(ROUND(V1136/((D1136+AK1136)/2),1)&lt;0,0,ROUND(V1136/((D1136+AK1136)/2),1)),0)</f>
        <v>0</v>
      </c>
      <c r="BJ1136" s="55" t="str">
        <f>IF(AK1136=0,"정상",IF(AP1136="악성","악성",IF(AND(BL1136&gt;3,BI1136&lt;0.5),"악성",IF(AND(AP1136="정상",BL1136&lt;=3),"정상",IF(BI1136&gt;1,"정상","부진")))))</f>
        <v>악성</v>
      </c>
      <c r="BK1136" s="54">
        <v>44774</v>
      </c>
      <c r="BL1136" s="52">
        <f t="shared" si="209"/>
        <v>50</v>
      </c>
    </row>
    <row r="1137" spans="1:64" ht="17.100000000000001" customHeight="1">
      <c r="A1137" s="58" t="s">
        <v>1</v>
      </c>
      <c r="B1137" s="57" t="s">
        <v>1936</v>
      </c>
      <c r="C1137" s="56" t="s">
        <v>4361</v>
      </c>
      <c r="D1137" s="213">
        <v>1257</v>
      </c>
      <c r="E1137" s="214">
        <v>1302.2856999999999</v>
      </c>
      <c r="F1137" s="215">
        <v>1636972</v>
      </c>
      <c r="G1137" s="213">
        <v>0</v>
      </c>
      <c r="H1137" s="216">
        <v>0</v>
      </c>
      <c r="I1137" s="215">
        <v>0</v>
      </c>
      <c r="J1137" s="213">
        <v>0</v>
      </c>
      <c r="K1137" s="216">
        <v>0</v>
      </c>
      <c r="L1137" s="215">
        <v>0</v>
      </c>
      <c r="M1137" s="213">
        <v>0</v>
      </c>
      <c r="N1137" s="216">
        <v>0</v>
      </c>
      <c r="O1137" s="215">
        <v>0</v>
      </c>
      <c r="P1137" s="213">
        <v>0</v>
      </c>
      <c r="Q1137" s="216">
        <v>0</v>
      </c>
      <c r="R1137" s="215">
        <v>0</v>
      </c>
      <c r="S1137" s="213">
        <v>0</v>
      </c>
      <c r="T1137" s="214">
        <v>0</v>
      </c>
      <c r="U1137" s="217">
        <v>0</v>
      </c>
      <c r="V1137" s="213">
        <v>1169</v>
      </c>
      <c r="W1137" s="216">
        <v>1302.284858</v>
      </c>
      <c r="X1137" s="215">
        <v>1522371</v>
      </c>
      <c r="Y1137" s="213">
        <v>0</v>
      </c>
      <c r="Z1137" s="216">
        <v>0</v>
      </c>
      <c r="AA1137" s="215">
        <v>0</v>
      </c>
      <c r="AB1137" s="213">
        <v>73</v>
      </c>
      <c r="AC1137" s="216">
        <v>1302.3424649999999</v>
      </c>
      <c r="AD1137" s="215">
        <v>95071</v>
      </c>
      <c r="AE1137" s="213">
        <v>0</v>
      </c>
      <c r="AF1137" s="216">
        <v>0</v>
      </c>
      <c r="AG1137" s="215">
        <v>0</v>
      </c>
      <c r="AH1137" s="213">
        <v>1242</v>
      </c>
      <c r="AI1137" s="214">
        <v>1302.2882440000001</v>
      </c>
      <c r="AJ1137" s="215">
        <v>1617442</v>
      </c>
      <c r="AK1137" s="218">
        <v>15</v>
      </c>
      <c r="AL1137" s="214">
        <v>1302</v>
      </c>
      <c r="AM1137" s="215">
        <v>19530</v>
      </c>
      <c r="AN1137" s="36">
        <f t="shared" si="201"/>
        <v>1.848204381197349E-6</v>
      </c>
      <c r="AO1137" s="37">
        <f t="shared" si="202"/>
        <v>1.1933174224343675E-2</v>
      </c>
      <c r="AP1137" s="38" t="s">
        <v>4</v>
      </c>
      <c r="AQ1137" s="39" t="str">
        <f t="shared" si="200"/>
        <v>제품</v>
      </c>
      <c r="AR1137" s="40">
        <f t="shared" si="205"/>
        <v>0</v>
      </c>
      <c r="AS1137" s="41">
        <f t="shared" si="206"/>
        <v>19530</v>
      </c>
      <c r="AT1137" s="42">
        <f t="shared" si="207"/>
        <v>0</v>
      </c>
      <c r="AU1137" s="43">
        <f t="shared" si="203"/>
        <v>19530</v>
      </c>
      <c r="AV1137" s="95">
        <f t="shared" si="210"/>
        <v>19530</v>
      </c>
      <c r="AW1137" s="61" t="str">
        <f t="shared" si="210"/>
        <v/>
      </c>
      <c r="AX1137" s="61" t="str">
        <f t="shared" si="210"/>
        <v/>
      </c>
      <c r="AY1137" s="61" t="str">
        <f t="shared" si="210"/>
        <v/>
      </c>
      <c r="AZ1137" s="44" t="str">
        <f t="shared" si="210"/>
        <v/>
      </c>
      <c r="BA1137" s="45"/>
      <c r="BB1137" s="97">
        <v>15</v>
      </c>
      <c r="BC1137" s="98">
        <v>0</v>
      </c>
      <c r="BD1137" s="98">
        <v>0</v>
      </c>
      <c r="BE1137" s="98">
        <v>0</v>
      </c>
      <c r="BF1137" s="98">
        <v>0</v>
      </c>
      <c r="BG1137" s="99">
        <f t="shared" si="208"/>
        <v>15</v>
      </c>
      <c r="BH1137" s="52">
        <f t="shared" si="204"/>
        <v>0</v>
      </c>
      <c r="BI1137" s="53">
        <f>IFERROR(IF(ROUND(V1137/((D1137+AK1137)/2),1)&lt;0,0,ROUND(V1137/((D1137+AK1137)/2),1)),0)</f>
        <v>1.8</v>
      </c>
      <c r="BJ1137" s="55" t="str">
        <f>IF(AK1137=0,"정상",IF(AP1137="악성","악성",IF(AND(BL1137&gt;3,BI1137&lt;0.5),"악성",IF(AND(AP1137="정상",BL1137&lt;=3),"정상",IF(BI1137&gt;1,"정상","부진")))))</f>
        <v>정상</v>
      </c>
      <c r="BK1137" s="54">
        <v>44774</v>
      </c>
      <c r="BL1137" s="52">
        <f t="shared" si="209"/>
        <v>50</v>
      </c>
    </row>
    <row r="1138" spans="1:64" ht="17.100000000000001" customHeight="1">
      <c r="A1138" s="58" t="s">
        <v>1</v>
      </c>
      <c r="B1138" s="57" t="s">
        <v>1937</v>
      </c>
      <c r="C1138" s="56" t="s">
        <v>4362</v>
      </c>
      <c r="D1138" s="213">
        <v>2655</v>
      </c>
      <c r="E1138" s="214">
        <v>742.42899999999997</v>
      </c>
      <c r="F1138" s="215">
        <v>1971148</v>
      </c>
      <c r="G1138" s="213">
        <v>0</v>
      </c>
      <c r="H1138" s="216">
        <v>0</v>
      </c>
      <c r="I1138" s="215">
        <v>0</v>
      </c>
      <c r="J1138" s="213">
        <v>27839</v>
      </c>
      <c r="K1138" s="216">
        <v>733.42282399999999</v>
      </c>
      <c r="L1138" s="215">
        <v>20417758</v>
      </c>
      <c r="M1138" s="213">
        <v>106</v>
      </c>
      <c r="N1138" s="216">
        <v>134.31131999999999</v>
      </c>
      <c r="O1138" s="215">
        <v>14237</v>
      </c>
      <c r="P1138" s="213">
        <v>0</v>
      </c>
      <c r="Q1138" s="216">
        <v>0</v>
      </c>
      <c r="R1138" s="215">
        <v>0</v>
      </c>
      <c r="S1138" s="213">
        <v>27945</v>
      </c>
      <c r="T1138" s="214">
        <v>731.15029500000003</v>
      </c>
      <c r="U1138" s="217">
        <v>20431995</v>
      </c>
      <c r="V1138" s="213">
        <v>22177</v>
      </c>
      <c r="W1138" s="216">
        <v>737.54362600000002</v>
      </c>
      <c r="X1138" s="215">
        <v>16356505</v>
      </c>
      <c r="Y1138" s="213">
        <v>0</v>
      </c>
      <c r="Z1138" s="216">
        <v>0</v>
      </c>
      <c r="AA1138" s="215">
        <v>0</v>
      </c>
      <c r="AB1138" s="213">
        <v>57</v>
      </c>
      <c r="AC1138" s="216">
        <v>731.73684200000002</v>
      </c>
      <c r="AD1138" s="215">
        <v>41709</v>
      </c>
      <c r="AE1138" s="213">
        <v>0</v>
      </c>
      <c r="AF1138" s="216">
        <v>0</v>
      </c>
      <c r="AG1138" s="215">
        <v>0</v>
      </c>
      <c r="AH1138" s="213">
        <v>22234</v>
      </c>
      <c r="AI1138" s="214">
        <v>737.52873899999997</v>
      </c>
      <c r="AJ1138" s="215">
        <v>16398214</v>
      </c>
      <c r="AK1138" s="218">
        <v>8366</v>
      </c>
      <c r="AL1138" s="214">
        <v>717.77790000000005</v>
      </c>
      <c r="AM1138" s="215">
        <v>6004929</v>
      </c>
      <c r="AN1138" s="36">
        <f t="shared" si="201"/>
        <v>5.6827117698817289E-4</v>
      </c>
      <c r="AO1138" s="37">
        <f t="shared" si="202"/>
        <v>0.27339869281045753</v>
      </c>
      <c r="AP1138" s="38" t="s">
        <v>2</v>
      </c>
      <c r="AQ1138" s="39" t="str">
        <f t="shared" si="200"/>
        <v>제품</v>
      </c>
      <c r="AR1138" s="40">
        <f t="shared" si="205"/>
        <v>0</v>
      </c>
      <c r="AS1138" s="41">
        <f t="shared" si="206"/>
        <v>0</v>
      </c>
      <c r="AT1138" s="42">
        <f t="shared" si="207"/>
        <v>6004929</v>
      </c>
      <c r="AU1138" s="43">
        <f t="shared" si="203"/>
        <v>6004929</v>
      </c>
      <c r="AV1138" s="95">
        <f t="shared" si="210"/>
        <v>6004929.9114000006</v>
      </c>
      <c r="AW1138" s="61" t="str">
        <f t="shared" si="210"/>
        <v/>
      </c>
      <c r="AX1138" s="61" t="str">
        <f t="shared" si="210"/>
        <v/>
      </c>
      <c r="AY1138" s="61" t="str">
        <f t="shared" si="210"/>
        <v/>
      </c>
      <c r="AZ1138" s="44" t="str">
        <f t="shared" si="210"/>
        <v/>
      </c>
      <c r="BA1138" s="45"/>
      <c r="BB1138" s="97">
        <v>8366</v>
      </c>
      <c r="BC1138" s="98">
        <v>0</v>
      </c>
      <c r="BD1138" s="98">
        <v>0</v>
      </c>
      <c r="BE1138" s="98">
        <v>0</v>
      </c>
      <c r="BF1138" s="98">
        <v>0</v>
      </c>
      <c r="BG1138" s="99">
        <f t="shared" si="208"/>
        <v>8366</v>
      </c>
      <c r="BH1138" s="52">
        <f t="shared" si="204"/>
        <v>0</v>
      </c>
      <c r="BI1138" s="53">
        <f>IFERROR(IF(ROUND(V1138/((D1138+AK1138)/2),1)&lt;0,0,ROUND(V1138/((D1138+AK1138)/2),1)),0)</f>
        <v>4</v>
      </c>
      <c r="BJ1138" s="55" t="str">
        <f>IF(AK1138=0,"정상",IF(AP1138="악성","악성",IF(AND(BL1138&gt;3,BI1138&lt;0.5),"악성",IF(AND(AP1138="정상",BL1138&lt;=3),"정상",IF(BI1138&gt;1,"정상","부진")))))</f>
        <v>정상</v>
      </c>
      <c r="BK1138" s="54">
        <v>46204</v>
      </c>
      <c r="BL1138" s="52">
        <f t="shared" si="209"/>
        <v>3</v>
      </c>
    </row>
    <row r="1139" spans="1:64" ht="17.100000000000001" customHeight="1">
      <c r="A1139" s="58" t="s">
        <v>1</v>
      </c>
      <c r="B1139" s="57" t="s">
        <v>1938</v>
      </c>
      <c r="C1139" s="56" t="s">
        <v>4363</v>
      </c>
      <c r="D1139" s="213">
        <v>2555</v>
      </c>
      <c r="E1139" s="214">
        <v>740.26969999999994</v>
      </c>
      <c r="F1139" s="215">
        <v>1891389</v>
      </c>
      <c r="G1139" s="213">
        <v>0</v>
      </c>
      <c r="H1139" s="216">
        <v>0</v>
      </c>
      <c r="I1139" s="215">
        <v>0</v>
      </c>
      <c r="J1139" s="213">
        <v>15000</v>
      </c>
      <c r="K1139" s="216">
        <v>742.77859999999998</v>
      </c>
      <c r="L1139" s="215">
        <v>11141679</v>
      </c>
      <c r="M1139" s="213">
        <v>101</v>
      </c>
      <c r="N1139" s="216">
        <v>8.3663360000000004</v>
      </c>
      <c r="O1139" s="215">
        <v>845</v>
      </c>
      <c r="P1139" s="213">
        <v>0</v>
      </c>
      <c r="Q1139" s="216">
        <v>0</v>
      </c>
      <c r="R1139" s="215">
        <v>0</v>
      </c>
      <c r="S1139" s="213">
        <v>15101</v>
      </c>
      <c r="T1139" s="214">
        <v>737.86663099999998</v>
      </c>
      <c r="U1139" s="217">
        <v>11142524</v>
      </c>
      <c r="V1139" s="213">
        <v>13507</v>
      </c>
      <c r="W1139" s="216">
        <v>739.57999500000005</v>
      </c>
      <c r="X1139" s="215">
        <v>9989507</v>
      </c>
      <c r="Y1139" s="213">
        <v>0</v>
      </c>
      <c r="Z1139" s="216">
        <v>0</v>
      </c>
      <c r="AA1139" s="215">
        <v>0</v>
      </c>
      <c r="AB1139" s="213">
        <v>29</v>
      </c>
      <c r="AC1139" s="216">
        <v>741</v>
      </c>
      <c r="AD1139" s="215">
        <v>21489</v>
      </c>
      <c r="AE1139" s="213">
        <v>0</v>
      </c>
      <c r="AF1139" s="216">
        <v>0</v>
      </c>
      <c r="AG1139" s="215">
        <v>0</v>
      </c>
      <c r="AH1139" s="213">
        <v>13536</v>
      </c>
      <c r="AI1139" s="214">
        <v>739.58303699999999</v>
      </c>
      <c r="AJ1139" s="215">
        <v>10010996</v>
      </c>
      <c r="AK1139" s="218">
        <v>4120</v>
      </c>
      <c r="AL1139" s="214">
        <v>733.71780000000001</v>
      </c>
      <c r="AM1139" s="215">
        <v>3022917</v>
      </c>
      <c r="AN1139" s="36">
        <f t="shared" si="201"/>
        <v>2.8607109285181499E-4</v>
      </c>
      <c r="AO1139" s="37">
        <f t="shared" si="202"/>
        <v>0.23334843679202538</v>
      </c>
      <c r="AP1139" s="38" t="s">
        <v>2</v>
      </c>
      <c r="AQ1139" s="39" t="str">
        <f t="shared" si="200"/>
        <v>제품</v>
      </c>
      <c r="AR1139" s="40">
        <f t="shared" si="205"/>
        <v>0</v>
      </c>
      <c r="AS1139" s="41">
        <f t="shared" si="206"/>
        <v>0</v>
      </c>
      <c r="AT1139" s="42">
        <f t="shared" si="207"/>
        <v>3022917</v>
      </c>
      <c r="AU1139" s="43">
        <f t="shared" si="203"/>
        <v>3022917</v>
      </c>
      <c r="AV1139" s="95">
        <f t="shared" si="210"/>
        <v>3022917.3360000001</v>
      </c>
      <c r="AW1139" s="61" t="str">
        <f t="shared" si="210"/>
        <v/>
      </c>
      <c r="AX1139" s="61" t="str">
        <f t="shared" si="210"/>
        <v/>
      </c>
      <c r="AY1139" s="61" t="str">
        <f t="shared" si="210"/>
        <v/>
      </c>
      <c r="AZ1139" s="44" t="str">
        <f t="shared" si="210"/>
        <v/>
      </c>
      <c r="BA1139" s="45"/>
      <c r="BB1139" s="97">
        <v>4120</v>
      </c>
      <c r="BC1139" s="98">
        <v>0</v>
      </c>
      <c r="BD1139" s="98">
        <v>0</v>
      </c>
      <c r="BE1139" s="98">
        <v>0</v>
      </c>
      <c r="BF1139" s="98">
        <v>0</v>
      </c>
      <c r="BG1139" s="99">
        <f t="shared" si="208"/>
        <v>4120</v>
      </c>
      <c r="BH1139" s="52">
        <f t="shared" si="204"/>
        <v>0</v>
      </c>
      <c r="BI1139" s="53">
        <f>IFERROR(IF(ROUND(V1139/((D1139+AK1139)/2),1)&lt;0,0,ROUND(V1139/((D1139+AK1139)/2),1)),0)</f>
        <v>4</v>
      </c>
      <c r="BJ1139" s="55" t="str">
        <f>IF(AK1139=0,"정상",IF(AP1139="악성","악성",IF(AND(BL1139&gt;3,BI1139&lt;0.5),"악성",IF(AND(AP1139="정상",BL1139&lt;=3),"정상",IF(BI1139&gt;1,"정상","부진")))))</f>
        <v>정상</v>
      </c>
      <c r="BK1139" s="54">
        <v>46143</v>
      </c>
      <c r="BL1139" s="52">
        <f t="shared" si="209"/>
        <v>5</v>
      </c>
    </row>
    <row r="1140" spans="1:64" ht="17.100000000000001" customHeight="1">
      <c r="A1140" s="58" t="s">
        <v>1</v>
      </c>
      <c r="B1140" s="57" t="s">
        <v>1939</v>
      </c>
      <c r="C1140" s="56" t="s">
        <v>4364</v>
      </c>
      <c r="D1140" s="213">
        <v>2580</v>
      </c>
      <c r="E1140" s="214">
        <v>1460.5260000000001</v>
      </c>
      <c r="F1140" s="215">
        <v>3768157</v>
      </c>
      <c r="G1140" s="213">
        <v>0</v>
      </c>
      <c r="H1140" s="216">
        <v>0</v>
      </c>
      <c r="I1140" s="215">
        <v>0</v>
      </c>
      <c r="J1140" s="213">
        <v>8000</v>
      </c>
      <c r="K1140" s="216">
        <v>1462</v>
      </c>
      <c r="L1140" s="215">
        <v>11696000</v>
      </c>
      <c r="M1140" s="213">
        <v>201</v>
      </c>
      <c r="N1140" s="216">
        <v>8.2139299999999995</v>
      </c>
      <c r="O1140" s="215">
        <v>1651</v>
      </c>
      <c r="P1140" s="213">
        <v>0</v>
      </c>
      <c r="Q1140" s="216">
        <v>0</v>
      </c>
      <c r="R1140" s="215">
        <v>0</v>
      </c>
      <c r="S1140" s="213">
        <v>8201</v>
      </c>
      <c r="T1140" s="214">
        <v>1426.3688569999999</v>
      </c>
      <c r="U1140" s="217">
        <v>11697651</v>
      </c>
      <c r="V1140" s="213">
        <v>10677</v>
      </c>
      <c r="W1140" s="216">
        <v>1434.749274</v>
      </c>
      <c r="X1140" s="215">
        <v>15318818</v>
      </c>
      <c r="Y1140" s="213">
        <v>0</v>
      </c>
      <c r="Z1140" s="216">
        <v>0</v>
      </c>
      <c r="AA1140" s="215">
        <v>0</v>
      </c>
      <c r="AB1140" s="213">
        <v>24</v>
      </c>
      <c r="AC1140" s="216">
        <v>1438.625</v>
      </c>
      <c r="AD1140" s="215">
        <v>34527</v>
      </c>
      <c r="AE1140" s="213">
        <v>0</v>
      </c>
      <c r="AF1140" s="216">
        <v>0</v>
      </c>
      <c r="AG1140" s="215">
        <v>0</v>
      </c>
      <c r="AH1140" s="213">
        <v>10701</v>
      </c>
      <c r="AI1140" s="214">
        <v>1434.7579659999999</v>
      </c>
      <c r="AJ1140" s="215">
        <v>15353345</v>
      </c>
      <c r="AK1140" s="218">
        <v>80</v>
      </c>
      <c r="AL1140" s="214">
        <v>1405.7949000000001</v>
      </c>
      <c r="AM1140" s="215">
        <v>112463</v>
      </c>
      <c r="AN1140" s="36">
        <f t="shared" si="201"/>
        <v>1.064283713889388E-5</v>
      </c>
      <c r="AO1140" s="37">
        <f t="shared" si="202"/>
        <v>7.4204619237547538E-3</v>
      </c>
      <c r="AP1140" s="38" t="s">
        <v>2</v>
      </c>
      <c r="AQ1140" s="39" t="str">
        <f t="shared" si="200"/>
        <v>제품</v>
      </c>
      <c r="AR1140" s="40">
        <f t="shared" si="205"/>
        <v>0</v>
      </c>
      <c r="AS1140" s="41">
        <f t="shared" si="206"/>
        <v>0</v>
      </c>
      <c r="AT1140" s="42">
        <f t="shared" si="207"/>
        <v>112463</v>
      </c>
      <c r="AU1140" s="43">
        <f t="shared" si="203"/>
        <v>112463</v>
      </c>
      <c r="AV1140" s="95">
        <f t="shared" si="210"/>
        <v>112463.592</v>
      </c>
      <c r="AW1140" s="61" t="str">
        <f t="shared" si="210"/>
        <v/>
      </c>
      <c r="AX1140" s="61" t="str">
        <f t="shared" si="210"/>
        <v/>
      </c>
      <c r="AY1140" s="61" t="str">
        <f t="shared" si="210"/>
        <v/>
      </c>
      <c r="AZ1140" s="44" t="str">
        <f t="shared" si="210"/>
        <v/>
      </c>
      <c r="BA1140" s="45"/>
      <c r="BB1140" s="97">
        <v>80</v>
      </c>
      <c r="BC1140" s="98">
        <v>0</v>
      </c>
      <c r="BD1140" s="98">
        <v>0</v>
      </c>
      <c r="BE1140" s="98">
        <v>0</v>
      </c>
      <c r="BF1140" s="98">
        <v>0</v>
      </c>
      <c r="BG1140" s="99">
        <f t="shared" si="208"/>
        <v>80</v>
      </c>
      <c r="BH1140" s="52">
        <f t="shared" si="204"/>
        <v>0</v>
      </c>
      <c r="BI1140" s="53">
        <f>IFERROR(IF(ROUND(V1140/((D1140+AK1140)/2),1)&lt;0,0,ROUND(V1140/((D1140+AK1140)/2),1)),0)</f>
        <v>8</v>
      </c>
      <c r="BJ1140" s="55" t="str">
        <f>IF(AK1140=0,"정상",IF(AP1140="악성","악성",IF(AND(BL1140&gt;3,BI1140&lt;0.5),"악성",IF(AND(AP1140="정상",BL1140&lt;=3),"정상",IF(BI1140&gt;1,"정상","부진")))))</f>
        <v>정상</v>
      </c>
      <c r="BK1140" s="54">
        <v>46082</v>
      </c>
      <c r="BL1140" s="52">
        <f t="shared" si="209"/>
        <v>7</v>
      </c>
    </row>
    <row r="1141" spans="1:64" ht="17.100000000000001" customHeight="1">
      <c r="A1141" s="58" t="s">
        <v>1</v>
      </c>
      <c r="B1141" s="57" t="s">
        <v>1975</v>
      </c>
      <c r="C1141" s="56" t="s">
        <v>4365</v>
      </c>
      <c r="D1141" s="213">
        <v>175</v>
      </c>
      <c r="E1141" s="214">
        <v>5022.4849999999997</v>
      </c>
      <c r="F1141" s="215">
        <v>878934</v>
      </c>
      <c r="G1141" s="213">
        <v>0</v>
      </c>
      <c r="H1141" s="216">
        <v>0</v>
      </c>
      <c r="I1141" s="215">
        <v>0</v>
      </c>
      <c r="J1141" s="213">
        <v>0</v>
      </c>
      <c r="K1141" s="216">
        <v>0</v>
      </c>
      <c r="L1141" s="215">
        <v>0</v>
      </c>
      <c r="M1141" s="213">
        <v>0</v>
      </c>
      <c r="N1141" s="216">
        <v>0</v>
      </c>
      <c r="O1141" s="215">
        <v>0</v>
      </c>
      <c r="P1141" s="213">
        <v>0</v>
      </c>
      <c r="Q1141" s="216">
        <v>0</v>
      </c>
      <c r="R1141" s="215">
        <v>0</v>
      </c>
      <c r="S1141" s="213">
        <v>0</v>
      </c>
      <c r="T1141" s="214">
        <v>0</v>
      </c>
      <c r="U1141" s="217">
        <v>0</v>
      </c>
      <c r="V1141" s="213">
        <v>-57</v>
      </c>
      <c r="W1141" s="216">
        <v>5022.3157890000002</v>
      </c>
      <c r="X1141" s="215">
        <v>-286272</v>
      </c>
      <c r="Y1141" s="213">
        <v>0</v>
      </c>
      <c r="Z1141" s="216">
        <v>0</v>
      </c>
      <c r="AA1141" s="215">
        <v>0</v>
      </c>
      <c r="AB1141" s="213">
        <v>98</v>
      </c>
      <c r="AC1141" s="216">
        <v>5022.5102040000002</v>
      </c>
      <c r="AD1141" s="215">
        <v>492206</v>
      </c>
      <c r="AE1141" s="213">
        <v>0</v>
      </c>
      <c r="AF1141" s="216">
        <v>0</v>
      </c>
      <c r="AG1141" s="215">
        <v>0</v>
      </c>
      <c r="AH1141" s="213">
        <v>41</v>
      </c>
      <c r="AI1141" s="214">
        <v>5022.780487</v>
      </c>
      <c r="AJ1141" s="215">
        <v>205934</v>
      </c>
      <c r="AK1141" s="218">
        <v>134</v>
      </c>
      <c r="AL1141" s="214">
        <v>5022.3913000000002</v>
      </c>
      <c r="AM1141" s="215">
        <v>673000</v>
      </c>
      <c r="AN1141" s="36">
        <f t="shared" si="201"/>
        <v>6.3688763366401223E-5</v>
      </c>
      <c r="AO1141" s="37">
        <f t="shared" si="202"/>
        <v>0.76571428571428568</v>
      </c>
      <c r="AP1141" s="38" t="s">
        <v>3</v>
      </c>
      <c r="AQ1141" s="39" t="str">
        <f t="shared" si="200"/>
        <v>제품</v>
      </c>
      <c r="AR1141" s="40">
        <f t="shared" si="205"/>
        <v>673000</v>
      </c>
      <c r="AS1141" s="41">
        <f t="shared" si="206"/>
        <v>0</v>
      </c>
      <c r="AT1141" s="42">
        <f t="shared" si="207"/>
        <v>0</v>
      </c>
      <c r="AU1141" s="43">
        <f t="shared" si="203"/>
        <v>673000</v>
      </c>
      <c r="AV1141" s="95">
        <f t="shared" si="210"/>
        <v>673000.43420000002</v>
      </c>
      <c r="AW1141" s="61" t="str">
        <f t="shared" si="210"/>
        <v/>
      </c>
      <c r="AX1141" s="61" t="str">
        <f t="shared" si="210"/>
        <v/>
      </c>
      <c r="AY1141" s="61" t="str">
        <f t="shared" si="210"/>
        <v/>
      </c>
      <c r="AZ1141" s="44" t="str">
        <f t="shared" si="210"/>
        <v/>
      </c>
      <c r="BA1141" s="45"/>
      <c r="BB1141" s="97">
        <v>134</v>
      </c>
      <c r="BC1141" s="98">
        <v>0</v>
      </c>
      <c r="BD1141" s="98">
        <v>0</v>
      </c>
      <c r="BE1141" s="98">
        <v>0</v>
      </c>
      <c r="BF1141" s="98">
        <v>0</v>
      </c>
      <c r="BG1141" s="99">
        <f t="shared" si="208"/>
        <v>134</v>
      </c>
      <c r="BH1141" s="52">
        <f t="shared" si="204"/>
        <v>0</v>
      </c>
      <c r="BI1141" s="53">
        <f>IFERROR(IF(ROUND(V1141/((D1141+AK1141)/2),1)&lt;0,0,ROUND(V1141/((D1141+AK1141)/2),1)),0)</f>
        <v>0</v>
      </c>
      <c r="BJ1141" s="55" t="str">
        <f>IF(AK1141=0,"정상",IF(AP1141="악성","악성",IF(AND(BL1141&gt;3,BI1141&lt;0.5),"악성",IF(AND(AP1141="정상",BL1141&lt;=3),"정상",IF(BI1141&gt;1,"정상","부진")))))</f>
        <v>악성</v>
      </c>
      <c r="BK1141" s="54">
        <v>44805</v>
      </c>
      <c r="BL1141" s="52">
        <f t="shared" si="209"/>
        <v>49</v>
      </c>
    </row>
    <row r="1142" spans="1:64" ht="17.100000000000001" customHeight="1">
      <c r="A1142" s="58" t="s">
        <v>1</v>
      </c>
      <c r="B1142" s="57" t="s">
        <v>2012</v>
      </c>
      <c r="C1142" s="56" t="s">
        <v>4366</v>
      </c>
      <c r="D1142" s="213">
        <v>22</v>
      </c>
      <c r="E1142" s="214">
        <v>4838.1904000000004</v>
      </c>
      <c r="F1142" s="215">
        <v>106440</v>
      </c>
      <c r="G1142" s="213">
        <v>0</v>
      </c>
      <c r="H1142" s="216">
        <v>0</v>
      </c>
      <c r="I1142" s="215">
        <v>0</v>
      </c>
      <c r="J1142" s="213">
        <v>0</v>
      </c>
      <c r="K1142" s="216">
        <v>0</v>
      </c>
      <c r="L1142" s="215">
        <v>0</v>
      </c>
      <c r="M1142" s="213">
        <v>0</v>
      </c>
      <c r="N1142" s="216">
        <v>0</v>
      </c>
      <c r="O1142" s="215">
        <v>0</v>
      </c>
      <c r="P1142" s="213">
        <v>0</v>
      </c>
      <c r="Q1142" s="216">
        <v>0</v>
      </c>
      <c r="R1142" s="215">
        <v>0</v>
      </c>
      <c r="S1142" s="213">
        <v>0</v>
      </c>
      <c r="T1142" s="214">
        <v>0</v>
      </c>
      <c r="U1142" s="217">
        <v>0</v>
      </c>
      <c r="V1142" s="213">
        <v>-11</v>
      </c>
      <c r="W1142" s="216">
        <v>4837.9090900000001</v>
      </c>
      <c r="X1142" s="215">
        <v>-53217</v>
      </c>
      <c r="Y1142" s="213">
        <v>0</v>
      </c>
      <c r="Z1142" s="216">
        <v>0</v>
      </c>
      <c r="AA1142" s="215">
        <v>0</v>
      </c>
      <c r="AB1142" s="213">
        <v>33</v>
      </c>
      <c r="AC1142" s="216">
        <v>4838.0909089999996</v>
      </c>
      <c r="AD1142" s="215">
        <v>159657</v>
      </c>
      <c r="AE1142" s="213">
        <v>0</v>
      </c>
      <c r="AF1142" s="216">
        <v>0</v>
      </c>
      <c r="AG1142" s="215">
        <v>0</v>
      </c>
      <c r="AH1142" s="213">
        <v>22</v>
      </c>
      <c r="AI1142" s="214">
        <v>4838.181818</v>
      </c>
      <c r="AJ1142" s="215">
        <v>106440</v>
      </c>
      <c r="AK1142" s="218">
        <v>0</v>
      </c>
      <c r="AL1142" s="214">
        <v>0</v>
      </c>
      <c r="AM1142" s="215">
        <v>0</v>
      </c>
      <c r="AN1142" s="36">
        <f t="shared" si="201"/>
        <v>0</v>
      </c>
      <c r="AO1142" s="37">
        <f t="shared" si="202"/>
        <v>0</v>
      </c>
      <c r="AP1142" s="38" t="s">
        <v>3</v>
      </c>
      <c r="AQ1142" s="39" t="str">
        <f t="shared" si="200"/>
        <v>제품</v>
      </c>
      <c r="AR1142" s="40">
        <f t="shared" si="205"/>
        <v>0</v>
      </c>
      <c r="AS1142" s="41">
        <f t="shared" si="206"/>
        <v>0</v>
      </c>
      <c r="AT1142" s="42">
        <f t="shared" si="207"/>
        <v>0</v>
      </c>
      <c r="AU1142" s="43">
        <f t="shared" si="203"/>
        <v>0</v>
      </c>
      <c r="AV1142" s="95" t="str">
        <f t="shared" si="210"/>
        <v/>
      </c>
      <c r="AW1142" s="61" t="str">
        <f t="shared" si="210"/>
        <v/>
      </c>
      <c r="AX1142" s="61" t="str">
        <f t="shared" si="210"/>
        <v/>
      </c>
      <c r="AY1142" s="61" t="str">
        <f t="shared" si="210"/>
        <v/>
      </c>
      <c r="AZ1142" s="44" t="str">
        <f t="shared" si="210"/>
        <v/>
      </c>
      <c r="BA1142" s="45"/>
      <c r="BB1142" s="97">
        <v>0</v>
      </c>
      <c r="BC1142" s="98">
        <v>0</v>
      </c>
      <c r="BD1142" s="98">
        <v>0</v>
      </c>
      <c r="BE1142" s="98">
        <v>0</v>
      </c>
      <c r="BF1142" s="98">
        <v>0</v>
      </c>
      <c r="BG1142" s="99">
        <f t="shared" si="208"/>
        <v>0</v>
      </c>
      <c r="BH1142" s="52">
        <f t="shared" si="204"/>
        <v>0</v>
      </c>
      <c r="BI1142" s="53">
        <f>IFERROR(IF(ROUND(V1142/((D1142+AK1142)/2),1)&lt;0,0,ROUND(V1142/((D1142+AK1142)/2),1)),0)</f>
        <v>0</v>
      </c>
      <c r="BJ1142" s="55" t="str">
        <f>IF(AK1142=0,"정상",IF(AP1142="악성","악성",IF(AND(BL1142&gt;3,BI1142&lt;0.5),"악성",IF(AND(AP1142="정상",BL1142&lt;=3),"정상",IF(BI1142&gt;1,"정상","부진")))))</f>
        <v>정상</v>
      </c>
      <c r="BK1142" s="54">
        <v>44835</v>
      </c>
      <c r="BL1142" s="52">
        <f t="shared" si="209"/>
        <v>48</v>
      </c>
    </row>
    <row r="1143" spans="1:64" ht="17.100000000000001" customHeight="1">
      <c r="A1143" s="58" t="s">
        <v>1</v>
      </c>
      <c r="B1143" s="57" t="s">
        <v>2125</v>
      </c>
      <c r="C1143" s="56" t="s">
        <v>4367</v>
      </c>
      <c r="D1143" s="213">
        <v>1427</v>
      </c>
      <c r="E1143" s="214">
        <v>2403.7487000000001</v>
      </c>
      <c r="F1143" s="215">
        <v>3430149</v>
      </c>
      <c r="G1143" s="213">
        <v>0</v>
      </c>
      <c r="H1143" s="216">
        <v>0</v>
      </c>
      <c r="I1143" s="215">
        <v>0</v>
      </c>
      <c r="J1143" s="213">
        <v>0</v>
      </c>
      <c r="K1143" s="216">
        <v>0</v>
      </c>
      <c r="L1143" s="215">
        <v>0</v>
      </c>
      <c r="M1143" s="213">
        <v>2</v>
      </c>
      <c r="N1143" s="216">
        <v>2403.5</v>
      </c>
      <c r="O1143" s="215">
        <v>4807</v>
      </c>
      <c r="P1143" s="213">
        <v>0</v>
      </c>
      <c r="Q1143" s="216">
        <v>0</v>
      </c>
      <c r="R1143" s="215">
        <v>0</v>
      </c>
      <c r="S1143" s="213">
        <v>2</v>
      </c>
      <c r="T1143" s="214">
        <v>2403.5</v>
      </c>
      <c r="U1143" s="217">
        <v>4807</v>
      </c>
      <c r="V1143" s="213">
        <v>812</v>
      </c>
      <c r="W1143" s="216">
        <v>2403.7512310000002</v>
      </c>
      <c r="X1143" s="215">
        <v>1951846</v>
      </c>
      <c r="Y1143" s="213">
        <v>0</v>
      </c>
      <c r="Z1143" s="216">
        <v>0</v>
      </c>
      <c r="AA1143" s="215">
        <v>0</v>
      </c>
      <c r="AB1143" s="213">
        <v>45</v>
      </c>
      <c r="AC1143" s="216">
        <v>2403.8666659999999</v>
      </c>
      <c r="AD1143" s="215">
        <v>108174</v>
      </c>
      <c r="AE1143" s="213">
        <v>0</v>
      </c>
      <c r="AF1143" s="216">
        <v>0</v>
      </c>
      <c r="AG1143" s="215">
        <v>0</v>
      </c>
      <c r="AH1143" s="213">
        <v>857</v>
      </c>
      <c r="AI1143" s="214">
        <v>2403.7572919999998</v>
      </c>
      <c r="AJ1143" s="215">
        <v>2060020</v>
      </c>
      <c r="AK1143" s="218">
        <v>572</v>
      </c>
      <c r="AL1143" s="214">
        <v>2403.7354</v>
      </c>
      <c r="AM1143" s="215">
        <v>1374936</v>
      </c>
      <c r="AN1143" s="36">
        <f t="shared" si="201"/>
        <v>1.3011585965519499E-4</v>
      </c>
      <c r="AO1143" s="37">
        <f t="shared" si="202"/>
        <v>0.40027991602519242</v>
      </c>
      <c r="AP1143" s="38" t="s">
        <v>4</v>
      </c>
      <c r="AQ1143" s="39" t="str">
        <f t="shared" si="200"/>
        <v>제품</v>
      </c>
      <c r="AR1143" s="40">
        <f t="shared" si="205"/>
        <v>0</v>
      </c>
      <c r="AS1143" s="41">
        <f t="shared" si="206"/>
        <v>1374936</v>
      </c>
      <c r="AT1143" s="42">
        <f t="shared" si="207"/>
        <v>0</v>
      </c>
      <c r="AU1143" s="43">
        <f t="shared" si="203"/>
        <v>1374936</v>
      </c>
      <c r="AV1143" s="95">
        <f t="shared" si="210"/>
        <v>1374936.6488000001</v>
      </c>
      <c r="AW1143" s="61" t="str">
        <f t="shared" si="210"/>
        <v/>
      </c>
      <c r="AX1143" s="61" t="str">
        <f t="shared" si="210"/>
        <v/>
      </c>
      <c r="AY1143" s="61" t="str">
        <f t="shared" si="210"/>
        <v/>
      </c>
      <c r="AZ1143" s="44" t="str">
        <f t="shared" si="210"/>
        <v/>
      </c>
      <c r="BA1143" s="45"/>
      <c r="BB1143" s="97">
        <v>572</v>
      </c>
      <c r="BC1143" s="98">
        <v>0</v>
      </c>
      <c r="BD1143" s="98">
        <v>0</v>
      </c>
      <c r="BE1143" s="98">
        <v>0</v>
      </c>
      <c r="BF1143" s="98">
        <v>0</v>
      </c>
      <c r="BG1143" s="99">
        <f t="shared" si="208"/>
        <v>572</v>
      </c>
      <c r="BH1143" s="52">
        <f t="shared" si="204"/>
        <v>0</v>
      </c>
      <c r="BI1143" s="53">
        <f>IFERROR(IF(ROUND(V1143/((D1143+AK1143)/2),1)&lt;0,0,ROUND(V1143/((D1143+AK1143)/2),1)),0)</f>
        <v>0.8</v>
      </c>
      <c r="BJ1143" s="55" t="str">
        <f>IF(AK1143=0,"정상",IF(AP1143="악성","악성",IF(AND(BL1143&gt;3,BI1143&lt;0.5),"악성",IF(AND(AP1143="정상",BL1143&lt;=3),"정상",IF(BI1143&gt;1,"정상","부진")))))</f>
        <v>부진</v>
      </c>
      <c r="BK1143" s="54">
        <v>44896</v>
      </c>
      <c r="BL1143" s="52">
        <f t="shared" si="209"/>
        <v>46</v>
      </c>
    </row>
    <row r="1144" spans="1:64" ht="17.100000000000001" customHeight="1">
      <c r="A1144" s="58" t="s">
        <v>1</v>
      </c>
      <c r="B1144" s="57" t="s">
        <v>2139</v>
      </c>
      <c r="C1144" s="56" t="s">
        <v>4368</v>
      </c>
      <c r="D1144" s="213">
        <v>811</v>
      </c>
      <c r="E1144" s="214">
        <v>4608.8675999999996</v>
      </c>
      <c r="F1144" s="215">
        <v>3737791</v>
      </c>
      <c r="G1144" s="213">
        <v>0</v>
      </c>
      <c r="H1144" s="216">
        <v>0</v>
      </c>
      <c r="I1144" s="215">
        <v>0</v>
      </c>
      <c r="J1144" s="213">
        <v>12360</v>
      </c>
      <c r="K1144" s="216">
        <v>4750.5739480000002</v>
      </c>
      <c r="L1144" s="215">
        <v>58717094</v>
      </c>
      <c r="M1144" s="213">
        <v>1</v>
      </c>
      <c r="N1144" s="216">
        <v>4737</v>
      </c>
      <c r="O1144" s="215">
        <v>4737</v>
      </c>
      <c r="P1144" s="213">
        <v>0</v>
      </c>
      <c r="Q1144" s="216">
        <v>0</v>
      </c>
      <c r="R1144" s="215">
        <v>0</v>
      </c>
      <c r="S1144" s="213">
        <v>12361</v>
      </c>
      <c r="T1144" s="214">
        <v>4750.5728499999996</v>
      </c>
      <c r="U1144" s="217">
        <v>58721831</v>
      </c>
      <c r="V1144" s="213">
        <v>11374</v>
      </c>
      <c r="W1144" s="216">
        <v>4732.7181289999999</v>
      </c>
      <c r="X1144" s="215">
        <v>53829936</v>
      </c>
      <c r="Y1144" s="213">
        <v>0</v>
      </c>
      <c r="Z1144" s="216">
        <v>0</v>
      </c>
      <c r="AA1144" s="215">
        <v>0</v>
      </c>
      <c r="AB1144" s="213">
        <v>337</v>
      </c>
      <c r="AC1144" s="216">
        <v>4707.0623139999998</v>
      </c>
      <c r="AD1144" s="215">
        <v>1586280</v>
      </c>
      <c r="AE1144" s="213">
        <v>0</v>
      </c>
      <c r="AF1144" s="216">
        <v>0</v>
      </c>
      <c r="AG1144" s="215">
        <v>0</v>
      </c>
      <c r="AH1144" s="213">
        <v>11711</v>
      </c>
      <c r="AI1144" s="214">
        <v>4731.9798479999999</v>
      </c>
      <c r="AJ1144" s="215">
        <v>55416216</v>
      </c>
      <c r="AK1144" s="218">
        <v>1461</v>
      </c>
      <c r="AL1144" s="214">
        <v>4820.9493000000002</v>
      </c>
      <c r="AM1144" s="215">
        <v>7043406</v>
      </c>
      <c r="AN1144" s="36">
        <f t="shared" si="201"/>
        <v>6.6654653495912416E-4</v>
      </c>
      <c r="AO1144" s="37">
        <f t="shared" si="202"/>
        <v>0.11091709687215305</v>
      </c>
      <c r="AP1144" s="38" t="s">
        <v>2</v>
      </c>
      <c r="AQ1144" s="39" t="str">
        <f t="shared" si="200"/>
        <v>제품</v>
      </c>
      <c r="AR1144" s="40">
        <f t="shared" si="205"/>
        <v>0</v>
      </c>
      <c r="AS1144" s="41">
        <f t="shared" si="206"/>
        <v>0</v>
      </c>
      <c r="AT1144" s="42">
        <f t="shared" si="207"/>
        <v>7043406</v>
      </c>
      <c r="AU1144" s="43">
        <f t="shared" si="203"/>
        <v>7043406</v>
      </c>
      <c r="AV1144" s="95">
        <f t="shared" si="210"/>
        <v>7043406.9273000006</v>
      </c>
      <c r="AW1144" s="61" t="str">
        <f t="shared" si="210"/>
        <v/>
      </c>
      <c r="AX1144" s="61" t="str">
        <f t="shared" si="210"/>
        <v/>
      </c>
      <c r="AY1144" s="61" t="str">
        <f t="shared" si="210"/>
        <v/>
      </c>
      <c r="AZ1144" s="44" t="str">
        <f t="shared" si="210"/>
        <v/>
      </c>
      <c r="BA1144" s="45"/>
      <c r="BB1144" s="97">
        <v>1461</v>
      </c>
      <c r="BC1144" s="98">
        <v>0</v>
      </c>
      <c r="BD1144" s="98">
        <v>0</v>
      </c>
      <c r="BE1144" s="98">
        <v>0</v>
      </c>
      <c r="BF1144" s="98">
        <v>0</v>
      </c>
      <c r="BG1144" s="99">
        <f t="shared" si="208"/>
        <v>1461</v>
      </c>
      <c r="BH1144" s="52">
        <f t="shared" si="204"/>
        <v>0</v>
      </c>
      <c r="BI1144" s="53">
        <f>IFERROR(IF(ROUND(V1144/((D1144+AK1144)/2),1)&lt;0,0,ROUND(V1144/((D1144+AK1144)/2),1)),0)</f>
        <v>10</v>
      </c>
      <c r="BJ1144" s="55" t="str">
        <f>IF(AK1144=0,"정상",IF(AP1144="악성","악성",IF(AND(BL1144&gt;3,BI1144&lt;0.5),"악성",IF(AND(AP1144="정상",BL1144&lt;=3),"정상",IF(BI1144&gt;1,"정상","부진")))))</f>
        <v>정상</v>
      </c>
      <c r="BK1144" s="54">
        <v>46174</v>
      </c>
      <c r="BL1144" s="52">
        <f t="shared" si="209"/>
        <v>4</v>
      </c>
    </row>
    <row r="1145" spans="1:64" ht="17.100000000000001" customHeight="1">
      <c r="A1145" s="58" t="s">
        <v>1</v>
      </c>
      <c r="B1145" s="57" t="s">
        <v>2057</v>
      </c>
      <c r="C1145" s="56" t="s">
        <v>4369</v>
      </c>
      <c r="D1145" s="213">
        <v>41</v>
      </c>
      <c r="E1145" s="214">
        <v>5379.9268000000002</v>
      </c>
      <c r="F1145" s="215">
        <v>220576</v>
      </c>
      <c r="G1145" s="213">
        <v>0</v>
      </c>
      <c r="H1145" s="216">
        <v>0</v>
      </c>
      <c r="I1145" s="215">
        <v>0</v>
      </c>
      <c r="J1145" s="213">
        <v>0</v>
      </c>
      <c r="K1145" s="216">
        <v>0</v>
      </c>
      <c r="L1145" s="215">
        <v>0</v>
      </c>
      <c r="M1145" s="213">
        <v>0</v>
      </c>
      <c r="N1145" s="216">
        <v>0</v>
      </c>
      <c r="O1145" s="215">
        <v>0</v>
      </c>
      <c r="P1145" s="213">
        <v>0</v>
      </c>
      <c r="Q1145" s="216">
        <v>0</v>
      </c>
      <c r="R1145" s="215">
        <v>0</v>
      </c>
      <c r="S1145" s="213">
        <v>0</v>
      </c>
      <c r="T1145" s="214">
        <v>0</v>
      </c>
      <c r="U1145" s="217">
        <v>0</v>
      </c>
      <c r="V1145" s="213">
        <v>-48</v>
      </c>
      <c r="W1145" s="216">
        <v>5379.5833329999996</v>
      </c>
      <c r="X1145" s="215">
        <v>-258220</v>
      </c>
      <c r="Y1145" s="213">
        <v>0</v>
      </c>
      <c r="Z1145" s="216">
        <v>0</v>
      </c>
      <c r="AA1145" s="215">
        <v>0</v>
      </c>
      <c r="AB1145" s="213">
        <v>80</v>
      </c>
      <c r="AC1145" s="216">
        <v>5379.8125</v>
      </c>
      <c r="AD1145" s="215">
        <v>430385</v>
      </c>
      <c r="AE1145" s="213">
        <v>0</v>
      </c>
      <c r="AF1145" s="216">
        <v>0</v>
      </c>
      <c r="AG1145" s="215">
        <v>0</v>
      </c>
      <c r="AH1145" s="213">
        <v>32</v>
      </c>
      <c r="AI1145" s="214">
        <v>5380.15625</v>
      </c>
      <c r="AJ1145" s="215">
        <v>172165</v>
      </c>
      <c r="AK1145" s="218">
        <v>9</v>
      </c>
      <c r="AL1145" s="214">
        <v>5379.125</v>
      </c>
      <c r="AM1145" s="215">
        <v>48411</v>
      </c>
      <c r="AN1145" s="36">
        <f t="shared" si="201"/>
        <v>4.5813324269403414E-6</v>
      </c>
      <c r="AO1145" s="37">
        <f t="shared" si="202"/>
        <v>0.21951219512195122</v>
      </c>
      <c r="AP1145" s="38" t="s">
        <v>3</v>
      </c>
      <c r="AQ1145" s="39" t="str">
        <f t="shared" si="200"/>
        <v>제품</v>
      </c>
      <c r="AR1145" s="40">
        <f t="shared" si="205"/>
        <v>48411</v>
      </c>
      <c r="AS1145" s="41">
        <f t="shared" si="206"/>
        <v>0</v>
      </c>
      <c r="AT1145" s="42">
        <f t="shared" si="207"/>
        <v>0</v>
      </c>
      <c r="AU1145" s="43">
        <f t="shared" si="203"/>
        <v>48411</v>
      </c>
      <c r="AV1145" s="95">
        <f t="shared" si="210"/>
        <v>48412.125</v>
      </c>
      <c r="AW1145" s="61" t="str">
        <f t="shared" si="210"/>
        <v/>
      </c>
      <c r="AX1145" s="61" t="str">
        <f t="shared" si="210"/>
        <v/>
      </c>
      <c r="AY1145" s="61" t="str">
        <f t="shared" si="210"/>
        <v/>
      </c>
      <c r="AZ1145" s="44" t="str">
        <f t="shared" si="210"/>
        <v/>
      </c>
      <c r="BA1145" s="45"/>
      <c r="BB1145" s="97">
        <v>9</v>
      </c>
      <c r="BC1145" s="98">
        <v>0</v>
      </c>
      <c r="BD1145" s="98">
        <v>0</v>
      </c>
      <c r="BE1145" s="98">
        <v>0</v>
      </c>
      <c r="BF1145" s="98">
        <v>0</v>
      </c>
      <c r="BG1145" s="99">
        <f t="shared" si="208"/>
        <v>9</v>
      </c>
      <c r="BH1145" s="52">
        <f t="shared" si="204"/>
        <v>0</v>
      </c>
      <c r="BI1145" s="53">
        <f>IFERROR(IF(ROUND(V1145/((D1145+AK1145)/2),1)&lt;0,0,ROUND(V1145/((D1145+AK1145)/2),1)),0)</f>
        <v>0</v>
      </c>
      <c r="BJ1145" s="55" t="str">
        <f>IF(AK1145=0,"정상",IF(AP1145="악성","악성",IF(AND(BL1145&gt;3,BI1145&lt;0.5),"악성",IF(AND(AP1145="정상",BL1145&lt;=3),"정상",IF(BI1145&gt;1,"정상","부진")))))</f>
        <v>악성</v>
      </c>
      <c r="BK1145" s="54">
        <v>44866</v>
      </c>
      <c r="BL1145" s="52">
        <f t="shared" si="209"/>
        <v>47</v>
      </c>
    </row>
    <row r="1146" spans="1:64" ht="17.100000000000001" customHeight="1">
      <c r="A1146" s="58" t="s">
        <v>1</v>
      </c>
      <c r="B1146" s="57" t="s">
        <v>2126</v>
      </c>
      <c r="C1146" s="56" t="s">
        <v>4370</v>
      </c>
      <c r="D1146" s="213">
        <v>24</v>
      </c>
      <c r="E1146" s="214">
        <v>4666</v>
      </c>
      <c r="F1146" s="215">
        <v>111984</v>
      </c>
      <c r="G1146" s="213">
        <v>0</v>
      </c>
      <c r="H1146" s="216">
        <v>0</v>
      </c>
      <c r="I1146" s="215">
        <v>0</v>
      </c>
      <c r="J1146" s="213">
        <v>0</v>
      </c>
      <c r="K1146" s="216">
        <v>0</v>
      </c>
      <c r="L1146" s="215">
        <v>0</v>
      </c>
      <c r="M1146" s="213">
        <v>0</v>
      </c>
      <c r="N1146" s="216">
        <v>0</v>
      </c>
      <c r="O1146" s="215">
        <v>0</v>
      </c>
      <c r="P1146" s="213">
        <v>0</v>
      </c>
      <c r="Q1146" s="216">
        <v>0</v>
      </c>
      <c r="R1146" s="215">
        <v>0</v>
      </c>
      <c r="S1146" s="213">
        <v>0</v>
      </c>
      <c r="T1146" s="214">
        <v>0</v>
      </c>
      <c r="U1146" s="217">
        <v>0</v>
      </c>
      <c r="V1146" s="213">
        <v>-7</v>
      </c>
      <c r="W1146" s="216">
        <v>4666</v>
      </c>
      <c r="X1146" s="215">
        <v>-32662</v>
      </c>
      <c r="Y1146" s="213">
        <v>0</v>
      </c>
      <c r="Z1146" s="216">
        <v>0</v>
      </c>
      <c r="AA1146" s="215">
        <v>0</v>
      </c>
      <c r="AB1146" s="213">
        <v>29</v>
      </c>
      <c r="AC1146" s="216">
        <v>4666</v>
      </c>
      <c r="AD1146" s="215">
        <v>135314</v>
      </c>
      <c r="AE1146" s="213">
        <v>0</v>
      </c>
      <c r="AF1146" s="216">
        <v>0</v>
      </c>
      <c r="AG1146" s="215">
        <v>0</v>
      </c>
      <c r="AH1146" s="213">
        <v>22</v>
      </c>
      <c r="AI1146" s="214">
        <v>4666</v>
      </c>
      <c r="AJ1146" s="215">
        <v>102652</v>
      </c>
      <c r="AK1146" s="218">
        <v>2</v>
      </c>
      <c r="AL1146" s="214">
        <v>4666</v>
      </c>
      <c r="AM1146" s="215">
        <v>9332</v>
      </c>
      <c r="AN1146" s="36">
        <f t="shared" si="201"/>
        <v>8.8312561624852341E-7</v>
      </c>
      <c r="AO1146" s="37">
        <f t="shared" si="202"/>
        <v>8.3333333333333329E-2</v>
      </c>
      <c r="AP1146" s="38" t="s">
        <v>3</v>
      </c>
      <c r="AQ1146" s="39" t="str">
        <f t="shared" si="200"/>
        <v>제품</v>
      </c>
      <c r="AR1146" s="40">
        <f t="shared" si="205"/>
        <v>9332</v>
      </c>
      <c r="AS1146" s="41">
        <f t="shared" si="206"/>
        <v>0</v>
      </c>
      <c r="AT1146" s="42">
        <f t="shared" si="207"/>
        <v>0</v>
      </c>
      <c r="AU1146" s="43">
        <f t="shared" si="203"/>
        <v>9332</v>
      </c>
      <c r="AV1146" s="95">
        <f t="shared" si="210"/>
        <v>9332</v>
      </c>
      <c r="AW1146" s="61" t="str">
        <f t="shared" si="210"/>
        <v/>
      </c>
      <c r="AX1146" s="61" t="str">
        <f t="shared" si="210"/>
        <v/>
      </c>
      <c r="AY1146" s="61" t="str">
        <f t="shared" si="210"/>
        <v/>
      </c>
      <c r="AZ1146" s="44" t="str">
        <f t="shared" si="210"/>
        <v/>
      </c>
      <c r="BA1146" s="45"/>
      <c r="BB1146" s="97">
        <v>2</v>
      </c>
      <c r="BC1146" s="98">
        <v>0</v>
      </c>
      <c r="BD1146" s="98">
        <v>0</v>
      </c>
      <c r="BE1146" s="98">
        <v>0</v>
      </c>
      <c r="BF1146" s="98">
        <v>0</v>
      </c>
      <c r="BG1146" s="99">
        <f t="shared" si="208"/>
        <v>2</v>
      </c>
      <c r="BH1146" s="52">
        <f t="shared" si="204"/>
        <v>0</v>
      </c>
      <c r="BI1146" s="53">
        <f>IFERROR(IF(ROUND(V1146/((D1146+AK1146)/2),1)&lt;0,0,ROUND(V1146/((D1146+AK1146)/2),1)),0)</f>
        <v>0</v>
      </c>
      <c r="BJ1146" s="55" t="str">
        <f>IF(AK1146=0,"정상",IF(AP1146="악성","악성",IF(AND(BL1146&gt;3,BI1146&lt;0.5),"악성",IF(AND(AP1146="정상",BL1146&lt;=3),"정상",IF(BI1146&gt;1,"정상","부진")))))</f>
        <v>악성</v>
      </c>
      <c r="BK1146" s="54">
        <v>44896</v>
      </c>
      <c r="BL1146" s="52">
        <f t="shared" si="209"/>
        <v>46</v>
      </c>
    </row>
    <row r="1147" spans="1:64" ht="17.100000000000001" customHeight="1">
      <c r="A1147" s="58" t="s">
        <v>1</v>
      </c>
      <c r="B1147" s="57" t="s">
        <v>2058</v>
      </c>
      <c r="C1147" s="56" t="s">
        <v>4371</v>
      </c>
      <c r="D1147" s="213">
        <v>3857</v>
      </c>
      <c r="E1147" s="214">
        <v>803.10829999999999</v>
      </c>
      <c r="F1147" s="215">
        <v>3097589</v>
      </c>
      <c r="G1147" s="213">
        <v>0</v>
      </c>
      <c r="H1147" s="216">
        <v>0</v>
      </c>
      <c r="I1147" s="215">
        <v>0</v>
      </c>
      <c r="J1147" s="213">
        <v>19948</v>
      </c>
      <c r="K1147" s="216">
        <v>795.03639399999997</v>
      </c>
      <c r="L1147" s="215">
        <v>15859386</v>
      </c>
      <c r="M1147" s="213">
        <v>141</v>
      </c>
      <c r="N1147" s="216">
        <v>1</v>
      </c>
      <c r="O1147" s="215">
        <v>141</v>
      </c>
      <c r="P1147" s="213">
        <v>0</v>
      </c>
      <c r="Q1147" s="216">
        <v>0</v>
      </c>
      <c r="R1147" s="215">
        <v>0</v>
      </c>
      <c r="S1147" s="213">
        <v>20089</v>
      </c>
      <c r="T1147" s="214">
        <v>789.46323800000005</v>
      </c>
      <c r="U1147" s="217">
        <v>15859527</v>
      </c>
      <c r="V1147" s="213">
        <v>20794</v>
      </c>
      <c r="W1147" s="216">
        <v>793.44479100000001</v>
      </c>
      <c r="X1147" s="215">
        <v>16498891</v>
      </c>
      <c r="Y1147" s="213">
        <v>0</v>
      </c>
      <c r="Z1147" s="216">
        <v>0</v>
      </c>
      <c r="AA1147" s="215">
        <v>0</v>
      </c>
      <c r="AB1147" s="213">
        <v>14</v>
      </c>
      <c r="AC1147" s="216">
        <v>794.42857100000003</v>
      </c>
      <c r="AD1147" s="215">
        <v>11122</v>
      </c>
      <c r="AE1147" s="213">
        <v>0</v>
      </c>
      <c r="AF1147" s="216">
        <v>0</v>
      </c>
      <c r="AG1147" s="215">
        <v>0</v>
      </c>
      <c r="AH1147" s="213">
        <v>20808</v>
      </c>
      <c r="AI1147" s="214">
        <v>793.44545300000004</v>
      </c>
      <c r="AJ1147" s="215">
        <v>16510013</v>
      </c>
      <c r="AK1147" s="218">
        <v>3138</v>
      </c>
      <c r="AL1147" s="214">
        <v>779.82889999999998</v>
      </c>
      <c r="AM1147" s="215">
        <v>2447103</v>
      </c>
      <c r="AN1147" s="36">
        <f t="shared" si="201"/>
        <v>2.3157944115930243E-4</v>
      </c>
      <c r="AO1147" s="37">
        <f t="shared" si="202"/>
        <v>0.13104485091455775</v>
      </c>
      <c r="AP1147" s="38" t="s">
        <v>2</v>
      </c>
      <c r="AQ1147" s="39" t="str">
        <f t="shared" si="200"/>
        <v>제품</v>
      </c>
      <c r="AR1147" s="40">
        <f t="shared" si="205"/>
        <v>0</v>
      </c>
      <c r="AS1147" s="41">
        <f t="shared" si="206"/>
        <v>0</v>
      </c>
      <c r="AT1147" s="42">
        <f t="shared" si="207"/>
        <v>2447103</v>
      </c>
      <c r="AU1147" s="43">
        <f t="shared" si="203"/>
        <v>2447103</v>
      </c>
      <c r="AV1147" s="95">
        <f t="shared" si="210"/>
        <v>2447103.0882000001</v>
      </c>
      <c r="AW1147" s="61" t="str">
        <f t="shared" si="210"/>
        <v/>
      </c>
      <c r="AX1147" s="61" t="str">
        <f t="shared" si="210"/>
        <v/>
      </c>
      <c r="AY1147" s="61" t="str">
        <f t="shared" si="210"/>
        <v/>
      </c>
      <c r="AZ1147" s="44" t="str">
        <f t="shared" si="210"/>
        <v/>
      </c>
      <c r="BA1147" s="45"/>
      <c r="BB1147" s="97">
        <v>3138</v>
      </c>
      <c r="BC1147" s="98">
        <v>0</v>
      </c>
      <c r="BD1147" s="98">
        <v>0</v>
      </c>
      <c r="BE1147" s="98">
        <v>0</v>
      </c>
      <c r="BF1147" s="98">
        <v>0</v>
      </c>
      <c r="BG1147" s="99">
        <f t="shared" si="208"/>
        <v>3138</v>
      </c>
      <c r="BH1147" s="52">
        <f t="shared" si="204"/>
        <v>0</v>
      </c>
      <c r="BI1147" s="53">
        <f>IFERROR(IF(ROUND(V1147/((D1147+AK1147)/2),1)&lt;0,0,ROUND(V1147/((D1147+AK1147)/2),1)),0)</f>
        <v>5.9</v>
      </c>
      <c r="BJ1147" s="55" t="str">
        <f>IF(AK1147=0,"정상",IF(AP1147="악성","악성",IF(AND(BL1147&gt;3,BI1147&lt;0.5),"악성",IF(AND(AP1147="정상",BL1147&lt;=3),"정상",IF(BI1147&gt;1,"정상","부진")))))</f>
        <v>정상</v>
      </c>
      <c r="BK1147" s="54">
        <v>46204</v>
      </c>
      <c r="BL1147" s="52">
        <f t="shared" si="209"/>
        <v>3</v>
      </c>
    </row>
    <row r="1148" spans="1:64" ht="17.100000000000001" customHeight="1">
      <c r="A1148" s="58" t="s">
        <v>1</v>
      </c>
      <c r="B1148" s="57" t="s">
        <v>2127</v>
      </c>
      <c r="C1148" s="56" t="s">
        <v>4372</v>
      </c>
      <c r="D1148" s="213">
        <v>1129</v>
      </c>
      <c r="E1148" s="214">
        <v>2409.1316000000002</v>
      </c>
      <c r="F1148" s="215">
        <v>2719909</v>
      </c>
      <c r="G1148" s="213">
        <v>0</v>
      </c>
      <c r="H1148" s="216">
        <v>0</v>
      </c>
      <c r="I1148" s="215">
        <v>0</v>
      </c>
      <c r="J1148" s="213">
        <v>0</v>
      </c>
      <c r="K1148" s="216">
        <v>0</v>
      </c>
      <c r="L1148" s="215">
        <v>0</v>
      </c>
      <c r="M1148" s="213">
        <v>1</v>
      </c>
      <c r="N1148" s="216">
        <v>2409</v>
      </c>
      <c r="O1148" s="215">
        <v>2409</v>
      </c>
      <c r="P1148" s="213">
        <v>0</v>
      </c>
      <c r="Q1148" s="216">
        <v>0</v>
      </c>
      <c r="R1148" s="215">
        <v>0</v>
      </c>
      <c r="S1148" s="213">
        <v>1</v>
      </c>
      <c r="T1148" s="214">
        <v>2409</v>
      </c>
      <c r="U1148" s="217">
        <v>2409</v>
      </c>
      <c r="V1148" s="213">
        <v>1094</v>
      </c>
      <c r="W1148" s="216">
        <v>2409.12797</v>
      </c>
      <c r="X1148" s="215">
        <v>2635586</v>
      </c>
      <c r="Y1148" s="213">
        <v>0</v>
      </c>
      <c r="Z1148" s="216">
        <v>0</v>
      </c>
      <c r="AA1148" s="215">
        <v>0</v>
      </c>
      <c r="AB1148" s="213">
        <v>31</v>
      </c>
      <c r="AC1148" s="216">
        <v>2409.2580640000001</v>
      </c>
      <c r="AD1148" s="215">
        <v>74687</v>
      </c>
      <c r="AE1148" s="213">
        <v>0</v>
      </c>
      <c r="AF1148" s="216">
        <v>0</v>
      </c>
      <c r="AG1148" s="215">
        <v>0</v>
      </c>
      <c r="AH1148" s="213">
        <v>1125</v>
      </c>
      <c r="AI1148" s="214">
        <v>2409.1315549999999</v>
      </c>
      <c r="AJ1148" s="215">
        <v>2710273</v>
      </c>
      <c r="AK1148" s="218">
        <v>5</v>
      </c>
      <c r="AL1148" s="214">
        <v>2409</v>
      </c>
      <c r="AM1148" s="215">
        <v>12045</v>
      </c>
      <c r="AN1148" s="36">
        <f t="shared" si="201"/>
        <v>1.13986798625305E-6</v>
      </c>
      <c r="AO1148" s="37">
        <f t="shared" si="202"/>
        <v>4.4247787610619468E-3</v>
      </c>
      <c r="AP1148" s="38" t="s">
        <v>4</v>
      </c>
      <c r="AQ1148" s="39" t="str">
        <f t="shared" ref="AQ1148:AQ1211" si="211">A1148</f>
        <v>제품</v>
      </c>
      <c r="AR1148" s="40">
        <f t="shared" si="205"/>
        <v>0</v>
      </c>
      <c r="AS1148" s="41">
        <f t="shared" si="206"/>
        <v>12045</v>
      </c>
      <c r="AT1148" s="42">
        <f t="shared" si="207"/>
        <v>0</v>
      </c>
      <c r="AU1148" s="43">
        <f t="shared" si="203"/>
        <v>12045</v>
      </c>
      <c r="AV1148" s="95">
        <f t="shared" si="210"/>
        <v>12045</v>
      </c>
      <c r="AW1148" s="61" t="str">
        <f t="shared" si="210"/>
        <v/>
      </c>
      <c r="AX1148" s="61" t="str">
        <f t="shared" si="210"/>
        <v/>
      </c>
      <c r="AY1148" s="61" t="str">
        <f t="shared" si="210"/>
        <v/>
      </c>
      <c r="AZ1148" s="44" t="str">
        <f t="shared" si="210"/>
        <v/>
      </c>
      <c r="BA1148" s="45"/>
      <c r="BB1148" s="97">
        <v>5</v>
      </c>
      <c r="BC1148" s="98">
        <v>0</v>
      </c>
      <c r="BD1148" s="98">
        <v>0</v>
      </c>
      <c r="BE1148" s="98">
        <v>0</v>
      </c>
      <c r="BF1148" s="98">
        <v>0</v>
      </c>
      <c r="BG1148" s="99">
        <f t="shared" si="208"/>
        <v>5</v>
      </c>
      <c r="BH1148" s="52">
        <f t="shared" si="204"/>
        <v>0</v>
      </c>
      <c r="BI1148" s="53">
        <f>IFERROR(IF(ROUND(V1148/((D1148+AK1148)/2),1)&lt;0,0,ROUND(V1148/((D1148+AK1148)/2),1)),0)</f>
        <v>1.9</v>
      </c>
      <c r="BJ1148" s="55" t="str">
        <f>IF(AK1148=0,"정상",IF(AP1148="악성","악성",IF(AND(BL1148&gt;3,BI1148&lt;0.5),"악성",IF(AND(AP1148="정상",BL1148&lt;=3),"정상",IF(BI1148&gt;1,"정상","부진")))))</f>
        <v>정상</v>
      </c>
      <c r="BK1148" s="54">
        <v>44896</v>
      </c>
      <c r="BL1148" s="52">
        <f t="shared" si="209"/>
        <v>46</v>
      </c>
    </row>
    <row r="1149" spans="1:64" ht="17.100000000000001" customHeight="1">
      <c r="A1149" s="58" t="s">
        <v>1</v>
      </c>
      <c r="B1149" s="57" t="s">
        <v>2140</v>
      </c>
      <c r="C1149" s="56" t="s">
        <v>4373</v>
      </c>
      <c r="D1149" s="213">
        <v>1196</v>
      </c>
      <c r="E1149" s="214">
        <v>3122.8861000000002</v>
      </c>
      <c r="F1149" s="215">
        <v>3734971</v>
      </c>
      <c r="G1149" s="213">
        <v>6000</v>
      </c>
      <c r="H1149" s="216">
        <v>3561.6006659999998</v>
      </c>
      <c r="I1149" s="215">
        <v>21369604</v>
      </c>
      <c r="J1149" s="213">
        <v>0</v>
      </c>
      <c r="K1149" s="216">
        <v>0</v>
      </c>
      <c r="L1149" s="215">
        <v>0</v>
      </c>
      <c r="M1149" s="213">
        <v>0</v>
      </c>
      <c r="N1149" s="216">
        <v>0</v>
      </c>
      <c r="O1149" s="215">
        <v>0</v>
      </c>
      <c r="P1149" s="213">
        <v>0</v>
      </c>
      <c r="Q1149" s="216">
        <v>0</v>
      </c>
      <c r="R1149" s="215">
        <v>0</v>
      </c>
      <c r="S1149" s="213">
        <v>6000</v>
      </c>
      <c r="T1149" s="214">
        <v>3561.6006659999998</v>
      </c>
      <c r="U1149" s="217">
        <v>21369604</v>
      </c>
      <c r="V1149" s="213">
        <v>4632</v>
      </c>
      <c r="W1149" s="216">
        <v>3437.0945590000001</v>
      </c>
      <c r="X1149" s="215">
        <v>15920622</v>
      </c>
      <c r="Y1149" s="213">
        <v>0</v>
      </c>
      <c r="Z1149" s="216">
        <v>0</v>
      </c>
      <c r="AA1149" s="215">
        <v>0</v>
      </c>
      <c r="AB1149" s="213">
        <v>46</v>
      </c>
      <c r="AC1149" s="216">
        <v>3416.3478260000002</v>
      </c>
      <c r="AD1149" s="215">
        <v>157152</v>
      </c>
      <c r="AE1149" s="213">
        <v>0</v>
      </c>
      <c r="AF1149" s="216">
        <v>0</v>
      </c>
      <c r="AG1149" s="215">
        <v>0</v>
      </c>
      <c r="AH1149" s="213">
        <v>4678</v>
      </c>
      <c r="AI1149" s="214">
        <v>3436.890551</v>
      </c>
      <c r="AJ1149" s="215">
        <v>16077774</v>
      </c>
      <c r="AK1149" s="218">
        <v>2518</v>
      </c>
      <c r="AL1149" s="214">
        <v>3584.9092000000001</v>
      </c>
      <c r="AM1149" s="215">
        <v>9026801</v>
      </c>
      <c r="AN1149" s="36">
        <f t="shared" si="201"/>
        <v>8.5424337718364627E-4</v>
      </c>
      <c r="AO1149" s="37">
        <f t="shared" si="202"/>
        <v>0.34991662034463589</v>
      </c>
      <c r="AP1149" s="38" t="s">
        <v>2</v>
      </c>
      <c r="AQ1149" s="39" t="str">
        <f t="shared" si="211"/>
        <v>제품</v>
      </c>
      <c r="AR1149" s="40">
        <f t="shared" si="205"/>
        <v>0</v>
      </c>
      <c r="AS1149" s="41">
        <f t="shared" si="206"/>
        <v>0</v>
      </c>
      <c r="AT1149" s="42">
        <f t="shared" si="207"/>
        <v>9026801</v>
      </c>
      <c r="AU1149" s="43">
        <f t="shared" si="203"/>
        <v>9026801</v>
      </c>
      <c r="AV1149" s="95">
        <f t="shared" si="210"/>
        <v>9026801.3656000011</v>
      </c>
      <c r="AW1149" s="61" t="str">
        <f t="shared" si="210"/>
        <v/>
      </c>
      <c r="AX1149" s="61" t="str">
        <f t="shared" si="210"/>
        <v/>
      </c>
      <c r="AY1149" s="61" t="str">
        <f t="shared" si="210"/>
        <v/>
      </c>
      <c r="AZ1149" s="44" t="str">
        <f t="shared" si="210"/>
        <v/>
      </c>
      <c r="BA1149" s="45"/>
      <c r="BB1149" s="97">
        <v>2518</v>
      </c>
      <c r="BC1149" s="98">
        <v>0</v>
      </c>
      <c r="BD1149" s="98">
        <v>0</v>
      </c>
      <c r="BE1149" s="98">
        <v>0</v>
      </c>
      <c r="BF1149" s="98">
        <v>0</v>
      </c>
      <c r="BG1149" s="99">
        <f t="shared" si="208"/>
        <v>2518</v>
      </c>
      <c r="BH1149" s="52">
        <f t="shared" si="204"/>
        <v>0</v>
      </c>
      <c r="BI1149" s="53">
        <f>IFERROR(IF(ROUND(V1149/((D1149+AK1149)/2),1)&lt;0,0,ROUND(V1149/((D1149+AK1149)/2),1)),0)</f>
        <v>2.5</v>
      </c>
      <c r="BJ1149" s="55" t="str">
        <f>IF(AK1149=0,"정상",IF(AP1149="악성","악성",IF(AND(BL1149&gt;3,BI1149&lt;0.5),"악성",IF(AND(AP1149="정상",BL1149&lt;=3),"정상",IF(BI1149&gt;1,"정상","부진")))))</f>
        <v>정상</v>
      </c>
      <c r="BK1149" s="54">
        <v>46143</v>
      </c>
      <c r="BL1149" s="52">
        <f t="shared" si="209"/>
        <v>5</v>
      </c>
    </row>
    <row r="1150" spans="1:64" ht="17.100000000000001" customHeight="1">
      <c r="A1150" s="58" t="s">
        <v>1</v>
      </c>
      <c r="B1150" s="57" t="s">
        <v>2369</v>
      </c>
      <c r="C1150" s="56" t="s">
        <v>4374</v>
      </c>
      <c r="D1150" s="213">
        <v>1035</v>
      </c>
      <c r="E1150" s="214">
        <v>1726.7728</v>
      </c>
      <c r="F1150" s="215">
        <v>1787209</v>
      </c>
      <c r="G1150" s="213">
        <v>0</v>
      </c>
      <c r="H1150" s="216">
        <v>0</v>
      </c>
      <c r="I1150" s="215">
        <v>0</v>
      </c>
      <c r="J1150" s="213">
        <v>0</v>
      </c>
      <c r="K1150" s="216">
        <v>0</v>
      </c>
      <c r="L1150" s="215">
        <v>0</v>
      </c>
      <c r="M1150" s="213">
        <v>371</v>
      </c>
      <c r="N1150" s="216">
        <v>1672.0404309999999</v>
      </c>
      <c r="O1150" s="215">
        <v>620327</v>
      </c>
      <c r="P1150" s="213">
        <v>0</v>
      </c>
      <c r="Q1150" s="216">
        <v>0</v>
      </c>
      <c r="R1150" s="215">
        <v>0</v>
      </c>
      <c r="S1150" s="213">
        <v>371</v>
      </c>
      <c r="T1150" s="214">
        <v>1672.0404309999999</v>
      </c>
      <c r="U1150" s="217">
        <v>620327</v>
      </c>
      <c r="V1150" s="213">
        <v>1187</v>
      </c>
      <c r="W1150" s="216">
        <v>1712.608256</v>
      </c>
      <c r="X1150" s="215">
        <v>2032866</v>
      </c>
      <c r="Y1150" s="213">
        <v>0</v>
      </c>
      <c r="Z1150" s="216">
        <v>0</v>
      </c>
      <c r="AA1150" s="215">
        <v>0</v>
      </c>
      <c r="AB1150" s="213">
        <v>21</v>
      </c>
      <c r="AC1150" s="216">
        <v>1711.380952</v>
      </c>
      <c r="AD1150" s="215">
        <v>35939</v>
      </c>
      <c r="AE1150" s="213">
        <v>0</v>
      </c>
      <c r="AF1150" s="216">
        <v>0</v>
      </c>
      <c r="AG1150" s="215">
        <v>0</v>
      </c>
      <c r="AH1150" s="213">
        <v>1208</v>
      </c>
      <c r="AI1150" s="214">
        <v>1712.58692</v>
      </c>
      <c r="AJ1150" s="215">
        <v>2068805</v>
      </c>
      <c r="AK1150" s="218">
        <v>198</v>
      </c>
      <c r="AL1150" s="214">
        <v>1710.7644</v>
      </c>
      <c r="AM1150" s="215">
        <v>338731</v>
      </c>
      <c r="AN1150" s="36">
        <f t="shared" si="201"/>
        <v>3.2055510406930836E-5</v>
      </c>
      <c r="AO1150" s="37">
        <f t="shared" si="202"/>
        <v>0.14082503556187767</v>
      </c>
      <c r="AP1150" s="38" t="s">
        <v>4</v>
      </c>
      <c r="AQ1150" s="39" t="str">
        <f t="shared" si="211"/>
        <v>제품</v>
      </c>
      <c r="AR1150" s="40">
        <f t="shared" si="205"/>
        <v>0</v>
      </c>
      <c r="AS1150" s="41">
        <f t="shared" si="206"/>
        <v>338731</v>
      </c>
      <c r="AT1150" s="42">
        <f t="shared" si="207"/>
        <v>0</v>
      </c>
      <c r="AU1150" s="43">
        <f t="shared" si="203"/>
        <v>338731</v>
      </c>
      <c r="AV1150" s="95">
        <f t="shared" si="210"/>
        <v>338731.35120000003</v>
      </c>
      <c r="AW1150" s="61" t="str">
        <f t="shared" si="210"/>
        <v/>
      </c>
      <c r="AX1150" s="61" t="str">
        <f t="shared" si="210"/>
        <v/>
      </c>
      <c r="AY1150" s="61" t="str">
        <f t="shared" si="210"/>
        <v/>
      </c>
      <c r="AZ1150" s="44" t="str">
        <f t="shared" si="210"/>
        <v/>
      </c>
      <c r="BA1150" s="45"/>
      <c r="BB1150" s="97">
        <v>198</v>
      </c>
      <c r="BC1150" s="98">
        <v>0</v>
      </c>
      <c r="BD1150" s="98">
        <v>0</v>
      </c>
      <c r="BE1150" s="98">
        <v>0</v>
      </c>
      <c r="BF1150" s="98">
        <v>0</v>
      </c>
      <c r="BG1150" s="99">
        <f t="shared" si="208"/>
        <v>198</v>
      </c>
      <c r="BH1150" s="52">
        <f t="shared" si="204"/>
        <v>0</v>
      </c>
      <c r="BI1150" s="53">
        <f>IFERROR(IF(ROUND(V1150/((D1150+AK1150)/2),1)&lt;0,0,ROUND(V1150/((D1150+AK1150)/2),1)),0)</f>
        <v>1.9</v>
      </c>
      <c r="BJ1150" s="55" t="str">
        <f>IF(AK1150=0,"정상",IF(AP1150="악성","악성",IF(AND(BL1150&gt;3,BI1150&lt;0.5),"악성",IF(AND(AP1150="정상",BL1150&lt;=3),"정상",IF(BI1150&gt;1,"정상","부진")))))</f>
        <v>정상</v>
      </c>
      <c r="BK1150" s="54">
        <v>44986</v>
      </c>
      <c r="BL1150" s="52">
        <f t="shared" si="209"/>
        <v>43</v>
      </c>
    </row>
    <row r="1151" spans="1:64" ht="17.100000000000001" customHeight="1">
      <c r="A1151" s="58" t="s">
        <v>1</v>
      </c>
      <c r="B1151" s="57" t="s">
        <v>2497</v>
      </c>
      <c r="C1151" s="56" t="s">
        <v>4375</v>
      </c>
      <c r="D1151" s="213">
        <v>2</v>
      </c>
      <c r="E1151" s="214">
        <v>470</v>
      </c>
      <c r="F1151" s="215">
        <v>940</v>
      </c>
      <c r="G1151" s="213">
        <v>0</v>
      </c>
      <c r="H1151" s="216">
        <v>0</v>
      </c>
      <c r="I1151" s="215">
        <v>0</v>
      </c>
      <c r="J1151" s="213">
        <v>0</v>
      </c>
      <c r="K1151" s="216">
        <v>0</v>
      </c>
      <c r="L1151" s="215">
        <v>0</v>
      </c>
      <c r="M1151" s="213">
        <v>0</v>
      </c>
      <c r="N1151" s="216">
        <v>0</v>
      </c>
      <c r="O1151" s="215">
        <v>0</v>
      </c>
      <c r="P1151" s="213">
        <v>0</v>
      </c>
      <c r="Q1151" s="216">
        <v>0</v>
      </c>
      <c r="R1151" s="215">
        <v>0</v>
      </c>
      <c r="S1151" s="213">
        <v>0</v>
      </c>
      <c r="T1151" s="214">
        <v>0</v>
      </c>
      <c r="U1151" s="217">
        <v>0</v>
      </c>
      <c r="V1151" s="213">
        <v>-15</v>
      </c>
      <c r="W1151" s="216">
        <v>470</v>
      </c>
      <c r="X1151" s="215">
        <v>-7050</v>
      </c>
      <c r="Y1151" s="213">
        <v>0</v>
      </c>
      <c r="Z1151" s="216">
        <v>0</v>
      </c>
      <c r="AA1151" s="215">
        <v>0</v>
      </c>
      <c r="AB1151" s="213">
        <v>17</v>
      </c>
      <c r="AC1151" s="216">
        <v>470</v>
      </c>
      <c r="AD1151" s="215">
        <v>7990</v>
      </c>
      <c r="AE1151" s="213">
        <v>0</v>
      </c>
      <c r="AF1151" s="216">
        <v>0</v>
      </c>
      <c r="AG1151" s="215">
        <v>0</v>
      </c>
      <c r="AH1151" s="213">
        <v>2</v>
      </c>
      <c r="AI1151" s="214">
        <v>470</v>
      </c>
      <c r="AJ1151" s="215">
        <v>940</v>
      </c>
      <c r="AK1151" s="218">
        <v>0</v>
      </c>
      <c r="AL1151" s="214">
        <v>0</v>
      </c>
      <c r="AM1151" s="215">
        <v>0</v>
      </c>
      <c r="AN1151" s="36">
        <f t="shared" si="201"/>
        <v>0</v>
      </c>
      <c r="AO1151" s="37">
        <f t="shared" si="202"/>
        <v>0</v>
      </c>
      <c r="AP1151" s="38" t="s">
        <v>3</v>
      </c>
      <c r="AQ1151" s="39" t="str">
        <f t="shared" si="211"/>
        <v>제품</v>
      </c>
      <c r="AR1151" s="40">
        <f t="shared" si="205"/>
        <v>0</v>
      </c>
      <c r="AS1151" s="41">
        <f t="shared" si="206"/>
        <v>0</v>
      </c>
      <c r="AT1151" s="42">
        <f t="shared" si="207"/>
        <v>0</v>
      </c>
      <c r="AU1151" s="43">
        <f t="shared" si="203"/>
        <v>0</v>
      </c>
      <c r="AV1151" s="95" t="str">
        <f t="shared" si="210"/>
        <v/>
      </c>
      <c r="AW1151" s="61" t="str">
        <f t="shared" si="210"/>
        <v/>
      </c>
      <c r="AX1151" s="61" t="str">
        <f t="shared" si="210"/>
        <v/>
      </c>
      <c r="AY1151" s="61" t="str">
        <f t="shared" si="210"/>
        <v/>
      </c>
      <c r="AZ1151" s="44" t="str">
        <f t="shared" si="210"/>
        <v/>
      </c>
      <c r="BA1151" s="45"/>
      <c r="BB1151" s="97">
        <v>0</v>
      </c>
      <c r="BC1151" s="98">
        <v>0</v>
      </c>
      <c r="BD1151" s="98">
        <v>0</v>
      </c>
      <c r="BE1151" s="98">
        <v>0</v>
      </c>
      <c r="BF1151" s="98">
        <v>0</v>
      </c>
      <c r="BG1151" s="99">
        <f t="shared" si="208"/>
        <v>0</v>
      </c>
      <c r="BH1151" s="52">
        <f t="shared" si="204"/>
        <v>0</v>
      </c>
      <c r="BI1151" s="53">
        <f>IFERROR(IF(ROUND(V1151/((D1151+AK1151)/2),1)&lt;0,0,ROUND(V1151/((D1151+AK1151)/2),1)),0)</f>
        <v>0</v>
      </c>
      <c r="BJ1151" s="55" t="str">
        <f>IF(AK1151=0,"정상",IF(AP1151="악성","악성",IF(AND(BL1151&gt;3,BI1151&lt;0.5),"악성",IF(AND(AP1151="정상",BL1151&lt;=3),"정상",IF(BI1151&gt;1,"정상","부진")))))</f>
        <v>정상</v>
      </c>
      <c r="BK1151" s="54">
        <v>45017</v>
      </c>
      <c r="BL1151" s="52">
        <f t="shared" si="209"/>
        <v>42</v>
      </c>
    </row>
    <row r="1152" spans="1:64" ht="17.100000000000001" customHeight="1">
      <c r="A1152" s="58" t="s">
        <v>1</v>
      </c>
      <c r="B1152" s="57" t="s">
        <v>2604</v>
      </c>
      <c r="C1152" s="56" t="s">
        <v>4376</v>
      </c>
      <c r="D1152" s="213">
        <v>11956</v>
      </c>
      <c r="E1152" s="214">
        <v>1418.0505000000001</v>
      </c>
      <c r="F1152" s="215">
        <v>16954212</v>
      </c>
      <c r="G1152" s="213">
        <v>55000</v>
      </c>
      <c r="H1152" s="216">
        <v>1238.4624180000001</v>
      </c>
      <c r="I1152" s="215">
        <v>68115433</v>
      </c>
      <c r="J1152" s="213">
        <v>0</v>
      </c>
      <c r="K1152" s="216">
        <v>0</v>
      </c>
      <c r="L1152" s="215">
        <v>0</v>
      </c>
      <c r="M1152" s="213">
        <v>134</v>
      </c>
      <c r="N1152" s="216">
        <v>164.783582</v>
      </c>
      <c r="O1152" s="215">
        <v>22081</v>
      </c>
      <c r="P1152" s="213">
        <v>0</v>
      </c>
      <c r="Q1152" s="216">
        <v>0</v>
      </c>
      <c r="R1152" s="215">
        <v>0</v>
      </c>
      <c r="S1152" s="213">
        <v>55134</v>
      </c>
      <c r="T1152" s="214">
        <v>1235.852903</v>
      </c>
      <c r="U1152" s="217">
        <v>68137514</v>
      </c>
      <c r="V1152" s="213">
        <v>51933</v>
      </c>
      <c r="W1152" s="216">
        <v>1300.0357759999999</v>
      </c>
      <c r="X1152" s="215">
        <v>67514758</v>
      </c>
      <c r="Y1152" s="213">
        <v>0</v>
      </c>
      <c r="Z1152" s="216">
        <v>0</v>
      </c>
      <c r="AA1152" s="215">
        <v>0</v>
      </c>
      <c r="AB1152" s="213">
        <v>723</v>
      </c>
      <c r="AC1152" s="216">
        <v>1330.97372</v>
      </c>
      <c r="AD1152" s="215">
        <v>962294</v>
      </c>
      <c r="AE1152" s="213">
        <v>0</v>
      </c>
      <c r="AF1152" s="216">
        <v>0</v>
      </c>
      <c r="AG1152" s="215">
        <v>0</v>
      </c>
      <c r="AH1152" s="213">
        <v>52656</v>
      </c>
      <c r="AI1152" s="214">
        <v>1300.460574</v>
      </c>
      <c r="AJ1152" s="215">
        <v>68477052</v>
      </c>
      <c r="AK1152" s="218">
        <v>14434</v>
      </c>
      <c r="AL1152" s="214">
        <v>1151.0789</v>
      </c>
      <c r="AM1152" s="215">
        <v>16614674</v>
      </c>
      <c r="AN1152" s="36">
        <f t="shared" si="201"/>
        <v>1.5723150680473981E-3</v>
      </c>
      <c r="AO1152" s="37">
        <f t="shared" si="202"/>
        <v>0.21514383663735281</v>
      </c>
      <c r="AP1152" s="38" t="s">
        <v>2</v>
      </c>
      <c r="AQ1152" s="39" t="str">
        <f t="shared" si="211"/>
        <v>제품</v>
      </c>
      <c r="AR1152" s="40">
        <f t="shared" si="205"/>
        <v>0</v>
      </c>
      <c r="AS1152" s="41">
        <f t="shared" si="206"/>
        <v>0</v>
      </c>
      <c r="AT1152" s="42">
        <f t="shared" si="207"/>
        <v>16614674</v>
      </c>
      <c r="AU1152" s="43">
        <f t="shared" si="203"/>
        <v>16614674</v>
      </c>
      <c r="AV1152" s="95">
        <f t="shared" si="210"/>
        <v>16614672.842599999</v>
      </c>
      <c r="AW1152" s="61" t="str">
        <f t="shared" si="210"/>
        <v/>
      </c>
      <c r="AX1152" s="61" t="str">
        <f t="shared" si="210"/>
        <v/>
      </c>
      <c r="AY1152" s="61" t="str">
        <f t="shared" si="210"/>
        <v/>
      </c>
      <c r="AZ1152" s="44" t="str">
        <f t="shared" si="210"/>
        <v/>
      </c>
      <c r="BA1152" s="45"/>
      <c r="BB1152" s="97">
        <v>14434</v>
      </c>
      <c r="BC1152" s="98">
        <v>0</v>
      </c>
      <c r="BD1152" s="98">
        <v>0</v>
      </c>
      <c r="BE1152" s="98">
        <v>0</v>
      </c>
      <c r="BF1152" s="98">
        <v>0</v>
      </c>
      <c r="BG1152" s="99">
        <f t="shared" si="208"/>
        <v>14434</v>
      </c>
      <c r="BH1152" s="52">
        <f t="shared" si="204"/>
        <v>0</v>
      </c>
      <c r="BI1152" s="53">
        <f>IFERROR(IF(ROUND(V1152/((D1152+AK1152)/2),1)&lt;0,0,ROUND(V1152/((D1152+AK1152)/2),1)),0)</f>
        <v>3.9</v>
      </c>
      <c r="BJ1152" s="55" t="str">
        <f>IF(AK1152=0,"정상",IF(AP1152="악성","악성",IF(AND(BL1152&gt;3,BI1152&lt;0.5),"악성",IF(AND(AP1152="정상",BL1152&lt;=3),"정상",IF(BI1152&gt;1,"정상","부진")))))</f>
        <v>정상</v>
      </c>
      <c r="BK1152" s="54">
        <v>46266</v>
      </c>
      <c r="BL1152" s="52">
        <f t="shared" si="209"/>
        <v>1</v>
      </c>
    </row>
    <row r="1153" spans="1:64" ht="17.100000000000001" customHeight="1">
      <c r="A1153" s="58" t="s">
        <v>1</v>
      </c>
      <c r="B1153" s="57" t="s">
        <v>2738</v>
      </c>
      <c r="C1153" s="56" t="s">
        <v>4377</v>
      </c>
      <c r="D1153" s="213">
        <v>13451</v>
      </c>
      <c r="E1153" s="214">
        <v>1450.0129999999999</v>
      </c>
      <c r="F1153" s="215">
        <v>19504124</v>
      </c>
      <c r="G1153" s="213">
        <v>27000</v>
      </c>
      <c r="H1153" s="216">
        <v>1157.452777</v>
      </c>
      <c r="I1153" s="215">
        <v>31251225</v>
      </c>
      <c r="J1153" s="213">
        <v>0</v>
      </c>
      <c r="K1153" s="216">
        <v>0</v>
      </c>
      <c r="L1153" s="215">
        <v>0</v>
      </c>
      <c r="M1153" s="213">
        <v>10</v>
      </c>
      <c r="N1153" s="216">
        <v>1236.4000000000001</v>
      </c>
      <c r="O1153" s="215">
        <v>12364</v>
      </c>
      <c r="P1153" s="213">
        <v>0</v>
      </c>
      <c r="Q1153" s="216">
        <v>0</v>
      </c>
      <c r="R1153" s="215">
        <v>0</v>
      </c>
      <c r="S1153" s="213">
        <v>27010</v>
      </c>
      <c r="T1153" s="214">
        <v>1157.482006</v>
      </c>
      <c r="U1153" s="217">
        <v>31263589</v>
      </c>
      <c r="V1153" s="213">
        <v>31891</v>
      </c>
      <c r="W1153" s="216">
        <v>1257.9727190000001</v>
      </c>
      <c r="X1153" s="215">
        <v>40118008</v>
      </c>
      <c r="Y1153" s="213">
        <v>0</v>
      </c>
      <c r="Z1153" s="216">
        <v>0</v>
      </c>
      <c r="AA1153" s="215">
        <v>0</v>
      </c>
      <c r="AB1153" s="213">
        <v>80</v>
      </c>
      <c r="AC1153" s="216">
        <v>1192.4000000000001</v>
      </c>
      <c r="AD1153" s="215">
        <v>95392</v>
      </c>
      <c r="AE1153" s="213">
        <v>0</v>
      </c>
      <c r="AF1153" s="216">
        <v>0</v>
      </c>
      <c r="AG1153" s="215">
        <v>0</v>
      </c>
      <c r="AH1153" s="213">
        <v>31971</v>
      </c>
      <c r="AI1153" s="214">
        <v>1257.8086390000001</v>
      </c>
      <c r="AJ1153" s="215">
        <v>40213400</v>
      </c>
      <c r="AK1153" s="218">
        <v>8490</v>
      </c>
      <c r="AL1153" s="214">
        <v>1243.1466</v>
      </c>
      <c r="AM1153" s="215">
        <v>10554313</v>
      </c>
      <c r="AN1153" s="36">
        <f t="shared" si="201"/>
        <v>9.9879813246943859E-4</v>
      </c>
      <c r="AO1153" s="37">
        <f t="shared" si="202"/>
        <v>0.20983168977533923</v>
      </c>
      <c r="AP1153" s="38" t="s">
        <v>2</v>
      </c>
      <c r="AQ1153" s="39" t="str">
        <f t="shared" si="211"/>
        <v>제품</v>
      </c>
      <c r="AR1153" s="40">
        <f t="shared" si="205"/>
        <v>0</v>
      </c>
      <c r="AS1153" s="41">
        <f t="shared" si="206"/>
        <v>0</v>
      </c>
      <c r="AT1153" s="42">
        <f t="shared" si="207"/>
        <v>10554313</v>
      </c>
      <c r="AU1153" s="43">
        <f t="shared" si="203"/>
        <v>10554313</v>
      </c>
      <c r="AV1153" s="95">
        <f t="shared" si="210"/>
        <v>10554314.634</v>
      </c>
      <c r="AW1153" s="61" t="str">
        <f t="shared" si="210"/>
        <v/>
      </c>
      <c r="AX1153" s="61" t="str">
        <f t="shared" si="210"/>
        <v/>
      </c>
      <c r="AY1153" s="61" t="str">
        <f t="shared" si="210"/>
        <v/>
      </c>
      <c r="AZ1153" s="44" t="str">
        <f t="shared" si="210"/>
        <v/>
      </c>
      <c r="BA1153" s="45"/>
      <c r="BB1153" s="97">
        <v>8490</v>
      </c>
      <c r="BC1153" s="98">
        <v>0</v>
      </c>
      <c r="BD1153" s="98">
        <v>0</v>
      </c>
      <c r="BE1153" s="98">
        <v>0</v>
      </c>
      <c r="BF1153" s="98">
        <v>0</v>
      </c>
      <c r="BG1153" s="99">
        <f t="shared" si="208"/>
        <v>8490</v>
      </c>
      <c r="BH1153" s="52">
        <f t="shared" si="204"/>
        <v>0</v>
      </c>
      <c r="BI1153" s="53">
        <f>IFERROR(IF(ROUND(V1153/((D1153+AK1153)/2),1)&lt;0,0,ROUND(V1153/((D1153+AK1153)/2),1)),0)</f>
        <v>2.9</v>
      </c>
      <c r="BJ1153" s="55" t="str">
        <f>IF(AK1153=0,"정상",IF(AP1153="악성","악성",IF(AND(BL1153&gt;3,BI1153&lt;0.5),"악성",IF(AND(AP1153="정상",BL1153&lt;=3),"정상",IF(BI1153&gt;1,"정상","부진")))))</f>
        <v>정상</v>
      </c>
      <c r="BK1153" s="54">
        <v>46266</v>
      </c>
      <c r="BL1153" s="52">
        <f t="shared" si="209"/>
        <v>1</v>
      </c>
    </row>
    <row r="1154" spans="1:64" ht="17.100000000000001" customHeight="1">
      <c r="A1154" s="58" t="s">
        <v>1</v>
      </c>
      <c r="B1154" s="57" t="s">
        <v>2848</v>
      </c>
      <c r="C1154" s="56" t="s">
        <v>4378</v>
      </c>
      <c r="D1154" s="213">
        <v>2369</v>
      </c>
      <c r="E1154" s="214">
        <v>1404.3366000000001</v>
      </c>
      <c r="F1154" s="215">
        <v>3326873</v>
      </c>
      <c r="G1154" s="213">
        <v>8000</v>
      </c>
      <c r="H1154" s="216">
        <v>1263.7518749999999</v>
      </c>
      <c r="I1154" s="215">
        <v>10110015</v>
      </c>
      <c r="J1154" s="213">
        <v>0</v>
      </c>
      <c r="K1154" s="216">
        <v>0</v>
      </c>
      <c r="L1154" s="215">
        <v>0</v>
      </c>
      <c r="M1154" s="213">
        <v>14</v>
      </c>
      <c r="N1154" s="216">
        <v>1275.5</v>
      </c>
      <c r="O1154" s="215">
        <v>17857</v>
      </c>
      <c r="P1154" s="213">
        <v>0</v>
      </c>
      <c r="Q1154" s="216">
        <v>0</v>
      </c>
      <c r="R1154" s="215">
        <v>0</v>
      </c>
      <c r="S1154" s="213">
        <v>8014</v>
      </c>
      <c r="T1154" s="214">
        <v>1263.7723980000001</v>
      </c>
      <c r="U1154" s="217">
        <v>10127872</v>
      </c>
      <c r="V1154" s="213">
        <v>6866</v>
      </c>
      <c r="W1154" s="216">
        <v>1305.6194290000001</v>
      </c>
      <c r="X1154" s="215">
        <v>8964383</v>
      </c>
      <c r="Y1154" s="213">
        <v>0</v>
      </c>
      <c r="Z1154" s="216">
        <v>0</v>
      </c>
      <c r="AA1154" s="215">
        <v>0</v>
      </c>
      <c r="AB1154" s="213">
        <v>13</v>
      </c>
      <c r="AC1154" s="216">
        <v>1325.3846149999999</v>
      </c>
      <c r="AD1154" s="215">
        <v>17230</v>
      </c>
      <c r="AE1154" s="213">
        <v>0</v>
      </c>
      <c r="AF1154" s="216">
        <v>0</v>
      </c>
      <c r="AG1154" s="215">
        <v>0</v>
      </c>
      <c r="AH1154" s="213">
        <v>6879</v>
      </c>
      <c r="AI1154" s="214">
        <v>1305.6567809999999</v>
      </c>
      <c r="AJ1154" s="215">
        <v>8981613</v>
      </c>
      <c r="AK1154" s="218">
        <v>3504</v>
      </c>
      <c r="AL1154" s="214">
        <v>1276.5789</v>
      </c>
      <c r="AM1154" s="215">
        <v>4473132</v>
      </c>
      <c r="AN1154" s="36">
        <f t="shared" si="201"/>
        <v>4.233109144943195E-4</v>
      </c>
      <c r="AO1154" s="37">
        <f t="shared" si="202"/>
        <v>0.3374747182895117</v>
      </c>
      <c r="AP1154" s="38" t="s">
        <v>2</v>
      </c>
      <c r="AQ1154" s="39" t="str">
        <f t="shared" si="211"/>
        <v>제품</v>
      </c>
      <c r="AR1154" s="40">
        <f t="shared" si="205"/>
        <v>0</v>
      </c>
      <c r="AS1154" s="41">
        <f t="shared" si="206"/>
        <v>0</v>
      </c>
      <c r="AT1154" s="42">
        <f t="shared" si="207"/>
        <v>4473132</v>
      </c>
      <c r="AU1154" s="43">
        <f t="shared" si="203"/>
        <v>4473132</v>
      </c>
      <c r="AV1154" s="95">
        <f t="shared" si="210"/>
        <v>4473132.4655999998</v>
      </c>
      <c r="AW1154" s="61" t="str">
        <f t="shared" si="210"/>
        <v/>
      </c>
      <c r="AX1154" s="61" t="str">
        <f t="shared" si="210"/>
        <v/>
      </c>
      <c r="AY1154" s="61" t="str">
        <f t="shared" si="210"/>
        <v/>
      </c>
      <c r="AZ1154" s="44" t="str">
        <f t="shared" si="210"/>
        <v/>
      </c>
      <c r="BA1154" s="45"/>
      <c r="BB1154" s="97">
        <v>3504</v>
      </c>
      <c r="BC1154" s="98">
        <v>0</v>
      </c>
      <c r="BD1154" s="98">
        <v>0</v>
      </c>
      <c r="BE1154" s="98">
        <v>0</v>
      </c>
      <c r="BF1154" s="98">
        <v>0</v>
      </c>
      <c r="BG1154" s="99">
        <f t="shared" si="208"/>
        <v>3504</v>
      </c>
      <c r="BH1154" s="52">
        <f t="shared" si="204"/>
        <v>0</v>
      </c>
      <c r="BI1154" s="53">
        <f>IFERROR(IF(ROUND(V1154/((D1154+AK1154)/2),1)&lt;0,0,ROUND(V1154/((D1154+AK1154)/2),1)),0)</f>
        <v>2.2999999999999998</v>
      </c>
      <c r="BJ1154" s="55" t="str">
        <f>IF(AK1154=0,"정상",IF(AP1154="악성","악성",IF(AND(BL1154&gt;3,BI1154&lt;0.5),"악성",IF(AND(AP1154="정상",BL1154&lt;=3),"정상",IF(BI1154&gt;1,"정상","부진")))))</f>
        <v>정상</v>
      </c>
      <c r="BK1154" s="54">
        <v>46266</v>
      </c>
      <c r="BL1154" s="52">
        <f t="shared" si="209"/>
        <v>1</v>
      </c>
    </row>
    <row r="1155" spans="1:64" ht="17.100000000000001" customHeight="1">
      <c r="A1155" s="58" t="s">
        <v>1</v>
      </c>
      <c r="B1155" s="57" t="s">
        <v>2849</v>
      </c>
      <c r="C1155" s="56" t="s">
        <v>4379</v>
      </c>
      <c r="D1155" s="213">
        <v>1093</v>
      </c>
      <c r="E1155" s="214">
        <v>1404.3345999999999</v>
      </c>
      <c r="F1155" s="215">
        <v>1534937</v>
      </c>
      <c r="G1155" s="213">
        <v>15000</v>
      </c>
      <c r="H1155" s="216">
        <v>1442.9090000000001</v>
      </c>
      <c r="I1155" s="215">
        <v>21643635</v>
      </c>
      <c r="J1155" s="213">
        <v>0</v>
      </c>
      <c r="K1155" s="216">
        <v>0</v>
      </c>
      <c r="L1155" s="215">
        <v>0</v>
      </c>
      <c r="M1155" s="213">
        <v>50</v>
      </c>
      <c r="N1155" s="216">
        <v>1</v>
      </c>
      <c r="O1155" s="215">
        <v>50</v>
      </c>
      <c r="P1155" s="213">
        <v>0</v>
      </c>
      <c r="Q1155" s="216">
        <v>0</v>
      </c>
      <c r="R1155" s="215">
        <v>0</v>
      </c>
      <c r="S1155" s="213">
        <v>15050</v>
      </c>
      <c r="T1155" s="214">
        <v>1438.118604</v>
      </c>
      <c r="U1155" s="217">
        <v>21643685</v>
      </c>
      <c r="V1155" s="213">
        <v>9585</v>
      </c>
      <c r="W1155" s="216">
        <v>1459.658946</v>
      </c>
      <c r="X1155" s="215">
        <v>13990831</v>
      </c>
      <c r="Y1155" s="213">
        <v>0</v>
      </c>
      <c r="Z1155" s="216">
        <v>0</v>
      </c>
      <c r="AA1155" s="215">
        <v>0</v>
      </c>
      <c r="AB1155" s="213">
        <v>43</v>
      </c>
      <c r="AC1155" s="216">
        <v>1418.1627900000001</v>
      </c>
      <c r="AD1155" s="215">
        <v>60981</v>
      </c>
      <c r="AE1155" s="213">
        <v>0</v>
      </c>
      <c r="AF1155" s="216">
        <v>0</v>
      </c>
      <c r="AG1155" s="215">
        <v>0</v>
      </c>
      <c r="AH1155" s="213">
        <v>9628</v>
      </c>
      <c r="AI1155" s="214">
        <v>1459.473618</v>
      </c>
      <c r="AJ1155" s="215">
        <v>14051812</v>
      </c>
      <c r="AK1155" s="218">
        <v>6515</v>
      </c>
      <c r="AL1155" s="214">
        <v>1400.8916999999999</v>
      </c>
      <c r="AM1155" s="215">
        <v>9126810</v>
      </c>
      <c r="AN1155" s="36">
        <f t="shared" si="201"/>
        <v>8.6370764098083852E-4</v>
      </c>
      <c r="AO1155" s="37">
        <f t="shared" si="202"/>
        <v>0.40358049928761691</v>
      </c>
      <c r="AP1155" s="38" t="s">
        <v>2</v>
      </c>
      <c r="AQ1155" s="39" t="str">
        <f t="shared" si="211"/>
        <v>제품</v>
      </c>
      <c r="AR1155" s="40">
        <f t="shared" si="205"/>
        <v>0</v>
      </c>
      <c r="AS1155" s="41">
        <f t="shared" si="206"/>
        <v>0</v>
      </c>
      <c r="AT1155" s="42">
        <f t="shared" si="207"/>
        <v>9126810</v>
      </c>
      <c r="AU1155" s="43">
        <f t="shared" si="203"/>
        <v>9126810</v>
      </c>
      <c r="AV1155" s="95">
        <f t="shared" si="210"/>
        <v>9126809.4254999999</v>
      </c>
      <c r="AW1155" s="61" t="str">
        <f t="shared" si="210"/>
        <v/>
      </c>
      <c r="AX1155" s="61" t="str">
        <f t="shared" si="210"/>
        <v/>
      </c>
      <c r="AY1155" s="61" t="str">
        <f t="shared" si="210"/>
        <v/>
      </c>
      <c r="AZ1155" s="44" t="str">
        <f t="shared" si="210"/>
        <v/>
      </c>
      <c r="BA1155" s="45"/>
      <c r="BB1155" s="97">
        <v>6515</v>
      </c>
      <c r="BC1155" s="98">
        <v>0</v>
      </c>
      <c r="BD1155" s="98">
        <v>0</v>
      </c>
      <c r="BE1155" s="98">
        <v>0</v>
      </c>
      <c r="BF1155" s="98">
        <v>0</v>
      </c>
      <c r="BG1155" s="99">
        <f t="shared" si="208"/>
        <v>6515</v>
      </c>
      <c r="BH1155" s="52">
        <f t="shared" si="204"/>
        <v>0</v>
      </c>
      <c r="BI1155" s="53">
        <f>IFERROR(IF(ROUND(V1155/((D1155+AK1155)/2),1)&lt;0,0,ROUND(V1155/((D1155+AK1155)/2),1)),0)</f>
        <v>2.5</v>
      </c>
      <c r="BJ1155" s="55" t="str">
        <f>IF(AK1155=0,"정상",IF(AP1155="악성","악성",IF(AND(BL1155&gt;3,BI1155&lt;0.5),"악성",IF(AND(AP1155="정상",BL1155&lt;=3),"정상",IF(BI1155&gt;1,"정상","부진")))))</f>
        <v>정상</v>
      </c>
      <c r="BK1155" s="54">
        <v>46204</v>
      </c>
      <c r="BL1155" s="52">
        <f t="shared" si="209"/>
        <v>3</v>
      </c>
    </row>
    <row r="1156" spans="1:64" ht="17.100000000000001" customHeight="1">
      <c r="A1156" s="58" t="s">
        <v>1</v>
      </c>
      <c r="B1156" s="57" t="s">
        <v>2850</v>
      </c>
      <c r="C1156" s="56" t="s">
        <v>4380</v>
      </c>
      <c r="D1156" s="213">
        <v>1559</v>
      </c>
      <c r="E1156" s="214">
        <v>1404.3353999999999</v>
      </c>
      <c r="F1156" s="215">
        <v>2189359</v>
      </c>
      <c r="G1156" s="213">
        <v>14000</v>
      </c>
      <c r="H1156" s="216">
        <v>1401.342071</v>
      </c>
      <c r="I1156" s="215">
        <v>19618789</v>
      </c>
      <c r="J1156" s="213">
        <v>0</v>
      </c>
      <c r="K1156" s="216">
        <v>0</v>
      </c>
      <c r="L1156" s="215">
        <v>0</v>
      </c>
      <c r="M1156" s="213">
        <v>53</v>
      </c>
      <c r="N1156" s="216">
        <v>81.509433000000001</v>
      </c>
      <c r="O1156" s="215">
        <v>4320</v>
      </c>
      <c r="P1156" s="213">
        <v>0</v>
      </c>
      <c r="Q1156" s="216">
        <v>0</v>
      </c>
      <c r="R1156" s="215">
        <v>0</v>
      </c>
      <c r="S1156" s="213">
        <v>14053</v>
      </c>
      <c r="T1156" s="214">
        <v>1396.3644059999999</v>
      </c>
      <c r="U1156" s="217">
        <v>19623109</v>
      </c>
      <c r="V1156" s="213">
        <v>10164</v>
      </c>
      <c r="W1156" s="216">
        <v>1444.729043</v>
      </c>
      <c r="X1156" s="215">
        <v>14684226</v>
      </c>
      <c r="Y1156" s="213">
        <v>0</v>
      </c>
      <c r="Z1156" s="216">
        <v>0</v>
      </c>
      <c r="AA1156" s="215">
        <v>0</v>
      </c>
      <c r="AB1156" s="213">
        <v>60</v>
      </c>
      <c r="AC1156" s="216">
        <v>1529.5333330000001</v>
      </c>
      <c r="AD1156" s="215">
        <v>91772</v>
      </c>
      <c r="AE1156" s="213">
        <v>0</v>
      </c>
      <c r="AF1156" s="216">
        <v>0</v>
      </c>
      <c r="AG1156" s="215">
        <v>0</v>
      </c>
      <c r="AH1156" s="213">
        <v>10224</v>
      </c>
      <c r="AI1156" s="214">
        <v>1445.226721</v>
      </c>
      <c r="AJ1156" s="215">
        <v>14775998</v>
      </c>
      <c r="AK1156" s="218">
        <v>5388</v>
      </c>
      <c r="AL1156" s="214">
        <v>1305.9521999999999</v>
      </c>
      <c r="AM1156" s="215">
        <v>7036470</v>
      </c>
      <c r="AN1156" s="36">
        <f t="shared" si="201"/>
        <v>6.6589015269655455E-4</v>
      </c>
      <c r="AO1156" s="37">
        <f t="shared" si="202"/>
        <v>0.34511913912375097</v>
      </c>
      <c r="AP1156" s="38" t="s">
        <v>2</v>
      </c>
      <c r="AQ1156" s="39" t="str">
        <f t="shared" si="211"/>
        <v>제품</v>
      </c>
      <c r="AR1156" s="40">
        <f t="shared" si="205"/>
        <v>0</v>
      </c>
      <c r="AS1156" s="41">
        <f t="shared" si="206"/>
        <v>0</v>
      </c>
      <c r="AT1156" s="42">
        <f t="shared" si="207"/>
        <v>7036470</v>
      </c>
      <c r="AU1156" s="43">
        <f t="shared" si="203"/>
        <v>7036470</v>
      </c>
      <c r="AV1156" s="95">
        <f t="shared" si="210"/>
        <v>7036470.4535999997</v>
      </c>
      <c r="AW1156" s="61" t="str">
        <f t="shared" si="210"/>
        <v/>
      </c>
      <c r="AX1156" s="61" t="str">
        <f t="shared" si="210"/>
        <v/>
      </c>
      <c r="AY1156" s="61" t="str">
        <f t="shared" si="210"/>
        <v/>
      </c>
      <c r="AZ1156" s="44" t="str">
        <f t="shared" si="210"/>
        <v/>
      </c>
      <c r="BA1156" s="45"/>
      <c r="BB1156" s="97">
        <v>5388</v>
      </c>
      <c r="BC1156" s="98">
        <v>0</v>
      </c>
      <c r="BD1156" s="98">
        <v>0</v>
      </c>
      <c r="BE1156" s="98">
        <v>0</v>
      </c>
      <c r="BF1156" s="98">
        <v>0</v>
      </c>
      <c r="BG1156" s="99">
        <f t="shared" si="208"/>
        <v>5388</v>
      </c>
      <c r="BH1156" s="52">
        <f t="shared" si="204"/>
        <v>0</v>
      </c>
      <c r="BI1156" s="53">
        <f>IFERROR(IF(ROUND(V1156/((D1156+AK1156)/2),1)&lt;0,0,ROUND(V1156/((D1156+AK1156)/2),1)),0)</f>
        <v>2.9</v>
      </c>
      <c r="BJ1156" s="55" t="str">
        <f>IF(AK1156=0,"정상",IF(AP1156="악성","악성",IF(AND(BL1156&gt;3,BI1156&lt;0.5),"악성",IF(AND(AP1156="정상",BL1156&lt;=3),"정상",IF(BI1156&gt;1,"정상","부진")))))</f>
        <v>정상</v>
      </c>
      <c r="BK1156" s="54">
        <v>46266</v>
      </c>
      <c r="BL1156" s="52">
        <f t="shared" si="209"/>
        <v>1</v>
      </c>
    </row>
    <row r="1157" spans="1:64" ht="17.100000000000001" customHeight="1">
      <c r="A1157" s="58" t="s">
        <v>1</v>
      </c>
      <c r="B1157" s="57" t="s">
        <v>2605</v>
      </c>
      <c r="C1157" s="56" t="s">
        <v>4381</v>
      </c>
      <c r="D1157" s="213">
        <v>4753</v>
      </c>
      <c r="E1157" s="214">
        <v>1576.7467999999999</v>
      </c>
      <c r="F1157" s="215">
        <v>7494277</v>
      </c>
      <c r="G1157" s="213">
        <v>15000</v>
      </c>
      <c r="H1157" s="216">
        <v>1336.4595999999999</v>
      </c>
      <c r="I1157" s="215">
        <v>20046894</v>
      </c>
      <c r="J1157" s="213">
        <v>0</v>
      </c>
      <c r="K1157" s="216">
        <v>0</v>
      </c>
      <c r="L1157" s="215">
        <v>0</v>
      </c>
      <c r="M1157" s="213">
        <v>53</v>
      </c>
      <c r="N1157" s="216">
        <v>1320.5660370000001</v>
      </c>
      <c r="O1157" s="215">
        <v>69990</v>
      </c>
      <c r="P1157" s="213">
        <v>0</v>
      </c>
      <c r="Q1157" s="216">
        <v>0</v>
      </c>
      <c r="R1157" s="215">
        <v>0</v>
      </c>
      <c r="S1157" s="213">
        <v>15053</v>
      </c>
      <c r="T1157" s="214">
        <v>1336.40364</v>
      </c>
      <c r="U1157" s="217">
        <v>20116884</v>
      </c>
      <c r="V1157" s="213">
        <v>15301</v>
      </c>
      <c r="W1157" s="216">
        <v>1393.8824910000001</v>
      </c>
      <c r="X1157" s="215">
        <v>21327796</v>
      </c>
      <c r="Y1157" s="213">
        <v>0</v>
      </c>
      <c r="Z1157" s="216">
        <v>0</v>
      </c>
      <c r="AA1157" s="215">
        <v>0</v>
      </c>
      <c r="AB1157" s="213">
        <v>423</v>
      </c>
      <c r="AC1157" s="216">
        <v>1326.510638</v>
      </c>
      <c r="AD1157" s="215">
        <v>561114</v>
      </c>
      <c r="AE1157" s="213">
        <v>0</v>
      </c>
      <c r="AF1157" s="216">
        <v>0</v>
      </c>
      <c r="AG1157" s="215">
        <v>0</v>
      </c>
      <c r="AH1157" s="213">
        <v>15724</v>
      </c>
      <c r="AI1157" s="214">
        <v>1392.0700830000001</v>
      </c>
      <c r="AJ1157" s="215">
        <v>21888910</v>
      </c>
      <c r="AK1157" s="218">
        <v>4082</v>
      </c>
      <c r="AL1157" s="214">
        <v>1401.8254999999999</v>
      </c>
      <c r="AM1157" s="215">
        <v>5722251</v>
      </c>
      <c r="AN1157" s="36">
        <f t="shared" si="201"/>
        <v>5.4152019296010816E-4</v>
      </c>
      <c r="AO1157" s="37">
        <f t="shared" si="202"/>
        <v>0.20609916187014035</v>
      </c>
      <c r="AP1157" s="38" t="s">
        <v>2</v>
      </c>
      <c r="AQ1157" s="39" t="str">
        <f t="shared" si="211"/>
        <v>제품</v>
      </c>
      <c r="AR1157" s="40">
        <f t="shared" si="205"/>
        <v>0</v>
      </c>
      <c r="AS1157" s="41">
        <f t="shared" si="206"/>
        <v>0</v>
      </c>
      <c r="AT1157" s="42">
        <f t="shared" si="207"/>
        <v>5722251</v>
      </c>
      <c r="AU1157" s="43">
        <f t="shared" si="203"/>
        <v>5722251</v>
      </c>
      <c r="AV1157" s="95">
        <f t="shared" si="210"/>
        <v>5722251.6909999996</v>
      </c>
      <c r="AW1157" s="61" t="str">
        <f t="shared" si="210"/>
        <v/>
      </c>
      <c r="AX1157" s="61" t="str">
        <f t="shared" si="210"/>
        <v/>
      </c>
      <c r="AY1157" s="61" t="str">
        <f t="shared" si="210"/>
        <v/>
      </c>
      <c r="AZ1157" s="44" t="str">
        <f t="shared" si="210"/>
        <v/>
      </c>
      <c r="BA1157" s="45"/>
      <c r="BB1157" s="97">
        <v>4082</v>
      </c>
      <c r="BC1157" s="98">
        <v>0</v>
      </c>
      <c r="BD1157" s="98">
        <v>0</v>
      </c>
      <c r="BE1157" s="98">
        <v>0</v>
      </c>
      <c r="BF1157" s="98">
        <v>0</v>
      </c>
      <c r="BG1157" s="99">
        <f t="shared" si="208"/>
        <v>4082</v>
      </c>
      <c r="BH1157" s="52">
        <f t="shared" si="204"/>
        <v>0</v>
      </c>
      <c r="BI1157" s="53">
        <f>IFERROR(IF(ROUND(V1157/((D1157+AK1157)/2),1)&lt;0,0,ROUND(V1157/((D1157+AK1157)/2),1)),0)</f>
        <v>3.5</v>
      </c>
      <c r="BJ1157" s="55" t="str">
        <f>IF(AK1157=0,"정상",IF(AP1157="악성","악성",IF(AND(BL1157&gt;3,BI1157&lt;0.5),"악성",IF(AND(AP1157="정상",BL1157&lt;=3),"정상",IF(BI1157&gt;1,"정상","부진")))))</f>
        <v>정상</v>
      </c>
      <c r="BK1157" s="54">
        <v>46204</v>
      </c>
      <c r="BL1157" s="52">
        <f t="shared" si="209"/>
        <v>3</v>
      </c>
    </row>
    <row r="1158" spans="1:64" ht="17.100000000000001" customHeight="1">
      <c r="A1158" s="58" t="s">
        <v>1</v>
      </c>
      <c r="B1158" s="57" t="s">
        <v>2606</v>
      </c>
      <c r="C1158" s="56" t="s">
        <v>4382</v>
      </c>
      <c r="D1158" s="213">
        <v>5253</v>
      </c>
      <c r="E1158" s="214">
        <v>1516.9327000000001</v>
      </c>
      <c r="F1158" s="215">
        <v>7968447</v>
      </c>
      <c r="G1158" s="213">
        <v>10000</v>
      </c>
      <c r="H1158" s="216">
        <v>1337.9291000000001</v>
      </c>
      <c r="I1158" s="215">
        <v>13379291</v>
      </c>
      <c r="J1158" s="213">
        <v>0</v>
      </c>
      <c r="K1158" s="216">
        <v>0</v>
      </c>
      <c r="L1158" s="215">
        <v>0</v>
      </c>
      <c r="M1158" s="213">
        <v>36</v>
      </c>
      <c r="N1158" s="216">
        <v>1368.527777</v>
      </c>
      <c r="O1158" s="215">
        <v>49267</v>
      </c>
      <c r="P1158" s="213">
        <v>0</v>
      </c>
      <c r="Q1158" s="216">
        <v>0</v>
      </c>
      <c r="R1158" s="215">
        <v>0</v>
      </c>
      <c r="S1158" s="213">
        <v>10036</v>
      </c>
      <c r="T1158" s="214">
        <v>1338.0388600000001</v>
      </c>
      <c r="U1158" s="217">
        <v>13428558</v>
      </c>
      <c r="V1158" s="213">
        <v>12855</v>
      </c>
      <c r="W1158" s="216">
        <v>1401.125865</v>
      </c>
      <c r="X1158" s="215">
        <v>18011473</v>
      </c>
      <c r="Y1158" s="213">
        <v>0</v>
      </c>
      <c r="Z1158" s="216">
        <v>0</v>
      </c>
      <c r="AA1158" s="215">
        <v>0</v>
      </c>
      <c r="AB1158" s="213">
        <v>22</v>
      </c>
      <c r="AC1158" s="216">
        <v>1385.6363630000001</v>
      </c>
      <c r="AD1158" s="215">
        <v>30484</v>
      </c>
      <c r="AE1158" s="213">
        <v>0</v>
      </c>
      <c r="AF1158" s="216">
        <v>0</v>
      </c>
      <c r="AG1158" s="215">
        <v>0</v>
      </c>
      <c r="AH1158" s="213">
        <v>12877</v>
      </c>
      <c r="AI1158" s="214">
        <v>1401.0994020000001</v>
      </c>
      <c r="AJ1158" s="215">
        <v>18041957</v>
      </c>
      <c r="AK1158" s="218">
        <v>2412</v>
      </c>
      <c r="AL1158" s="214">
        <v>1390.9818</v>
      </c>
      <c r="AM1158" s="215">
        <v>3355048</v>
      </c>
      <c r="AN1158" s="36">
        <f t="shared" si="201"/>
        <v>3.1750201806079895E-4</v>
      </c>
      <c r="AO1158" s="37">
        <f t="shared" si="202"/>
        <v>0.15776048139185034</v>
      </c>
      <c r="AP1158" s="38" t="s">
        <v>2</v>
      </c>
      <c r="AQ1158" s="39" t="str">
        <f t="shared" si="211"/>
        <v>제품</v>
      </c>
      <c r="AR1158" s="40">
        <f t="shared" si="205"/>
        <v>0</v>
      </c>
      <c r="AS1158" s="41">
        <f t="shared" si="206"/>
        <v>0</v>
      </c>
      <c r="AT1158" s="42">
        <f t="shared" si="207"/>
        <v>3355048</v>
      </c>
      <c r="AU1158" s="43">
        <f t="shared" si="203"/>
        <v>3355048</v>
      </c>
      <c r="AV1158" s="95">
        <f t="shared" si="210"/>
        <v>3355048.1016000002</v>
      </c>
      <c r="AW1158" s="61" t="str">
        <f t="shared" si="210"/>
        <v/>
      </c>
      <c r="AX1158" s="61" t="str">
        <f t="shared" si="210"/>
        <v/>
      </c>
      <c r="AY1158" s="61" t="str">
        <f t="shared" si="210"/>
        <v/>
      </c>
      <c r="AZ1158" s="44" t="str">
        <f t="shared" si="210"/>
        <v/>
      </c>
      <c r="BA1158" s="45"/>
      <c r="BB1158" s="97">
        <v>2412</v>
      </c>
      <c r="BC1158" s="98">
        <v>0</v>
      </c>
      <c r="BD1158" s="98">
        <v>0</v>
      </c>
      <c r="BE1158" s="98">
        <v>0</v>
      </c>
      <c r="BF1158" s="98">
        <v>0</v>
      </c>
      <c r="BG1158" s="99">
        <f t="shared" si="208"/>
        <v>2412</v>
      </c>
      <c r="BH1158" s="52">
        <f t="shared" si="204"/>
        <v>0</v>
      </c>
      <c r="BI1158" s="53">
        <f>IFERROR(IF(ROUND(V1158/((D1158+AK1158)/2),1)&lt;0,0,ROUND(V1158/((D1158+AK1158)/2),1)),0)</f>
        <v>3.4</v>
      </c>
      <c r="BJ1158" s="55" t="str">
        <f>IF(AK1158=0,"정상",IF(AP1158="악성","악성",IF(AND(BL1158&gt;3,BI1158&lt;0.5),"악성",IF(AND(AP1158="정상",BL1158&lt;=3),"정상",IF(BI1158&gt;1,"정상","부진")))))</f>
        <v>정상</v>
      </c>
      <c r="BK1158" s="54">
        <v>46082</v>
      </c>
      <c r="BL1158" s="52">
        <f t="shared" si="209"/>
        <v>7</v>
      </c>
    </row>
    <row r="1159" spans="1:64" ht="17.100000000000001" customHeight="1">
      <c r="A1159" s="58" t="s">
        <v>1</v>
      </c>
      <c r="B1159" s="57" t="s">
        <v>2607</v>
      </c>
      <c r="C1159" s="56" t="s">
        <v>4383</v>
      </c>
      <c r="D1159" s="213">
        <v>7643</v>
      </c>
      <c r="E1159" s="214">
        <v>1480.7406000000001</v>
      </c>
      <c r="F1159" s="215">
        <v>11317301</v>
      </c>
      <c r="G1159" s="213">
        <v>20000</v>
      </c>
      <c r="H1159" s="216">
        <v>1306.4437</v>
      </c>
      <c r="I1159" s="215">
        <v>26128874</v>
      </c>
      <c r="J1159" s="213">
        <v>0</v>
      </c>
      <c r="K1159" s="216">
        <v>0</v>
      </c>
      <c r="L1159" s="215">
        <v>0</v>
      </c>
      <c r="M1159" s="213">
        <v>43</v>
      </c>
      <c r="N1159" s="216">
        <v>839.76744099999996</v>
      </c>
      <c r="O1159" s="215">
        <v>36110</v>
      </c>
      <c r="P1159" s="213">
        <v>0</v>
      </c>
      <c r="Q1159" s="216">
        <v>0</v>
      </c>
      <c r="R1159" s="215">
        <v>0</v>
      </c>
      <c r="S1159" s="213">
        <v>20043</v>
      </c>
      <c r="T1159" s="214">
        <v>1305.4424979999999</v>
      </c>
      <c r="U1159" s="217">
        <v>26164984</v>
      </c>
      <c r="V1159" s="213">
        <v>21230</v>
      </c>
      <c r="W1159" s="216">
        <v>1371.2206309999999</v>
      </c>
      <c r="X1159" s="215">
        <v>29111014</v>
      </c>
      <c r="Y1159" s="213">
        <v>0</v>
      </c>
      <c r="Z1159" s="216">
        <v>0</v>
      </c>
      <c r="AA1159" s="215">
        <v>0</v>
      </c>
      <c r="AB1159" s="213">
        <v>13</v>
      </c>
      <c r="AC1159" s="216">
        <v>1371.6153839999999</v>
      </c>
      <c r="AD1159" s="215">
        <v>17831</v>
      </c>
      <c r="AE1159" s="213">
        <v>0</v>
      </c>
      <c r="AF1159" s="216">
        <v>0</v>
      </c>
      <c r="AG1159" s="215">
        <v>0</v>
      </c>
      <c r="AH1159" s="213">
        <v>21243</v>
      </c>
      <c r="AI1159" s="214">
        <v>1371.2208720000001</v>
      </c>
      <c r="AJ1159" s="215">
        <v>29128845</v>
      </c>
      <c r="AK1159" s="218">
        <v>6443</v>
      </c>
      <c r="AL1159" s="214">
        <v>1296.5142000000001</v>
      </c>
      <c r="AM1159" s="215">
        <v>8353440</v>
      </c>
      <c r="AN1159" s="36">
        <f t="shared" si="201"/>
        <v>7.9052045089959974E-4</v>
      </c>
      <c r="AO1159" s="37">
        <f t="shared" si="202"/>
        <v>0.23271689662645381</v>
      </c>
      <c r="AP1159" s="38" t="s">
        <v>2</v>
      </c>
      <c r="AQ1159" s="39" t="str">
        <f t="shared" si="211"/>
        <v>제품</v>
      </c>
      <c r="AR1159" s="40">
        <f t="shared" si="205"/>
        <v>0</v>
      </c>
      <c r="AS1159" s="41">
        <f t="shared" si="206"/>
        <v>0</v>
      </c>
      <c r="AT1159" s="42">
        <f t="shared" si="207"/>
        <v>8353440</v>
      </c>
      <c r="AU1159" s="43">
        <f t="shared" si="203"/>
        <v>8353440</v>
      </c>
      <c r="AV1159" s="95">
        <f t="shared" si="210"/>
        <v>8353440.9906000001</v>
      </c>
      <c r="AW1159" s="61" t="str">
        <f t="shared" si="210"/>
        <v/>
      </c>
      <c r="AX1159" s="61" t="str">
        <f t="shared" si="210"/>
        <v/>
      </c>
      <c r="AY1159" s="61" t="str">
        <f t="shared" si="210"/>
        <v/>
      </c>
      <c r="AZ1159" s="44" t="str">
        <f t="shared" si="210"/>
        <v/>
      </c>
      <c r="BA1159" s="45"/>
      <c r="BB1159" s="97">
        <v>6443</v>
      </c>
      <c r="BC1159" s="98">
        <v>0</v>
      </c>
      <c r="BD1159" s="98">
        <v>0</v>
      </c>
      <c r="BE1159" s="98">
        <v>0</v>
      </c>
      <c r="BF1159" s="98">
        <v>0</v>
      </c>
      <c r="BG1159" s="99">
        <f t="shared" si="208"/>
        <v>6443</v>
      </c>
      <c r="BH1159" s="52">
        <f t="shared" si="204"/>
        <v>0</v>
      </c>
      <c r="BI1159" s="53">
        <f>IFERROR(IF(ROUND(V1159/((D1159+AK1159)/2),1)&lt;0,0,ROUND(V1159/((D1159+AK1159)/2),1)),0)</f>
        <v>3</v>
      </c>
      <c r="BJ1159" s="55" t="str">
        <f>IF(AK1159=0,"정상",IF(AP1159="악성","악성",IF(AND(BL1159&gt;3,BI1159&lt;0.5),"악성",IF(AND(AP1159="정상",BL1159&lt;=3),"정상",IF(BI1159&gt;1,"정상","부진")))))</f>
        <v>정상</v>
      </c>
      <c r="BK1159" s="54">
        <v>46266</v>
      </c>
      <c r="BL1159" s="52">
        <f t="shared" si="209"/>
        <v>1</v>
      </c>
    </row>
    <row r="1160" spans="1:64" ht="17.100000000000001" customHeight="1">
      <c r="A1160" s="58" t="s">
        <v>1</v>
      </c>
      <c r="B1160" s="57" t="s">
        <v>4040</v>
      </c>
      <c r="C1160" s="56" t="s">
        <v>4384</v>
      </c>
      <c r="D1160" s="213">
        <v>3197</v>
      </c>
      <c r="E1160" s="214">
        <v>1595.8592000000001</v>
      </c>
      <c r="F1160" s="215">
        <v>5101962</v>
      </c>
      <c r="G1160" s="213">
        <v>10000</v>
      </c>
      <c r="H1160" s="216">
        <v>1343.5931</v>
      </c>
      <c r="I1160" s="215">
        <v>13435931</v>
      </c>
      <c r="J1160" s="213">
        <v>0</v>
      </c>
      <c r="K1160" s="216">
        <v>0</v>
      </c>
      <c r="L1160" s="215">
        <v>0</v>
      </c>
      <c r="M1160" s="213">
        <v>202</v>
      </c>
      <c r="N1160" s="216">
        <v>1364.094059</v>
      </c>
      <c r="O1160" s="215">
        <v>275547</v>
      </c>
      <c r="P1160" s="213">
        <v>0</v>
      </c>
      <c r="Q1160" s="216">
        <v>0</v>
      </c>
      <c r="R1160" s="215">
        <v>0</v>
      </c>
      <c r="S1160" s="213">
        <v>10202</v>
      </c>
      <c r="T1160" s="214">
        <v>1343.9990190000001</v>
      </c>
      <c r="U1160" s="217">
        <v>13711478</v>
      </c>
      <c r="V1160" s="213">
        <v>11049</v>
      </c>
      <c r="W1160" s="216">
        <v>1417.920807</v>
      </c>
      <c r="X1160" s="215">
        <v>15666607</v>
      </c>
      <c r="Y1160" s="213">
        <v>0</v>
      </c>
      <c r="Z1160" s="216">
        <v>0</v>
      </c>
      <c r="AA1160" s="215">
        <v>0</v>
      </c>
      <c r="AB1160" s="213">
        <v>55</v>
      </c>
      <c r="AC1160" s="216">
        <v>1354.2909090000001</v>
      </c>
      <c r="AD1160" s="215">
        <v>74486</v>
      </c>
      <c r="AE1160" s="213">
        <v>0</v>
      </c>
      <c r="AF1160" s="216">
        <v>0</v>
      </c>
      <c r="AG1160" s="215">
        <v>0</v>
      </c>
      <c r="AH1160" s="213">
        <v>11104</v>
      </c>
      <c r="AI1160" s="214">
        <v>1417.6056369999999</v>
      </c>
      <c r="AJ1160" s="215">
        <v>15741093</v>
      </c>
      <c r="AK1160" s="218">
        <v>2295</v>
      </c>
      <c r="AL1160" s="214">
        <v>1338.7136</v>
      </c>
      <c r="AM1160" s="215">
        <v>3072347</v>
      </c>
      <c r="AN1160" s="36">
        <f t="shared" si="201"/>
        <v>2.9074885744795348E-4</v>
      </c>
      <c r="AO1160" s="37">
        <f t="shared" si="202"/>
        <v>0.17128143891335174</v>
      </c>
      <c r="AP1160" s="38" t="s">
        <v>2</v>
      </c>
      <c r="AQ1160" s="39" t="str">
        <f t="shared" si="211"/>
        <v>제품</v>
      </c>
      <c r="AR1160" s="40">
        <f t="shared" si="205"/>
        <v>0</v>
      </c>
      <c r="AS1160" s="41">
        <f t="shared" si="206"/>
        <v>0</v>
      </c>
      <c r="AT1160" s="42">
        <f t="shared" si="207"/>
        <v>3072347</v>
      </c>
      <c r="AU1160" s="43">
        <f t="shared" si="203"/>
        <v>3072347</v>
      </c>
      <c r="AV1160" s="95">
        <f t="shared" si="210"/>
        <v>3072347.7120000003</v>
      </c>
      <c r="AW1160" s="61" t="str">
        <f t="shared" si="210"/>
        <v/>
      </c>
      <c r="AX1160" s="61" t="str">
        <f t="shared" si="210"/>
        <v/>
      </c>
      <c r="AY1160" s="61" t="str">
        <f t="shared" si="210"/>
        <v/>
      </c>
      <c r="AZ1160" s="44" t="str">
        <f t="shared" si="210"/>
        <v/>
      </c>
      <c r="BA1160" s="45"/>
      <c r="BB1160" s="97">
        <v>2295</v>
      </c>
      <c r="BC1160" s="98">
        <v>0</v>
      </c>
      <c r="BD1160" s="98">
        <v>0</v>
      </c>
      <c r="BE1160" s="98">
        <v>0</v>
      </c>
      <c r="BF1160" s="98">
        <v>0</v>
      </c>
      <c r="BG1160" s="99">
        <f t="shared" si="208"/>
        <v>2295</v>
      </c>
      <c r="BH1160" s="52">
        <f t="shared" si="204"/>
        <v>0</v>
      </c>
      <c r="BI1160" s="53">
        <f>IFERROR(IF(ROUND(V1160/((D1160+AK1160)/2),1)&lt;0,0,ROUND(V1160/((D1160+AK1160)/2),1)),0)</f>
        <v>4</v>
      </c>
      <c r="BJ1160" s="55" t="str">
        <f>IF(AK1160=0,"정상",IF(AP1160="악성","악성",IF(AND(BL1160&gt;3,BI1160&lt;0.5),"악성",IF(AND(AP1160="정상",BL1160&lt;=3),"정상",IF(BI1160&gt;1,"정상","부진")))))</f>
        <v>정상</v>
      </c>
      <c r="BK1160" s="54">
        <v>46143</v>
      </c>
      <c r="BL1160" s="52">
        <f t="shared" si="209"/>
        <v>5</v>
      </c>
    </row>
    <row r="1161" spans="1:64" ht="17.100000000000001" customHeight="1">
      <c r="A1161" s="58" t="s">
        <v>1</v>
      </c>
      <c r="B1161" s="57" t="s">
        <v>3604</v>
      </c>
      <c r="C1161" s="56" t="s">
        <v>4385</v>
      </c>
      <c r="D1161" s="213">
        <v>1265</v>
      </c>
      <c r="E1161" s="214">
        <v>1565.5530000000001</v>
      </c>
      <c r="F1161" s="215">
        <v>1980424</v>
      </c>
      <c r="G1161" s="213">
        <v>5000</v>
      </c>
      <c r="H1161" s="216">
        <v>1575.2342000000001</v>
      </c>
      <c r="I1161" s="215">
        <v>7876171</v>
      </c>
      <c r="J1161" s="213">
        <v>0</v>
      </c>
      <c r="K1161" s="216">
        <v>0</v>
      </c>
      <c r="L1161" s="215">
        <v>0</v>
      </c>
      <c r="M1161" s="213">
        <v>52</v>
      </c>
      <c r="N1161" s="216">
        <v>60.961537999999997</v>
      </c>
      <c r="O1161" s="215">
        <v>3170</v>
      </c>
      <c r="P1161" s="213">
        <v>0</v>
      </c>
      <c r="Q1161" s="216">
        <v>0</v>
      </c>
      <c r="R1161" s="215">
        <v>0</v>
      </c>
      <c r="S1161" s="213">
        <v>5052</v>
      </c>
      <c r="T1161" s="214">
        <v>1559.647862</v>
      </c>
      <c r="U1161" s="217">
        <v>7879341</v>
      </c>
      <c r="V1161" s="213">
        <v>5492</v>
      </c>
      <c r="W1161" s="216">
        <v>1560.862891</v>
      </c>
      <c r="X1161" s="215">
        <v>8572259</v>
      </c>
      <c r="Y1161" s="213">
        <v>0</v>
      </c>
      <c r="Z1161" s="216">
        <v>0</v>
      </c>
      <c r="AA1161" s="215">
        <v>0</v>
      </c>
      <c r="AB1161" s="213">
        <v>4</v>
      </c>
      <c r="AC1161" s="216">
        <v>1562.25</v>
      </c>
      <c r="AD1161" s="215">
        <v>6249</v>
      </c>
      <c r="AE1161" s="213">
        <v>0</v>
      </c>
      <c r="AF1161" s="216">
        <v>0</v>
      </c>
      <c r="AG1161" s="215">
        <v>0</v>
      </c>
      <c r="AH1161" s="213">
        <v>5496</v>
      </c>
      <c r="AI1161" s="214">
        <v>1560.8639009999999</v>
      </c>
      <c r="AJ1161" s="215">
        <v>8578508</v>
      </c>
      <c r="AK1161" s="218">
        <v>821</v>
      </c>
      <c r="AL1161" s="214">
        <v>1560.6061</v>
      </c>
      <c r="AM1161" s="215">
        <v>1281257</v>
      </c>
      <c r="AN1161" s="36">
        <f t="shared" si="201"/>
        <v>1.2125062984330629E-4</v>
      </c>
      <c r="AO1161" s="37">
        <f t="shared" si="202"/>
        <v>0.12996675637169541</v>
      </c>
      <c r="AP1161" s="38" t="s">
        <v>2</v>
      </c>
      <c r="AQ1161" s="39" t="str">
        <f t="shared" si="211"/>
        <v>제품</v>
      </c>
      <c r="AR1161" s="40">
        <f t="shared" si="205"/>
        <v>0</v>
      </c>
      <c r="AS1161" s="41">
        <f t="shared" si="206"/>
        <v>0</v>
      </c>
      <c r="AT1161" s="42">
        <f t="shared" si="207"/>
        <v>1281257</v>
      </c>
      <c r="AU1161" s="43">
        <f t="shared" si="203"/>
        <v>1281257</v>
      </c>
      <c r="AV1161" s="95">
        <f t="shared" si="210"/>
        <v>1281257.6081000001</v>
      </c>
      <c r="AW1161" s="61" t="str">
        <f t="shared" si="210"/>
        <v/>
      </c>
      <c r="AX1161" s="61" t="str">
        <f t="shared" si="210"/>
        <v/>
      </c>
      <c r="AY1161" s="61" t="str">
        <f t="shared" si="210"/>
        <v/>
      </c>
      <c r="AZ1161" s="44" t="str">
        <f t="shared" si="210"/>
        <v/>
      </c>
      <c r="BA1161" s="45"/>
      <c r="BB1161" s="97">
        <v>821</v>
      </c>
      <c r="BC1161" s="98">
        <v>0</v>
      </c>
      <c r="BD1161" s="98">
        <v>0</v>
      </c>
      <c r="BE1161" s="98">
        <v>0</v>
      </c>
      <c r="BF1161" s="98">
        <v>0</v>
      </c>
      <c r="BG1161" s="99">
        <f t="shared" si="208"/>
        <v>821</v>
      </c>
      <c r="BH1161" s="52">
        <f t="shared" si="204"/>
        <v>0</v>
      </c>
      <c r="BI1161" s="53">
        <f>IFERROR(IF(ROUND(V1161/((D1161+AK1161)/2),1)&lt;0,0,ROUND(V1161/((D1161+AK1161)/2),1)),0)</f>
        <v>5.3</v>
      </c>
      <c r="BJ1161" s="55" t="str">
        <f>IF(AK1161=0,"정상",IF(AP1161="악성","악성",IF(AND(BL1161&gt;3,BI1161&lt;0.5),"악성",IF(AND(AP1161="정상",BL1161&lt;=3),"정상",IF(BI1161&gt;1,"정상","부진")))))</f>
        <v>정상</v>
      </c>
      <c r="BK1161" s="54">
        <v>45474</v>
      </c>
      <c r="BL1161" s="52">
        <f t="shared" si="209"/>
        <v>27</v>
      </c>
    </row>
    <row r="1162" spans="1:64" ht="17.100000000000001" customHeight="1">
      <c r="A1162" s="58" t="s">
        <v>1</v>
      </c>
      <c r="B1162" s="57" t="s">
        <v>2608</v>
      </c>
      <c r="C1162" s="56" t="s">
        <v>4386</v>
      </c>
      <c r="D1162" s="213">
        <v>2633</v>
      </c>
      <c r="E1162" s="214">
        <v>1579.1782000000001</v>
      </c>
      <c r="F1162" s="215">
        <v>4157976</v>
      </c>
      <c r="G1162" s="213">
        <v>10000</v>
      </c>
      <c r="H1162" s="216">
        <v>1476.5977</v>
      </c>
      <c r="I1162" s="215">
        <v>14765977</v>
      </c>
      <c r="J1162" s="213">
        <v>0</v>
      </c>
      <c r="K1162" s="216">
        <v>0</v>
      </c>
      <c r="L1162" s="215">
        <v>0</v>
      </c>
      <c r="M1162" s="213">
        <v>53</v>
      </c>
      <c r="N1162" s="216">
        <v>87.490566000000001</v>
      </c>
      <c r="O1162" s="215">
        <v>4637</v>
      </c>
      <c r="P1162" s="213">
        <v>0</v>
      </c>
      <c r="Q1162" s="216">
        <v>0</v>
      </c>
      <c r="R1162" s="215">
        <v>0</v>
      </c>
      <c r="S1162" s="213">
        <v>10053</v>
      </c>
      <c r="T1162" s="214">
        <v>1469.2742459999999</v>
      </c>
      <c r="U1162" s="217">
        <v>14770614</v>
      </c>
      <c r="V1162" s="213">
        <v>8566</v>
      </c>
      <c r="W1162" s="216">
        <v>1517.7929019999999</v>
      </c>
      <c r="X1162" s="215">
        <v>13001414</v>
      </c>
      <c r="Y1162" s="213">
        <v>0</v>
      </c>
      <c r="Z1162" s="216">
        <v>0</v>
      </c>
      <c r="AA1162" s="215">
        <v>0</v>
      </c>
      <c r="AB1162" s="213">
        <v>19</v>
      </c>
      <c r="AC1162" s="216">
        <v>1525.2105260000001</v>
      </c>
      <c r="AD1162" s="215">
        <v>28979</v>
      </c>
      <c r="AE1162" s="213">
        <v>0</v>
      </c>
      <c r="AF1162" s="216">
        <v>0</v>
      </c>
      <c r="AG1162" s="215">
        <v>0</v>
      </c>
      <c r="AH1162" s="213">
        <v>8585</v>
      </c>
      <c r="AI1162" s="214">
        <v>1517.8093180000001</v>
      </c>
      <c r="AJ1162" s="215">
        <v>13030393</v>
      </c>
      <c r="AK1162" s="218">
        <v>4101</v>
      </c>
      <c r="AL1162" s="214">
        <v>1438.2338999999999</v>
      </c>
      <c r="AM1162" s="215">
        <v>5898197</v>
      </c>
      <c r="AN1162" s="36">
        <f t="shared" ref="AN1162:AN1225" si="212">AM1162/$AM$4</f>
        <v>5.5817068799616284E-4</v>
      </c>
      <c r="AO1162" s="37">
        <f t="shared" ref="AO1162:AO1225" si="213">IF(ISERROR(AK1162/(D1162+S1162)),,(AK1162/(D1162+S1162)))</f>
        <v>0.32326974617688792</v>
      </c>
      <c r="AP1162" s="38" t="s">
        <v>2</v>
      </c>
      <c r="AQ1162" s="39" t="str">
        <f t="shared" si="211"/>
        <v>제품</v>
      </c>
      <c r="AR1162" s="40">
        <f t="shared" si="205"/>
        <v>0</v>
      </c>
      <c r="AS1162" s="41">
        <f t="shared" si="206"/>
        <v>0</v>
      </c>
      <c r="AT1162" s="42">
        <f t="shared" si="207"/>
        <v>5898197</v>
      </c>
      <c r="AU1162" s="43">
        <f t="shared" ref="AU1162:AU1225" si="214">SUM(AR1162:AT1162)</f>
        <v>5898197</v>
      </c>
      <c r="AV1162" s="95">
        <f t="shared" si="210"/>
        <v>5898197.2238999996</v>
      </c>
      <c r="AW1162" s="61" t="str">
        <f t="shared" si="210"/>
        <v/>
      </c>
      <c r="AX1162" s="61" t="str">
        <f t="shared" si="210"/>
        <v/>
      </c>
      <c r="AY1162" s="61" t="str">
        <f t="shared" si="210"/>
        <v/>
      </c>
      <c r="AZ1162" s="44" t="str">
        <f t="shared" si="210"/>
        <v/>
      </c>
      <c r="BA1162" s="45"/>
      <c r="BB1162" s="97">
        <v>4101</v>
      </c>
      <c r="BC1162" s="98">
        <v>0</v>
      </c>
      <c r="BD1162" s="98">
        <v>0</v>
      </c>
      <c r="BE1162" s="98">
        <v>0</v>
      </c>
      <c r="BF1162" s="98">
        <v>0</v>
      </c>
      <c r="BG1162" s="99">
        <f t="shared" si="208"/>
        <v>4101</v>
      </c>
      <c r="BH1162" s="52">
        <f t="shared" ref="BH1162:BH1225" si="215">BG1162-AK1162</f>
        <v>0</v>
      </c>
      <c r="BI1162" s="53">
        <f>IFERROR(IF(ROUND(V1162/((D1162+AK1162)/2),1)&lt;0,0,ROUND(V1162/((D1162+AK1162)/2),1)),0)</f>
        <v>2.5</v>
      </c>
      <c r="BJ1162" s="55" t="str">
        <f>IF(AK1162=0,"정상",IF(AP1162="악성","악성",IF(AND(BL1162&gt;3,BI1162&lt;0.5),"악성",IF(AND(AP1162="정상",BL1162&lt;=3),"정상",IF(BI1162&gt;1,"정상","부진")))))</f>
        <v>정상</v>
      </c>
      <c r="BK1162" s="54">
        <v>46204</v>
      </c>
      <c r="BL1162" s="52">
        <f t="shared" si="209"/>
        <v>3</v>
      </c>
    </row>
    <row r="1163" spans="1:64" ht="17.100000000000001" customHeight="1">
      <c r="A1163" s="58" t="s">
        <v>1</v>
      </c>
      <c r="B1163" s="57" t="s">
        <v>2498</v>
      </c>
      <c r="C1163" s="56" t="s">
        <v>4387</v>
      </c>
      <c r="D1163" s="213">
        <v>2015</v>
      </c>
      <c r="E1163" s="214">
        <v>1489.2421999999999</v>
      </c>
      <c r="F1163" s="215">
        <v>3000823</v>
      </c>
      <c r="G1163" s="213">
        <v>5000</v>
      </c>
      <c r="H1163" s="216">
        <v>1275</v>
      </c>
      <c r="I1163" s="215">
        <v>6375000</v>
      </c>
      <c r="J1163" s="213">
        <v>0</v>
      </c>
      <c r="K1163" s="216">
        <v>0</v>
      </c>
      <c r="L1163" s="215">
        <v>0</v>
      </c>
      <c r="M1163" s="213">
        <v>18</v>
      </c>
      <c r="N1163" s="216">
        <v>156.38888800000001</v>
      </c>
      <c r="O1163" s="215">
        <v>2815</v>
      </c>
      <c r="P1163" s="213">
        <v>0</v>
      </c>
      <c r="Q1163" s="216">
        <v>0</v>
      </c>
      <c r="R1163" s="215">
        <v>0</v>
      </c>
      <c r="S1163" s="213">
        <v>5018</v>
      </c>
      <c r="T1163" s="214">
        <v>1270.987445</v>
      </c>
      <c r="U1163" s="217">
        <v>6377815</v>
      </c>
      <c r="V1163" s="213">
        <v>5848</v>
      </c>
      <c r="W1163" s="216">
        <v>1337.9676810000001</v>
      </c>
      <c r="X1163" s="215">
        <v>7824435</v>
      </c>
      <c r="Y1163" s="213">
        <v>0</v>
      </c>
      <c r="Z1163" s="216">
        <v>0</v>
      </c>
      <c r="AA1163" s="215">
        <v>0</v>
      </c>
      <c r="AB1163" s="213">
        <v>27</v>
      </c>
      <c r="AC1163" s="216">
        <v>1344</v>
      </c>
      <c r="AD1163" s="215">
        <v>36288</v>
      </c>
      <c r="AE1163" s="213">
        <v>0</v>
      </c>
      <c r="AF1163" s="216">
        <v>0</v>
      </c>
      <c r="AG1163" s="215">
        <v>0</v>
      </c>
      <c r="AH1163" s="213">
        <v>5875</v>
      </c>
      <c r="AI1163" s="214">
        <v>1337.995404</v>
      </c>
      <c r="AJ1163" s="215">
        <v>7860723</v>
      </c>
      <c r="AK1163" s="218">
        <v>1158</v>
      </c>
      <c r="AL1163" s="214">
        <v>1310.8081</v>
      </c>
      <c r="AM1163" s="215">
        <v>1517915</v>
      </c>
      <c r="AN1163" s="36">
        <f t="shared" si="212"/>
        <v>1.4364655162750508E-4</v>
      </c>
      <c r="AO1163" s="37">
        <f t="shared" si="213"/>
        <v>0.16465235319209442</v>
      </c>
      <c r="AP1163" s="38" t="s">
        <v>2</v>
      </c>
      <c r="AQ1163" s="39" t="str">
        <f t="shared" si="211"/>
        <v>제품</v>
      </c>
      <c r="AR1163" s="40">
        <f t="shared" ref="AR1163:AR1226" si="216">IF($AP1163="악성",$AM1163,0)</f>
        <v>0</v>
      </c>
      <c r="AS1163" s="41">
        <f t="shared" ref="AS1163:AS1226" si="217">IF($AP1163="부진",$AM1163,0)</f>
        <v>0</v>
      </c>
      <c r="AT1163" s="42">
        <f t="shared" ref="AT1163:AT1226" si="218">IF($AP1163="정상",$AM1163,0)</f>
        <v>1517915</v>
      </c>
      <c r="AU1163" s="43">
        <f t="shared" si="214"/>
        <v>1517915</v>
      </c>
      <c r="AV1163" s="95">
        <f t="shared" si="210"/>
        <v>1517915.7797999999</v>
      </c>
      <c r="AW1163" s="61" t="str">
        <f t="shared" si="210"/>
        <v/>
      </c>
      <c r="AX1163" s="61" t="str">
        <f t="shared" si="210"/>
        <v/>
      </c>
      <c r="AY1163" s="61" t="str">
        <f t="shared" si="210"/>
        <v/>
      </c>
      <c r="AZ1163" s="44" t="str">
        <f t="shared" si="210"/>
        <v/>
      </c>
      <c r="BA1163" s="45"/>
      <c r="BB1163" s="97">
        <v>1158</v>
      </c>
      <c r="BC1163" s="98">
        <v>0</v>
      </c>
      <c r="BD1163" s="98">
        <v>0</v>
      </c>
      <c r="BE1163" s="98">
        <v>0</v>
      </c>
      <c r="BF1163" s="98">
        <v>0</v>
      </c>
      <c r="BG1163" s="99">
        <f t="shared" ref="BG1163:BG1226" si="219">+SUM(BB1163:BF1163)</f>
        <v>1158</v>
      </c>
      <c r="BH1163" s="52">
        <f t="shared" si="215"/>
        <v>0</v>
      </c>
      <c r="BI1163" s="53">
        <f>IFERROR(IF(ROUND(V1163/((D1163+AK1163)/2),1)&lt;0,0,ROUND(V1163/((D1163+AK1163)/2),1)),0)</f>
        <v>3.7</v>
      </c>
      <c r="BJ1163" s="55" t="str">
        <f>IF(AK1163=0,"정상",IF(AP1163="악성","악성",IF(AND(BL1163&gt;3,BI1163&lt;0.5),"악성",IF(AND(AP1163="정상",BL1163&lt;=3),"정상",IF(BI1163&gt;1,"정상","부진")))))</f>
        <v>정상</v>
      </c>
      <c r="BK1163" s="54">
        <v>45839</v>
      </c>
      <c r="BL1163" s="52">
        <f t="shared" ref="BL1163:BL1226" si="220">DATEDIF(BK1163,$BL$9,"m")+1</f>
        <v>15</v>
      </c>
    </row>
    <row r="1164" spans="1:64" ht="17.100000000000001" customHeight="1">
      <c r="A1164" s="58" t="s">
        <v>1</v>
      </c>
      <c r="B1164" s="57" t="s">
        <v>2552</v>
      </c>
      <c r="C1164" s="56" t="s">
        <v>4388</v>
      </c>
      <c r="D1164" s="213">
        <v>2770</v>
      </c>
      <c r="E1164" s="214">
        <v>1500.3927000000001</v>
      </c>
      <c r="F1164" s="215">
        <v>4156088</v>
      </c>
      <c r="G1164" s="213">
        <v>5000</v>
      </c>
      <c r="H1164" s="216">
        <v>1354.5021999999999</v>
      </c>
      <c r="I1164" s="215">
        <v>6772511</v>
      </c>
      <c r="J1164" s="213">
        <v>0</v>
      </c>
      <c r="K1164" s="216">
        <v>0</v>
      </c>
      <c r="L1164" s="215">
        <v>0</v>
      </c>
      <c r="M1164" s="213">
        <v>15</v>
      </c>
      <c r="N1164" s="216">
        <v>1355.2</v>
      </c>
      <c r="O1164" s="215">
        <v>20328</v>
      </c>
      <c r="P1164" s="213">
        <v>0</v>
      </c>
      <c r="Q1164" s="216">
        <v>0</v>
      </c>
      <c r="R1164" s="215">
        <v>0</v>
      </c>
      <c r="S1164" s="213">
        <v>5015</v>
      </c>
      <c r="T1164" s="214">
        <v>1354.504287</v>
      </c>
      <c r="U1164" s="217">
        <v>6792839</v>
      </c>
      <c r="V1164" s="213">
        <v>6510</v>
      </c>
      <c r="W1164" s="216">
        <v>1415.7857140000001</v>
      </c>
      <c r="X1164" s="215">
        <v>9216765</v>
      </c>
      <c r="Y1164" s="213">
        <v>0</v>
      </c>
      <c r="Z1164" s="216">
        <v>0</v>
      </c>
      <c r="AA1164" s="215">
        <v>0</v>
      </c>
      <c r="AB1164" s="213">
        <v>39</v>
      </c>
      <c r="AC1164" s="216">
        <v>1463.3076920000001</v>
      </c>
      <c r="AD1164" s="215">
        <v>57069</v>
      </c>
      <c r="AE1164" s="213">
        <v>0</v>
      </c>
      <c r="AF1164" s="216">
        <v>0</v>
      </c>
      <c r="AG1164" s="215">
        <v>0</v>
      </c>
      <c r="AH1164" s="213">
        <v>6549</v>
      </c>
      <c r="AI1164" s="214">
        <v>1416.068712</v>
      </c>
      <c r="AJ1164" s="215">
        <v>9273834</v>
      </c>
      <c r="AK1164" s="218">
        <v>1236</v>
      </c>
      <c r="AL1164" s="214">
        <v>1355.2538</v>
      </c>
      <c r="AM1164" s="215">
        <v>1675093</v>
      </c>
      <c r="AN1164" s="36">
        <f t="shared" si="212"/>
        <v>1.5852095348248903E-4</v>
      </c>
      <c r="AO1164" s="37">
        <f t="shared" si="213"/>
        <v>0.15876685934489404</v>
      </c>
      <c r="AP1164" s="38" t="s">
        <v>2</v>
      </c>
      <c r="AQ1164" s="39" t="str">
        <f t="shared" si="211"/>
        <v>제품</v>
      </c>
      <c r="AR1164" s="40">
        <f t="shared" si="216"/>
        <v>0</v>
      </c>
      <c r="AS1164" s="41">
        <f t="shared" si="217"/>
        <v>0</v>
      </c>
      <c r="AT1164" s="42">
        <f t="shared" si="218"/>
        <v>1675093</v>
      </c>
      <c r="AU1164" s="43">
        <f t="shared" si="214"/>
        <v>1675093</v>
      </c>
      <c r="AV1164" s="95">
        <f t="shared" si="210"/>
        <v>1675093.6968</v>
      </c>
      <c r="AW1164" s="61" t="str">
        <f t="shared" si="210"/>
        <v/>
      </c>
      <c r="AX1164" s="61" t="str">
        <f t="shared" si="210"/>
        <v/>
      </c>
      <c r="AY1164" s="61" t="str">
        <f t="shared" si="210"/>
        <v/>
      </c>
      <c r="AZ1164" s="44" t="str">
        <f t="shared" si="210"/>
        <v/>
      </c>
      <c r="BA1164" s="45"/>
      <c r="BB1164" s="97">
        <v>1236</v>
      </c>
      <c r="BC1164" s="98">
        <v>0</v>
      </c>
      <c r="BD1164" s="98">
        <v>0</v>
      </c>
      <c r="BE1164" s="98">
        <v>0</v>
      </c>
      <c r="BF1164" s="98">
        <v>0</v>
      </c>
      <c r="BG1164" s="99">
        <f t="shared" si="219"/>
        <v>1236</v>
      </c>
      <c r="BH1164" s="52">
        <f t="shared" si="215"/>
        <v>0</v>
      </c>
      <c r="BI1164" s="53">
        <f>IFERROR(IF(ROUND(V1164/((D1164+AK1164)/2),1)&lt;0,0,ROUND(V1164/((D1164+AK1164)/2),1)),0)</f>
        <v>3.3</v>
      </c>
      <c r="BJ1164" s="55" t="str">
        <f>IF(AK1164=0,"정상",IF(AP1164="악성","악성",IF(AND(BL1164&gt;3,BI1164&lt;0.5),"악성",IF(AND(AP1164="정상",BL1164&lt;=3),"정상",IF(BI1164&gt;1,"정상","부진")))))</f>
        <v>정상</v>
      </c>
      <c r="BK1164" s="54">
        <v>45047</v>
      </c>
      <c r="BL1164" s="52">
        <f t="shared" si="220"/>
        <v>41</v>
      </c>
    </row>
    <row r="1165" spans="1:64" ht="17.100000000000001" customHeight="1">
      <c r="A1165" s="58" t="s">
        <v>1</v>
      </c>
      <c r="B1165" s="57" t="s">
        <v>2370</v>
      </c>
      <c r="C1165" s="56" t="s">
        <v>4389</v>
      </c>
      <c r="D1165" s="213">
        <v>3081</v>
      </c>
      <c r="E1165" s="214">
        <v>806.35670000000005</v>
      </c>
      <c r="F1165" s="215">
        <v>2484385</v>
      </c>
      <c r="G1165" s="213">
        <v>0</v>
      </c>
      <c r="H1165" s="216">
        <v>0</v>
      </c>
      <c r="I1165" s="215">
        <v>0</v>
      </c>
      <c r="J1165" s="213">
        <v>10000</v>
      </c>
      <c r="K1165" s="216">
        <v>801.35900000000004</v>
      </c>
      <c r="L1165" s="215">
        <v>8013590</v>
      </c>
      <c r="M1165" s="213">
        <v>115</v>
      </c>
      <c r="N1165" s="216">
        <v>1</v>
      </c>
      <c r="O1165" s="215">
        <v>115</v>
      </c>
      <c r="P1165" s="213">
        <v>0</v>
      </c>
      <c r="Q1165" s="216">
        <v>0</v>
      </c>
      <c r="R1165" s="215">
        <v>0</v>
      </c>
      <c r="S1165" s="213">
        <v>10115</v>
      </c>
      <c r="T1165" s="214">
        <v>792.25951499999996</v>
      </c>
      <c r="U1165" s="217">
        <v>8013705</v>
      </c>
      <c r="V1165" s="213">
        <v>10671</v>
      </c>
      <c r="W1165" s="216">
        <v>796.19773199999997</v>
      </c>
      <c r="X1165" s="215">
        <v>8496226</v>
      </c>
      <c r="Y1165" s="213">
        <v>0</v>
      </c>
      <c r="Z1165" s="216">
        <v>0</v>
      </c>
      <c r="AA1165" s="215">
        <v>0</v>
      </c>
      <c r="AB1165" s="213">
        <v>5</v>
      </c>
      <c r="AC1165" s="216">
        <v>799.2</v>
      </c>
      <c r="AD1165" s="215">
        <v>3996</v>
      </c>
      <c r="AE1165" s="213">
        <v>0</v>
      </c>
      <c r="AF1165" s="216">
        <v>0</v>
      </c>
      <c r="AG1165" s="215">
        <v>0</v>
      </c>
      <c r="AH1165" s="213">
        <v>10676</v>
      </c>
      <c r="AI1165" s="214">
        <v>796.19913799999995</v>
      </c>
      <c r="AJ1165" s="215">
        <v>8500222</v>
      </c>
      <c r="AK1165" s="218">
        <v>2520</v>
      </c>
      <c r="AL1165" s="214">
        <v>792.80510000000004</v>
      </c>
      <c r="AM1165" s="215">
        <v>1997868</v>
      </c>
      <c r="AN1165" s="36">
        <f t="shared" si="212"/>
        <v>1.8906648185632285E-4</v>
      </c>
      <c r="AO1165" s="37">
        <f t="shared" si="213"/>
        <v>0.19096695968475297</v>
      </c>
      <c r="AP1165" s="38" t="s">
        <v>2</v>
      </c>
      <c r="AQ1165" s="39" t="str">
        <f t="shared" si="211"/>
        <v>제품</v>
      </c>
      <c r="AR1165" s="40">
        <f t="shared" si="216"/>
        <v>0</v>
      </c>
      <c r="AS1165" s="41">
        <f t="shared" si="217"/>
        <v>0</v>
      </c>
      <c r="AT1165" s="42">
        <f t="shared" si="218"/>
        <v>1997868</v>
      </c>
      <c r="AU1165" s="43">
        <f t="shared" si="214"/>
        <v>1997868</v>
      </c>
      <c r="AV1165" s="95">
        <f t="shared" si="210"/>
        <v>1997868.8520000002</v>
      </c>
      <c r="AW1165" s="61" t="str">
        <f t="shared" si="210"/>
        <v/>
      </c>
      <c r="AX1165" s="61" t="str">
        <f t="shared" si="210"/>
        <v/>
      </c>
      <c r="AY1165" s="61" t="str">
        <f t="shared" si="210"/>
        <v/>
      </c>
      <c r="AZ1165" s="44" t="str">
        <f t="shared" si="210"/>
        <v/>
      </c>
      <c r="BA1165" s="45"/>
      <c r="BB1165" s="97">
        <v>2520</v>
      </c>
      <c r="BC1165" s="98">
        <v>0</v>
      </c>
      <c r="BD1165" s="98">
        <v>0</v>
      </c>
      <c r="BE1165" s="98">
        <v>0</v>
      </c>
      <c r="BF1165" s="98">
        <v>0</v>
      </c>
      <c r="BG1165" s="99">
        <f t="shared" si="219"/>
        <v>2520</v>
      </c>
      <c r="BH1165" s="52">
        <f t="shared" si="215"/>
        <v>0</v>
      </c>
      <c r="BI1165" s="53">
        <f>IFERROR(IF(ROUND(V1165/((D1165+AK1165)/2),1)&lt;0,0,ROUND(V1165/((D1165+AK1165)/2),1)),0)</f>
        <v>3.8</v>
      </c>
      <c r="BJ1165" s="55" t="str">
        <f>IF(AK1165=0,"정상",IF(AP1165="악성","악성",IF(AND(BL1165&gt;3,BI1165&lt;0.5),"악성",IF(AND(AP1165="정상",BL1165&lt;=3),"정상",IF(BI1165&gt;1,"정상","부진")))))</f>
        <v>정상</v>
      </c>
      <c r="BK1165" s="54">
        <v>46082</v>
      </c>
      <c r="BL1165" s="52">
        <f t="shared" si="220"/>
        <v>7</v>
      </c>
    </row>
    <row r="1166" spans="1:64" ht="17.100000000000001" customHeight="1">
      <c r="A1166" s="58" t="s">
        <v>1</v>
      </c>
      <c r="B1166" s="57" t="s">
        <v>2553</v>
      </c>
      <c r="C1166" s="56" t="s">
        <v>2554</v>
      </c>
      <c r="D1166" s="213">
        <v>4822</v>
      </c>
      <c r="E1166" s="214">
        <v>2227.4227000000001</v>
      </c>
      <c r="F1166" s="215">
        <v>10740632</v>
      </c>
      <c r="G1166" s="213">
        <v>5000</v>
      </c>
      <c r="H1166" s="216">
        <v>1537.4392</v>
      </c>
      <c r="I1166" s="215">
        <v>7687196</v>
      </c>
      <c r="J1166" s="213">
        <v>0</v>
      </c>
      <c r="K1166" s="216">
        <v>0</v>
      </c>
      <c r="L1166" s="215">
        <v>0</v>
      </c>
      <c r="M1166" s="213">
        <v>0</v>
      </c>
      <c r="N1166" s="216">
        <v>0</v>
      </c>
      <c r="O1166" s="215">
        <v>0</v>
      </c>
      <c r="P1166" s="213">
        <v>0</v>
      </c>
      <c r="Q1166" s="216">
        <v>0</v>
      </c>
      <c r="R1166" s="215">
        <v>0</v>
      </c>
      <c r="S1166" s="213">
        <v>5000</v>
      </c>
      <c r="T1166" s="214">
        <v>1537.4392</v>
      </c>
      <c r="U1166" s="217">
        <v>7687196</v>
      </c>
      <c r="V1166" s="213">
        <v>6713</v>
      </c>
      <c r="W1166" s="216">
        <v>1996.1470280000001</v>
      </c>
      <c r="X1166" s="215">
        <v>13400135</v>
      </c>
      <c r="Y1166" s="213">
        <v>0</v>
      </c>
      <c r="Z1166" s="216">
        <v>0</v>
      </c>
      <c r="AA1166" s="215">
        <v>0</v>
      </c>
      <c r="AB1166" s="213">
        <v>12</v>
      </c>
      <c r="AC1166" s="216">
        <v>2176.6666660000001</v>
      </c>
      <c r="AD1166" s="215">
        <v>26120</v>
      </c>
      <c r="AE1166" s="213">
        <v>0</v>
      </c>
      <c r="AF1166" s="216">
        <v>0</v>
      </c>
      <c r="AG1166" s="215">
        <v>0</v>
      </c>
      <c r="AH1166" s="213">
        <v>6725</v>
      </c>
      <c r="AI1166" s="214">
        <v>1996.4691439999999</v>
      </c>
      <c r="AJ1166" s="215">
        <v>13426255</v>
      </c>
      <c r="AK1166" s="218">
        <v>3097</v>
      </c>
      <c r="AL1166" s="214">
        <v>1614.9737</v>
      </c>
      <c r="AM1166" s="215">
        <v>5001573</v>
      </c>
      <c r="AN1166" s="36">
        <f t="shared" si="212"/>
        <v>4.7331946397738704E-4</v>
      </c>
      <c r="AO1166" s="37">
        <f t="shared" si="213"/>
        <v>0.31531256363266136</v>
      </c>
      <c r="AP1166" s="38" t="s">
        <v>2</v>
      </c>
      <c r="AQ1166" s="39" t="str">
        <f t="shared" si="211"/>
        <v>제품</v>
      </c>
      <c r="AR1166" s="40">
        <f t="shared" si="216"/>
        <v>0</v>
      </c>
      <c r="AS1166" s="41">
        <f t="shared" si="217"/>
        <v>0</v>
      </c>
      <c r="AT1166" s="42">
        <f t="shared" si="218"/>
        <v>5001573</v>
      </c>
      <c r="AU1166" s="43">
        <f t="shared" si="214"/>
        <v>5001573</v>
      </c>
      <c r="AV1166" s="95">
        <f t="shared" si="210"/>
        <v>5001573.5488999998</v>
      </c>
      <c r="AW1166" s="61" t="str">
        <f t="shared" si="210"/>
        <v/>
      </c>
      <c r="AX1166" s="61" t="str">
        <f t="shared" si="210"/>
        <v/>
      </c>
      <c r="AY1166" s="61" t="str">
        <f t="shared" si="210"/>
        <v/>
      </c>
      <c r="AZ1166" s="44" t="str">
        <f t="shared" si="210"/>
        <v/>
      </c>
      <c r="BA1166" s="45"/>
      <c r="BB1166" s="97">
        <v>3097</v>
      </c>
      <c r="BC1166" s="98">
        <v>0</v>
      </c>
      <c r="BD1166" s="98">
        <v>0</v>
      </c>
      <c r="BE1166" s="98">
        <v>0</v>
      </c>
      <c r="BF1166" s="98">
        <v>0</v>
      </c>
      <c r="BG1166" s="99">
        <f t="shared" si="219"/>
        <v>3097</v>
      </c>
      <c r="BH1166" s="52">
        <f t="shared" si="215"/>
        <v>0</v>
      </c>
      <c r="BI1166" s="53">
        <f>IFERROR(IF(ROUND(V1166/((D1166+AK1166)/2),1)&lt;0,0,ROUND(V1166/((D1166+AK1166)/2),1)),0)</f>
        <v>1.7</v>
      </c>
      <c r="BJ1166" s="55" t="str">
        <f>IF(AK1166=0,"정상",IF(AP1166="악성","악성",IF(AND(BL1166&gt;3,BI1166&lt;0.5),"악성",IF(AND(AP1166="정상",BL1166&lt;=3),"정상",IF(BI1166&gt;1,"정상","부진")))))</f>
        <v>정상</v>
      </c>
      <c r="BK1166" s="54">
        <v>45047</v>
      </c>
      <c r="BL1166" s="52">
        <f t="shared" si="220"/>
        <v>41</v>
      </c>
    </row>
    <row r="1167" spans="1:64" ht="17.100000000000001" customHeight="1">
      <c r="A1167" s="58" t="s">
        <v>1</v>
      </c>
      <c r="B1167" s="57" t="s">
        <v>2555</v>
      </c>
      <c r="C1167" s="56" t="s">
        <v>4390</v>
      </c>
      <c r="D1167" s="213">
        <v>1772</v>
      </c>
      <c r="E1167" s="214">
        <v>2005.7638999999999</v>
      </c>
      <c r="F1167" s="215">
        <v>3554213</v>
      </c>
      <c r="G1167" s="213">
        <v>3000</v>
      </c>
      <c r="H1167" s="216">
        <v>1655.4860000000001</v>
      </c>
      <c r="I1167" s="215">
        <v>4966458</v>
      </c>
      <c r="J1167" s="213">
        <v>0</v>
      </c>
      <c r="K1167" s="216">
        <v>0</v>
      </c>
      <c r="L1167" s="215">
        <v>0</v>
      </c>
      <c r="M1167" s="213">
        <v>3</v>
      </c>
      <c r="N1167" s="216">
        <v>1706</v>
      </c>
      <c r="O1167" s="215">
        <v>5118</v>
      </c>
      <c r="P1167" s="213">
        <v>0</v>
      </c>
      <c r="Q1167" s="216">
        <v>0</v>
      </c>
      <c r="R1167" s="215">
        <v>0</v>
      </c>
      <c r="S1167" s="213">
        <v>3003</v>
      </c>
      <c r="T1167" s="214">
        <v>1655.5364629999999</v>
      </c>
      <c r="U1167" s="217">
        <v>4971576</v>
      </c>
      <c r="V1167" s="213">
        <v>4039</v>
      </c>
      <c r="W1167" s="216">
        <v>1799.510274</v>
      </c>
      <c r="X1167" s="215">
        <v>7268222</v>
      </c>
      <c r="Y1167" s="213">
        <v>0</v>
      </c>
      <c r="Z1167" s="216">
        <v>0</v>
      </c>
      <c r="AA1167" s="215">
        <v>0</v>
      </c>
      <c r="AB1167" s="213">
        <v>15</v>
      </c>
      <c r="AC1167" s="216">
        <v>1826.266666</v>
      </c>
      <c r="AD1167" s="215">
        <v>27394</v>
      </c>
      <c r="AE1167" s="213">
        <v>0</v>
      </c>
      <c r="AF1167" s="216">
        <v>0</v>
      </c>
      <c r="AG1167" s="215">
        <v>0</v>
      </c>
      <c r="AH1167" s="213">
        <v>4054</v>
      </c>
      <c r="AI1167" s="214">
        <v>1799.6092739999999</v>
      </c>
      <c r="AJ1167" s="215">
        <v>7295616</v>
      </c>
      <c r="AK1167" s="218">
        <v>721</v>
      </c>
      <c r="AL1167" s="214">
        <v>1706.2048</v>
      </c>
      <c r="AM1167" s="215">
        <v>1230173</v>
      </c>
      <c r="AN1167" s="36">
        <f t="shared" si="212"/>
        <v>1.1641634041119746E-4</v>
      </c>
      <c r="AO1167" s="37">
        <f t="shared" si="213"/>
        <v>0.15099476439790577</v>
      </c>
      <c r="AP1167" s="38" t="s">
        <v>2</v>
      </c>
      <c r="AQ1167" s="39" t="str">
        <f t="shared" si="211"/>
        <v>제품</v>
      </c>
      <c r="AR1167" s="40">
        <f t="shared" si="216"/>
        <v>0</v>
      </c>
      <c r="AS1167" s="41">
        <f t="shared" si="217"/>
        <v>0</v>
      </c>
      <c r="AT1167" s="42">
        <f t="shared" si="218"/>
        <v>1230173</v>
      </c>
      <c r="AU1167" s="43">
        <f t="shared" si="214"/>
        <v>1230173</v>
      </c>
      <c r="AV1167" s="95">
        <f t="shared" si="210"/>
        <v>1230173.6608</v>
      </c>
      <c r="AW1167" s="61" t="str">
        <f t="shared" si="210"/>
        <v/>
      </c>
      <c r="AX1167" s="61" t="str">
        <f t="shared" si="210"/>
        <v/>
      </c>
      <c r="AY1167" s="61" t="str">
        <f t="shared" si="210"/>
        <v/>
      </c>
      <c r="AZ1167" s="44" t="str">
        <f t="shared" si="210"/>
        <v/>
      </c>
      <c r="BA1167" s="45"/>
      <c r="BB1167" s="97">
        <v>721</v>
      </c>
      <c r="BC1167" s="98">
        <v>0</v>
      </c>
      <c r="BD1167" s="98">
        <v>0</v>
      </c>
      <c r="BE1167" s="98">
        <v>0</v>
      </c>
      <c r="BF1167" s="98">
        <v>0</v>
      </c>
      <c r="BG1167" s="99">
        <f t="shared" si="219"/>
        <v>721</v>
      </c>
      <c r="BH1167" s="52">
        <f t="shared" si="215"/>
        <v>0</v>
      </c>
      <c r="BI1167" s="53">
        <f>IFERROR(IF(ROUND(V1167/((D1167+AK1167)/2),1)&lt;0,0,ROUND(V1167/((D1167+AK1167)/2),1)),0)</f>
        <v>3.2</v>
      </c>
      <c r="BJ1167" s="55" t="str">
        <f>IF(AK1167=0,"정상",IF(AP1167="악성","악성",IF(AND(BL1167&gt;3,BI1167&lt;0.5),"악성",IF(AND(AP1167="정상",BL1167&lt;=3),"정상",IF(BI1167&gt;1,"정상","부진")))))</f>
        <v>정상</v>
      </c>
      <c r="BK1167" s="54">
        <v>45901</v>
      </c>
      <c r="BL1167" s="52">
        <f t="shared" si="220"/>
        <v>13</v>
      </c>
    </row>
    <row r="1168" spans="1:64" ht="17.100000000000001" customHeight="1">
      <c r="A1168" s="58" t="s">
        <v>1</v>
      </c>
      <c r="B1168" s="57" t="s">
        <v>2556</v>
      </c>
      <c r="C1168" s="56" t="s">
        <v>2557</v>
      </c>
      <c r="D1168" s="213">
        <v>13</v>
      </c>
      <c r="E1168" s="214">
        <v>1953.6189999999999</v>
      </c>
      <c r="F1168" s="215">
        <v>25396</v>
      </c>
      <c r="G1168" s="213">
        <v>0</v>
      </c>
      <c r="H1168" s="216">
        <v>0</v>
      </c>
      <c r="I1168" s="215">
        <v>0</v>
      </c>
      <c r="J1168" s="213">
        <v>0</v>
      </c>
      <c r="K1168" s="216">
        <v>0</v>
      </c>
      <c r="L1168" s="215">
        <v>0</v>
      </c>
      <c r="M1168" s="213">
        <v>0</v>
      </c>
      <c r="N1168" s="216">
        <v>0</v>
      </c>
      <c r="O1168" s="215">
        <v>0</v>
      </c>
      <c r="P1168" s="213">
        <v>0</v>
      </c>
      <c r="Q1168" s="216">
        <v>0</v>
      </c>
      <c r="R1168" s="215">
        <v>0</v>
      </c>
      <c r="S1168" s="213">
        <v>0</v>
      </c>
      <c r="T1168" s="214">
        <v>0</v>
      </c>
      <c r="U1168" s="217">
        <v>0</v>
      </c>
      <c r="V1168" s="213">
        <v>-1</v>
      </c>
      <c r="W1168" s="216">
        <v>1947</v>
      </c>
      <c r="X1168" s="215">
        <v>-1947</v>
      </c>
      <c r="Y1168" s="213">
        <v>0</v>
      </c>
      <c r="Z1168" s="216">
        <v>0</v>
      </c>
      <c r="AA1168" s="215">
        <v>0</v>
      </c>
      <c r="AB1168" s="213">
        <v>13</v>
      </c>
      <c r="AC1168" s="216">
        <v>1953.1538459999999</v>
      </c>
      <c r="AD1168" s="215">
        <v>25391</v>
      </c>
      <c r="AE1168" s="213">
        <v>0</v>
      </c>
      <c r="AF1168" s="216">
        <v>0</v>
      </c>
      <c r="AG1168" s="215">
        <v>0</v>
      </c>
      <c r="AH1168" s="213">
        <v>12</v>
      </c>
      <c r="AI1168" s="214">
        <v>1953.6666660000001</v>
      </c>
      <c r="AJ1168" s="215">
        <v>23444</v>
      </c>
      <c r="AK1168" s="218">
        <v>1</v>
      </c>
      <c r="AL1168" s="214">
        <v>1952</v>
      </c>
      <c r="AM1168" s="215">
        <v>1952</v>
      </c>
      <c r="AN1168" s="36">
        <f t="shared" si="212"/>
        <v>1.8472580399883386E-7</v>
      </c>
      <c r="AO1168" s="37">
        <f t="shared" si="213"/>
        <v>7.6923076923076927E-2</v>
      </c>
      <c r="AP1168" s="38" t="s">
        <v>3</v>
      </c>
      <c r="AQ1168" s="39" t="str">
        <f t="shared" si="211"/>
        <v>제품</v>
      </c>
      <c r="AR1168" s="40">
        <f t="shared" si="216"/>
        <v>1952</v>
      </c>
      <c r="AS1168" s="41">
        <f t="shared" si="217"/>
        <v>0</v>
      </c>
      <c r="AT1168" s="42">
        <f t="shared" si="218"/>
        <v>0</v>
      </c>
      <c r="AU1168" s="43">
        <f t="shared" si="214"/>
        <v>1952</v>
      </c>
      <c r="AV1168" s="95">
        <f t="shared" si="210"/>
        <v>1952</v>
      </c>
      <c r="AW1168" s="61" t="str">
        <f t="shared" si="210"/>
        <v/>
      </c>
      <c r="AX1168" s="61" t="str">
        <f t="shared" si="210"/>
        <v/>
      </c>
      <c r="AY1168" s="61" t="str">
        <f t="shared" si="210"/>
        <v/>
      </c>
      <c r="AZ1168" s="44" t="str">
        <f t="shared" si="210"/>
        <v/>
      </c>
      <c r="BA1168" s="45"/>
      <c r="BB1168" s="97">
        <v>1</v>
      </c>
      <c r="BC1168" s="98">
        <v>0</v>
      </c>
      <c r="BD1168" s="98">
        <v>0</v>
      </c>
      <c r="BE1168" s="98">
        <v>0</v>
      </c>
      <c r="BF1168" s="98">
        <v>0</v>
      </c>
      <c r="BG1168" s="99">
        <f t="shared" si="219"/>
        <v>1</v>
      </c>
      <c r="BH1168" s="52">
        <f t="shared" si="215"/>
        <v>0</v>
      </c>
      <c r="BI1168" s="53">
        <f>IFERROR(IF(ROUND(V1168/((D1168+AK1168)/2),1)&lt;0,0,ROUND(V1168/((D1168+AK1168)/2),1)),0)</f>
        <v>0</v>
      </c>
      <c r="BJ1168" s="55" t="str">
        <f>IF(AK1168=0,"정상",IF(AP1168="악성","악성",IF(AND(BL1168&gt;3,BI1168&lt;0.5),"악성",IF(AND(AP1168="정상",BL1168&lt;=3),"정상",IF(BI1168&gt;1,"정상","부진")))))</f>
        <v>악성</v>
      </c>
      <c r="BK1168" s="54">
        <v>45047</v>
      </c>
      <c r="BL1168" s="52">
        <f t="shared" si="220"/>
        <v>41</v>
      </c>
    </row>
    <row r="1169" spans="1:64" ht="17.100000000000001" customHeight="1">
      <c r="A1169" s="58" t="s">
        <v>1</v>
      </c>
      <c r="B1169" s="57" t="s">
        <v>2558</v>
      </c>
      <c r="C1169" s="56" t="s">
        <v>4391</v>
      </c>
      <c r="D1169" s="213">
        <v>76</v>
      </c>
      <c r="E1169" s="214">
        <v>1953.3063999999999</v>
      </c>
      <c r="F1169" s="215">
        <v>148451</v>
      </c>
      <c r="G1169" s="213">
        <v>0</v>
      </c>
      <c r="H1169" s="216">
        <v>0</v>
      </c>
      <c r="I1169" s="215">
        <v>0</v>
      </c>
      <c r="J1169" s="213">
        <v>0</v>
      </c>
      <c r="K1169" s="216">
        <v>0</v>
      </c>
      <c r="L1169" s="215">
        <v>0</v>
      </c>
      <c r="M1169" s="213">
        <v>0</v>
      </c>
      <c r="N1169" s="216">
        <v>0</v>
      </c>
      <c r="O1169" s="215">
        <v>0</v>
      </c>
      <c r="P1169" s="213">
        <v>0</v>
      </c>
      <c r="Q1169" s="216">
        <v>0</v>
      </c>
      <c r="R1169" s="215">
        <v>0</v>
      </c>
      <c r="S1169" s="213">
        <v>0</v>
      </c>
      <c r="T1169" s="214">
        <v>0</v>
      </c>
      <c r="U1169" s="217">
        <v>0</v>
      </c>
      <c r="V1169" s="213">
        <v>41</v>
      </c>
      <c r="W1169" s="216">
        <v>1953.3902430000001</v>
      </c>
      <c r="X1169" s="215">
        <v>80089</v>
      </c>
      <c r="Y1169" s="213">
        <v>0</v>
      </c>
      <c r="Z1169" s="216">
        <v>0</v>
      </c>
      <c r="AA1169" s="215">
        <v>0</v>
      </c>
      <c r="AB1169" s="213">
        <v>26</v>
      </c>
      <c r="AC1169" s="216">
        <v>1953.2692300000001</v>
      </c>
      <c r="AD1169" s="215">
        <v>50785</v>
      </c>
      <c r="AE1169" s="213">
        <v>0</v>
      </c>
      <c r="AF1169" s="216">
        <v>0</v>
      </c>
      <c r="AG1169" s="215">
        <v>0</v>
      </c>
      <c r="AH1169" s="213">
        <v>67</v>
      </c>
      <c r="AI1169" s="214">
        <v>1953.3432829999999</v>
      </c>
      <c r="AJ1169" s="215">
        <v>130874</v>
      </c>
      <c r="AK1169" s="218">
        <v>9</v>
      </c>
      <c r="AL1169" s="214">
        <v>1953</v>
      </c>
      <c r="AM1169" s="215">
        <v>17577</v>
      </c>
      <c r="AN1169" s="36">
        <f t="shared" si="212"/>
        <v>1.6633839430776142E-6</v>
      </c>
      <c r="AO1169" s="37">
        <f t="shared" si="213"/>
        <v>0.11842105263157894</v>
      </c>
      <c r="AP1169" s="38" t="s">
        <v>4</v>
      </c>
      <c r="AQ1169" s="39" t="str">
        <f t="shared" si="211"/>
        <v>제품</v>
      </c>
      <c r="AR1169" s="40">
        <f t="shared" si="216"/>
        <v>0</v>
      </c>
      <c r="AS1169" s="41">
        <f t="shared" si="217"/>
        <v>17577</v>
      </c>
      <c r="AT1169" s="42">
        <f t="shared" si="218"/>
        <v>0</v>
      </c>
      <c r="AU1169" s="43">
        <f t="shared" si="214"/>
        <v>17577</v>
      </c>
      <c r="AV1169" s="95">
        <f t="shared" si="210"/>
        <v>17577</v>
      </c>
      <c r="AW1169" s="61" t="str">
        <f t="shared" si="210"/>
        <v/>
      </c>
      <c r="AX1169" s="61" t="str">
        <f t="shared" si="210"/>
        <v/>
      </c>
      <c r="AY1169" s="61" t="str">
        <f t="shared" si="210"/>
        <v/>
      </c>
      <c r="AZ1169" s="44" t="str">
        <f t="shared" si="210"/>
        <v/>
      </c>
      <c r="BA1169" s="45"/>
      <c r="BB1169" s="97">
        <v>9</v>
      </c>
      <c r="BC1169" s="98">
        <v>0</v>
      </c>
      <c r="BD1169" s="98">
        <v>0</v>
      </c>
      <c r="BE1169" s="98">
        <v>0</v>
      </c>
      <c r="BF1169" s="98">
        <v>0</v>
      </c>
      <c r="BG1169" s="99">
        <f t="shared" si="219"/>
        <v>9</v>
      </c>
      <c r="BH1169" s="52">
        <f t="shared" si="215"/>
        <v>0</v>
      </c>
      <c r="BI1169" s="53">
        <f>IFERROR(IF(ROUND(V1169/((D1169+AK1169)/2),1)&lt;0,0,ROUND(V1169/((D1169+AK1169)/2),1)),0)</f>
        <v>1</v>
      </c>
      <c r="BJ1169" s="55" t="str">
        <f>IF(AK1169=0,"정상",IF(AP1169="악성","악성",IF(AND(BL1169&gt;3,BI1169&lt;0.5),"악성",IF(AND(AP1169="정상",BL1169&lt;=3),"정상",IF(BI1169&gt;1,"정상","부진")))))</f>
        <v>부진</v>
      </c>
      <c r="BK1169" s="54">
        <v>45047</v>
      </c>
      <c r="BL1169" s="52">
        <f t="shared" si="220"/>
        <v>41</v>
      </c>
    </row>
    <row r="1170" spans="1:64" ht="17.100000000000001" customHeight="1">
      <c r="A1170" s="58" t="s">
        <v>1</v>
      </c>
      <c r="B1170" s="57" t="s">
        <v>2499</v>
      </c>
      <c r="C1170" s="56" t="s">
        <v>2500</v>
      </c>
      <c r="D1170" s="213">
        <v>3727</v>
      </c>
      <c r="E1170" s="214">
        <v>704.69929999999999</v>
      </c>
      <c r="F1170" s="215">
        <v>2626414</v>
      </c>
      <c r="G1170" s="213">
        <v>0</v>
      </c>
      <c r="H1170" s="216">
        <v>0</v>
      </c>
      <c r="I1170" s="215">
        <v>0</v>
      </c>
      <c r="J1170" s="213">
        <v>6000</v>
      </c>
      <c r="K1170" s="216">
        <v>857.03300000000002</v>
      </c>
      <c r="L1170" s="215">
        <v>5142198</v>
      </c>
      <c r="M1170" s="213">
        <v>2</v>
      </c>
      <c r="N1170" s="216">
        <v>768</v>
      </c>
      <c r="O1170" s="215">
        <v>1536</v>
      </c>
      <c r="P1170" s="213">
        <v>0</v>
      </c>
      <c r="Q1170" s="216">
        <v>0</v>
      </c>
      <c r="R1170" s="215">
        <v>0</v>
      </c>
      <c r="S1170" s="213">
        <v>6002</v>
      </c>
      <c r="T1170" s="214">
        <v>857.003332</v>
      </c>
      <c r="U1170" s="217">
        <v>5143734</v>
      </c>
      <c r="V1170" s="213">
        <v>6718</v>
      </c>
      <c r="W1170" s="216">
        <v>776.12116700000001</v>
      </c>
      <c r="X1170" s="215">
        <v>5213982</v>
      </c>
      <c r="Y1170" s="213">
        <v>0</v>
      </c>
      <c r="Z1170" s="216">
        <v>0</v>
      </c>
      <c r="AA1170" s="215">
        <v>0</v>
      </c>
      <c r="AB1170" s="213">
        <v>40</v>
      </c>
      <c r="AC1170" s="216">
        <v>738.05</v>
      </c>
      <c r="AD1170" s="215">
        <v>29522</v>
      </c>
      <c r="AE1170" s="213">
        <v>0</v>
      </c>
      <c r="AF1170" s="216">
        <v>0</v>
      </c>
      <c r="AG1170" s="215">
        <v>0</v>
      </c>
      <c r="AH1170" s="213">
        <v>6758</v>
      </c>
      <c r="AI1170" s="214">
        <v>775.89582700000005</v>
      </c>
      <c r="AJ1170" s="215">
        <v>5243504</v>
      </c>
      <c r="AK1170" s="218">
        <v>2971</v>
      </c>
      <c r="AL1170" s="214">
        <v>850.43589999999995</v>
      </c>
      <c r="AM1170" s="215">
        <v>2526644</v>
      </c>
      <c r="AN1170" s="36">
        <f t="shared" si="212"/>
        <v>2.391067337698922E-4</v>
      </c>
      <c r="AO1170" s="37">
        <f t="shared" si="213"/>
        <v>0.30537568095384932</v>
      </c>
      <c r="AP1170" s="38" t="s">
        <v>2</v>
      </c>
      <c r="AQ1170" s="39" t="str">
        <f t="shared" si="211"/>
        <v>제품</v>
      </c>
      <c r="AR1170" s="40">
        <f t="shared" si="216"/>
        <v>0</v>
      </c>
      <c r="AS1170" s="41">
        <f t="shared" si="217"/>
        <v>0</v>
      </c>
      <c r="AT1170" s="42">
        <f t="shared" si="218"/>
        <v>2526644</v>
      </c>
      <c r="AU1170" s="43">
        <f t="shared" si="214"/>
        <v>2526644</v>
      </c>
      <c r="AV1170" s="95">
        <f t="shared" si="210"/>
        <v>2526645.0589000001</v>
      </c>
      <c r="AW1170" s="61" t="str">
        <f t="shared" si="210"/>
        <v/>
      </c>
      <c r="AX1170" s="61" t="str">
        <f t="shared" si="210"/>
        <v/>
      </c>
      <c r="AY1170" s="61" t="str">
        <f t="shared" si="210"/>
        <v/>
      </c>
      <c r="AZ1170" s="44" t="str">
        <f t="shared" si="210"/>
        <v/>
      </c>
      <c r="BA1170" s="45"/>
      <c r="BB1170" s="97">
        <v>2971</v>
      </c>
      <c r="BC1170" s="98">
        <v>0</v>
      </c>
      <c r="BD1170" s="98">
        <v>0</v>
      </c>
      <c r="BE1170" s="98">
        <v>0</v>
      </c>
      <c r="BF1170" s="98">
        <v>0</v>
      </c>
      <c r="BG1170" s="99">
        <f t="shared" si="219"/>
        <v>2971</v>
      </c>
      <c r="BH1170" s="52">
        <f t="shared" si="215"/>
        <v>0</v>
      </c>
      <c r="BI1170" s="53">
        <f>IFERROR(IF(ROUND(V1170/((D1170+AK1170)/2),1)&lt;0,0,ROUND(V1170/((D1170+AK1170)/2),1)),0)</f>
        <v>2</v>
      </c>
      <c r="BJ1170" s="55" t="str">
        <f>IF(AK1170=0,"정상",IF(AP1170="악성","악성",IF(AND(BL1170&gt;3,BI1170&lt;0.5),"악성",IF(AND(AP1170="정상",BL1170&lt;=3),"정상",IF(BI1170&gt;1,"정상","부진")))))</f>
        <v>정상</v>
      </c>
      <c r="BK1170" s="54">
        <v>46204</v>
      </c>
      <c r="BL1170" s="52">
        <f t="shared" si="220"/>
        <v>3</v>
      </c>
    </row>
    <row r="1171" spans="1:64" ht="17.100000000000001" customHeight="1">
      <c r="A1171" s="58" t="s">
        <v>1</v>
      </c>
      <c r="B1171" s="57" t="s">
        <v>2589</v>
      </c>
      <c r="C1171" s="56" t="s">
        <v>4392</v>
      </c>
      <c r="D1171" s="213">
        <v>486</v>
      </c>
      <c r="E1171" s="214">
        <v>8979.2129999999997</v>
      </c>
      <c r="F1171" s="215">
        <v>4363897</v>
      </c>
      <c r="G1171" s="213">
        <v>0</v>
      </c>
      <c r="H1171" s="216">
        <v>0</v>
      </c>
      <c r="I1171" s="215">
        <v>0</v>
      </c>
      <c r="J1171" s="213">
        <v>9910</v>
      </c>
      <c r="K1171" s="216">
        <v>10151.914429</v>
      </c>
      <c r="L1171" s="215">
        <v>100605472</v>
      </c>
      <c r="M1171" s="213">
        <v>1</v>
      </c>
      <c r="N1171" s="216">
        <v>9878</v>
      </c>
      <c r="O1171" s="215">
        <v>9878</v>
      </c>
      <c r="P1171" s="213">
        <v>0</v>
      </c>
      <c r="Q1171" s="216">
        <v>0</v>
      </c>
      <c r="R1171" s="215">
        <v>0</v>
      </c>
      <c r="S1171" s="213">
        <v>9911</v>
      </c>
      <c r="T1171" s="214">
        <v>10151.886791999999</v>
      </c>
      <c r="U1171" s="217">
        <v>100615350</v>
      </c>
      <c r="V1171" s="213">
        <v>6569</v>
      </c>
      <c r="W1171" s="216">
        <v>9984.2864969999991</v>
      </c>
      <c r="X1171" s="215">
        <v>65586778</v>
      </c>
      <c r="Y1171" s="213">
        <v>0</v>
      </c>
      <c r="Z1171" s="216">
        <v>0</v>
      </c>
      <c r="AA1171" s="215">
        <v>0</v>
      </c>
      <c r="AB1171" s="213">
        <v>96</v>
      </c>
      <c r="AC1171" s="216">
        <v>9930.9583330000005</v>
      </c>
      <c r="AD1171" s="215">
        <v>953372</v>
      </c>
      <c r="AE1171" s="213">
        <v>0</v>
      </c>
      <c r="AF1171" s="216">
        <v>0</v>
      </c>
      <c r="AG1171" s="215">
        <v>0</v>
      </c>
      <c r="AH1171" s="213">
        <v>6665</v>
      </c>
      <c r="AI1171" s="214">
        <v>9983.5183789999992</v>
      </c>
      <c r="AJ1171" s="215">
        <v>66540150</v>
      </c>
      <c r="AK1171" s="218">
        <v>3732</v>
      </c>
      <c r="AL1171" s="214">
        <v>10299.8655</v>
      </c>
      <c r="AM1171" s="215">
        <v>38439097</v>
      </c>
      <c r="AN1171" s="36">
        <f t="shared" si="212"/>
        <v>3.6376501528248783E-3</v>
      </c>
      <c r="AO1171" s="37">
        <f t="shared" si="213"/>
        <v>0.35894969702798885</v>
      </c>
      <c r="AP1171" s="38" t="s">
        <v>2</v>
      </c>
      <c r="AQ1171" s="39" t="str">
        <f t="shared" si="211"/>
        <v>제품</v>
      </c>
      <c r="AR1171" s="40">
        <f t="shared" si="216"/>
        <v>0</v>
      </c>
      <c r="AS1171" s="41">
        <f t="shared" si="217"/>
        <v>0</v>
      </c>
      <c r="AT1171" s="42">
        <f t="shared" si="218"/>
        <v>38439097</v>
      </c>
      <c r="AU1171" s="43">
        <f t="shared" si="214"/>
        <v>38439097</v>
      </c>
      <c r="AV1171" s="95">
        <f t="shared" si="210"/>
        <v>38439098.045999996</v>
      </c>
      <c r="AW1171" s="61" t="str">
        <f t="shared" si="210"/>
        <v/>
      </c>
      <c r="AX1171" s="61" t="str">
        <f t="shared" si="210"/>
        <v/>
      </c>
      <c r="AY1171" s="61" t="str">
        <f t="shared" si="210"/>
        <v/>
      </c>
      <c r="AZ1171" s="44" t="str">
        <f t="shared" si="210"/>
        <v/>
      </c>
      <c r="BA1171" s="45"/>
      <c r="BB1171" s="97">
        <v>3732</v>
      </c>
      <c r="BC1171" s="98">
        <v>0</v>
      </c>
      <c r="BD1171" s="98">
        <v>0</v>
      </c>
      <c r="BE1171" s="98">
        <v>0</v>
      </c>
      <c r="BF1171" s="98">
        <v>0</v>
      </c>
      <c r="BG1171" s="99">
        <f t="shared" si="219"/>
        <v>3732</v>
      </c>
      <c r="BH1171" s="52">
        <f t="shared" si="215"/>
        <v>0</v>
      </c>
      <c r="BI1171" s="53">
        <f>IFERROR(IF(ROUND(V1171/((D1171+AK1171)/2),1)&lt;0,0,ROUND(V1171/((D1171+AK1171)/2),1)),0)</f>
        <v>3.1</v>
      </c>
      <c r="BJ1171" s="55" t="str">
        <f>IF(AK1171=0,"정상",IF(AP1171="악성","악성",IF(AND(BL1171&gt;3,BI1171&lt;0.5),"악성",IF(AND(AP1171="정상",BL1171&lt;=3),"정상",IF(BI1171&gt;1,"정상","부진")))))</f>
        <v>정상</v>
      </c>
      <c r="BK1171" s="54">
        <v>46204</v>
      </c>
      <c r="BL1171" s="52">
        <f t="shared" si="220"/>
        <v>3</v>
      </c>
    </row>
    <row r="1172" spans="1:64" ht="17.100000000000001" customHeight="1">
      <c r="A1172" s="58" t="s">
        <v>1</v>
      </c>
      <c r="B1172" s="57" t="s">
        <v>2559</v>
      </c>
      <c r="C1172" s="56" t="s">
        <v>4393</v>
      </c>
      <c r="D1172" s="213">
        <v>1770</v>
      </c>
      <c r="E1172" s="214">
        <v>699.76940000000002</v>
      </c>
      <c r="F1172" s="215">
        <v>1238591</v>
      </c>
      <c r="G1172" s="213">
        <v>0</v>
      </c>
      <c r="H1172" s="216">
        <v>0</v>
      </c>
      <c r="I1172" s="215">
        <v>0</v>
      </c>
      <c r="J1172" s="213">
        <v>20000</v>
      </c>
      <c r="K1172" s="216">
        <v>718.3</v>
      </c>
      <c r="L1172" s="215">
        <v>14366000</v>
      </c>
      <c r="M1172" s="213">
        <v>1</v>
      </c>
      <c r="N1172" s="216">
        <v>691</v>
      </c>
      <c r="O1172" s="215">
        <v>691</v>
      </c>
      <c r="P1172" s="213">
        <v>0</v>
      </c>
      <c r="Q1172" s="216">
        <v>0</v>
      </c>
      <c r="R1172" s="215">
        <v>0</v>
      </c>
      <c r="S1172" s="213">
        <v>20001</v>
      </c>
      <c r="T1172" s="214">
        <v>718.29863499999999</v>
      </c>
      <c r="U1172" s="217">
        <v>14366691</v>
      </c>
      <c r="V1172" s="213">
        <v>19449</v>
      </c>
      <c r="W1172" s="216">
        <v>714.43904499999996</v>
      </c>
      <c r="X1172" s="215">
        <v>13895125</v>
      </c>
      <c r="Y1172" s="213">
        <v>0</v>
      </c>
      <c r="Z1172" s="216">
        <v>0</v>
      </c>
      <c r="AA1172" s="215">
        <v>0</v>
      </c>
      <c r="AB1172" s="213">
        <v>149</v>
      </c>
      <c r="AC1172" s="216">
        <v>725.17449599999998</v>
      </c>
      <c r="AD1172" s="215">
        <v>108051</v>
      </c>
      <c r="AE1172" s="213">
        <v>0</v>
      </c>
      <c r="AF1172" s="216">
        <v>0</v>
      </c>
      <c r="AG1172" s="215">
        <v>0</v>
      </c>
      <c r="AH1172" s="213">
        <v>19598</v>
      </c>
      <c r="AI1172" s="214">
        <v>714.52066500000001</v>
      </c>
      <c r="AJ1172" s="215">
        <v>14003176</v>
      </c>
      <c r="AK1172" s="218">
        <v>2173</v>
      </c>
      <c r="AL1172" s="214">
        <v>737.27869999999996</v>
      </c>
      <c r="AM1172" s="215">
        <v>1602106</v>
      </c>
      <c r="AN1172" s="36">
        <f t="shared" si="212"/>
        <v>1.516138929002847E-4</v>
      </c>
      <c r="AO1172" s="37">
        <f t="shared" si="213"/>
        <v>9.9811676082862524E-2</v>
      </c>
      <c r="AP1172" s="38" t="s">
        <v>2</v>
      </c>
      <c r="AQ1172" s="39" t="str">
        <f t="shared" si="211"/>
        <v>제품</v>
      </c>
      <c r="AR1172" s="40">
        <f t="shared" si="216"/>
        <v>0</v>
      </c>
      <c r="AS1172" s="41">
        <f t="shared" si="217"/>
        <v>0</v>
      </c>
      <c r="AT1172" s="42">
        <f t="shared" si="218"/>
        <v>1602106</v>
      </c>
      <c r="AU1172" s="43">
        <f t="shared" si="214"/>
        <v>1602106</v>
      </c>
      <c r="AV1172" s="95">
        <f t="shared" si="210"/>
        <v>1602106.6150999998</v>
      </c>
      <c r="AW1172" s="61" t="str">
        <f t="shared" si="210"/>
        <v/>
      </c>
      <c r="AX1172" s="61" t="str">
        <f t="shared" si="210"/>
        <v/>
      </c>
      <c r="AY1172" s="61" t="str">
        <f t="shared" si="210"/>
        <v/>
      </c>
      <c r="AZ1172" s="44" t="str">
        <f t="shared" si="210"/>
        <v/>
      </c>
      <c r="BA1172" s="45"/>
      <c r="BB1172" s="97">
        <v>2173</v>
      </c>
      <c r="BC1172" s="98">
        <v>0</v>
      </c>
      <c r="BD1172" s="98">
        <v>0</v>
      </c>
      <c r="BE1172" s="98">
        <v>0</v>
      </c>
      <c r="BF1172" s="98">
        <v>0</v>
      </c>
      <c r="BG1172" s="99">
        <f t="shared" si="219"/>
        <v>2173</v>
      </c>
      <c r="BH1172" s="52">
        <f t="shared" si="215"/>
        <v>0</v>
      </c>
      <c r="BI1172" s="53">
        <f>IFERROR(IF(ROUND(V1172/((D1172+AK1172)/2),1)&lt;0,0,ROUND(V1172/((D1172+AK1172)/2),1)),0)</f>
        <v>9.9</v>
      </c>
      <c r="BJ1172" s="55" t="str">
        <f>IF(AK1172=0,"정상",IF(AP1172="악성","악성",IF(AND(BL1172&gt;3,BI1172&lt;0.5),"악성",IF(AND(AP1172="정상",BL1172&lt;=3),"정상",IF(BI1172&gt;1,"정상","부진")))))</f>
        <v>정상</v>
      </c>
      <c r="BK1172" s="54">
        <v>46082</v>
      </c>
      <c r="BL1172" s="52">
        <f t="shared" si="220"/>
        <v>7</v>
      </c>
    </row>
    <row r="1173" spans="1:64" ht="17.100000000000001" customHeight="1">
      <c r="A1173" s="58" t="s">
        <v>1</v>
      </c>
      <c r="B1173" s="57" t="s">
        <v>2653</v>
      </c>
      <c r="C1173" s="56" t="s">
        <v>4394</v>
      </c>
      <c r="D1173" s="213">
        <v>1286</v>
      </c>
      <c r="E1173" s="214">
        <v>3160.9101999999998</v>
      </c>
      <c r="F1173" s="215">
        <v>4064930</v>
      </c>
      <c r="G1173" s="213">
        <v>0</v>
      </c>
      <c r="H1173" s="216">
        <v>0</v>
      </c>
      <c r="I1173" s="215">
        <v>0</v>
      </c>
      <c r="J1173" s="213">
        <v>0</v>
      </c>
      <c r="K1173" s="216">
        <v>0</v>
      </c>
      <c r="L1173" s="215">
        <v>0</v>
      </c>
      <c r="M1173" s="213">
        <v>4</v>
      </c>
      <c r="N1173" s="216">
        <v>3160.75</v>
      </c>
      <c r="O1173" s="215">
        <v>12643</v>
      </c>
      <c r="P1173" s="213">
        <v>0</v>
      </c>
      <c r="Q1173" s="216">
        <v>0</v>
      </c>
      <c r="R1173" s="215">
        <v>0</v>
      </c>
      <c r="S1173" s="213">
        <v>4</v>
      </c>
      <c r="T1173" s="214">
        <v>3160.75</v>
      </c>
      <c r="U1173" s="217">
        <v>12643</v>
      </c>
      <c r="V1173" s="213">
        <v>889</v>
      </c>
      <c r="W1173" s="216">
        <v>3160.9145100000001</v>
      </c>
      <c r="X1173" s="215">
        <v>2810053</v>
      </c>
      <c r="Y1173" s="213">
        <v>0</v>
      </c>
      <c r="Z1173" s="216">
        <v>0</v>
      </c>
      <c r="AA1173" s="215">
        <v>0</v>
      </c>
      <c r="AB1173" s="213">
        <v>37</v>
      </c>
      <c r="AC1173" s="216">
        <v>3160.972972</v>
      </c>
      <c r="AD1173" s="215">
        <v>116956</v>
      </c>
      <c r="AE1173" s="213">
        <v>0</v>
      </c>
      <c r="AF1173" s="216">
        <v>0</v>
      </c>
      <c r="AG1173" s="215">
        <v>0</v>
      </c>
      <c r="AH1173" s="213">
        <v>926</v>
      </c>
      <c r="AI1173" s="214">
        <v>3160.9168460000001</v>
      </c>
      <c r="AJ1173" s="215">
        <v>2927009</v>
      </c>
      <c r="AK1173" s="218">
        <v>364</v>
      </c>
      <c r="AL1173" s="214">
        <v>3160.8923</v>
      </c>
      <c r="AM1173" s="215">
        <v>1150564</v>
      </c>
      <c r="AN1173" s="36">
        <f t="shared" si="212"/>
        <v>1.0888261268038641E-4</v>
      </c>
      <c r="AO1173" s="37">
        <f t="shared" si="213"/>
        <v>0.28217054263565894</v>
      </c>
      <c r="AP1173" s="38" t="s">
        <v>4</v>
      </c>
      <c r="AQ1173" s="39" t="str">
        <f t="shared" si="211"/>
        <v>제품</v>
      </c>
      <c r="AR1173" s="40">
        <f t="shared" si="216"/>
        <v>0</v>
      </c>
      <c r="AS1173" s="41">
        <f t="shared" si="217"/>
        <v>1150564</v>
      </c>
      <c r="AT1173" s="42">
        <f t="shared" si="218"/>
        <v>0</v>
      </c>
      <c r="AU1173" s="43">
        <f t="shared" si="214"/>
        <v>1150564</v>
      </c>
      <c r="AV1173" s="95">
        <f t="shared" si="210"/>
        <v>1150564.7971999999</v>
      </c>
      <c r="AW1173" s="61" t="str">
        <f t="shared" si="210"/>
        <v/>
      </c>
      <c r="AX1173" s="61" t="str">
        <f t="shared" si="210"/>
        <v/>
      </c>
      <c r="AY1173" s="61" t="str">
        <f t="shared" si="210"/>
        <v/>
      </c>
      <c r="AZ1173" s="44" t="str">
        <f t="shared" si="210"/>
        <v/>
      </c>
      <c r="BA1173" s="45"/>
      <c r="BB1173" s="97">
        <v>364</v>
      </c>
      <c r="BC1173" s="98">
        <v>0</v>
      </c>
      <c r="BD1173" s="98">
        <v>0</v>
      </c>
      <c r="BE1173" s="98">
        <v>0</v>
      </c>
      <c r="BF1173" s="98">
        <v>0</v>
      </c>
      <c r="BG1173" s="99">
        <f t="shared" si="219"/>
        <v>364</v>
      </c>
      <c r="BH1173" s="52">
        <f t="shared" si="215"/>
        <v>0</v>
      </c>
      <c r="BI1173" s="53">
        <f>IFERROR(IF(ROUND(V1173/((D1173+AK1173)/2),1)&lt;0,0,ROUND(V1173/((D1173+AK1173)/2),1)),0)</f>
        <v>1.1000000000000001</v>
      </c>
      <c r="BJ1173" s="55" t="str">
        <f>IF(AK1173=0,"정상",IF(AP1173="악성","악성",IF(AND(BL1173&gt;3,BI1173&lt;0.5),"악성",IF(AND(AP1173="정상",BL1173&lt;=3),"정상",IF(BI1173&gt;1,"정상","부진")))))</f>
        <v>정상</v>
      </c>
      <c r="BK1173" s="54">
        <v>45139</v>
      </c>
      <c r="BL1173" s="52">
        <f t="shared" si="220"/>
        <v>38</v>
      </c>
    </row>
    <row r="1174" spans="1:64" ht="17.100000000000001" customHeight="1">
      <c r="A1174" s="58" t="s">
        <v>1</v>
      </c>
      <c r="B1174" s="57" t="s">
        <v>2654</v>
      </c>
      <c r="C1174" s="56" t="s">
        <v>4395</v>
      </c>
      <c r="D1174" s="213">
        <v>1333</v>
      </c>
      <c r="E1174" s="214">
        <v>3160.9099000000001</v>
      </c>
      <c r="F1174" s="215">
        <v>4213492</v>
      </c>
      <c r="G1174" s="213">
        <v>0</v>
      </c>
      <c r="H1174" s="216">
        <v>0</v>
      </c>
      <c r="I1174" s="215">
        <v>0</v>
      </c>
      <c r="J1174" s="213">
        <v>0</v>
      </c>
      <c r="K1174" s="216">
        <v>0</v>
      </c>
      <c r="L1174" s="215">
        <v>0</v>
      </c>
      <c r="M1174" s="213">
        <v>0</v>
      </c>
      <c r="N1174" s="216">
        <v>0</v>
      </c>
      <c r="O1174" s="215">
        <v>0</v>
      </c>
      <c r="P1174" s="213">
        <v>0</v>
      </c>
      <c r="Q1174" s="216">
        <v>0</v>
      </c>
      <c r="R1174" s="215">
        <v>0</v>
      </c>
      <c r="S1174" s="213">
        <v>0</v>
      </c>
      <c r="T1174" s="214">
        <v>0</v>
      </c>
      <c r="U1174" s="217">
        <v>0</v>
      </c>
      <c r="V1174" s="213">
        <v>535</v>
      </c>
      <c r="W1174" s="216">
        <v>3160.9252329999999</v>
      </c>
      <c r="X1174" s="215">
        <v>1691095</v>
      </c>
      <c r="Y1174" s="213">
        <v>0</v>
      </c>
      <c r="Z1174" s="216">
        <v>0</v>
      </c>
      <c r="AA1174" s="215">
        <v>0</v>
      </c>
      <c r="AB1174" s="213">
        <v>50</v>
      </c>
      <c r="AC1174" s="216">
        <v>3160.94</v>
      </c>
      <c r="AD1174" s="215">
        <v>158047</v>
      </c>
      <c r="AE1174" s="213">
        <v>0</v>
      </c>
      <c r="AF1174" s="216">
        <v>0</v>
      </c>
      <c r="AG1174" s="215">
        <v>0</v>
      </c>
      <c r="AH1174" s="213">
        <v>585</v>
      </c>
      <c r="AI1174" s="214">
        <v>3160.9264950000002</v>
      </c>
      <c r="AJ1174" s="215">
        <v>1849142</v>
      </c>
      <c r="AK1174" s="218">
        <v>748</v>
      </c>
      <c r="AL1174" s="214">
        <v>3160.8964999999998</v>
      </c>
      <c r="AM1174" s="215">
        <v>2364350</v>
      </c>
      <c r="AN1174" s="36">
        <f t="shared" si="212"/>
        <v>2.2374818375237851E-4</v>
      </c>
      <c r="AO1174" s="37">
        <f t="shared" si="213"/>
        <v>0.56114028507126779</v>
      </c>
      <c r="AP1174" s="38" t="s">
        <v>4</v>
      </c>
      <c r="AQ1174" s="39" t="str">
        <f t="shared" si="211"/>
        <v>제품</v>
      </c>
      <c r="AR1174" s="40">
        <f t="shared" si="216"/>
        <v>0</v>
      </c>
      <c r="AS1174" s="41">
        <f t="shared" si="217"/>
        <v>2364350</v>
      </c>
      <c r="AT1174" s="42">
        <f t="shared" si="218"/>
        <v>0</v>
      </c>
      <c r="AU1174" s="43">
        <f t="shared" si="214"/>
        <v>2364350</v>
      </c>
      <c r="AV1174" s="95">
        <f t="shared" si="210"/>
        <v>2364350.5819999999</v>
      </c>
      <c r="AW1174" s="61" t="str">
        <f t="shared" si="210"/>
        <v/>
      </c>
      <c r="AX1174" s="61" t="str">
        <f t="shared" si="210"/>
        <v/>
      </c>
      <c r="AY1174" s="61" t="str">
        <f t="shared" si="210"/>
        <v/>
      </c>
      <c r="AZ1174" s="44" t="str">
        <f t="shared" si="210"/>
        <v/>
      </c>
      <c r="BA1174" s="45"/>
      <c r="BB1174" s="97">
        <v>748</v>
      </c>
      <c r="BC1174" s="98">
        <v>0</v>
      </c>
      <c r="BD1174" s="98">
        <v>0</v>
      </c>
      <c r="BE1174" s="98">
        <v>0</v>
      </c>
      <c r="BF1174" s="98">
        <v>0</v>
      </c>
      <c r="BG1174" s="99">
        <f t="shared" si="219"/>
        <v>748</v>
      </c>
      <c r="BH1174" s="52">
        <f t="shared" si="215"/>
        <v>0</v>
      </c>
      <c r="BI1174" s="53">
        <f>IFERROR(IF(ROUND(V1174/((D1174+AK1174)/2),1)&lt;0,0,ROUND(V1174/((D1174+AK1174)/2),1)),0)</f>
        <v>0.5</v>
      </c>
      <c r="BJ1174" s="55" t="str">
        <f>IF(AK1174=0,"정상",IF(AP1174="악성","악성",IF(AND(BL1174&gt;3,BI1174&lt;0.5),"악성",IF(AND(AP1174="정상",BL1174&lt;=3),"정상",IF(BI1174&gt;1,"정상","부진")))))</f>
        <v>부진</v>
      </c>
      <c r="BK1174" s="54">
        <v>45139</v>
      </c>
      <c r="BL1174" s="52">
        <f t="shared" si="220"/>
        <v>38</v>
      </c>
    </row>
    <row r="1175" spans="1:64" ht="17.100000000000001" customHeight="1">
      <c r="A1175" s="58" t="s">
        <v>1</v>
      </c>
      <c r="B1175" s="57" t="s">
        <v>2655</v>
      </c>
      <c r="C1175" s="56" t="s">
        <v>4396</v>
      </c>
      <c r="D1175" s="213">
        <v>2597</v>
      </c>
      <c r="E1175" s="214">
        <v>3160.9112</v>
      </c>
      <c r="F1175" s="215">
        <v>8208886</v>
      </c>
      <c r="G1175" s="213">
        <v>0</v>
      </c>
      <c r="H1175" s="216">
        <v>0</v>
      </c>
      <c r="I1175" s="215">
        <v>0</v>
      </c>
      <c r="J1175" s="213">
        <v>0</v>
      </c>
      <c r="K1175" s="216">
        <v>0</v>
      </c>
      <c r="L1175" s="215">
        <v>0</v>
      </c>
      <c r="M1175" s="213">
        <v>0</v>
      </c>
      <c r="N1175" s="216">
        <v>0</v>
      </c>
      <c r="O1175" s="215">
        <v>0</v>
      </c>
      <c r="P1175" s="213">
        <v>0</v>
      </c>
      <c r="Q1175" s="216">
        <v>0</v>
      </c>
      <c r="R1175" s="215">
        <v>0</v>
      </c>
      <c r="S1175" s="213">
        <v>0</v>
      </c>
      <c r="T1175" s="214">
        <v>0</v>
      </c>
      <c r="U1175" s="217">
        <v>0</v>
      </c>
      <c r="V1175" s="213">
        <v>191</v>
      </c>
      <c r="W1175" s="216">
        <v>3160.9528789999999</v>
      </c>
      <c r="X1175" s="215">
        <v>603742</v>
      </c>
      <c r="Y1175" s="213">
        <v>0</v>
      </c>
      <c r="Z1175" s="216">
        <v>0</v>
      </c>
      <c r="AA1175" s="215">
        <v>0</v>
      </c>
      <c r="AB1175" s="213">
        <v>2307</v>
      </c>
      <c r="AC1175" s="216">
        <v>3160.908105</v>
      </c>
      <c r="AD1175" s="215">
        <v>7292215</v>
      </c>
      <c r="AE1175" s="213">
        <v>0</v>
      </c>
      <c r="AF1175" s="216">
        <v>0</v>
      </c>
      <c r="AG1175" s="215">
        <v>0</v>
      </c>
      <c r="AH1175" s="213">
        <v>2498</v>
      </c>
      <c r="AI1175" s="214">
        <v>3160.911529</v>
      </c>
      <c r="AJ1175" s="215">
        <v>7895957</v>
      </c>
      <c r="AK1175" s="218">
        <v>99</v>
      </c>
      <c r="AL1175" s="214">
        <v>3160.9074999999998</v>
      </c>
      <c r="AM1175" s="215">
        <v>312929</v>
      </c>
      <c r="AN1175" s="36">
        <f t="shared" si="212"/>
        <v>2.9613760819442152E-5</v>
      </c>
      <c r="AO1175" s="37">
        <f t="shared" si="213"/>
        <v>3.8120908740854831E-2</v>
      </c>
      <c r="AP1175" s="38" t="s">
        <v>4</v>
      </c>
      <c r="AQ1175" s="39" t="str">
        <f t="shared" si="211"/>
        <v>제품</v>
      </c>
      <c r="AR1175" s="40">
        <f t="shared" si="216"/>
        <v>0</v>
      </c>
      <c r="AS1175" s="41">
        <f t="shared" si="217"/>
        <v>312929</v>
      </c>
      <c r="AT1175" s="42">
        <f t="shared" si="218"/>
        <v>0</v>
      </c>
      <c r="AU1175" s="43">
        <f t="shared" si="214"/>
        <v>312929</v>
      </c>
      <c r="AV1175" s="95">
        <f t="shared" si="210"/>
        <v>312929.84249999997</v>
      </c>
      <c r="AW1175" s="61" t="str">
        <f t="shared" si="210"/>
        <v/>
      </c>
      <c r="AX1175" s="61" t="str">
        <f t="shared" si="210"/>
        <v/>
      </c>
      <c r="AY1175" s="61" t="str">
        <f t="shared" si="210"/>
        <v/>
      </c>
      <c r="AZ1175" s="44" t="str">
        <f t="shared" si="210"/>
        <v/>
      </c>
      <c r="BA1175" s="45"/>
      <c r="BB1175" s="97">
        <v>99</v>
      </c>
      <c r="BC1175" s="98">
        <v>0</v>
      </c>
      <c r="BD1175" s="98">
        <v>0</v>
      </c>
      <c r="BE1175" s="98">
        <v>0</v>
      </c>
      <c r="BF1175" s="98">
        <v>0</v>
      </c>
      <c r="BG1175" s="99">
        <f t="shared" si="219"/>
        <v>99</v>
      </c>
      <c r="BH1175" s="52">
        <f t="shared" si="215"/>
        <v>0</v>
      </c>
      <c r="BI1175" s="53">
        <f>IFERROR(IF(ROUND(V1175/((D1175+AK1175)/2),1)&lt;0,0,ROUND(V1175/((D1175+AK1175)/2),1)),0)</f>
        <v>0.1</v>
      </c>
      <c r="BJ1175" s="55" t="str">
        <f>IF(AK1175=0,"정상",IF(AP1175="악성","악성",IF(AND(BL1175&gt;3,BI1175&lt;0.5),"악성",IF(AND(AP1175="정상",BL1175&lt;=3),"정상",IF(BI1175&gt;1,"정상","부진")))))</f>
        <v>악성</v>
      </c>
      <c r="BK1175" s="54">
        <v>45139</v>
      </c>
      <c r="BL1175" s="52">
        <f t="shared" si="220"/>
        <v>38</v>
      </c>
    </row>
    <row r="1176" spans="1:64" ht="17.100000000000001" customHeight="1">
      <c r="A1176" s="58" t="s">
        <v>1</v>
      </c>
      <c r="B1176" s="57" t="s">
        <v>2656</v>
      </c>
      <c r="C1176" s="56" t="s">
        <v>4397</v>
      </c>
      <c r="D1176" s="213">
        <v>1606</v>
      </c>
      <c r="E1176" s="214">
        <v>3160.9105</v>
      </c>
      <c r="F1176" s="215">
        <v>5076422</v>
      </c>
      <c r="G1176" s="213">
        <v>0</v>
      </c>
      <c r="H1176" s="216">
        <v>0</v>
      </c>
      <c r="I1176" s="215">
        <v>0</v>
      </c>
      <c r="J1176" s="213">
        <v>0</v>
      </c>
      <c r="K1176" s="216">
        <v>0</v>
      </c>
      <c r="L1176" s="215">
        <v>0</v>
      </c>
      <c r="M1176" s="213">
        <v>0</v>
      </c>
      <c r="N1176" s="216">
        <v>0</v>
      </c>
      <c r="O1176" s="215">
        <v>0</v>
      </c>
      <c r="P1176" s="213">
        <v>0</v>
      </c>
      <c r="Q1176" s="216">
        <v>0</v>
      </c>
      <c r="R1176" s="215">
        <v>0</v>
      </c>
      <c r="S1176" s="213">
        <v>0</v>
      </c>
      <c r="T1176" s="214">
        <v>0</v>
      </c>
      <c r="U1176" s="217">
        <v>0</v>
      </c>
      <c r="V1176" s="213">
        <v>555</v>
      </c>
      <c r="W1176" s="216">
        <v>3160.9225219999998</v>
      </c>
      <c r="X1176" s="215">
        <v>1754312</v>
      </c>
      <c r="Y1176" s="213">
        <v>0</v>
      </c>
      <c r="Z1176" s="216">
        <v>0</v>
      </c>
      <c r="AA1176" s="215">
        <v>0</v>
      </c>
      <c r="AB1176" s="213">
        <v>42</v>
      </c>
      <c r="AC1176" s="216">
        <v>3160.9523800000002</v>
      </c>
      <c r="AD1176" s="215">
        <v>132760</v>
      </c>
      <c r="AE1176" s="213">
        <v>0</v>
      </c>
      <c r="AF1176" s="216">
        <v>0</v>
      </c>
      <c r="AG1176" s="215">
        <v>0</v>
      </c>
      <c r="AH1176" s="213">
        <v>597</v>
      </c>
      <c r="AI1176" s="214">
        <v>3160.9246229999999</v>
      </c>
      <c r="AJ1176" s="215">
        <v>1887072</v>
      </c>
      <c r="AK1176" s="218">
        <v>1009</v>
      </c>
      <c r="AL1176" s="214">
        <v>3160.9022</v>
      </c>
      <c r="AM1176" s="215">
        <v>3189350</v>
      </c>
      <c r="AN1176" s="36">
        <f t="shared" si="212"/>
        <v>3.018213334957381E-4</v>
      </c>
      <c r="AO1176" s="37">
        <f t="shared" si="213"/>
        <v>0.62826899128268987</v>
      </c>
      <c r="AP1176" s="38" t="s">
        <v>4</v>
      </c>
      <c r="AQ1176" s="39" t="str">
        <f t="shared" si="211"/>
        <v>제품</v>
      </c>
      <c r="AR1176" s="40">
        <f t="shared" si="216"/>
        <v>0</v>
      </c>
      <c r="AS1176" s="41">
        <f t="shared" si="217"/>
        <v>3189350</v>
      </c>
      <c r="AT1176" s="42">
        <f t="shared" si="218"/>
        <v>0</v>
      </c>
      <c r="AU1176" s="43">
        <f t="shared" si="214"/>
        <v>3189350</v>
      </c>
      <c r="AV1176" s="95">
        <f t="shared" si="210"/>
        <v>3189350.3198000002</v>
      </c>
      <c r="AW1176" s="61" t="str">
        <f t="shared" si="210"/>
        <v/>
      </c>
      <c r="AX1176" s="61" t="str">
        <f t="shared" si="210"/>
        <v/>
      </c>
      <c r="AY1176" s="61" t="str">
        <f t="shared" si="210"/>
        <v/>
      </c>
      <c r="AZ1176" s="44" t="str">
        <f t="shared" si="210"/>
        <v/>
      </c>
      <c r="BA1176" s="45"/>
      <c r="BB1176" s="97">
        <v>1009</v>
      </c>
      <c r="BC1176" s="98">
        <v>0</v>
      </c>
      <c r="BD1176" s="98">
        <v>0</v>
      </c>
      <c r="BE1176" s="98">
        <v>0</v>
      </c>
      <c r="BF1176" s="98">
        <v>0</v>
      </c>
      <c r="BG1176" s="99">
        <f t="shared" si="219"/>
        <v>1009</v>
      </c>
      <c r="BH1176" s="52">
        <f t="shared" si="215"/>
        <v>0</v>
      </c>
      <c r="BI1176" s="53">
        <f>IFERROR(IF(ROUND(V1176/((D1176+AK1176)/2),1)&lt;0,0,ROUND(V1176/((D1176+AK1176)/2),1)),0)</f>
        <v>0.4</v>
      </c>
      <c r="BJ1176" s="55" t="str">
        <f>IF(AK1176=0,"정상",IF(AP1176="악성","악성",IF(AND(BL1176&gt;3,BI1176&lt;0.5),"악성",IF(AND(AP1176="정상",BL1176&lt;=3),"정상",IF(BI1176&gt;1,"정상","부진")))))</f>
        <v>악성</v>
      </c>
      <c r="BK1176" s="54">
        <v>45139</v>
      </c>
      <c r="BL1176" s="52">
        <f t="shared" si="220"/>
        <v>38</v>
      </c>
    </row>
    <row r="1177" spans="1:64" ht="17.100000000000001" customHeight="1">
      <c r="A1177" s="58" t="s">
        <v>1</v>
      </c>
      <c r="B1177" s="57" t="s">
        <v>2657</v>
      </c>
      <c r="C1177" s="56" t="s">
        <v>4398</v>
      </c>
      <c r="D1177" s="213">
        <v>1852</v>
      </c>
      <c r="E1177" s="214">
        <v>1352.3288</v>
      </c>
      <c r="F1177" s="215">
        <v>2504512</v>
      </c>
      <c r="G1177" s="213">
        <v>0</v>
      </c>
      <c r="H1177" s="216">
        <v>0</v>
      </c>
      <c r="I1177" s="215">
        <v>0</v>
      </c>
      <c r="J1177" s="213">
        <v>0</v>
      </c>
      <c r="K1177" s="216">
        <v>0</v>
      </c>
      <c r="L1177" s="215">
        <v>0</v>
      </c>
      <c r="M1177" s="213">
        <v>10</v>
      </c>
      <c r="N1177" s="216">
        <v>1341</v>
      </c>
      <c r="O1177" s="215">
        <v>13410</v>
      </c>
      <c r="P1177" s="213">
        <v>0</v>
      </c>
      <c r="Q1177" s="216">
        <v>0</v>
      </c>
      <c r="R1177" s="215">
        <v>0</v>
      </c>
      <c r="S1177" s="213">
        <v>10</v>
      </c>
      <c r="T1177" s="214">
        <v>1341</v>
      </c>
      <c r="U1177" s="217">
        <v>13410</v>
      </c>
      <c r="V1177" s="213">
        <v>1409</v>
      </c>
      <c r="W1177" s="216">
        <v>1352.2696940000001</v>
      </c>
      <c r="X1177" s="215">
        <v>1905348</v>
      </c>
      <c r="Y1177" s="213">
        <v>0</v>
      </c>
      <c r="Z1177" s="216">
        <v>0</v>
      </c>
      <c r="AA1177" s="215">
        <v>0</v>
      </c>
      <c r="AB1177" s="213">
        <v>57</v>
      </c>
      <c r="AC1177" s="216">
        <v>1352.3508770000001</v>
      </c>
      <c r="AD1177" s="215">
        <v>77084</v>
      </c>
      <c r="AE1177" s="213">
        <v>0</v>
      </c>
      <c r="AF1177" s="216">
        <v>0</v>
      </c>
      <c r="AG1177" s="215">
        <v>0</v>
      </c>
      <c r="AH1177" s="213">
        <v>1466</v>
      </c>
      <c r="AI1177" s="214">
        <v>1352.2728509999999</v>
      </c>
      <c r="AJ1177" s="215">
        <v>1982432</v>
      </c>
      <c r="AK1177" s="218">
        <v>396</v>
      </c>
      <c r="AL1177" s="214">
        <v>1352.2481</v>
      </c>
      <c r="AM1177" s="215">
        <v>535490</v>
      </c>
      <c r="AN1177" s="36">
        <f t="shared" si="212"/>
        <v>5.067562540129895E-5</v>
      </c>
      <c r="AO1177" s="37">
        <f t="shared" si="213"/>
        <v>0.21267454350161116</v>
      </c>
      <c r="AP1177" s="38" t="s">
        <v>4</v>
      </c>
      <c r="AQ1177" s="39" t="str">
        <f t="shared" si="211"/>
        <v>제품</v>
      </c>
      <c r="AR1177" s="40">
        <f t="shared" si="216"/>
        <v>0</v>
      </c>
      <c r="AS1177" s="41">
        <f t="shared" si="217"/>
        <v>535490</v>
      </c>
      <c r="AT1177" s="42">
        <f t="shared" si="218"/>
        <v>0</v>
      </c>
      <c r="AU1177" s="43">
        <f t="shared" si="214"/>
        <v>535490</v>
      </c>
      <c r="AV1177" s="95">
        <f t="shared" si="210"/>
        <v>535490.2476</v>
      </c>
      <c r="AW1177" s="61" t="str">
        <f t="shared" si="210"/>
        <v/>
      </c>
      <c r="AX1177" s="61" t="str">
        <f t="shared" si="210"/>
        <v/>
      </c>
      <c r="AY1177" s="61" t="str">
        <f t="shared" si="210"/>
        <v/>
      </c>
      <c r="AZ1177" s="44" t="str">
        <f t="shared" si="210"/>
        <v/>
      </c>
      <c r="BA1177" s="45"/>
      <c r="BB1177" s="97">
        <v>396</v>
      </c>
      <c r="BC1177" s="98">
        <v>0</v>
      </c>
      <c r="BD1177" s="98">
        <v>0</v>
      </c>
      <c r="BE1177" s="98">
        <v>0</v>
      </c>
      <c r="BF1177" s="98">
        <v>0</v>
      </c>
      <c r="BG1177" s="99">
        <f t="shared" si="219"/>
        <v>396</v>
      </c>
      <c r="BH1177" s="52">
        <f t="shared" si="215"/>
        <v>0</v>
      </c>
      <c r="BI1177" s="53">
        <f>IFERROR(IF(ROUND(V1177/((D1177+AK1177)/2),1)&lt;0,0,ROUND(V1177/((D1177+AK1177)/2),1)),0)</f>
        <v>1.3</v>
      </c>
      <c r="BJ1177" s="55" t="str">
        <f>IF(AK1177=0,"정상",IF(AP1177="악성","악성",IF(AND(BL1177&gt;3,BI1177&lt;0.5),"악성",IF(AND(AP1177="정상",BL1177&lt;=3),"정상",IF(BI1177&gt;1,"정상","부진")))))</f>
        <v>정상</v>
      </c>
      <c r="BK1177" s="54">
        <v>45139</v>
      </c>
      <c r="BL1177" s="52">
        <f t="shared" si="220"/>
        <v>38</v>
      </c>
    </row>
    <row r="1178" spans="1:64" ht="17.100000000000001" customHeight="1">
      <c r="A1178" s="58" t="s">
        <v>1</v>
      </c>
      <c r="B1178" s="57" t="s">
        <v>2658</v>
      </c>
      <c r="C1178" s="56" t="s">
        <v>4399</v>
      </c>
      <c r="D1178" s="213">
        <v>6004</v>
      </c>
      <c r="E1178" s="214">
        <v>1359.845</v>
      </c>
      <c r="F1178" s="215">
        <v>8164508</v>
      </c>
      <c r="G1178" s="213">
        <v>0</v>
      </c>
      <c r="H1178" s="216">
        <v>0</v>
      </c>
      <c r="I1178" s="215">
        <v>0</v>
      </c>
      <c r="J1178" s="213">
        <v>0</v>
      </c>
      <c r="K1178" s="216">
        <v>0</v>
      </c>
      <c r="L1178" s="215">
        <v>0</v>
      </c>
      <c r="M1178" s="213">
        <v>0</v>
      </c>
      <c r="N1178" s="216">
        <v>0</v>
      </c>
      <c r="O1178" s="215">
        <v>0</v>
      </c>
      <c r="P1178" s="213">
        <v>0</v>
      </c>
      <c r="Q1178" s="216">
        <v>0</v>
      </c>
      <c r="R1178" s="215">
        <v>0</v>
      </c>
      <c r="S1178" s="213">
        <v>0</v>
      </c>
      <c r="T1178" s="214">
        <v>0</v>
      </c>
      <c r="U1178" s="217">
        <v>0</v>
      </c>
      <c r="V1178" s="213">
        <v>2049</v>
      </c>
      <c r="W1178" s="216">
        <v>1359.8482180000001</v>
      </c>
      <c r="X1178" s="215">
        <v>2786329</v>
      </c>
      <c r="Y1178" s="213">
        <v>0</v>
      </c>
      <c r="Z1178" s="216">
        <v>0</v>
      </c>
      <c r="AA1178" s="215">
        <v>0</v>
      </c>
      <c r="AB1178" s="213">
        <v>3518</v>
      </c>
      <c r="AC1178" s="216">
        <v>1359.843376</v>
      </c>
      <c r="AD1178" s="215">
        <v>4783929</v>
      </c>
      <c r="AE1178" s="213">
        <v>0</v>
      </c>
      <c r="AF1178" s="216">
        <v>0</v>
      </c>
      <c r="AG1178" s="215">
        <v>0</v>
      </c>
      <c r="AH1178" s="213">
        <v>5567</v>
      </c>
      <c r="AI1178" s="214">
        <v>1359.8451580000001</v>
      </c>
      <c r="AJ1178" s="215">
        <v>7570258</v>
      </c>
      <c r="AK1178" s="218">
        <v>437</v>
      </c>
      <c r="AL1178" s="214">
        <v>1359.8416999999999</v>
      </c>
      <c r="AM1178" s="215">
        <v>594250</v>
      </c>
      <c r="AN1178" s="36">
        <f t="shared" si="212"/>
        <v>5.6236326345444173E-5</v>
      </c>
      <c r="AO1178" s="37">
        <f t="shared" si="213"/>
        <v>7.2784810126582278E-2</v>
      </c>
      <c r="AP1178" s="38" t="s">
        <v>4</v>
      </c>
      <c r="AQ1178" s="39" t="str">
        <f t="shared" si="211"/>
        <v>제품</v>
      </c>
      <c r="AR1178" s="40">
        <f t="shared" si="216"/>
        <v>0</v>
      </c>
      <c r="AS1178" s="41">
        <f t="shared" si="217"/>
        <v>594250</v>
      </c>
      <c r="AT1178" s="42">
        <f t="shared" si="218"/>
        <v>0</v>
      </c>
      <c r="AU1178" s="43">
        <f t="shared" si="214"/>
        <v>594250</v>
      </c>
      <c r="AV1178" s="95">
        <f t="shared" si="210"/>
        <v>594250.82290000003</v>
      </c>
      <c r="AW1178" s="61" t="str">
        <f t="shared" si="210"/>
        <v/>
      </c>
      <c r="AX1178" s="61" t="str">
        <f t="shared" si="210"/>
        <v/>
      </c>
      <c r="AY1178" s="61" t="str">
        <f t="shared" si="210"/>
        <v/>
      </c>
      <c r="AZ1178" s="44" t="str">
        <f t="shared" si="210"/>
        <v/>
      </c>
      <c r="BA1178" s="45"/>
      <c r="BB1178" s="97">
        <v>437</v>
      </c>
      <c r="BC1178" s="98">
        <v>0</v>
      </c>
      <c r="BD1178" s="98">
        <v>0</v>
      </c>
      <c r="BE1178" s="98">
        <v>0</v>
      </c>
      <c r="BF1178" s="98">
        <v>0</v>
      </c>
      <c r="BG1178" s="99">
        <f t="shared" si="219"/>
        <v>437</v>
      </c>
      <c r="BH1178" s="52">
        <f t="shared" si="215"/>
        <v>0</v>
      </c>
      <c r="BI1178" s="53">
        <f>IFERROR(IF(ROUND(V1178/((D1178+AK1178)/2),1)&lt;0,0,ROUND(V1178/((D1178+AK1178)/2),1)),0)</f>
        <v>0.6</v>
      </c>
      <c r="BJ1178" s="55" t="str">
        <f>IF(AK1178=0,"정상",IF(AP1178="악성","악성",IF(AND(BL1178&gt;3,BI1178&lt;0.5),"악성",IF(AND(AP1178="정상",BL1178&lt;=3),"정상",IF(BI1178&gt;1,"정상","부진")))))</f>
        <v>부진</v>
      </c>
      <c r="BK1178" s="54">
        <v>45139</v>
      </c>
      <c r="BL1178" s="52">
        <f t="shared" si="220"/>
        <v>38</v>
      </c>
    </row>
    <row r="1179" spans="1:64" ht="17.100000000000001" customHeight="1">
      <c r="A1179" s="58" t="s">
        <v>1</v>
      </c>
      <c r="B1179" s="57" t="s">
        <v>2609</v>
      </c>
      <c r="C1179" s="56" t="s">
        <v>4400</v>
      </c>
      <c r="D1179" s="213">
        <v>2337</v>
      </c>
      <c r="E1179" s="214">
        <v>1506.1421</v>
      </c>
      <c r="F1179" s="215">
        <v>3519854</v>
      </c>
      <c r="G1179" s="213">
        <v>0</v>
      </c>
      <c r="H1179" s="216">
        <v>0</v>
      </c>
      <c r="I1179" s="215">
        <v>0</v>
      </c>
      <c r="J1179" s="213">
        <v>6000</v>
      </c>
      <c r="K1179" s="216">
        <v>1489.250333</v>
      </c>
      <c r="L1179" s="215">
        <v>8935502</v>
      </c>
      <c r="M1179" s="213">
        <v>83</v>
      </c>
      <c r="N1179" s="216">
        <v>18.698795</v>
      </c>
      <c r="O1179" s="215">
        <v>1552</v>
      </c>
      <c r="P1179" s="213">
        <v>0</v>
      </c>
      <c r="Q1179" s="216">
        <v>0</v>
      </c>
      <c r="R1179" s="215">
        <v>0</v>
      </c>
      <c r="S1179" s="213">
        <v>6083</v>
      </c>
      <c r="T1179" s="214">
        <v>1469.1852699999999</v>
      </c>
      <c r="U1179" s="217">
        <v>8937054</v>
      </c>
      <c r="V1179" s="213">
        <v>6136</v>
      </c>
      <c r="W1179" s="216">
        <v>1482.703878</v>
      </c>
      <c r="X1179" s="215">
        <v>9097871</v>
      </c>
      <c r="Y1179" s="213">
        <v>0</v>
      </c>
      <c r="Z1179" s="216">
        <v>0</v>
      </c>
      <c r="AA1179" s="215">
        <v>0</v>
      </c>
      <c r="AB1179" s="213">
        <v>15</v>
      </c>
      <c r="AC1179" s="216">
        <v>1482.133333</v>
      </c>
      <c r="AD1179" s="215">
        <v>22232</v>
      </c>
      <c r="AE1179" s="213">
        <v>0</v>
      </c>
      <c r="AF1179" s="216">
        <v>0</v>
      </c>
      <c r="AG1179" s="215">
        <v>0</v>
      </c>
      <c r="AH1179" s="213">
        <v>6151</v>
      </c>
      <c r="AI1179" s="214">
        <v>1482.702487</v>
      </c>
      <c r="AJ1179" s="215">
        <v>9120103</v>
      </c>
      <c r="AK1179" s="218">
        <v>2269</v>
      </c>
      <c r="AL1179" s="214">
        <v>1470.6066000000001</v>
      </c>
      <c r="AM1179" s="215">
        <v>3336805</v>
      </c>
      <c r="AN1179" s="36">
        <f t="shared" si="212"/>
        <v>3.1577560779320126E-4</v>
      </c>
      <c r="AO1179" s="37">
        <f t="shared" si="213"/>
        <v>0.26947743467933494</v>
      </c>
      <c r="AP1179" s="38" t="s">
        <v>2</v>
      </c>
      <c r="AQ1179" s="39" t="str">
        <f t="shared" si="211"/>
        <v>제품</v>
      </c>
      <c r="AR1179" s="40">
        <f t="shared" si="216"/>
        <v>0</v>
      </c>
      <c r="AS1179" s="41">
        <f t="shared" si="217"/>
        <v>0</v>
      </c>
      <c r="AT1179" s="42">
        <f t="shared" si="218"/>
        <v>3336805</v>
      </c>
      <c r="AU1179" s="43">
        <f t="shared" si="214"/>
        <v>3336805</v>
      </c>
      <c r="AV1179" s="95">
        <f t="shared" si="210"/>
        <v>3336806.3754000003</v>
      </c>
      <c r="AW1179" s="61" t="str">
        <f t="shared" si="210"/>
        <v/>
      </c>
      <c r="AX1179" s="61" t="str">
        <f t="shared" si="210"/>
        <v/>
      </c>
      <c r="AY1179" s="61" t="str">
        <f t="shared" si="210"/>
        <v/>
      </c>
      <c r="AZ1179" s="44" t="str">
        <f t="shared" si="210"/>
        <v/>
      </c>
      <c r="BA1179" s="45"/>
      <c r="BB1179" s="97">
        <v>2269</v>
      </c>
      <c r="BC1179" s="98">
        <v>0</v>
      </c>
      <c r="BD1179" s="98">
        <v>0</v>
      </c>
      <c r="BE1179" s="98">
        <v>0</v>
      </c>
      <c r="BF1179" s="98">
        <v>0</v>
      </c>
      <c r="BG1179" s="99">
        <f t="shared" si="219"/>
        <v>2269</v>
      </c>
      <c r="BH1179" s="52">
        <f t="shared" si="215"/>
        <v>0</v>
      </c>
      <c r="BI1179" s="53">
        <f>IFERROR(IF(ROUND(V1179/((D1179+AK1179)/2),1)&lt;0,0,ROUND(V1179/((D1179+AK1179)/2),1)),0)</f>
        <v>2.7</v>
      </c>
      <c r="BJ1179" s="55" t="str">
        <f>IF(AK1179=0,"정상",IF(AP1179="악성","악성",IF(AND(BL1179&gt;3,BI1179&lt;0.5),"악성",IF(AND(AP1179="정상",BL1179&lt;=3),"정상",IF(BI1179&gt;1,"정상","부진")))))</f>
        <v>정상</v>
      </c>
      <c r="BK1179" s="54">
        <v>46174</v>
      </c>
      <c r="BL1179" s="52">
        <f t="shared" si="220"/>
        <v>4</v>
      </c>
    </row>
    <row r="1180" spans="1:64" ht="17.100000000000001" customHeight="1">
      <c r="A1180" s="58" t="s">
        <v>1</v>
      </c>
      <c r="B1180" s="57" t="s">
        <v>2610</v>
      </c>
      <c r="C1180" s="56" t="s">
        <v>4401</v>
      </c>
      <c r="D1180" s="213">
        <v>2701</v>
      </c>
      <c r="E1180" s="214">
        <v>1390.6224</v>
      </c>
      <c r="F1180" s="215">
        <v>3756071</v>
      </c>
      <c r="G1180" s="213">
        <v>0</v>
      </c>
      <c r="H1180" s="216">
        <v>0</v>
      </c>
      <c r="I1180" s="215">
        <v>0</v>
      </c>
      <c r="J1180" s="213">
        <v>6000</v>
      </c>
      <c r="K1180" s="216">
        <v>1370.1845000000001</v>
      </c>
      <c r="L1180" s="215">
        <v>8221107</v>
      </c>
      <c r="M1180" s="213">
        <v>46</v>
      </c>
      <c r="N1180" s="216">
        <v>119.152173</v>
      </c>
      <c r="O1180" s="215">
        <v>5481</v>
      </c>
      <c r="P1180" s="213">
        <v>0</v>
      </c>
      <c r="Q1180" s="216">
        <v>0</v>
      </c>
      <c r="R1180" s="215">
        <v>0</v>
      </c>
      <c r="S1180" s="213">
        <v>6046</v>
      </c>
      <c r="T1180" s="214">
        <v>1360.6662249999999</v>
      </c>
      <c r="U1180" s="217">
        <v>8226588</v>
      </c>
      <c r="V1180" s="213">
        <v>6592</v>
      </c>
      <c r="W1180" s="216">
        <v>1372.1501820000001</v>
      </c>
      <c r="X1180" s="215">
        <v>9045214</v>
      </c>
      <c r="Y1180" s="213">
        <v>0</v>
      </c>
      <c r="Z1180" s="216">
        <v>0</v>
      </c>
      <c r="AA1180" s="215">
        <v>0</v>
      </c>
      <c r="AB1180" s="213">
        <v>12</v>
      </c>
      <c r="AC1180" s="216">
        <v>1371.333333</v>
      </c>
      <c r="AD1180" s="215">
        <v>16456</v>
      </c>
      <c r="AE1180" s="213">
        <v>0</v>
      </c>
      <c r="AF1180" s="216">
        <v>0</v>
      </c>
      <c r="AG1180" s="215">
        <v>0</v>
      </c>
      <c r="AH1180" s="213">
        <v>6604</v>
      </c>
      <c r="AI1180" s="214">
        <v>1372.1486970000001</v>
      </c>
      <c r="AJ1180" s="215">
        <v>9061670</v>
      </c>
      <c r="AK1180" s="218">
        <v>2143</v>
      </c>
      <c r="AL1180" s="214">
        <v>1363.0373999999999</v>
      </c>
      <c r="AM1180" s="215">
        <v>2920989</v>
      </c>
      <c r="AN1180" s="36">
        <f t="shared" si="212"/>
        <v>2.7642522617661358E-4</v>
      </c>
      <c r="AO1180" s="37">
        <f t="shared" si="213"/>
        <v>0.24499828512632904</v>
      </c>
      <c r="AP1180" s="38" t="s">
        <v>2</v>
      </c>
      <c r="AQ1180" s="39" t="str">
        <f t="shared" si="211"/>
        <v>제품</v>
      </c>
      <c r="AR1180" s="40">
        <f t="shared" si="216"/>
        <v>0</v>
      </c>
      <c r="AS1180" s="41">
        <f t="shared" si="217"/>
        <v>0</v>
      </c>
      <c r="AT1180" s="42">
        <f t="shared" si="218"/>
        <v>2920989</v>
      </c>
      <c r="AU1180" s="43">
        <f t="shared" si="214"/>
        <v>2920989</v>
      </c>
      <c r="AV1180" s="95">
        <f t="shared" si="210"/>
        <v>2920989.1481999997</v>
      </c>
      <c r="AW1180" s="61" t="str">
        <f t="shared" si="210"/>
        <v/>
      </c>
      <c r="AX1180" s="61" t="str">
        <f t="shared" si="210"/>
        <v/>
      </c>
      <c r="AY1180" s="61" t="str">
        <f t="shared" si="210"/>
        <v/>
      </c>
      <c r="AZ1180" s="44" t="str">
        <f t="shared" si="210"/>
        <v/>
      </c>
      <c r="BA1180" s="45"/>
      <c r="BB1180" s="97">
        <v>2143</v>
      </c>
      <c r="BC1180" s="98">
        <v>0</v>
      </c>
      <c r="BD1180" s="98">
        <v>0</v>
      </c>
      <c r="BE1180" s="98">
        <v>0</v>
      </c>
      <c r="BF1180" s="98">
        <v>0</v>
      </c>
      <c r="BG1180" s="99">
        <f t="shared" si="219"/>
        <v>2143</v>
      </c>
      <c r="BH1180" s="52">
        <f t="shared" si="215"/>
        <v>0</v>
      </c>
      <c r="BI1180" s="53">
        <f>IFERROR(IF(ROUND(V1180/((D1180+AK1180)/2),1)&lt;0,0,ROUND(V1180/((D1180+AK1180)/2),1)),0)</f>
        <v>2.7</v>
      </c>
      <c r="BJ1180" s="55" t="str">
        <f>IF(AK1180=0,"정상",IF(AP1180="악성","악성",IF(AND(BL1180&gt;3,BI1180&lt;0.5),"악성",IF(AND(AP1180="정상",BL1180&lt;=3),"정상",IF(BI1180&gt;1,"정상","부진")))))</f>
        <v>정상</v>
      </c>
      <c r="BK1180" s="54">
        <v>46174</v>
      </c>
      <c r="BL1180" s="52">
        <f t="shared" si="220"/>
        <v>4</v>
      </c>
    </row>
    <row r="1181" spans="1:64" ht="17.100000000000001" customHeight="1">
      <c r="A1181" s="58" t="s">
        <v>1</v>
      </c>
      <c r="B1181" s="57" t="s">
        <v>2611</v>
      </c>
      <c r="C1181" s="56" t="s">
        <v>4402</v>
      </c>
      <c r="D1181" s="213">
        <v>3411</v>
      </c>
      <c r="E1181" s="214">
        <v>1486.3888999999999</v>
      </c>
      <c r="F1181" s="215">
        <v>5070071</v>
      </c>
      <c r="G1181" s="213">
        <v>0</v>
      </c>
      <c r="H1181" s="216">
        <v>0</v>
      </c>
      <c r="I1181" s="215">
        <v>0</v>
      </c>
      <c r="J1181" s="213">
        <v>3000</v>
      </c>
      <c r="K1181" s="216">
        <v>1486.586333</v>
      </c>
      <c r="L1181" s="215">
        <v>4459759</v>
      </c>
      <c r="M1181" s="213">
        <v>20</v>
      </c>
      <c r="N1181" s="216">
        <v>1</v>
      </c>
      <c r="O1181" s="215">
        <v>20</v>
      </c>
      <c r="P1181" s="213">
        <v>0</v>
      </c>
      <c r="Q1181" s="216">
        <v>0</v>
      </c>
      <c r="R1181" s="215">
        <v>0</v>
      </c>
      <c r="S1181" s="213">
        <v>3020</v>
      </c>
      <c r="T1181" s="214">
        <v>1476.7480129999999</v>
      </c>
      <c r="U1181" s="217">
        <v>4459779</v>
      </c>
      <c r="V1181" s="213">
        <v>5348</v>
      </c>
      <c r="W1181" s="216">
        <v>1482.6795059999999</v>
      </c>
      <c r="X1181" s="215">
        <v>7929370</v>
      </c>
      <c r="Y1181" s="213">
        <v>0</v>
      </c>
      <c r="Z1181" s="216">
        <v>0</v>
      </c>
      <c r="AA1181" s="215">
        <v>0</v>
      </c>
      <c r="AB1181" s="213">
        <v>15</v>
      </c>
      <c r="AC1181" s="216">
        <v>1482</v>
      </c>
      <c r="AD1181" s="215">
        <v>22230</v>
      </c>
      <c r="AE1181" s="213">
        <v>0</v>
      </c>
      <c r="AF1181" s="216">
        <v>0</v>
      </c>
      <c r="AG1181" s="215">
        <v>0</v>
      </c>
      <c r="AH1181" s="213">
        <v>5363</v>
      </c>
      <c r="AI1181" s="214">
        <v>1482.6776050000001</v>
      </c>
      <c r="AJ1181" s="215">
        <v>7951600</v>
      </c>
      <c r="AK1181" s="218">
        <v>1068</v>
      </c>
      <c r="AL1181" s="214">
        <v>1477.7625</v>
      </c>
      <c r="AM1181" s="215">
        <v>1578250</v>
      </c>
      <c r="AN1181" s="36">
        <f t="shared" si="212"/>
        <v>1.4935630131206944E-4</v>
      </c>
      <c r="AO1181" s="37">
        <f t="shared" si="213"/>
        <v>0.16607059555279116</v>
      </c>
      <c r="AP1181" s="38" t="s">
        <v>2</v>
      </c>
      <c r="AQ1181" s="39" t="str">
        <f t="shared" si="211"/>
        <v>제품</v>
      </c>
      <c r="AR1181" s="40">
        <f t="shared" si="216"/>
        <v>0</v>
      </c>
      <c r="AS1181" s="41">
        <f t="shared" si="217"/>
        <v>0</v>
      </c>
      <c r="AT1181" s="42">
        <f t="shared" si="218"/>
        <v>1578250</v>
      </c>
      <c r="AU1181" s="43">
        <f t="shared" si="214"/>
        <v>1578250</v>
      </c>
      <c r="AV1181" s="95">
        <f t="shared" si="210"/>
        <v>1578250.35</v>
      </c>
      <c r="AW1181" s="61" t="str">
        <f t="shared" si="210"/>
        <v/>
      </c>
      <c r="AX1181" s="61" t="str">
        <f t="shared" si="210"/>
        <v/>
      </c>
      <c r="AY1181" s="61" t="str">
        <f t="shared" si="210"/>
        <v/>
      </c>
      <c r="AZ1181" s="44" t="str">
        <f t="shared" si="210"/>
        <v/>
      </c>
      <c r="BA1181" s="45"/>
      <c r="BB1181" s="97">
        <v>1068</v>
      </c>
      <c r="BC1181" s="98">
        <v>0</v>
      </c>
      <c r="BD1181" s="98">
        <v>0</v>
      </c>
      <c r="BE1181" s="98">
        <v>0</v>
      </c>
      <c r="BF1181" s="98">
        <v>0</v>
      </c>
      <c r="BG1181" s="99">
        <f t="shared" si="219"/>
        <v>1068</v>
      </c>
      <c r="BH1181" s="52">
        <f t="shared" si="215"/>
        <v>0</v>
      </c>
      <c r="BI1181" s="53">
        <f>IFERROR(IF(ROUND(V1181/((D1181+AK1181)/2),1)&lt;0,0,ROUND(V1181/((D1181+AK1181)/2),1)),0)</f>
        <v>2.4</v>
      </c>
      <c r="BJ1181" s="55" t="str">
        <f>IF(AK1181=0,"정상",IF(AP1181="악성","악성",IF(AND(BL1181&gt;3,BI1181&lt;0.5),"악성",IF(AND(AP1181="정상",BL1181&lt;=3),"정상",IF(BI1181&gt;1,"정상","부진")))))</f>
        <v>정상</v>
      </c>
      <c r="BK1181" s="54">
        <v>45108</v>
      </c>
      <c r="BL1181" s="52">
        <f t="shared" si="220"/>
        <v>39</v>
      </c>
    </row>
    <row r="1182" spans="1:64" ht="17.100000000000001" customHeight="1">
      <c r="A1182" s="58" t="s">
        <v>1</v>
      </c>
      <c r="B1182" s="57" t="s">
        <v>2612</v>
      </c>
      <c r="C1182" s="56" t="s">
        <v>4403</v>
      </c>
      <c r="D1182" s="213">
        <v>754</v>
      </c>
      <c r="E1182" s="214">
        <v>3198.2534000000001</v>
      </c>
      <c r="F1182" s="215">
        <v>2411483</v>
      </c>
      <c r="G1182" s="213">
        <v>0</v>
      </c>
      <c r="H1182" s="216">
        <v>0</v>
      </c>
      <c r="I1182" s="215">
        <v>0</v>
      </c>
      <c r="J1182" s="213">
        <v>0</v>
      </c>
      <c r="K1182" s="216">
        <v>0</v>
      </c>
      <c r="L1182" s="215">
        <v>0</v>
      </c>
      <c r="M1182" s="213">
        <v>21</v>
      </c>
      <c r="N1182" s="216">
        <v>3198.2380950000002</v>
      </c>
      <c r="O1182" s="215">
        <v>67163</v>
      </c>
      <c r="P1182" s="213">
        <v>0</v>
      </c>
      <c r="Q1182" s="216">
        <v>0</v>
      </c>
      <c r="R1182" s="215">
        <v>0</v>
      </c>
      <c r="S1182" s="213">
        <v>21</v>
      </c>
      <c r="T1182" s="214">
        <v>3198.2380950000002</v>
      </c>
      <c r="U1182" s="217">
        <v>67163</v>
      </c>
      <c r="V1182" s="213">
        <v>726</v>
      </c>
      <c r="W1182" s="216">
        <v>3198.2548200000001</v>
      </c>
      <c r="X1182" s="215">
        <v>2321933</v>
      </c>
      <c r="Y1182" s="213">
        <v>0</v>
      </c>
      <c r="Z1182" s="216">
        <v>0</v>
      </c>
      <c r="AA1182" s="215">
        <v>0</v>
      </c>
      <c r="AB1182" s="213">
        <v>38</v>
      </c>
      <c r="AC1182" s="216">
        <v>3198.3157890000002</v>
      </c>
      <c r="AD1182" s="215">
        <v>121536</v>
      </c>
      <c r="AE1182" s="213">
        <v>0</v>
      </c>
      <c r="AF1182" s="216">
        <v>0</v>
      </c>
      <c r="AG1182" s="215">
        <v>0</v>
      </c>
      <c r="AH1182" s="213">
        <v>764</v>
      </c>
      <c r="AI1182" s="214">
        <v>3198.2578530000001</v>
      </c>
      <c r="AJ1182" s="215">
        <v>2443469</v>
      </c>
      <c r="AK1182" s="218">
        <v>11</v>
      </c>
      <c r="AL1182" s="214">
        <v>3197.9229999999998</v>
      </c>
      <c r="AM1182" s="215">
        <v>35177</v>
      </c>
      <c r="AN1182" s="36">
        <f t="shared" si="212"/>
        <v>3.3289444709359521E-6</v>
      </c>
      <c r="AO1182" s="37">
        <f t="shared" si="213"/>
        <v>1.4193548387096775E-2</v>
      </c>
      <c r="AP1182" s="38" t="s">
        <v>4</v>
      </c>
      <c r="AQ1182" s="39" t="str">
        <f t="shared" si="211"/>
        <v>제품</v>
      </c>
      <c r="AR1182" s="40">
        <f t="shared" si="216"/>
        <v>0</v>
      </c>
      <c r="AS1182" s="41">
        <f t="shared" si="217"/>
        <v>35177</v>
      </c>
      <c r="AT1182" s="42">
        <f t="shared" si="218"/>
        <v>0</v>
      </c>
      <c r="AU1182" s="43">
        <f t="shared" si="214"/>
        <v>35177</v>
      </c>
      <c r="AV1182" s="95">
        <f t="shared" si="210"/>
        <v>35177.152999999998</v>
      </c>
      <c r="AW1182" s="61" t="str">
        <f t="shared" si="210"/>
        <v/>
      </c>
      <c r="AX1182" s="61" t="str">
        <f t="shared" si="210"/>
        <v/>
      </c>
      <c r="AY1182" s="61" t="str">
        <f t="shared" si="210"/>
        <v/>
      </c>
      <c r="AZ1182" s="44" t="str">
        <f t="shared" si="210"/>
        <v/>
      </c>
      <c r="BA1182" s="45"/>
      <c r="BB1182" s="97">
        <v>11</v>
      </c>
      <c r="BC1182" s="98">
        <v>0</v>
      </c>
      <c r="BD1182" s="98">
        <v>0</v>
      </c>
      <c r="BE1182" s="98">
        <v>0</v>
      </c>
      <c r="BF1182" s="98">
        <v>0</v>
      </c>
      <c r="BG1182" s="99">
        <f t="shared" si="219"/>
        <v>11</v>
      </c>
      <c r="BH1182" s="52">
        <f t="shared" si="215"/>
        <v>0</v>
      </c>
      <c r="BI1182" s="53">
        <f>IFERROR(IF(ROUND(V1182/((D1182+AK1182)/2),1)&lt;0,0,ROUND(V1182/((D1182+AK1182)/2),1)),0)</f>
        <v>1.9</v>
      </c>
      <c r="BJ1182" s="55" t="str">
        <f>IF(AK1182=0,"정상",IF(AP1182="악성","악성",IF(AND(BL1182&gt;3,BI1182&lt;0.5),"악성",IF(AND(AP1182="정상",BL1182&lt;=3),"정상",IF(BI1182&gt;1,"정상","부진")))))</f>
        <v>정상</v>
      </c>
      <c r="BK1182" s="54">
        <v>45108</v>
      </c>
      <c r="BL1182" s="52">
        <f t="shared" si="220"/>
        <v>39</v>
      </c>
    </row>
    <row r="1183" spans="1:64" ht="17.100000000000001" customHeight="1">
      <c r="A1183" s="58" t="s">
        <v>1</v>
      </c>
      <c r="B1183" s="57" t="s">
        <v>2739</v>
      </c>
      <c r="C1183" s="56" t="s">
        <v>4404</v>
      </c>
      <c r="D1183" s="213">
        <v>960</v>
      </c>
      <c r="E1183" s="214">
        <v>963.30409999999995</v>
      </c>
      <c r="F1183" s="215">
        <v>924772</v>
      </c>
      <c r="G1183" s="213">
        <v>0</v>
      </c>
      <c r="H1183" s="216">
        <v>0</v>
      </c>
      <c r="I1183" s="215">
        <v>0</v>
      </c>
      <c r="J1183" s="213">
        <v>0</v>
      </c>
      <c r="K1183" s="216">
        <v>0</v>
      </c>
      <c r="L1183" s="215">
        <v>0</v>
      </c>
      <c r="M1183" s="213">
        <v>0</v>
      </c>
      <c r="N1183" s="216">
        <v>0</v>
      </c>
      <c r="O1183" s="215">
        <v>0</v>
      </c>
      <c r="P1183" s="213">
        <v>0</v>
      </c>
      <c r="Q1183" s="216">
        <v>0</v>
      </c>
      <c r="R1183" s="215">
        <v>0</v>
      </c>
      <c r="S1183" s="213">
        <v>0</v>
      </c>
      <c r="T1183" s="214">
        <v>0</v>
      </c>
      <c r="U1183" s="217">
        <v>0</v>
      </c>
      <c r="V1183" s="213">
        <v>0</v>
      </c>
      <c r="W1183" s="216">
        <v>0</v>
      </c>
      <c r="X1183" s="215">
        <v>0</v>
      </c>
      <c r="Y1183" s="213">
        <v>0</v>
      </c>
      <c r="Z1183" s="216">
        <v>0</v>
      </c>
      <c r="AA1183" s="215">
        <v>0</v>
      </c>
      <c r="AB1183" s="213">
        <v>960</v>
      </c>
      <c r="AC1183" s="216">
        <v>963.30416600000001</v>
      </c>
      <c r="AD1183" s="215">
        <v>924772</v>
      </c>
      <c r="AE1183" s="213">
        <v>0</v>
      </c>
      <c r="AF1183" s="216">
        <v>0</v>
      </c>
      <c r="AG1183" s="215">
        <v>0</v>
      </c>
      <c r="AH1183" s="213">
        <v>960</v>
      </c>
      <c r="AI1183" s="214">
        <v>963.30416600000001</v>
      </c>
      <c r="AJ1183" s="215">
        <v>924772</v>
      </c>
      <c r="AK1183" s="218">
        <v>0</v>
      </c>
      <c r="AL1183" s="214">
        <v>0</v>
      </c>
      <c r="AM1183" s="215">
        <v>0</v>
      </c>
      <c r="AN1183" s="36">
        <f t="shared" si="212"/>
        <v>0</v>
      </c>
      <c r="AO1183" s="37">
        <f t="shared" si="213"/>
        <v>0</v>
      </c>
      <c r="AP1183" s="38" t="s">
        <v>3</v>
      </c>
      <c r="AQ1183" s="39" t="str">
        <f t="shared" si="211"/>
        <v>제품</v>
      </c>
      <c r="AR1183" s="40">
        <f t="shared" si="216"/>
        <v>0</v>
      </c>
      <c r="AS1183" s="41">
        <f t="shared" si="217"/>
        <v>0</v>
      </c>
      <c r="AT1183" s="42">
        <f t="shared" si="218"/>
        <v>0</v>
      </c>
      <c r="AU1183" s="43">
        <f t="shared" si="214"/>
        <v>0</v>
      </c>
      <c r="AV1183" s="95" t="str">
        <f t="shared" ref="AV1183:AZ1233" si="221">IF(+BB1183*$AL1183=0,"",+BB1183*$AL1183)</f>
        <v/>
      </c>
      <c r="AW1183" s="61" t="str">
        <f t="shared" si="221"/>
        <v/>
      </c>
      <c r="AX1183" s="61" t="str">
        <f t="shared" si="221"/>
        <v/>
      </c>
      <c r="AY1183" s="61" t="str">
        <f t="shared" si="221"/>
        <v/>
      </c>
      <c r="AZ1183" s="44" t="str">
        <f t="shared" si="221"/>
        <v/>
      </c>
      <c r="BA1183" s="45"/>
      <c r="BB1183" s="97">
        <v>0</v>
      </c>
      <c r="BC1183" s="98">
        <v>0</v>
      </c>
      <c r="BD1183" s="98">
        <v>0</v>
      </c>
      <c r="BE1183" s="98">
        <v>0</v>
      </c>
      <c r="BF1183" s="98">
        <v>0</v>
      </c>
      <c r="BG1183" s="99">
        <f t="shared" si="219"/>
        <v>0</v>
      </c>
      <c r="BH1183" s="52">
        <f t="shared" si="215"/>
        <v>0</v>
      </c>
      <c r="BI1183" s="53">
        <f>IFERROR(IF(ROUND(V1183/((D1183+AK1183)/2),1)&lt;0,0,ROUND(V1183/((D1183+AK1183)/2),1)),0)</f>
        <v>0</v>
      </c>
      <c r="BJ1183" s="55" t="str">
        <f>IF(AK1183=0,"정상",IF(AP1183="악성","악성",IF(AND(BL1183&gt;3,BI1183&lt;0.5),"악성",IF(AND(AP1183="정상",BL1183&lt;=3),"정상",IF(BI1183&gt;1,"정상","부진")))))</f>
        <v>정상</v>
      </c>
      <c r="BK1183" s="54">
        <v>45170</v>
      </c>
      <c r="BL1183" s="52">
        <f t="shared" si="220"/>
        <v>37</v>
      </c>
    </row>
    <row r="1184" spans="1:64" ht="17.100000000000001" customHeight="1">
      <c r="A1184" s="58" t="s">
        <v>1</v>
      </c>
      <c r="B1184" s="57" t="s">
        <v>2740</v>
      </c>
      <c r="C1184" s="56" t="s">
        <v>4405</v>
      </c>
      <c r="D1184" s="213">
        <v>61</v>
      </c>
      <c r="E1184" s="214">
        <v>800</v>
      </c>
      <c r="F1184" s="215">
        <v>48800</v>
      </c>
      <c r="G1184" s="213">
        <v>0</v>
      </c>
      <c r="H1184" s="216">
        <v>0</v>
      </c>
      <c r="I1184" s="215">
        <v>0</v>
      </c>
      <c r="J1184" s="213">
        <v>0</v>
      </c>
      <c r="K1184" s="216">
        <v>0</v>
      </c>
      <c r="L1184" s="215">
        <v>0</v>
      </c>
      <c r="M1184" s="213">
        <v>0</v>
      </c>
      <c r="N1184" s="216">
        <v>0</v>
      </c>
      <c r="O1184" s="215">
        <v>0</v>
      </c>
      <c r="P1184" s="213">
        <v>0</v>
      </c>
      <c r="Q1184" s="216">
        <v>0</v>
      </c>
      <c r="R1184" s="215">
        <v>0</v>
      </c>
      <c r="S1184" s="213">
        <v>0</v>
      </c>
      <c r="T1184" s="214">
        <v>0</v>
      </c>
      <c r="U1184" s="217">
        <v>0</v>
      </c>
      <c r="V1184" s="213">
        <v>0</v>
      </c>
      <c r="W1184" s="216">
        <v>0</v>
      </c>
      <c r="X1184" s="215">
        <v>0</v>
      </c>
      <c r="Y1184" s="213">
        <v>0</v>
      </c>
      <c r="Z1184" s="216">
        <v>0</v>
      </c>
      <c r="AA1184" s="215">
        <v>0</v>
      </c>
      <c r="AB1184" s="213">
        <v>61</v>
      </c>
      <c r="AC1184" s="216">
        <v>800</v>
      </c>
      <c r="AD1184" s="215">
        <v>48800</v>
      </c>
      <c r="AE1184" s="213">
        <v>0</v>
      </c>
      <c r="AF1184" s="216">
        <v>0</v>
      </c>
      <c r="AG1184" s="215">
        <v>0</v>
      </c>
      <c r="AH1184" s="213">
        <v>61</v>
      </c>
      <c r="AI1184" s="214">
        <v>800</v>
      </c>
      <c r="AJ1184" s="215">
        <v>48800</v>
      </c>
      <c r="AK1184" s="218">
        <v>0</v>
      </c>
      <c r="AL1184" s="214">
        <v>0</v>
      </c>
      <c r="AM1184" s="215">
        <v>0</v>
      </c>
      <c r="AN1184" s="36">
        <f t="shared" si="212"/>
        <v>0</v>
      </c>
      <c r="AO1184" s="37">
        <f t="shared" si="213"/>
        <v>0</v>
      </c>
      <c r="AP1184" s="38" t="s">
        <v>3</v>
      </c>
      <c r="AQ1184" s="39" t="str">
        <f t="shared" si="211"/>
        <v>제품</v>
      </c>
      <c r="AR1184" s="40">
        <f t="shared" si="216"/>
        <v>0</v>
      </c>
      <c r="AS1184" s="41">
        <f t="shared" si="217"/>
        <v>0</v>
      </c>
      <c r="AT1184" s="42">
        <f t="shared" si="218"/>
        <v>0</v>
      </c>
      <c r="AU1184" s="43">
        <f t="shared" si="214"/>
        <v>0</v>
      </c>
      <c r="AV1184" s="95" t="str">
        <f t="shared" si="221"/>
        <v/>
      </c>
      <c r="AW1184" s="61" t="str">
        <f t="shared" si="221"/>
        <v/>
      </c>
      <c r="AX1184" s="61" t="str">
        <f t="shared" si="221"/>
        <v/>
      </c>
      <c r="AY1184" s="61" t="str">
        <f t="shared" si="221"/>
        <v/>
      </c>
      <c r="AZ1184" s="44" t="str">
        <f t="shared" si="221"/>
        <v/>
      </c>
      <c r="BA1184" s="45"/>
      <c r="BB1184" s="97">
        <v>0</v>
      </c>
      <c r="BC1184" s="98">
        <v>0</v>
      </c>
      <c r="BD1184" s="98">
        <v>0</v>
      </c>
      <c r="BE1184" s="98">
        <v>0</v>
      </c>
      <c r="BF1184" s="98">
        <v>0</v>
      </c>
      <c r="BG1184" s="99">
        <f t="shared" si="219"/>
        <v>0</v>
      </c>
      <c r="BH1184" s="52">
        <f t="shared" si="215"/>
        <v>0</v>
      </c>
      <c r="BI1184" s="53">
        <f>IFERROR(IF(ROUND(V1184/((D1184+AK1184)/2),1)&lt;0,0,ROUND(V1184/((D1184+AK1184)/2),1)),0)</f>
        <v>0</v>
      </c>
      <c r="BJ1184" s="55" t="str">
        <f>IF(AK1184=0,"정상",IF(AP1184="악성","악성",IF(AND(BL1184&gt;3,BI1184&lt;0.5),"악성",IF(AND(AP1184="정상",BL1184&lt;=3),"정상",IF(BI1184&gt;1,"정상","부진")))))</f>
        <v>정상</v>
      </c>
      <c r="BK1184" s="54">
        <v>45170</v>
      </c>
      <c r="BL1184" s="52">
        <f t="shared" si="220"/>
        <v>37</v>
      </c>
    </row>
    <row r="1185" spans="1:64" ht="17.100000000000001" customHeight="1">
      <c r="A1185" s="58" t="s">
        <v>1</v>
      </c>
      <c r="B1185" s="57" t="s">
        <v>2741</v>
      </c>
      <c r="C1185" s="56" t="s">
        <v>2742</v>
      </c>
      <c r="D1185" s="213">
        <v>884</v>
      </c>
      <c r="E1185" s="214">
        <v>1504.6854000000001</v>
      </c>
      <c r="F1185" s="215">
        <v>1330141</v>
      </c>
      <c r="G1185" s="213">
        <v>0</v>
      </c>
      <c r="H1185" s="216">
        <v>0</v>
      </c>
      <c r="I1185" s="215">
        <v>0</v>
      </c>
      <c r="J1185" s="213">
        <v>3000</v>
      </c>
      <c r="K1185" s="216">
        <v>1533</v>
      </c>
      <c r="L1185" s="215">
        <v>4599000</v>
      </c>
      <c r="M1185" s="213">
        <v>23</v>
      </c>
      <c r="N1185" s="216">
        <v>199.173913</v>
      </c>
      <c r="O1185" s="215">
        <v>4581</v>
      </c>
      <c r="P1185" s="213">
        <v>0</v>
      </c>
      <c r="Q1185" s="216">
        <v>0</v>
      </c>
      <c r="R1185" s="215">
        <v>0</v>
      </c>
      <c r="S1185" s="213">
        <v>3023</v>
      </c>
      <c r="T1185" s="214">
        <v>1522.8518019999999</v>
      </c>
      <c r="U1185" s="217">
        <v>4603581</v>
      </c>
      <c r="V1185" s="213">
        <v>3686</v>
      </c>
      <c r="W1185" s="216">
        <v>1518.622083</v>
      </c>
      <c r="X1185" s="215">
        <v>5597641</v>
      </c>
      <c r="Y1185" s="213">
        <v>0</v>
      </c>
      <c r="Z1185" s="216">
        <v>0</v>
      </c>
      <c r="AA1185" s="215">
        <v>0</v>
      </c>
      <c r="AB1185" s="213">
        <v>18</v>
      </c>
      <c r="AC1185" s="216">
        <v>1518.333333</v>
      </c>
      <c r="AD1185" s="215">
        <v>27330</v>
      </c>
      <c r="AE1185" s="213">
        <v>0</v>
      </c>
      <c r="AF1185" s="216">
        <v>0</v>
      </c>
      <c r="AG1185" s="215">
        <v>0</v>
      </c>
      <c r="AH1185" s="213">
        <v>3704</v>
      </c>
      <c r="AI1185" s="214">
        <v>1518.62068</v>
      </c>
      <c r="AJ1185" s="215">
        <v>5624971</v>
      </c>
      <c r="AK1185" s="218">
        <v>203</v>
      </c>
      <c r="AL1185" s="214">
        <v>1520.9444000000001</v>
      </c>
      <c r="AM1185" s="215">
        <v>308751</v>
      </c>
      <c r="AN1185" s="36">
        <f t="shared" si="212"/>
        <v>2.92183794623176E-5</v>
      </c>
      <c r="AO1185" s="37">
        <f t="shared" si="213"/>
        <v>5.1958024059380596E-2</v>
      </c>
      <c r="AP1185" s="38" t="s">
        <v>2</v>
      </c>
      <c r="AQ1185" s="39" t="str">
        <f t="shared" si="211"/>
        <v>제품</v>
      </c>
      <c r="AR1185" s="40">
        <f t="shared" si="216"/>
        <v>0</v>
      </c>
      <c r="AS1185" s="41">
        <f t="shared" si="217"/>
        <v>0</v>
      </c>
      <c r="AT1185" s="42">
        <f t="shared" si="218"/>
        <v>308751</v>
      </c>
      <c r="AU1185" s="43">
        <f t="shared" si="214"/>
        <v>308751</v>
      </c>
      <c r="AV1185" s="95">
        <f t="shared" si="221"/>
        <v>308751.7132</v>
      </c>
      <c r="AW1185" s="61" t="str">
        <f t="shared" si="221"/>
        <v/>
      </c>
      <c r="AX1185" s="61" t="str">
        <f t="shared" si="221"/>
        <v/>
      </c>
      <c r="AY1185" s="61" t="str">
        <f t="shared" si="221"/>
        <v/>
      </c>
      <c r="AZ1185" s="44" t="str">
        <f t="shared" si="221"/>
        <v/>
      </c>
      <c r="BA1185" s="45"/>
      <c r="BB1185" s="97">
        <v>203</v>
      </c>
      <c r="BC1185" s="98">
        <v>0</v>
      </c>
      <c r="BD1185" s="98">
        <v>0</v>
      </c>
      <c r="BE1185" s="98">
        <v>0</v>
      </c>
      <c r="BF1185" s="98">
        <v>0</v>
      </c>
      <c r="BG1185" s="99">
        <f t="shared" si="219"/>
        <v>203</v>
      </c>
      <c r="BH1185" s="52">
        <f t="shared" si="215"/>
        <v>0</v>
      </c>
      <c r="BI1185" s="53">
        <f>IFERROR(IF(ROUND(V1185/((D1185+AK1185)/2),1)&lt;0,0,ROUND(V1185/((D1185+AK1185)/2),1)),0)</f>
        <v>6.8</v>
      </c>
      <c r="BJ1185" s="55" t="str">
        <f>IF(AK1185=0,"정상",IF(AP1185="악성","악성",IF(AND(BL1185&gt;3,BI1185&lt;0.5),"악성",IF(AND(AP1185="정상",BL1185&lt;=3),"정상",IF(BI1185&gt;1,"정상","부진")))))</f>
        <v>정상</v>
      </c>
      <c r="BK1185" s="54">
        <v>45839</v>
      </c>
      <c r="BL1185" s="52">
        <f t="shared" si="220"/>
        <v>15</v>
      </c>
    </row>
    <row r="1186" spans="1:64" ht="17.100000000000001" customHeight="1">
      <c r="A1186" s="58" t="s">
        <v>1</v>
      </c>
      <c r="B1186" s="57" t="s">
        <v>2743</v>
      </c>
      <c r="C1186" s="56" t="s">
        <v>2744</v>
      </c>
      <c r="D1186" s="213">
        <v>3164</v>
      </c>
      <c r="E1186" s="214">
        <v>1414.2321999999999</v>
      </c>
      <c r="F1186" s="215">
        <v>4474630</v>
      </c>
      <c r="G1186" s="213">
        <v>0</v>
      </c>
      <c r="H1186" s="216">
        <v>0</v>
      </c>
      <c r="I1186" s="215">
        <v>0</v>
      </c>
      <c r="J1186" s="213">
        <v>2000</v>
      </c>
      <c r="K1186" s="216">
        <v>1620.96</v>
      </c>
      <c r="L1186" s="215">
        <v>3241920</v>
      </c>
      <c r="M1186" s="213">
        <v>0</v>
      </c>
      <c r="N1186" s="216">
        <v>0</v>
      </c>
      <c r="O1186" s="215">
        <v>0</v>
      </c>
      <c r="P1186" s="213">
        <v>0</v>
      </c>
      <c r="Q1186" s="216">
        <v>0</v>
      </c>
      <c r="R1186" s="215">
        <v>0</v>
      </c>
      <c r="S1186" s="213">
        <v>2000</v>
      </c>
      <c r="T1186" s="214">
        <v>1620.96</v>
      </c>
      <c r="U1186" s="217">
        <v>3241920</v>
      </c>
      <c r="V1186" s="213">
        <v>4714</v>
      </c>
      <c r="W1186" s="216">
        <v>1486.6847680000001</v>
      </c>
      <c r="X1186" s="215">
        <v>7008232</v>
      </c>
      <c r="Y1186" s="213">
        <v>0</v>
      </c>
      <c r="Z1186" s="216">
        <v>0</v>
      </c>
      <c r="AA1186" s="215">
        <v>0</v>
      </c>
      <c r="AB1186" s="213">
        <v>10</v>
      </c>
      <c r="AC1186" s="216">
        <v>1463.3</v>
      </c>
      <c r="AD1186" s="215">
        <v>14633</v>
      </c>
      <c r="AE1186" s="213">
        <v>0</v>
      </c>
      <c r="AF1186" s="216">
        <v>0</v>
      </c>
      <c r="AG1186" s="215">
        <v>0</v>
      </c>
      <c r="AH1186" s="213">
        <v>4724</v>
      </c>
      <c r="AI1186" s="214">
        <v>1486.635266</v>
      </c>
      <c r="AJ1186" s="215">
        <v>7022865</v>
      </c>
      <c r="AK1186" s="218">
        <v>440</v>
      </c>
      <c r="AL1186" s="214">
        <v>1576.558</v>
      </c>
      <c r="AM1186" s="215">
        <v>693685</v>
      </c>
      <c r="AN1186" s="36">
        <f t="shared" si="212"/>
        <v>6.5646270157239273E-5</v>
      </c>
      <c r="AO1186" s="37">
        <f t="shared" si="213"/>
        <v>8.5205267234701787E-2</v>
      </c>
      <c r="AP1186" s="38" t="s">
        <v>2</v>
      </c>
      <c r="AQ1186" s="39" t="str">
        <f t="shared" si="211"/>
        <v>제품</v>
      </c>
      <c r="AR1186" s="40">
        <f t="shared" si="216"/>
        <v>0</v>
      </c>
      <c r="AS1186" s="41">
        <f t="shared" si="217"/>
        <v>0</v>
      </c>
      <c r="AT1186" s="42">
        <f t="shared" si="218"/>
        <v>693685</v>
      </c>
      <c r="AU1186" s="43">
        <f t="shared" si="214"/>
        <v>693685</v>
      </c>
      <c r="AV1186" s="95">
        <f t="shared" si="221"/>
        <v>693685.52</v>
      </c>
      <c r="AW1186" s="61" t="str">
        <f t="shared" si="221"/>
        <v/>
      </c>
      <c r="AX1186" s="61" t="str">
        <f t="shared" si="221"/>
        <v/>
      </c>
      <c r="AY1186" s="61" t="str">
        <f t="shared" si="221"/>
        <v/>
      </c>
      <c r="AZ1186" s="44" t="str">
        <f t="shared" si="221"/>
        <v/>
      </c>
      <c r="BA1186" s="45"/>
      <c r="BB1186" s="97">
        <v>440</v>
      </c>
      <c r="BC1186" s="98">
        <v>0</v>
      </c>
      <c r="BD1186" s="98">
        <v>0</v>
      </c>
      <c r="BE1186" s="98">
        <v>0</v>
      </c>
      <c r="BF1186" s="98">
        <v>0</v>
      </c>
      <c r="BG1186" s="99">
        <f t="shared" si="219"/>
        <v>440</v>
      </c>
      <c r="BH1186" s="52">
        <f t="shared" si="215"/>
        <v>0</v>
      </c>
      <c r="BI1186" s="53">
        <f>IFERROR(IF(ROUND(V1186/((D1186+AK1186)/2),1)&lt;0,0,ROUND(V1186/((D1186+AK1186)/2),1)),0)</f>
        <v>2.6</v>
      </c>
      <c r="BJ1186" s="55" t="str">
        <f>IF(AK1186=0,"정상",IF(AP1186="악성","악성",IF(AND(BL1186&gt;3,BI1186&lt;0.5),"악성",IF(AND(AP1186="정상",BL1186&lt;=3),"정상",IF(BI1186&gt;1,"정상","부진")))))</f>
        <v>정상</v>
      </c>
      <c r="BK1186" s="54">
        <v>45170</v>
      </c>
      <c r="BL1186" s="52">
        <f t="shared" si="220"/>
        <v>37</v>
      </c>
    </row>
    <row r="1187" spans="1:64" ht="17.100000000000001" customHeight="1">
      <c r="A1187" s="58" t="s">
        <v>1</v>
      </c>
      <c r="B1187" s="57" t="s">
        <v>2745</v>
      </c>
      <c r="C1187" s="56" t="s">
        <v>2746</v>
      </c>
      <c r="D1187" s="213">
        <v>7295</v>
      </c>
      <c r="E1187" s="214">
        <v>1183.6768</v>
      </c>
      <c r="F1187" s="215">
        <v>8634922</v>
      </c>
      <c r="G1187" s="213">
        <v>0</v>
      </c>
      <c r="H1187" s="216">
        <v>0</v>
      </c>
      <c r="I1187" s="215">
        <v>0</v>
      </c>
      <c r="J1187" s="213">
        <v>21950</v>
      </c>
      <c r="K1187" s="216">
        <v>1182.7660129999999</v>
      </c>
      <c r="L1187" s="215">
        <v>25961714</v>
      </c>
      <c r="M1187" s="213">
        <v>175</v>
      </c>
      <c r="N1187" s="216">
        <v>136.497142</v>
      </c>
      <c r="O1187" s="215">
        <v>23887</v>
      </c>
      <c r="P1187" s="213">
        <v>0</v>
      </c>
      <c r="Q1187" s="216">
        <v>0</v>
      </c>
      <c r="R1187" s="215">
        <v>0</v>
      </c>
      <c r="S1187" s="213">
        <v>22125</v>
      </c>
      <c r="T1187" s="214">
        <v>1174.49044</v>
      </c>
      <c r="U1187" s="217">
        <v>25985601</v>
      </c>
      <c r="V1187" s="213">
        <v>23930</v>
      </c>
      <c r="W1187" s="216">
        <v>1180.3847049999999</v>
      </c>
      <c r="X1187" s="215">
        <v>28246606</v>
      </c>
      <c r="Y1187" s="213">
        <v>0</v>
      </c>
      <c r="Z1187" s="216">
        <v>0</v>
      </c>
      <c r="AA1187" s="215">
        <v>0</v>
      </c>
      <c r="AB1187" s="213">
        <v>27</v>
      </c>
      <c r="AC1187" s="216">
        <v>1182.888888</v>
      </c>
      <c r="AD1187" s="215">
        <v>31938</v>
      </c>
      <c r="AE1187" s="213">
        <v>0</v>
      </c>
      <c r="AF1187" s="216">
        <v>0</v>
      </c>
      <c r="AG1187" s="215">
        <v>0</v>
      </c>
      <c r="AH1187" s="213">
        <v>23957</v>
      </c>
      <c r="AI1187" s="214">
        <v>1180.3875270000001</v>
      </c>
      <c r="AJ1187" s="215">
        <v>28278544</v>
      </c>
      <c r="AK1187" s="218">
        <v>5463</v>
      </c>
      <c r="AL1187" s="214">
        <v>1160.8968</v>
      </c>
      <c r="AM1187" s="215">
        <v>6341979</v>
      </c>
      <c r="AN1187" s="36">
        <f t="shared" si="212"/>
        <v>6.0016760743786908E-4</v>
      </c>
      <c r="AO1187" s="37">
        <f t="shared" si="213"/>
        <v>0.18569000679809652</v>
      </c>
      <c r="AP1187" s="38" t="s">
        <v>2</v>
      </c>
      <c r="AQ1187" s="39" t="str">
        <f t="shared" si="211"/>
        <v>제품</v>
      </c>
      <c r="AR1187" s="40">
        <f t="shared" si="216"/>
        <v>0</v>
      </c>
      <c r="AS1187" s="41">
        <f t="shared" si="217"/>
        <v>0</v>
      </c>
      <c r="AT1187" s="42">
        <f t="shared" si="218"/>
        <v>6341979</v>
      </c>
      <c r="AU1187" s="43">
        <f t="shared" si="214"/>
        <v>6341979</v>
      </c>
      <c r="AV1187" s="95">
        <f t="shared" si="221"/>
        <v>6341979.2183999997</v>
      </c>
      <c r="AW1187" s="61" t="str">
        <f t="shared" si="221"/>
        <v/>
      </c>
      <c r="AX1187" s="61" t="str">
        <f t="shared" si="221"/>
        <v/>
      </c>
      <c r="AY1187" s="61" t="str">
        <f t="shared" si="221"/>
        <v/>
      </c>
      <c r="AZ1187" s="44" t="str">
        <f t="shared" si="221"/>
        <v/>
      </c>
      <c r="BA1187" s="45"/>
      <c r="BB1187" s="97">
        <v>5463</v>
      </c>
      <c r="BC1187" s="98">
        <v>0</v>
      </c>
      <c r="BD1187" s="98">
        <v>0</v>
      </c>
      <c r="BE1187" s="98">
        <v>0</v>
      </c>
      <c r="BF1187" s="98">
        <v>0</v>
      </c>
      <c r="BG1187" s="99">
        <f t="shared" si="219"/>
        <v>5463</v>
      </c>
      <c r="BH1187" s="52">
        <f t="shared" si="215"/>
        <v>0</v>
      </c>
      <c r="BI1187" s="53">
        <f>IFERROR(IF(ROUND(V1187/((D1187+AK1187)/2),1)&lt;0,0,ROUND(V1187/((D1187+AK1187)/2),1)),0)</f>
        <v>3.8</v>
      </c>
      <c r="BJ1187" s="55" t="str">
        <f>IF(AK1187=0,"정상",IF(AP1187="악성","악성",IF(AND(BL1187&gt;3,BI1187&lt;0.5),"악성",IF(AND(AP1187="정상",BL1187&lt;=3),"정상",IF(BI1187&gt;1,"정상","부진")))))</f>
        <v>정상</v>
      </c>
      <c r="BK1187" s="54">
        <v>46204</v>
      </c>
      <c r="BL1187" s="52">
        <f t="shared" si="220"/>
        <v>3</v>
      </c>
    </row>
    <row r="1188" spans="1:64" ht="17.100000000000001" customHeight="1">
      <c r="A1188" s="58" t="s">
        <v>1</v>
      </c>
      <c r="B1188" s="57" t="s">
        <v>2747</v>
      </c>
      <c r="C1188" s="56" t="s">
        <v>2748</v>
      </c>
      <c r="D1188" s="213">
        <v>3219</v>
      </c>
      <c r="E1188" s="214">
        <v>1197.1729</v>
      </c>
      <c r="F1188" s="215">
        <v>3853698</v>
      </c>
      <c r="G1188" s="213">
        <v>0</v>
      </c>
      <c r="H1188" s="216">
        <v>0</v>
      </c>
      <c r="I1188" s="215">
        <v>0</v>
      </c>
      <c r="J1188" s="213">
        <v>18000</v>
      </c>
      <c r="K1188" s="216">
        <v>1167.2001110000001</v>
      </c>
      <c r="L1188" s="215">
        <v>21009602</v>
      </c>
      <c r="M1188" s="213">
        <v>199</v>
      </c>
      <c r="N1188" s="216">
        <v>29.904522</v>
      </c>
      <c r="O1188" s="215">
        <v>5951</v>
      </c>
      <c r="P1188" s="213">
        <v>0</v>
      </c>
      <c r="Q1188" s="216">
        <v>0</v>
      </c>
      <c r="R1188" s="215">
        <v>0</v>
      </c>
      <c r="S1188" s="213">
        <v>18199</v>
      </c>
      <c r="T1188" s="214">
        <v>1154.7641619999999</v>
      </c>
      <c r="U1188" s="217">
        <v>21015553</v>
      </c>
      <c r="V1188" s="213">
        <v>20751</v>
      </c>
      <c r="W1188" s="216">
        <v>1160.8458860000001</v>
      </c>
      <c r="X1188" s="215">
        <v>24088713</v>
      </c>
      <c r="Y1188" s="213">
        <v>0</v>
      </c>
      <c r="Z1188" s="216">
        <v>0</v>
      </c>
      <c r="AA1188" s="215">
        <v>0</v>
      </c>
      <c r="AB1188" s="213">
        <v>97</v>
      </c>
      <c r="AC1188" s="216">
        <v>1155.7835050000001</v>
      </c>
      <c r="AD1188" s="215">
        <v>112111</v>
      </c>
      <c r="AE1188" s="213">
        <v>0</v>
      </c>
      <c r="AF1188" s="216">
        <v>0</v>
      </c>
      <c r="AG1188" s="215">
        <v>0</v>
      </c>
      <c r="AH1188" s="213">
        <v>20848</v>
      </c>
      <c r="AI1188" s="214">
        <v>1160.8223330000001</v>
      </c>
      <c r="AJ1188" s="215">
        <v>24200824</v>
      </c>
      <c r="AK1188" s="218">
        <v>570</v>
      </c>
      <c r="AL1188" s="214">
        <v>1172.6803</v>
      </c>
      <c r="AM1188" s="215">
        <v>668427</v>
      </c>
      <c r="AN1188" s="36">
        <f t="shared" si="212"/>
        <v>6.3256001531520765E-5</v>
      </c>
      <c r="AO1188" s="37">
        <f t="shared" si="213"/>
        <v>2.6613129143710897E-2</v>
      </c>
      <c r="AP1188" s="38" t="s">
        <v>2</v>
      </c>
      <c r="AQ1188" s="39" t="str">
        <f t="shared" si="211"/>
        <v>제품</v>
      </c>
      <c r="AR1188" s="40">
        <f t="shared" si="216"/>
        <v>0</v>
      </c>
      <c r="AS1188" s="41">
        <f t="shared" si="217"/>
        <v>0</v>
      </c>
      <c r="AT1188" s="42">
        <f t="shared" si="218"/>
        <v>668427</v>
      </c>
      <c r="AU1188" s="43">
        <f t="shared" si="214"/>
        <v>668427</v>
      </c>
      <c r="AV1188" s="95">
        <f t="shared" si="221"/>
        <v>668427.77099999995</v>
      </c>
      <c r="AW1188" s="61" t="str">
        <f t="shared" si="221"/>
        <v/>
      </c>
      <c r="AX1188" s="61" t="str">
        <f t="shared" si="221"/>
        <v/>
      </c>
      <c r="AY1188" s="61" t="str">
        <f t="shared" si="221"/>
        <v/>
      </c>
      <c r="AZ1188" s="44" t="str">
        <f t="shared" si="221"/>
        <v/>
      </c>
      <c r="BA1188" s="45"/>
      <c r="BB1188" s="97">
        <v>570</v>
      </c>
      <c r="BC1188" s="98">
        <v>0</v>
      </c>
      <c r="BD1188" s="98">
        <v>0</v>
      </c>
      <c r="BE1188" s="98">
        <v>0</v>
      </c>
      <c r="BF1188" s="98">
        <v>0</v>
      </c>
      <c r="BG1188" s="99">
        <f t="shared" si="219"/>
        <v>570</v>
      </c>
      <c r="BH1188" s="52">
        <f t="shared" si="215"/>
        <v>0</v>
      </c>
      <c r="BI1188" s="53">
        <f>IFERROR(IF(ROUND(V1188/((D1188+AK1188)/2),1)&lt;0,0,ROUND(V1188/((D1188+AK1188)/2),1)),0)</f>
        <v>11</v>
      </c>
      <c r="BJ1188" s="55" t="str">
        <f>IF(AK1188=0,"정상",IF(AP1188="악성","악성",IF(AND(BL1188&gt;3,BI1188&lt;0.5),"악성",IF(AND(AP1188="정상",BL1188&lt;=3),"정상",IF(BI1188&gt;1,"정상","부진")))))</f>
        <v>정상</v>
      </c>
      <c r="BK1188" s="54">
        <v>45170</v>
      </c>
      <c r="BL1188" s="52">
        <f t="shared" si="220"/>
        <v>37</v>
      </c>
    </row>
    <row r="1189" spans="1:64" ht="17.100000000000001" customHeight="1">
      <c r="A1189" s="58" t="s">
        <v>1</v>
      </c>
      <c r="B1189" s="57" t="s">
        <v>2749</v>
      </c>
      <c r="C1189" s="56" t="s">
        <v>2750</v>
      </c>
      <c r="D1189" s="213">
        <v>7339</v>
      </c>
      <c r="E1189" s="214">
        <v>1191.2596000000001</v>
      </c>
      <c r="F1189" s="215">
        <v>8742654</v>
      </c>
      <c r="G1189" s="213">
        <v>0</v>
      </c>
      <c r="H1189" s="216">
        <v>0</v>
      </c>
      <c r="I1189" s="215">
        <v>0</v>
      </c>
      <c r="J1189" s="213">
        <v>10000</v>
      </c>
      <c r="K1189" s="216">
        <v>1202.0971999999999</v>
      </c>
      <c r="L1189" s="215">
        <v>12020972</v>
      </c>
      <c r="M1189" s="213">
        <v>179</v>
      </c>
      <c r="N1189" s="216">
        <v>1</v>
      </c>
      <c r="O1189" s="215">
        <v>179</v>
      </c>
      <c r="P1189" s="213">
        <v>0</v>
      </c>
      <c r="Q1189" s="216">
        <v>0</v>
      </c>
      <c r="R1189" s="215">
        <v>0</v>
      </c>
      <c r="S1189" s="213">
        <v>10179</v>
      </c>
      <c r="T1189" s="214">
        <v>1180.9756359999999</v>
      </c>
      <c r="U1189" s="217">
        <v>12021151</v>
      </c>
      <c r="V1189" s="213">
        <v>14475</v>
      </c>
      <c r="W1189" s="216">
        <v>1186.035854</v>
      </c>
      <c r="X1189" s="215">
        <v>17167869</v>
      </c>
      <c r="Y1189" s="213">
        <v>0</v>
      </c>
      <c r="Z1189" s="216">
        <v>0</v>
      </c>
      <c r="AA1189" s="215">
        <v>0</v>
      </c>
      <c r="AB1189" s="213">
        <v>52</v>
      </c>
      <c r="AC1189" s="216">
        <v>1185.711538</v>
      </c>
      <c r="AD1189" s="215">
        <v>61657</v>
      </c>
      <c r="AE1189" s="213">
        <v>0</v>
      </c>
      <c r="AF1189" s="216">
        <v>0</v>
      </c>
      <c r="AG1189" s="215">
        <v>0</v>
      </c>
      <c r="AH1189" s="213">
        <v>14527</v>
      </c>
      <c r="AI1189" s="214">
        <v>1186.0346939999999</v>
      </c>
      <c r="AJ1189" s="215">
        <v>17229526</v>
      </c>
      <c r="AK1189" s="218">
        <v>2991</v>
      </c>
      <c r="AL1189" s="214">
        <v>1181.6382000000001</v>
      </c>
      <c r="AM1189" s="215">
        <v>3534279</v>
      </c>
      <c r="AN1189" s="36">
        <f t="shared" si="212"/>
        <v>3.344633861840136E-4</v>
      </c>
      <c r="AO1189" s="37">
        <f t="shared" si="213"/>
        <v>0.17073866879780797</v>
      </c>
      <c r="AP1189" s="38" t="s">
        <v>2</v>
      </c>
      <c r="AQ1189" s="39" t="str">
        <f t="shared" si="211"/>
        <v>제품</v>
      </c>
      <c r="AR1189" s="40">
        <f t="shared" si="216"/>
        <v>0</v>
      </c>
      <c r="AS1189" s="41">
        <f t="shared" si="217"/>
        <v>0</v>
      </c>
      <c r="AT1189" s="42">
        <f t="shared" si="218"/>
        <v>3534279</v>
      </c>
      <c r="AU1189" s="43">
        <f t="shared" si="214"/>
        <v>3534279</v>
      </c>
      <c r="AV1189" s="95">
        <f t="shared" si="221"/>
        <v>3534279.8562000003</v>
      </c>
      <c r="AW1189" s="61" t="str">
        <f t="shared" si="221"/>
        <v/>
      </c>
      <c r="AX1189" s="61" t="str">
        <f t="shared" si="221"/>
        <v/>
      </c>
      <c r="AY1189" s="61" t="str">
        <f t="shared" si="221"/>
        <v/>
      </c>
      <c r="AZ1189" s="44" t="str">
        <f t="shared" si="221"/>
        <v/>
      </c>
      <c r="BA1189" s="45"/>
      <c r="BB1189" s="97">
        <v>2991</v>
      </c>
      <c r="BC1189" s="98">
        <v>0</v>
      </c>
      <c r="BD1189" s="98">
        <v>0</v>
      </c>
      <c r="BE1189" s="98">
        <v>0</v>
      </c>
      <c r="BF1189" s="98">
        <v>0</v>
      </c>
      <c r="BG1189" s="99">
        <f t="shared" si="219"/>
        <v>2991</v>
      </c>
      <c r="BH1189" s="52">
        <f t="shared" si="215"/>
        <v>0</v>
      </c>
      <c r="BI1189" s="53">
        <f>IFERROR(IF(ROUND(V1189/((D1189+AK1189)/2),1)&lt;0,0,ROUND(V1189/((D1189+AK1189)/2),1)),0)</f>
        <v>2.8</v>
      </c>
      <c r="BJ1189" s="55" t="str">
        <f>IF(AK1189=0,"정상",IF(AP1189="악성","악성",IF(AND(BL1189&gt;3,BI1189&lt;0.5),"악성",IF(AND(AP1189="정상",BL1189&lt;=3),"정상",IF(BI1189&gt;1,"정상","부진")))))</f>
        <v>정상</v>
      </c>
      <c r="BK1189" s="54">
        <v>46082</v>
      </c>
      <c r="BL1189" s="52">
        <f t="shared" si="220"/>
        <v>7</v>
      </c>
    </row>
    <row r="1190" spans="1:64" ht="17.100000000000001" customHeight="1">
      <c r="A1190" s="58" t="s">
        <v>1</v>
      </c>
      <c r="B1190" s="57" t="s">
        <v>2751</v>
      </c>
      <c r="C1190" s="56" t="s">
        <v>2752</v>
      </c>
      <c r="D1190" s="213">
        <v>2330</v>
      </c>
      <c r="E1190" s="214">
        <v>1154.0418</v>
      </c>
      <c r="F1190" s="215">
        <v>2688917</v>
      </c>
      <c r="G1190" s="213">
        <v>0</v>
      </c>
      <c r="H1190" s="216">
        <v>0</v>
      </c>
      <c r="I1190" s="215">
        <v>0</v>
      </c>
      <c r="J1190" s="213">
        <v>12980</v>
      </c>
      <c r="K1190" s="216">
        <v>1211.1802</v>
      </c>
      <c r="L1190" s="215">
        <v>15721119</v>
      </c>
      <c r="M1190" s="213">
        <v>141</v>
      </c>
      <c r="N1190" s="216">
        <v>1</v>
      </c>
      <c r="O1190" s="215">
        <v>141</v>
      </c>
      <c r="P1190" s="213">
        <v>0</v>
      </c>
      <c r="Q1190" s="216">
        <v>0</v>
      </c>
      <c r="R1190" s="215">
        <v>0</v>
      </c>
      <c r="S1190" s="213">
        <v>13121</v>
      </c>
      <c r="T1190" s="214">
        <v>1198.1754430000001</v>
      </c>
      <c r="U1190" s="217">
        <v>15721260</v>
      </c>
      <c r="V1190" s="213">
        <v>10664</v>
      </c>
      <c r="W1190" s="216">
        <v>1196.6877340000001</v>
      </c>
      <c r="X1190" s="215">
        <v>12761478</v>
      </c>
      <c r="Y1190" s="213">
        <v>0</v>
      </c>
      <c r="Z1190" s="216">
        <v>0</v>
      </c>
      <c r="AA1190" s="215">
        <v>0</v>
      </c>
      <c r="AB1190" s="213">
        <v>54</v>
      </c>
      <c r="AC1190" s="216">
        <v>1197.0555549999999</v>
      </c>
      <c r="AD1190" s="215">
        <v>64641</v>
      </c>
      <c r="AE1190" s="213">
        <v>0</v>
      </c>
      <c r="AF1190" s="216">
        <v>0</v>
      </c>
      <c r="AG1190" s="215">
        <v>0</v>
      </c>
      <c r="AH1190" s="213">
        <v>10718</v>
      </c>
      <c r="AI1190" s="214">
        <v>1196.6895870000001</v>
      </c>
      <c r="AJ1190" s="215">
        <v>12826119</v>
      </c>
      <c r="AK1190" s="218">
        <v>4733</v>
      </c>
      <c r="AL1190" s="214">
        <v>1179.8139000000001</v>
      </c>
      <c r="AM1190" s="215">
        <v>5584058</v>
      </c>
      <c r="AN1190" s="36">
        <f t="shared" si="212"/>
        <v>5.2844241989043043E-4</v>
      </c>
      <c r="AO1190" s="37">
        <f t="shared" si="213"/>
        <v>0.30632321532586887</v>
      </c>
      <c r="AP1190" s="38" t="s">
        <v>2</v>
      </c>
      <c r="AQ1190" s="39" t="str">
        <f t="shared" si="211"/>
        <v>제품</v>
      </c>
      <c r="AR1190" s="40">
        <f t="shared" si="216"/>
        <v>0</v>
      </c>
      <c r="AS1190" s="41">
        <f t="shared" si="217"/>
        <v>0</v>
      </c>
      <c r="AT1190" s="42">
        <f t="shared" si="218"/>
        <v>5584058</v>
      </c>
      <c r="AU1190" s="43">
        <f t="shared" si="214"/>
        <v>5584058</v>
      </c>
      <c r="AV1190" s="95">
        <f t="shared" si="221"/>
        <v>5584059.1887000008</v>
      </c>
      <c r="AW1190" s="61" t="str">
        <f t="shared" si="221"/>
        <v/>
      </c>
      <c r="AX1190" s="61" t="str">
        <f t="shared" si="221"/>
        <v/>
      </c>
      <c r="AY1190" s="61" t="str">
        <f t="shared" si="221"/>
        <v/>
      </c>
      <c r="AZ1190" s="44" t="str">
        <f t="shared" si="221"/>
        <v/>
      </c>
      <c r="BA1190" s="45"/>
      <c r="BB1190" s="97">
        <v>4733</v>
      </c>
      <c r="BC1190" s="98">
        <v>0</v>
      </c>
      <c r="BD1190" s="98">
        <v>0</v>
      </c>
      <c r="BE1190" s="98">
        <v>0</v>
      </c>
      <c r="BF1190" s="98">
        <v>0</v>
      </c>
      <c r="BG1190" s="99">
        <f t="shared" si="219"/>
        <v>4733</v>
      </c>
      <c r="BH1190" s="52">
        <f t="shared" si="215"/>
        <v>0</v>
      </c>
      <c r="BI1190" s="53">
        <f>IFERROR(IF(ROUND(V1190/((D1190+AK1190)/2),1)&lt;0,0,ROUND(V1190/((D1190+AK1190)/2),1)),0)</f>
        <v>3</v>
      </c>
      <c r="BJ1190" s="55" t="str">
        <f>IF(AK1190=0,"정상",IF(AP1190="악성","악성",IF(AND(BL1190&gt;3,BI1190&lt;0.5),"악성",IF(AND(AP1190="정상",BL1190&lt;=3),"정상",IF(BI1190&gt;1,"정상","부진")))))</f>
        <v>정상</v>
      </c>
      <c r="BK1190" s="54">
        <v>46204</v>
      </c>
      <c r="BL1190" s="52">
        <f t="shared" si="220"/>
        <v>3</v>
      </c>
    </row>
    <row r="1191" spans="1:64" ht="17.100000000000001" customHeight="1">
      <c r="A1191" s="58" t="s">
        <v>1</v>
      </c>
      <c r="B1191" s="57" t="s">
        <v>2753</v>
      </c>
      <c r="C1191" s="56" t="s">
        <v>2754</v>
      </c>
      <c r="D1191" s="213">
        <v>11691</v>
      </c>
      <c r="E1191" s="214">
        <v>1136.7629999999999</v>
      </c>
      <c r="F1191" s="215">
        <v>13289896</v>
      </c>
      <c r="G1191" s="213">
        <v>0</v>
      </c>
      <c r="H1191" s="216">
        <v>0</v>
      </c>
      <c r="I1191" s="215">
        <v>0</v>
      </c>
      <c r="J1191" s="213">
        <v>14000</v>
      </c>
      <c r="K1191" s="216">
        <v>1193.317785</v>
      </c>
      <c r="L1191" s="215">
        <v>16706449</v>
      </c>
      <c r="M1191" s="213">
        <v>134</v>
      </c>
      <c r="N1191" s="216">
        <v>1</v>
      </c>
      <c r="O1191" s="215">
        <v>134</v>
      </c>
      <c r="P1191" s="213">
        <v>0</v>
      </c>
      <c r="Q1191" s="216">
        <v>0</v>
      </c>
      <c r="R1191" s="215">
        <v>0</v>
      </c>
      <c r="S1191" s="213">
        <v>14134</v>
      </c>
      <c r="T1191" s="214">
        <v>1182.013796</v>
      </c>
      <c r="U1191" s="217">
        <v>16706583</v>
      </c>
      <c r="V1191" s="213">
        <v>23454</v>
      </c>
      <c r="W1191" s="216">
        <v>1159.9367689999999</v>
      </c>
      <c r="X1191" s="215">
        <v>27205157</v>
      </c>
      <c r="Y1191" s="213">
        <v>0</v>
      </c>
      <c r="Z1191" s="216">
        <v>0</v>
      </c>
      <c r="AA1191" s="215">
        <v>0</v>
      </c>
      <c r="AB1191" s="213">
        <v>83</v>
      </c>
      <c r="AC1191" s="216">
        <v>1167.674698</v>
      </c>
      <c r="AD1191" s="215">
        <v>96917</v>
      </c>
      <c r="AE1191" s="213">
        <v>0</v>
      </c>
      <c r="AF1191" s="216">
        <v>0</v>
      </c>
      <c r="AG1191" s="215">
        <v>0</v>
      </c>
      <c r="AH1191" s="213">
        <v>23537</v>
      </c>
      <c r="AI1191" s="214">
        <v>1159.964056</v>
      </c>
      <c r="AJ1191" s="215">
        <v>27302074</v>
      </c>
      <c r="AK1191" s="218">
        <v>2288</v>
      </c>
      <c r="AL1191" s="214">
        <v>1177.6251999999999</v>
      </c>
      <c r="AM1191" s="215">
        <v>2694405</v>
      </c>
      <c r="AN1191" s="36">
        <f t="shared" si="212"/>
        <v>2.5498264852637188E-4</v>
      </c>
      <c r="AO1191" s="37">
        <f t="shared" si="213"/>
        <v>8.8596321393998062E-2</v>
      </c>
      <c r="AP1191" s="38" t="s">
        <v>2</v>
      </c>
      <c r="AQ1191" s="39" t="str">
        <f t="shared" si="211"/>
        <v>제품</v>
      </c>
      <c r="AR1191" s="40">
        <f t="shared" si="216"/>
        <v>0</v>
      </c>
      <c r="AS1191" s="41">
        <f t="shared" si="217"/>
        <v>0</v>
      </c>
      <c r="AT1191" s="42">
        <f t="shared" si="218"/>
        <v>2694405</v>
      </c>
      <c r="AU1191" s="43">
        <f t="shared" si="214"/>
        <v>2694405</v>
      </c>
      <c r="AV1191" s="95">
        <f t="shared" si="221"/>
        <v>2694406.4575999998</v>
      </c>
      <c r="AW1191" s="61" t="str">
        <f t="shared" si="221"/>
        <v/>
      </c>
      <c r="AX1191" s="61" t="str">
        <f t="shared" si="221"/>
        <v/>
      </c>
      <c r="AY1191" s="61" t="str">
        <f t="shared" si="221"/>
        <v/>
      </c>
      <c r="AZ1191" s="44" t="str">
        <f t="shared" si="221"/>
        <v/>
      </c>
      <c r="BA1191" s="45"/>
      <c r="BB1191" s="97">
        <v>2288</v>
      </c>
      <c r="BC1191" s="98">
        <v>0</v>
      </c>
      <c r="BD1191" s="98">
        <v>0</v>
      </c>
      <c r="BE1191" s="98">
        <v>0</v>
      </c>
      <c r="BF1191" s="98">
        <v>0</v>
      </c>
      <c r="BG1191" s="99">
        <f t="shared" si="219"/>
        <v>2288</v>
      </c>
      <c r="BH1191" s="52">
        <f t="shared" si="215"/>
        <v>0</v>
      </c>
      <c r="BI1191" s="53">
        <f>IFERROR(IF(ROUND(V1191/((D1191+AK1191)/2),1)&lt;0,0,ROUND(V1191/((D1191+AK1191)/2),1)),0)</f>
        <v>3.4</v>
      </c>
      <c r="BJ1191" s="55" t="str">
        <f>IF(AK1191=0,"정상",IF(AP1191="악성","악성",IF(AND(BL1191&gt;3,BI1191&lt;0.5),"악성",IF(AND(AP1191="정상",BL1191&lt;=3),"정상",IF(BI1191&gt;1,"정상","부진")))))</f>
        <v>정상</v>
      </c>
      <c r="BK1191" s="54">
        <v>46082</v>
      </c>
      <c r="BL1191" s="52">
        <f t="shared" si="220"/>
        <v>7</v>
      </c>
    </row>
    <row r="1192" spans="1:64" ht="17.100000000000001" customHeight="1">
      <c r="A1192" s="58" t="s">
        <v>1</v>
      </c>
      <c r="B1192" s="57" t="s">
        <v>2755</v>
      </c>
      <c r="C1192" s="56" t="s">
        <v>2756</v>
      </c>
      <c r="D1192" s="213">
        <v>5176</v>
      </c>
      <c r="E1192" s="214">
        <v>1197.7551000000001</v>
      </c>
      <c r="F1192" s="215">
        <v>6199580</v>
      </c>
      <c r="G1192" s="213">
        <v>0</v>
      </c>
      <c r="H1192" s="216">
        <v>0</v>
      </c>
      <c r="I1192" s="215">
        <v>0</v>
      </c>
      <c r="J1192" s="213">
        <v>5000</v>
      </c>
      <c r="K1192" s="216">
        <v>1204.1128000000001</v>
      </c>
      <c r="L1192" s="215">
        <v>6020564</v>
      </c>
      <c r="M1192" s="213">
        <v>49</v>
      </c>
      <c r="N1192" s="216">
        <v>25.326530000000002</v>
      </c>
      <c r="O1192" s="215">
        <v>1241</v>
      </c>
      <c r="P1192" s="213">
        <v>0</v>
      </c>
      <c r="Q1192" s="216">
        <v>0</v>
      </c>
      <c r="R1192" s="215">
        <v>0</v>
      </c>
      <c r="S1192" s="213">
        <v>5049</v>
      </c>
      <c r="T1192" s="214">
        <v>1192.672806</v>
      </c>
      <c r="U1192" s="217">
        <v>6021805</v>
      </c>
      <c r="V1192" s="213">
        <v>8840</v>
      </c>
      <c r="W1192" s="216">
        <v>1195.485633</v>
      </c>
      <c r="X1192" s="215">
        <v>10568093</v>
      </c>
      <c r="Y1192" s="213">
        <v>0</v>
      </c>
      <c r="Z1192" s="216">
        <v>0</v>
      </c>
      <c r="AA1192" s="215">
        <v>0</v>
      </c>
      <c r="AB1192" s="213">
        <v>64</v>
      </c>
      <c r="AC1192" s="216">
        <v>1195.53125</v>
      </c>
      <c r="AD1192" s="215">
        <v>76514</v>
      </c>
      <c r="AE1192" s="213">
        <v>0</v>
      </c>
      <c r="AF1192" s="216">
        <v>0</v>
      </c>
      <c r="AG1192" s="215">
        <v>0</v>
      </c>
      <c r="AH1192" s="213">
        <v>8904</v>
      </c>
      <c r="AI1192" s="214">
        <v>1195.4859610000001</v>
      </c>
      <c r="AJ1192" s="215">
        <v>10644607</v>
      </c>
      <c r="AK1192" s="218">
        <v>1321</v>
      </c>
      <c r="AL1192" s="214">
        <v>1193.6251999999999</v>
      </c>
      <c r="AM1192" s="215">
        <v>1576778</v>
      </c>
      <c r="AN1192" s="36">
        <f t="shared" si="212"/>
        <v>1.4921699988610312E-4</v>
      </c>
      <c r="AO1192" s="37">
        <f t="shared" si="213"/>
        <v>0.12919315403422982</v>
      </c>
      <c r="AP1192" s="38" t="s">
        <v>2</v>
      </c>
      <c r="AQ1192" s="39" t="str">
        <f t="shared" si="211"/>
        <v>제품</v>
      </c>
      <c r="AR1192" s="40">
        <f t="shared" si="216"/>
        <v>0</v>
      </c>
      <c r="AS1192" s="41">
        <f t="shared" si="217"/>
        <v>0</v>
      </c>
      <c r="AT1192" s="42">
        <f t="shared" si="218"/>
        <v>1576778</v>
      </c>
      <c r="AU1192" s="43">
        <f t="shared" si="214"/>
        <v>1576778</v>
      </c>
      <c r="AV1192" s="95">
        <f t="shared" si="221"/>
        <v>1576778.8891999999</v>
      </c>
      <c r="AW1192" s="61" t="str">
        <f t="shared" si="221"/>
        <v/>
      </c>
      <c r="AX1192" s="61" t="str">
        <f t="shared" si="221"/>
        <v/>
      </c>
      <c r="AY1192" s="61" t="str">
        <f t="shared" si="221"/>
        <v/>
      </c>
      <c r="AZ1192" s="44" t="str">
        <f t="shared" si="221"/>
        <v/>
      </c>
      <c r="BA1192" s="45"/>
      <c r="BB1192" s="97">
        <v>1321</v>
      </c>
      <c r="BC1192" s="98">
        <v>0</v>
      </c>
      <c r="BD1192" s="98">
        <v>0</v>
      </c>
      <c r="BE1192" s="98">
        <v>0</v>
      </c>
      <c r="BF1192" s="98">
        <v>0</v>
      </c>
      <c r="BG1192" s="99">
        <f t="shared" si="219"/>
        <v>1321</v>
      </c>
      <c r="BH1192" s="52">
        <f t="shared" si="215"/>
        <v>0</v>
      </c>
      <c r="BI1192" s="53">
        <f>IFERROR(IF(ROUND(V1192/((D1192+AK1192)/2),1)&lt;0,0,ROUND(V1192/((D1192+AK1192)/2),1)),0)</f>
        <v>2.7</v>
      </c>
      <c r="BJ1192" s="55" t="str">
        <f>IF(AK1192=0,"정상",IF(AP1192="악성","악성",IF(AND(BL1192&gt;3,BI1192&lt;0.5),"악성",IF(AND(AP1192="정상",BL1192&lt;=3),"정상",IF(BI1192&gt;1,"정상","부진")))))</f>
        <v>정상</v>
      </c>
      <c r="BK1192" s="54">
        <v>45992</v>
      </c>
      <c r="BL1192" s="52">
        <f t="shared" si="220"/>
        <v>10</v>
      </c>
    </row>
    <row r="1193" spans="1:64" ht="17.100000000000001" customHeight="1">
      <c r="A1193" s="58" t="s">
        <v>1</v>
      </c>
      <c r="B1193" s="57" t="s">
        <v>2757</v>
      </c>
      <c r="C1193" s="56" t="s">
        <v>2758</v>
      </c>
      <c r="D1193" s="213">
        <v>5387</v>
      </c>
      <c r="E1193" s="214">
        <v>1208.7089000000001</v>
      </c>
      <c r="F1193" s="215">
        <v>6511314</v>
      </c>
      <c r="G1193" s="213">
        <v>0</v>
      </c>
      <c r="H1193" s="216">
        <v>0</v>
      </c>
      <c r="I1193" s="215">
        <v>0</v>
      </c>
      <c r="J1193" s="213">
        <v>12875</v>
      </c>
      <c r="K1193" s="216">
        <v>1207.30198</v>
      </c>
      <c r="L1193" s="215">
        <v>15544013</v>
      </c>
      <c r="M1193" s="213">
        <v>245</v>
      </c>
      <c r="N1193" s="216">
        <v>6.0081629999999997</v>
      </c>
      <c r="O1193" s="215">
        <v>1472</v>
      </c>
      <c r="P1193" s="213">
        <v>0</v>
      </c>
      <c r="Q1193" s="216">
        <v>0</v>
      </c>
      <c r="R1193" s="215">
        <v>0</v>
      </c>
      <c r="S1193" s="213">
        <v>13120</v>
      </c>
      <c r="T1193" s="214">
        <v>1184.869283</v>
      </c>
      <c r="U1193" s="217">
        <v>15545485</v>
      </c>
      <c r="V1193" s="213">
        <v>14254</v>
      </c>
      <c r="W1193" s="216">
        <v>1198.9780410000001</v>
      </c>
      <c r="X1193" s="215">
        <v>17090233</v>
      </c>
      <c r="Y1193" s="213">
        <v>0</v>
      </c>
      <c r="Z1193" s="216">
        <v>0</v>
      </c>
      <c r="AA1193" s="215">
        <v>0</v>
      </c>
      <c r="AB1193" s="213">
        <v>56</v>
      </c>
      <c r="AC1193" s="216">
        <v>1190.5</v>
      </c>
      <c r="AD1193" s="215">
        <v>66668</v>
      </c>
      <c r="AE1193" s="213">
        <v>0</v>
      </c>
      <c r="AF1193" s="216">
        <v>0</v>
      </c>
      <c r="AG1193" s="215">
        <v>0</v>
      </c>
      <c r="AH1193" s="213">
        <v>14310</v>
      </c>
      <c r="AI1193" s="214">
        <v>1198.9448629999999</v>
      </c>
      <c r="AJ1193" s="215">
        <v>17156901</v>
      </c>
      <c r="AK1193" s="218">
        <v>4197</v>
      </c>
      <c r="AL1193" s="214">
        <v>1167.4764</v>
      </c>
      <c r="AM1193" s="215">
        <v>4899898</v>
      </c>
      <c r="AN1193" s="36">
        <f t="shared" si="212"/>
        <v>4.6369753973477359E-4</v>
      </c>
      <c r="AO1193" s="37">
        <f t="shared" si="213"/>
        <v>0.22677905657318853</v>
      </c>
      <c r="AP1193" s="38" t="s">
        <v>2</v>
      </c>
      <c r="AQ1193" s="39" t="str">
        <f t="shared" si="211"/>
        <v>제품</v>
      </c>
      <c r="AR1193" s="40">
        <f t="shared" si="216"/>
        <v>0</v>
      </c>
      <c r="AS1193" s="41">
        <f t="shared" si="217"/>
        <v>0</v>
      </c>
      <c r="AT1193" s="42">
        <f t="shared" si="218"/>
        <v>4899898</v>
      </c>
      <c r="AU1193" s="43">
        <f t="shared" si="214"/>
        <v>4899898</v>
      </c>
      <c r="AV1193" s="95">
        <f t="shared" si="221"/>
        <v>4899898.4507999998</v>
      </c>
      <c r="AW1193" s="61" t="str">
        <f t="shared" si="221"/>
        <v/>
      </c>
      <c r="AX1193" s="61" t="str">
        <f t="shared" si="221"/>
        <v/>
      </c>
      <c r="AY1193" s="61" t="str">
        <f t="shared" si="221"/>
        <v/>
      </c>
      <c r="AZ1193" s="44" t="str">
        <f t="shared" si="221"/>
        <v/>
      </c>
      <c r="BA1193" s="45"/>
      <c r="BB1193" s="97">
        <v>4197</v>
      </c>
      <c r="BC1193" s="98">
        <v>0</v>
      </c>
      <c r="BD1193" s="98">
        <v>0</v>
      </c>
      <c r="BE1193" s="98">
        <v>0</v>
      </c>
      <c r="BF1193" s="98">
        <v>0</v>
      </c>
      <c r="BG1193" s="99">
        <f t="shared" si="219"/>
        <v>4197</v>
      </c>
      <c r="BH1193" s="52">
        <f t="shared" si="215"/>
        <v>0</v>
      </c>
      <c r="BI1193" s="53">
        <f>IFERROR(IF(ROUND(V1193/((D1193+AK1193)/2),1)&lt;0,0,ROUND(V1193/((D1193+AK1193)/2),1)),0)</f>
        <v>3</v>
      </c>
      <c r="BJ1193" s="55" t="str">
        <f>IF(AK1193=0,"정상",IF(AP1193="악성","악성",IF(AND(BL1193&gt;3,BI1193&lt;0.5),"악성",IF(AND(AP1193="정상",BL1193&lt;=3),"정상",IF(BI1193&gt;1,"정상","부진")))))</f>
        <v>정상</v>
      </c>
      <c r="BK1193" s="54">
        <v>46204</v>
      </c>
      <c r="BL1193" s="52">
        <f t="shared" si="220"/>
        <v>3</v>
      </c>
    </row>
    <row r="1194" spans="1:64" ht="17.100000000000001" customHeight="1">
      <c r="A1194" s="58" t="s">
        <v>1</v>
      </c>
      <c r="B1194" s="57" t="s">
        <v>2759</v>
      </c>
      <c r="C1194" s="56" t="s">
        <v>2760</v>
      </c>
      <c r="D1194" s="213">
        <v>4977</v>
      </c>
      <c r="E1194" s="214">
        <v>1190.0422000000001</v>
      </c>
      <c r="F1194" s="215">
        <v>5922840</v>
      </c>
      <c r="G1194" s="213">
        <v>0</v>
      </c>
      <c r="H1194" s="216">
        <v>0</v>
      </c>
      <c r="I1194" s="215">
        <v>0</v>
      </c>
      <c r="J1194" s="213">
        <v>9989</v>
      </c>
      <c r="K1194" s="216">
        <v>1206.156772</v>
      </c>
      <c r="L1194" s="215">
        <v>12048300</v>
      </c>
      <c r="M1194" s="213">
        <v>115</v>
      </c>
      <c r="N1194" s="216">
        <v>11.478260000000001</v>
      </c>
      <c r="O1194" s="215">
        <v>1320</v>
      </c>
      <c r="P1194" s="213">
        <v>0</v>
      </c>
      <c r="Q1194" s="216">
        <v>0</v>
      </c>
      <c r="R1194" s="215">
        <v>0</v>
      </c>
      <c r="S1194" s="213">
        <v>10104</v>
      </c>
      <c r="T1194" s="214">
        <v>1192.5593819999999</v>
      </c>
      <c r="U1194" s="217">
        <v>12049620</v>
      </c>
      <c r="V1194" s="213">
        <v>13969</v>
      </c>
      <c r="W1194" s="216">
        <v>1192.466533</v>
      </c>
      <c r="X1194" s="215">
        <v>16657565</v>
      </c>
      <c r="Y1194" s="213">
        <v>0</v>
      </c>
      <c r="Z1194" s="216">
        <v>0</v>
      </c>
      <c r="AA1194" s="215">
        <v>0</v>
      </c>
      <c r="AB1194" s="213">
        <v>54</v>
      </c>
      <c r="AC1194" s="216">
        <v>1195.185185</v>
      </c>
      <c r="AD1194" s="215">
        <v>64540</v>
      </c>
      <c r="AE1194" s="213">
        <v>0</v>
      </c>
      <c r="AF1194" s="216">
        <v>0</v>
      </c>
      <c r="AG1194" s="215">
        <v>0</v>
      </c>
      <c r="AH1194" s="213">
        <v>14023</v>
      </c>
      <c r="AI1194" s="214">
        <v>1192.4770020000001</v>
      </c>
      <c r="AJ1194" s="215">
        <v>16722105</v>
      </c>
      <c r="AK1194" s="218">
        <v>1058</v>
      </c>
      <c r="AL1194" s="214">
        <v>1181.8112000000001</v>
      </c>
      <c r="AM1194" s="215">
        <v>1250355</v>
      </c>
      <c r="AN1194" s="36">
        <f t="shared" si="212"/>
        <v>1.183262462392223E-4</v>
      </c>
      <c r="AO1194" s="37">
        <f t="shared" si="213"/>
        <v>7.0154499038525303E-2</v>
      </c>
      <c r="AP1194" s="38" t="s">
        <v>2</v>
      </c>
      <c r="AQ1194" s="39" t="str">
        <f t="shared" si="211"/>
        <v>제품</v>
      </c>
      <c r="AR1194" s="40">
        <f t="shared" si="216"/>
        <v>0</v>
      </c>
      <c r="AS1194" s="41">
        <f t="shared" si="217"/>
        <v>0</v>
      </c>
      <c r="AT1194" s="42">
        <f t="shared" si="218"/>
        <v>1250355</v>
      </c>
      <c r="AU1194" s="43">
        <f t="shared" si="214"/>
        <v>1250355</v>
      </c>
      <c r="AV1194" s="95">
        <f t="shared" si="221"/>
        <v>1250356.2496000002</v>
      </c>
      <c r="AW1194" s="61" t="str">
        <f t="shared" si="221"/>
        <v/>
      </c>
      <c r="AX1194" s="61" t="str">
        <f t="shared" si="221"/>
        <v/>
      </c>
      <c r="AY1194" s="61" t="str">
        <f t="shared" si="221"/>
        <v/>
      </c>
      <c r="AZ1194" s="44" t="str">
        <f t="shared" si="221"/>
        <v/>
      </c>
      <c r="BA1194" s="45"/>
      <c r="BB1194" s="97">
        <v>1058</v>
      </c>
      <c r="BC1194" s="98">
        <v>0</v>
      </c>
      <c r="BD1194" s="98">
        <v>0</v>
      </c>
      <c r="BE1194" s="98">
        <v>0</v>
      </c>
      <c r="BF1194" s="98">
        <v>0</v>
      </c>
      <c r="BG1194" s="99">
        <f t="shared" si="219"/>
        <v>1058</v>
      </c>
      <c r="BH1194" s="52">
        <f t="shared" si="215"/>
        <v>0</v>
      </c>
      <c r="BI1194" s="53">
        <f>IFERROR(IF(ROUND(V1194/((D1194+AK1194)/2),1)&lt;0,0,ROUND(V1194/((D1194+AK1194)/2),1)),0)</f>
        <v>4.5999999999999996</v>
      </c>
      <c r="BJ1194" s="55" t="str">
        <f>IF(AK1194=0,"정상",IF(AP1194="악성","악성",IF(AND(BL1194&gt;3,BI1194&lt;0.5),"악성",IF(AND(AP1194="정상",BL1194&lt;=3),"정상",IF(BI1194&gt;1,"정상","부진")))))</f>
        <v>정상</v>
      </c>
      <c r="BK1194" s="54">
        <v>45870</v>
      </c>
      <c r="BL1194" s="52">
        <f t="shared" si="220"/>
        <v>14</v>
      </c>
    </row>
    <row r="1195" spans="1:64" ht="17.100000000000001" customHeight="1">
      <c r="A1195" s="58" t="s">
        <v>1</v>
      </c>
      <c r="B1195" s="57" t="s">
        <v>2885</v>
      </c>
      <c r="C1195" s="56" t="s">
        <v>2886</v>
      </c>
      <c r="D1195" s="213">
        <v>3794</v>
      </c>
      <c r="E1195" s="214">
        <v>1202.8989999999999</v>
      </c>
      <c r="F1195" s="215">
        <v>4563798</v>
      </c>
      <c r="G1195" s="213">
        <v>0</v>
      </c>
      <c r="H1195" s="216">
        <v>0</v>
      </c>
      <c r="I1195" s="215">
        <v>0</v>
      </c>
      <c r="J1195" s="213">
        <v>6000</v>
      </c>
      <c r="K1195" s="216">
        <v>1284.749333</v>
      </c>
      <c r="L1195" s="215">
        <v>7708496</v>
      </c>
      <c r="M1195" s="213">
        <v>179</v>
      </c>
      <c r="N1195" s="216">
        <v>7.7094969999999998</v>
      </c>
      <c r="O1195" s="215">
        <v>1380</v>
      </c>
      <c r="P1195" s="213">
        <v>0</v>
      </c>
      <c r="Q1195" s="216">
        <v>0</v>
      </c>
      <c r="R1195" s="215">
        <v>0</v>
      </c>
      <c r="S1195" s="213">
        <v>6179</v>
      </c>
      <c r="T1195" s="214">
        <v>1247.7546520000001</v>
      </c>
      <c r="U1195" s="217">
        <v>7709876</v>
      </c>
      <c r="V1195" s="213">
        <v>9103</v>
      </c>
      <c r="W1195" s="216">
        <v>1228.94705</v>
      </c>
      <c r="X1195" s="215">
        <v>11187105</v>
      </c>
      <c r="Y1195" s="213">
        <v>0</v>
      </c>
      <c r="Z1195" s="216">
        <v>0</v>
      </c>
      <c r="AA1195" s="215">
        <v>0</v>
      </c>
      <c r="AB1195" s="213">
        <v>47</v>
      </c>
      <c r="AC1195" s="216">
        <v>1225.9148929999999</v>
      </c>
      <c r="AD1195" s="215">
        <v>57618</v>
      </c>
      <c r="AE1195" s="213">
        <v>0</v>
      </c>
      <c r="AF1195" s="216">
        <v>0</v>
      </c>
      <c r="AG1195" s="215">
        <v>0</v>
      </c>
      <c r="AH1195" s="213">
        <v>9150</v>
      </c>
      <c r="AI1195" s="214">
        <v>1228.9314750000001</v>
      </c>
      <c r="AJ1195" s="215">
        <v>11244723</v>
      </c>
      <c r="AK1195" s="218">
        <v>823</v>
      </c>
      <c r="AL1195" s="214">
        <v>1250.2449999999999</v>
      </c>
      <c r="AM1195" s="215">
        <v>1028951</v>
      </c>
      <c r="AN1195" s="36">
        <f t="shared" si="212"/>
        <v>9.7373873335247996E-5</v>
      </c>
      <c r="AO1195" s="37">
        <f t="shared" si="213"/>
        <v>8.2522811591296499E-2</v>
      </c>
      <c r="AP1195" s="38" t="s">
        <v>2</v>
      </c>
      <c r="AQ1195" s="39" t="str">
        <f t="shared" si="211"/>
        <v>제품</v>
      </c>
      <c r="AR1195" s="40">
        <f t="shared" si="216"/>
        <v>0</v>
      </c>
      <c r="AS1195" s="41">
        <f t="shared" si="217"/>
        <v>0</v>
      </c>
      <c r="AT1195" s="42">
        <f t="shared" si="218"/>
        <v>1028951</v>
      </c>
      <c r="AU1195" s="43">
        <f t="shared" si="214"/>
        <v>1028951</v>
      </c>
      <c r="AV1195" s="95">
        <f t="shared" si="221"/>
        <v>1028951.6349999999</v>
      </c>
      <c r="AW1195" s="61" t="str">
        <f t="shared" si="221"/>
        <v/>
      </c>
      <c r="AX1195" s="61" t="str">
        <f t="shared" si="221"/>
        <v/>
      </c>
      <c r="AY1195" s="61" t="str">
        <f t="shared" si="221"/>
        <v/>
      </c>
      <c r="AZ1195" s="44" t="str">
        <f t="shared" si="221"/>
        <v/>
      </c>
      <c r="BA1195" s="45"/>
      <c r="BB1195" s="97">
        <v>823</v>
      </c>
      <c r="BC1195" s="98">
        <v>0</v>
      </c>
      <c r="BD1195" s="98">
        <v>0</v>
      </c>
      <c r="BE1195" s="98">
        <v>0</v>
      </c>
      <c r="BF1195" s="98">
        <v>0</v>
      </c>
      <c r="BG1195" s="99">
        <f t="shared" si="219"/>
        <v>823</v>
      </c>
      <c r="BH1195" s="52">
        <f t="shared" si="215"/>
        <v>0</v>
      </c>
      <c r="BI1195" s="53">
        <f>IFERROR(IF(ROUND(V1195/((D1195+AK1195)/2),1)&lt;0,0,ROUND(V1195/((D1195+AK1195)/2),1)),0)</f>
        <v>3.9</v>
      </c>
      <c r="BJ1195" s="55" t="str">
        <f>IF(AK1195=0,"정상",IF(AP1195="악성","악성",IF(AND(BL1195&gt;3,BI1195&lt;0.5),"악성",IF(AND(AP1195="정상",BL1195&lt;=3),"정상",IF(BI1195&gt;1,"정상","부진")))))</f>
        <v>정상</v>
      </c>
      <c r="BK1195" s="54">
        <v>46082</v>
      </c>
      <c r="BL1195" s="52">
        <f t="shared" si="220"/>
        <v>7</v>
      </c>
    </row>
    <row r="1196" spans="1:64" ht="17.100000000000001" customHeight="1">
      <c r="A1196" s="58" t="s">
        <v>1</v>
      </c>
      <c r="B1196" s="57" t="s">
        <v>2887</v>
      </c>
      <c r="C1196" s="56" t="s">
        <v>2888</v>
      </c>
      <c r="D1196" s="213">
        <v>1879</v>
      </c>
      <c r="E1196" s="214">
        <v>1203.2451000000001</v>
      </c>
      <c r="F1196" s="215">
        <v>2260896</v>
      </c>
      <c r="G1196" s="213">
        <v>0</v>
      </c>
      <c r="H1196" s="216">
        <v>0</v>
      </c>
      <c r="I1196" s="215">
        <v>0</v>
      </c>
      <c r="J1196" s="213">
        <v>10000</v>
      </c>
      <c r="K1196" s="216">
        <v>1210.1588999999999</v>
      </c>
      <c r="L1196" s="215">
        <v>12101589</v>
      </c>
      <c r="M1196" s="213">
        <v>158</v>
      </c>
      <c r="N1196" s="216">
        <v>8.5443029999999993</v>
      </c>
      <c r="O1196" s="215">
        <v>1350</v>
      </c>
      <c r="P1196" s="213">
        <v>0</v>
      </c>
      <c r="Q1196" s="216">
        <v>0</v>
      </c>
      <c r="R1196" s="215">
        <v>0</v>
      </c>
      <c r="S1196" s="213">
        <v>10158</v>
      </c>
      <c r="T1196" s="214">
        <v>1191.4686939999999</v>
      </c>
      <c r="U1196" s="217">
        <v>12102939</v>
      </c>
      <c r="V1196" s="213">
        <v>11503</v>
      </c>
      <c r="W1196" s="216">
        <v>1193.316178</v>
      </c>
      <c r="X1196" s="215">
        <v>13726716</v>
      </c>
      <c r="Y1196" s="213">
        <v>0</v>
      </c>
      <c r="Z1196" s="216">
        <v>0</v>
      </c>
      <c r="AA1196" s="215">
        <v>0</v>
      </c>
      <c r="AB1196" s="213">
        <v>57</v>
      </c>
      <c r="AC1196" s="216">
        <v>1193.438596</v>
      </c>
      <c r="AD1196" s="215">
        <v>68026</v>
      </c>
      <c r="AE1196" s="213">
        <v>0</v>
      </c>
      <c r="AF1196" s="216">
        <v>0</v>
      </c>
      <c r="AG1196" s="215">
        <v>0</v>
      </c>
      <c r="AH1196" s="213">
        <v>11560</v>
      </c>
      <c r="AI1196" s="214">
        <v>1193.3167820000001</v>
      </c>
      <c r="AJ1196" s="215">
        <v>13794742</v>
      </c>
      <c r="AK1196" s="218">
        <v>477</v>
      </c>
      <c r="AL1196" s="214">
        <v>1193.0681</v>
      </c>
      <c r="AM1196" s="215">
        <v>569093</v>
      </c>
      <c r="AN1196" s="36">
        <f t="shared" si="212"/>
        <v>5.3855615765936659E-5</v>
      </c>
      <c r="AO1196" s="37">
        <f t="shared" si="213"/>
        <v>3.9627814239428426E-2</v>
      </c>
      <c r="AP1196" s="38" t="s">
        <v>2</v>
      </c>
      <c r="AQ1196" s="39" t="str">
        <f t="shared" si="211"/>
        <v>제품</v>
      </c>
      <c r="AR1196" s="40">
        <f t="shared" si="216"/>
        <v>0</v>
      </c>
      <c r="AS1196" s="41">
        <f t="shared" si="217"/>
        <v>0</v>
      </c>
      <c r="AT1196" s="42">
        <f t="shared" si="218"/>
        <v>569093</v>
      </c>
      <c r="AU1196" s="43">
        <f t="shared" si="214"/>
        <v>569093</v>
      </c>
      <c r="AV1196" s="95">
        <f t="shared" si="221"/>
        <v>569093.48369999998</v>
      </c>
      <c r="AW1196" s="61" t="str">
        <f t="shared" si="221"/>
        <v/>
      </c>
      <c r="AX1196" s="61" t="str">
        <f t="shared" si="221"/>
        <v/>
      </c>
      <c r="AY1196" s="61" t="str">
        <f t="shared" si="221"/>
        <v/>
      </c>
      <c r="AZ1196" s="44" t="str">
        <f t="shared" si="221"/>
        <v/>
      </c>
      <c r="BA1196" s="45"/>
      <c r="BB1196" s="97">
        <v>477</v>
      </c>
      <c r="BC1196" s="98">
        <v>0</v>
      </c>
      <c r="BD1196" s="98">
        <v>0</v>
      </c>
      <c r="BE1196" s="98">
        <v>0</v>
      </c>
      <c r="BF1196" s="98">
        <v>0</v>
      </c>
      <c r="BG1196" s="99">
        <f t="shared" si="219"/>
        <v>477</v>
      </c>
      <c r="BH1196" s="52">
        <f t="shared" si="215"/>
        <v>0</v>
      </c>
      <c r="BI1196" s="53">
        <f>IFERROR(IF(ROUND(V1196/((D1196+AK1196)/2),1)&lt;0,0,ROUND(V1196/((D1196+AK1196)/2),1)),0)</f>
        <v>9.8000000000000007</v>
      </c>
      <c r="BJ1196" s="55" t="str">
        <f>IF(AK1196=0,"정상",IF(AP1196="악성","악성",IF(AND(BL1196&gt;3,BI1196&lt;0.5),"악성",IF(AND(AP1196="정상",BL1196&lt;=3),"정상",IF(BI1196&gt;1,"정상","부진")))))</f>
        <v>정상</v>
      </c>
      <c r="BK1196" s="54">
        <v>45992</v>
      </c>
      <c r="BL1196" s="52">
        <f t="shared" si="220"/>
        <v>10</v>
      </c>
    </row>
    <row r="1197" spans="1:64" ht="17.100000000000001" customHeight="1">
      <c r="A1197" s="58" t="s">
        <v>1</v>
      </c>
      <c r="B1197" s="57" t="s">
        <v>2889</v>
      </c>
      <c r="C1197" s="56" t="s">
        <v>2890</v>
      </c>
      <c r="D1197" s="213">
        <v>5970</v>
      </c>
      <c r="E1197" s="214">
        <v>1196.4825000000001</v>
      </c>
      <c r="F1197" s="215">
        <v>7143000</v>
      </c>
      <c r="G1197" s="213">
        <v>0</v>
      </c>
      <c r="H1197" s="216">
        <v>0</v>
      </c>
      <c r="I1197" s="215">
        <v>0</v>
      </c>
      <c r="J1197" s="213">
        <v>3000</v>
      </c>
      <c r="K1197" s="216">
        <v>1280.4939999999999</v>
      </c>
      <c r="L1197" s="215">
        <v>3841482</v>
      </c>
      <c r="M1197" s="213">
        <v>81</v>
      </c>
      <c r="N1197" s="216">
        <v>15.753086</v>
      </c>
      <c r="O1197" s="215">
        <v>1276</v>
      </c>
      <c r="P1197" s="213">
        <v>0</v>
      </c>
      <c r="Q1197" s="216">
        <v>0</v>
      </c>
      <c r="R1197" s="215">
        <v>0</v>
      </c>
      <c r="S1197" s="213">
        <v>3081</v>
      </c>
      <c r="T1197" s="214">
        <v>1247.2437520000001</v>
      </c>
      <c r="U1197" s="217">
        <v>3842758</v>
      </c>
      <c r="V1197" s="213">
        <v>7213</v>
      </c>
      <c r="W1197" s="216">
        <v>1209.0354910000001</v>
      </c>
      <c r="X1197" s="215">
        <v>8720773</v>
      </c>
      <c r="Y1197" s="213">
        <v>0</v>
      </c>
      <c r="Z1197" s="216">
        <v>0</v>
      </c>
      <c r="AA1197" s="215">
        <v>0</v>
      </c>
      <c r="AB1197" s="213">
        <v>39</v>
      </c>
      <c r="AC1197" s="216">
        <v>1209.692307</v>
      </c>
      <c r="AD1197" s="215">
        <v>47178</v>
      </c>
      <c r="AE1197" s="213">
        <v>0</v>
      </c>
      <c r="AF1197" s="216">
        <v>0</v>
      </c>
      <c r="AG1197" s="215">
        <v>0</v>
      </c>
      <c r="AH1197" s="213">
        <v>7252</v>
      </c>
      <c r="AI1197" s="214">
        <v>1209.039023</v>
      </c>
      <c r="AJ1197" s="215">
        <v>8767951</v>
      </c>
      <c r="AK1197" s="218">
        <v>1799</v>
      </c>
      <c r="AL1197" s="214">
        <v>1232.8</v>
      </c>
      <c r="AM1197" s="215">
        <v>2217807</v>
      </c>
      <c r="AN1197" s="36">
        <f t="shared" si="212"/>
        <v>2.0988021577317712E-4</v>
      </c>
      <c r="AO1197" s="37">
        <f t="shared" si="213"/>
        <v>0.19876256767208042</v>
      </c>
      <c r="AP1197" s="38" t="s">
        <v>2</v>
      </c>
      <c r="AQ1197" s="39" t="str">
        <f t="shared" si="211"/>
        <v>제품</v>
      </c>
      <c r="AR1197" s="40">
        <f t="shared" si="216"/>
        <v>0</v>
      </c>
      <c r="AS1197" s="41">
        <f t="shared" si="217"/>
        <v>0</v>
      </c>
      <c r="AT1197" s="42">
        <f t="shared" si="218"/>
        <v>2217807</v>
      </c>
      <c r="AU1197" s="43">
        <f t="shared" si="214"/>
        <v>2217807</v>
      </c>
      <c r="AV1197" s="95">
        <f t="shared" si="221"/>
        <v>2217807.1999999997</v>
      </c>
      <c r="AW1197" s="61" t="str">
        <f t="shared" si="221"/>
        <v/>
      </c>
      <c r="AX1197" s="61" t="str">
        <f t="shared" si="221"/>
        <v/>
      </c>
      <c r="AY1197" s="61" t="str">
        <f t="shared" si="221"/>
        <v/>
      </c>
      <c r="AZ1197" s="44" t="str">
        <f t="shared" si="221"/>
        <v/>
      </c>
      <c r="BA1197" s="45"/>
      <c r="BB1197" s="97">
        <v>1799</v>
      </c>
      <c r="BC1197" s="98">
        <v>0</v>
      </c>
      <c r="BD1197" s="98">
        <v>0</v>
      </c>
      <c r="BE1197" s="98">
        <v>0</v>
      </c>
      <c r="BF1197" s="98">
        <v>0</v>
      </c>
      <c r="BG1197" s="99">
        <f t="shared" si="219"/>
        <v>1799</v>
      </c>
      <c r="BH1197" s="52">
        <f t="shared" si="215"/>
        <v>0</v>
      </c>
      <c r="BI1197" s="53">
        <f>IFERROR(IF(ROUND(V1197/((D1197+AK1197)/2),1)&lt;0,0,ROUND(V1197/((D1197+AK1197)/2),1)),0)</f>
        <v>1.9</v>
      </c>
      <c r="BJ1197" s="55" t="str">
        <f>IF(AK1197=0,"정상",IF(AP1197="악성","악성",IF(AND(BL1197&gt;3,BI1197&lt;0.5),"악성",IF(AND(AP1197="정상",BL1197&lt;=3),"정상",IF(BI1197&gt;1,"정상","부진")))))</f>
        <v>정상</v>
      </c>
      <c r="BK1197" s="54">
        <v>45231</v>
      </c>
      <c r="BL1197" s="52">
        <f t="shared" si="220"/>
        <v>35</v>
      </c>
    </row>
    <row r="1198" spans="1:64" ht="17.100000000000001" customHeight="1">
      <c r="A1198" s="58" t="s">
        <v>1</v>
      </c>
      <c r="B1198" s="57" t="s">
        <v>3691</v>
      </c>
      <c r="C1198" s="56" t="s">
        <v>3692</v>
      </c>
      <c r="D1198" s="213">
        <v>1694</v>
      </c>
      <c r="E1198" s="214">
        <v>1193.8516999999999</v>
      </c>
      <c r="F1198" s="215">
        <v>2022384</v>
      </c>
      <c r="G1198" s="213">
        <v>0</v>
      </c>
      <c r="H1198" s="216">
        <v>0</v>
      </c>
      <c r="I1198" s="215">
        <v>0</v>
      </c>
      <c r="J1198" s="213">
        <v>3000</v>
      </c>
      <c r="K1198" s="216">
        <v>1289.084333</v>
      </c>
      <c r="L1198" s="215">
        <v>3867253</v>
      </c>
      <c r="M1198" s="213">
        <v>94</v>
      </c>
      <c r="N1198" s="216">
        <v>14.202127000000001</v>
      </c>
      <c r="O1198" s="215">
        <v>1335</v>
      </c>
      <c r="P1198" s="213">
        <v>0</v>
      </c>
      <c r="Q1198" s="216">
        <v>0</v>
      </c>
      <c r="R1198" s="215">
        <v>0</v>
      </c>
      <c r="S1198" s="213">
        <v>3094</v>
      </c>
      <c r="T1198" s="214">
        <v>1250.3516480000001</v>
      </c>
      <c r="U1198" s="217">
        <v>3868588</v>
      </c>
      <c r="V1198" s="213">
        <v>3461</v>
      </c>
      <c r="W1198" s="216">
        <v>1225.7740530000001</v>
      </c>
      <c r="X1198" s="215">
        <v>4242404</v>
      </c>
      <c r="Y1198" s="213">
        <v>0</v>
      </c>
      <c r="Z1198" s="216">
        <v>0</v>
      </c>
      <c r="AA1198" s="215">
        <v>0</v>
      </c>
      <c r="AB1198" s="213">
        <v>66</v>
      </c>
      <c r="AC1198" s="216">
        <v>1230.4393930000001</v>
      </c>
      <c r="AD1198" s="215">
        <v>81209</v>
      </c>
      <c r="AE1198" s="213">
        <v>0</v>
      </c>
      <c r="AF1198" s="216">
        <v>0</v>
      </c>
      <c r="AG1198" s="215">
        <v>0</v>
      </c>
      <c r="AH1198" s="213">
        <v>3527</v>
      </c>
      <c r="AI1198" s="214">
        <v>1225.861355</v>
      </c>
      <c r="AJ1198" s="215">
        <v>4323613</v>
      </c>
      <c r="AK1198" s="218">
        <v>1261</v>
      </c>
      <c r="AL1198" s="214">
        <v>1242.95</v>
      </c>
      <c r="AM1198" s="215">
        <v>1567359</v>
      </c>
      <c r="AN1198" s="36">
        <f t="shared" si="212"/>
        <v>1.4832564110133618E-4</v>
      </c>
      <c r="AO1198" s="37">
        <f t="shared" si="213"/>
        <v>0.26336675020885547</v>
      </c>
      <c r="AP1198" s="38" t="s">
        <v>2</v>
      </c>
      <c r="AQ1198" s="39" t="str">
        <f t="shared" si="211"/>
        <v>제품</v>
      </c>
      <c r="AR1198" s="40">
        <f t="shared" si="216"/>
        <v>0</v>
      </c>
      <c r="AS1198" s="41">
        <f t="shared" si="217"/>
        <v>0</v>
      </c>
      <c r="AT1198" s="42">
        <f t="shared" si="218"/>
        <v>1567359</v>
      </c>
      <c r="AU1198" s="43">
        <f t="shared" si="214"/>
        <v>1567359</v>
      </c>
      <c r="AV1198" s="95">
        <f t="shared" si="221"/>
        <v>1567359.95</v>
      </c>
      <c r="AW1198" s="61" t="str">
        <f t="shared" si="221"/>
        <v/>
      </c>
      <c r="AX1198" s="61" t="str">
        <f t="shared" si="221"/>
        <v/>
      </c>
      <c r="AY1198" s="61" t="str">
        <f t="shared" si="221"/>
        <v/>
      </c>
      <c r="AZ1198" s="44" t="str">
        <f t="shared" si="221"/>
        <v/>
      </c>
      <c r="BA1198" s="45"/>
      <c r="BB1198" s="97">
        <v>1261</v>
      </c>
      <c r="BC1198" s="98">
        <v>0</v>
      </c>
      <c r="BD1198" s="98">
        <v>0</v>
      </c>
      <c r="BE1198" s="98">
        <v>0</v>
      </c>
      <c r="BF1198" s="98">
        <v>0</v>
      </c>
      <c r="BG1198" s="99">
        <f t="shared" si="219"/>
        <v>1261</v>
      </c>
      <c r="BH1198" s="52">
        <f t="shared" si="215"/>
        <v>0</v>
      </c>
      <c r="BI1198" s="53">
        <f>IFERROR(IF(ROUND(V1198/((D1198+AK1198)/2),1)&lt;0,0,ROUND(V1198/((D1198+AK1198)/2),1)),0)</f>
        <v>2.2999999999999998</v>
      </c>
      <c r="BJ1198" s="55" t="str">
        <f>IF(AK1198=0,"정상",IF(AP1198="악성","악성",IF(AND(BL1198&gt;3,BI1198&lt;0.5),"악성",IF(AND(AP1198="정상",BL1198&lt;=3),"정상",IF(BI1198&gt;1,"정상","부진")))))</f>
        <v>정상</v>
      </c>
      <c r="BK1198" s="54">
        <v>45901</v>
      </c>
      <c r="BL1198" s="52">
        <f t="shared" si="220"/>
        <v>13</v>
      </c>
    </row>
    <row r="1199" spans="1:64" ht="17.100000000000001" customHeight="1">
      <c r="A1199" s="58" t="s">
        <v>1</v>
      </c>
      <c r="B1199" s="57" t="s">
        <v>2659</v>
      </c>
      <c r="C1199" s="56" t="s">
        <v>4406</v>
      </c>
      <c r="D1199" s="213">
        <v>1139</v>
      </c>
      <c r="E1199" s="214">
        <v>741</v>
      </c>
      <c r="F1199" s="215">
        <v>843999</v>
      </c>
      <c r="G1199" s="213">
        <v>0</v>
      </c>
      <c r="H1199" s="216">
        <v>0</v>
      </c>
      <c r="I1199" s="215">
        <v>0</v>
      </c>
      <c r="J1199" s="213">
        <v>15000</v>
      </c>
      <c r="K1199" s="216">
        <v>730.6</v>
      </c>
      <c r="L1199" s="215">
        <v>10959000</v>
      </c>
      <c r="M1199" s="213">
        <v>3</v>
      </c>
      <c r="N1199" s="216">
        <v>726.33333300000004</v>
      </c>
      <c r="O1199" s="215">
        <v>2179</v>
      </c>
      <c r="P1199" s="213">
        <v>0</v>
      </c>
      <c r="Q1199" s="216">
        <v>0</v>
      </c>
      <c r="R1199" s="215">
        <v>0</v>
      </c>
      <c r="S1199" s="213">
        <v>15003</v>
      </c>
      <c r="T1199" s="214">
        <v>730.59914600000002</v>
      </c>
      <c r="U1199" s="217">
        <v>10961179</v>
      </c>
      <c r="V1199" s="213">
        <v>15366</v>
      </c>
      <c r="W1199" s="216">
        <v>731.057008</v>
      </c>
      <c r="X1199" s="215">
        <v>11233422</v>
      </c>
      <c r="Y1199" s="213">
        <v>0</v>
      </c>
      <c r="Z1199" s="216">
        <v>0</v>
      </c>
      <c r="AA1199" s="215">
        <v>0</v>
      </c>
      <c r="AB1199" s="213">
        <v>37</v>
      </c>
      <c r="AC1199" s="216">
        <v>729.05405399999995</v>
      </c>
      <c r="AD1199" s="215">
        <v>26975</v>
      </c>
      <c r="AE1199" s="213">
        <v>0</v>
      </c>
      <c r="AF1199" s="216">
        <v>0</v>
      </c>
      <c r="AG1199" s="215">
        <v>0</v>
      </c>
      <c r="AH1199" s="213">
        <v>15403</v>
      </c>
      <c r="AI1199" s="214">
        <v>731.05219699999998</v>
      </c>
      <c r="AJ1199" s="215">
        <v>11260397</v>
      </c>
      <c r="AK1199" s="218">
        <v>739</v>
      </c>
      <c r="AL1199" s="214">
        <v>737.18730000000005</v>
      </c>
      <c r="AM1199" s="215">
        <v>544781</v>
      </c>
      <c r="AN1199" s="36">
        <f t="shared" si="212"/>
        <v>5.1554871018590527E-5</v>
      </c>
      <c r="AO1199" s="37">
        <f t="shared" si="213"/>
        <v>4.5781191921694955E-2</v>
      </c>
      <c r="AP1199" s="38" t="s">
        <v>2</v>
      </c>
      <c r="AQ1199" s="39" t="str">
        <f t="shared" si="211"/>
        <v>제품</v>
      </c>
      <c r="AR1199" s="40">
        <f t="shared" si="216"/>
        <v>0</v>
      </c>
      <c r="AS1199" s="41">
        <f t="shared" si="217"/>
        <v>0</v>
      </c>
      <c r="AT1199" s="42">
        <f t="shared" si="218"/>
        <v>544781</v>
      </c>
      <c r="AU1199" s="43">
        <f t="shared" si="214"/>
        <v>544781</v>
      </c>
      <c r="AV1199" s="95">
        <f t="shared" si="221"/>
        <v>544781.41470000008</v>
      </c>
      <c r="AW1199" s="61" t="str">
        <f t="shared" si="221"/>
        <v/>
      </c>
      <c r="AX1199" s="61" t="str">
        <f t="shared" si="221"/>
        <v/>
      </c>
      <c r="AY1199" s="61" t="str">
        <f t="shared" si="221"/>
        <v/>
      </c>
      <c r="AZ1199" s="44" t="str">
        <f t="shared" si="221"/>
        <v/>
      </c>
      <c r="BA1199" s="45"/>
      <c r="BB1199" s="97">
        <v>739</v>
      </c>
      <c r="BC1199" s="98">
        <v>0</v>
      </c>
      <c r="BD1199" s="98">
        <v>0</v>
      </c>
      <c r="BE1199" s="98">
        <v>0</v>
      </c>
      <c r="BF1199" s="98">
        <v>0</v>
      </c>
      <c r="BG1199" s="99">
        <f t="shared" si="219"/>
        <v>739</v>
      </c>
      <c r="BH1199" s="52">
        <f t="shared" si="215"/>
        <v>0</v>
      </c>
      <c r="BI1199" s="53">
        <f>IFERROR(IF(ROUND(V1199/((D1199+AK1199)/2),1)&lt;0,0,ROUND(V1199/((D1199+AK1199)/2),1)),0)</f>
        <v>16.399999999999999</v>
      </c>
      <c r="BJ1199" s="55" t="str">
        <f>IF(AK1199=0,"정상",IF(AP1199="악성","악성",IF(AND(BL1199&gt;3,BI1199&lt;0.5),"악성",IF(AND(AP1199="정상",BL1199&lt;=3),"정상",IF(BI1199&gt;1,"정상","부진")))))</f>
        <v>정상</v>
      </c>
      <c r="BK1199" s="54">
        <v>46082</v>
      </c>
      <c r="BL1199" s="52">
        <f t="shared" si="220"/>
        <v>7</v>
      </c>
    </row>
    <row r="1200" spans="1:64" ht="17.100000000000001" customHeight="1">
      <c r="A1200" s="58" t="s">
        <v>1</v>
      </c>
      <c r="B1200" s="57" t="s">
        <v>2660</v>
      </c>
      <c r="C1200" s="56" t="s">
        <v>4407</v>
      </c>
      <c r="D1200" s="213">
        <v>4282</v>
      </c>
      <c r="E1200" s="214">
        <v>756.45180000000005</v>
      </c>
      <c r="F1200" s="215">
        <v>3239126</v>
      </c>
      <c r="G1200" s="213">
        <v>0</v>
      </c>
      <c r="H1200" s="216">
        <v>0</v>
      </c>
      <c r="I1200" s="215">
        <v>0</v>
      </c>
      <c r="J1200" s="213">
        <v>10000</v>
      </c>
      <c r="K1200" s="216">
        <v>750.7</v>
      </c>
      <c r="L1200" s="215">
        <v>7507000</v>
      </c>
      <c r="M1200" s="213">
        <v>55</v>
      </c>
      <c r="N1200" s="216">
        <v>757.72727199999997</v>
      </c>
      <c r="O1200" s="215">
        <v>41675</v>
      </c>
      <c r="P1200" s="213">
        <v>0</v>
      </c>
      <c r="Q1200" s="216">
        <v>0</v>
      </c>
      <c r="R1200" s="215">
        <v>0</v>
      </c>
      <c r="S1200" s="213">
        <v>10055</v>
      </c>
      <c r="T1200" s="214">
        <v>750.73843799999997</v>
      </c>
      <c r="U1200" s="217">
        <v>7548675</v>
      </c>
      <c r="V1200" s="213">
        <v>13537</v>
      </c>
      <c r="W1200" s="216">
        <v>752.84605099999999</v>
      </c>
      <c r="X1200" s="215">
        <v>10191277</v>
      </c>
      <c r="Y1200" s="213">
        <v>0</v>
      </c>
      <c r="Z1200" s="216">
        <v>0</v>
      </c>
      <c r="AA1200" s="215">
        <v>0</v>
      </c>
      <c r="AB1200" s="213">
        <v>32</v>
      </c>
      <c r="AC1200" s="216">
        <v>757.75</v>
      </c>
      <c r="AD1200" s="215">
        <v>24248</v>
      </c>
      <c r="AE1200" s="213">
        <v>0</v>
      </c>
      <c r="AF1200" s="216">
        <v>0</v>
      </c>
      <c r="AG1200" s="215">
        <v>0</v>
      </c>
      <c r="AH1200" s="213">
        <v>13569</v>
      </c>
      <c r="AI1200" s="214">
        <v>752.85761600000001</v>
      </c>
      <c r="AJ1200" s="215">
        <v>10215525</v>
      </c>
      <c r="AK1200" s="218">
        <v>768</v>
      </c>
      <c r="AL1200" s="214">
        <v>745.15219999999999</v>
      </c>
      <c r="AM1200" s="215">
        <v>572276</v>
      </c>
      <c r="AN1200" s="36">
        <f t="shared" si="212"/>
        <v>5.4156836172764677E-5</v>
      </c>
      <c r="AO1200" s="37">
        <f t="shared" si="213"/>
        <v>5.3567691985771083E-2</v>
      </c>
      <c r="AP1200" s="38" t="s">
        <v>2</v>
      </c>
      <c r="AQ1200" s="39" t="str">
        <f t="shared" si="211"/>
        <v>제품</v>
      </c>
      <c r="AR1200" s="40">
        <f t="shared" si="216"/>
        <v>0</v>
      </c>
      <c r="AS1200" s="41">
        <f t="shared" si="217"/>
        <v>0</v>
      </c>
      <c r="AT1200" s="42">
        <f t="shared" si="218"/>
        <v>572276</v>
      </c>
      <c r="AU1200" s="43">
        <f t="shared" si="214"/>
        <v>572276</v>
      </c>
      <c r="AV1200" s="95">
        <f t="shared" si="221"/>
        <v>572276.88959999999</v>
      </c>
      <c r="AW1200" s="61" t="str">
        <f t="shared" si="221"/>
        <v/>
      </c>
      <c r="AX1200" s="61" t="str">
        <f t="shared" si="221"/>
        <v/>
      </c>
      <c r="AY1200" s="61" t="str">
        <f t="shared" si="221"/>
        <v/>
      </c>
      <c r="AZ1200" s="44" t="str">
        <f t="shared" si="221"/>
        <v/>
      </c>
      <c r="BA1200" s="45"/>
      <c r="BB1200" s="97">
        <v>768</v>
      </c>
      <c r="BC1200" s="98">
        <v>0</v>
      </c>
      <c r="BD1200" s="98">
        <v>0</v>
      </c>
      <c r="BE1200" s="98">
        <v>0</v>
      </c>
      <c r="BF1200" s="98">
        <v>0</v>
      </c>
      <c r="BG1200" s="99">
        <f t="shared" si="219"/>
        <v>768</v>
      </c>
      <c r="BH1200" s="52">
        <f t="shared" si="215"/>
        <v>0</v>
      </c>
      <c r="BI1200" s="53">
        <f>IFERROR(IF(ROUND(V1200/((D1200+AK1200)/2),1)&lt;0,0,ROUND(V1200/((D1200+AK1200)/2),1)),0)</f>
        <v>5.4</v>
      </c>
      <c r="BJ1200" s="55" t="str">
        <f>IF(AK1200=0,"정상",IF(AP1200="악성","악성",IF(AND(BL1200&gt;3,BI1200&lt;0.5),"악성",IF(AND(AP1200="정상",BL1200&lt;=3),"정상",IF(BI1200&gt;1,"정상","부진")))))</f>
        <v>정상</v>
      </c>
      <c r="BK1200" s="54">
        <v>46082</v>
      </c>
      <c r="BL1200" s="52">
        <f t="shared" si="220"/>
        <v>7</v>
      </c>
    </row>
    <row r="1201" spans="1:64" ht="17.100000000000001" customHeight="1">
      <c r="A1201" s="58" t="s">
        <v>1</v>
      </c>
      <c r="B1201" s="57" t="s">
        <v>2851</v>
      </c>
      <c r="C1201" s="56" t="s">
        <v>2852</v>
      </c>
      <c r="D1201" s="213">
        <v>3567</v>
      </c>
      <c r="E1201" s="214">
        <v>1482.4792</v>
      </c>
      <c r="F1201" s="215">
        <v>5288003</v>
      </c>
      <c r="G1201" s="213">
        <v>0</v>
      </c>
      <c r="H1201" s="216">
        <v>0</v>
      </c>
      <c r="I1201" s="215">
        <v>0</v>
      </c>
      <c r="J1201" s="213">
        <v>6000</v>
      </c>
      <c r="K1201" s="216">
        <v>1459.8258330000001</v>
      </c>
      <c r="L1201" s="215">
        <v>8758955</v>
      </c>
      <c r="M1201" s="213">
        <v>10</v>
      </c>
      <c r="N1201" s="216">
        <v>1</v>
      </c>
      <c r="O1201" s="215">
        <v>10</v>
      </c>
      <c r="P1201" s="213">
        <v>0</v>
      </c>
      <c r="Q1201" s="216">
        <v>0</v>
      </c>
      <c r="R1201" s="215">
        <v>0</v>
      </c>
      <c r="S1201" s="213">
        <v>6010</v>
      </c>
      <c r="T1201" s="214">
        <v>1457.398502</v>
      </c>
      <c r="U1201" s="217">
        <v>8758965</v>
      </c>
      <c r="V1201" s="213">
        <v>6550</v>
      </c>
      <c r="W1201" s="216">
        <v>1485.054656</v>
      </c>
      <c r="X1201" s="215">
        <v>9727108</v>
      </c>
      <c r="Y1201" s="213">
        <v>0</v>
      </c>
      <c r="Z1201" s="216">
        <v>0</v>
      </c>
      <c r="AA1201" s="215">
        <v>0</v>
      </c>
      <c r="AB1201" s="213">
        <v>18</v>
      </c>
      <c r="AC1201" s="216">
        <v>1481.388888</v>
      </c>
      <c r="AD1201" s="215">
        <v>26665</v>
      </c>
      <c r="AE1201" s="213">
        <v>0</v>
      </c>
      <c r="AF1201" s="216">
        <v>0</v>
      </c>
      <c r="AG1201" s="215">
        <v>0</v>
      </c>
      <c r="AH1201" s="213">
        <v>6568</v>
      </c>
      <c r="AI1201" s="214">
        <v>1485.0446099999999</v>
      </c>
      <c r="AJ1201" s="215">
        <v>9753773</v>
      </c>
      <c r="AK1201" s="218">
        <v>3009</v>
      </c>
      <c r="AL1201" s="214">
        <v>1426.7847999999999</v>
      </c>
      <c r="AM1201" s="215">
        <v>4293195</v>
      </c>
      <c r="AN1201" s="36">
        <f t="shared" si="212"/>
        <v>4.0628273468174876E-4</v>
      </c>
      <c r="AO1201" s="37">
        <f t="shared" si="213"/>
        <v>0.31419024746789181</v>
      </c>
      <c r="AP1201" s="38" t="s">
        <v>2</v>
      </c>
      <c r="AQ1201" s="39" t="str">
        <f t="shared" si="211"/>
        <v>제품</v>
      </c>
      <c r="AR1201" s="40">
        <f t="shared" si="216"/>
        <v>0</v>
      </c>
      <c r="AS1201" s="41">
        <f t="shared" si="217"/>
        <v>0</v>
      </c>
      <c r="AT1201" s="42">
        <f t="shared" si="218"/>
        <v>4293195</v>
      </c>
      <c r="AU1201" s="43">
        <f t="shared" si="214"/>
        <v>4293195</v>
      </c>
      <c r="AV1201" s="95">
        <f t="shared" si="221"/>
        <v>4293195.4632000001</v>
      </c>
      <c r="AW1201" s="61" t="str">
        <f t="shared" si="221"/>
        <v/>
      </c>
      <c r="AX1201" s="61" t="str">
        <f t="shared" si="221"/>
        <v/>
      </c>
      <c r="AY1201" s="61" t="str">
        <f t="shared" si="221"/>
        <v/>
      </c>
      <c r="AZ1201" s="44" t="str">
        <f t="shared" si="221"/>
        <v/>
      </c>
      <c r="BA1201" s="45"/>
      <c r="BB1201" s="97">
        <v>3009</v>
      </c>
      <c r="BC1201" s="98">
        <v>0</v>
      </c>
      <c r="BD1201" s="98">
        <v>0</v>
      </c>
      <c r="BE1201" s="98">
        <v>0</v>
      </c>
      <c r="BF1201" s="98">
        <v>0</v>
      </c>
      <c r="BG1201" s="99">
        <f t="shared" si="219"/>
        <v>3009</v>
      </c>
      <c r="BH1201" s="52">
        <f t="shared" si="215"/>
        <v>0</v>
      </c>
      <c r="BI1201" s="53">
        <f>IFERROR(IF(ROUND(V1201/((D1201+AK1201)/2),1)&lt;0,0,ROUND(V1201/((D1201+AK1201)/2),1)),0)</f>
        <v>2</v>
      </c>
      <c r="BJ1201" s="55" t="str">
        <f>IF(AK1201=0,"정상",IF(AP1201="악성","악성",IF(AND(BL1201&gt;3,BI1201&lt;0.5),"악성",IF(AND(AP1201="정상",BL1201&lt;=3),"정상",IF(BI1201&gt;1,"정상","부진")))))</f>
        <v>정상</v>
      </c>
      <c r="BK1201" s="54">
        <v>46266</v>
      </c>
      <c r="BL1201" s="52">
        <f t="shared" si="220"/>
        <v>1</v>
      </c>
    </row>
    <row r="1202" spans="1:64" ht="17.100000000000001" customHeight="1">
      <c r="A1202" s="58" t="s">
        <v>1</v>
      </c>
      <c r="B1202" s="57" t="s">
        <v>2891</v>
      </c>
      <c r="C1202" s="56" t="s">
        <v>2892</v>
      </c>
      <c r="D1202" s="213">
        <v>1192</v>
      </c>
      <c r="E1202" s="214">
        <v>1464.0657000000001</v>
      </c>
      <c r="F1202" s="215">
        <v>1745165</v>
      </c>
      <c r="G1202" s="213">
        <v>0</v>
      </c>
      <c r="H1202" s="216">
        <v>0</v>
      </c>
      <c r="I1202" s="215">
        <v>0</v>
      </c>
      <c r="J1202" s="213">
        <v>4000</v>
      </c>
      <c r="K1202" s="216">
        <v>1620.96</v>
      </c>
      <c r="L1202" s="215">
        <v>6483840</v>
      </c>
      <c r="M1202" s="213">
        <v>63</v>
      </c>
      <c r="N1202" s="216">
        <v>26.142856999999999</v>
      </c>
      <c r="O1202" s="215">
        <v>1647</v>
      </c>
      <c r="P1202" s="213">
        <v>0</v>
      </c>
      <c r="Q1202" s="216">
        <v>0</v>
      </c>
      <c r="R1202" s="215">
        <v>0</v>
      </c>
      <c r="S1202" s="213">
        <v>4063</v>
      </c>
      <c r="T1202" s="214">
        <v>1596.2311099999999</v>
      </c>
      <c r="U1202" s="217">
        <v>6485487</v>
      </c>
      <c r="V1202" s="213">
        <v>3851</v>
      </c>
      <c r="W1202" s="216">
        <v>1559.389768</v>
      </c>
      <c r="X1202" s="215">
        <v>6005210</v>
      </c>
      <c r="Y1202" s="213">
        <v>0</v>
      </c>
      <c r="Z1202" s="216">
        <v>0</v>
      </c>
      <c r="AA1202" s="215">
        <v>0</v>
      </c>
      <c r="AB1202" s="213">
        <v>20</v>
      </c>
      <c r="AC1202" s="216">
        <v>1529.85</v>
      </c>
      <c r="AD1202" s="215">
        <v>30597</v>
      </c>
      <c r="AE1202" s="213">
        <v>0</v>
      </c>
      <c r="AF1202" s="216">
        <v>0</v>
      </c>
      <c r="AG1202" s="215">
        <v>0</v>
      </c>
      <c r="AH1202" s="213">
        <v>3871</v>
      </c>
      <c r="AI1202" s="214">
        <v>1559.2371479999999</v>
      </c>
      <c r="AJ1202" s="215">
        <v>6035807</v>
      </c>
      <c r="AK1202" s="218">
        <v>1384</v>
      </c>
      <c r="AL1202" s="214">
        <v>1585.8710000000001</v>
      </c>
      <c r="AM1202" s="215">
        <v>2194845</v>
      </c>
      <c r="AN1202" s="36">
        <f t="shared" si="212"/>
        <v>2.0770722708904739E-4</v>
      </c>
      <c r="AO1202" s="37">
        <f t="shared" si="213"/>
        <v>0.26336822074215033</v>
      </c>
      <c r="AP1202" s="38" t="s">
        <v>2</v>
      </c>
      <c r="AQ1202" s="39" t="str">
        <f t="shared" si="211"/>
        <v>제품</v>
      </c>
      <c r="AR1202" s="40">
        <f t="shared" si="216"/>
        <v>0</v>
      </c>
      <c r="AS1202" s="41">
        <f t="shared" si="217"/>
        <v>0</v>
      </c>
      <c r="AT1202" s="42">
        <f t="shared" si="218"/>
        <v>2194845</v>
      </c>
      <c r="AU1202" s="43">
        <f t="shared" si="214"/>
        <v>2194845</v>
      </c>
      <c r="AV1202" s="95">
        <f t="shared" si="221"/>
        <v>2194845.4640000002</v>
      </c>
      <c r="AW1202" s="61" t="str">
        <f t="shared" si="221"/>
        <v/>
      </c>
      <c r="AX1202" s="61" t="str">
        <f t="shared" si="221"/>
        <v/>
      </c>
      <c r="AY1202" s="61" t="str">
        <f t="shared" si="221"/>
        <v/>
      </c>
      <c r="AZ1202" s="44" t="str">
        <f t="shared" si="221"/>
        <v/>
      </c>
      <c r="BA1202" s="45"/>
      <c r="BB1202" s="97">
        <v>1384</v>
      </c>
      <c r="BC1202" s="98">
        <v>0</v>
      </c>
      <c r="BD1202" s="98">
        <v>0</v>
      </c>
      <c r="BE1202" s="98">
        <v>0</v>
      </c>
      <c r="BF1202" s="98">
        <v>0</v>
      </c>
      <c r="BG1202" s="99">
        <f t="shared" si="219"/>
        <v>1384</v>
      </c>
      <c r="BH1202" s="52">
        <f t="shared" si="215"/>
        <v>0</v>
      </c>
      <c r="BI1202" s="53">
        <f>IFERROR(IF(ROUND(V1202/((D1202+AK1202)/2),1)&lt;0,0,ROUND(V1202/((D1202+AK1202)/2),1)),0)</f>
        <v>3</v>
      </c>
      <c r="BJ1202" s="55" t="str">
        <f>IF(AK1202=0,"정상",IF(AP1202="악성","악성",IF(AND(BL1202&gt;3,BI1202&lt;0.5),"악성",IF(AND(AP1202="정상",BL1202&lt;=3),"정상",IF(BI1202&gt;1,"정상","부진")))))</f>
        <v>정상</v>
      </c>
      <c r="BK1202" s="54">
        <v>46143</v>
      </c>
      <c r="BL1202" s="52">
        <f t="shared" si="220"/>
        <v>5</v>
      </c>
    </row>
    <row r="1203" spans="1:64" ht="17.100000000000001" customHeight="1">
      <c r="A1203" s="58" t="s">
        <v>1</v>
      </c>
      <c r="B1203" s="57" t="s">
        <v>2893</v>
      </c>
      <c r="C1203" s="56" t="s">
        <v>2894</v>
      </c>
      <c r="D1203" s="213">
        <v>991</v>
      </c>
      <c r="E1203" s="214">
        <v>1486.2977000000001</v>
      </c>
      <c r="F1203" s="215">
        <v>1472921</v>
      </c>
      <c r="G1203" s="213">
        <v>0</v>
      </c>
      <c r="H1203" s="216">
        <v>0</v>
      </c>
      <c r="I1203" s="215">
        <v>0</v>
      </c>
      <c r="J1203" s="213">
        <v>9000</v>
      </c>
      <c r="K1203" s="216">
        <v>1474.555666</v>
      </c>
      <c r="L1203" s="215">
        <v>13271001</v>
      </c>
      <c r="M1203" s="213">
        <v>21</v>
      </c>
      <c r="N1203" s="216">
        <v>1500.9523799999999</v>
      </c>
      <c r="O1203" s="215">
        <v>31520</v>
      </c>
      <c r="P1203" s="213">
        <v>0</v>
      </c>
      <c r="Q1203" s="216">
        <v>0</v>
      </c>
      <c r="R1203" s="215">
        <v>0</v>
      </c>
      <c r="S1203" s="213">
        <v>9021</v>
      </c>
      <c r="T1203" s="214">
        <v>1474.617115</v>
      </c>
      <c r="U1203" s="217">
        <v>13302521</v>
      </c>
      <c r="V1203" s="213">
        <v>7208</v>
      </c>
      <c r="W1203" s="216">
        <v>1491.6684230000001</v>
      </c>
      <c r="X1203" s="215">
        <v>10751946</v>
      </c>
      <c r="Y1203" s="213">
        <v>0</v>
      </c>
      <c r="Z1203" s="216">
        <v>0</v>
      </c>
      <c r="AA1203" s="215">
        <v>0</v>
      </c>
      <c r="AB1203" s="213">
        <v>11</v>
      </c>
      <c r="AC1203" s="216">
        <v>1491.4545450000001</v>
      </c>
      <c r="AD1203" s="215">
        <v>16406</v>
      </c>
      <c r="AE1203" s="213">
        <v>0</v>
      </c>
      <c r="AF1203" s="216">
        <v>0</v>
      </c>
      <c r="AG1203" s="215">
        <v>0</v>
      </c>
      <c r="AH1203" s="213">
        <v>7219</v>
      </c>
      <c r="AI1203" s="214">
        <v>1491.6680980000001</v>
      </c>
      <c r="AJ1203" s="215">
        <v>10768352</v>
      </c>
      <c r="AK1203" s="218">
        <v>2793</v>
      </c>
      <c r="AL1203" s="214">
        <v>1434.6905999999999</v>
      </c>
      <c r="AM1203" s="215">
        <v>4007090</v>
      </c>
      <c r="AN1203" s="36">
        <f t="shared" si="212"/>
        <v>3.7920743952135616E-4</v>
      </c>
      <c r="AO1203" s="37">
        <f t="shared" si="213"/>
        <v>0.27896524170994808</v>
      </c>
      <c r="AP1203" s="38" t="s">
        <v>2</v>
      </c>
      <c r="AQ1203" s="39" t="str">
        <f t="shared" si="211"/>
        <v>제품</v>
      </c>
      <c r="AR1203" s="40">
        <f t="shared" si="216"/>
        <v>0</v>
      </c>
      <c r="AS1203" s="41">
        <f t="shared" si="217"/>
        <v>0</v>
      </c>
      <c r="AT1203" s="42">
        <f t="shared" si="218"/>
        <v>4007090</v>
      </c>
      <c r="AU1203" s="43">
        <f t="shared" si="214"/>
        <v>4007090</v>
      </c>
      <c r="AV1203" s="95">
        <f t="shared" si="221"/>
        <v>4007090.8457999998</v>
      </c>
      <c r="AW1203" s="61" t="str">
        <f t="shared" si="221"/>
        <v/>
      </c>
      <c r="AX1203" s="61" t="str">
        <f t="shared" si="221"/>
        <v/>
      </c>
      <c r="AY1203" s="61" t="str">
        <f t="shared" si="221"/>
        <v/>
      </c>
      <c r="AZ1203" s="44" t="str">
        <f t="shared" si="221"/>
        <v/>
      </c>
      <c r="BA1203" s="45"/>
      <c r="BB1203" s="97">
        <v>2793</v>
      </c>
      <c r="BC1203" s="98">
        <v>0</v>
      </c>
      <c r="BD1203" s="98">
        <v>0</v>
      </c>
      <c r="BE1203" s="98">
        <v>0</v>
      </c>
      <c r="BF1203" s="98">
        <v>0</v>
      </c>
      <c r="BG1203" s="99">
        <f t="shared" si="219"/>
        <v>2793</v>
      </c>
      <c r="BH1203" s="52">
        <f t="shared" si="215"/>
        <v>0</v>
      </c>
      <c r="BI1203" s="53">
        <f>IFERROR(IF(ROUND(V1203/((D1203+AK1203)/2),1)&lt;0,0,ROUND(V1203/((D1203+AK1203)/2),1)),0)</f>
        <v>3.8</v>
      </c>
      <c r="BJ1203" s="55" t="str">
        <f>IF(AK1203=0,"정상",IF(AP1203="악성","악성",IF(AND(BL1203&gt;3,BI1203&lt;0.5),"악성",IF(AND(AP1203="정상",BL1203&lt;=3),"정상",IF(BI1203&gt;1,"정상","부진")))))</f>
        <v>정상</v>
      </c>
      <c r="BK1203" s="54">
        <v>46235</v>
      </c>
      <c r="BL1203" s="52">
        <f t="shared" si="220"/>
        <v>2</v>
      </c>
    </row>
    <row r="1204" spans="1:64" ht="17.100000000000001" customHeight="1">
      <c r="A1204" s="58" t="s">
        <v>1</v>
      </c>
      <c r="B1204" s="57" t="s">
        <v>2853</v>
      </c>
      <c r="C1204" s="56" t="s">
        <v>2895</v>
      </c>
      <c r="D1204" s="213">
        <v>735</v>
      </c>
      <c r="E1204" s="214">
        <v>1861.3742</v>
      </c>
      <c r="F1204" s="215">
        <v>1368109</v>
      </c>
      <c r="G1204" s="213">
        <v>0</v>
      </c>
      <c r="H1204" s="216">
        <v>0</v>
      </c>
      <c r="I1204" s="215">
        <v>0</v>
      </c>
      <c r="J1204" s="213">
        <v>5000</v>
      </c>
      <c r="K1204" s="216">
        <v>1817.7940000000001</v>
      </c>
      <c r="L1204" s="215">
        <v>9088970</v>
      </c>
      <c r="M1204" s="213">
        <v>193</v>
      </c>
      <c r="N1204" s="216">
        <v>20.077719999999999</v>
      </c>
      <c r="O1204" s="215">
        <v>3875</v>
      </c>
      <c r="P1204" s="213">
        <v>0</v>
      </c>
      <c r="Q1204" s="216">
        <v>0</v>
      </c>
      <c r="R1204" s="215">
        <v>0</v>
      </c>
      <c r="S1204" s="213">
        <v>5193</v>
      </c>
      <c r="T1204" s="214">
        <v>1750.9811279999999</v>
      </c>
      <c r="U1204" s="217">
        <v>9092845</v>
      </c>
      <c r="V1204" s="213">
        <v>5334</v>
      </c>
      <c r="W1204" s="216">
        <v>1770.7069739999999</v>
      </c>
      <c r="X1204" s="215">
        <v>9444951</v>
      </c>
      <c r="Y1204" s="213">
        <v>0</v>
      </c>
      <c r="Z1204" s="216">
        <v>0</v>
      </c>
      <c r="AA1204" s="215">
        <v>0</v>
      </c>
      <c r="AB1204" s="213">
        <v>20</v>
      </c>
      <c r="AC1204" s="216">
        <v>1778.2</v>
      </c>
      <c r="AD1204" s="215">
        <v>35564</v>
      </c>
      <c r="AE1204" s="213">
        <v>0</v>
      </c>
      <c r="AF1204" s="216">
        <v>0</v>
      </c>
      <c r="AG1204" s="215">
        <v>0</v>
      </c>
      <c r="AH1204" s="213">
        <v>5354</v>
      </c>
      <c r="AI1204" s="214">
        <v>1770.734964</v>
      </c>
      <c r="AJ1204" s="215">
        <v>9480515</v>
      </c>
      <c r="AK1204" s="218">
        <v>574</v>
      </c>
      <c r="AL1204" s="214">
        <v>1708.0835999999999</v>
      </c>
      <c r="AM1204" s="215">
        <v>980439</v>
      </c>
      <c r="AN1204" s="36">
        <f t="shared" si="212"/>
        <v>9.2782982862096662E-5</v>
      </c>
      <c r="AO1204" s="37">
        <f t="shared" si="213"/>
        <v>9.6828609986504721E-2</v>
      </c>
      <c r="AP1204" s="38" t="s">
        <v>2</v>
      </c>
      <c r="AQ1204" s="39" t="str">
        <f t="shared" si="211"/>
        <v>제품</v>
      </c>
      <c r="AR1204" s="40">
        <f t="shared" si="216"/>
        <v>0</v>
      </c>
      <c r="AS1204" s="41">
        <f t="shared" si="217"/>
        <v>0</v>
      </c>
      <c r="AT1204" s="42">
        <f t="shared" si="218"/>
        <v>980439</v>
      </c>
      <c r="AU1204" s="43">
        <f t="shared" si="214"/>
        <v>980439</v>
      </c>
      <c r="AV1204" s="95">
        <f t="shared" si="221"/>
        <v>980439.98639999994</v>
      </c>
      <c r="AW1204" s="61" t="str">
        <f t="shared" si="221"/>
        <v/>
      </c>
      <c r="AX1204" s="61" t="str">
        <f t="shared" si="221"/>
        <v/>
      </c>
      <c r="AY1204" s="61" t="str">
        <f t="shared" si="221"/>
        <v/>
      </c>
      <c r="AZ1204" s="44" t="str">
        <f t="shared" si="221"/>
        <v/>
      </c>
      <c r="BA1204" s="45"/>
      <c r="BB1204" s="97">
        <v>574</v>
      </c>
      <c r="BC1204" s="98">
        <v>0</v>
      </c>
      <c r="BD1204" s="98">
        <v>0</v>
      </c>
      <c r="BE1204" s="98">
        <v>0</v>
      </c>
      <c r="BF1204" s="98">
        <v>0</v>
      </c>
      <c r="BG1204" s="99">
        <f t="shared" si="219"/>
        <v>574</v>
      </c>
      <c r="BH1204" s="52">
        <f t="shared" si="215"/>
        <v>0</v>
      </c>
      <c r="BI1204" s="53">
        <f>IFERROR(IF(ROUND(V1204/((D1204+AK1204)/2),1)&lt;0,0,ROUND(V1204/((D1204+AK1204)/2),1)),0)</f>
        <v>8.1</v>
      </c>
      <c r="BJ1204" s="55" t="str">
        <f>IF(AK1204=0,"정상",IF(AP1204="악성","악성",IF(AND(BL1204&gt;3,BI1204&lt;0.5),"악성",IF(AND(AP1204="정상",BL1204&lt;=3),"정상",IF(BI1204&gt;1,"정상","부진")))))</f>
        <v>정상</v>
      </c>
      <c r="BK1204" s="54">
        <v>46143</v>
      </c>
      <c r="BL1204" s="52">
        <f t="shared" si="220"/>
        <v>5</v>
      </c>
    </row>
    <row r="1205" spans="1:64" ht="17.100000000000001" customHeight="1">
      <c r="A1205" s="58" t="s">
        <v>1</v>
      </c>
      <c r="B1205" s="57" t="s">
        <v>2854</v>
      </c>
      <c r="C1205" s="56" t="s">
        <v>2896</v>
      </c>
      <c r="D1205" s="213">
        <v>1081</v>
      </c>
      <c r="E1205" s="214">
        <v>1818.1222</v>
      </c>
      <c r="F1205" s="215">
        <v>1965389</v>
      </c>
      <c r="G1205" s="213">
        <v>0</v>
      </c>
      <c r="H1205" s="216">
        <v>0</v>
      </c>
      <c r="I1205" s="215">
        <v>0</v>
      </c>
      <c r="J1205" s="213">
        <v>7500</v>
      </c>
      <c r="K1205" s="216">
        <v>1741.0505330000001</v>
      </c>
      <c r="L1205" s="215">
        <v>13057879</v>
      </c>
      <c r="M1205" s="213">
        <v>240</v>
      </c>
      <c r="N1205" s="216">
        <v>1</v>
      </c>
      <c r="O1205" s="215">
        <v>240</v>
      </c>
      <c r="P1205" s="213">
        <v>0</v>
      </c>
      <c r="Q1205" s="216">
        <v>0</v>
      </c>
      <c r="R1205" s="215">
        <v>0</v>
      </c>
      <c r="S1205" s="213">
        <v>7740</v>
      </c>
      <c r="T1205" s="214">
        <v>1687.095478</v>
      </c>
      <c r="U1205" s="217">
        <v>13058119</v>
      </c>
      <c r="V1205" s="213">
        <v>7644</v>
      </c>
      <c r="W1205" s="216">
        <v>1706.6134219999999</v>
      </c>
      <c r="X1205" s="215">
        <v>13045353</v>
      </c>
      <c r="Y1205" s="213">
        <v>0</v>
      </c>
      <c r="Z1205" s="216">
        <v>0</v>
      </c>
      <c r="AA1205" s="215">
        <v>0</v>
      </c>
      <c r="AB1205" s="213">
        <v>11</v>
      </c>
      <c r="AC1205" s="216">
        <v>1729.5454540000001</v>
      </c>
      <c r="AD1205" s="215">
        <v>19025</v>
      </c>
      <c r="AE1205" s="213">
        <v>0</v>
      </c>
      <c r="AF1205" s="216">
        <v>0</v>
      </c>
      <c r="AG1205" s="215">
        <v>0</v>
      </c>
      <c r="AH1205" s="213">
        <v>7655</v>
      </c>
      <c r="AI1205" s="214">
        <v>1706.6463739999999</v>
      </c>
      <c r="AJ1205" s="215">
        <v>13064378</v>
      </c>
      <c r="AK1205" s="218">
        <v>1166</v>
      </c>
      <c r="AL1205" s="214">
        <v>1680.2147</v>
      </c>
      <c r="AM1205" s="215">
        <v>1959130</v>
      </c>
      <c r="AN1205" s="36">
        <f t="shared" si="212"/>
        <v>1.8540054528085829E-4</v>
      </c>
      <c r="AO1205" s="37">
        <f t="shared" si="213"/>
        <v>0.13218455957374448</v>
      </c>
      <c r="AP1205" s="38" t="s">
        <v>2</v>
      </c>
      <c r="AQ1205" s="39" t="str">
        <f t="shared" si="211"/>
        <v>제품</v>
      </c>
      <c r="AR1205" s="40">
        <f t="shared" si="216"/>
        <v>0</v>
      </c>
      <c r="AS1205" s="41">
        <f t="shared" si="217"/>
        <v>0</v>
      </c>
      <c r="AT1205" s="42">
        <f t="shared" si="218"/>
        <v>1959130</v>
      </c>
      <c r="AU1205" s="43">
        <f t="shared" si="214"/>
        <v>1959130</v>
      </c>
      <c r="AV1205" s="95">
        <f t="shared" si="221"/>
        <v>1959130.3402</v>
      </c>
      <c r="AW1205" s="61" t="str">
        <f t="shared" si="221"/>
        <v/>
      </c>
      <c r="AX1205" s="61" t="str">
        <f t="shared" si="221"/>
        <v/>
      </c>
      <c r="AY1205" s="61" t="str">
        <f t="shared" si="221"/>
        <v/>
      </c>
      <c r="AZ1205" s="44" t="str">
        <f t="shared" si="221"/>
        <v/>
      </c>
      <c r="BA1205" s="45"/>
      <c r="BB1205" s="97">
        <v>1166</v>
      </c>
      <c r="BC1205" s="98">
        <v>0</v>
      </c>
      <c r="BD1205" s="98">
        <v>0</v>
      </c>
      <c r="BE1205" s="98">
        <v>0</v>
      </c>
      <c r="BF1205" s="98">
        <v>0</v>
      </c>
      <c r="BG1205" s="99">
        <f t="shared" si="219"/>
        <v>1166</v>
      </c>
      <c r="BH1205" s="52">
        <f t="shared" si="215"/>
        <v>0</v>
      </c>
      <c r="BI1205" s="53">
        <f>IFERROR(IF(ROUND(V1205/((D1205+AK1205)/2),1)&lt;0,0,ROUND(V1205/((D1205+AK1205)/2),1)),0)</f>
        <v>6.8</v>
      </c>
      <c r="BJ1205" s="55" t="str">
        <f>IF(AK1205=0,"정상",IF(AP1205="악성","악성",IF(AND(BL1205&gt;3,BI1205&lt;0.5),"악성",IF(AND(AP1205="정상",BL1205&lt;=3),"정상",IF(BI1205&gt;1,"정상","부진")))))</f>
        <v>정상</v>
      </c>
      <c r="BK1205" s="54">
        <v>46174</v>
      </c>
      <c r="BL1205" s="52">
        <f t="shared" si="220"/>
        <v>4</v>
      </c>
    </row>
    <row r="1206" spans="1:64" ht="17.100000000000001" customHeight="1">
      <c r="A1206" s="58" t="s">
        <v>1</v>
      </c>
      <c r="B1206" s="57" t="s">
        <v>2855</v>
      </c>
      <c r="C1206" s="56" t="s">
        <v>2897</v>
      </c>
      <c r="D1206" s="213">
        <v>967</v>
      </c>
      <c r="E1206" s="214">
        <v>1831.8724</v>
      </c>
      <c r="F1206" s="215">
        <v>1771420</v>
      </c>
      <c r="G1206" s="213">
        <v>0</v>
      </c>
      <c r="H1206" s="216">
        <v>0</v>
      </c>
      <c r="I1206" s="215">
        <v>0</v>
      </c>
      <c r="J1206" s="213">
        <v>5000</v>
      </c>
      <c r="K1206" s="216">
        <v>1817.7940000000001</v>
      </c>
      <c r="L1206" s="215">
        <v>9088970</v>
      </c>
      <c r="M1206" s="213">
        <v>129</v>
      </c>
      <c r="N1206" s="216">
        <v>71.736434000000003</v>
      </c>
      <c r="O1206" s="215">
        <v>9254</v>
      </c>
      <c r="P1206" s="213">
        <v>0</v>
      </c>
      <c r="Q1206" s="216">
        <v>0</v>
      </c>
      <c r="R1206" s="215">
        <v>0</v>
      </c>
      <c r="S1206" s="213">
        <v>5129</v>
      </c>
      <c r="T1206" s="214">
        <v>1773.8787279999999</v>
      </c>
      <c r="U1206" s="217">
        <v>9098224</v>
      </c>
      <c r="V1206" s="213">
        <v>5345</v>
      </c>
      <c r="W1206" s="216">
        <v>1792.481945</v>
      </c>
      <c r="X1206" s="215">
        <v>9580816</v>
      </c>
      <c r="Y1206" s="213">
        <v>0</v>
      </c>
      <c r="Z1206" s="216">
        <v>0</v>
      </c>
      <c r="AA1206" s="215">
        <v>0</v>
      </c>
      <c r="AB1206" s="213">
        <v>20</v>
      </c>
      <c r="AC1206" s="216">
        <v>1757.85</v>
      </c>
      <c r="AD1206" s="215">
        <v>35157</v>
      </c>
      <c r="AE1206" s="213">
        <v>0</v>
      </c>
      <c r="AF1206" s="216">
        <v>0</v>
      </c>
      <c r="AG1206" s="215">
        <v>0</v>
      </c>
      <c r="AH1206" s="213">
        <v>5365</v>
      </c>
      <c r="AI1206" s="214">
        <v>1792.352842</v>
      </c>
      <c r="AJ1206" s="215">
        <v>9615973</v>
      </c>
      <c r="AK1206" s="218">
        <v>731</v>
      </c>
      <c r="AL1206" s="214">
        <v>1715.0101</v>
      </c>
      <c r="AM1206" s="215">
        <v>1253671</v>
      </c>
      <c r="AN1206" s="36">
        <f t="shared" si="212"/>
        <v>1.1864005298413015E-4</v>
      </c>
      <c r="AO1206" s="37">
        <f t="shared" si="213"/>
        <v>0.11991469816272966</v>
      </c>
      <c r="AP1206" s="38" t="s">
        <v>2</v>
      </c>
      <c r="AQ1206" s="39" t="str">
        <f t="shared" si="211"/>
        <v>제품</v>
      </c>
      <c r="AR1206" s="40">
        <f t="shared" si="216"/>
        <v>0</v>
      </c>
      <c r="AS1206" s="41">
        <f t="shared" si="217"/>
        <v>0</v>
      </c>
      <c r="AT1206" s="42">
        <f t="shared" si="218"/>
        <v>1253671</v>
      </c>
      <c r="AU1206" s="43">
        <f t="shared" si="214"/>
        <v>1253671</v>
      </c>
      <c r="AV1206" s="95">
        <f t="shared" si="221"/>
        <v>1253672.3831</v>
      </c>
      <c r="AW1206" s="61" t="str">
        <f t="shared" si="221"/>
        <v/>
      </c>
      <c r="AX1206" s="61" t="str">
        <f t="shared" si="221"/>
        <v/>
      </c>
      <c r="AY1206" s="61" t="str">
        <f t="shared" si="221"/>
        <v/>
      </c>
      <c r="AZ1206" s="44" t="str">
        <f t="shared" si="221"/>
        <v/>
      </c>
      <c r="BA1206" s="45"/>
      <c r="BB1206" s="97">
        <v>731</v>
      </c>
      <c r="BC1206" s="98">
        <v>0</v>
      </c>
      <c r="BD1206" s="98">
        <v>0</v>
      </c>
      <c r="BE1206" s="98">
        <v>0</v>
      </c>
      <c r="BF1206" s="98">
        <v>0</v>
      </c>
      <c r="BG1206" s="99">
        <f t="shared" si="219"/>
        <v>731</v>
      </c>
      <c r="BH1206" s="52">
        <f t="shared" si="215"/>
        <v>0</v>
      </c>
      <c r="BI1206" s="53">
        <f>IFERROR(IF(ROUND(V1206/((D1206+AK1206)/2),1)&lt;0,0,ROUND(V1206/((D1206+AK1206)/2),1)),0)</f>
        <v>6.3</v>
      </c>
      <c r="BJ1206" s="55" t="str">
        <f>IF(AK1206=0,"정상",IF(AP1206="악성","악성",IF(AND(BL1206&gt;3,BI1206&lt;0.5),"악성",IF(AND(AP1206="정상",BL1206&lt;=3),"정상",IF(BI1206&gt;1,"정상","부진")))))</f>
        <v>정상</v>
      </c>
      <c r="BK1206" s="54">
        <v>46143</v>
      </c>
      <c r="BL1206" s="52">
        <f t="shared" si="220"/>
        <v>5</v>
      </c>
    </row>
    <row r="1207" spans="1:64" ht="17.100000000000001" customHeight="1">
      <c r="A1207" s="58" t="s">
        <v>1</v>
      </c>
      <c r="B1207" s="57" t="s">
        <v>2856</v>
      </c>
      <c r="C1207" s="56" t="s">
        <v>2898</v>
      </c>
      <c r="D1207" s="213">
        <v>902</v>
      </c>
      <c r="E1207" s="214">
        <v>1834.5972999999999</v>
      </c>
      <c r="F1207" s="215">
        <v>1654806</v>
      </c>
      <c r="G1207" s="213">
        <v>0</v>
      </c>
      <c r="H1207" s="216">
        <v>0</v>
      </c>
      <c r="I1207" s="215">
        <v>0</v>
      </c>
      <c r="J1207" s="213">
        <v>6995</v>
      </c>
      <c r="K1207" s="216">
        <v>1851.6476050000001</v>
      </c>
      <c r="L1207" s="215">
        <v>12952275</v>
      </c>
      <c r="M1207" s="213">
        <v>235</v>
      </c>
      <c r="N1207" s="216">
        <v>94.242553000000001</v>
      </c>
      <c r="O1207" s="215">
        <v>22147</v>
      </c>
      <c r="P1207" s="213">
        <v>0</v>
      </c>
      <c r="Q1207" s="216">
        <v>0</v>
      </c>
      <c r="R1207" s="215">
        <v>0</v>
      </c>
      <c r="S1207" s="213">
        <v>7230</v>
      </c>
      <c r="T1207" s="214">
        <v>1794.525864</v>
      </c>
      <c r="U1207" s="217">
        <v>12974422</v>
      </c>
      <c r="V1207" s="213">
        <v>6364</v>
      </c>
      <c r="W1207" s="216">
        <v>1813.985543</v>
      </c>
      <c r="X1207" s="215">
        <v>11544204</v>
      </c>
      <c r="Y1207" s="213">
        <v>0</v>
      </c>
      <c r="Z1207" s="216">
        <v>0</v>
      </c>
      <c r="AA1207" s="215">
        <v>0</v>
      </c>
      <c r="AB1207" s="213">
        <v>18</v>
      </c>
      <c r="AC1207" s="216">
        <v>1817.1111109999999</v>
      </c>
      <c r="AD1207" s="215">
        <v>32708</v>
      </c>
      <c r="AE1207" s="213">
        <v>0</v>
      </c>
      <c r="AF1207" s="216">
        <v>0</v>
      </c>
      <c r="AG1207" s="215">
        <v>0</v>
      </c>
      <c r="AH1207" s="213">
        <v>6382</v>
      </c>
      <c r="AI1207" s="214">
        <v>1813.994359</v>
      </c>
      <c r="AJ1207" s="215">
        <v>11576912</v>
      </c>
      <c r="AK1207" s="218">
        <v>1750</v>
      </c>
      <c r="AL1207" s="214">
        <v>1744.1806999999999</v>
      </c>
      <c r="AM1207" s="215">
        <v>3052316</v>
      </c>
      <c r="AN1207" s="36">
        <f t="shared" si="212"/>
        <v>2.8885324137218471E-4</v>
      </c>
      <c r="AO1207" s="37">
        <f t="shared" si="213"/>
        <v>0.21519921298573536</v>
      </c>
      <c r="AP1207" s="38" t="s">
        <v>2</v>
      </c>
      <c r="AQ1207" s="39" t="str">
        <f t="shared" si="211"/>
        <v>제품</v>
      </c>
      <c r="AR1207" s="40">
        <f t="shared" si="216"/>
        <v>0</v>
      </c>
      <c r="AS1207" s="41">
        <f t="shared" si="217"/>
        <v>0</v>
      </c>
      <c r="AT1207" s="42">
        <f t="shared" si="218"/>
        <v>3052316</v>
      </c>
      <c r="AU1207" s="43">
        <f t="shared" si="214"/>
        <v>3052316</v>
      </c>
      <c r="AV1207" s="95">
        <f t="shared" si="221"/>
        <v>3052316.2249999996</v>
      </c>
      <c r="AW1207" s="61" t="str">
        <f t="shared" si="221"/>
        <v/>
      </c>
      <c r="AX1207" s="61" t="str">
        <f t="shared" si="221"/>
        <v/>
      </c>
      <c r="AY1207" s="61" t="str">
        <f t="shared" si="221"/>
        <v/>
      </c>
      <c r="AZ1207" s="44" t="str">
        <f t="shared" si="221"/>
        <v/>
      </c>
      <c r="BA1207" s="45"/>
      <c r="BB1207" s="97">
        <v>1750</v>
      </c>
      <c r="BC1207" s="98">
        <v>0</v>
      </c>
      <c r="BD1207" s="98">
        <v>0</v>
      </c>
      <c r="BE1207" s="98">
        <v>0</v>
      </c>
      <c r="BF1207" s="98">
        <v>0</v>
      </c>
      <c r="BG1207" s="99">
        <f t="shared" si="219"/>
        <v>1750</v>
      </c>
      <c r="BH1207" s="52">
        <f t="shared" si="215"/>
        <v>0</v>
      </c>
      <c r="BI1207" s="53">
        <f>IFERROR(IF(ROUND(V1207/((D1207+AK1207)/2),1)&lt;0,0,ROUND(V1207/((D1207+AK1207)/2),1)),0)</f>
        <v>4.8</v>
      </c>
      <c r="BJ1207" s="55" t="str">
        <f>IF(AK1207=0,"정상",IF(AP1207="악성","악성",IF(AND(BL1207&gt;3,BI1207&lt;0.5),"악성",IF(AND(AP1207="정상",BL1207&lt;=3),"정상",IF(BI1207&gt;1,"정상","부진")))))</f>
        <v>정상</v>
      </c>
      <c r="BK1207" s="54">
        <v>46266</v>
      </c>
      <c r="BL1207" s="52">
        <f t="shared" si="220"/>
        <v>1</v>
      </c>
    </row>
    <row r="1208" spans="1:64" ht="17.100000000000001" customHeight="1">
      <c r="A1208" s="58" t="s">
        <v>1</v>
      </c>
      <c r="B1208" s="57" t="s">
        <v>2857</v>
      </c>
      <c r="C1208" s="56" t="s">
        <v>2899</v>
      </c>
      <c r="D1208" s="213">
        <v>1127</v>
      </c>
      <c r="E1208" s="214">
        <v>1850.0272</v>
      </c>
      <c r="F1208" s="215">
        <v>2084980</v>
      </c>
      <c r="G1208" s="213">
        <v>0</v>
      </c>
      <c r="H1208" s="216">
        <v>0</v>
      </c>
      <c r="I1208" s="215">
        <v>0</v>
      </c>
      <c r="J1208" s="213">
        <v>4500</v>
      </c>
      <c r="K1208" s="216">
        <v>1870.33</v>
      </c>
      <c r="L1208" s="215">
        <v>8416485</v>
      </c>
      <c r="M1208" s="213">
        <v>182</v>
      </c>
      <c r="N1208" s="216">
        <v>1</v>
      </c>
      <c r="O1208" s="215">
        <v>182</v>
      </c>
      <c r="P1208" s="213">
        <v>0</v>
      </c>
      <c r="Q1208" s="216">
        <v>0</v>
      </c>
      <c r="R1208" s="215">
        <v>0</v>
      </c>
      <c r="S1208" s="213">
        <v>4682</v>
      </c>
      <c r="T1208" s="214">
        <v>1797.664886</v>
      </c>
      <c r="U1208" s="217">
        <v>8416667</v>
      </c>
      <c r="V1208" s="213">
        <v>4779</v>
      </c>
      <c r="W1208" s="216">
        <v>1815.3065489999999</v>
      </c>
      <c r="X1208" s="215">
        <v>8675350</v>
      </c>
      <c r="Y1208" s="213">
        <v>0</v>
      </c>
      <c r="Z1208" s="216">
        <v>0</v>
      </c>
      <c r="AA1208" s="215">
        <v>0</v>
      </c>
      <c r="AB1208" s="213">
        <v>23</v>
      </c>
      <c r="AC1208" s="216">
        <v>1832.304347</v>
      </c>
      <c r="AD1208" s="215">
        <v>42143</v>
      </c>
      <c r="AE1208" s="213">
        <v>0</v>
      </c>
      <c r="AF1208" s="216">
        <v>0</v>
      </c>
      <c r="AG1208" s="215">
        <v>0</v>
      </c>
      <c r="AH1208" s="213">
        <v>4802</v>
      </c>
      <c r="AI1208" s="214">
        <v>1815.3879629999999</v>
      </c>
      <c r="AJ1208" s="215">
        <v>8717493</v>
      </c>
      <c r="AK1208" s="218">
        <v>1007</v>
      </c>
      <c r="AL1208" s="214">
        <v>1771.752</v>
      </c>
      <c r="AM1208" s="215">
        <v>1784154</v>
      </c>
      <c r="AN1208" s="36">
        <f t="shared" si="212"/>
        <v>1.6884184534207757E-4</v>
      </c>
      <c r="AO1208" s="37">
        <f t="shared" si="213"/>
        <v>0.17335169564468927</v>
      </c>
      <c r="AP1208" s="38" t="s">
        <v>2</v>
      </c>
      <c r="AQ1208" s="39" t="str">
        <f t="shared" si="211"/>
        <v>제품</v>
      </c>
      <c r="AR1208" s="40">
        <f t="shared" si="216"/>
        <v>0</v>
      </c>
      <c r="AS1208" s="41">
        <f t="shared" si="217"/>
        <v>0</v>
      </c>
      <c r="AT1208" s="42">
        <f t="shared" si="218"/>
        <v>1784154</v>
      </c>
      <c r="AU1208" s="43">
        <f t="shared" si="214"/>
        <v>1784154</v>
      </c>
      <c r="AV1208" s="95">
        <f t="shared" si="221"/>
        <v>1784154.264</v>
      </c>
      <c r="AW1208" s="61" t="str">
        <f t="shared" si="221"/>
        <v/>
      </c>
      <c r="AX1208" s="61" t="str">
        <f t="shared" si="221"/>
        <v/>
      </c>
      <c r="AY1208" s="61" t="str">
        <f t="shared" si="221"/>
        <v/>
      </c>
      <c r="AZ1208" s="44" t="str">
        <f t="shared" si="221"/>
        <v/>
      </c>
      <c r="BA1208" s="45"/>
      <c r="BB1208" s="97">
        <v>1007</v>
      </c>
      <c r="BC1208" s="98">
        <v>0</v>
      </c>
      <c r="BD1208" s="98">
        <v>0</v>
      </c>
      <c r="BE1208" s="98">
        <v>0</v>
      </c>
      <c r="BF1208" s="98">
        <v>0</v>
      </c>
      <c r="BG1208" s="99">
        <f t="shared" si="219"/>
        <v>1007</v>
      </c>
      <c r="BH1208" s="52">
        <f t="shared" si="215"/>
        <v>0</v>
      </c>
      <c r="BI1208" s="53">
        <f>IFERROR(IF(ROUND(V1208/((D1208+AK1208)/2),1)&lt;0,0,ROUND(V1208/((D1208+AK1208)/2),1)),0)</f>
        <v>4.5</v>
      </c>
      <c r="BJ1208" s="55" t="str">
        <f>IF(AK1208=0,"정상",IF(AP1208="악성","악성",IF(AND(BL1208&gt;3,BI1208&lt;0.5),"악성",IF(AND(AP1208="정상",BL1208&lt;=3),"정상",IF(BI1208&gt;1,"정상","부진")))))</f>
        <v>정상</v>
      </c>
      <c r="BK1208" s="54">
        <v>46235</v>
      </c>
      <c r="BL1208" s="52">
        <f t="shared" si="220"/>
        <v>2</v>
      </c>
    </row>
    <row r="1209" spans="1:64" ht="17.100000000000001" customHeight="1">
      <c r="A1209" s="58" t="s">
        <v>1</v>
      </c>
      <c r="B1209" s="57" t="s">
        <v>2900</v>
      </c>
      <c r="C1209" s="56" t="s">
        <v>2901</v>
      </c>
      <c r="D1209" s="213">
        <v>982</v>
      </c>
      <c r="E1209" s="214">
        <v>1673.5795000000001</v>
      </c>
      <c r="F1209" s="215">
        <v>1643454</v>
      </c>
      <c r="G1209" s="213">
        <v>0</v>
      </c>
      <c r="H1209" s="216">
        <v>0</v>
      </c>
      <c r="I1209" s="215">
        <v>0</v>
      </c>
      <c r="J1209" s="213">
        <v>3000</v>
      </c>
      <c r="K1209" s="216">
        <v>1763.2</v>
      </c>
      <c r="L1209" s="215">
        <v>5289600</v>
      </c>
      <c r="M1209" s="213">
        <v>117</v>
      </c>
      <c r="N1209" s="216">
        <v>1</v>
      </c>
      <c r="O1209" s="215">
        <v>117</v>
      </c>
      <c r="P1209" s="213">
        <v>0</v>
      </c>
      <c r="Q1209" s="216">
        <v>0</v>
      </c>
      <c r="R1209" s="215">
        <v>0</v>
      </c>
      <c r="S1209" s="213">
        <v>3117</v>
      </c>
      <c r="T1209" s="214">
        <v>1697.053897</v>
      </c>
      <c r="U1209" s="217">
        <v>5289717</v>
      </c>
      <c r="V1209" s="213">
        <v>2911</v>
      </c>
      <c r="W1209" s="216">
        <v>1688.5726549999999</v>
      </c>
      <c r="X1209" s="215">
        <v>4915435</v>
      </c>
      <c r="Y1209" s="213">
        <v>0</v>
      </c>
      <c r="Z1209" s="216">
        <v>0</v>
      </c>
      <c r="AA1209" s="215">
        <v>0</v>
      </c>
      <c r="AB1209" s="213">
        <v>13</v>
      </c>
      <c r="AC1209" s="216">
        <v>1690.6153839999999</v>
      </c>
      <c r="AD1209" s="215">
        <v>21978</v>
      </c>
      <c r="AE1209" s="213">
        <v>0</v>
      </c>
      <c r="AF1209" s="216">
        <v>0</v>
      </c>
      <c r="AG1209" s="215">
        <v>0</v>
      </c>
      <c r="AH1209" s="213">
        <v>2924</v>
      </c>
      <c r="AI1209" s="214">
        <v>1688.581737</v>
      </c>
      <c r="AJ1209" s="215">
        <v>4937413</v>
      </c>
      <c r="AK1209" s="218">
        <v>1175</v>
      </c>
      <c r="AL1209" s="214">
        <v>1698.518</v>
      </c>
      <c r="AM1209" s="215">
        <v>1995758</v>
      </c>
      <c r="AN1209" s="36">
        <f t="shared" si="212"/>
        <v>1.8886680386122166E-4</v>
      </c>
      <c r="AO1209" s="37">
        <f t="shared" si="213"/>
        <v>0.28665528177604294</v>
      </c>
      <c r="AP1209" s="38" t="s">
        <v>2</v>
      </c>
      <c r="AQ1209" s="39" t="str">
        <f t="shared" si="211"/>
        <v>제품</v>
      </c>
      <c r="AR1209" s="40">
        <f t="shared" si="216"/>
        <v>0</v>
      </c>
      <c r="AS1209" s="41">
        <f t="shared" si="217"/>
        <v>0</v>
      </c>
      <c r="AT1209" s="42">
        <f t="shared" si="218"/>
        <v>1995758</v>
      </c>
      <c r="AU1209" s="43">
        <f t="shared" si="214"/>
        <v>1995758</v>
      </c>
      <c r="AV1209" s="95">
        <f t="shared" si="221"/>
        <v>1995758.6500000001</v>
      </c>
      <c r="AW1209" s="61" t="str">
        <f t="shared" si="221"/>
        <v/>
      </c>
      <c r="AX1209" s="61" t="str">
        <f t="shared" si="221"/>
        <v/>
      </c>
      <c r="AY1209" s="61" t="str">
        <f t="shared" si="221"/>
        <v/>
      </c>
      <c r="AZ1209" s="44" t="str">
        <f t="shared" si="221"/>
        <v/>
      </c>
      <c r="BA1209" s="45"/>
      <c r="BB1209" s="97">
        <v>1175</v>
      </c>
      <c r="BC1209" s="98">
        <v>0</v>
      </c>
      <c r="BD1209" s="98">
        <v>0</v>
      </c>
      <c r="BE1209" s="98">
        <v>0</v>
      </c>
      <c r="BF1209" s="98">
        <v>0</v>
      </c>
      <c r="BG1209" s="99">
        <f t="shared" si="219"/>
        <v>1175</v>
      </c>
      <c r="BH1209" s="52">
        <f t="shared" si="215"/>
        <v>0</v>
      </c>
      <c r="BI1209" s="53">
        <f>IFERROR(IF(ROUND(V1209/((D1209+AK1209)/2),1)&lt;0,0,ROUND(V1209/((D1209+AK1209)/2),1)),0)</f>
        <v>2.7</v>
      </c>
      <c r="BJ1209" s="55" t="str">
        <f>IF(AK1209=0,"정상",IF(AP1209="악성","악성",IF(AND(BL1209&gt;3,BI1209&lt;0.5),"악성",IF(AND(AP1209="정상",BL1209&lt;=3),"정상",IF(BI1209&gt;1,"정상","부진")))))</f>
        <v>정상</v>
      </c>
      <c r="BK1209" s="54">
        <v>46266</v>
      </c>
      <c r="BL1209" s="52">
        <f t="shared" si="220"/>
        <v>1</v>
      </c>
    </row>
    <row r="1210" spans="1:64" ht="17.100000000000001" customHeight="1">
      <c r="A1210" s="58" t="s">
        <v>1</v>
      </c>
      <c r="B1210" s="57" t="s">
        <v>2902</v>
      </c>
      <c r="C1210" s="56" t="s">
        <v>2903</v>
      </c>
      <c r="D1210" s="213">
        <v>191</v>
      </c>
      <c r="E1210" s="214">
        <v>1637.2616</v>
      </c>
      <c r="F1210" s="215">
        <v>312716</v>
      </c>
      <c r="G1210" s="213">
        <v>0</v>
      </c>
      <c r="H1210" s="216">
        <v>0</v>
      </c>
      <c r="I1210" s="215">
        <v>0</v>
      </c>
      <c r="J1210" s="213">
        <v>1000</v>
      </c>
      <c r="K1210" s="216">
        <v>1920.6</v>
      </c>
      <c r="L1210" s="215">
        <v>1920600</v>
      </c>
      <c r="M1210" s="213">
        <v>47</v>
      </c>
      <c r="N1210" s="216">
        <v>1</v>
      </c>
      <c r="O1210" s="215">
        <v>47</v>
      </c>
      <c r="P1210" s="213">
        <v>0</v>
      </c>
      <c r="Q1210" s="216">
        <v>0</v>
      </c>
      <c r="R1210" s="215">
        <v>0</v>
      </c>
      <c r="S1210" s="213">
        <v>1047</v>
      </c>
      <c r="T1210" s="214">
        <v>1834.428844</v>
      </c>
      <c r="U1210" s="217">
        <v>1920647</v>
      </c>
      <c r="V1210" s="213">
        <v>937</v>
      </c>
      <c r="W1210" s="216">
        <v>1804.0106720000001</v>
      </c>
      <c r="X1210" s="215">
        <v>1690358</v>
      </c>
      <c r="Y1210" s="213">
        <v>0</v>
      </c>
      <c r="Z1210" s="216">
        <v>0</v>
      </c>
      <c r="AA1210" s="215">
        <v>0</v>
      </c>
      <c r="AB1210" s="213">
        <v>15</v>
      </c>
      <c r="AC1210" s="216">
        <v>1804.0666659999999</v>
      </c>
      <c r="AD1210" s="215">
        <v>27061</v>
      </c>
      <c r="AE1210" s="213">
        <v>0</v>
      </c>
      <c r="AF1210" s="216">
        <v>0</v>
      </c>
      <c r="AG1210" s="215">
        <v>0</v>
      </c>
      <c r="AH1210" s="213">
        <v>952</v>
      </c>
      <c r="AI1210" s="214">
        <v>1804.0115539999999</v>
      </c>
      <c r="AJ1210" s="215">
        <v>1717419</v>
      </c>
      <c r="AK1210" s="218">
        <v>286</v>
      </c>
      <c r="AL1210" s="214">
        <v>1804</v>
      </c>
      <c r="AM1210" s="215">
        <v>515944</v>
      </c>
      <c r="AN1210" s="36">
        <f t="shared" si="212"/>
        <v>4.8825906874167179E-5</v>
      </c>
      <c r="AO1210" s="37">
        <f t="shared" si="213"/>
        <v>0.23101777059773829</v>
      </c>
      <c r="AP1210" s="38" t="s">
        <v>2</v>
      </c>
      <c r="AQ1210" s="39" t="str">
        <f t="shared" si="211"/>
        <v>제품</v>
      </c>
      <c r="AR1210" s="40">
        <f t="shared" si="216"/>
        <v>0</v>
      </c>
      <c r="AS1210" s="41">
        <f t="shared" si="217"/>
        <v>0</v>
      </c>
      <c r="AT1210" s="42">
        <f t="shared" si="218"/>
        <v>515944</v>
      </c>
      <c r="AU1210" s="43">
        <f t="shared" si="214"/>
        <v>515944</v>
      </c>
      <c r="AV1210" s="95">
        <f t="shared" si="221"/>
        <v>515944</v>
      </c>
      <c r="AW1210" s="61" t="str">
        <f t="shared" si="221"/>
        <v/>
      </c>
      <c r="AX1210" s="61" t="str">
        <f t="shared" si="221"/>
        <v/>
      </c>
      <c r="AY1210" s="61" t="str">
        <f t="shared" si="221"/>
        <v/>
      </c>
      <c r="AZ1210" s="44" t="str">
        <f t="shared" si="221"/>
        <v/>
      </c>
      <c r="BA1210" s="45"/>
      <c r="BB1210" s="97">
        <v>286</v>
      </c>
      <c r="BC1210" s="98">
        <v>0</v>
      </c>
      <c r="BD1210" s="98">
        <v>0</v>
      </c>
      <c r="BE1210" s="98">
        <v>0</v>
      </c>
      <c r="BF1210" s="98">
        <v>0</v>
      </c>
      <c r="BG1210" s="99">
        <f t="shared" si="219"/>
        <v>286</v>
      </c>
      <c r="BH1210" s="52">
        <f t="shared" si="215"/>
        <v>0</v>
      </c>
      <c r="BI1210" s="53">
        <f>IFERROR(IF(ROUND(V1210/((D1210+AK1210)/2),1)&lt;0,0,ROUND(V1210/((D1210+AK1210)/2),1)),0)</f>
        <v>3.9</v>
      </c>
      <c r="BJ1210" s="55" t="str">
        <f>IF(AK1210=0,"정상",IF(AP1210="악성","악성",IF(AND(BL1210&gt;3,BI1210&lt;0.5),"악성",IF(AND(AP1210="정상",BL1210&lt;=3),"정상",IF(BI1210&gt;1,"정상","부진")))))</f>
        <v>정상</v>
      </c>
      <c r="BK1210" s="54">
        <v>45231</v>
      </c>
      <c r="BL1210" s="52">
        <f t="shared" si="220"/>
        <v>35</v>
      </c>
    </row>
    <row r="1211" spans="1:64" ht="17.100000000000001" customHeight="1">
      <c r="A1211" s="58" t="s">
        <v>1</v>
      </c>
      <c r="B1211" s="57" t="s">
        <v>2904</v>
      </c>
      <c r="C1211" s="56" t="s">
        <v>2905</v>
      </c>
      <c r="D1211" s="213">
        <v>973</v>
      </c>
      <c r="E1211" s="214">
        <v>2179.2258000000002</v>
      </c>
      <c r="F1211" s="215">
        <v>2120385</v>
      </c>
      <c r="G1211" s="213">
        <v>0</v>
      </c>
      <c r="H1211" s="216">
        <v>0</v>
      </c>
      <c r="I1211" s="215">
        <v>0</v>
      </c>
      <c r="J1211" s="213">
        <v>5980</v>
      </c>
      <c r="K1211" s="216">
        <v>2428.643478</v>
      </c>
      <c r="L1211" s="215">
        <v>14523288</v>
      </c>
      <c r="M1211" s="213">
        <v>0</v>
      </c>
      <c r="N1211" s="216">
        <v>0</v>
      </c>
      <c r="O1211" s="215">
        <v>0</v>
      </c>
      <c r="P1211" s="213">
        <v>0</v>
      </c>
      <c r="Q1211" s="216">
        <v>0</v>
      </c>
      <c r="R1211" s="215">
        <v>0</v>
      </c>
      <c r="S1211" s="213">
        <v>5980</v>
      </c>
      <c r="T1211" s="214">
        <v>2428.643478</v>
      </c>
      <c r="U1211" s="217">
        <v>14523288</v>
      </c>
      <c r="V1211" s="213">
        <v>4567</v>
      </c>
      <c r="W1211" s="216">
        <v>2383.6930149999998</v>
      </c>
      <c r="X1211" s="215">
        <v>10886326</v>
      </c>
      <c r="Y1211" s="213">
        <v>0</v>
      </c>
      <c r="Z1211" s="216">
        <v>0</v>
      </c>
      <c r="AA1211" s="215">
        <v>0</v>
      </c>
      <c r="AB1211" s="213">
        <v>36</v>
      </c>
      <c r="AC1211" s="216">
        <v>2356.3055549999999</v>
      </c>
      <c r="AD1211" s="215">
        <v>84827</v>
      </c>
      <c r="AE1211" s="213">
        <v>0</v>
      </c>
      <c r="AF1211" s="216">
        <v>0</v>
      </c>
      <c r="AG1211" s="215">
        <v>0</v>
      </c>
      <c r="AH1211" s="213">
        <v>4603</v>
      </c>
      <c r="AI1211" s="214">
        <v>2383.478818</v>
      </c>
      <c r="AJ1211" s="215">
        <v>10971153</v>
      </c>
      <c r="AK1211" s="218">
        <v>2350</v>
      </c>
      <c r="AL1211" s="214">
        <v>2413.8384999999998</v>
      </c>
      <c r="AM1211" s="215">
        <v>5672520</v>
      </c>
      <c r="AN1211" s="36">
        <f t="shared" si="212"/>
        <v>5.3681394349357843E-4</v>
      </c>
      <c r="AO1211" s="37">
        <f t="shared" si="213"/>
        <v>0.33798360419962609</v>
      </c>
      <c r="AP1211" s="38" t="s">
        <v>2</v>
      </c>
      <c r="AQ1211" s="39" t="str">
        <f t="shared" si="211"/>
        <v>제품</v>
      </c>
      <c r="AR1211" s="40">
        <f t="shared" si="216"/>
        <v>0</v>
      </c>
      <c r="AS1211" s="41">
        <f t="shared" si="217"/>
        <v>0</v>
      </c>
      <c r="AT1211" s="42">
        <f t="shared" si="218"/>
        <v>5672520</v>
      </c>
      <c r="AU1211" s="43">
        <f t="shared" si="214"/>
        <v>5672520</v>
      </c>
      <c r="AV1211" s="95">
        <f t="shared" si="221"/>
        <v>5672520.4749999996</v>
      </c>
      <c r="AW1211" s="61" t="str">
        <f t="shared" si="221"/>
        <v/>
      </c>
      <c r="AX1211" s="61" t="str">
        <f t="shared" si="221"/>
        <v/>
      </c>
      <c r="AY1211" s="61" t="str">
        <f t="shared" si="221"/>
        <v/>
      </c>
      <c r="AZ1211" s="44" t="str">
        <f t="shared" si="221"/>
        <v/>
      </c>
      <c r="BA1211" s="45"/>
      <c r="BB1211" s="97">
        <v>2350</v>
      </c>
      <c r="BC1211" s="98">
        <v>0</v>
      </c>
      <c r="BD1211" s="98">
        <v>0</v>
      </c>
      <c r="BE1211" s="98">
        <v>0</v>
      </c>
      <c r="BF1211" s="98">
        <v>0</v>
      </c>
      <c r="BG1211" s="99">
        <f t="shared" si="219"/>
        <v>2350</v>
      </c>
      <c r="BH1211" s="52">
        <f t="shared" si="215"/>
        <v>0</v>
      </c>
      <c r="BI1211" s="53">
        <f>IFERROR(IF(ROUND(V1211/((D1211+AK1211)/2),1)&lt;0,0,ROUND(V1211/((D1211+AK1211)/2),1)),0)</f>
        <v>2.7</v>
      </c>
      <c r="BJ1211" s="55" t="str">
        <f>IF(AK1211=0,"정상",IF(AP1211="악성","악성",IF(AND(BL1211&gt;3,BI1211&lt;0.5),"악성",IF(AND(AP1211="정상",BL1211&lt;=3),"정상",IF(BI1211&gt;1,"정상","부진")))))</f>
        <v>정상</v>
      </c>
      <c r="BK1211" s="54">
        <v>46082</v>
      </c>
      <c r="BL1211" s="52">
        <f t="shared" si="220"/>
        <v>7</v>
      </c>
    </row>
    <row r="1212" spans="1:64" ht="17.100000000000001" customHeight="1">
      <c r="A1212" s="58" t="s">
        <v>1</v>
      </c>
      <c r="B1212" s="57" t="s">
        <v>3076</v>
      </c>
      <c r="C1212" s="56" t="s">
        <v>3077</v>
      </c>
      <c r="D1212" s="213">
        <v>1170</v>
      </c>
      <c r="E1212" s="214">
        <v>2073.1929</v>
      </c>
      <c r="F1212" s="215">
        <v>2425635</v>
      </c>
      <c r="G1212" s="213">
        <v>5000</v>
      </c>
      <c r="H1212" s="216">
        <v>2153.2053999999998</v>
      </c>
      <c r="I1212" s="215">
        <v>10766027</v>
      </c>
      <c r="J1212" s="213">
        <v>0</v>
      </c>
      <c r="K1212" s="216">
        <v>0</v>
      </c>
      <c r="L1212" s="215">
        <v>0</v>
      </c>
      <c r="M1212" s="213">
        <v>0</v>
      </c>
      <c r="N1212" s="216">
        <v>0</v>
      </c>
      <c r="O1212" s="215">
        <v>0</v>
      </c>
      <c r="P1212" s="213">
        <v>0</v>
      </c>
      <c r="Q1212" s="216">
        <v>0</v>
      </c>
      <c r="R1212" s="215">
        <v>0</v>
      </c>
      <c r="S1212" s="213">
        <v>5000</v>
      </c>
      <c r="T1212" s="214">
        <v>2153.2053999999998</v>
      </c>
      <c r="U1212" s="217">
        <v>10766027</v>
      </c>
      <c r="V1212" s="213">
        <v>4004</v>
      </c>
      <c r="W1212" s="216">
        <v>2171.4235760000001</v>
      </c>
      <c r="X1212" s="215">
        <v>8694380</v>
      </c>
      <c r="Y1212" s="213">
        <v>0</v>
      </c>
      <c r="Z1212" s="216">
        <v>0</v>
      </c>
      <c r="AA1212" s="215">
        <v>0</v>
      </c>
      <c r="AB1212" s="213">
        <v>26</v>
      </c>
      <c r="AC1212" s="216">
        <v>2160.5769230000001</v>
      </c>
      <c r="AD1212" s="215">
        <v>56175</v>
      </c>
      <c r="AE1212" s="213">
        <v>0</v>
      </c>
      <c r="AF1212" s="216">
        <v>0</v>
      </c>
      <c r="AG1212" s="215">
        <v>0</v>
      </c>
      <c r="AH1212" s="213">
        <v>4030</v>
      </c>
      <c r="AI1212" s="214">
        <v>2171.3535980000001</v>
      </c>
      <c r="AJ1212" s="215">
        <v>8750555</v>
      </c>
      <c r="AK1212" s="218">
        <v>2140</v>
      </c>
      <c r="AL1212" s="214">
        <v>2075.2840000000001</v>
      </c>
      <c r="AM1212" s="215">
        <v>4441107</v>
      </c>
      <c r="AN1212" s="36">
        <f t="shared" si="212"/>
        <v>4.2028025677246368E-4</v>
      </c>
      <c r="AO1212" s="37">
        <f t="shared" si="213"/>
        <v>0.34683954619124796</v>
      </c>
      <c r="AP1212" s="38" t="s">
        <v>2</v>
      </c>
      <c r="AQ1212" s="39" t="str">
        <f t="shared" ref="AQ1212:AQ1275" si="222">A1212</f>
        <v>제품</v>
      </c>
      <c r="AR1212" s="40">
        <f t="shared" si="216"/>
        <v>0</v>
      </c>
      <c r="AS1212" s="41">
        <f t="shared" si="217"/>
        <v>0</v>
      </c>
      <c r="AT1212" s="42">
        <f t="shared" si="218"/>
        <v>4441107</v>
      </c>
      <c r="AU1212" s="43">
        <f t="shared" si="214"/>
        <v>4441107</v>
      </c>
      <c r="AV1212" s="95">
        <f t="shared" si="221"/>
        <v>4441107.76</v>
      </c>
      <c r="AW1212" s="61" t="str">
        <f t="shared" si="221"/>
        <v/>
      </c>
      <c r="AX1212" s="61" t="str">
        <f t="shared" si="221"/>
        <v/>
      </c>
      <c r="AY1212" s="61" t="str">
        <f t="shared" si="221"/>
        <v/>
      </c>
      <c r="AZ1212" s="44" t="str">
        <f t="shared" si="221"/>
        <v/>
      </c>
      <c r="BA1212" s="45"/>
      <c r="BB1212" s="97">
        <v>2140</v>
      </c>
      <c r="BC1212" s="98">
        <v>0</v>
      </c>
      <c r="BD1212" s="98">
        <v>0</v>
      </c>
      <c r="BE1212" s="98">
        <v>0</v>
      </c>
      <c r="BF1212" s="98">
        <v>0</v>
      </c>
      <c r="BG1212" s="99">
        <f t="shared" si="219"/>
        <v>2140</v>
      </c>
      <c r="BH1212" s="52">
        <f t="shared" si="215"/>
        <v>0</v>
      </c>
      <c r="BI1212" s="53">
        <f>IFERROR(IF(ROUND(V1212/((D1212+AK1212)/2),1)&lt;0,0,ROUND(V1212/((D1212+AK1212)/2),1)),0)</f>
        <v>2.4</v>
      </c>
      <c r="BJ1212" s="55" t="str">
        <f>IF(AK1212=0,"정상",IF(AP1212="악성","악성",IF(AND(BL1212&gt;3,BI1212&lt;0.5),"악성",IF(AND(AP1212="정상",BL1212&lt;=3),"정상",IF(BI1212&gt;1,"정상","부진")))))</f>
        <v>정상</v>
      </c>
      <c r="BK1212" s="54">
        <v>46266</v>
      </c>
      <c r="BL1212" s="52">
        <f t="shared" si="220"/>
        <v>1</v>
      </c>
    </row>
    <row r="1213" spans="1:64" ht="17.100000000000001" customHeight="1">
      <c r="A1213" s="58" t="s">
        <v>1</v>
      </c>
      <c r="B1213" s="57" t="s">
        <v>3106</v>
      </c>
      <c r="C1213" s="56" t="s">
        <v>3107</v>
      </c>
      <c r="D1213" s="213">
        <v>301</v>
      </c>
      <c r="E1213" s="214">
        <v>6182.2866000000004</v>
      </c>
      <c r="F1213" s="215">
        <v>1860868</v>
      </c>
      <c r="G1213" s="213">
        <v>10000</v>
      </c>
      <c r="H1213" s="216">
        <v>6280.2148999999999</v>
      </c>
      <c r="I1213" s="215">
        <v>62802149</v>
      </c>
      <c r="J1213" s="213">
        <v>0</v>
      </c>
      <c r="K1213" s="216">
        <v>0</v>
      </c>
      <c r="L1213" s="215">
        <v>0</v>
      </c>
      <c r="M1213" s="213">
        <v>3</v>
      </c>
      <c r="N1213" s="216">
        <v>6278</v>
      </c>
      <c r="O1213" s="215">
        <v>18834</v>
      </c>
      <c r="P1213" s="213">
        <v>0</v>
      </c>
      <c r="Q1213" s="216">
        <v>0</v>
      </c>
      <c r="R1213" s="215">
        <v>0</v>
      </c>
      <c r="S1213" s="213">
        <v>10003</v>
      </c>
      <c r="T1213" s="214">
        <v>6280.2142350000004</v>
      </c>
      <c r="U1213" s="217">
        <v>62820983</v>
      </c>
      <c r="V1213" s="213">
        <v>9678</v>
      </c>
      <c r="W1213" s="216">
        <v>6278.3680510000004</v>
      </c>
      <c r="X1213" s="215">
        <v>60762046</v>
      </c>
      <c r="Y1213" s="213">
        <v>0</v>
      </c>
      <c r="Z1213" s="216">
        <v>0</v>
      </c>
      <c r="AA1213" s="215">
        <v>0</v>
      </c>
      <c r="AB1213" s="213">
        <v>259</v>
      </c>
      <c r="AC1213" s="216">
        <v>6302.8146710000001</v>
      </c>
      <c r="AD1213" s="215">
        <v>1632429</v>
      </c>
      <c r="AE1213" s="213">
        <v>0</v>
      </c>
      <c r="AF1213" s="216">
        <v>0</v>
      </c>
      <c r="AG1213" s="215">
        <v>0</v>
      </c>
      <c r="AH1213" s="213">
        <v>9937</v>
      </c>
      <c r="AI1213" s="214">
        <v>6279.0052320000004</v>
      </c>
      <c r="AJ1213" s="215">
        <v>62394475</v>
      </c>
      <c r="AK1213" s="218">
        <v>367</v>
      </c>
      <c r="AL1213" s="214">
        <v>6232.6358</v>
      </c>
      <c r="AM1213" s="215">
        <v>2287376</v>
      </c>
      <c r="AN1213" s="36">
        <f t="shared" si="212"/>
        <v>2.1646381693014172E-4</v>
      </c>
      <c r="AO1213" s="37">
        <f t="shared" si="213"/>
        <v>3.561723602484472E-2</v>
      </c>
      <c r="AP1213" s="38" t="s">
        <v>2</v>
      </c>
      <c r="AQ1213" s="39" t="str">
        <f t="shared" si="222"/>
        <v>제품</v>
      </c>
      <c r="AR1213" s="40">
        <f t="shared" si="216"/>
        <v>0</v>
      </c>
      <c r="AS1213" s="41">
        <f t="shared" si="217"/>
        <v>0</v>
      </c>
      <c r="AT1213" s="42">
        <f t="shared" si="218"/>
        <v>2287376</v>
      </c>
      <c r="AU1213" s="43">
        <f t="shared" si="214"/>
        <v>2287376</v>
      </c>
      <c r="AV1213" s="95">
        <f t="shared" si="221"/>
        <v>2287377.3385999999</v>
      </c>
      <c r="AW1213" s="61" t="str">
        <f t="shared" si="221"/>
        <v/>
      </c>
      <c r="AX1213" s="61" t="str">
        <f t="shared" si="221"/>
        <v/>
      </c>
      <c r="AY1213" s="61" t="str">
        <f t="shared" si="221"/>
        <v/>
      </c>
      <c r="AZ1213" s="44" t="str">
        <f t="shared" si="221"/>
        <v/>
      </c>
      <c r="BA1213" s="45"/>
      <c r="BB1213" s="97">
        <v>367</v>
      </c>
      <c r="BC1213" s="98">
        <v>0</v>
      </c>
      <c r="BD1213" s="98">
        <v>0</v>
      </c>
      <c r="BE1213" s="98">
        <v>0</v>
      </c>
      <c r="BF1213" s="98">
        <v>0</v>
      </c>
      <c r="BG1213" s="99">
        <f t="shared" si="219"/>
        <v>367</v>
      </c>
      <c r="BH1213" s="52">
        <f t="shared" si="215"/>
        <v>0</v>
      </c>
      <c r="BI1213" s="53">
        <f>IFERROR(IF(ROUND(V1213/((D1213+AK1213)/2),1)&lt;0,0,ROUND(V1213/((D1213+AK1213)/2),1)),0)</f>
        <v>29</v>
      </c>
      <c r="BJ1213" s="55" t="str">
        <f>IF(AK1213=0,"정상",IF(AP1213="악성","악성",IF(AND(BL1213&gt;3,BI1213&lt;0.5),"악성",IF(AND(AP1213="정상",BL1213&lt;=3),"정상",IF(BI1213&gt;1,"정상","부진")))))</f>
        <v>정상</v>
      </c>
      <c r="BK1213" s="54">
        <v>46023</v>
      </c>
      <c r="BL1213" s="52">
        <f t="shared" si="220"/>
        <v>9</v>
      </c>
    </row>
    <row r="1214" spans="1:64" ht="17.100000000000001" customHeight="1">
      <c r="A1214" s="58" t="s">
        <v>1</v>
      </c>
      <c r="B1214" s="57" t="s">
        <v>3078</v>
      </c>
      <c r="C1214" s="56" t="s">
        <v>3079</v>
      </c>
      <c r="D1214" s="213">
        <v>6120</v>
      </c>
      <c r="E1214" s="214">
        <v>1464.0479</v>
      </c>
      <c r="F1214" s="215">
        <v>8959973</v>
      </c>
      <c r="G1214" s="213">
        <v>0</v>
      </c>
      <c r="H1214" s="216">
        <v>0</v>
      </c>
      <c r="I1214" s="215">
        <v>0</v>
      </c>
      <c r="J1214" s="213">
        <v>0</v>
      </c>
      <c r="K1214" s="216">
        <v>0</v>
      </c>
      <c r="L1214" s="215">
        <v>0</v>
      </c>
      <c r="M1214" s="213">
        <v>0</v>
      </c>
      <c r="N1214" s="216">
        <v>0</v>
      </c>
      <c r="O1214" s="215">
        <v>0</v>
      </c>
      <c r="P1214" s="213">
        <v>0</v>
      </c>
      <c r="Q1214" s="216">
        <v>0</v>
      </c>
      <c r="R1214" s="215">
        <v>0</v>
      </c>
      <c r="S1214" s="213">
        <v>0</v>
      </c>
      <c r="T1214" s="214">
        <v>0</v>
      </c>
      <c r="U1214" s="217">
        <v>0</v>
      </c>
      <c r="V1214" s="213">
        <v>934</v>
      </c>
      <c r="W1214" s="216">
        <v>1464.054603</v>
      </c>
      <c r="X1214" s="215">
        <v>1367427</v>
      </c>
      <c r="Y1214" s="213">
        <v>0</v>
      </c>
      <c r="Z1214" s="216">
        <v>0</v>
      </c>
      <c r="AA1214" s="215">
        <v>0</v>
      </c>
      <c r="AB1214" s="213">
        <v>4816</v>
      </c>
      <c r="AC1214" s="216">
        <v>1464.0467189999999</v>
      </c>
      <c r="AD1214" s="215">
        <v>7050849</v>
      </c>
      <c r="AE1214" s="213">
        <v>0</v>
      </c>
      <c r="AF1214" s="216">
        <v>0</v>
      </c>
      <c r="AG1214" s="215">
        <v>0</v>
      </c>
      <c r="AH1214" s="213">
        <v>5750</v>
      </c>
      <c r="AI1214" s="214">
        <v>1464.048</v>
      </c>
      <c r="AJ1214" s="215">
        <v>8418276</v>
      </c>
      <c r="AK1214" s="218">
        <v>370</v>
      </c>
      <c r="AL1214" s="214">
        <v>1464.0463</v>
      </c>
      <c r="AM1214" s="215">
        <v>541697</v>
      </c>
      <c r="AN1214" s="36">
        <f t="shared" si="212"/>
        <v>5.1263019389731716E-5</v>
      </c>
      <c r="AO1214" s="37">
        <f t="shared" si="213"/>
        <v>6.0457516339869281E-2</v>
      </c>
      <c r="AP1214" s="38" t="s">
        <v>4</v>
      </c>
      <c r="AQ1214" s="39" t="str">
        <f t="shared" si="222"/>
        <v>제품</v>
      </c>
      <c r="AR1214" s="40">
        <f t="shared" si="216"/>
        <v>0</v>
      </c>
      <c r="AS1214" s="41">
        <f t="shared" si="217"/>
        <v>541697</v>
      </c>
      <c r="AT1214" s="42">
        <f t="shared" si="218"/>
        <v>0</v>
      </c>
      <c r="AU1214" s="43">
        <f t="shared" si="214"/>
        <v>541697</v>
      </c>
      <c r="AV1214" s="95">
        <f t="shared" si="221"/>
        <v>541697.13099999994</v>
      </c>
      <c r="AW1214" s="61" t="str">
        <f t="shared" si="221"/>
        <v/>
      </c>
      <c r="AX1214" s="61" t="str">
        <f t="shared" si="221"/>
        <v/>
      </c>
      <c r="AY1214" s="61" t="str">
        <f t="shared" si="221"/>
        <v/>
      </c>
      <c r="AZ1214" s="44" t="str">
        <f t="shared" si="221"/>
        <v/>
      </c>
      <c r="BA1214" s="45"/>
      <c r="BB1214" s="97">
        <v>370</v>
      </c>
      <c r="BC1214" s="98">
        <v>0</v>
      </c>
      <c r="BD1214" s="98">
        <v>0</v>
      </c>
      <c r="BE1214" s="98">
        <v>0</v>
      </c>
      <c r="BF1214" s="98">
        <v>0</v>
      </c>
      <c r="BG1214" s="99">
        <f t="shared" si="219"/>
        <v>370</v>
      </c>
      <c r="BH1214" s="52">
        <f t="shared" si="215"/>
        <v>0</v>
      </c>
      <c r="BI1214" s="53">
        <f>IFERROR(IF(ROUND(V1214/((D1214+AK1214)/2),1)&lt;0,0,ROUND(V1214/((D1214+AK1214)/2),1)),0)</f>
        <v>0.3</v>
      </c>
      <c r="BJ1214" s="55" t="str">
        <f>IF(AK1214=0,"정상",IF(AP1214="악성","악성",IF(AND(BL1214&gt;3,BI1214&lt;0.5),"악성",IF(AND(AP1214="정상",BL1214&lt;=3),"정상",IF(BI1214&gt;1,"정상","부진")))))</f>
        <v>악성</v>
      </c>
      <c r="BK1214" s="54">
        <v>45292</v>
      </c>
      <c r="BL1214" s="52">
        <f t="shared" si="220"/>
        <v>33</v>
      </c>
    </row>
    <row r="1215" spans="1:64" ht="17.100000000000001" customHeight="1">
      <c r="A1215" s="58" t="s">
        <v>1</v>
      </c>
      <c r="B1215" s="57" t="s">
        <v>3080</v>
      </c>
      <c r="C1215" s="56" t="s">
        <v>3081</v>
      </c>
      <c r="D1215" s="213">
        <v>1655</v>
      </c>
      <c r="E1215" s="214">
        <v>1808.1502</v>
      </c>
      <c r="F1215" s="215">
        <v>2992488</v>
      </c>
      <c r="G1215" s="213">
        <v>0</v>
      </c>
      <c r="H1215" s="216">
        <v>0</v>
      </c>
      <c r="I1215" s="215">
        <v>0</v>
      </c>
      <c r="J1215" s="213">
        <v>0</v>
      </c>
      <c r="K1215" s="216">
        <v>0</v>
      </c>
      <c r="L1215" s="215">
        <v>0</v>
      </c>
      <c r="M1215" s="213">
        <v>0</v>
      </c>
      <c r="N1215" s="216">
        <v>0</v>
      </c>
      <c r="O1215" s="215">
        <v>0</v>
      </c>
      <c r="P1215" s="213">
        <v>0</v>
      </c>
      <c r="Q1215" s="216">
        <v>0</v>
      </c>
      <c r="R1215" s="215">
        <v>0</v>
      </c>
      <c r="S1215" s="213">
        <v>0</v>
      </c>
      <c r="T1215" s="214">
        <v>0</v>
      </c>
      <c r="U1215" s="217">
        <v>0</v>
      </c>
      <c r="V1215" s="213">
        <v>1623</v>
      </c>
      <c r="W1215" s="216">
        <v>1808.147258</v>
      </c>
      <c r="X1215" s="215">
        <v>2934623</v>
      </c>
      <c r="Y1215" s="213">
        <v>0</v>
      </c>
      <c r="Z1215" s="216">
        <v>0</v>
      </c>
      <c r="AA1215" s="215">
        <v>0</v>
      </c>
      <c r="AB1215" s="213">
        <v>32</v>
      </c>
      <c r="AC1215" s="216">
        <v>1808.28125</v>
      </c>
      <c r="AD1215" s="215">
        <v>57865</v>
      </c>
      <c r="AE1215" s="213">
        <v>0</v>
      </c>
      <c r="AF1215" s="216">
        <v>0</v>
      </c>
      <c r="AG1215" s="215">
        <v>0</v>
      </c>
      <c r="AH1215" s="213">
        <v>1655</v>
      </c>
      <c r="AI1215" s="214">
        <v>1808.149848</v>
      </c>
      <c r="AJ1215" s="215">
        <v>2992488</v>
      </c>
      <c r="AK1215" s="218">
        <v>0</v>
      </c>
      <c r="AL1215" s="214">
        <v>0</v>
      </c>
      <c r="AM1215" s="215">
        <v>0</v>
      </c>
      <c r="AN1215" s="36">
        <f t="shared" si="212"/>
        <v>0</v>
      </c>
      <c r="AO1215" s="37">
        <f t="shared" si="213"/>
        <v>0</v>
      </c>
      <c r="AP1215" s="38" t="s">
        <v>4</v>
      </c>
      <c r="AQ1215" s="39" t="str">
        <f t="shared" si="222"/>
        <v>제품</v>
      </c>
      <c r="AR1215" s="40">
        <f t="shared" si="216"/>
        <v>0</v>
      </c>
      <c r="AS1215" s="41">
        <f t="shared" si="217"/>
        <v>0</v>
      </c>
      <c r="AT1215" s="42">
        <f t="shared" si="218"/>
        <v>0</v>
      </c>
      <c r="AU1215" s="43">
        <f t="shared" si="214"/>
        <v>0</v>
      </c>
      <c r="AV1215" s="95" t="str">
        <f t="shared" si="221"/>
        <v/>
      </c>
      <c r="AW1215" s="61" t="str">
        <f t="shared" si="221"/>
        <v/>
      </c>
      <c r="AX1215" s="61" t="str">
        <f t="shared" si="221"/>
        <v/>
      </c>
      <c r="AY1215" s="61" t="str">
        <f t="shared" si="221"/>
        <v/>
      </c>
      <c r="AZ1215" s="44" t="str">
        <f t="shared" si="221"/>
        <v/>
      </c>
      <c r="BA1215" s="45"/>
      <c r="BB1215" s="97">
        <v>0</v>
      </c>
      <c r="BC1215" s="98">
        <v>0</v>
      </c>
      <c r="BD1215" s="98">
        <v>0</v>
      </c>
      <c r="BE1215" s="98">
        <v>0</v>
      </c>
      <c r="BF1215" s="98">
        <v>0</v>
      </c>
      <c r="BG1215" s="99">
        <f t="shared" si="219"/>
        <v>0</v>
      </c>
      <c r="BH1215" s="52">
        <f t="shared" si="215"/>
        <v>0</v>
      </c>
      <c r="BI1215" s="53">
        <f>IFERROR(IF(ROUND(V1215/((D1215+AK1215)/2),1)&lt;0,0,ROUND(V1215/((D1215+AK1215)/2),1)),0)</f>
        <v>2</v>
      </c>
      <c r="BJ1215" s="55" t="str">
        <f>IF(AK1215=0,"정상",IF(AP1215="악성","악성",IF(AND(BL1215&gt;3,BI1215&lt;0.5),"악성",IF(AND(AP1215="정상",BL1215&lt;=3),"정상",IF(BI1215&gt;1,"정상","부진")))))</f>
        <v>정상</v>
      </c>
      <c r="BK1215" s="54">
        <v>45292</v>
      </c>
      <c r="BL1215" s="52">
        <f t="shared" si="220"/>
        <v>33</v>
      </c>
    </row>
    <row r="1216" spans="1:64" ht="17.100000000000001" customHeight="1">
      <c r="A1216" s="58" t="s">
        <v>1</v>
      </c>
      <c r="B1216" s="57" t="s">
        <v>3082</v>
      </c>
      <c r="C1216" s="56" t="s">
        <v>3083</v>
      </c>
      <c r="D1216" s="213">
        <v>1337</v>
      </c>
      <c r="E1216" s="214">
        <v>2267</v>
      </c>
      <c r="F1216" s="215">
        <v>3030979</v>
      </c>
      <c r="G1216" s="213">
        <v>0</v>
      </c>
      <c r="H1216" s="216">
        <v>0</v>
      </c>
      <c r="I1216" s="215">
        <v>0</v>
      </c>
      <c r="J1216" s="213">
        <v>11000</v>
      </c>
      <c r="K1216" s="216">
        <v>2251.090909</v>
      </c>
      <c r="L1216" s="215">
        <v>24762000</v>
      </c>
      <c r="M1216" s="213">
        <v>1</v>
      </c>
      <c r="N1216" s="216">
        <v>2238</v>
      </c>
      <c r="O1216" s="215">
        <v>2238</v>
      </c>
      <c r="P1216" s="213">
        <v>0</v>
      </c>
      <c r="Q1216" s="216">
        <v>0</v>
      </c>
      <c r="R1216" s="215">
        <v>0</v>
      </c>
      <c r="S1216" s="213">
        <v>11001</v>
      </c>
      <c r="T1216" s="214">
        <v>2251.0897190000001</v>
      </c>
      <c r="U1216" s="217">
        <v>24764238</v>
      </c>
      <c r="V1216" s="213">
        <v>8926</v>
      </c>
      <c r="W1216" s="216">
        <v>2248.0948910000002</v>
      </c>
      <c r="X1216" s="215">
        <v>20066495</v>
      </c>
      <c r="Y1216" s="213">
        <v>0</v>
      </c>
      <c r="Z1216" s="216">
        <v>0</v>
      </c>
      <c r="AA1216" s="215">
        <v>0</v>
      </c>
      <c r="AB1216" s="213">
        <v>16</v>
      </c>
      <c r="AC1216" s="216">
        <v>2251.9375</v>
      </c>
      <c r="AD1216" s="215">
        <v>36031</v>
      </c>
      <c r="AE1216" s="213">
        <v>0</v>
      </c>
      <c r="AF1216" s="216">
        <v>0</v>
      </c>
      <c r="AG1216" s="215">
        <v>0</v>
      </c>
      <c r="AH1216" s="213">
        <v>8942</v>
      </c>
      <c r="AI1216" s="214">
        <v>2248.1017660000002</v>
      </c>
      <c r="AJ1216" s="215">
        <v>20102526</v>
      </c>
      <c r="AK1216" s="218">
        <v>3396</v>
      </c>
      <c r="AL1216" s="214">
        <v>2265.2211000000002</v>
      </c>
      <c r="AM1216" s="215">
        <v>7692691</v>
      </c>
      <c r="AN1216" s="36">
        <f t="shared" si="212"/>
        <v>7.2799105014835724E-4</v>
      </c>
      <c r="AO1216" s="37">
        <f t="shared" si="213"/>
        <v>0.27524720376073919</v>
      </c>
      <c r="AP1216" s="38" t="s">
        <v>2</v>
      </c>
      <c r="AQ1216" s="39" t="str">
        <f t="shared" si="222"/>
        <v>제품</v>
      </c>
      <c r="AR1216" s="40">
        <f t="shared" si="216"/>
        <v>0</v>
      </c>
      <c r="AS1216" s="41">
        <f t="shared" si="217"/>
        <v>0</v>
      </c>
      <c r="AT1216" s="42">
        <f t="shared" si="218"/>
        <v>7692691</v>
      </c>
      <c r="AU1216" s="43">
        <f t="shared" si="214"/>
        <v>7692691</v>
      </c>
      <c r="AV1216" s="95">
        <f t="shared" si="221"/>
        <v>7692690.8556000004</v>
      </c>
      <c r="AW1216" s="61" t="str">
        <f t="shared" si="221"/>
        <v/>
      </c>
      <c r="AX1216" s="61" t="str">
        <f t="shared" si="221"/>
        <v/>
      </c>
      <c r="AY1216" s="61" t="str">
        <f t="shared" si="221"/>
        <v/>
      </c>
      <c r="AZ1216" s="44" t="str">
        <f t="shared" si="221"/>
        <v/>
      </c>
      <c r="BA1216" s="45"/>
      <c r="BB1216" s="97">
        <v>3396</v>
      </c>
      <c r="BC1216" s="98">
        <v>0</v>
      </c>
      <c r="BD1216" s="98">
        <v>0</v>
      </c>
      <c r="BE1216" s="98">
        <v>0</v>
      </c>
      <c r="BF1216" s="98">
        <v>0</v>
      </c>
      <c r="BG1216" s="99">
        <f t="shared" si="219"/>
        <v>3396</v>
      </c>
      <c r="BH1216" s="52">
        <f t="shared" si="215"/>
        <v>0</v>
      </c>
      <c r="BI1216" s="53">
        <f>IFERROR(IF(ROUND(V1216/((D1216+AK1216)/2),1)&lt;0,0,ROUND(V1216/((D1216+AK1216)/2),1)),0)</f>
        <v>3.8</v>
      </c>
      <c r="BJ1216" s="55" t="str">
        <f>IF(AK1216=0,"정상",IF(AP1216="악성","악성",IF(AND(BL1216&gt;3,BI1216&lt;0.5),"악성",IF(AND(AP1216="정상",BL1216&lt;=3),"정상",IF(BI1216&gt;1,"정상","부진")))))</f>
        <v>정상</v>
      </c>
      <c r="BK1216" s="54">
        <v>46266</v>
      </c>
      <c r="BL1216" s="52">
        <f t="shared" si="220"/>
        <v>1</v>
      </c>
    </row>
    <row r="1217" spans="1:64" ht="17.100000000000001" customHeight="1">
      <c r="A1217" s="58" t="s">
        <v>1</v>
      </c>
      <c r="B1217" s="57" t="s">
        <v>3456</v>
      </c>
      <c r="C1217" s="56" t="s">
        <v>3457</v>
      </c>
      <c r="D1217" s="213">
        <v>4122</v>
      </c>
      <c r="E1217" s="214">
        <v>6956.2686000000003</v>
      </c>
      <c r="F1217" s="215">
        <v>28673739</v>
      </c>
      <c r="G1217" s="213">
        <v>5005</v>
      </c>
      <c r="H1217" s="216">
        <v>6980.2549449999997</v>
      </c>
      <c r="I1217" s="215">
        <v>34936176</v>
      </c>
      <c r="J1217" s="213">
        <v>0</v>
      </c>
      <c r="K1217" s="216">
        <v>0</v>
      </c>
      <c r="L1217" s="215">
        <v>0</v>
      </c>
      <c r="M1217" s="213">
        <v>5</v>
      </c>
      <c r="N1217" s="216">
        <v>6960.8</v>
      </c>
      <c r="O1217" s="215">
        <v>34804</v>
      </c>
      <c r="P1217" s="213">
        <v>0</v>
      </c>
      <c r="Q1217" s="216">
        <v>0</v>
      </c>
      <c r="R1217" s="215">
        <v>0</v>
      </c>
      <c r="S1217" s="213">
        <v>5010</v>
      </c>
      <c r="T1217" s="214">
        <v>6980.2355280000002</v>
      </c>
      <c r="U1217" s="217">
        <v>34970980</v>
      </c>
      <c r="V1217" s="213">
        <v>5554</v>
      </c>
      <c r="W1217" s="216">
        <v>6964.0993870000002</v>
      </c>
      <c r="X1217" s="215">
        <v>38678608</v>
      </c>
      <c r="Y1217" s="213">
        <v>0</v>
      </c>
      <c r="Z1217" s="216">
        <v>0</v>
      </c>
      <c r="AA1217" s="215">
        <v>0</v>
      </c>
      <c r="AB1217" s="213">
        <v>327</v>
      </c>
      <c r="AC1217" s="216">
        <v>6964.2262989999999</v>
      </c>
      <c r="AD1217" s="215">
        <v>2277302</v>
      </c>
      <c r="AE1217" s="213">
        <v>0</v>
      </c>
      <c r="AF1217" s="216">
        <v>0</v>
      </c>
      <c r="AG1217" s="215">
        <v>0</v>
      </c>
      <c r="AH1217" s="213">
        <v>5881</v>
      </c>
      <c r="AI1217" s="214">
        <v>6964.106444</v>
      </c>
      <c r="AJ1217" s="215">
        <v>40955910</v>
      </c>
      <c r="AK1217" s="218">
        <v>3251</v>
      </c>
      <c r="AL1217" s="214">
        <v>6979.0249000000003</v>
      </c>
      <c r="AM1217" s="215">
        <v>22688809</v>
      </c>
      <c r="AN1217" s="36">
        <f t="shared" si="212"/>
        <v>2.1471354940066486E-3</v>
      </c>
      <c r="AO1217" s="37">
        <f t="shared" si="213"/>
        <v>0.35600087604029784</v>
      </c>
      <c r="AP1217" s="38" t="s">
        <v>2</v>
      </c>
      <c r="AQ1217" s="39" t="str">
        <f t="shared" si="222"/>
        <v>제품</v>
      </c>
      <c r="AR1217" s="40">
        <f t="shared" si="216"/>
        <v>0</v>
      </c>
      <c r="AS1217" s="41">
        <f t="shared" si="217"/>
        <v>0</v>
      </c>
      <c r="AT1217" s="42">
        <f t="shared" si="218"/>
        <v>22688809</v>
      </c>
      <c r="AU1217" s="43">
        <f t="shared" si="214"/>
        <v>22688809</v>
      </c>
      <c r="AV1217" s="95">
        <f t="shared" si="221"/>
        <v>22688809.949900001</v>
      </c>
      <c r="AW1217" s="61" t="str">
        <f t="shared" si="221"/>
        <v/>
      </c>
      <c r="AX1217" s="61" t="str">
        <f t="shared" si="221"/>
        <v/>
      </c>
      <c r="AY1217" s="61" t="str">
        <f t="shared" si="221"/>
        <v/>
      </c>
      <c r="AZ1217" s="44" t="str">
        <f t="shared" si="221"/>
        <v/>
      </c>
      <c r="BA1217" s="45"/>
      <c r="BB1217" s="97">
        <v>3251</v>
      </c>
      <c r="BC1217" s="98">
        <v>0</v>
      </c>
      <c r="BD1217" s="98">
        <v>0</v>
      </c>
      <c r="BE1217" s="98">
        <v>0</v>
      </c>
      <c r="BF1217" s="98">
        <v>0</v>
      </c>
      <c r="BG1217" s="99">
        <f t="shared" si="219"/>
        <v>3251</v>
      </c>
      <c r="BH1217" s="52">
        <f t="shared" si="215"/>
        <v>0</v>
      </c>
      <c r="BI1217" s="53">
        <f>IFERROR(IF(ROUND(V1217/((D1217+AK1217)/2),1)&lt;0,0,ROUND(V1217/((D1217+AK1217)/2),1)),0)</f>
        <v>1.5</v>
      </c>
      <c r="BJ1217" s="55" t="str">
        <f>IF(AK1217=0,"정상",IF(AP1217="악성","악성",IF(AND(BL1217&gt;3,BI1217&lt;0.5),"악성",IF(AND(AP1217="정상",BL1217&lt;=3),"정상",IF(BI1217&gt;1,"정상","부진")))))</f>
        <v>정상</v>
      </c>
      <c r="BK1217" s="54">
        <v>45413</v>
      </c>
      <c r="BL1217" s="52">
        <f t="shared" si="220"/>
        <v>29</v>
      </c>
    </row>
    <row r="1218" spans="1:64" ht="17.100000000000001" customHeight="1">
      <c r="A1218" s="58" t="s">
        <v>1</v>
      </c>
      <c r="B1218" s="57" t="s">
        <v>3210</v>
      </c>
      <c r="C1218" s="56" t="s">
        <v>3211</v>
      </c>
      <c r="D1218" s="213">
        <v>234</v>
      </c>
      <c r="E1218" s="214">
        <v>5081.6541999999999</v>
      </c>
      <c r="F1218" s="215">
        <v>1189107</v>
      </c>
      <c r="G1218" s="213">
        <v>0</v>
      </c>
      <c r="H1218" s="216">
        <v>0</v>
      </c>
      <c r="I1218" s="215">
        <v>0</v>
      </c>
      <c r="J1218" s="213">
        <v>0</v>
      </c>
      <c r="K1218" s="216">
        <v>0</v>
      </c>
      <c r="L1218" s="215">
        <v>0</v>
      </c>
      <c r="M1218" s="213">
        <v>17</v>
      </c>
      <c r="N1218" s="216">
        <v>5081.6470579999996</v>
      </c>
      <c r="O1218" s="215">
        <v>86388</v>
      </c>
      <c r="P1218" s="213">
        <v>0</v>
      </c>
      <c r="Q1218" s="216">
        <v>0</v>
      </c>
      <c r="R1218" s="215">
        <v>0</v>
      </c>
      <c r="S1218" s="213">
        <v>17</v>
      </c>
      <c r="T1218" s="214">
        <v>5081.6470579999996</v>
      </c>
      <c r="U1218" s="217">
        <v>86388</v>
      </c>
      <c r="V1218" s="213">
        <v>-27</v>
      </c>
      <c r="W1218" s="216">
        <v>5081.4444439999997</v>
      </c>
      <c r="X1218" s="215">
        <v>-137199</v>
      </c>
      <c r="Y1218" s="213">
        <v>0</v>
      </c>
      <c r="Z1218" s="216">
        <v>0</v>
      </c>
      <c r="AA1218" s="215">
        <v>0</v>
      </c>
      <c r="AB1218" s="213">
        <v>131</v>
      </c>
      <c r="AC1218" s="216">
        <v>5081.6870220000001</v>
      </c>
      <c r="AD1218" s="215">
        <v>665701</v>
      </c>
      <c r="AE1218" s="213">
        <v>0</v>
      </c>
      <c r="AF1218" s="216">
        <v>0</v>
      </c>
      <c r="AG1218" s="215">
        <v>0</v>
      </c>
      <c r="AH1218" s="213">
        <v>104</v>
      </c>
      <c r="AI1218" s="214">
        <v>5081.75</v>
      </c>
      <c r="AJ1218" s="215">
        <v>528502</v>
      </c>
      <c r="AK1218" s="218">
        <v>147</v>
      </c>
      <c r="AL1218" s="214">
        <v>5081.5929999999998</v>
      </c>
      <c r="AM1218" s="215">
        <v>746993</v>
      </c>
      <c r="AN1218" s="36">
        <f t="shared" si="212"/>
        <v>7.0691025874232015E-5</v>
      </c>
      <c r="AO1218" s="37">
        <f t="shared" si="213"/>
        <v>0.58565737051792832</v>
      </c>
      <c r="AP1218" s="38" t="s">
        <v>3</v>
      </c>
      <c r="AQ1218" s="39" t="str">
        <f t="shared" si="222"/>
        <v>제품</v>
      </c>
      <c r="AR1218" s="40">
        <f t="shared" si="216"/>
        <v>746993</v>
      </c>
      <c r="AS1218" s="41">
        <f t="shared" si="217"/>
        <v>0</v>
      </c>
      <c r="AT1218" s="42">
        <f t="shared" si="218"/>
        <v>0</v>
      </c>
      <c r="AU1218" s="43">
        <f t="shared" si="214"/>
        <v>746993</v>
      </c>
      <c r="AV1218" s="95">
        <f t="shared" si="221"/>
        <v>746994.17099999997</v>
      </c>
      <c r="AW1218" s="61" t="str">
        <f t="shared" si="221"/>
        <v/>
      </c>
      <c r="AX1218" s="61" t="str">
        <f t="shared" si="221"/>
        <v/>
      </c>
      <c r="AY1218" s="61" t="str">
        <f t="shared" si="221"/>
        <v/>
      </c>
      <c r="AZ1218" s="44" t="str">
        <f t="shared" si="221"/>
        <v/>
      </c>
      <c r="BA1218" s="45"/>
      <c r="BB1218" s="97">
        <v>147</v>
      </c>
      <c r="BC1218" s="98">
        <v>0</v>
      </c>
      <c r="BD1218" s="98">
        <v>0</v>
      </c>
      <c r="BE1218" s="98">
        <v>0</v>
      </c>
      <c r="BF1218" s="98">
        <v>0</v>
      </c>
      <c r="BG1218" s="99">
        <f t="shared" si="219"/>
        <v>147</v>
      </c>
      <c r="BH1218" s="52">
        <f t="shared" si="215"/>
        <v>0</v>
      </c>
      <c r="BI1218" s="53">
        <f>IFERROR(IF(ROUND(V1218/((D1218+AK1218)/2),1)&lt;0,0,ROUND(V1218/((D1218+AK1218)/2),1)),0)</f>
        <v>0</v>
      </c>
      <c r="BJ1218" s="55" t="str">
        <f>IF(AK1218=0,"정상",IF(AP1218="악성","악성",IF(AND(BL1218&gt;3,BI1218&lt;0.5),"악성",IF(AND(AP1218="정상",BL1218&lt;=3),"정상",IF(BI1218&gt;1,"정상","부진")))))</f>
        <v>악성</v>
      </c>
      <c r="BK1218" s="54">
        <v>45352</v>
      </c>
      <c r="BL1218" s="52">
        <f t="shared" si="220"/>
        <v>31</v>
      </c>
    </row>
    <row r="1219" spans="1:64" ht="17.100000000000001" customHeight="1">
      <c r="A1219" s="58" t="s">
        <v>1</v>
      </c>
      <c r="B1219" s="57" t="s">
        <v>3212</v>
      </c>
      <c r="C1219" s="56" t="s">
        <v>3213</v>
      </c>
      <c r="D1219" s="213">
        <v>3921</v>
      </c>
      <c r="E1219" s="214">
        <v>5329.8518000000004</v>
      </c>
      <c r="F1219" s="215">
        <v>20898348</v>
      </c>
      <c r="G1219" s="213">
        <v>0</v>
      </c>
      <c r="H1219" s="216">
        <v>0</v>
      </c>
      <c r="I1219" s="215">
        <v>0</v>
      </c>
      <c r="J1219" s="213">
        <v>11890</v>
      </c>
      <c r="K1219" s="216">
        <v>5496.8647600000004</v>
      </c>
      <c r="L1219" s="215">
        <v>65357722</v>
      </c>
      <c r="M1219" s="213">
        <v>0</v>
      </c>
      <c r="N1219" s="216">
        <v>0</v>
      </c>
      <c r="O1219" s="215">
        <v>0</v>
      </c>
      <c r="P1219" s="213">
        <v>0</v>
      </c>
      <c r="Q1219" s="216">
        <v>0</v>
      </c>
      <c r="R1219" s="215">
        <v>0</v>
      </c>
      <c r="S1219" s="213">
        <v>11890</v>
      </c>
      <c r="T1219" s="214">
        <v>5496.8647600000004</v>
      </c>
      <c r="U1219" s="217">
        <v>65357722</v>
      </c>
      <c r="V1219" s="213">
        <v>13692</v>
      </c>
      <c r="W1219" s="216">
        <v>5450.6788630000001</v>
      </c>
      <c r="X1219" s="215">
        <v>74630695</v>
      </c>
      <c r="Y1219" s="213">
        <v>0</v>
      </c>
      <c r="Z1219" s="216">
        <v>0</v>
      </c>
      <c r="AA1219" s="215">
        <v>0</v>
      </c>
      <c r="AB1219" s="213">
        <v>441</v>
      </c>
      <c r="AC1219" s="216">
        <v>5429.1156460000002</v>
      </c>
      <c r="AD1219" s="215">
        <v>2394240</v>
      </c>
      <c r="AE1219" s="213">
        <v>0</v>
      </c>
      <c r="AF1219" s="216">
        <v>0</v>
      </c>
      <c r="AG1219" s="215">
        <v>0</v>
      </c>
      <c r="AH1219" s="213">
        <v>14133</v>
      </c>
      <c r="AI1219" s="214">
        <v>5450.0060139999996</v>
      </c>
      <c r="AJ1219" s="215">
        <v>77024935</v>
      </c>
      <c r="AK1219" s="218">
        <v>1678</v>
      </c>
      <c r="AL1219" s="214">
        <v>5501.2727999999997</v>
      </c>
      <c r="AM1219" s="215">
        <v>9231135</v>
      </c>
      <c r="AN1219" s="36">
        <f t="shared" si="212"/>
        <v>8.7358034564383972E-4</v>
      </c>
      <c r="AO1219" s="37">
        <f t="shared" si="213"/>
        <v>0.10612864461450888</v>
      </c>
      <c r="AP1219" s="38" t="s">
        <v>2</v>
      </c>
      <c r="AQ1219" s="39" t="str">
        <f t="shared" si="222"/>
        <v>제품</v>
      </c>
      <c r="AR1219" s="40">
        <f t="shared" si="216"/>
        <v>0</v>
      </c>
      <c r="AS1219" s="41">
        <f t="shared" si="217"/>
        <v>0</v>
      </c>
      <c r="AT1219" s="42">
        <f t="shared" si="218"/>
        <v>9231135</v>
      </c>
      <c r="AU1219" s="43">
        <f t="shared" si="214"/>
        <v>9231135</v>
      </c>
      <c r="AV1219" s="95">
        <f t="shared" si="221"/>
        <v>9231135.7583999988</v>
      </c>
      <c r="AW1219" s="61" t="str">
        <f t="shared" si="221"/>
        <v/>
      </c>
      <c r="AX1219" s="61" t="str">
        <f t="shared" si="221"/>
        <v/>
      </c>
      <c r="AY1219" s="61" t="str">
        <f t="shared" si="221"/>
        <v/>
      </c>
      <c r="AZ1219" s="44" t="str">
        <f t="shared" si="221"/>
        <v/>
      </c>
      <c r="BA1219" s="45"/>
      <c r="BB1219" s="97">
        <v>1678</v>
      </c>
      <c r="BC1219" s="98">
        <v>0</v>
      </c>
      <c r="BD1219" s="98">
        <v>0</v>
      </c>
      <c r="BE1219" s="98">
        <v>0</v>
      </c>
      <c r="BF1219" s="98">
        <v>0</v>
      </c>
      <c r="BG1219" s="99">
        <f t="shared" si="219"/>
        <v>1678</v>
      </c>
      <c r="BH1219" s="52">
        <f t="shared" si="215"/>
        <v>0</v>
      </c>
      <c r="BI1219" s="53">
        <f>IFERROR(IF(ROUND(V1219/((D1219+AK1219)/2),1)&lt;0,0,ROUND(V1219/((D1219+AK1219)/2),1)),0)</f>
        <v>4.9000000000000004</v>
      </c>
      <c r="BJ1219" s="55" t="str">
        <f>IF(AK1219=0,"정상",IF(AP1219="악성","악성",IF(AND(BL1219&gt;3,BI1219&lt;0.5),"악성",IF(AND(AP1219="정상",BL1219&lt;=3),"정상",IF(BI1219&gt;1,"정상","부진")))))</f>
        <v>정상</v>
      </c>
      <c r="BK1219" s="54">
        <v>46204</v>
      </c>
      <c r="BL1219" s="52">
        <f t="shared" si="220"/>
        <v>3</v>
      </c>
    </row>
    <row r="1220" spans="1:64" ht="17.100000000000001" customHeight="1">
      <c r="A1220" s="58" t="s">
        <v>1</v>
      </c>
      <c r="B1220" s="57" t="s">
        <v>3084</v>
      </c>
      <c r="C1220" s="56" t="s">
        <v>3085</v>
      </c>
      <c r="D1220" s="213">
        <v>3377</v>
      </c>
      <c r="E1220" s="214">
        <v>5196.9791999999998</v>
      </c>
      <c r="F1220" s="215">
        <v>17550198</v>
      </c>
      <c r="G1220" s="213">
        <v>0</v>
      </c>
      <c r="H1220" s="216">
        <v>0</v>
      </c>
      <c r="I1220" s="215">
        <v>0</v>
      </c>
      <c r="J1220" s="213">
        <v>10160</v>
      </c>
      <c r="K1220" s="216">
        <v>5210.7874009999996</v>
      </c>
      <c r="L1220" s="215">
        <v>52941600</v>
      </c>
      <c r="M1220" s="213">
        <v>0</v>
      </c>
      <c r="N1220" s="216">
        <v>0</v>
      </c>
      <c r="O1220" s="215">
        <v>0</v>
      </c>
      <c r="P1220" s="213">
        <v>0</v>
      </c>
      <c r="Q1220" s="216">
        <v>0</v>
      </c>
      <c r="R1220" s="215">
        <v>0</v>
      </c>
      <c r="S1220" s="213">
        <v>10160</v>
      </c>
      <c r="T1220" s="214">
        <v>5210.7874009999996</v>
      </c>
      <c r="U1220" s="217">
        <v>52941600</v>
      </c>
      <c r="V1220" s="213">
        <v>11843</v>
      </c>
      <c r="W1220" s="216">
        <v>5206.3578479999996</v>
      </c>
      <c r="X1220" s="215">
        <v>61658896</v>
      </c>
      <c r="Y1220" s="213">
        <v>0</v>
      </c>
      <c r="Z1220" s="216">
        <v>0</v>
      </c>
      <c r="AA1220" s="215">
        <v>0</v>
      </c>
      <c r="AB1220" s="213">
        <v>961</v>
      </c>
      <c r="AC1220" s="216">
        <v>5209.7752339999997</v>
      </c>
      <c r="AD1220" s="215">
        <v>5006594</v>
      </c>
      <c r="AE1220" s="213">
        <v>0</v>
      </c>
      <c r="AF1220" s="216">
        <v>0</v>
      </c>
      <c r="AG1220" s="215">
        <v>0</v>
      </c>
      <c r="AH1220" s="213">
        <v>12804</v>
      </c>
      <c r="AI1220" s="214">
        <v>5206.6143389999997</v>
      </c>
      <c r="AJ1220" s="215">
        <v>66665490</v>
      </c>
      <c r="AK1220" s="218">
        <v>733</v>
      </c>
      <c r="AL1220" s="214">
        <v>5220.0672000000004</v>
      </c>
      <c r="AM1220" s="215">
        <v>3826308</v>
      </c>
      <c r="AN1220" s="36">
        <f t="shared" si="212"/>
        <v>3.6209929387662399E-4</v>
      </c>
      <c r="AO1220" s="37">
        <f t="shared" si="213"/>
        <v>5.414789096550196E-2</v>
      </c>
      <c r="AP1220" s="38" t="s">
        <v>2</v>
      </c>
      <c r="AQ1220" s="39" t="str">
        <f t="shared" si="222"/>
        <v>제품</v>
      </c>
      <c r="AR1220" s="40">
        <f t="shared" si="216"/>
        <v>0</v>
      </c>
      <c r="AS1220" s="41">
        <f t="shared" si="217"/>
        <v>0</v>
      </c>
      <c r="AT1220" s="42">
        <f t="shared" si="218"/>
        <v>3826308</v>
      </c>
      <c r="AU1220" s="43">
        <f t="shared" si="214"/>
        <v>3826308</v>
      </c>
      <c r="AV1220" s="95">
        <f t="shared" si="221"/>
        <v>3826309.2576000001</v>
      </c>
      <c r="AW1220" s="61" t="str">
        <f t="shared" si="221"/>
        <v/>
      </c>
      <c r="AX1220" s="61" t="str">
        <f t="shared" si="221"/>
        <v/>
      </c>
      <c r="AY1220" s="61" t="str">
        <f t="shared" si="221"/>
        <v/>
      </c>
      <c r="AZ1220" s="44" t="str">
        <f t="shared" si="221"/>
        <v/>
      </c>
      <c r="BA1220" s="45"/>
      <c r="BB1220" s="97">
        <v>733</v>
      </c>
      <c r="BC1220" s="98">
        <v>0</v>
      </c>
      <c r="BD1220" s="98">
        <v>0</v>
      </c>
      <c r="BE1220" s="98">
        <v>0</v>
      </c>
      <c r="BF1220" s="98">
        <v>0</v>
      </c>
      <c r="BG1220" s="99">
        <f t="shared" si="219"/>
        <v>733</v>
      </c>
      <c r="BH1220" s="52">
        <f t="shared" si="215"/>
        <v>0</v>
      </c>
      <c r="BI1220" s="53">
        <f>IFERROR(IF(ROUND(V1220/((D1220+AK1220)/2),1)&lt;0,0,ROUND(V1220/((D1220+AK1220)/2),1)),0)</f>
        <v>5.8</v>
      </c>
      <c r="BJ1220" s="55" t="str">
        <f>IF(AK1220=0,"정상",IF(AP1220="악성","악성",IF(AND(BL1220&gt;3,BI1220&lt;0.5),"악성",IF(AND(AP1220="정상",BL1220&lt;=3),"정상",IF(BI1220&gt;1,"정상","부진")))))</f>
        <v>정상</v>
      </c>
      <c r="BK1220" s="54">
        <v>46143</v>
      </c>
      <c r="BL1220" s="52">
        <f t="shared" si="220"/>
        <v>5</v>
      </c>
    </row>
    <row r="1221" spans="1:64" ht="17.100000000000001" customHeight="1">
      <c r="A1221" s="58" t="s">
        <v>1</v>
      </c>
      <c r="B1221" s="57" t="s">
        <v>3214</v>
      </c>
      <c r="C1221" s="56" t="s">
        <v>3215</v>
      </c>
      <c r="D1221" s="213">
        <v>226</v>
      </c>
      <c r="E1221" s="214">
        <v>4808.9197000000004</v>
      </c>
      <c r="F1221" s="215">
        <v>1086815</v>
      </c>
      <c r="G1221" s="213">
        <v>0</v>
      </c>
      <c r="H1221" s="216">
        <v>0</v>
      </c>
      <c r="I1221" s="215">
        <v>0</v>
      </c>
      <c r="J1221" s="213">
        <v>13450</v>
      </c>
      <c r="K1221" s="216">
        <v>4935.4340519999996</v>
      </c>
      <c r="L1221" s="215">
        <v>66381588</v>
      </c>
      <c r="M1221" s="213">
        <v>0</v>
      </c>
      <c r="N1221" s="216">
        <v>0</v>
      </c>
      <c r="O1221" s="215">
        <v>0</v>
      </c>
      <c r="P1221" s="213">
        <v>0</v>
      </c>
      <c r="Q1221" s="216">
        <v>0</v>
      </c>
      <c r="R1221" s="215">
        <v>0</v>
      </c>
      <c r="S1221" s="213">
        <v>13450</v>
      </c>
      <c r="T1221" s="214">
        <v>4935.4340519999996</v>
      </c>
      <c r="U1221" s="217">
        <v>66381588</v>
      </c>
      <c r="V1221" s="213">
        <v>10838</v>
      </c>
      <c r="W1221" s="216">
        <v>4929.6607299999996</v>
      </c>
      <c r="X1221" s="215">
        <v>53427663</v>
      </c>
      <c r="Y1221" s="213">
        <v>0</v>
      </c>
      <c r="Z1221" s="216">
        <v>0</v>
      </c>
      <c r="AA1221" s="215">
        <v>0</v>
      </c>
      <c r="AB1221" s="213">
        <v>444</v>
      </c>
      <c r="AC1221" s="216">
        <v>4934.7229719999996</v>
      </c>
      <c r="AD1221" s="215">
        <v>2191017</v>
      </c>
      <c r="AE1221" s="213">
        <v>0</v>
      </c>
      <c r="AF1221" s="216">
        <v>0</v>
      </c>
      <c r="AG1221" s="215">
        <v>0</v>
      </c>
      <c r="AH1221" s="213">
        <v>11282</v>
      </c>
      <c r="AI1221" s="214">
        <v>4929.8599530000001</v>
      </c>
      <c r="AJ1221" s="215">
        <v>55618680</v>
      </c>
      <c r="AK1221" s="218">
        <v>2394</v>
      </c>
      <c r="AL1221" s="214">
        <v>4949.7596999999996</v>
      </c>
      <c r="AM1221" s="215">
        <v>11849723</v>
      </c>
      <c r="AN1221" s="36">
        <f t="shared" si="212"/>
        <v>1.1213881190258574E-3</v>
      </c>
      <c r="AO1221" s="37">
        <f t="shared" si="213"/>
        <v>0.17505118455688798</v>
      </c>
      <c r="AP1221" s="38" t="s">
        <v>2</v>
      </c>
      <c r="AQ1221" s="39" t="str">
        <f t="shared" si="222"/>
        <v>제품</v>
      </c>
      <c r="AR1221" s="40">
        <f t="shared" si="216"/>
        <v>0</v>
      </c>
      <c r="AS1221" s="41">
        <f t="shared" si="217"/>
        <v>0</v>
      </c>
      <c r="AT1221" s="42">
        <f t="shared" si="218"/>
        <v>11849723</v>
      </c>
      <c r="AU1221" s="43">
        <f t="shared" si="214"/>
        <v>11849723</v>
      </c>
      <c r="AV1221" s="95">
        <f t="shared" si="221"/>
        <v>11849724.721799999</v>
      </c>
      <c r="AW1221" s="61" t="str">
        <f t="shared" si="221"/>
        <v/>
      </c>
      <c r="AX1221" s="61" t="str">
        <f t="shared" si="221"/>
        <v/>
      </c>
      <c r="AY1221" s="61" t="str">
        <f t="shared" si="221"/>
        <v/>
      </c>
      <c r="AZ1221" s="44" t="str">
        <f t="shared" si="221"/>
        <v/>
      </c>
      <c r="BA1221" s="45"/>
      <c r="BB1221" s="97">
        <v>2394</v>
      </c>
      <c r="BC1221" s="98">
        <v>0</v>
      </c>
      <c r="BD1221" s="98">
        <v>0</v>
      </c>
      <c r="BE1221" s="98">
        <v>0</v>
      </c>
      <c r="BF1221" s="98">
        <v>0</v>
      </c>
      <c r="BG1221" s="99">
        <f t="shared" si="219"/>
        <v>2394</v>
      </c>
      <c r="BH1221" s="52">
        <f t="shared" si="215"/>
        <v>0</v>
      </c>
      <c r="BI1221" s="53">
        <f>IFERROR(IF(ROUND(V1221/((D1221+AK1221)/2),1)&lt;0,0,ROUND(V1221/((D1221+AK1221)/2),1)),0)</f>
        <v>8.3000000000000007</v>
      </c>
      <c r="BJ1221" s="55" t="str">
        <f>IF(AK1221=0,"정상",IF(AP1221="악성","악성",IF(AND(BL1221&gt;3,BI1221&lt;0.5),"악성",IF(AND(AP1221="정상",BL1221&lt;=3),"정상",IF(BI1221&gt;1,"정상","부진")))))</f>
        <v>정상</v>
      </c>
      <c r="BK1221" s="54">
        <v>46174</v>
      </c>
      <c r="BL1221" s="52">
        <f t="shared" si="220"/>
        <v>4</v>
      </c>
    </row>
    <row r="1222" spans="1:64" ht="17.100000000000001" customHeight="1">
      <c r="A1222" s="58" t="s">
        <v>1</v>
      </c>
      <c r="B1222" s="57" t="s">
        <v>3108</v>
      </c>
      <c r="C1222" s="56" t="s">
        <v>3109</v>
      </c>
      <c r="D1222" s="213">
        <v>1270</v>
      </c>
      <c r="E1222" s="214">
        <v>4588.8939</v>
      </c>
      <c r="F1222" s="215">
        <v>5827895</v>
      </c>
      <c r="G1222" s="213">
        <v>0</v>
      </c>
      <c r="H1222" s="216">
        <v>0</v>
      </c>
      <c r="I1222" s="215">
        <v>0</v>
      </c>
      <c r="J1222" s="213">
        <v>9040</v>
      </c>
      <c r="K1222" s="216">
        <v>4668.3813049999999</v>
      </c>
      <c r="L1222" s="215">
        <v>42202167</v>
      </c>
      <c r="M1222" s="213">
        <v>0</v>
      </c>
      <c r="N1222" s="216">
        <v>0</v>
      </c>
      <c r="O1222" s="215">
        <v>0</v>
      </c>
      <c r="P1222" s="213">
        <v>0</v>
      </c>
      <c r="Q1222" s="216">
        <v>0</v>
      </c>
      <c r="R1222" s="215">
        <v>0</v>
      </c>
      <c r="S1222" s="213">
        <v>9040</v>
      </c>
      <c r="T1222" s="214">
        <v>4668.3813049999999</v>
      </c>
      <c r="U1222" s="217">
        <v>42202167</v>
      </c>
      <c r="V1222" s="213">
        <v>8485</v>
      </c>
      <c r="W1222" s="216">
        <v>4643.4746020000002</v>
      </c>
      <c r="X1222" s="215">
        <v>39399882</v>
      </c>
      <c r="Y1222" s="213">
        <v>0</v>
      </c>
      <c r="Z1222" s="216">
        <v>0</v>
      </c>
      <c r="AA1222" s="215">
        <v>0</v>
      </c>
      <c r="AB1222" s="213">
        <v>312</v>
      </c>
      <c r="AC1222" s="216">
        <v>4648.4807689999998</v>
      </c>
      <c r="AD1222" s="215">
        <v>1450326</v>
      </c>
      <c r="AE1222" s="213">
        <v>0</v>
      </c>
      <c r="AF1222" s="216">
        <v>0</v>
      </c>
      <c r="AG1222" s="215">
        <v>0</v>
      </c>
      <c r="AH1222" s="213">
        <v>8797</v>
      </c>
      <c r="AI1222" s="214">
        <v>4643.6521540000003</v>
      </c>
      <c r="AJ1222" s="215">
        <v>40850208</v>
      </c>
      <c r="AK1222" s="218">
        <v>1513</v>
      </c>
      <c r="AL1222" s="214">
        <v>4745.4431000000004</v>
      </c>
      <c r="AM1222" s="215">
        <v>7179854</v>
      </c>
      <c r="AN1222" s="36">
        <f t="shared" si="212"/>
        <v>6.7945917148782957E-4</v>
      </c>
      <c r="AO1222" s="37">
        <f t="shared" si="213"/>
        <v>0.14675072744907858</v>
      </c>
      <c r="AP1222" s="38" t="s">
        <v>2</v>
      </c>
      <c r="AQ1222" s="39" t="str">
        <f t="shared" si="222"/>
        <v>제품</v>
      </c>
      <c r="AR1222" s="40">
        <f t="shared" si="216"/>
        <v>0</v>
      </c>
      <c r="AS1222" s="41">
        <f t="shared" si="217"/>
        <v>0</v>
      </c>
      <c r="AT1222" s="42">
        <f t="shared" si="218"/>
        <v>7179854</v>
      </c>
      <c r="AU1222" s="43">
        <f t="shared" si="214"/>
        <v>7179854</v>
      </c>
      <c r="AV1222" s="95">
        <f t="shared" si="221"/>
        <v>7179855.4103000006</v>
      </c>
      <c r="AW1222" s="61" t="str">
        <f t="shared" si="221"/>
        <v/>
      </c>
      <c r="AX1222" s="61" t="str">
        <f t="shared" si="221"/>
        <v/>
      </c>
      <c r="AY1222" s="61" t="str">
        <f t="shared" si="221"/>
        <v/>
      </c>
      <c r="AZ1222" s="44" t="str">
        <f t="shared" si="221"/>
        <v/>
      </c>
      <c r="BA1222" s="45"/>
      <c r="BB1222" s="97">
        <v>1513</v>
      </c>
      <c r="BC1222" s="98">
        <v>0</v>
      </c>
      <c r="BD1222" s="98">
        <v>0</v>
      </c>
      <c r="BE1222" s="98">
        <v>0</v>
      </c>
      <c r="BF1222" s="98">
        <v>0</v>
      </c>
      <c r="BG1222" s="99">
        <f t="shared" si="219"/>
        <v>1513</v>
      </c>
      <c r="BH1222" s="52">
        <f t="shared" si="215"/>
        <v>0</v>
      </c>
      <c r="BI1222" s="53">
        <f>IFERROR(IF(ROUND(V1222/((D1222+AK1222)/2),1)&lt;0,0,ROUND(V1222/((D1222+AK1222)/2),1)),0)</f>
        <v>6.1</v>
      </c>
      <c r="BJ1222" s="55" t="str">
        <f>IF(AK1222=0,"정상",IF(AP1222="악성","악성",IF(AND(BL1222&gt;3,BI1222&lt;0.5),"악성",IF(AND(AP1222="정상",BL1222&lt;=3),"정상",IF(BI1222&gt;1,"정상","부진")))))</f>
        <v>정상</v>
      </c>
      <c r="BK1222" s="54">
        <v>46174</v>
      </c>
      <c r="BL1222" s="52">
        <f t="shared" si="220"/>
        <v>4</v>
      </c>
    </row>
    <row r="1223" spans="1:64" ht="17.100000000000001" customHeight="1">
      <c r="A1223" s="58" t="s">
        <v>1</v>
      </c>
      <c r="B1223" s="57" t="s">
        <v>3086</v>
      </c>
      <c r="C1223" s="56" t="s">
        <v>3087</v>
      </c>
      <c r="D1223" s="213">
        <v>3438</v>
      </c>
      <c r="E1223" s="214">
        <v>4324.4603999999999</v>
      </c>
      <c r="F1223" s="215">
        <v>14867494</v>
      </c>
      <c r="G1223" s="213">
        <v>0</v>
      </c>
      <c r="H1223" s="216">
        <v>0</v>
      </c>
      <c r="I1223" s="215">
        <v>0</v>
      </c>
      <c r="J1223" s="213">
        <v>11230</v>
      </c>
      <c r="K1223" s="216">
        <v>4347.1751549999999</v>
      </c>
      <c r="L1223" s="215">
        <v>48818777</v>
      </c>
      <c r="M1223" s="213">
        <v>2</v>
      </c>
      <c r="N1223" s="216">
        <v>4324</v>
      </c>
      <c r="O1223" s="215">
        <v>8648</v>
      </c>
      <c r="P1223" s="213">
        <v>0</v>
      </c>
      <c r="Q1223" s="216">
        <v>0</v>
      </c>
      <c r="R1223" s="215">
        <v>0</v>
      </c>
      <c r="S1223" s="213">
        <v>11232</v>
      </c>
      <c r="T1223" s="214">
        <v>4347.1710290000001</v>
      </c>
      <c r="U1223" s="217">
        <v>48827425</v>
      </c>
      <c r="V1223" s="213">
        <v>12494</v>
      </c>
      <c r="W1223" s="216">
        <v>4316.733311</v>
      </c>
      <c r="X1223" s="215">
        <v>53933266</v>
      </c>
      <c r="Y1223" s="213">
        <v>0</v>
      </c>
      <c r="Z1223" s="216">
        <v>0</v>
      </c>
      <c r="AA1223" s="215">
        <v>0</v>
      </c>
      <c r="AB1223" s="213">
        <v>710</v>
      </c>
      <c r="AC1223" s="216">
        <v>4338.4478870000003</v>
      </c>
      <c r="AD1223" s="215">
        <v>3080298</v>
      </c>
      <c r="AE1223" s="213">
        <v>0</v>
      </c>
      <c r="AF1223" s="216">
        <v>0</v>
      </c>
      <c r="AG1223" s="215">
        <v>0</v>
      </c>
      <c r="AH1223" s="213">
        <v>13204</v>
      </c>
      <c r="AI1223" s="214">
        <v>4317.9009390000001</v>
      </c>
      <c r="AJ1223" s="215">
        <v>57013564</v>
      </c>
      <c r="AK1223" s="218">
        <v>1466</v>
      </c>
      <c r="AL1223" s="214">
        <v>4557.5416999999998</v>
      </c>
      <c r="AM1223" s="215">
        <v>6681355</v>
      </c>
      <c r="AN1223" s="36">
        <f t="shared" si="212"/>
        <v>6.3228415685278108E-4</v>
      </c>
      <c r="AO1223" s="37">
        <f t="shared" si="213"/>
        <v>9.9931833674164958E-2</v>
      </c>
      <c r="AP1223" s="38" t="s">
        <v>2</v>
      </c>
      <c r="AQ1223" s="39" t="str">
        <f t="shared" si="222"/>
        <v>제품</v>
      </c>
      <c r="AR1223" s="40">
        <f t="shared" si="216"/>
        <v>0</v>
      </c>
      <c r="AS1223" s="41">
        <f t="shared" si="217"/>
        <v>0</v>
      </c>
      <c r="AT1223" s="42">
        <f t="shared" si="218"/>
        <v>6681355</v>
      </c>
      <c r="AU1223" s="43">
        <f t="shared" si="214"/>
        <v>6681355</v>
      </c>
      <c r="AV1223" s="95">
        <f t="shared" si="221"/>
        <v>6681356.1321999999</v>
      </c>
      <c r="AW1223" s="61" t="str">
        <f t="shared" si="221"/>
        <v/>
      </c>
      <c r="AX1223" s="61" t="str">
        <f t="shared" si="221"/>
        <v/>
      </c>
      <c r="AY1223" s="61" t="str">
        <f t="shared" si="221"/>
        <v/>
      </c>
      <c r="AZ1223" s="44" t="str">
        <f t="shared" si="221"/>
        <v/>
      </c>
      <c r="BA1223" s="45"/>
      <c r="BB1223" s="97">
        <v>1466</v>
      </c>
      <c r="BC1223" s="98">
        <v>0</v>
      </c>
      <c r="BD1223" s="98">
        <v>0</v>
      </c>
      <c r="BE1223" s="98">
        <v>0</v>
      </c>
      <c r="BF1223" s="98">
        <v>0</v>
      </c>
      <c r="BG1223" s="99">
        <f t="shared" si="219"/>
        <v>1466</v>
      </c>
      <c r="BH1223" s="52">
        <f t="shared" si="215"/>
        <v>0</v>
      </c>
      <c r="BI1223" s="53">
        <f>IFERROR(IF(ROUND(V1223/((D1223+AK1223)/2),1)&lt;0,0,ROUND(V1223/((D1223+AK1223)/2),1)),0)</f>
        <v>5.0999999999999996</v>
      </c>
      <c r="BJ1223" s="55" t="str">
        <f>IF(AK1223=0,"정상",IF(AP1223="악성","악성",IF(AND(BL1223&gt;3,BI1223&lt;0.5),"악성",IF(AND(AP1223="정상",BL1223&lt;=3),"정상",IF(BI1223&gt;1,"정상","부진")))))</f>
        <v>정상</v>
      </c>
      <c r="BK1223" s="54">
        <v>46266</v>
      </c>
      <c r="BL1223" s="52">
        <f t="shared" si="220"/>
        <v>1</v>
      </c>
    </row>
    <row r="1224" spans="1:64" ht="17.100000000000001" customHeight="1">
      <c r="A1224" s="58" t="s">
        <v>1</v>
      </c>
      <c r="B1224" s="57" t="s">
        <v>3110</v>
      </c>
      <c r="C1224" s="56" t="s">
        <v>3111</v>
      </c>
      <c r="D1224" s="213">
        <v>1107</v>
      </c>
      <c r="E1224" s="214">
        <v>4734.3788000000004</v>
      </c>
      <c r="F1224" s="215">
        <v>5240957</v>
      </c>
      <c r="G1224" s="213">
        <v>0</v>
      </c>
      <c r="H1224" s="216">
        <v>0</v>
      </c>
      <c r="I1224" s="215">
        <v>0</v>
      </c>
      <c r="J1224" s="213">
        <v>8990</v>
      </c>
      <c r="K1224" s="216">
        <v>4881.2776409999997</v>
      </c>
      <c r="L1224" s="215">
        <v>43882686</v>
      </c>
      <c r="M1224" s="213">
        <v>0</v>
      </c>
      <c r="N1224" s="216">
        <v>0</v>
      </c>
      <c r="O1224" s="215">
        <v>0</v>
      </c>
      <c r="P1224" s="213">
        <v>0</v>
      </c>
      <c r="Q1224" s="216">
        <v>0</v>
      </c>
      <c r="R1224" s="215">
        <v>0</v>
      </c>
      <c r="S1224" s="213">
        <v>8990</v>
      </c>
      <c r="T1224" s="214">
        <v>4881.2776409999997</v>
      </c>
      <c r="U1224" s="217">
        <v>43882686</v>
      </c>
      <c r="V1224" s="213">
        <v>8571</v>
      </c>
      <c r="W1224" s="216">
        <v>4852.9106279999996</v>
      </c>
      <c r="X1224" s="215">
        <v>41594297</v>
      </c>
      <c r="Y1224" s="213">
        <v>0</v>
      </c>
      <c r="Z1224" s="216">
        <v>0</v>
      </c>
      <c r="AA1224" s="215">
        <v>0</v>
      </c>
      <c r="AB1224" s="213">
        <v>505</v>
      </c>
      <c r="AC1224" s="216">
        <v>4872.7009900000003</v>
      </c>
      <c r="AD1224" s="215">
        <v>2460714</v>
      </c>
      <c r="AE1224" s="213">
        <v>0</v>
      </c>
      <c r="AF1224" s="216">
        <v>0</v>
      </c>
      <c r="AG1224" s="215">
        <v>0</v>
      </c>
      <c r="AH1224" s="213">
        <v>9076</v>
      </c>
      <c r="AI1224" s="214">
        <v>4854.0117890000001</v>
      </c>
      <c r="AJ1224" s="215">
        <v>44055011</v>
      </c>
      <c r="AK1224" s="218">
        <v>1021</v>
      </c>
      <c r="AL1224" s="214">
        <v>4964.3806999999997</v>
      </c>
      <c r="AM1224" s="215">
        <v>5068632</v>
      </c>
      <c r="AN1224" s="36">
        <f t="shared" si="212"/>
        <v>4.7966553349089002E-4</v>
      </c>
      <c r="AO1224" s="37">
        <f t="shared" si="213"/>
        <v>0.10111914430028722</v>
      </c>
      <c r="AP1224" s="38" t="s">
        <v>2</v>
      </c>
      <c r="AQ1224" s="39" t="str">
        <f t="shared" si="222"/>
        <v>제품</v>
      </c>
      <c r="AR1224" s="40">
        <f t="shared" si="216"/>
        <v>0</v>
      </c>
      <c r="AS1224" s="41">
        <f t="shared" si="217"/>
        <v>0</v>
      </c>
      <c r="AT1224" s="42">
        <f t="shared" si="218"/>
        <v>5068632</v>
      </c>
      <c r="AU1224" s="43">
        <f t="shared" si="214"/>
        <v>5068632</v>
      </c>
      <c r="AV1224" s="95">
        <f t="shared" si="221"/>
        <v>5068632.6946999999</v>
      </c>
      <c r="AW1224" s="61" t="str">
        <f t="shared" si="221"/>
        <v/>
      </c>
      <c r="AX1224" s="61" t="str">
        <f t="shared" si="221"/>
        <v/>
      </c>
      <c r="AY1224" s="61" t="str">
        <f t="shared" si="221"/>
        <v/>
      </c>
      <c r="AZ1224" s="44" t="str">
        <f t="shared" si="221"/>
        <v/>
      </c>
      <c r="BA1224" s="45"/>
      <c r="BB1224" s="97">
        <v>1021</v>
      </c>
      <c r="BC1224" s="98">
        <v>0</v>
      </c>
      <c r="BD1224" s="98">
        <v>0</v>
      </c>
      <c r="BE1224" s="98">
        <v>0</v>
      </c>
      <c r="BF1224" s="98">
        <v>0</v>
      </c>
      <c r="BG1224" s="99">
        <f t="shared" si="219"/>
        <v>1021</v>
      </c>
      <c r="BH1224" s="52">
        <f t="shared" si="215"/>
        <v>0</v>
      </c>
      <c r="BI1224" s="53">
        <f>IFERROR(IF(ROUND(V1224/((D1224+AK1224)/2),1)&lt;0,0,ROUND(V1224/((D1224+AK1224)/2),1)),0)</f>
        <v>8.1</v>
      </c>
      <c r="BJ1224" s="55" t="str">
        <f>IF(AK1224=0,"정상",IF(AP1224="악성","악성",IF(AND(BL1224&gt;3,BI1224&lt;0.5),"악성",IF(AND(AP1224="정상",BL1224&lt;=3),"정상",IF(BI1224&gt;1,"정상","부진")))))</f>
        <v>정상</v>
      </c>
      <c r="BK1224" s="54">
        <v>46266</v>
      </c>
      <c r="BL1224" s="52">
        <f t="shared" si="220"/>
        <v>1</v>
      </c>
    </row>
    <row r="1225" spans="1:64" ht="17.100000000000001" customHeight="1">
      <c r="A1225" s="58" t="s">
        <v>1</v>
      </c>
      <c r="B1225" s="57" t="s">
        <v>3112</v>
      </c>
      <c r="C1225" s="56" t="s">
        <v>3113</v>
      </c>
      <c r="D1225" s="213">
        <v>816</v>
      </c>
      <c r="E1225" s="214">
        <v>4829.3796000000002</v>
      </c>
      <c r="F1225" s="215">
        <v>3940773</v>
      </c>
      <c r="G1225" s="213">
        <v>0</v>
      </c>
      <c r="H1225" s="216">
        <v>0</v>
      </c>
      <c r="I1225" s="215">
        <v>0</v>
      </c>
      <c r="J1225" s="213">
        <v>3860</v>
      </c>
      <c r="K1225" s="216">
        <v>4897.3098440000003</v>
      </c>
      <c r="L1225" s="215">
        <v>18903616</v>
      </c>
      <c r="M1225" s="213">
        <v>3</v>
      </c>
      <c r="N1225" s="216">
        <v>4886</v>
      </c>
      <c r="O1225" s="215">
        <v>14658</v>
      </c>
      <c r="P1225" s="213">
        <v>0</v>
      </c>
      <c r="Q1225" s="216">
        <v>0</v>
      </c>
      <c r="R1225" s="215">
        <v>0</v>
      </c>
      <c r="S1225" s="213">
        <v>3863</v>
      </c>
      <c r="T1225" s="214">
        <v>4897.3010610000001</v>
      </c>
      <c r="U1225" s="217">
        <v>18918274</v>
      </c>
      <c r="V1225" s="213">
        <v>3755</v>
      </c>
      <c r="W1225" s="216">
        <v>4884.1627159999998</v>
      </c>
      <c r="X1225" s="215">
        <v>18340031</v>
      </c>
      <c r="Y1225" s="213">
        <v>0</v>
      </c>
      <c r="Z1225" s="216">
        <v>0</v>
      </c>
      <c r="AA1225" s="215">
        <v>0</v>
      </c>
      <c r="AB1225" s="213">
        <v>518</v>
      </c>
      <c r="AC1225" s="216">
        <v>4884.3957520000004</v>
      </c>
      <c r="AD1225" s="215">
        <v>2530117</v>
      </c>
      <c r="AE1225" s="213">
        <v>0</v>
      </c>
      <c r="AF1225" s="216">
        <v>0</v>
      </c>
      <c r="AG1225" s="215">
        <v>0</v>
      </c>
      <c r="AH1225" s="213">
        <v>4273</v>
      </c>
      <c r="AI1225" s="214">
        <v>4884.1909660000001</v>
      </c>
      <c r="AJ1225" s="215">
        <v>20870148</v>
      </c>
      <c r="AK1225" s="218">
        <v>406</v>
      </c>
      <c r="AL1225" s="214">
        <v>4898.7698</v>
      </c>
      <c r="AM1225" s="215">
        <v>1988899</v>
      </c>
      <c r="AN1225" s="36">
        <f t="shared" si="212"/>
        <v>1.8821770842596141E-4</v>
      </c>
      <c r="AO1225" s="37">
        <f t="shared" si="213"/>
        <v>8.6770677495191281E-2</v>
      </c>
      <c r="AP1225" s="38" t="s">
        <v>2</v>
      </c>
      <c r="AQ1225" s="39" t="str">
        <f t="shared" si="222"/>
        <v>제품</v>
      </c>
      <c r="AR1225" s="40">
        <f t="shared" si="216"/>
        <v>0</v>
      </c>
      <c r="AS1225" s="41">
        <f t="shared" si="217"/>
        <v>0</v>
      </c>
      <c r="AT1225" s="42">
        <f t="shared" si="218"/>
        <v>1988899</v>
      </c>
      <c r="AU1225" s="43">
        <f t="shared" si="214"/>
        <v>1988899</v>
      </c>
      <c r="AV1225" s="95">
        <f t="shared" si="221"/>
        <v>1988900.5388</v>
      </c>
      <c r="AW1225" s="61" t="str">
        <f t="shared" si="221"/>
        <v/>
      </c>
      <c r="AX1225" s="61" t="str">
        <f t="shared" si="221"/>
        <v/>
      </c>
      <c r="AY1225" s="61" t="str">
        <f t="shared" si="221"/>
        <v/>
      </c>
      <c r="AZ1225" s="44" t="str">
        <f t="shared" si="221"/>
        <v/>
      </c>
      <c r="BA1225" s="45"/>
      <c r="BB1225" s="97">
        <v>406</v>
      </c>
      <c r="BC1225" s="98">
        <v>0</v>
      </c>
      <c r="BD1225" s="98">
        <v>0</v>
      </c>
      <c r="BE1225" s="98">
        <v>0</v>
      </c>
      <c r="BF1225" s="98">
        <v>0</v>
      </c>
      <c r="BG1225" s="99">
        <f t="shared" si="219"/>
        <v>406</v>
      </c>
      <c r="BH1225" s="52">
        <f t="shared" si="215"/>
        <v>0</v>
      </c>
      <c r="BI1225" s="53">
        <f>IFERROR(IF(ROUND(V1225/((D1225+AK1225)/2),1)&lt;0,0,ROUND(V1225/((D1225+AK1225)/2),1)),0)</f>
        <v>6.1</v>
      </c>
      <c r="BJ1225" s="55" t="str">
        <f>IF(AK1225=0,"정상",IF(AP1225="악성","악성",IF(AND(BL1225&gt;3,BI1225&lt;0.5),"악성",IF(AND(AP1225="정상",BL1225&lt;=3),"정상",IF(BI1225&gt;1,"정상","부진")))))</f>
        <v>정상</v>
      </c>
      <c r="BK1225" s="54">
        <v>46082</v>
      </c>
      <c r="BL1225" s="52">
        <f t="shared" si="220"/>
        <v>7</v>
      </c>
    </row>
    <row r="1226" spans="1:64" ht="17.100000000000001" customHeight="1">
      <c r="A1226" s="58" t="s">
        <v>1</v>
      </c>
      <c r="B1226" s="57" t="s">
        <v>3376</v>
      </c>
      <c r="C1226" s="56" t="s">
        <v>3377</v>
      </c>
      <c r="D1226" s="213">
        <v>7055</v>
      </c>
      <c r="E1226" s="214">
        <v>1330</v>
      </c>
      <c r="F1226" s="215">
        <v>9383150</v>
      </c>
      <c r="G1226" s="213">
        <v>0</v>
      </c>
      <c r="H1226" s="216">
        <v>0</v>
      </c>
      <c r="I1226" s="215">
        <v>0</v>
      </c>
      <c r="J1226" s="213">
        <v>0</v>
      </c>
      <c r="K1226" s="216">
        <v>0</v>
      </c>
      <c r="L1226" s="215">
        <v>0</v>
      </c>
      <c r="M1226" s="213">
        <v>58</v>
      </c>
      <c r="N1226" s="216">
        <v>1330</v>
      </c>
      <c r="O1226" s="215">
        <v>77140</v>
      </c>
      <c r="P1226" s="213">
        <v>0</v>
      </c>
      <c r="Q1226" s="216">
        <v>0</v>
      </c>
      <c r="R1226" s="215">
        <v>0</v>
      </c>
      <c r="S1226" s="213">
        <v>58</v>
      </c>
      <c r="T1226" s="214">
        <v>1330</v>
      </c>
      <c r="U1226" s="217">
        <v>77140</v>
      </c>
      <c r="V1226" s="213">
        <v>260</v>
      </c>
      <c r="W1226" s="216">
        <v>1330</v>
      </c>
      <c r="X1226" s="215">
        <v>345800</v>
      </c>
      <c r="Y1226" s="213">
        <v>0</v>
      </c>
      <c r="Z1226" s="216">
        <v>0</v>
      </c>
      <c r="AA1226" s="215">
        <v>0</v>
      </c>
      <c r="AB1226" s="213">
        <v>6649</v>
      </c>
      <c r="AC1226" s="216">
        <v>1330</v>
      </c>
      <c r="AD1226" s="215">
        <v>8843170</v>
      </c>
      <c r="AE1226" s="213">
        <v>0</v>
      </c>
      <c r="AF1226" s="216">
        <v>0</v>
      </c>
      <c r="AG1226" s="215">
        <v>0</v>
      </c>
      <c r="AH1226" s="213">
        <v>6909</v>
      </c>
      <c r="AI1226" s="214">
        <v>1330</v>
      </c>
      <c r="AJ1226" s="215">
        <v>9188970</v>
      </c>
      <c r="AK1226" s="218">
        <v>204</v>
      </c>
      <c r="AL1226" s="214">
        <v>1330</v>
      </c>
      <c r="AM1226" s="215">
        <v>271320</v>
      </c>
      <c r="AN1226" s="36">
        <f t="shared" ref="AN1226:AN1289" si="223">AM1226/$AM$4</f>
        <v>2.5676129682870697E-5</v>
      </c>
      <c r="AO1226" s="37">
        <f t="shared" ref="AO1226:AO1289" si="224">IF(ISERROR(AK1226/(D1226+S1226)),,(AK1226/(D1226+S1226)))</f>
        <v>2.867988190636862E-2</v>
      </c>
      <c r="AP1226" s="38" t="s">
        <v>4</v>
      </c>
      <c r="AQ1226" s="39" t="str">
        <f t="shared" si="222"/>
        <v>제품</v>
      </c>
      <c r="AR1226" s="40">
        <f t="shared" si="216"/>
        <v>0</v>
      </c>
      <c r="AS1226" s="41">
        <f t="shared" si="217"/>
        <v>271320</v>
      </c>
      <c r="AT1226" s="42">
        <f t="shared" si="218"/>
        <v>0</v>
      </c>
      <c r="AU1226" s="43">
        <f t="shared" ref="AU1226:AU1289" si="225">SUM(AR1226:AT1226)</f>
        <v>271320</v>
      </c>
      <c r="AV1226" s="95">
        <f t="shared" si="221"/>
        <v>271320</v>
      </c>
      <c r="AW1226" s="61" t="str">
        <f t="shared" si="221"/>
        <v/>
      </c>
      <c r="AX1226" s="61" t="str">
        <f t="shared" si="221"/>
        <v/>
      </c>
      <c r="AY1226" s="61" t="str">
        <f t="shared" si="221"/>
        <v/>
      </c>
      <c r="AZ1226" s="44" t="str">
        <f t="shared" si="221"/>
        <v/>
      </c>
      <c r="BA1226" s="45"/>
      <c r="BB1226" s="97">
        <v>204</v>
      </c>
      <c r="BC1226" s="98">
        <v>0</v>
      </c>
      <c r="BD1226" s="98">
        <v>0</v>
      </c>
      <c r="BE1226" s="98">
        <v>0</v>
      </c>
      <c r="BF1226" s="98">
        <v>0</v>
      </c>
      <c r="BG1226" s="99">
        <f t="shared" si="219"/>
        <v>204</v>
      </c>
      <c r="BH1226" s="52">
        <f t="shared" ref="BH1226:BH1289" si="226">BG1226-AK1226</f>
        <v>0</v>
      </c>
      <c r="BI1226" s="53">
        <f>IFERROR(IF(ROUND(V1226/((D1226+AK1226)/2),1)&lt;0,0,ROUND(V1226/((D1226+AK1226)/2),1)),0)</f>
        <v>0.1</v>
      </c>
      <c r="BJ1226" s="55" t="str">
        <f>IF(AK1226=0,"정상",IF(AP1226="악성","악성",IF(AND(BL1226&gt;3,BI1226&lt;0.5),"악성",IF(AND(AP1226="정상",BL1226&lt;=3),"정상",IF(BI1226&gt;1,"정상","부진")))))</f>
        <v>악성</v>
      </c>
      <c r="BK1226" s="54">
        <v>45383</v>
      </c>
      <c r="BL1226" s="52">
        <f t="shared" si="220"/>
        <v>30</v>
      </c>
    </row>
    <row r="1227" spans="1:64" ht="17.100000000000001" customHeight="1">
      <c r="A1227" s="58" t="s">
        <v>1</v>
      </c>
      <c r="B1227" s="57" t="s">
        <v>3378</v>
      </c>
      <c r="C1227" s="56" t="s">
        <v>3379</v>
      </c>
      <c r="D1227" s="213">
        <v>2767</v>
      </c>
      <c r="E1227" s="214">
        <v>1330</v>
      </c>
      <c r="F1227" s="215">
        <v>3680110</v>
      </c>
      <c r="G1227" s="213">
        <v>0</v>
      </c>
      <c r="H1227" s="216">
        <v>0</v>
      </c>
      <c r="I1227" s="215">
        <v>0</v>
      </c>
      <c r="J1227" s="213">
        <v>0</v>
      </c>
      <c r="K1227" s="216">
        <v>0</v>
      </c>
      <c r="L1227" s="215">
        <v>0</v>
      </c>
      <c r="M1227" s="213">
        <v>10</v>
      </c>
      <c r="N1227" s="216">
        <v>1330</v>
      </c>
      <c r="O1227" s="215">
        <v>13300</v>
      </c>
      <c r="P1227" s="213">
        <v>0</v>
      </c>
      <c r="Q1227" s="216">
        <v>0</v>
      </c>
      <c r="R1227" s="215">
        <v>0</v>
      </c>
      <c r="S1227" s="213">
        <v>10</v>
      </c>
      <c r="T1227" s="214">
        <v>1330</v>
      </c>
      <c r="U1227" s="217">
        <v>13300</v>
      </c>
      <c r="V1227" s="213">
        <v>2648</v>
      </c>
      <c r="W1227" s="216">
        <v>1330</v>
      </c>
      <c r="X1227" s="215">
        <v>3521840</v>
      </c>
      <c r="Y1227" s="213">
        <v>0</v>
      </c>
      <c r="Z1227" s="216">
        <v>0</v>
      </c>
      <c r="AA1227" s="215">
        <v>0</v>
      </c>
      <c r="AB1227" s="213">
        <v>35</v>
      </c>
      <c r="AC1227" s="216">
        <v>1330</v>
      </c>
      <c r="AD1227" s="215">
        <v>46550</v>
      </c>
      <c r="AE1227" s="213">
        <v>0</v>
      </c>
      <c r="AF1227" s="216">
        <v>0</v>
      </c>
      <c r="AG1227" s="215">
        <v>0</v>
      </c>
      <c r="AH1227" s="213">
        <v>2683</v>
      </c>
      <c r="AI1227" s="214">
        <v>1330</v>
      </c>
      <c r="AJ1227" s="215">
        <v>3568390</v>
      </c>
      <c r="AK1227" s="218">
        <v>94</v>
      </c>
      <c r="AL1227" s="214">
        <v>1330</v>
      </c>
      <c r="AM1227" s="215">
        <v>125020</v>
      </c>
      <c r="AN1227" s="36">
        <f t="shared" si="223"/>
        <v>1.1831157795048264E-5</v>
      </c>
      <c r="AO1227" s="37">
        <f t="shared" si="224"/>
        <v>3.3849477853799062E-2</v>
      </c>
      <c r="AP1227" s="38" t="s">
        <v>4</v>
      </c>
      <c r="AQ1227" s="39" t="str">
        <f t="shared" si="222"/>
        <v>제품</v>
      </c>
      <c r="AR1227" s="40">
        <f t="shared" ref="AR1227:AR1290" si="227">IF($AP1227="악성",$AM1227,0)</f>
        <v>0</v>
      </c>
      <c r="AS1227" s="41">
        <f t="shared" ref="AS1227:AS1290" si="228">IF($AP1227="부진",$AM1227,0)</f>
        <v>125020</v>
      </c>
      <c r="AT1227" s="42">
        <f t="shared" ref="AT1227:AT1290" si="229">IF($AP1227="정상",$AM1227,0)</f>
        <v>0</v>
      </c>
      <c r="AU1227" s="43">
        <f t="shared" si="225"/>
        <v>125020</v>
      </c>
      <c r="AV1227" s="95">
        <f t="shared" si="221"/>
        <v>125020</v>
      </c>
      <c r="AW1227" s="61" t="str">
        <f t="shared" si="221"/>
        <v/>
      </c>
      <c r="AX1227" s="61" t="str">
        <f t="shared" si="221"/>
        <v/>
      </c>
      <c r="AY1227" s="61" t="str">
        <f t="shared" si="221"/>
        <v/>
      </c>
      <c r="AZ1227" s="44" t="str">
        <f t="shared" si="221"/>
        <v/>
      </c>
      <c r="BA1227" s="45"/>
      <c r="BB1227" s="97">
        <v>94</v>
      </c>
      <c r="BC1227" s="98">
        <v>0</v>
      </c>
      <c r="BD1227" s="98">
        <v>0</v>
      </c>
      <c r="BE1227" s="98">
        <v>0</v>
      </c>
      <c r="BF1227" s="98">
        <v>0</v>
      </c>
      <c r="BG1227" s="99">
        <f t="shared" ref="BG1227:BG1290" si="230">+SUM(BB1227:BF1227)</f>
        <v>94</v>
      </c>
      <c r="BH1227" s="52">
        <f t="shared" si="226"/>
        <v>0</v>
      </c>
      <c r="BI1227" s="53">
        <f>IFERROR(IF(ROUND(V1227/((D1227+AK1227)/2),1)&lt;0,0,ROUND(V1227/((D1227+AK1227)/2),1)),0)</f>
        <v>1.9</v>
      </c>
      <c r="BJ1227" s="55" t="str">
        <f>IF(AK1227=0,"정상",IF(AP1227="악성","악성",IF(AND(BL1227&gt;3,BI1227&lt;0.5),"악성",IF(AND(AP1227="정상",BL1227&lt;=3),"정상",IF(BI1227&gt;1,"정상","부진")))))</f>
        <v>정상</v>
      </c>
      <c r="BK1227" s="54">
        <v>45383</v>
      </c>
      <c r="BL1227" s="52">
        <f t="shared" ref="BL1227:BL1290" si="231">DATEDIF(BK1227,$BL$9,"m")+1</f>
        <v>30</v>
      </c>
    </row>
    <row r="1228" spans="1:64" ht="17.100000000000001" customHeight="1">
      <c r="A1228" s="58" t="s">
        <v>1</v>
      </c>
      <c r="B1228" s="57" t="s">
        <v>3114</v>
      </c>
      <c r="C1228" s="56" t="s">
        <v>3115</v>
      </c>
      <c r="D1228" s="213">
        <v>2168</v>
      </c>
      <c r="E1228" s="214">
        <v>1396.6205</v>
      </c>
      <c r="F1228" s="215">
        <v>3027873</v>
      </c>
      <c r="G1228" s="213">
        <v>0</v>
      </c>
      <c r="H1228" s="216">
        <v>0</v>
      </c>
      <c r="I1228" s="215">
        <v>0</v>
      </c>
      <c r="J1228" s="213">
        <v>2984</v>
      </c>
      <c r="K1228" s="216">
        <v>1418.7898789999999</v>
      </c>
      <c r="L1228" s="215">
        <v>4233669</v>
      </c>
      <c r="M1228" s="213">
        <v>2</v>
      </c>
      <c r="N1228" s="216">
        <v>1415.5</v>
      </c>
      <c r="O1228" s="215">
        <v>2831</v>
      </c>
      <c r="P1228" s="213">
        <v>0</v>
      </c>
      <c r="Q1228" s="216">
        <v>0</v>
      </c>
      <c r="R1228" s="215">
        <v>0</v>
      </c>
      <c r="S1228" s="213">
        <v>2986</v>
      </c>
      <c r="T1228" s="214">
        <v>1418.787675</v>
      </c>
      <c r="U1228" s="217">
        <v>4236500</v>
      </c>
      <c r="V1228" s="213">
        <v>4369</v>
      </c>
      <c r="W1228" s="216">
        <v>1408.370336</v>
      </c>
      <c r="X1228" s="215">
        <v>6153170</v>
      </c>
      <c r="Y1228" s="213">
        <v>0</v>
      </c>
      <c r="Z1228" s="216">
        <v>0</v>
      </c>
      <c r="AA1228" s="215">
        <v>0</v>
      </c>
      <c r="AB1228" s="213">
        <v>13</v>
      </c>
      <c r="AC1228" s="216">
        <v>1411.3846149999999</v>
      </c>
      <c r="AD1228" s="215">
        <v>18348</v>
      </c>
      <c r="AE1228" s="213">
        <v>0</v>
      </c>
      <c r="AF1228" s="216">
        <v>0</v>
      </c>
      <c r="AG1228" s="215">
        <v>0</v>
      </c>
      <c r="AH1228" s="213">
        <v>4382</v>
      </c>
      <c r="AI1228" s="214">
        <v>1408.3792780000001</v>
      </c>
      <c r="AJ1228" s="215">
        <v>6171518</v>
      </c>
      <c r="AK1228" s="218">
        <v>772</v>
      </c>
      <c r="AL1228" s="214">
        <v>1415.6164000000001</v>
      </c>
      <c r="AM1228" s="215">
        <v>1092855</v>
      </c>
      <c r="AN1228" s="36">
        <f t="shared" si="223"/>
        <v>1.0342137219730818E-4</v>
      </c>
      <c r="AO1228" s="37">
        <f t="shared" si="224"/>
        <v>0.14978657353511834</v>
      </c>
      <c r="AP1228" s="38" t="s">
        <v>2</v>
      </c>
      <c r="AQ1228" s="39" t="str">
        <f t="shared" si="222"/>
        <v>제품</v>
      </c>
      <c r="AR1228" s="40">
        <f t="shared" si="227"/>
        <v>0</v>
      </c>
      <c r="AS1228" s="41">
        <f t="shared" si="228"/>
        <v>0</v>
      </c>
      <c r="AT1228" s="42">
        <f t="shared" si="229"/>
        <v>1092855</v>
      </c>
      <c r="AU1228" s="43">
        <f t="shared" si="225"/>
        <v>1092855</v>
      </c>
      <c r="AV1228" s="95">
        <f t="shared" si="221"/>
        <v>1092855.8608000001</v>
      </c>
      <c r="AW1228" s="61" t="str">
        <f t="shared" si="221"/>
        <v/>
      </c>
      <c r="AX1228" s="61" t="str">
        <f t="shared" si="221"/>
        <v/>
      </c>
      <c r="AY1228" s="61" t="str">
        <f t="shared" si="221"/>
        <v/>
      </c>
      <c r="AZ1228" s="44" t="str">
        <f t="shared" si="221"/>
        <v/>
      </c>
      <c r="BA1228" s="45"/>
      <c r="BB1228" s="97">
        <v>772</v>
      </c>
      <c r="BC1228" s="98">
        <v>0</v>
      </c>
      <c r="BD1228" s="98">
        <v>0</v>
      </c>
      <c r="BE1228" s="98">
        <v>0</v>
      </c>
      <c r="BF1228" s="98">
        <v>0</v>
      </c>
      <c r="BG1228" s="99">
        <f t="shared" si="230"/>
        <v>772</v>
      </c>
      <c r="BH1228" s="52">
        <f t="shared" si="226"/>
        <v>0</v>
      </c>
      <c r="BI1228" s="53">
        <f>IFERROR(IF(ROUND(V1228/((D1228+AK1228)/2),1)&lt;0,0,ROUND(V1228/((D1228+AK1228)/2),1)),0)</f>
        <v>3</v>
      </c>
      <c r="BJ1228" s="55" t="str">
        <f>IF(AK1228=0,"정상",IF(AP1228="악성","악성",IF(AND(BL1228&gt;3,BI1228&lt;0.5),"악성",IF(AND(AP1228="정상",BL1228&lt;=3),"정상",IF(BI1228&gt;1,"정상","부진")))))</f>
        <v>정상</v>
      </c>
      <c r="BK1228" s="54">
        <v>45992</v>
      </c>
      <c r="BL1228" s="52">
        <f t="shared" si="231"/>
        <v>10</v>
      </c>
    </row>
    <row r="1229" spans="1:64" ht="17.100000000000001" customHeight="1">
      <c r="A1229" s="58" t="s">
        <v>1</v>
      </c>
      <c r="B1229" s="57" t="s">
        <v>3216</v>
      </c>
      <c r="C1229" s="56" t="s">
        <v>3217</v>
      </c>
      <c r="D1229" s="213">
        <v>3430</v>
      </c>
      <c r="E1229" s="214">
        <v>5092.9142000000002</v>
      </c>
      <c r="F1229" s="215">
        <v>17468695</v>
      </c>
      <c r="G1229" s="213">
        <v>0</v>
      </c>
      <c r="H1229" s="216">
        <v>0</v>
      </c>
      <c r="I1229" s="215">
        <v>0</v>
      </c>
      <c r="J1229" s="213">
        <v>15110</v>
      </c>
      <c r="K1229" s="216">
        <v>5170.0334210000001</v>
      </c>
      <c r="L1229" s="215">
        <v>78119205</v>
      </c>
      <c r="M1229" s="213">
        <v>1</v>
      </c>
      <c r="N1229" s="216">
        <v>5262</v>
      </c>
      <c r="O1229" s="215">
        <v>5262</v>
      </c>
      <c r="P1229" s="213">
        <v>0</v>
      </c>
      <c r="Q1229" s="216">
        <v>0</v>
      </c>
      <c r="R1229" s="215">
        <v>0</v>
      </c>
      <c r="S1229" s="213">
        <v>15111</v>
      </c>
      <c r="T1229" s="214">
        <v>5170.0395070000004</v>
      </c>
      <c r="U1229" s="217">
        <v>78124467</v>
      </c>
      <c r="V1229" s="213">
        <v>16620</v>
      </c>
      <c r="W1229" s="216">
        <v>5148.9630559999996</v>
      </c>
      <c r="X1229" s="215">
        <v>85575766</v>
      </c>
      <c r="Y1229" s="213">
        <v>0</v>
      </c>
      <c r="Z1229" s="216">
        <v>0</v>
      </c>
      <c r="AA1229" s="215">
        <v>0</v>
      </c>
      <c r="AB1229" s="213">
        <v>875</v>
      </c>
      <c r="AC1229" s="216">
        <v>5157.9497140000003</v>
      </c>
      <c r="AD1229" s="215">
        <v>4513206</v>
      </c>
      <c r="AE1229" s="213">
        <v>0</v>
      </c>
      <c r="AF1229" s="216">
        <v>0</v>
      </c>
      <c r="AG1229" s="215">
        <v>0</v>
      </c>
      <c r="AH1229" s="213">
        <v>17495</v>
      </c>
      <c r="AI1229" s="214">
        <v>5149.4125169999998</v>
      </c>
      <c r="AJ1229" s="215">
        <v>90088972</v>
      </c>
      <c r="AK1229" s="218">
        <v>1046</v>
      </c>
      <c r="AL1229" s="214">
        <v>5262.1336000000001</v>
      </c>
      <c r="AM1229" s="215">
        <v>5504190</v>
      </c>
      <c r="AN1229" s="36">
        <f t="shared" si="223"/>
        <v>5.2088418192230599E-4</v>
      </c>
      <c r="AO1229" s="37">
        <f t="shared" si="224"/>
        <v>5.6415511568955287E-2</v>
      </c>
      <c r="AP1229" s="38" t="s">
        <v>2</v>
      </c>
      <c r="AQ1229" s="39" t="str">
        <f t="shared" si="222"/>
        <v>제품</v>
      </c>
      <c r="AR1229" s="40">
        <f t="shared" si="227"/>
        <v>0</v>
      </c>
      <c r="AS1229" s="41">
        <f t="shared" si="228"/>
        <v>0</v>
      </c>
      <c r="AT1229" s="42">
        <f t="shared" si="229"/>
        <v>5504190</v>
      </c>
      <c r="AU1229" s="43">
        <f t="shared" si="225"/>
        <v>5504190</v>
      </c>
      <c r="AV1229" s="95">
        <f t="shared" si="221"/>
        <v>5504191.7456</v>
      </c>
      <c r="AW1229" s="61" t="str">
        <f t="shared" si="221"/>
        <v/>
      </c>
      <c r="AX1229" s="61" t="str">
        <f t="shared" si="221"/>
        <v/>
      </c>
      <c r="AY1229" s="61" t="str">
        <f t="shared" si="221"/>
        <v/>
      </c>
      <c r="AZ1229" s="44" t="str">
        <f t="shared" si="221"/>
        <v/>
      </c>
      <c r="BA1229" s="45"/>
      <c r="BB1229" s="97">
        <v>1046</v>
      </c>
      <c r="BC1229" s="98">
        <v>0</v>
      </c>
      <c r="BD1229" s="98">
        <v>0</v>
      </c>
      <c r="BE1229" s="98">
        <v>0</v>
      </c>
      <c r="BF1229" s="98">
        <v>0</v>
      </c>
      <c r="BG1229" s="99">
        <f t="shared" si="230"/>
        <v>1046</v>
      </c>
      <c r="BH1229" s="52">
        <f t="shared" si="226"/>
        <v>0</v>
      </c>
      <c r="BI1229" s="53">
        <f>IFERROR(IF(ROUND(V1229/((D1229+AK1229)/2),1)&lt;0,0,ROUND(V1229/((D1229+AK1229)/2),1)),0)</f>
        <v>7.4</v>
      </c>
      <c r="BJ1229" s="55" t="str">
        <f>IF(AK1229=0,"정상",IF(AP1229="악성","악성",IF(AND(BL1229&gt;3,BI1229&lt;0.5),"악성",IF(AND(AP1229="정상",BL1229&lt;=3),"정상",IF(BI1229&gt;1,"정상","부진")))))</f>
        <v>정상</v>
      </c>
      <c r="BK1229" s="54">
        <v>46174</v>
      </c>
      <c r="BL1229" s="52">
        <f t="shared" si="231"/>
        <v>4</v>
      </c>
    </row>
    <row r="1230" spans="1:64" ht="17.100000000000001" customHeight="1">
      <c r="A1230" s="58" t="s">
        <v>1</v>
      </c>
      <c r="B1230" s="57" t="s">
        <v>3458</v>
      </c>
      <c r="C1230" s="56" t="s">
        <v>3459</v>
      </c>
      <c r="D1230" s="213">
        <v>1359</v>
      </c>
      <c r="E1230" s="214">
        <v>5247.8710000000001</v>
      </c>
      <c r="F1230" s="215">
        <v>7131856</v>
      </c>
      <c r="G1230" s="213">
        <v>0</v>
      </c>
      <c r="H1230" s="216">
        <v>0</v>
      </c>
      <c r="I1230" s="215">
        <v>0</v>
      </c>
      <c r="J1230" s="213">
        <v>3950</v>
      </c>
      <c r="K1230" s="216">
        <v>5343.1149359999999</v>
      </c>
      <c r="L1230" s="215">
        <v>21105304</v>
      </c>
      <c r="M1230" s="213">
        <v>0</v>
      </c>
      <c r="N1230" s="216">
        <v>0</v>
      </c>
      <c r="O1230" s="215">
        <v>0</v>
      </c>
      <c r="P1230" s="213">
        <v>0</v>
      </c>
      <c r="Q1230" s="216">
        <v>0</v>
      </c>
      <c r="R1230" s="215">
        <v>0</v>
      </c>
      <c r="S1230" s="213">
        <v>3950</v>
      </c>
      <c r="T1230" s="214">
        <v>5343.1149359999999</v>
      </c>
      <c r="U1230" s="217">
        <v>21105304</v>
      </c>
      <c r="V1230" s="213">
        <v>4724</v>
      </c>
      <c r="W1230" s="216">
        <v>5318.0635050000001</v>
      </c>
      <c r="X1230" s="215">
        <v>25122532</v>
      </c>
      <c r="Y1230" s="213">
        <v>0</v>
      </c>
      <c r="Z1230" s="216">
        <v>0</v>
      </c>
      <c r="AA1230" s="215">
        <v>0</v>
      </c>
      <c r="AB1230" s="213">
        <v>451</v>
      </c>
      <c r="AC1230" s="216">
        <v>5318.0776050000004</v>
      </c>
      <c r="AD1230" s="215">
        <v>2398453</v>
      </c>
      <c r="AE1230" s="213">
        <v>0</v>
      </c>
      <c r="AF1230" s="216">
        <v>0</v>
      </c>
      <c r="AG1230" s="215">
        <v>0</v>
      </c>
      <c r="AH1230" s="213">
        <v>5175</v>
      </c>
      <c r="AI1230" s="214">
        <v>5318.0647339999996</v>
      </c>
      <c r="AJ1230" s="215">
        <v>27520985</v>
      </c>
      <c r="AK1230" s="218">
        <v>134</v>
      </c>
      <c r="AL1230" s="214">
        <v>5344.6017000000002</v>
      </c>
      <c r="AM1230" s="215">
        <v>716175</v>
      </c>
      <c r="AN1230" s="36">
        <f t="shared" si="223"/>
        <v>6.777459153630371E-5</v>
      </c>
      <c r="AO1230" s="37">
        <f t="shared" si="224"/>
        <v>2.5240158221887361E-2</v>
      </c>
      <c r="AP1230" s="38" t="s">
        <v>2</v>
      </c>
      <c r="AQ1230" s="39" t="str">
        <f t="shared" si="222"/>
        <v>제품</v>
      </c>
      <c r="AR1230" s="40">
        <f t="shared" si="227"/>
        <v>0</v>
      </c>
      <c r="AS1230" s="41">
        <f t="shared" si="228"/>
        <v>0</v>
      </c>
      <c r="AT1230" s="42">
        <f t="shared" si="229"/>
        <v>716175</v>
      </c>
      <c r="AU1230" s="43">
        <f t="shared" si="225"/>
        <v>716175</v>
      </c>
      <c r="AV1230" s="95">
        <f t="shared" si="221"/>
        <v>716176.62780000002</v>
      </c>
      <c r="AW1230" s="61" t="str">
        <f t="shared" si="221"/>
        <v/>
      </c>
      <c r="AX1230" s="61" t="str">
        <f t="shared" si="221"/>
        <v/>
      </c>
      <c r="AY1230" s="61" t="str">
        <f t="shared" si="221"/>
        <v/>
      </c>
      <c r="AZ1230" s="44" t="str">
        <f t="shared" si="221"/>
        <v/>
      </c>
      <c r="BA1230" s="45"/>
      <c r="BB1230" s="97">
        <v>134</v>
      </c>
      <c r="BC1230" s="98">
        <v>0</v>
      </c>
      <c r="BD1230" s="98">
        <v>0</v>
      </c>
      <c r="BE1230" s="98">
        <v>0</v>
      </c>
      <c r="BF1230" s="98">
        <v>0</v>
      </c>
      <c r="BG1230" s="99">
        <f t="shared" si="230"/>
        <v>134</v>
      </c>
      <c r="BH1230" s="52">
        <f t="shared" si="226"/>
        <v>0</v>
      </c>
      <c r="BI1230" s="53">
        <f>IFERROR(IF(ROUND(V1230/((D1230+AK1230)/2),1)&lt;0,0,ROUND(V1230/((D1230+AK1230)/2),1)),0)</f>
        <v>6.3</v>
      </c>
      <c r="BJ1230" s="55" t="str">
        <f>IF(AK1230=0,"정상",IF(AP1230="악성","악성",IF(AND(BL1230&gt;3,BI1230&lt;0.5),"악성",IF(AND(AP1230="정상",BL1230&lt;=3),"정상",IF(BI1230&gt;1,"정상","부진")))))</f>
        <v>정상</v>
      </c>
      <c r="BK1230" s="54">
        <v>46082</v>
      </c>
      <c r="BL1230" s="52">
        <f t="shared" si="231"/>
        <v>7</v>
      </c>
    </row>
    <row r="1231" spans="1:64" ht="17.100000000000001" customHeight="1">
      <c r="A1231" s="58" t="s">
        <v>1</v>
      </c>
      <c r="B1231" s="57" t="s">
        <v>3380</v>
      </c>
      <c r="C1231" s="56" t="s">
        <v>3381</v>
      </c>
      <c r="D1231" s="213">
        <v>3545</v>
      </c>
      <c r="E1231" s="214">
        <v>5268.9331000000002</v>
      </c>
      <c r="F1231" s="215">
        <v>18678367</v>
      </c>
      <c r="G1231" s="213">
        <v>0</v>
      </c>
      <c r="H1231" s="216">
        <v>0</v>
      </c>
      <c r="I1231" s="215">
        <v>0</v>
      </c>
      <c r="J1231" s="213">
        <v>6330</v>
      </c>
      <c r="K1231" s="216">
        <v>5384.5091620000003</v>
      </c>
      <c r="L1231" s="215">
        <v>34083943</v>
      </c>
      <c r="M1231" s="213">
        <v>10</v>
      </c>
      <c r="N1231" s="216">
        <v>5377.3</v>
      </c>
      <c r="O1231" s="215">
        <v>53773</v>
      </c>
      <c r="P1231" s="213">
        <v>0</v>
      </c>
      <c r="Q1231" s="216">
        <v>0</v>
      </c>
      <c r="R1231" s="215">
        <v>0</v>
      </c>
      <c r="S1231" s="213">
        <v>6340</v>
      </c>
      <c r="T1231" s="214">
        <v>5384.4977909999998</v>
      </c>
      <c r="U1231" s="217">
        <v>34137716</v>
      </c>
      <c r="V1231" s="213">
        <v>8339</v>
      </c>
      <c r="W1231" s="216">
        <v>5337.7368980000001</v>
      </c>
      <c r="X1231" s="215">
        <v>44511388</v>
      </c>
      <c r="Y1231" s="213">
        <v>0</v>
      </c>
      <c r="Z1231" s="216">
        <v>0</v>
      </c>
      <c r="AA1231" s="215">
        <v>0</v>
      </c>
      <c r="AB1231" s="213">
        <v>283</v>
      </c>
      <c r="AC1231" s="216">
        <v>5333.381625</v>
      </c>
      <c r="AD1231" s="215">
        <v>1509347</v>
      </c>
      <c r="AE1231" s="213">
        <v>0</v>
      </c>
      <c r="AF1231" s="216">
        <v>0</v>
      </c>
      <c r="AG1231" s="215">
        <v>0</v>
      </c>
      <c r="AH1231" s="213">
        <v>8622</v>
      </c>
      <c r="AI1231" s="214">
        <v>5337.5939449999996</v>
      </c>
      <c r="AJ1231" s="215">
        <v>46020735</v>
      </c>
      <c r="AK1231" s="218">
        <v>1263</v>
      </c>
      <c r="AL1231" s="214">
        <v>5380.3239000000003</v>
      </c>
      <c r="AM1231" s="215">
        <v>6795348</v>
      </c>
      <c r="AN1231" s="36">
        <f t="shared" si="223"/>
        <v>6.4307178419665352E-4</v>
      </c>
      <c r="AO1231" s="37">
        <f t="shared" si="224"/>
        <v>0.12776934749620639</v>
      </c>
      <c r="AP1231" s="38" t="s">
        <v>2</v>
      </c>
      <c r="AQ1231" s="39" t="str">
        <f t="shared" si="222"/>
        <v>제품</v>
      </c>
      <c r="AR1231" s="40">
        <f t="shared" si="227"/>
        <v>0</v>
      </c>
      <c r="AS1231" s="41">
        <f t="shared" si="228"/>
        <v>0</v>
      </c>
      <c r="AT1231" s="42">
        <f t="shared" si="229"/>
        <v>6795348</v>
      </c>
      <c r="AU1231" s="43">
        <f t="shared" si="225"/>
        <v>6795348</v>
      </c>
      <c r="AV1231" s="95">
        <f t="shared" si="221"/>
        <v>6795349.0857000006</v>
      </c>
      <c r="AW1231" s="61" t="str">
        <f t="shared" si="221"/>
        <v/>
      </c>
      <c r="AX1231" s="61" t="str">
        <f t="shared" si="221"/>
        <v/>
      </c>
      <c r="AY1231" s="61" t="str">
        <f t="shared" si="221"/>
        <v/>
      </c>
      <c r="AZ1231" s="44" t="str">
        <f t="shared" si="221"/>
        <v/>
      </c>
      <c r="BA1231" s="45"/>
      <c r="BB1231" s="97">
        <v>1263</v>
      </c>
      <c r="BC1231" s="98">
        <v>0</v>
      </c>
      <c r="BD1231" s="98">
        <v>0</v>
      </c>
      <c r="BE1231" s="98">
        <v>0</v>
      </c>
      <c r="BF1231" s="98">
        <v>0</v>
      </c>
      <c r="BG1231" s="99">
        <f t="shared" si="230"/>
        <v>1263</v>
      </c>
      <c r="BH1231" s="52">
        <f t="shared" si="226"/>
        <v>0</v>
      </c>
      <c r="BI1231" s="53">
        <f>IFERROR(IF(ROUND(V1231/((D1231+AK1231)/2),1)&lt;0,0,ROUND(V1231/((D1231+AK1231)/2),1)),0)</f>
        <v>3.5</v>
      </c>
      <c r="BJ1231" s="55" t="str">
        <f>IF(AK1231=0,"정상",IF(AP1231="악성","악성",IF(AND(BL1231&gt;3,BI1231&lt;0.5),"악성",IF(AND(AP1231="정상",BL1231&lt;=3),"정상",IF(BI1231&gt;1,"정상","부진")))))</f>
        <v>정상</v>
      </c>
      <c r="BK1231" s="54">
        <v>46143</v>
      </c>
      <c r="BL1231" s="52">
        <f t="shared" si="231"/>
        <v>5</v>
      </c>
    </row>
    <row r="1232" spans="1:64" ht="17.100000000000001" customHeight="1">
      <c r="A1232" s="58" t="s">
        <v>1</v>
      </c>
      <c r="B1232" s="57" t="s">
        <v>3460</v>
      </c>
      <c r="C1232" s="56" t="s">
        <v>3461</v>
      </c>
      <c r="D1232" s="213">
        <v>3932</v>
      </c>
      <c r="E1232" s="214">
        <v>4572.0289000000002</v>
      </c>
      <c r="F1232" s="215">
        <v>17977218</v>
      </c>
      <c r="G1232" s="213">
        <v>0</v>
      </c>
      <c r="H1232" s="216">
        <v>0</v>
      </c>
      <c r="I1232" s="215">
        <v>0</v>
      </c>
      <c r="J1232" s="213">
        <v>14980</v>
      </c>
      <c r="K1232" s="216">
        <v>4566.3811740000001</v>
      </c>
      <c r="L1232" s="215">
        <v>68404390</v>
      </c>
      <c r="M1232" s="213">
        <v>0</v>
      </c>
      <c r="N1232" s="216">
        <v>0</v>
      </c>
      <c r="O1232" s="215">
        <v>0</v>
      </c>
      <c r="P1232" s="213">
        <v>0</v>
      </c>
      <c r="Q1232" s="216">
        <v>0</v>
      </c>
      <c r="R1232" s="215">
        <v>0</v>
      </c>
      <c r="S1232" s="213">
        <v>14980</v>
      </c>
      <c r="T1232" s="214">
        <v>4566.3811740000001</v>
      </c>
      <c r="U1232" s="217">
        <v>68404390</v>
      </c>
      <c r="V1232" s="213">
        <v>17676</v>
      </c>
      <c r="W1232" s="216">
        <v>4567.8556230000004</v>
      </c>
      <c r="X1232" s="215">
        <v>80741416</v>
      </c>
      <c r="Y1232" s="213">
        <v>0</v>
      </c>
      <c r="Z1232" s="216">
        <v>0</v>
      </c>
      <c r="AA1232" s="215">
        <v>0</v>
      </c>
      <c r="AB1232" s="213">
        <v>430</v>
      </c>
      <c r="AC1232" s="216">
        <v>4565.8465109999997</v>
      </c>
      <c r="AD1232" s="215">
        <v>1963314</v>
      </c>
      <c r="AE1232" s="213">
        <v>0</v>
      </c>
      <c r="AF1232" s="216">
        <v>0</v>
      </c>
      <c r="AG1232" s="215">
        <v>0</v>
      </c>
      <c r="AH1232" s="213">
        <v>18106</v>
      </c>
      <c r="AI1232" s="214">
        <v>4567.8079079999998</v>
      </c>
      <c r="AJ1232" s="215">
        <v>82704730</v>
      </c>
      <c r="AK1232" s="218">
        <v>806</v>
      </c>
      <c r="AL1232" s="214">
        <v>4561.8843999999999</v>
      </c>
      <c r="AM1232" s="215">
        <v>3676878</v>
      </c>
      <c r="AN1232" s="36">
        <f t="shared" si="223"/>
        <v>3.4795811719038125E-4</v>
      </c>
      <c r="AO1232" s="37">
        <f t="shared" si="224"/>
        <v>4.261844331641286E-2</v>
      </c>
      <c r="AP1232" s="38" t="s">
        <v>2</v>
      </c>
      <c r="AQ1232" s="39" t="str">
        <f t="shared" si="222"/>
        <v>제품</v>
      </c>
      <c r="AR1232" s="40">
        <f t="shared" si="227"/>
        <v>0</v>
      </c>
      <c r="AS1232" s="41">
        <f t="shared" si="228"/>
        <v>0</v>
      </c>
      <c r="AT1232" s="42">
        <f t="shared" si="229"/>
        <v>3676878</v>
      </c>
      <c r="AU1232" s="43">
        <f t="shared" si="225"/>
        <v>3676878</v>
      </c>
      <c r="AV1232" s="95">
        <f t="shared" si="221"/>
        <v>3676878.8264000001</v>
      </c>
      <c r="AW1232" s="61" t="str">
        <f t="shared" si="221"/>
        <v/>
      </c>
      <c r="AX1232" s="61" t="str">
        <f t="shared" si="221"/>
        <v/>
      </c>
      <c r="AY1232" s="61" t="str">
        <f t="shared" si="221"/>
        <v/>
      </c>
      <c r="AZ1232" s="44" t="str">
        <f t="shared" si="221"/>
        <v/>
      </c>
      <c r="BA1232" s="45"/>
      <c r="BB1232" s="97">
        <v>806</v>
      </c>
      <c r="BC1232" s="98">
        <v>0</v>
      </c>
      <c r="BD1232" s="98">
        <v>0</v>
      </c>
      <c r="BE1232" s="98">
        <v>0</v>
      </c>
      <c r="BF1232" s="98">
        <v>0</v>
      </c>
      <c r="BG1232" s="99">
        <f t="shared" si="230"/>
        <v>806</v>
      </c>
      <c r="BH1232" s="52">
        <f t="shared" si="226"/>
        <v>0</v>
      </c>
      <c r="BI1232" s="53">
        <f>IFERROR(IF(ROUND(V1232/((D1232+AK1232)/2),1)&lt;0,0,ROUND(V1232/((D1232+AK1232)/2),1)),0)</f>
        <v>7.5</v>
      </c>
      <c r="BJ1232" s="55" t="str">
        <f>IF(AK1232=0,"정상",IF(AP1232="악성","악성",IF(AND(BL1232&gt;3,BI1232&lt;0.5),"악성",IF(AND(AP1232="정상",BL1232&lt;=3),"정상",IF(BI1232&gt;1,"정상","부진")))))</f>
        <v>정상</v>
      </c>
      <c r="BK1232" s="54">
        <v>46143</v>
      </c>
      <c r="BL1232" s="52">
        <f t="shared" si="231"/>
        <v>5</v>
      </c>
    </row>
    <row r="1233" spans="1:64" ht="17.100000000000001" customHeight="1">
      <c r="A1233" s="58" t="s">
        <v>1</v>
      </c>
      <c r="B1233" s="57" t="s">
        <v>3382</v>
      </c>
      <c r="C1233" s="56" t="s">
        <v>3383</v>
      </c>
      <c r="D1233" s="213">
        <v>2522</v>
      </c>
      <c r="E1233" s="214">
        <v>5145.7007000000003</v>
      </c>
      <c r="F1233" s="215">
        <v>12977456</v>
      </c>
      <c r="G1233" s="213">
        <v>0</v>
      </c>
      <c r="H1233" s="216">
        <v>0</v>
      </c>
      <c r="I1233" s="215">
        <v>0</v>
      </c>
      <c r="J1233" s="213">
        <v>12070</v>
      </c>
      <c r="K1233" s="216">
        <v>5285.8602309999997</v>
      </c>
      <c r="L1233" s="215">
        <v>63800333</v>
      </c>
      <c r="M1233" s="213">
        <v>2</v>
      </c>
      <c r="N1233" s="216">
        <v>5145.5</v>
      </c>
      <c r="O1233" s="215">
        <v>10291</v>
      </c>
      <c r="P1233" s="213">
        <v>0</v>
      </c>
      <c r="Q1233" s="216">
        <v>0</v>
      </c>
      <c r="R1233" s="215">
        <v>0</v>
      </c>
      <c r="S1233" s="213">
        <v>12072</v>
      </c>
      <c r="T1233" s="214">
        <v>5285.8369780000003</v>
      </c>
      <c r="U1233" s="217">
        <v>63810624</v>
      </c>
      <c r="V1233" s="213">
        <v>11449</v>
      </c>
      <c r="W1233" s="216">
        <v>5228.6894050000001</v>
      </c>
      <c r="X1233" s="215">
        <v>59863265</v>
      </c>
      <c r="Y1233" s="213">
        <v>0</v>
      </c>
      <c r="Z1233" s="216">
        <v>0</v>
      </c>
      <c r="AA1233" s="215">
        <v>0</v>
      </c>
      <c r="AB1233" s="213">
        <v>855</v>
      </c>
      <c r="AC1233" s="216">
        <v>5272.6678359999996</v>
      </c>
      <c r="AD1233" s="215">
        <v>4508131</v>
      </c>
      <c r="AE1233" s="213">
        <v>0</v>
      </c>
      <c r="AF1233" s="216">
        <v>0</v>
      </c>
      <c r="AG1233" s="215">
        <v>0</v>
      </c>
      <c r="AH1233" s="213">
        <v>12304</v>
      </c>
      <c r="AI1233" s="214">
        <v>5231.7454479999997</v>
      </c>
      <c r="AJ1233" s="215">
        <v>64371396</v>
      </c>
      <c r="AK1233" s="218">
        <v>2290</v>
      </c>
      <c r="AL1233" s="214">
        <v>5422.1332000000002</v>
      </c>
      <c r="AM1233" s="215">
        <v>12416684</v>
      </c>
      <c r="AN1233" s="36">
        <f t="shared" si="223"/>
        <v>1.175041974846033E-3</v>
      </c>
      <c r="AO1233" s="37">
        <f t="shared" si="224"/>
        <v>0.15691380019185966</v>
      </c>
      <c r="AP1233" s="38" t="s">
        <v>2</v>
      </c>
      <c r="AQ1233" s="39" t="str">
        <f t="shared" si="222"/>
        <v>제품</v>
      </c>
      <c r="AR1233" s="40">
        <f t="shared" si="227"/>
        <v>0</v>
      </c>
      <c r="AS1233" s="41">
        <f t="shared" si="228"/>
        <v>0</v>
      </c>
      <c r="AT1233" s="42">
        <f t="shared" si="229"/>
        <v>12416684</v>
      </c>
      <c r="AU1233" s="43">
        <f t="shared" si="225"/>
        <v>12416684</v>
      </c>
      <c r="AV1233" s="95">
        <f t="shared" si="221"/>
        <v>12416685.028000001</v>
      </c>
      <c r="AW1233" s="61" t="str">
        <f t="shared" si="221"/>
        <v/>
      </c>
      <c r="AX1233" s="61" t="str">
        <f t="shared" si="221"/>
        <v/>
      </c>
      <c r="AY1233" s="61" t="str">
        <f t="shared" si="221"/>
        <v/>
      </c>
      <c r="AZ1233" s="44" t="str">
        <f t="shared" si="221"/>
        <v/>
      </c>
      <c r="BA1233" s="45"/>
      <c r="BB1233" s="97">
        <v>2290</v>
      </c>
      <c r="BC1233" s="98">
        <v>0</v>
      </c>
      <c r="BD1233" s="98">
        <v>0</v>
      </c>
      <c r="BE1233" s="98">
        <v>0</v>
      </c>
      <c r="BF1233" s="98">
        <v>0</v>
      </c>
      <c r="BG1233" s="99">
        <f t="shared" si="230"/>
        <v>2290</v>
      </c>
      <c r="BH1233" s="52">
        <f t="shared" si="226"/>
        <v>0</v>
      </c>
      <c r="BI1233" s="53">
        <f>IFERROR(IF(ROUND(V1233/((D1233+AK1233)/2),1)&lt;0,0,ROUND(V1233/((D1233+AK1233)/2),1)),0)</f>
        <v>4.8</v>
      </c>
      <c r="BJ1233" s="55" t="str">
        <f>IF(AK1233=0,"정상",IF(AP1233="악성","악성",IF(AND(BL1233&gt;3,BI1233&lt;0.5),"악성",IF(AND(AP1233="정상",BL1233&lt;=3),"정상",IF(BI1233&gt;1,"정상","부진")))))</f>
        <v>정상</v>
      </c>
      <c r="BK1233" s="54">
        <v>46266</v>
      </c>
      <c r="BL1233" s="52">
        <f t="shared" si="231"/>
        <v>1</v>
      </c>
    </row>
    <row r="1234" spans="1:64" ht="17.100000000000001" customHeight="1">
      <c r="A1234" s="58" t="s">
        <v>1</v>
      </c>
      <c r="B1234" s="57" t="s">
        <v>3462</v>
      </c>
      <c r="C1234" s="56" t="s">
        <v>3463</v>
      </c>
      <c r="D1234" s="213">
        <v>3186</v>
      </c>
      <c r="E1234" s="214">
        <v>1477.9137000000001</v>
      </c>
      <c r="F1234" s="215">
        <v>4708633</v>
      </c>
      <c r="G1234" s="213">
        <v>0</v>
      </c>
      <c r="H1234" s="216">
        <v>0</v>
      </c>
      <c r="I1234" s="215">
        <v>0</v>
      </c>
      <c r="J1234" s="213">
        <v>2000</v>
      </c>
      <c r="K1234" s="216">
        <v>1688.9555</v>
      </c>
      <c r="L1234" s="215">
        <v>3377911</v>
      </c>
      <c r="M1234" s="213">
        <v>20</v>
      </c>
      <c r="N1234" s="216">
        <v>1</v>
      </c>
      <c r="O1234" s="215">
        <v>20</v>
      </c>
      <c r="P1234" s="213">
        <v>0</v>
      </c>
      <c r="Q1234" s="216">
        <v>0</v>
      </c>
      <c r="R1234" s="215">
        <v>0</v>
      </c>
      <c r="S1234" s="213">
        <v>2020</v>
      </c>
      <c r="T1234" s="214">
        <v>1672.2430690000001</v>
      </c>
      <c r="U1234" s="217">
        <v>3377931</v>
      </c>
      <c r="V1234" s="213">
        <v>4021</v>
      </c>
      <c r="W1234" s="216">
        <v>1529.270082</v>
      </c>
      <c r="X1234" s="215">
        <v>6149195</v>
      </c>
      <c r="Y1234" s="213">
        <v>0</v>
      </c>
      <c r="Z1234" s="216">
        <v>0</v>
      </c>
      <c r="AA1234" s="215">
        <v>0</v>
      </c>
      <c r="AB1234" s="213">
        <v>45</v>
      </c>
      <c r="AC1234" s="216">
        <v>1594.266666</v>
      </c>
      <c r="AD1234" s="215">
        <v>71742</v>
      </c>
      <c r="AE1234" s="213">
        <v>0</v>
      </c>
      <c r="AF1234" s="216">
        <v>0</v>
      </c>
      <c r="AG1234" s="215">
        <v>0</v>
      </c>
      <c r="AH1234" s="213">
        <v>4066</v>
      </c>
      <c r="AI1234" s="214">
        <v>1529.9894240000001</v>
      </c>
      <c r="AJ1234" s="215">
        <v>6220937</v>
      </c>
      <c r="AK1234" s="218">
        <v>1140</v>
      </c>
      <c r="AL1234" s="214">
        <v>1636.5155</v>
      </c>
      <c r="AM1234" s="215">
        <v>1865627</v>
      </c>
      <c r="AN1234" s="36">
        <f t="shared" si="223"/>
        <v>1.7655197107424816E-4</v>
      </c>
      <c r="AO1234" s="37">
        <f t="shared" si="224"/>
        <v>0.21897810218978103</v>
      </c>
      <c r="AP1234" s="38" t="s">
        <v>2</v>
      </c>
      <c r="AQ1234" s="39" t="str">
        <f t="shared" si="222"/>
        <v>제품</v>
      </c>
      <c r="AR1234" s="40">
        <f t="shared" si="227"/>
        <v>0</v>
      </c>
      <c r="AS1234" s="41">
        <f t="shared" si="228"/>
        <v>0</v>
      </c>
      <c r="AT1234" s="42">
        <f t="shared" si="229"/>
        <v>1865627</v>
      </c>
      <c r="AU1234" s="43">
        <f t="shared" si="225"/>
        <v>1865627</v>
      </c>
      <c r="AV1234" s="95">
        <f t="shared" ref="AV1234:AZ1284" si="232">IF(+BB1234*$AL1234=0,"",+BB1234*$AL1234)</f>
        <v>1865627.67</v>
      </c>
      <c r="AW1234" s="61" t="str">
        <f t="shared" si="232"/>
        <v/>
      </c>
      <c r="AX1234" s="61" t="str">
        <f t="shared" si="232"/>
        <v/>
      </c>
      <c r="AY1234" s="61" t="str">
        <f t="shared" si="232"/>
        <v/>
      </c>
      <c r="AZ1234" s="44" t="str">
        <f t="shared" si="232"/>
        <v/>
      </c>
      <c r="BA1234" s="45"/>
      <c r="BB1234" s="97">
        <v>1140</v>
      </c>
      <c r="BC1234" s="98">
        <v>0</v>
      </c>
      <c r="BD1234" s="98">
        <v>0</v>
      </c>
      <c r="BE1234" s="98">
        <v>0</v>
      </c>
      <c r="BF1234" s="98">
        <v>0</v>
      </c>
      <c r="BG1234" s="99">
        <f t="shared" si="230"/>
        <v>1140</v>
      </c>
      <c r="BH1234" s="52">
        <f t="shared" si="226"/>
        <v>0</v>
      </c>
      <c r="BI1234" s="53">
        <f>IFERROR(IF(ROUND(V1234/((D1234+AK1234)/2),1)&lt;0,0,ROUND(V1234/((D1234+AK1234)/2),1)),0)</f>
        <v>1.9</v>
      </c>
      <c r="BJ1234" s="55" t="str">
        <f>IF(AK1234=0,"정상",IF(AP1234="악성","악성",IF(AND(BL1234&gt;3,BI1234&lt;0.5),"악성",IF(AND(AP1234="정상",BL1234&lt;=3),"정상",IF(BI1234&gt;1,"정상","부진")))))</f>
        <v>정상</v>
      </c>
      <c r="BK1234" s="54">
        <v>45413</v>
      </c>
      <c r="BL1234" s="52">
        <f t="shared" si="231"/>
        <v>29</v>
      </c>
    </row>
    <row r="1235" spans="1:64" ht="17.100000000000001" customHeight="1">
      <c r="A1235" s="58" t="s">
        <v>1</v>
      </c>
      <c r="B1235" s="57" t="s">
        <v>3605</v>
      </c>
      <c r="C1235" s="56" t="s">
        <v>3606</v>
      </c>
      <c r="D1235" s="213">
        <v>2184</v>
      </c>
      <c r="E1235" s="214">
        <v>2985.3685</v>
      </c>
      <c r="F1235" s="215">
        <v>6520044</v>
      </c>
      <c r="G1235" s="213">
        <v>0</v>
      </c>
      <c r="H1235" s="216">
        <v>0</v>
      </c>
      <c r="I1235" s="215">
        <v>0</v>
      </c>
      <c r="J1235" s="213">
        <v>0</v>
      </c>
      <c r="K1235" s="216">
        <v>0</v>
      </c>
      <c r="L1235" s="215">
        <v>0</v>
      </c>
      <c r="M1235" s="213">
        <v>0</v>
      </c>
      <c r="N1235" s="216">
        <v>0</v>
      </c>
      <c r="O1235" s="215">
        <v>0</v>
      </c>
      <c r="P1235" s="213">
        <v>0</v>
      </c>
      <c r="Q1235" s="216">
        <v>0</v>
      </c>
      <c r="R1235" s="215">
        <v>0</v>
      </c>
      <c r="S1235" s="213">
        <v>0</v>
      </c>
      <c r="T1235" s="214">
        <v>0</v>
      </c>
      <c r="U1235" s="217">
        <v>0</v>
      </c>
      <c r="V1235" s="213">
        <v>1253</v>
      </c>
      <c r="W1235" s="216">
        <v>2985.3711090000002</v>
      </c>
      <c r="X1235" s="215">
        <v>3740670</v>
      </c>
      <c r="Y1235" s="213">
        <v>0</v>
      </c>
      <c r="Z1235" s="216">
        <v>0</v>
      </c>
      <c r="AA1235" s="215">
        <v>0</v>
      </c>
      <c r="AB1235" s="213">
        <v>918</v>
      </c>
      <c r="AC1235" s="216">
        <v>2985.3649230000001</v>
      </c>
      <c r="AD1235" s="215">
        <v>2740565</v>
      </c>
      <c r="AE1235" s="213">
        <v>0</v>
      </c>
      <c r="AF1235" s="216">
        <v>0</v>
      </c>
      <c r="AG1235" s="215">
        <v>0</v>
      </c>
      <c r="AH1235" s="213">
        <v>2171</v>
      </c>
      <c r="AI1235" s="214">
        <v>2985.3684929999999</v>
      </c>
      <c r="AJ1235" s="215">
        <v>6481235</v>
      </c>
      <c r="AK1235" s="218">
        <v>13</v>
      </c>
      <c r="AL1235" s="214">
        <v>2985.3580999999999</v>
      </c>
      <c r="AM1235" s="215">
        <v>38809</v>
      </c>
      <c r="AN1235" s="36">
        <f t="shared" si="223"/>
        <v>3.6726555980485363E-6</v>
      </c>
      <c r="AO1235" s="37">
        <f t="shared" si="224"/>
        <v>5.9523809523809521E-3</v>
      </c>
      <c r="AP1235" s="38" t="s">
        <v>4</v>
      </c>
      <c r="AQ1235" s="39" t="str">
        <f t="shared" si="222"/>
        <v>제품</v>
      </c>
      <c r="AR1235" s="40">
        <f t="shared" si="227"/>
        <v>0</v>
      </c>
      <c r="AS1235" s="41">
        <f t="shared" si="228"/>
        <v>38809</v>
      </c>
      <c r="AT1235" s="42">
        <f t="shared" si="229"/>
        <v>0</v>
      </c>
      <c r="AU1235" s="43">
        <f t="shared" si="225"/>
        <v>38809</v>
      </c>
      <c r="AV1235" s="95">
        <f t="shared" si="232"/>
        <v>38809.655299999999</v>
      </c>
      <c r="AW1235" s="61" t="str">
        <f t="shared" si="232"/>
        <v/>
      </c>
      <c r="AX1235" s="61" t="str">
        <f t="shared" si="232"/>
        <v/>
      </c>
      <c r="AY1235" s="61" t="str">
        <f t="shared" si="232"/>
        <v/>
      </c>
      <c r="AZ1235" s="44" t="str">
        <f t="shared" si="232"/>
        <v/>
      </c>
      <c r="BA1235" s="45"/>
      <c r="BB1235" s="97">
        <v>13</v>
      </c>
      <c r="BC1235" s="98">
        <v>0</v>
      </c>
      <c r="BD1235" s="98">
        <v>0</v>
      </c>
      <c r="BE1235" s="98">
        <v>0</v>
      </c>
      <c r="BF1235" s="98">
        <v>0</v>
      </c>
      <c r="BG1235" s="99">
        <f t="shared" si="230"/>
        <v>13</v>
      </c>
      <c r="BH1235" s="52">
        <f t="shared" si="226"/>
        <v>0</v>
      </c>
      <c r="BI1235" s="53">
        <f>IFERROR(IF(ROUND(V1235/((D1235+AK1235)/2),1)&lt;0,0,ROUND(V1235/((D1235+AK1235)/2),1)),0)</f>
        <v>1.1000000000000001</v>
      </c>
      <c r="BJ1235" s="55" t="str">
        <f>IF(AK1235=0,"정상",IF(AP1235="악성","악성",IF(AND(BL1235&gt;3,BI1235&lt;0.5),"악성",IF(AND(AP1235="정상",BL1235&lt;=3),"정상",IF(BI1235&gt;1,"정상","부진")))))</f>
        <v>정상</v>
      </c>
      <c r="BK1235" s="54">
        <v>45474</v>
      </c>
      <c r="BL1235" s="52">
        <f t="shared" si="231"/>
        <v>27</v>
      </c>
    </row>
    <row r="1236" spans="1:64" ht="17.100000000000001" customHeight="1">
      <c r="A1236" s="58" t="s">
        <v>1</v>
      </c>
      <c r="B1236" s="57" t="s">
        <v>3532</v>
      </c>
      <c r="C1236" s="56" t="s">
        <v>3533</v>
      </c>
      <c r="D1236" s="213">
        <v>1513</v>
      </c>
      <c r="E1236" s="214">
        <v>776</v>
      </c>
      <c r="F1236" s="215">
        <v>1174088</v>
      </c>
      <c r="G1236" s="213">
        <v>0</v>
      </c>
      <c r="H1236" s="216">
        <v>0</v>
      </c>
      <c r="I1236" s="215">
        <v>0</v>
      </c>
      <c r="J1236" s="213">
        <v>3000</v>
      </c>
      <c r="K1236" s="216">
        <v>776</v>
      </c>
      <c r="L1236" s="215">
        <v>2328000</v>
      </c>
      <c r="M1236" s="213">
        <v>40</v>
      </c>
      <c r="N1236" s="216">
        <v>776</v>
      </c>
      <c r="O1236" s="215">
        <v>31040</v>
      </c>
      <c r="P1236" s="213">
        <v>0</v>
      </c>
      <c r="Q1236" s="216">
        <v>0</v>
      </c>
      <c r="R1236" s="215">
        <v>0</v>
      </c>
      <c r="S1236" s="213">
        <v>3040</v>
      </c>
      <c r="T1236" s="214">
        <v>776</v>
      </c>
      <c r="U1236" s="217">
        <v>2359040</v>
      </c>
      <c r="V1236" s="213">
        <v>3778</v>
      </c>
      <c r="W1236" s="216">
        <v>776</v>
      </c>
      <c r="X1236" s="215">
        <v>2931728</v>
      </c>
      <c r="Y1236" s="213">
        <v>0</v>
      </c>
      <c r="Z1236" s="216">
        <v>0</v>
      </c>
      <c r="AA1236" s="215">
        <v>0</v>
      </c>
      <c r="AB1236" s="213">
        <v>1</v>
      </c>
      <c r="AC1236" s="216">
        <v>776</v>
      </c>
      <c r="AD1236" s="215">
        <v>776</v>
      </c>
      <c r="AE1236" s="213">
        <v>0</v>
      </c>
      <c r="AF1236" s="216">
        <v>0</v>
      </c>
      <c r="AG1236" s="215">
        <v>0</v>
      </c>
      <c r="AH1236" s="213">
        <v>3779</v>
      </c>
      <c r="AI1236" s="214">
        <v>776</v>
      </c>
      <c r="AJ1236" s="215">
        <v>2932504</v>
      </c>
      <c r="AK1236" s="218">
        <v>774</v>
      </c>
      <c r="AL1236" s="214">
        <v>776</v>
      </c>
      <c r="AM1236" s="215">
        <v>600624</v>
      </c>
      <c r="AN1236" s="36">
        <f t="shared" si="223"/>
        <v>5.6839524232067413E-5</v>
      </c>
      <c r="AO1236" s="37">
        <f t="shared" si="224"/>
        <v>0.16999780364594771</v>
      </c>
      <c r="AP1236" s="38" t="s">
        <v>2</v>
      </c>
      <c r="AQ1236" s="39" t="str">
        <f t="shared" si="222"/>
        <v>제품</v>
      </c>
      <c r="AR1236" s="40">
        <f t="shared" si="227"/>
        <v>0</v>
      </c>
      <c r="AS1236" s="41">
        <f t="shared" si="228"/>
        <v>0</v>
      </c>
      <c r="AT1236" s="42">
        <f t="shared" si="229"/>
        <v>600624</v>
      </c>
      <c r="AU1236" s="43">
        <f t="shared" si="225"/>
        <v>600624</v>
      </c>
      <c r="AV1236" s="95">
        <f t="shared" si="232"/>
        <v>600624</v>
      </c>
      <c r="AW1236" s="61" t="str">
        <f t="shared" si="232"/>
        <v/>
      </c>
      <c r="AX1236" s="61" t="str">
        <f t="shared" si="232"/>
        <v/>
      </c>
      <c r="AY1236" s="61" t="str">
        <f t="shared" si="232"/>
        <v/>
      </c>
      <c r="AZ1236" s="44" t="str">
        <f t="shared" si="232"/>
        <v/>
      </c>
      <c r="BA1236" s="45"/>
      <c r="BB1236" s="97">
        <v>774</v>
      </c>
      <c r="BC1236" s="98">
        <v>0</v>
      </c>
      <c r="BD1236" s="98">
        <v>0</v>
      </c>
      <c r="BE1236" s="98">
        <v>0</v>
      </c>
      <c r="BF1236" s="98">
        <v>0</v>
      </c>
      <c r="BG1236" s="99">
        <f t="shared" si="230"/>
        <v>774</v>
      </c>
      <c r="BH1236" s="52">
        <f t="shared" si="226"/>
        <v>0</v>
      </c>
      <c r="BI1236" s="53">
        <f>IFERROR(IF(ROUND(V1236/((D1236+AK1236)/2),1)&lt;0,0,ROUND(V1236/((D1236+AK1236)/2),1)),0)</f>
        <v>3.3</v>
      </c>
      <c r="BJ1236" s="55" t="str">
        <f>IF(AK1236=0,"정상",IF(AP1236="악성","악성",IF(AND(BL1236&gt;3,BI1236&lt;0.5),"악성",IF(AND(AP1236="정상",BL1236&lt;=3),"정상",IF(BI1236&gt;1,"정상","부진")))))</f>
        <v>정상</v>
      </c>
      <c r="BK1236" s="54">
        <v>45444</v>
      </c>
      <c r="BL1236" s="52">
        <f t="shared" si="231"/>
        <v>28</v>
      </c>
    </row>
    <row r="1237" spans="1:64" ht="17.100000000000001" customHeight="1">
      <c r="A1237" s="58" t="s">
        <v>1</v>
      </c>
      <c r="B1237" s="57" t="s">
        <v>3534</v>
      </c>
      <c r="C1237" s="56" t="s">
        <v>3535</v>
      </c>
      <c r="D1237" s="213">
        <v>1163</v>
      </c>
      <c r="E1237" s="214">
        <v>656</v>
      </c>
      <c r="F1237" s="215">
        <v>762928</v>
      </c>
      <c r="G1237" s="213">
        <v>0</v>
      </c>
      <c r="H1237" s="216">
        <v>0</v>
      </c>
      <c r="I1237" s="215">
        <v>0</v>
      </c>
      <c r="J1237" s="213">
        <v>3000</v>
      </c>
      <c r="K1237" s="216">
        <v>656</v>
      </c>
      <c r="L1237" s="215">
        <v>1968000</v>
      </c>
      <c r="M1237" s="213">
        <v>40</v>
      </c>
      <c r="N1237" s="216">
        <v>656</v>
      </c>
      <c r="O1237" s="215">
        <v>26240</v>
      </c>
      <c r="P1237" s="213">
        <v>0</v>
      </c>
      <c r="Q1237" s="216">
        <v>0</v>
      </c>
      <c r="R1237" s="215">
        <v>0</v>
      </c>
      <c r="S1237" s="213">
        <v>3040</v>
      </c>
      <c r="T1237" s="214">
        <v>656</v>
      </c>
      <c r="U1237" s="217">
        <v>1994240</v>
      </c>
      <c r="V1237" s="213">
        <v>3679</v>
      </c>
      <c r="W1237" s="216">
        <v>656</v>
      </c>
      <c r="X1237" s="215">
        <v>2413424</v>
      </c>
      <c r="Y1237" s="213">
        <v>0</v>
      </c>
      <c r="Z1237" s="216">
        <v>0</v>
      </c>
      <c r="AA1237" s="215">
        <v>0</v>
      </c>
      <c r="AB1237" s="213">
        <v>2</v>
      </c>
      <c r="AC1237" s="216">
        <v>656</v>
      </c>
      <c r="AD1237" s="215">
        <v>1312</v>
      </c>
      <c r="AE1237" s="213">
        <v>0</v>
      </c>
      <c r="AF1237" s="216">
        <v>0</v>
      </c>
      <c r="AG1237" s="215">
        <v>0</v>
      </c>
      <c r="AH1237" s="213">
        <v>3681</v>
      </c>
      <c r="AI1237" s="214">
        <v>656</v>
      </c>
      <c r="AJ1237" s="215">
        <v>2414736</v>
      </c>
      <c r="AK1237" s="218">
        <v>522</v>
      </c>
      <c r="AL1237" s="214">
        <v>656</v>
      </c>
      <c r="AM1237" s="215">
        <v>342432</v>
      </c>
      <c r="AN1237" s="36">
        <f t="shared" si="223"/>
        <v>3.2405751288385594E-5</v>
      </c>
      <c r="AO1237" s="37">
        <f t="shared" si="224"/>
        <v>0.12419700214132762</v>
      </c>
      <c r="AP1237" s="38" t="s">
        <v>2</v>
      </c>
      <c r="AQ1237" s="39" t="str">
        <f t="shared" si="222"/>
        <v>제품</v>
      </c>
      <c r="AR1237" s="40">
        <f t="shared" si="227"/>
        <v>0</v>
      </c>
      <c r="AS1237" s="41">
        <f t="shared" si="228"/>
        <v>0</v>
      </c>
      <c r="AT1237" s="42">
        <f t="shared" si="229"/>
        <v>342432</v>
      </c>
      <c r="AU1237" s="43">
        <f t="shared" si="225"/>
        <v>342432</v>
      </c>
      <c r="AV1237" s="95">
        <f t="shared" si="232"/>
        <v>342432</v>
      </c>
      <c r="AW1237" s="61" t="str">
        <f t="shared" si="232"/>
        <v/>
      </c>
      <c r="AX1237" s="61" t="str">
        <f t="shared" si="232"/>
        <v/>
      </c>
      <c r="AY1237" s="61" t="str">
        <f t="shared" si="232"/>
        <v/>
      </c>
      <c r="AZ1237" s="44" t="str">
        <f t="shared" si="232"/>
        <v/>
      </c>
      <c r="BA1237" s="45"/>
      <c r="BB1237" s="97">
        <v>522</v>
      </c>
      <c r="BC1237" s="98">
        <v>0</v>
      </c>
      <c r="BD1237" s="98">
        <v>0</v>
      </c>
      <c r="BE1237" s="98">
        <v>0</v>
      </c>
      <c r="BF1237" s="98">
        <v>0</v>
      </c>
      <c r="BG1237" s="99">
        <f t="shared" si="230"/>
        <v>522</v>
      </c>
      <c r="BH1237" s="52">
        <f t="shared" si="226"/>
        <v>0</v>
      </c>
      <c r="BI1237" s="53">
        <f>IFERROR(IF(ROUND(V1237/((D1237+AK1237)/2),1)&lt;0,0,ROUND(V1237/((D1237+AK1237)/2),1)),0)</f>
        <v>4.4000000000000004</v>
      </c>
      <c r="BJ1237" s="55" t="str">
        <f>IF(AK1237=0,"정상",IF(AP1237="악성","악성",IF(AND(BL1237&gt;3,BI1237&lt;0.5),"악성",IF(AND(AP1237="정상",BL1237&lt;=3),"정상",IF(BI1237&gt;1,"정상","부진")))))</f>
        <v>정상</v>
      </c>
      <c r="BK1237" s="54">
        <v>45444</v>
      </c>
      <c r="BL1237" s="52">
        <f t="shared" si="231"/>
        <v>28</v>
      </c>
    </row>
    <row r="1238" spans="1:64" ht="17.100000000000001" customHeight="1">
      <c r="A1238" s="58" t="s">
        <v>1</v>
      </c>
      <c r="B1238" s="57" t="s">
        <v>3536</v>
      </c>
      <c r="C1238" s="56" t="s">
        <v>3537</v>
      </c>
      <c r="D1238" s="213">
        <v>2580</v>
      </c>
      <c r="E1238" s="214">
        <v>656</v>
      </c>
      <c r="F1238" s="215">
        <v>1692480</v>
      </c>
      <c r="G1238" s="213">
        <v>0</v>
      </c>
      <c r="H1238" s="216">
        <v>0</v>
      </c>
      <c r="I1238" s="215">
        <v>0</v>
      </c>
      <c r="J1238" s="213">
        <v>0</v>
      </c>
      <c r="K1238" s="216">
        <v>0</v>
      </c>
      <c r="L1238" s="215">
        <v>0</v>
      </c>
      <c r="M1238" s="213">
        <v>0</v>
      </c>
      <c r="N1238" s="216">
        <v>0</v>
      </c>
      <c r="O1238" s="215">
        <v>0</v>
      </c>
      <c r="P1238" s="213">
        <v>0</v>
      </c>
      <c r="Q1238" s="216">
        <v>0</v>
      </c>
      <c r="R1238" s="215">
        <v>0</v>
      </c>
      <c r="S1238" s="213">
        <v>0</v>
      </c>
      <c r="T1238" s="214">
        <v>0</v>
      </c>
      <c r="U1238" s="217">
        <v>0</v>
      </c>
      <c r="V1238" s="213">
        <v>2104</v>
      </c>
      <c r="W1238" s="216">
        <v>656</v>
      </c>
      <c r="X1238" s="215">
        <v>1380224</v>
      </c>
      <c r="Y1238" s="213">
        <v>0</v>
      </c>
      <c r="Z1238" s="216">
        <v>0</v>
      </c>
      <c r="AA1238" s="215">
        <v>0</v>
      </c>
      <c r="AB1238" s="213">
        <v>101</v>
      </c>
      <c r="AC1238" s="216">
        <v>656</v>
      </c>
      <c r="AD1238" s="215">
        <v>66256</v>
      </c>
      <c r="AE1238" s="213">
        <v>0</v>
      </c>
      <c r="AF1238" s="216">
        <v>0</v>
      </c>
      <c r="AG1238" s="215">
        <v>0</v>
      </c>
      <c r="AH1238" s="213">
        <v>2205</v>
      </c>
      <c r="AI1238" s="214">
        <v>656</v>
      </c>
      <c r="AJ1238" s="215">
        <v>1446480</v>
      </c>
      <c r="AK1238" s="218">
        <v>375</v>
      </c>
      <c r="AL1238" s="214">
        <v>656</v>
      </c>
      <c r="AM1238" s="215">
        <v>246000</v>
      </c>
      <c r="AN1238" s="36">
        <f t="shared" si="223"/>
        <v>2.3279993741656317E-5</v>
      </c>
      <c r="AO1238" s="37">
        <f t="shared" si="224"/>
        <v>0.14534883720930233</v>
      </c>
      <c r="AP1238" s="38" t="s">
        <v>4</v>
      </c>
      <c r="AQ1238" s="39" t="str">
        <f t="shared" si="222"/>
        <v>제품</v>
      </c>
      <c r="AR1238" s="40">
        <f t="shared" si="227"/>
        <v>0</v>
      </c>
      <c r="AS1238" s="41">
        <f t="shared" si="228"/>
        <v>246000</v>
      </c>
      <c r="AT1238" s="42">
        <f t="shared" si="229"/>
        <v>0</v>
      </c>
      <c r="AU1238" s="43">
        <f t="shared" si="225"/>
        <v>246000</v>
      </c>
      <c r="AV1238" s="95">
        <f t="shared" si="232"/>
        <v>246000</v>
      </c>
      <c r="AW1238" s="61" t="str">
        <f t="shared" si="232"/>
        <v/>
      </c>
      <c r="AX1238" s="61" t="str">
        <f t="shared" si="232"/>
        <v/>
      </c>
      <c r="AY1238" s="61" t="str">
        <f t="shared" si="232"/>
        <v/>
      </c>
      <c r="AZ1238" s="44" t="str">
        <f t="shared" si="232"/>
        <v/>
      </c>
      <c r="BA1238" s="45"/>
      <c r="BB1238" s="97">
        <v>375</v>
      </c>
      <c r="BC1238" s="98">
        <v>0</v>
      </c>
      <c r="BD1238" s="98">
        <v>0</v>
      </c>
      <c r="BE1238" s="98">
        <v>0</v>
      </c>
      <c r="BF1238" s="98">
        <v>0</v>
      </c>
      <c r="BG1238" s="99">
        <f t="shared" si="230"/>
        <v>375</v>
      </c>
      <c r="BH1238" s="52">
        <f t="shared" si="226"/>
        <v>0</v>
      </c>
      <c r="BI1238" s="53">
        <f>IFERROR(IF(ROUND(V1238/((D1238+AK1238)/2),1)&lt;0,0,ROUND(V1238/((D1238+AK1238)/2),1)),0)</f>
        <v>1.4</v>
      </c>
      <c r="BJ1238" s="55" t="str">
        <f>IF(AK1238=0,"정상",IF(AP1238="악성","악성",IF(AND(BL1238&gt;3,BI1238&lt;0.5),"악성",IF(AND(AP1238="정상",BL1238&lt;=3),"정상",IF(BI1238&gt;1,"정상","부진")))))</f>
        <v>정상</v>
      </c>
      <c r="BK1238" s="54">
        <v>45444</v>
      </c>
      <c r="BL1238" s="52">
        <f t="shared" si="231"/>
        <v>28</v>
      </c>
    </row>
    <row r="1239" spans="1:64" ht="17.100000000000001" customHeight="1">
      <c r="A1239" s="58" t="s">
        <v>1</v>
      </c>
      <c r="B1239" s="57" t="s">
        <v>3856</v>
      </c>
      <c r="C1239" s="56" t="s">
        <v>3857</v>
      </c>
      <c r="D1239" s="213">
        <v>2000</v>
      </c>
      <c r="E1239" s="214">
        <v>2821.1907999999999</v>
      </c>
      <c r="F1239" s="215">
        <v>5642381</v>
      </c>
      <c r="G1239" s="213">
        <v>6000</v>
      </c>
      <c r="H1239" s="216">
        <v>3362.8743330000002</v>
      </c>
      <c r="I1239" s="215">
        <v>20177246</v>
      </c>
      <c r="J1239" s="213">
        <v>0</v>
      </c>
      <c r="K1239" s="216">
        <v>0</v>
      </c>
      <c r="L1239" s="215">
        <v>0</v>
      </c>
      <c r="M1239" s="213">
        <v>9</v>
      </c>
      <c r="N1239" s="216">
        <v>3316.333333</v>
      </c>
      <c r="O1239" s="215">
        <v>29847</v>
      </c>
      <c r="P1239" s="213">
        <v>0</v>
      </c>
      <c r="Q1239" s="216">
        <v>0</v>
      </c>
      <c r="R1239" s="215">
        <v>0</v>
      </c>
      <c r="S1239" s="213">
        <v>6009</v>
      </c>
      <c r="T1239" s="214">
        <v>3362.8046260000001</v>
      </c>
      <c r="U1239" s="217">
        <v>20207093</v>
      </c>
      <c r="V1239" s="213">
        <v>6110</v>
      </c>
      <c r="W1239" s="216">
        <v>3187.617675</v>
      </c>
      <c r="X1239" s="215">
        <v>19476344</v>
      </c>
      <c r="Y1239" s="213">
        <v>0</v>
      </c>
      <c r="Z1239" s="216">
        <v>0</v>
      </c>
      <c r="AA1239" s="215">
        <v>0</v>
      </c>
      <c r="AB1239" s="213">
        <v>231</v>
      </c>
      <c r="AC1239" s="216">
        <v>3094.2987010000002</v>
      </c>
      <c r="AD1239" s="215">
        <v>714783</v>
      </c>
      <c r="AE1239" s="213">
        <v>0</v>
      </c>
      <c r="AF1239" s="216">
        <v>0</v>
      </c>
      <c r="AG1239" s="215">
        <v>0</v>
      </c>
      <c r="AH1239" s="213">
        <v>6341</v>
      </c>
      <c r="AI1239" s="214">
        <v>3184.218104</v>
      </c>
      <c r="AJ1239" s="215">
        <v>20191127</v>
      </c>
      <c r="AK1239" s="218">
        <v>1668</v>
      </c>
      <c r="AL1239" s="214">
        <v>3392.2954</v>
      </c>
      <c r="AM1239" s="215">
        <v>5658347</v>
      </c>
      <c r="AN1239" s="36">
        <f t="shared" si="223"/>
        <v>5.3547269409804797E-4</v>
      </c>
      <c r="AO1239" s="37">
        <f t="shared" si="224"/>
        <v>0.20826570108627793</v>
      </c>
      <c r="AP1239" s="38" t="s">
        <v>2</v>
      </c>
      <c r="AQ1239" s="39" t="str">
        <f t="shared" si="222"/>
        <v>제품</v>
      </c>
      <c r="AR1239" s="40">
        <f t="shared" si="227"/>
        <v>0</v>
      </c>
      <c r="AS1239" s="41">
        <f t="shared" si="228"/>
        <v>0</v>
      </c>
      <c r="AT1239" s="42">
        <f t="shared" si="229"/>
        <v>5658347</v>
      </c>
      <c r="AU1239" s="43">
        <f t="shared" si="225"/>
        <v>5658347</v>
      </c>
      <c r="AV1239" s="95">
        <f t="shared" si="232"/>
        <v>5658348.7271999996</v>
      </c>
      <c r="AW1239" s="61" t="str">
        <f t="shared" si="232"/>
        <v/>
      </c>
      <c r="AX1239" s="61" t="str">
        <f t="shared" si="232"/>
        <v/>
      </c>
      <c r="AY1239" s="61" t="str">
        <f t="shared" si="232"/>
        <v/>
      </c>
      <c r="AZ1239" s="44" t="str">
        <f t="shared" si="232"/>
        <v/>
      </c>
      <c r="BA1239" s="45"/>
      <c r="BB1239" s="97">
        <v>1668</v>
      </c>
      <c r="BC1239" s="98">
        <v>0</v>
      </c>
      <c r="BD1239" s="98">
        <v>0</v>
      </c>
      <c r="BE1239" s="98">
        <v>0</v>
      </c>
      <c r="BF1239" s="98">
        <v>0</v>
      </c>
      <c r="BG1239" s="99">
        <f t="shared" si="230"/>
        <v>1668</v>
      </c>
      <c r="BH1239" s="52">
        <f t="shared" si="226"/>
        <v>0</v>
      </c>
      <c r="BI1239" s="53">
        <f>IFERROR(IF(ROUND(V1239/((D1239+AK1239)/2),1)&lt;0,0,ROUND(V1239/((D1239+AK1239)/2),1)),0)</f>
        <v>3.3</v>
      </c>
      <c r="BJ1239" s="55" t="str">
        <f>IF(AK1239=0,"정상",IF(AP1239="악성","악성",IF(AND(BL1239&gt;3,BI1239&lt;0.5),"악성",IF(AND(AP1239="정상",BL1239&lt;=3),"정상",IF(BI1239&gt;1,"정상","부진")))))</f>
        <v>정상</v>
      </c>
      <c r="BK1239" s="54">
        <v>46082</v>
      </c>
      <c r="BL1239" s="52">
        <f t="shared" si="231"/>
        <v>7</v>
      </c>
    </row>
    <row r="1240" spans="1:64" ht="17.100000000000001" customHeight="1">
      <c r="A1240" s="58" t="s">
        <v>1</v>
      </c>
      <c r="B1240" s="57" t="s">
        <v>3858</v>
      </c>
      <c r="C1240" s="56" t="s">
        <v>3859</v>
      </c>
      <c r="D1240" s="213">
        <v>686</v>
      </c>
      <c r="E1240" s="214">
        <v>2821.1887000000002</v>
      </c>
      <c r="F1240" s="215">
        <v>1935335</v>
      </c>
      <c r="G1240" s="213">
        <v>9000</v>
      </c>
      <c r="H1240" s="216">
        <v>3362.5997769999999</v>
      </c>
      <c r="I1240" s="215">
        <v>30263398</v>
      </c>
      <c r="J1240" s="213">
        <v>0</v>
      </c>
      <c r="K1240" s="216">
        <v>0</v>
      </c>
      <c r="L1240" s="215">
        <v>0</v>
      </c>
      <c r="M1240" s="213">
        <v>31</v>
      </c>
      <c r="N1240" s="216">
        <v>3304.8064509999999</v>
      </c>
      <c r="O1240" s="215">
        <v>102449</v>
      </c>
      <c r="P1240" s="213">
        <v>0</v>
      </c>
      <c r="Q1240" s="216">
        <v>0</v>
      </c>
      <c r="R1240" s="215">
        <v>0</v>
      </c>
      <c r="S1240" s="213">
        <v>9031</v>
      </c>
      <c r="T1240" s="214">
        <v>3362.4013949999999</v>
      </c>
      <c r="U1240" s="217">
        <v>30365847</v>
      </c>
      <c r="V1240" s="213">
        <v>8705</v>
      </c>
      <c r="W1240" s="216">
        <v>3318.3394600000001</v>
      </c>
      <c r="X1240" s="215">
        <v>28886145</v>
      </c>
      <c r="Y1240" s="213">
        <v>0</v>
      </c>
      <c r="Z1240" s="216">
        <v>0</v>
      </c>
      <c r="AA1240" s="215">
        <v>0</v>
      </c>
      <c r="AB1240" s="213">
        <v>282</v>
      </c>
      <c r="AC1240" s="216">
        <v>3295.886524</v>
      </c>
      <c r="AD1240" s="215">
        <v>929440</v>
      </c>
      <c r="AE1240" s="213">
        <v>0</v>
      </c>
      <c r="AF1240" s="216">
        <v>0</v>
      </c>
      <c r="AG1240" s="215">
        <v>0</v>
      </c>
      <c r="AH1240" s="213">
        <v>8987</v>
      </c>
      <c r="AI1240" s="214">
        <v>3317.6349169999999</v>
      </c>
      <c r="AJ1240" s="215">
        <v>29815585</v>
      </c>
      <c r="AK1240" s="218">
        <v>730</v>
      </c>
      <c r="AL1240" s="214">
        <v>3404.9277000000002</v>
      </c>
      <c r="AM1240" s="215">
        <v>2485597</v>
      </c>
      <c r="AN1240" s="36">
        <f t="shared" si="223"/>
        <v>2.3522228700926715E-4</v>
      </c>
      <c r="AO1240" s="37">
        <f t="shared" si="224"/>
        <v>7.5126067716373368E-2</v>
      </c>
      <c r="AP1240" s="38" t="s">
        <v>2</v>
      </c>
      <c r="AQ1240" s="39" t="str">
        <f t="shared" si="222"/>
        <v>제품</v>
      </c>
      <c r="AR1240" s="40">
        <f t="shared" si="227"/>
        <v>0</v>
      </c>
      <c r="AS1240" s="41">
        <f t="shared" si="228"/>
        <v>0</v>
      </c>
      <c r="AT1240" s="42">
        <f t="shared" si="229"/>
        <v>2485597</v>
      </c>
      <c r="AU1240" s="43">
        <f t="shared" si="225"/>
        <v>2485597</v>
      </c>
      <c r="AV1240" s="95">
        <f t="shared" si="232"/>
        <v>2485597.2209999999</v>
      </c>
      <c r="AW1240" s="61" t="str">
        <f t="shared" si="232"/>
        <v/>
      </c>
      <c r="AX1240" s="61" t="str">
        <f t="shared" si="232"/>
        <v/>
      </c>
      <c r="AY1240" s="61" t="str">
        <f t="shared" si="232"/>
        <v/>
      </c>
      <c r="AZ1240" s="44" t="str">
        <f t="shared" si="232"/>
        <v/>
      </c>
      <c r="BA1240" s="45"/>
      <c r="BB1240" s="97">
        <v>730</v>
      </c>
      <c r="BC1240" s="98">
        <v>0</v>
      </c>
      <c r="BD1240" s="98">
        <v>0</v>
      </c>
      <c r="BE1240" s="98">
        <v>0</v>
      </c>
      <c r="BF1240" s="98">
        <v>0</v>
      </c>
      <c r="BG1240" s="99">
        <f t="shared" si="230"/>
        <v>730</v>
      </c>
      <c r="BH1240" s="52">
        <f t="shared" si="226"/>
        <v>0</v>
      </c>
      <c r="BI1240" s="53">
        <f>IFERROR(IF(ROUND(V1240/((D1240+AK1240)/2),1)&lt;0,0,ROUND(V1240/((D1240+AK1240)/2),1)),0)</f>
        <v>12.3</v>
      </c>
      <c r="BJ1240" s="55" t="str">
        <f>IF(AK1240=0,"정상",IF(AP1240="악성","악성",IF(AND(BL1240&gt;3,BI1240&lt;0.5),"악성",IF(AND(AP1240="정상",BL1240&lt;=3),"정상",IF(BI1240&gt;1,"정상","부진")))))</f>
        <v>정상</v>
      </c>
      <c r="BK1240" s="54">
        <v>46082</v>
      </c>
      <c r="BL1240" s="52">
        <f t="shared" si="231"/>
        <v>7</v>
      </c>
    </row>
    <row r="1241" spans="1:64" ht="17.100000000000001" customHeight="1">
      <c r="A1241" s="58" t="s">
        <v>1</v>
      </c>
      <c r="B1241" s="57" t="s">
        <v>3860</v>
      </c>
      <c r="C1241" s="56" t="s">
        <v>3861</v>
      </c>
      <c r="D1241" s="213">
        <v>1052</v>
      </c>
      <c r="E1241" s="214">
        <v>2821.1886</v>
      </c>
      <c r="F1241" s="215">
        <v>2967889</v>
      </c>
      <c r="G1241" s="213">
        <v>9000</v>
      </c>
      <c r="H1241" s="216">
        <v>3460.2273329999998</v>
      </c>
      <c r="I1241" s="215">
        <v>31142046</v>
      </c>
      <c r="J1241" s="213">
        <v>0</v>
      </c>
      <c r="K1241" s="216">
        <v>0</v>
      </c>
      <c r="L1241" s="215">
        <v>0</v>
      </c>
      <c r="M1241" s="213">
        <v>17</v>
      </c>
      <c r="N1241" s="216">
        <v>3297.117647</v>
      </c>
      <c r="O1241" s="215">
        <v>56051</v>
      </c>
      <c r="P1241" s="213">
        <v>0</v>
      </c>
      <c r="Q1241" s="216">
        <v>0</v>
      </c>
      <c r="R1241" s="215">
        <v>0</v>
      </c>
      <c r="S1241" s="213">
        <v>9017</v>
      </c>
      <c r="T1241" s="214">
        <v>3459.9198179999999</v>
      </c>
      <c r="U1241" s="217">
        <v>31198097</v>
      </c>
      <c r="V1241" s="213">
        <v>7380</v>
      </c>
      <c r="W1241" s="216">
        <v>3362.7502709999999</v>
      </c>
      <c r="X1241" s="215">
        <v>24817097</v>
      </c>
      <c r="Y1241" s="213">
        <v>0</v>
      </c>
      <c r="Z1241" s="216">
        <v>0</v>
      </c>
      <c r="AA1241" s="215">
        <v>0</v>
      </c>
      <c r="AB1241" s="213">
        <v>327</v>
      </c>
      <c r="AC1241" s="216">
        <v>3335.776758</v>
      </c>
      <c r="AD1241" s="215">
        <v>1090799</v>
      </c>
      <c r="AE1241" s="213">
        <v>0</v>
      </c>
      <c r="AF1241" s="216">
        <v>0</v>
      </c>
      <c r="AG1241" s="215">
        <v>0</v>
      </c>
      <c r="AH1241" s="213">
        <v>7707</v>
      </c>
      <c r="AI1241" s="214">
        <v>3361.6058119999998</v>
      </c>
      <c r="AJ1241" s="215">
        <v>25907896</v>
      </c>
      <c r="AK1241" s="218">
        <v>2362</v>
      </c>
      <c r="AL1241" s="214">
        <v>3496.2280999999998</v>
      </c>
      <c r="AM1241" s="215">
        <v>8258090</v>
      </c>
      <c r="AN1241" s="36">
        <f t="shared" si="223"/>
        <v>7.8149708747168541E-4</v>
      </c>
      <c r="AO1241" s="37">
        <f t="shared" si="224"/>
        <v>0.23458138841990267</v>
      </c>
      <c r="AP1241" s="38" t="s">
        <v>2</v>
      </c>
      <c r="AQ1241" s="39" t="str">
        <f t="shared" si="222"/>
        <v>제품</v>
      </c>
      <c r="AR1241" s="40">
        <f t="shared" si="227"/>
        <v>0</v>
      </c>
      <c r="AS1241" s="41">
        <f t="shared" si="228"/>
        <v>0</v>
      </c>
      <c r="AT1241" s="42">
        <f t="shared" si="229"/>
        <v>8258090</v>
      </c>
      <c r="AU1241" s="43">
        <f t="shared" si="225"/>
        <v>8258090</v>
      </c>
      <c r="AV1241" s="95">
        <f t="shared" si="232"/>
        <v>8258090.7721999995</v>
      </c>
      <c r="AW1241" s="61" t="str">
        <f t="shared" si="232"/>
        <v/>
      </c>
      <c r="AX1241" s="61" t="str">
        <f t="shared" si="232"/>
        <v/>
      </c>
      <c r="AY1241" s="61" t="str">
        <f t="shared" si="232"/>
        <v/>
      </c>
      <c r="AZ1241" s="44" t="str">
        <f t="shared" si="232"/>
        <v/>
      </c>
      <c r="BA1241" s="45"/>
      <c r="BB1241" s="97">
        <v>2362</v>
      </c>
      <c r="BC1241" s="98">
        <v>0</v>
      </c>
      <c r="BD1241" s="98">
        <v>0</v>
      </c>
      <c r="BE1241" s="98">
        <v>0</v>
      </c>
      <c r="BF1241" s="98">
        <v>0</v>
      </c>
      <c r="BG1241" s="99">
        <f t="shared" si="230"/>
        <v>2362</v>
      </c>
      <c r="BH1241" s="52">
        <f t="shared" si="226"/>
        <v>0</v>
      </c>
      <c r="BI1241" s="53">
        <f>IFERROR(IF(ROUND(V1241/((D1241+AK1241)/2),1)&lt;0,0,ROUND(V1241/((D1241+AK1241)/2),1)),0)</f>
        <v>4.3</v>
      </c>
      <c r="BJ1241" s="55" t="str">
        <f>IF(AK1241=0,"정상",IF(AP1241="악성","악성",IF(AND(BL1241&gt;3,BI1241&lt;0.5),"악성",IF(AND(AP1241="정상",BL1241&lt;=3),"정상",IF(BI1241&gt;1,"정상","부진")))))</f>
        <v>정상</v>
      </c>
      <c r="BK1241" s="54">
        <v>46113</v>
      </c>
      <c r="BL1241" s="52">
        <f t="shared" si="231"/>
        <v>6</v>
      </c>
    </row>
    <row r="1242" spans="1:64" ht="17.100000000000001" customHeight="1">
      <c r="A1242" s="58" t="s">
        <v>1</v>
      </c>
      <c r="B1242" s="57" t="s">
        <v>3862</v>
      </c>
      <c r="C1242" s="56" t="s">
        <v>3863</v>
      </c>
      <c r="D1242" s="213">
        <v>4752</v>
      </c>
      <c r="E1242" s="214">
        <v>3104.9425999999999</v>
      </c>
      <c r="F1242" s="215">
        <v>14754687</v>
      </c>
      <c r="G1242" s="213">
        <v>10000</v>
      </c>
      <c r="H1242" s="216">
        <v>2997.3141999999998</v>
      </c>
      <c r="I1242" s="215">
        <v>29973142</v>
      </c>
      <c r="J1242" s="213">
        <v>0</v>
      </c>
      <c r="K1242" s="216">
        <v>0</v>
      </c>
      <c r="L1242" s="215">
        <v>0</v>
      </c>
      <c r="M1242" s="213">
        <v>33</v>
      </c>
      <c r="N1242" s="216">
        <v>3037.393939</v>
      </c>
      <c r="O1242" s="215">
        <v>100234</v>
      </c>
      <c r="P1242" s="213">
        <v>0</v>
      </c>
      <c r="Q1242" s="216">
        <v>0</v>
      </c>
      <c r="R1242" s="215">
        <v>0</v>
      </c>
      <c r="S1242" s="213">
        <v>10033</v>
      </c>
      <c r="T1242" s="214">
        <v>2997.4460279999998</v>
      </c>
      <c r="U1242" s="217">
        <v>30073376</v>
      </c>
      <c r="V1242" s="213">
        <v>12158</v>
      </c>
      <c r="W1242" s="216">
        <v>3031.4315670000001</v>
      </c>
      <c r="X1242" s="215">
        <v>36856145</v>
      </c>
      <c r="Y1242" s="213">
        <v>0</v>
      </c>
      <c r="Z1242" s="216">
        <v>0</v>
      </c>
      <c r="AA1242" s="215">
        <v>0</v>
      </c>
      <c r="AB1242" s="213">
        <v>169</v>
      </c>
      <c r="AC1242" s="216">
        <v>3045.6094670000002</v>
      </c>
      <c r="AD1242" s="215">
        <v>514708</v>
      </c>
      <c r="AE1242" s="213">
        <v>0</v>
      </c>
      <c r="AF1242" s="216">
        <v>0</v>
      </c>
      <c r="AG1242" s="215">
        <v>0</v>
      </c>
      <c r="AH1242" s="213">
        <v>12327</v>
      </c>
      <c r="AI1242" s="214">
        <v>3031.625943</v>
      </c>
      <c r="AJ1242" s="215">
        <v>37370853</v>
      </c>
      <c r="AK1242" s="218">
        <v>2458</v>
      </c>
      <c r="AL1242" s="214">
        <v>3033.8528000000001</v>
      </c>
      <c r="AM1242" s="215">
        <v>7457210</v>
      </c>
      <c r="AN1242" s="36">
        <f t="shared" si="223"/>
        <v>7.0570651272445898E-4</v>
      </c>
      <c r="AO1242" s="37">
        <f t="shared" si="224"/>
        <v>0.16624957727426445</v>
      </c>
      <c r="AP1242" s="38" t="s">
        <v>2</v>
      </c>
      <c r="AQ1242" s="39" t="str">
        <f t="shared" si="222"/>
        <v>제품</v>
      </c>
      <c r="AR1242" s="40">
        <f t="shared" si="227"/>
        <v>0</v>
      </c>
      <c r="AS1242" s="41">
        <f t="shared" si="228"/>
        <v>0</v>
      </c>
      <c r="AT1242" s="42">
        <f t="shared" si="229"/>
        <v>7457210</v>
      </c>
      <c r="AU1242" s="43">
        <f t="shared" si="225"/>
        <v>7457210</v>
      </c>
      <c r="AV1242" s="95">
        <f t="shared" si="232"/>
        <v>7457210.1824000003</v>
      </c>
      <c r="AW1242" s="61" t="str">
        <f t="shared" si="232"/>
        <v/>
      </c>
      <c r="AX1242" s="61" t="str">
        <f t="shared" si="232"/>
        <v/>
      </c>
      <c r="AY1242" s="61" t="str">
        <f t="shared" si="232"/>
        <v/>
      </c>
      <c r="AZ1242" s="44" t="str">
        <f t="shared" si="232"/>
        <v/>
      </c>
      <c r="BA1242" s="45"/>
      <c r="BB1242" s="97">
        <v>2458</v>
      </c>
      <c r="BC1242" s="98">
        <v>0</v>
      </c>
      <c r="BD1242" s="98">
        <v>0</v>
      </c>
      <c r="BE1242" s="98">
        <v>0</v>
      </c>
      <c r="BF1242" s="98">
        <v>0</v>
      </c>
      <c r="BG1242" s="99">
        <f t="shared" si="230"/>
        <v>2458</v>
      </c>
      <c r="BH1242" s="52">
        <f t="shared" si="226"/>
        <v>0</v>
      </c>
      <c r="BI1242" s="53">
        <f>IFERROR(IF(ROUND(V1242/((D1242+AK1242)/2),1)&lt;0,0,ROUND(V1242/((D1242+AK1242)/2),1)),0)</f>
        <v>3.4</v>
      </c>
      <c r="BJ1242" s="55" t="str">
        <f>IF(AK1242=0,"정상",IF(AP1242="악성","악성",IF(AND(BL1242&gt;3,BI1242&lt;0.5),"악성",IF(AND(AP1242="정상",BL1242&lt;=3),"정상",IF(BI1242&gt;1,"정상","부진")))))</f>
        <v>정상</v>
      </c>
      <c r="BK1242" s="54">
        <v>46082</v>
      </c>
      <c r="BL1242" s="52">
        <f t="shared" si="231"/>
        <v>7</v>
      </c>
    </row>
    <row r="1243" spans="1:64" ht="17.100000000000001" customHeight="1">
      <c r="A1243" s="58" t="s">
        <v>1</v>
      </c>
      <c r="B1243" s="57" t="s">
        <v>3607</v>
      </c>
      <c r="C1243" s="56" t="s">
        <v>3608</v>
      </c>
      <c r="D1243" s="213">
        <v>4158</v>
      </c>
      <c r="E1243" s="214">
        <v>3547</v>
      </c>
      <c r="F1243" s="215">
        <v>14748426</v>
      </c>
      <c r="G1243" s="213">
        <v>0</v>
      </c>
      <c r="H1243" s="216">
        <v>0</v>
      </c>
      <c r="I1243" s="215">
        <v>0</v>
      </c>
      <c r="J1243" s="213">
        <v>0</v>
      </c>
      <c r="K1243" s="216">
        <v>0</v>
      </c>
      <c r="L1243" s="215">
        <v>0</v>
      </c>
      <c r="M1243" s="213">
        <v>0</v>
      </c>
      <c r="N1243" s="216">
        <v>0</v>
      </c>
      <c r="O1243" s="215">
        <v>0</v>
      </c>
      <c r="P1243" s="213">
        <v>0</v>
      </c>
      <c r="Q1243" s="216">
        <v>0</v>
      </c>
      <c r="R1243" s="215">
        <v>0</v>
      </c>
      <c r="S1243" s="213">
        <v>0</v>
      </c>
      <c r="T1243" s="214">
        <v>0</v>
      </c>
      <c r="U1243" s="217">
        <v>0</v>
      </c>
      <c r="V1243" s="213">
        <v>433</v>
      </c>
      <c r="W1243" s="216">
        <v>3547</v>
      </c>
      <c r="X1243" s="215">
        <v>1535851</v>
      </c>
      <c r="Y1243" s="213">
        <v>0</v>
      </c>
      <c r="Z1243" s="216">
        <v>0</v>
      </c>
      <c r="AA1243" s="215">
        <v>0</v>
      </c>
      <c r="AB1243" s="213">
        <v>3725</v>
      </c>
      <c r="AC1243" s="216">
        <v>3547</v>
      </c>
      <c r="AD1243" s="215">
        <v>13212575</v>
      </c>
      <c r="AE1243" s="213">
        <v>0</v>
      </c>
      <c r="AF1243" s="216">
        <v>0</v>
      </c>
      <c r="AG1243" s="215">
        <v>0</v>
      </c>
      <c r="AH1243" s="213">
        <v>4158</v>
      </c>
      <c r="AI1243" s="214">
        <v>3547</v>
      </c>
      <c r="AJ1243" s="215">
        <v>14748426</v>
      </c>
      <c r="AK1243" s="218">
        <v>0</v>
      </c>
      <c r="AL1243" s="214">
        <v>0</v>
      </c>
      <c r="AM1243" s="215">
        <v>0</v>
      </c>
      <c r="AN1243" s="36">
        <f t="shared" si="223"/>
        <v>0</v>
      </c>
      <c r="AO1243" s="37">
        <f t="shared" si="224"/>
        <v>0</v>
      </c>
      <c r="AP1243" s="38" t="s">
        <v>4</v>
      </c>
      <c r="AQ1243" s="39" t="str">
        <f t="shared" si="222"/>
        <v>제품</v>
      </c>
      <c r="AR1243" s="40">
        <f t="shared" si="227"/>
        <v>0</v>
      </c>
      <c r="AS1243" s="41">
        <f t="shared" si="228"/>
        <v>0</v>
      </c>
      <c r="AT1243" s="42">
        <f t="shared" si="229"/>
        <v>0</v>
      </c>
      <c r="AU1243" s="43">
        <f t="shared" si="225"/>
        <v>0</v>
      </c>
      <c r="AV1243" s="95" t="str">
        <f t="shared" si="232"/>
        <v/>
      </c>
      <c r="AW1243" s="61" t="str">
        <f t="shared" si="232"/>
        <v/>
      </c>
      <c r="AX1243" s="61" t="str">
        <f t="shared" si="232"/>
        <v/>
      </c>
      <c r="AY1243" s="61" t="str">
        <f t="shared" si="232"/>
        <v/>
      </c>
      <c r="AZ1243" s="44" t="str">
        <f t="shared" si="232"/>
        <v/>
      </c>
      <c r="BA1243" s="45"/>
      <c r="BB1243" s="97">
        <v>0</v>
      </c>
      <c r="BC1243" s="98">
        <v>0</v>
      </c>
      <c r="BD1243" s="98">
        <v>0</v>
      </c>
      <c r="BE1243" s="98">
        <v>0</v>
      </c>
      <c r="BF1243" s="98">
        <v>0</v>
      </c>
      <c r="BG1243" s="99">
        <f t="shared" si="230"/>
        <v>0</v>
      </c>
      <c r="BH1243" s="52">
        <f t="shared" si="226"/>
        <v>0</v>
      </c>
      <c r="BI1243" s="53">
        <f>IFERROR(IF(ROUND(V1243/((D1243+AK1243)/2),1)&lt;0,0,ROUND(V1243/((D1243+AK1243)/2),1)),0)</f>
        <v>0.2</v>
      </c>
      <c r="BJ1243" s="55" t="str">
        <f>IF(AK1243=0,"정상",IF(AP1243="악성","악성",IF(AND(BL1243&gt;3,BI1243&lt;0.5),"악성",IF(AND(AP1243="정상",BL1243&lt;=3),"정상",IF(BI1243&gt;1,"정상","부진")))))</f>
        <v>정상</v>
      </c>
      <c r="BK1243" s="54">
        <v>45474</v>
      </c>
      <c r="BL1243" s="52">
        <f t="shared" si="231"/>
        <v>27</v>
      </c>
    </row>
    <row r="1244" spans="1:64" ht="17.100000000000001" customHeight="1">
      <c r="A1244" s="58" t="s">
        <v>1</v>
      </c>
      <c r="B1244" s="57" t="s">
        <v>3693</v>
      </c>
      <c r="C1244" s="56" t="s">
        <v>3694</v>
      </c>
      <c r="D1244" s="213">
        <v>347</v>
      </c>
      <c r="E1244" s="214">
        <v>4980.5355</v>
      </c>
      <c r="F1244" s="215">
        <v>1728245</v>
      </c>
      <c r="G1244" s="213">
        <v>0</v>
      </c>
      <c r="H1244" s="216">
        <v>0</v>
      </c>
      <c r="I1244" s="215">
        <v>0</v>
      </c>
      <c r="J1244" s="213">
        <v>0</v>
      </c>
      <c r="K1244" s="216">
        <v>0</v>
      </c>
      <c r="L1244" s="215">
        <v>0</v>
      </c>
      <c r="M1244" s="213">
        <v>0</v>
      </c>
      <c r="N1244" s="216">
        <v>0</v>
      </c>
      <c r="O1244" s="215">
        <v>0</v>
      </c>
      <c r="P1244" s="213">
        <v>0</v>
      </c>
      <c r="Q1244" s="216">
        <v>0</v>
      </c>
      <c r="R1244" s="215">
        <v>0</v>
      </c>
      <c r="S1244" s="213">
        <v>0</v>
      </c>
      <c r="T1244" s="214">
        <v>0</v>
      </c>
      <c r="U1244" s="217">
        <v>0</v>
      </c>
      <c r="V1244" s="213">
        <v>61</v>
      </c>
      <c r="W1244" s="216">
        <v>4980.7704910000002</v>
      </c>
      <c r="X1244" s="215">
        <v>303827</v>
      </c>
      <c r="Y1244" s="213">
        <v>0</v>
      </c>
      <c r="Z1244" s="216">
        <v>0</v>
      </c>
      <c r="AA1244" s="215">
        <v>0</v>
      </c>
      <c r="AB1244" s="213">
        <v>235</v>
      </c>
      <c r="AC1244" s="216">
        <v>4980.5191480000003</v>
      </c>
      <c r="AD1244" s="215">
        <v>1170422</v>
      </c>
      <c r="AE1244" s="213">
        <v>0</v>
      </c>
      <c r="AF1244" s="216">
        <v>0</v>
      </c>
      <c r="AG1244" s="215">
        <v>0</v>
      </c>
      <c r="AH1244" s="213">
        <v>296</v>
      </c>
      <c r="AI1244" s="214">
        <v>4980.5709450000004</v>
      </c>
      <c r="AJ1244" s="215">
        <v>1474249</v>
      </c>
      <c r="AK1244" s="218">
        <v>51</v>
      </c>
      <c r="AL1244" s="214">
        <v>4980.3333000000002</v>
      </c>
      <c r="AM1244" s="215">
        <v>253996</v>
      </c>
      <c r="AN1244" s="36">
        <f t="shared" si="223"/>
        <v>2.4036688172381048E-5</v>
      </c>
      <c r="AO1244" s="37">
        <f t="shared" si="224"/>
        <v>0.14697406340057637</v>
      </c>
      <c r="AP1244" s="38" t="s">
        <v>4</v>
      </c>
      <c r="AQ1244" s="39" t="str">
        <f t="shared" si="222"/>
        <v>제품</v>
      </c>
      <c r="AR1244" s="40">
        <f t="shared" si="227"/>
        <v>0</v>
      </c>
      <c r="AS1244" s="41">
        <f t="shared" si="228"/>
        <v>253996</v>
      </c>
      <c r="AT1244" s="42">
        <f t="shared" si="229"/>
        <v>0</v>
      </c>
      <c r="AU1244" s="43">
        <f t="shared" si="225"/>
        <v>253996</v>
      </c>
      <c r="AV1244" s="95">
        <f t="shared" si="232"/>
        <v>253996.99830000001</v>
      </c>
      <c r="AW1244" s="61" t="str">
        <f t="shared" si="232"/>
        <v/>
      </c>
      <c r="AX1244" s="61" t="str">
        <f t="shared" si="232"/>
        <v/>
      </c>
      <c r="AY1244" s="61" t="str">
        <f t="shared" si="232"/>
        <v/>
      </c>
      <c r="AZ1244" s="44" t="str">
        <f t="shared" si="232"/>
        <v/>
      </c>
      <c r="BA1244" s="45"/>
      <c r="BB1244" s="97">
        <v>51</v>
      </c>
      <c r="BC1244" s="98">
        <v>0</v>
      </c>
      <c r="BD1244" s="98">
        <v>0</v>
      </c>
      <c r="BE1244" s="98">
        <v>0</v>
      </c>
      <c r="BF1244" s="98">
        <v>0</v>
      </c>
      <c r="BG1244" s="99">
        <f t="shared" si="230"/>
        <v>51</v>
      </c>
      <c r="BH1244" s="52">
        <f t="shared" si="226"/>
        <v>0</v>
      </c>
      <c r="BI1244" s="53">
        <f>IFERROR(IF(ROUND(V1244/((D1244+AK1244)/2),1)&lt;0,0,ROUND(V1244/((D1244+AK1244)/2),1)),0)</f>
        <v>0.3</v>
      </c>
      <c r="BJ1244" s="55" t="str">
        <f>IF(AK1244=0,"정상",IF(AP1244="악성","악성",IF(AND(BL1244&gt;3,BI1244&lt;0.5),"악성",IF(AND(AP1244="정상",BL1244&lt;=3),"정상",IF(BI1244&gt;1,"정상","부진")))))</f>
        <v>악성</v>
      </c>
      <c r="BK1244" s="54">
        <v>45506</v>
      </c>
      <c r="BL1244" s="52">
        <f t="shared" si="231"/>
        <v>26</v>
      </c>
    </row>
    <row r="1245" spans="1:64" ht="17.100000000000001" customHeight="1">
      <c r="A1245" s="58" t="s">
        <v>1</v>
      </c>
      <c r="B1245" s="57" t="s">
        <v>3929</v>
      </c>
      <c r="C1245" s="56" t="s">
        <v>3930</v>
      </c>
      <c r="D1245" s="213">
        <v>1647</v>
      </c>
      <c r="E1245" s="214">
        <v>8626.8983000000007</v>
      </c>
      <c r="F1245" s="215">
        <v>14208500</v>
      </c>
      <c r="G1245" s="213">
        <v>0</v>
      </c>
      <c r="H1245" s="216">
        <v>0</v>
      </c>
      <c r="I1245" s="215">
        <v>0</v>
      </c>
      <c r="J1245" s="213">
        <v>0</v>
      </c>
      <c r="K1245" s="216">
        <v>0</v>
      </c>
      <c r="L1245" s="215">
        <v>0</v>
      </c>
      <c r="M1245" s="213">
        <v>1</v>
      </c>
      <c r="N1245" s="216">
        <v>8627</v>
      </c>
      <c r="O1245" s="215">
        <v>8627</v>
      </c>
      <c r="P1245" s="213">
        <v>0</v>
      </c>
      <c r="Q1245" s="216">
        <v>0</v>
      </c>
      <c r="R1245" s="215">
        <v>0</v>
      </c>
      <c r="S1245" s="213">
        <v>1</v>
      </c>
      <c r="T1245" s="214">
        <v>8627</v>
      </c>
      <c r="U1245" s="217">
        <v>8627</v>
      </c>
      <c r="V1245" s="213">
        <v>270</v>
      </c>
      <c r="W1245" s="216">
        <v>8626.9222219999992</v>
      </c>
      <c r="X1245" s="215">
        <v>2329269</v>
      </c>
      <c r="Y1245" s="213">
        <v>0</v>
      </c>
      <c r="Z1245" s="216">
        <v>0</v>
      </c>
      <c r="AA1245" s="215">
        <v>0</v>
      </c>
      <c r="AB1245" s="213">
        <v>59</v>
      </c>
      <c r="AC1245" s="216">
        <v>8626.9152539999995</v>
      </c>
      <c r="AD1245" s="215">
        <v>508988</v>
      </c>
      <c r="AE1245" s="213">
        <v>0</v>
      </c>
      <c r="AF1245" s="216">
        <v>0</v>
      </c>
      <c r="AG1245" s="215">
        <v>0</v>
      </c>
      <c r="AH1245" s="213">
        <v>329</v>
      </c>
      <c r="AI1245" s="214">
        <v>8626.9209719999999</v>
      </c>
      <c r="AJ1245" s="215">
        <v>2838257</v>
      </c>
      <c r="AK1245" s="218">
        <v>1319</v>
      </c>
      <c r="AL1245" s="214">
        <v>8626.8914999999997</v>
      </c>
      <c r="AM1245" s="215">
        <v>11378870</v>
      </c>
      <c r="AN1245" s="36">
        <f t="shared" si="223"/>
        <v>1.0768293592972392E-3</v>
      </c>
      <c r="AO1245" s="37">
        <f t="shared" si="224"/>
        <v>0.80036407766990292</v>
      </c>
      <c r="AP1245" s="38" t="s">
        <v>4</v>
      </c>
      <c r="AQ1245" s="39" t="str">
        <f t="shared" si="222"/>
        <v>제품</v>
      </c>
      <c r="AR1245" s="40">
        <f t="shared" si="227"/>
        <v>0</v>
      </c>
      <c r="AS1245" s="41">
        <f t="shared" si="228"/>
        <v>11378870</v>
      </c>
      <c r="AT1245" s="42">
        <f t="shared" si="229"/>
        <v>0</v>
      </c>
      <c r="AU1245" s="43">
        <f t="shared" si="225"/>
        <v>11378870</v>
      </c>
      <c r="AV1245" s="95">
        <f t="shared" si="232"/>
        <v>11378869.888499999</v>
      </c>
      <c r="AW1245" s="61" t="str">
        <f t="shared" si="232"/>
        <v/>
      </c>
      <c r="AX1245" s="61" t="str">
        <f t="shared" si="232"/>
        <v/>
      </c>
      <c r="AY1245" s="61" t="str">
        <f t="shared" si="232"/>
        <v/>
      </c>
      <c r="AZ1245" s="44" t="str">
        <f t="shared" si="232"/>
        <v/>
      </c>
      <c r="BA1245" s="45"/>
      <c r="BB1245" s="97">
        <v>1319</v>
      </c>
      <c r="BC1245" s="98">
        <v>0</v>
      </c>
      <c r="BD1245" s="98">
        <v>0</v>
      </c>
      <c r="BE1245" s="98">
        <v>0</v>
      </c>
      <c r="BF1245" s="98">
        <v>0</v>
      </c>
      <c r="BG1245" s="99">
        <f t="shared" si="230"/>
        <v>1319</v>
      </c>
      <c r="BH1245" s="52">
        <f t="shared" si="226"/>
        <v>0</v>
      </c>
      <c r="BI1245" s="53">
        <f>IFERROR(IF(ROUND(V1245/((D1245+AK1245)/2),1)&lt;0,0,ROUND(V1245/((D1245+AK1245)/2),1)),0)</f>
        <v>0.2</v>
      </c>
      <c r="BJ1245" s="55" t="str">
        <f>IF(AK1245=0,"정상",IF(AP1245="악성","악성",IF(AND(BL1245&gt;3,BI1245&lt;0.5),"악성",IF(AND(AP1245="정상",BL1245&lt;=3),"정상",IF(BI1245&gt;1,"정상","부진")))))</f>
        <v>악성</v>
      </c>
      <c r="BK1245" s="54">
        <v>45566</v>
      </c>
      <c r="BL1245" s="52">
        <f t="shared" si="231"/>
        <v>24</v>
      </c>
    </row>
    <row r="1246" spans="1:64" ht="17.100000000000001" customHeight="1">
      <c r="A1246" s="58" t="s">
        <v>1</v>
      </c>
      <c r="B1246" s="57" t="s">
        <v>4041</v>
      </c>
      <c r="C1246" s="56" t="s">
        <v>4042</v>
      </c>
      <c r="D1246" s="213">
        <v>4496</v>
      </c>
      <c r="E1246" s="214">
        <v>2266.1687999999999</v>
      </c>
      <c r="F1246" s="215">
        <v>10188694</v>
      </c>
      <c r="G1246" s="213">
        <v>0</v>
      </c>
      <c r="H1246" s="216">
        <v>0</v>
      </c>
      <c r="I1246" s="215">
        <v>0</v>
      </c>
      <c r="J1246" s="213">
        <v>0</v>
      </c>
      <c r="K1246" s="216">
        <v>0</v>
      </c>
      <c r="L1246" s="215">
        <v>0</v>
      </c>
      <c r="M1246" s="213">
        <v>7</v>
      </c>
      <c r="N1246" s="216">
        <v>2266.1428569999998</v>
      </c>
      <c r="O1246" s="215">
        <v>15863</v>
      </c>
      <c r="P1246" s="213">
        <v>0</v>
      </c>
      <c r="Q1246" s="216">
        <v>0</v>
      </c>
      <c r="R1246" s="215">
        <v>0</v>
      </c>
      <c r="S1246" s="213">
        <v>7</v>
      </c>
      <c r="T1246" s="214">
        <v>2266.1428569999998</v>
      </c>
      <c r="U1246" s="217">
        <v>15863</v>
      </c>
      <c r="V1246" s="213">
        <v>-29</v>
      </c>
      <c r="W1246" s="216">
        <v>2266.1724129999998</v>
      </c>
      <c r="X1246" s="215">
        <v>-65719</v>
      </c>
      <c r="Y1246" s="213">
        <v>0</v>
      </c>
      <c r="Z1246" s="216">
        <v>0</v>
      </c>
      <c r="AA1246" s="215">
        <v>0</v>
      </c>
      <c r="AB1246" s="213">
        <v>4532</v>
      </c>
      <c r="AC1246" s="216">
        <v>2266.1685779999998</v>
      </c>
      <c r="AD1246" s="215">
        <v>10270276</v>
      </c>
      <c r="AE1246" s="213">
        <v>0</v>
      </c>
      <c r="AF1246" s="216">
        <v>0</v>
      </c>
      <c r="AG1246" s="215">
        <v>0</v>
      </c>
      <c r="AH1246" s="213">
        <v>4503</v>
      </c>
      <c r="AI1246" s="214">
        <v>2266.1685539999999</v>
      </c>
      <c r="AJ1246" s="215">
        <v>10204557</v>
      </c>
      <c r="AK1246" s="218">
        <v>0</v>
      </c>
      <c r="AL1246" s="214">
        <v>0</v>
      </c>
      <c r="AM1246" s="215">
        <v>0</v>
      </c>
      <c r="AN1246" s="36">
        <f t="shared" si="223"/>
        <v>0</v>
      </c>
      <c r="AO1246" s="37">
        <f t="shared" si="224"/>
        <v>0</v>
      </c>
      <c r="AP1246" s="38" t="s">
        <v>3</v>
      </c>
      <c r="AQ1246" s="39" t="str">
        <f t="shared" si="222"/>
        <v>제품</v>
      </c>
      <c r="AR1246" s="40">
        <f t="shared" si="227"/>
        <v>0</v>
      </c>
      <c r="AS1246" s="41">
        <f t="shared" si="228"/>
        <v>0</v>
      </c>
      <c r="AT1246" s="42">
        <f t="shared" si="229"/>
        <v>0</v>
      </c>
      <c r="AU1246" s="43">
        <f t="shared" si="225"/>
        <v>0</v>
      </c>
      <c r="AV1246" s="95" t="str">
        <f t="shared" si="232"/>
        <v/>
      </c>
      <c r="AW1246" s="61" t="str">
        <f t="shared" si="232"/>
        <v/>
      </c>
      <c r="AX1246" s="61" t="str">
        <f t="shared" si="232"/>
        <v/>
      </c>
      <c r="AY1246" s="61" t="str">
        <f t="shared" si="232"/>
        <v/>
      </c>
      <c r="AZ1246" s="44" t="str">
        <f t="shared" si="232"/>
        <v/>
      </c>
      <c r="BA1246" s="45"/>
      <c r="BB1246" s="97">
        <v>0</v>
      </c>
      <c r="BC1246" s="98">
        <v>0</v>
      </c>
      <c r="BD1246" s="98">
        <v>0</v>
      </c>
      <c r="BE1246" s="98">
        <v>0</v>
      </c>
      <c r="BF1246" s="98">
        <v>0</v>
      </c>
      <c r="BG1246" s="99">
        <f t="shared" si="230"/>
        <v>0</v>
      </c>
      <c r="BH1246" s="52">
        <f t="shared" si="226"/>
        <v>0</v>
      </c>
      <c r="BI1246" s="53">
        <f>IFERROR(IF(ROUND(V1246/((D1246+AK1246)/2),1)&lt;0,0,ROUND(V1246/((D1246+AK1246)/2),1)),0)</f>
        <v>0</v>
      </c>
      <c r="BJ1246" s="55" t="str">
        <f>IF(AK1246=0,"정상",IF(AP1246="악성","악성",IF(AND(BL1246&gt;3,BI1246&lt;0.5),"악성",IF(AND(AP1246="정상",BL1246&lt;=3),"정상",IF(BI1246&gt;1,"정상","부진")))))</f>
        <v>정상</v>
      </c>
      <c r="BK1246" s="54">
        <v>45597</v>
      </c>
      <c r="BL1246" s="52">
        <f t="shared" si="231"/>
        <v>23</v>
      </c>
    </row>
    <row r="1247" spans="1:64" ht="17.100000000000001" customHeight="1">
      <c r="A1247" s="58" t="s">
        <v>1</v>
      </c>
      <c r="B1247" s="57" t="s">
        <v>4043</v>
      </c>
      <c r="C1247" s="56" t="s">
        <v>4044</v>
      </c>
      <c r="D1247" s="213">
        <v>2767</v>
      </c>
      <c r="E1247" s="214">
        <v>13744.7503</v>
      </c>
      <c r="F1247" s="215">
        <v>38031723</v>
      </c>
      <c r="G1247" s="213">
        <v>5000</v>
      </c>
      <c r="H1247" s="216">
        <v>12639</v>
      </c>
      <c r="I1247" s="215">
        <v>63195000</v>
      </c>
      <c r="J1247" s="213">
        <v>0</v>
      </c>
      <c r="K1247" s="216">
        <v>0</v>
      </c>
      <c r="L1247" s="215">
        <v>0</v>
      </c>
      <c r="M1247" s="213">
        <v>7</v>
      </c>
      <c r="N1247" s="216">
        <v>13521.571427999999</v>
      </c>
      <c r="O1247" s="215">
        <v>94651</v>
      </c>
      <c r="P1247" s="213">
        <v>0</v>
      </c>
      <c r="Q1247" s="216">
        <v>0</v>
      </c>
      <c r="R1247" s="215">
        <v>0</v>
      </c>
      <c r="S1247" s="213">
        <v>5007</v>
      </c>
      <c r="T1247" s="214">
        <v>12640.233872000001</v>
      </c>
      <c r="U1247" s="217">
        <v>63289651</v>
      </c>
      <c r="V1247" s="213">
        <v>5069</v>
      </c>
      <c r="W1247" s="216">
        <v>13062.081672</v>
      </c>
      <c r="X1247" s="215">
        <v>66211692</v>
      </c>
      <c r="Y1247" s="213">
        <v>0</v>
      </c>
      <c r="Z1247" s="216">
        <v>0</v>
      </c>
      <c r="AA1247" s="215">
        <v>0</v>
      </c>
      <c r="AB1247" s="213">
        <v>264</v>
      </c>
      <c r="AC1247" s="216">
        <v>13123.700757000001</v>
      </c>
      <c r="AD1247" s="215">
        <v>3464657</v>
      </c>
      <c r="AE1247" s="213">
        <v>0</v>
      </c>
      <c r="AF1247" s="216">
        <v>0</v>
      </c>
      <c r="AG1247" s="215">
        <v>0</v>
      </c>
      <c r="AH1247" s="213">
        <v>5333</v>
      </c>
      <c r="AI1247" s="214">
        <v>13065.132008</v>
      </c>
      <c r="AJ1247" s="215">
        <v>69676349</v>
      </c>
      <c r="AK1247" s="218">
        <v>2441</v>
      </c>
      <c r="AL1247" s="214">
        <v>12963.9596</v>
      </c>
      <c r="AM1247" s="215">
        <v>31645025</v>
      </c>
      <c r="AN1247" s="36">
        <f t="shared" si="223"/>
        <v>2.9946991217664944E-3</v>
      </c>
      <c r="AO1247" s="37">
        <f t="shared" si="224"/>
        <v>0.31399536917931564</v>
      </c>
      <c r="AP1247" s="38" t="s">
        <v>2</v>
      </c>
      <c r="AQ1247" s="39" t="str">
        <f t="shared" si="222"/>
        <v>제품</v>
      </c>
      <c r="AR1247" s="40">
        <f t="shared" si="227"/>
        <v>0</v>
      </c>
      <c r="AS1247" s="41">
        <f t="shared" si="228"/>
        <v>0</v>
      </c>
      <c r="AT1247" s="42">
        <f t="shared" si="229"/>
        <v>31645025</v>
      </c>
      <c r="AU1247" s="43">
        <f t="shared" si="225"/>
        <v>31645025</v>
      </c>
      <c r="AV1247" s="95">
        <f t="shared" si="232"/>
        <v>31645025.3836</v>
      </c>
      <c r="AW1247" s="61" t="str">
        <f t="shared" si="232"/>
        <v/>
      </c>
      <c r="AX1247" s="61" t="str">
        <f t="shared" si="232"/>
        <v/>
      </c>
      <c r="AY1247" s="61" t="str">
        <f t="shared" si="232"/>
        <v/>
      </c>
      <c r="AZ1247" s="44" t="str">
        <f t="shared" si="232"/>
        <v/>
      </c>
      <c r="BA1247" s="45"/>
      <c r="BB1247" s="97">
        <v>2441</v>
      </c>
      <c r="BC1247" s="98">
        <v>0</v>
      </c>
      <c r="BD1247" s="98">
        <v>0</v>
      </c>
      <c r="BE1247" s="98">
        <v>0</v>
      </c>
      <c r="BF1247" s="98">
        <v>0</v>
      </c>
      <c r="BG1247" s="99">
        <f t="shared" si="230"/>
        <v>2441</v>
      </c>
      <c r="BH1247" s="52">
        <f t="shared" si="226"/>
        <v>0</v>
      </c>
      <c r="BI1247" s="53">
        <f>IFERROR(IF(ROUND(V1247/((D1247+AK1247)/2),1)&lt;0,0,ROUND(V1247/((D1247+AK1247)/2),1)),0)</f>
        <v>1.9</v>
      </c>
      <c r="BJ1247" s="55" t="str">
        <f>IF(AK1247=0,"정상",IF(AP1247="악성","악성",IF(AND(BL1247&gt;3,BI1247&lt;0.5),"악성",IF(AND(AP1247="정상",BL1247&lt;=3),"정상",IF(BI1247&gt;1,"정상","부진")))))</f>
        <v>정상</v>
      </c>
      <c r="BK1247" s="54">
        <v>45839</v>
      </c>
      <c r="BL1247" s="52">
        <f t="shared" si="231"/>
        <v>15</v>
      </c>
    </row>
    <row r="1248" spans="1:64" ht="17.100000000000001" customHeight="1">
      <c r="A1248" s="58" t="s">
        <v>1</v>
      </c>
      <c r="B1248" s="57" t="s">
        <v>3864</v>
      </c>
      <c r="C1248" s="56" t="s">
        <v>3865</v>
      </c>
      <c r="D1248" s="213">
        <v>1759</v>
      </c>
      <c r="E1248" s="214">
        <v>4426.5201999999999</v>
      </c>
      <c r="F1248" s="215">
        <v>7786248</v>
      </c>
      <c r="G1248" s="213">
        <v>0</v>
      </c>
      <c r="H1248" s="216">
        <v>0</v>
      </c>
      <c r="I1248" s="215">
        <v>0</v>
      </c>
      <c r="J1248" s="213">
        <v>9970</v>
      </c>
      <c r="K1248" s="216">
        <v>4243.9505509999999</v>
      </c>
      <c r="L1248" s="215">
        <v>42312187</v>
      </c>
      <c r="M1248" s="213">
        <v>0</v>
      </c>
      <c r="N1248" s="216">
        <v>0</v>
      </c>
      <c r="O1248" s="215">
        <v>0</v>
      </c>
      <c r="P1248" s="213">
        <v>0</v>
      </c>
      <c r="Q1248" s="216">
        <v>0</v>
      </c>
      <c r="R1248" s="215">
        <v>0</v>
      </c>
      <c r="S1248" s="213">
        <v>9970</v>
      </c>
      <c r="T1248" s="214">
        <v>4243.9505509999999</v>
      </c>
      <c r="U1248" s="217">
        <v>42312187</v>
      </c>
      <c r="V1248" s="213">
        <v>9171</v>
      </c>
      <c r="W1248" s="216">
        <v>4277.8550859999996</v>
      </c>
      <c r="X1248" s="215">
        <v>39232209</v>
      </c>
      <c r="Y1248" s="213">
        <v>0</v>
      </c>
      <c r="Z1248" s="216">
        <v>0</v>
      </c>
      <c r="AA1248" s="215">
        <v>0</v>
      </c>
      <c r="AB1248" s="213">
        <v>499</v>
      </c>
      <c r="AC1248" s="216">
        <v>4279.7494980000001</v>
      </c>
      <c r="AD1248" s="215">
        <v>2135595</v>
      </c>
      <c r="AE1248" s="213">
        <v>0</v>
      </c>
      <c r="AF1248" s="216">
        <v>0</v>
      </c>
      <c r="AG1248" s="215">
        <v>0</v>
      </c>
      <c r="AH1248" s="213">
        <v>9670</v>
      </c>
      <c r="AI1248" s="214">
        <v>4277.952843</v>
      </c>
      <c r="AJ1248" s="215">
        <v>41367804</v>
      </c>
      <c r="AK1248" s="218">
        <v>2059</v>
      </c>
      <c r="AL1248" s="214">
        <v>4240.2290999999996</v>
      </c>
      <c r="AM1248" s="215">
        <v>8730631</v>
      </c>
      <c r="AN1248" s="36">
        <f t="shared" si="223"/>
        <v>8.2621558959638467E-4</v>
      </c>
      <c r="AO1248" s="37">
        <f t="shared" si="224"/>
        <v>0.17554778753516923</v>
      </c>
      <c r="AP1248" s="38" t="s">
        <v>2</v>
      </c>
      <c r="AQ1248" s="39" t="str">
        <f t="shared" si="222"/>
        <v>제품</v>
      </c>
      <c r="AR1248" s="40">
        <f t="shared" si="227"/>
        <v>0</v>
      </c>
      <c r="AS1248" s="41">
        <f t="shared" si="228"/>
        <v>0</v>
      </c>
      <c r="AT1248" s="42">
        <f t="shared" si="229"/>
        <v>8730631</v>
      </c>
      <c r="AU1248" s="43">
        <f t="shared" si="225"/>
        <v>8730631</v>
      </c>
      <c r="AV1248" s="95">
        <f t="shared" si="232"/>
        <v>8730631.7168999985</v>
      </c>
      <c r="AW1248" s="61" t="str">
        <f t="shared" si="232"/>
        <v/>
      </c>
      <c r="AX1248" s="61" t="str">
        <f t="shared" si="232"/>
        <v/>
      </c>
      <c r="AY1248" s="61" t="str">
        <f t="shared" si="232"/>
        <v/>
      </c>
      <c r="AZ1248" s="44" t="str">
        <f t="shared" si="232"/>
        <v/>
      </c>
      <c r="BA1248" s="45"/>
      <c r="BB1248" s="97">
        <v>2059</v>
      </c>
      <c r="BC1248" s="98">
        <v>0</v>
      </c>
      <c r="BD1248" s="98">
        <v>0</v>
      </c>
      <c r="BE1248" s="98">
        <v>0</v>
      </c>
      <c r="BF1248" s="98">
        <v>0</v>
      </c>
      <c r="BG1248" s="99">
        <f t="shared" si="230"/>
        <v>2059</v>
      </c>
      <c r="BH1248" s="52">
        <f t="shared" si="226"/>
        <v>0</v>
      </c>
      <c r="BI1248" s="53">
        <f>IFERROR(IF(ROUND(V1248/((D1248+AK1248)/2),1)&lt;0,0,ROUND(V1248/((D1248+AK1248)/2),1)),0)</f>
        <v>4.8</v>
      </c>
      <c r="BJ1248" s="55" t="str">
        <f>IF(AK1248=0,"정상",IF(AP1248="악성","악성",IF(AND(BL1248&gt;3,BI1248&lt;0.5),"악성",IF(AND(AP1248="정상",BL1248&lt;=3),"정상",IF(BI1248&gt;1,"정상","부진")))))</f>
        <v>정상</v>
      </c>
      <c r="BK1248" s="54">
        <v>46204</v>
      </c>
      <c r="BL1248" s="52">
        <f t="shared" si="231"/>
        <v>3</v>
      </c>
    </row>
    <row r="1249" spans="1:64" ht="17.100000000000001" customHeight="1">
      <c r="A1249" s="58" t="s">
        <v>1</v>
      </c>
      <c r="B1249" s="57" t="s">
        <v>4488</v>
      </c>
      <c r="C1249" s="56" t="s">
        <v>4489</v>
      </c>
      <c r="D1249" s="213">
        <v>4295</v>
      </c>
      <c r="E1249" s="214">
        <v>1323.8126</v>
      </c>
      <c r="F1249" s="215">
        <v>5685775</v>
      </c>
      <c r="G1249" s="213">
        <v>0</v>
      </c>
      <c r="H1249" s="216">
        <v>0</v>
      </c>
      <c r="I1249" s="215">
        <v>0</v>
      </c>
      <c r="J1249" s="213">
        <v>0</v>
      </c>
      <c r="K1249" s="216">
        <v>0</v>
      </c>
      <c r="L1249" s="215">
        <v>0</v>
      </c>
      <c r="M1249" s="213">
        <v>0</v>
      </c>
      <c r="N1249" s="216">
        <v>0</v>
      </c>
      <c r="O1249" s="215">
        <v>0</v>
      </c>
      <c r="P1249" s="213">
        <v>0</v>
      </c>
      <c r="Q1249" s="216">
        <v>0</v>
      </c>
      <c r="R1249" s="215">
        <v>0</v>
      </c>
      <c r="S1249" s="213">
        <v>0</v>
      </c>
      <c r="T1249" s="214">
        <v>0</v>
      </c>
      <c r="U1249" s="217">
        <v>0</v>
      </c>
      <c r="V1249" s="213">
        <v>2721</v>
      </c>
      <c r="W1249" s="216">
        <v>1323.814406</v>
      </c>
      <c r="X1249" s="215">
        <v>3602099</v>
      </c>
      <c r="Y1249" s="213">
        <v>0</v>
      </c>
      <c r="Z1249" s="216">
        <v>0</v>
      </c>
      <c r="AA1249" s="215">
        <v>0</v>
      </c>
      <c r="AB1249" s="213">
        <v>27</v>
      </c>
      <c r="AC1249" s="216">
        <v>1323.9629620000001</v>
      </c>
      <c r="AD1249" s="215">
        <v>35747</v>
      </c>
      <c r="AE1249" s="213">
        <v>0</v>
      </c>
      <c r="AF1249" s="216">
        <v>0</v>
      </c>
      <c r="AG1249" s="215">
        <v>0</v>
      </c>
      <c r="AH1249" s="213">
        <v>2748</v>
      </c>
      <c r="AI1249" s="214">
        <v>1323.8158659999999</v>
      </c>
      <c r="AJ1249" s="215">
        <v>3637846</v>
      </c>
      <c r="AK1249" s="218">
        <v>1547</v>
      </c>
      <c r="AL1249" s="214">
        <v>1323.8072</v>
      </c>
      <c r="AM1249" s="215">
        <v>2047929</v>
      </c>
      <c r="AN1249" s="36">
        <f t="shared" si="223"/>
        <v>1.9380396058274991E-4</v>
      </c>
      <c r="AO1249" s="37">
        <f t="shared" si="224"/>
        <v>0.36018626309662399</v>
      </c>
      <c r="AP1249" s="38" t="s">
        <v>4</v>
      </c>
      <c r="AQ1249" s="39" t="str">
        <f t="shared" si="222"/>
        <v>제품</v>
      </c>
      <c r="AR1249" s="40">
        <f t="shared" si="227"/>
        <v>0</v>
      </c>
      <c r="AS1249" s="41">
        <f t="shared" si="228"/>
        <v>2047929</v>
      </c>
      <c r="AT1249" s="42">
        <f t="shared" si="229"/>
        <v>0</v>
      </c>
      <c r="AU1249" s="43">
        <f t="shared" si="225"/>
        <v>2047929</v>
      </c>
      <c r="AV1249" s="95">
        <f t="shared" si="232"/>
        <v>2047929.7383999999</v>
      </c>
      <c r="AW1249" s="61" t="str">
        <f t="shared" si="232"/>
        <v/>
      </c>
      <c r="AX1249" s="61" t="str">
        <f t="shared" si="232"/>
        <v/>
      </c>
      <c r="AY1249" s="61" t="str">
        <f t="shared" si="232"/>
        <v/>
      </c>
      <c r="AZ1249" s="44" t="str">
        <f t="shared" si="232"/>
        <v/>
      </c>
      <c r="BA1249" s="45"/>
      <c r="BB1249" s="97">
        <v>1547</v>
      </c>
      <c r="BC1249" s="98">
        <v>0</v>
      </c>
      <c r="BD1249" s="98">
        <v>0</v>
      </c>
      <c r="BE1249" s="98">
        <v>0</v>
      </c>
      <c r="BF1249" s="98">
        <v>0</v>
      </c>
      <c r="BG1249" s="99">
        <f t="shared" si="230"/>
        <v>1547</v>
      </c>
      <c r="BH1249" s="52">
        <f t="shared" si="226"/>
        <v>0</v>
      </c>
      <c r="BI1249" s="53">
        <f>IFERROR(IF(ROUND(V1249/((D1249+AK1249)/2),1)&lt;0,0,ROUND(V1249/((D1249+AK1249)/2),1)),0)</f>
        <v>0.9</v>
      </c>
      <c r="BJ1249" s="55" t="str">
        <f>IF(AK1249=0,"정상",IF(AP1249="악성","악성",IF(AND(BL1249&gt;3,BI1249&lt;0.5),"악성",IF(AND(AP1249="정상",BL1249&lt;=3),"정상",IF(BI1249&gt;1,"정상","부진")))))</f>
        <v>부진</v>
      </c>
      <c r="BK1249" s="54">
        <v>45689</v>
      </c>
      <c r="BL1249" s="52">
        <f t="shared" si="231"/>
        <v>20</v>
      </c>
    </row>
    <row r="1250" spans="1:64" ht="17.100000000000001" customHeight="1">
      <c r="A1250" s="58" t="s">
        <v>1</v>
      </c>
      <c r="B1250" s="57" t="s">
        <v>4408</v>
      </c>
      <c r="C1250" s="56" t="s">
        <v>4409</v>
      </c>
      <c r="D1250" s="213">
        <v>1678</v>
      </c>
      <c r="E1250" s="214">
        <v>624.68629999999996</v>
      </c>
      <c r="F1250" s="215">
        <v>1048223</v>
      </c>
      <c r="G1250" s="213">
        <v>0</v>
      </c>
      <c r="H1250" s="216">
        <v>0</v>
      </c>
      <c r="I1250" s="215">
        <v>0</v>
      </c>
      <c r="J1250" s="213">
        <v>0</v>
      </c>
      <c r="K1250" s="216">
        <v>0</v>
      </c>
      <c r="L1250" s="215">
        <v>0</v>
      </c>
      <c r="M1250" s="213">
        <v>0</v>
      </c>
      <c r="N1250" s="216">
        <v>0</v>
      </c>
      <c r="O1250" s="215">
        <v>0</v>
      </c>
      <c r="P1250" s="213">
        <v>0</v>
      </c>
      <c r="Q1250" s="216">
        <v>0</v>
      </c>
      <c r="R1250" s="215">
        <v>0</v>
      </c>
      <c r="S1250" s="213">
        <v>0</v>
      </c>
      <c r="T1250" s="214">
        <v>0</v>
      </c>
      <c r="U1250" s="217">
        <v>0</v>
      </c>
      <c r="V1250" s="213">
        <v>1666</v>
      </c>
      <c r="W1250" s="216">
        <v>624.68667400000004</v>
      </c>
      <c r="X1250" s="215">
        <v>1040728</v>
      </c>
      <c r="Y1250" s="213">
        <v>0</v>
      </c>
      <c r="Z1250" s="216">
        <v>0</v>
      </c>
      <c r="AA1250" s="215">
        <v>0</v>
      </c>
      <c r="AB1250" s="213">
        <v>1</v>
      </c>
      <c r="AC1250" s="216">
        <v>625</v>
      </c>
      <c r="AD1250" s="215">
        <v>625</v>
      </c>
      <c r="AE1250" s="213">
        <v>0</v>
      </c>
      <c r="AF1250" s="216">
        <v>0</v>
      </c>
      <c r="AG1250" s="215">
        <v>0</v>
      </c>
      <c r="AH1250" s="213">
        <v>1667</v>
      </c>
      <c r="AI1250" s="214">
        <v>624.68686200000002</v>
      </c>
      <c r="AJ1250" s="215">
        <v>1041353</v>
      </c>
      <c r="AK1250" s="218">
        <v>11</v>
      </c>
      <c r="AL1250" s="214">
        <v>624.625</v>
      </c>
      <c r="AM1250" s="215">
        <v>6870</v>
      </c>
      <c r="AN1250" s="36">
        <f t="shared" si="223"/>
        <v>6.5013641059015811E-7</v>
      </c>
      <c r="AO1250" s="37">
        <f t="shared" si="224"/>
        <v>6.5554231227651968E-3</v>
      </c>
      <c r="AP1250" s="38" t="s">
        <v>4</v>
      </c>
      <c r="AQ1250" s="39" t="str">
        <f t="shared" si="222"/>
        <v>제품</v>
      </c>
      <c r="AR1250" s="40">
        <f t="shared" si="227"/>
        <v>0</v>
      </c>
      <c r="AS1250" s="41">
        <f t="shared" si="228"/>
        <v>6870</v>
      </c>
      <c r="AT1250" s="42">
        <f t="shared" si="229"/>
        <v>0</v>
      </c>
      <c r="AU1250" s="43">
        <f t="shared" si="225"/>
        <v>6870</v>
      </c>
      <c r="AV1250" s="95">
        <f t="shared" si="232"/>
        <v>6870.875</v>
      </c>
      <c r="AW1250" s="61" t="str">
        <f t="shared" si="232"/>
        <v/>
      </c>
      <c r="AX1250" s="61" t="str">
        <f t="shared" si="232"/>
        <v/>
      </c>
      <c r="AY1250" s="61" t="str">
        <f t="shared" si="232"/>
        <v/>
      </c>
      <c r="AZ1250" s="44" t="str">
        <f t="shared" si="232"/>
        <v/>
      </c>
      <c r="BA1250" s="45"/>
      <c r="BB1250" s="97">
        <v>11</v>
      </c>
      <c r="BC1250" s="98">
        <v>0</v>
      </c>
      <c r="BD1250" s="98">
        <v>0</v>
      </c>
      <c r="BE1250" s="98">
        <v>0</v>
      </c>
      <c r="BF1250" s="98">
        <v>0</v>
      </c>
      <c r="BG1250" s="99">
        <f t="shared" si="230"/>
        <v>11</v>
      </c>
      <c r="BH1250" s="52">
        <f t="shared" si="226"/>
        <v>0</v>
      </c>
      <c r="BI1250" s="53">
        <f>IFERROR(IF(ROUND(V1250/((D1250+AK1250)/2),1)&lt;0,0,ROUND(V1250/((D1250+AK1250)/2),1)),0)</f>
        <v>2</v>
      </c>
      <c r="BJ1250" s="55" t="str">
        <f>IF(AK1250=0,"정상",IF(AP1250="악성","악성",IF(AND(BL1250&gt;3,BI1250&lt;0.5),"악성",IF(AND(AP1250="정상",BL1250&lt;=3),"정상",IF(BI1250&gt;1,"정상","부진")))))</f>
        <v>정상</v>
      </c>
      <c r="BK1250" s="54">
        <v>45658</v>
      </c>
      <c r="BL1250" s="52">
        <f t="shared" si="231"/>
        <v>21</v>
      </c>
    </row>
    <row r="1251" spans="1:64" ht="17.100000000000001" customHeight="1">
      <c r="A1251" s="58" t="s">
        <v>1</v>
      </c>
      <c r="B1251" s="57" t="s">
        <v>4410</v>
      </c>
      <c r="C1251" s="56" t="s">
        <v>4411</v>
      </c>
      <c r="D1251" s="213">
        <v>1695</v>
      </c>
      <c r="E1251" s="214">
        <v>624.68640000000005</v>
      </c>
      <c r="F1251" s="215">
        <v>1058843</v>
      </c>
      <c r="G1251" s="213">
        <v>0</v>
      </c>
      <c r="H1251" s="216">
        <v>0</v>
      </c>
      <c r="I1251" s="215">
        <v>0</v>
      </c>
      <c r="J1251" s="213">
        <v>0</v>
      </c>
      <c r="K1251" s="216">
        <v>0</v>
      </c>
      <c r="L1251" s="215">
        <v>0</v>
      </c>
      <c r="M1251" s="213">
        <v>0</v>
      </c>
      <c r="N1251" s="216">
        <v>0</v>
      </c>
      <c r="O1251" s="215">
        <v>0</v>
      </c>
      <c r="P1251" s="213">
        <v>0</v>
      </c>
      <c r="Q1251" s="216">
        <v>0</v>
      </c>
      <c r="R1251" s="215">
        <v>0</v>
      </c>
      <c r="S1251" s="213">
        <v>0</v>
      </c>
      <c r="T1251" s="214">
        <v>0</v>
      </c>
      <c r="U1251" s="217">
        <v>0</v>
      </c>
      <c r="V1251" s="213">
        <v>1695</v>
      </c>
      <c r="W1251" s="216">
        <v>624.68613500000004</v>
      </c>
      <c r="X1251" s="215">
        <v>1058843</v>
      </c>
      <c r="Y1251" s="213">
        <v>0</v>
      </c>
      <c r="Z1251" s="216">
        <v>0</v>
      </c>
      <c r="AA1251" s="215">
        <v>0</v>
      </c>
      <c r="AB1251" s="213">
        <v>0</v>
      </c>
      <c r="AC1251" s="216">
        <v>0</v>
      </c>
      <c r="AD1251" s="215">
        <v>0</v>
      </c>
      <c r="AE1251" s="213">
        <v>0</v>
      </c>
      <c r="AF1251" s="216">
        <v>0</v>
      </c>
      <c r="AG1251" s="215">
        <v>0</v>
      </c>
      <c r="AH1251" s="213">
        <v>1695</v>
      </c>
      <c r="AI1251" s="214">
        <v>624.68613500000004</v>
      </c>
      <c r="AJ1251" s="215">
        <v>1058843</v>
      </c>
      <c r="AK1251" s="218">
        <v>0</v>
      </c>
      <c r="AL1251" s="214">
        <v>0</v>
      </c>
      <c r="AM1251" s="215">
        <v>0</v>
      </c>
      <c r="AN1251" s="36">
        <f t="shared" si="223"/>
        <v>0</v>
      </c>
      <c r="AO1251" s="37">
        <f t="shared" si="224"/>
        <v>0</v>
      </c>
      <c r="AP1251" s="38" t="s">
        <v>4</v>
      </c>
      <c r="AQ1251" s="39" t="str">
        <f t="shared" si="222"/>
        <v>제품</v>
      </c>
      <c r="AR1251" s="40">
        <f t="shared" si="227"/>
        <v>0</v>
      </c>
      <c r="AS1251" s="41">
        <f t="shared" si="228"/>
        <v>0</v>
      </c>
      <c r="AT1251" s="42">
        <f t="shared" si="229"/>
        <v>0</v>
      </c>
      <c r="AU1251" s="43">
        <f t="shared" si="225"/>
        <v>0</v>
      </c>
      <c r="AV1251" s="95" t="str">
        <f t="shared" si="232"/>
        <v/>
      </c>
      <c r="AW1251" s="61" t="str">
        <f t="shared" si="232"/>
        <v/>
      </c>
      <c r="AX1251" s="61" t="str">
        <f t="shared" si="232"/>
        <v/>
      </c>
      <c r="AY1251" s="61" t="str">
        <f t="shared" si="232"/>
        <v/>
      </c>
      <c r="AZ1251" s="44" t="str">
        <f t="shared" si="232"/>
        <v/>
      </c>
      <c r="BA1251" s="45"/>
      <c r="BB1251" s="97">
        <v>0</v>
      </c>
      <c r="BC1251" s="98">
        <v>0</v>
      </c>
      <c r="BD1251" s="98">
        <v>0</v>
      </c>
      <c r="BE1251" s="98">
        <v>0</v>
      </c>
      <c r="BF1251" s="98">
        <v>0</v>
      </c>
      <c r="BG1251" s="99">
        <f t="shared" si="230"/>
        <v>0</v>
      </c>
      <c r="BH1251" s="52">
        <f t="shared" si="226"/>
        <v>0</v>
      </c>
      <c r="BI1251" s="53">
        <f>IFERROR(IF(ROUND(V1251/((D1251+AK1251)/2),1)&lt;0,0,ROUND(V1251/((D1251+AK1251)/2),1)),0)</f>
        <v>2</v>
      </c>
      <c r="BJ1251" s="55" t="str">
        <f>IF(AK1251=0,"정상",IF(AP1251="악성","악성",IF(AND(BL1251&gt;3,BI1251&lt;0.5),"악성",IF(AND(AP1251="정상",BL1251&lt;=3),"정상",IF(BI1251&gt;1,"정상","부진")))))</f>
        <v>정상</v>
      </c>
      <c r="BK1251" s="54">
        <v>45658</v>
      </c>
      <c r="BL1251" s="52">
        <f t="shared" si="231"/>
        <v>21</v>
      </c>
    </row>
    <row r="1252" spans="1:64" ht="17.100000000000001" customHeight="1">
      <c r="A1252" s="58" t="s">
        <v>1</v>
      </c>
      <c r="B1252" s="57" t="s">
        <v>4412</v>
      </c>
      <c r="C1252" s="56" t="s">
        <v>4413</v>
      </c>
      <c r="D1252" s="213">
        <v>2399</v>
      </c>
      <c r="E1252" s="214">
        <v>1060.4218000000001</v>
      </c>
      <c r="F1252" s="215">
        <v>2543951</v>
      </c>
      <c r="G1252" s="213">
        <v>0</v>
      </c>
      <c r="H1252" s="216">
        <v>0</v>
      </c>
      <c r="I1252" s="215">
        <v>0</v>
      </c>
      <c r="J1252" s="213">
        <v>6000</v>
      </c>
      <c r="K1252" s="216">
        <v>1195.8</v>
      </c>
      <c r="L1252" s="215">
        <v>7174800</v>
      </c>
      <c r="M1252" s="213">
        <v>169</v>
      </c>
      <c r="N1252" s="216">
        <v>7.6331360000000004</v>
      </c>
      <c r="O1252" s="215">
        <v>1290</v>
      </c>
      <c r="P1252" s="213">
        <v>0</v>
      </c>
      <c r="Q1252" s="216">
        <v>0</v>
      </c>
      <c r="R1252" s="215">
        <v>0</v>
      </c>
      <c r="S1252" s="213">
        <v>6169</v>
      </c>
      <c r="T1252" s="214">
        <v>1163.250121</v>
      </c>
      <c r="U1252" s="217">
        <v>7176090</v>
      </c>
      <c r="V1252" s="213">
        <v>6465</v>
      </c>
      <c r="W1252" s="216">
        <v>1126.5359619999999</v>
      </c>
      <c r="X1252" s="215">
        <v>7283055</v>
      </c>
      <c r="Y1252" s="213">
        <v>0</v>
      </c>
      <c r="Z1252" s="216">
        <v>0</v>
      </c>
      <c r="AA1252" s="215">
        <v>0</v>
      </c>
      <c r="AB1252" s="213">
        <v>40</v>
      </c>
      <c r="AC1252" s="216">
        <v>1130.95</v>
      </c>
      <c r="AD1252" s="215">
        <v>45238</v>
      </c>
      <c r="AE1252" s="213">
        <v>0</v>
      </c>
      <c r="AF1252" s="216">
        <v>0</v>
      </c>
      <c r="AG1252" s="215">
        <v>0</v>
      </c>
      <c r="AH1252" s="213">
        <v>6505</v>
      </c>
      <c r="AI1252" s="214">
        <v>1126.563105</v>
      </c>
      <c r="AJ1252" s="215">
        <v>7328293</v>
      </c>
      <c r="AK1252" s="218">
        <v>2063</v>
      </c>
      <c r="AL1252" s="214">
        <v>1159.3545999999999</v>
      </c>
      <c r="AM1252" s="215">
        <v>2391748</v>
      </c>
      <c r="AN1252" s="36">
        <f t="shared" si="223"/>
        <v>2.2634096939682524E-4</v>
      </c>
      <c r="AO1252" s="37">
        <f t="shared" si="224"/>
        <v>0.2407796451914099</v>
      </c>
      <c r="AP1252" s="38" t="s">
        <v>2</v>
      </c>
      <c r="AQ1252" s="39" t="str">
        <f t="shared" si="222"/>
        <v>제품</v>
      </c>
      <c r="AR1252" s="40">
        <f t="shared" si="227"/>
        <v>0</v>
      </c>
      <c r="AS1252" s="41">
        <f t="shared" si="228"/>
        <v>0</v>
      </c>
      <c r="AT1252" s="42">
        <f t="shared" si="229"/>
        <v>2391748</v>
      </c>
      <c r="AU1252" s="43">
        <f t="shared" si="225"/>
        <v>2391748</v>
      </c>
      <c r="AV1252" s="95">
        <f t="shared" si="232"/>
        <v>2391748.5397999999</v>
      </c>
      <c r="AW1252" s="61" t="str">
        <f t="shared" si="232"/>
        <v/>
      </c>
      <c r="AX1252" s="61" t="str">
        <f t="shared" si="232"/>
        <v/>
      </c>
      <c r="AY1252" s="61" t="str">
        <f t="shared" si="232"/>
        <v/>
      </c>
      <c r="AZ1252" s="44" t="str">
        <f t="shared" si="232"/>
        <v/>
      </c>
      <c r="BA1252" s="45"/>
      <c r="BB1252" s="97">
        <v>2063</v>
      </c>
      <c r="BC1252" s="98">
        <v>0</v>
      </c>
      <c r="BD1252" s="98">
        <v>0</v>
      </c>
      <c r="BE1252" s="98">
        <v>0</v>
      </c>
      <c r="BF1252" s="98">
        <v>0</v>
      </c>
      <c r="BG1252" s="99">
        <f t="shared" si="230"/>
        <v>2063</v>
      </c>
      <c r="BH1252" s="52">
        <f t="shared" si="226"/>
        <v>0</v>
      </c>
      <c r="BI1252" s="53">
        <f>IFERROR(IF(ROUND(V1252/((D1252+AK1252)/2),1)&lt;0,0,ROUND(V1252/((D1252+AK1252)/2),1)),0)</f>
        <v>2.9</v>
      </c>
      <c r="BJ1252" s="55" t="str">
        <f>IF(AK1252=0,"정상",IF(AP1252="악성","악성",IF(AND(BL1252&gt;3,BI1252&lt;0.5),"악성",IF(AND(AP1252="정상",BL1252&lt;=3),"정상",IF(BI1252&gt;1,"정상","부진")))))</f>
        <v>정상</v>
      </c>
      <c r="BK1252" s="54">
        <v>46143</v>
      </c>
      <c r="BL1252" s="52">
        <f t="shared" si="231"/>
        <v>5</v>
      </c>
    </row>
    <row r="1253" spans="1:64" ht="17.100000000000001" customHeight="1">
      <c r="A1253" s="58" t="s">
        <v>1</v>
      </c>
      <c r="B1253" s="57" t="s">
        <v>4414</v>
      </c>
      <c r="C1253" s="56" t="s">
        <v>4415</v>
      </c>
      <c r="D1253" s="213">
        <v>2136</v>
      </c>
      <c r="E1253" s="214">
        <v>1692.2991</v>
      </c>
      <c r="F1253" s="215">
        <v>3614751</v>
      </c>
      <c r="G1253" s="213">
        <v>0</v>
      </c>
      <c r="H1253" s="216">
        <v>0</v>
      </c>
      <c r="I1253" s="215">
        <v>0</v>
      </c>
      <c r="J1253" s="213">
        <v>15949</v>
      </c>
      <c r="K1253" s="216">
        <v>1712.539344</v>
      </c>
      <c r="L1253" s="215">
        <v>27313290</v>
      </c>
      <c r="M1253" s="213">
        <v>136</v>
      </c>
      <c r="N1253" s="216">
        <v>623.07352900000001</v>
      </c>
      <c r="O1253" s="215">
        <v>84738</v>
      </c>
      <c r="P1253" s="213">
        <v>0</v>
      </c>
      <c r="Q1253" s="216">
        <v>0</v>
      </c>
      <c r="R1253" s="215">
        <v>0</v>
      </c>
      <c r="S1253" s="213">
        <v>16085</v>
      </c>
      <c r="T1253" s="214">
        <v>1703.32782</v>
      </c>
      <c r="U1253" s="217">
        <v>27398028</v>
      </c>
      <c r="V1253" s="213">
        <v>17288</v>
      </c>
      <c r="W1253" s="216">
        <v>1702.5054950000001</v>
      </c>
      <c r="X1253" s="215">
        <v>29432915</v>
      </c>
      <c r="Y1253" s="213">
        <v>0</v>
      </c>
      <c r="Z1253" s="216">
        <v>0</v>
      </c>
      <c r="AA1253" s="215">
        <v>0</v>
      </c>
      <c r="AB1253" s="213">
        <v>67</v>
      </c>
      <c r="AC1253" s="216">
        <v>1696.6716409999999</v>
      </c>
      <c r="AD1253" s="215">
        <v>113677</v>
      </c>
      <c r="AE1253" s="213">
        <v>0</v>
      </c>
      <c r="AF1253" s="216">
        <v>0</v>
      </c>
      <c r="AG1253" s="215">
        <v>0</v>
      </c>
      <c r="AH1253" s="213">
        <v>17355</v>
      </c>
      <c r="AI1253" s="214">
        <v>1702.4829729999999</v>
      </c>
      <c r="AJ1253" s="215">
        <v>29546592</v>
      </c>
      <c r="AK1253" s="218">
        <v>866</v>
      </c>
      <c r="AL1253" s="214">
        <v>1693.0585000000001</v>
      </c>
      <c r="AM1253" s="215">
        <v>1466187</v>
      </c>
      <c r="AN1253" s="36">
        <f t="shared" si="223"/>
        <v>1.3875131782153596E-4</v>
      </c>
      <c r="AO1253" s="37">
        <f t="shared" si="224"/>
        <v>4.7527578069260744E-2</v>
      </c>
      <c r="AP1253" s="38" t="s">
        <v>2</v>
      </c>
      <c r="AQ1253" s="39" t="str">
        <f t="shared" si="222"/>
        <v>제품</v>
      </c>
      <c r="AR1253" s="40">
        <f t="shared" si="227"/>
        <v>0</v>
      </c>
      <c r="AS1253" s="41">
        <f t="shared" si="228"/>
        <v>0</v>
      </c>
      <c r="AT1253" s="42">
        <f t="shared" si="229"/>
        <v>1466187</v>
      </c>
      <c r="AU1253" s="43">
        <f t="shared" si="225"/>
        <v>1466187</v>
      </c>
      <c r="AV1253" s="95">
        <f t="shared" si="232"/>
        <v>1466188.6610000001</v>
      </c>
      <c r="AW1253" s="61" t="str">
        <f t="shared" si="232"/>
        <v/>
      </c>
      <c r="AX1253" s="61" t="str">
        <f t="shared" si="232"/>
        <v/>
      </c>
      <c r="AY1253" s="61" t="str">
        <f t="shared" si="232"/>
        <v/>
      </c>
      <c r="AZ1253" s="44" t="str">
        <f t="shared" si="232"/>
        <v/>
      </c>
      <c r="BA1253" s="45"/>
      <c r="BB1253" s="97">
        <v>866</v>
      </c>
      <c r="BC1253" s="98">
        <v>0</v>
      </c>
      <c r="BD1253" s="98">
        <v>0</v>
      </c>
      <c r="BE1253" s="98">
        <v>0</v>
      </c>
      <c r="BF1253" s="98">
        <v>0</v>
      </c>
      <c r="BG1253" s="99">
        <f t="shared" si="230"/>
        <v>866</v>
      </c>
      <c r="BH1253" s="52">
        <f t="shared" si="226"/>
        <v>0</v>
      </c>
      <c r="BI1253" s="53">
        <f>IFERROR(IF(ROUND(V1253/((D1253+AK1253)/2),1)&lt;0,0,ROUND(V1253/((D1253+AK1253)/2),1)),0)</f>
        <v>11.5</v>
      </c>
      <c r="BJ1253" s="55" t="str">
        <f>IF(AK1253=0,"정상",IF(AP1253="악성","악성",IF(AND(BL1253&gt;3,BI1253&lt;0.5),"악성",IF(AND(AP1253="정상",BL1253&lt;=3),"정상",IF(BI1253&gt;1,"정상","부진")))))</f>
        <v>정상</v>
      </c>
      <c r="BK1253" s="54">
        <v>46082</v>
      </c>
      <c r="BL1253" s="52">
        <f t="shared" si="231"/>
        <v>7</v>
      </c>
    </row>
    <row r="1254" spans="1:64" ht="17.100000000000001" customHeight="1">
      <c r="A1254" s="58" t="s">
        <v>1</v>
      </c>
      <c r="B1254" s="57" t="s">
        <v>4593</v>
      </c>
      <c r="C1254" s="56" t="s">
        <v>4594</v>
      </c>
      <c r="D1254" s="213">
        <v>4307</v>
      </c>
      <c r="E1254" s="214">
        <v>1179.1584</v>
      </c>
      <c r="F1254" s="215">
        <v>5078635</v>
      </c>
      <c r="G1254" s="213">
        <v>0</v>
      </c>
      <c r="H1254" s="216">
        <v>0</v>
      </c>
      <c r="I1254" s="215">
        <v>0</v>
      </c>
      <c r="J1254" s="213">
        <v>8000</v>
      </c>
      <c r="K1254" s="216">
        <v>1237.5</v>
      </c>
      <c r="L1254" s="215">
        <v>9900000</v>
      </c>
      <c r="M1254" s="213">
        <v>21</v>
      </c>
      <c r="N1254" s="216">
        <v>58.523809</v>
      </c>
      <c r="O1254" s="215">
        <v>1229</v>
      </c>
      <c r="P1254" s="213">
        <v>0</v>
      </c>
      <c r="Q1254" s="216">
        <v>0</v>
      </c>
      <c r="R1254" s="215">
        <v>0</v>
      </c>
      <c r="S1254" s="213">
        <v>8021</v>
      </c>
      <c r="T1254" s="214">
        <v>1234.41329</v>
      </c>
      <c r="U1254" s="217">
        <v>9901229</v>
      </c>
      <c r="V1254" s="213">
        <v>11468</v>
      </c>
      <c r="W1254" s="216">
        <v>1215.476543</v>
      </c>
      <c r="X1254" s="215">
        <v>13939085</v>
      </c>
      <c r="Y1254" s="213">
        <v>0</v>
      </c>
      <c r="Z1254" s="216">
        <v>0</v>
      </c>
      <c r="AA1254" s="215">
        <v>0</v>
      </c>
      <c r="AB1254" s="213">
        <v>28</v>
      </c>
      <c r="AC1254" s="216">
        <v>1222.1071420000001</v>
      </c>
      <c r="AD1254" s="215">
        <v>34219</v>
      </c>
      <c r="AE1254" s="213">
        <v>0</v>
      </c>
      <c r="AF1254" s="216">
        <v>0</v>
      </c>
      <c r="AG1254" s="215">
        <v>0</v>
      </c>
      <c r="AH1254" s="213">
        <v>11496</v>
      </c>
      <c r="AI1254" s="214">
        <v>1215.4926929999999</v>
      </c>
      <c r="AJ1254" s="215">
        <v>13973304</v>
      </c>
      <c r="AK1254" s="218">
        <v>832</v>
      </c>
      <c r="AL1254" s="214">
        <v>1209.809</v>
      </c>
      <c r="AM1254" s="215">
        <v>1006560</v>
      </c>
      <c r="AN1254" s="36">
        <f t="shared" si="223"/>
        <v>9.5254920734152773E-5</v>
      </c>
      <c r="AO1254" s="37">
        <f t="shared" si="224"/>
        <v>6.7488643737832574E-2</v>
      </c>
      <c r="AP1254" s="38" t="s">
        <v>2</v>
      </c>
      <c r="AQ1254" s="39" t="str">
        <f t="shared" si="222"/>
        <v>제품</v>
      </c>
      <c r="AR1254" s="40">
        <f t="shared" si="227"/>
        <v>0</v>
      </c>
      <c r="AS1254" s="41">
        <f t="shared" si="228"/>
        <v>0</v>
      </c>
      <c r="AT1254" s="42">
        <f t="shared" si="229"/>
        <v>1006560</v>
      </c>
      <c r="AU1254" s="43">
        <f t="shared" si="225"/>
        <v>1006560</v>
      </c>
      <c r="AV1254" s="95">
        <f t="shared" si="232"/>
        <v>1006561.088</v>
      </c>
      <c r="AW1254" s="61" t="str">
        <f t="shared" si="232"/>
        <v/>
      </c>
      <c r="AX1254" s="61" t="str">
        <f t="shared" si="232"/>
        <v/>
      </c>
      <c r="AY1254" s="61" t="str">
        <f t="shared" si="232"/>
        <v/>
      </c>
      <c r="AZ1254" s="44" t="str">
        <f t="shared" si="232"/>
        <v/>
      </c>
      <c r="BA1254" s="45"/>
      <c r="BB1254" s="97">
        <v>832</v>
      </c>
      <c r="BC1254" s="98">
        <v>0</v>
      </c>
      <c r="BD1254" s="98">
        <v>0</v>
      </c>
      <c r="BE1254" s="98">
        <v>0</v>
      </c>
      <c r="BF1254" s="98">
        <v>0</v>
      </c>
      <c r="BG1254" s="99">
        <f t="shared" si="230"/>
        <v>832</v>
      </c>
      <c r="BH1254" s="52">
        <f t="shared" si="226"/>
        <v>0</v>
      </c>
      <c r="BI1254" s="53">
        <f>IFERROR(IF(ROUND(V1254/((D1254+AK1254)/2),1)&lt;0,0,ROUND(V1254/((D1254+AK1254)/2),1)),0)</f>
        <v>4.5</v>
      </c>
      <c r="BJ1254" s="55" t="str">
        <f>IF(AK1254=0,"정상",IF(AP1254="악성","악성",IF(AND(BL1254&gt;3,BI1254&lt;0.5),"악성",IF(AND(AP1254="정상",BL1254&lt;=3),"정상",IF(BI1254&gt;1,"정상","부진")))))</f>
        <v>정상</v>
      </c>
      <c r="BK1254" s="54">
        <v>45962</v>
      </c>
      <c r="BL1254" s="52">
        <f t="shared" si="231"/>
        <v>11</v>
      </c>
    </row>
    <row r="1255" spans="1:64" ht="17.100000000000001" customHeight="1">
      <c r="A1255" s="58" t="s">
        <v>1</v>
      </c>
      <c r="B1255" s="57" t="s">
        <v>4595</v>
      </c>
      <c r="C1255" s="56" t="s">
        <v>4596</v>
      </c>
      <c r="D1255" s="213">
        <v>2694</v>
      </c>
      <c r="E1255" s="214">
        <v>1137.4422999999999</v>
      </c>
      <c r="F1255" s="215">
        <v>3064269</v>
      </c>
      <c r="G1255" s="213">
        <v>0</v>
      </c>
      <c r="H1255" s="216">
        <v>0</v>
      </c>
      <c r="I1255" s="215">
        <v>0</v>
      </c>
      <c r="J1255" s="213">
        <v>0</v>
      </c>
      <c r="K1255" s="216">
        <v>0</v>
      </c>
      <c r="L1255" s="215">
        <v>0</v>
      </c>
      <c r="M1255" s="213">
        <v>0</v>
      </c>
      <c r="N1255" s="216">
        <v>0</v>
      </c>
      <c r="O1255" s="215">
        <v>0</v>
      </c>
      <c r="P1255" s="213">
        <v>0</v>
      </c>
      <c r="Q1255" s="216">
        <v>0</v>
      </c>
      <c r="R1255" s="215">
        <v>0</v>
      </c>
      <c r="S1255" s="213">
        <v>0</v>
      </c>
      <c r="T1255" s="214">
        <v>0</v>
      </c>
      <c r="U1255" s="217">
        <v>0</v>
      </c>
      <c r="V1255" s="213">
        <v>2369</v>
      </c>
      <c r="W1255" s="216">
        <v>1137.4436470000001</v>
      </c>
      <c r="X1255" s="215">
        <v>2694604</v>
      </c>
      <c r="Y1255" s="213">
        <v>0</v>
      </c>
      <c r="Z1255" s="216">
        <v>0</v>
      </c>
      <c r="AA1255" s="215">
        <v>0</v>
      </c>
      <c r="AB1255" s="213">
        <v>12</v>
      </c>
      <c r="AC1255" s="216">
        <v>1137.5</v>
      </c>
      <c r="AD1255" s="215">
        <v>13650</v>
      </c>
      <c r="AE1255" s="213">
        <v>0</v>
      </c>
      <c r="AF1255" s="216">
        <v>0</v>
      </c>
      <c r="AG1255" s="215">
        <v>0</v>
      </c>
      <c r="AH1255" s="213">
        <v>2381</v>
      </c>
      <c r="AI1255" s="214">
        <v>1137.443931</v>
      </c>
      <c r="AJ1255" s="215">
        <v>2708254</v>
      </c>
      <c r="AK1255" s="218">
        <v>313</v>
      </c>
      <c r="AL1255" s="214">
        <v>1137.4285</v>
      </c>
      <c r="AM1255" s="215">
        <v>356015</v>
      </c>
      <c r="AN1255" s="36">
        <f t="shared" si="223"/>
        <v>3.3691166552584448E-5</v>
      </c>
      <c r="AO1255" s="37">
        <f t="shared" si="224"/>
        <v>0.1161841128433556</v>
      </c>
      <c r="AP1255" s="38" t="s">
        <v>4</v>
      </c>
      <c r="AQ1255" s="39" t="str">
        <f t="shared" si="222"/>
        <v>제품</v>
      </c>
      <c r="AR1255" s="40">
        <f t="shared" si="227"/>
        <v>0</v>
      </c>
      <c r="AS1255" s="41">
        <f t="shared" si="228"/>
        <v>356015</v>
      </c>
      <c r="AT1255" s="42">
        <f t="shared" si="229"/>
        <v>0</v>
      </c>
      <c r="AU1255" s="43">
        <f t="shared" si="225"/>
        <v>356015</v>
      </c>
      <c r="AV1255" s="95">
        <f t="shared" si="232"/>
        <v>356015.12050000002</v>
      </c>
      <c r="AW1255" s="61" t="str">
        <f t="shared" si="232"/>
        <v/>
      </c>
      <c r="AX1255" s="61" t="str">
        <f t="shared" si="232"/>
        <v/>
      </c>
      <c r="AY1255" s="61" t="str">
        <f t="shared" si="232"/>
        <v/>
      </c>
      <c r="AZ1255" s="44" t="str">
        <f t="shared" si="232"/>
        <v/>
      </c>
      <c r="BA1255" s="45"/>
      <c r="BB1255" s="97">
        <v>313</v>
      </c>
      <c r="BC1255" s="98">
        <v>0</v>
      </c>
      <c r="BD1255" s="98">
        <v>0</v>
      </c>
      <c r="BE1255" s="98">
        <v>0</v>
      </c>
      <c r="BF1255" s="98">
        <v>0</v>
      </c>
      <c r="BG1255" s="99">
        <f t="shared" si="230"/>
        <v>313</v>
      </c>
      <c r="BH1255" s="52">
        <f t="shared" si="226"/>
        <v>0</v>
      </c>
      <c r="BI1255" s="53">
        <f>IFERROR(IF(ROUND(V1255/((D1255+AK1255)/2),1)&lt;0,0,ROUND(V1255/((D1255+AK1255)/2),1)),0)</f>
        <v>1.6</v>
      </c>
      <c r="BJ1255" s="55" t="str">
        <f>IF(AK1255=0,"정상",IF(AP1255="악성","악성",IF(AND(BL1255&gt;3,BI1255&lt;0.5),"악성",IF(AND(AP1255="정상",BL1255&lt;=3),"정상",IF(BI1255&gt;1,"정상","부진")))))</f>
        <v>정상</v>
      </c>
      <c r="BK1255" s="54">
        <v>45717</v>
      </c>
      <c r="BL1255" s="52">
        <f t="shared" si="231"/>
        <v>19</v>
      </c>
    </row>
    <row r="1256" spans="1:64" ht="17.100000000000001" customHeight="1">
      <c r="A1256" s="58" t="s">
        <v>1</v>
      </c>
      <c r="B1256" s="57" t="s">
        <v>4597</v>
      </c>
      <c r="C1256" s="56" t="s">
        <v>4598</v>
      </c>
      <c r="D1256" s="213">
        <v>2723</v>
      </c>
      <c r="E1256" s="214">
        <v>1133.6693</v>
      </c>
      <c r="F1256" s="215">
        <v>3086980</v>
      </c>
      <c r="G1256" s="213">
        <v>0</v>
      </c>
      <c r="H1256" s="216">
        <v>0</v>
      </c>
      <c r="I1256" s="215">
        <v>0</v>
      </c>
      <c r="J1256" s="213">
        <v>0</v>
      </c>
      <c r="K1256" s="216">
        <v>0</v>
      </c>
      <c r="L1256" s="215">
        <v>0</v>
      </c>
      <c r="M1256" s="213">
        <v>1</v>
      </c>
      <c r="N1256" s="216">
        <v>1134</v>
      </c>
      <c r="O1256" s="215">
        <v>1134</v>
      </c>
      <c r="P1256" s="213">
        <v>0</v>
      </c>
      <c r="Q1256" s="216">
        <v>0</v>
      </c>
      <c r="R1256" s="215">
        <v>0</v>
      </c>
      <c r="S1256" s="213">
        <v>1</v>
      </c>
      <c r="T1256" s="214">
        <v>1134</v>
      </c>
      <c r="U1256" s="217">
        <v>1134</v>
      </c>
      <c r="V1256" s="213">
        <v>2034</v>
      </c>
      <c r="W1256" s="216">
        <v>1133.670599</v>
      </c>
      <c r="X1256" s="215">
        <v>2305886</v>
      </c>
      <c r="Y1256" s="213">
        <v>0</v>
      </c>
      <c r="Z1256" s="216">
        <v>0</v>
      </c>
      <c r="AA1256" s="215">
        <v>0</v>
      </c>
      <c r="AB1256" s="213">
        <v>12</v>
      </c>
      <c r="AC1256" s="216">
        <v>1133.75</v>
      </c>
      <c r="AD1256" s="215">
        <v>13605</v>
      </c>
      <c r="AE1256" s="213">
        <v>0</v>
      </c>
      <c r="AF1256" s="216">
        <v>0</v>
      </c>
      <c r="AG1256" s="215">
        <v>0</v>
      </c>
      <c r="AH1256" s="213">
        <v>2046</v>
      </c>
      <c r="AI1256" s="214">
        <v>1133.671065</v>
      </c>
      <c r="AJ1256" s="215">
        <v>2319491</v>
      </c>
      <c r="AK1256" s="218">
        <v>678</v>
      </c>
      <c r="AL1256" s="214">
        <v>1133.6627000000001</v>
      </c>
      <c r="AM1256" s="215">
        <v>768623</v>
      </c>
      <c r="AN1256" s="36">
        <f t="shared" si="223"/>
        <v>7.2737961909321555E-5</v>
      </c>
      <c r="AO1256" s="37">
        <f t="shared" si="224"/>
        <v>0.24889867841409691</v>
      </c>
      <c r="AP1256" s="38" t="s">
        <v>4</v>
      </c>
      <c r="AQ1256" s="39" t="str">
        <f t="shared" si="222"/>
        <v>제품</v>
      </c>
      <c r="AR1256" s="40">
        <f t="shared" si="227"/>
        <v>0</v>
      </c>
      <c r="AS1256" s="41">
        <f t="shared" si="228"/>
        <v>768623</v>
      </c>
      <c r="AT1256" s="42">
        <f t="shared" si="229"/>
        <v>0</v>
      </c>
      <c r="AU1256" s="43">
        <f t="shared" si="225"/>
        <v>768623</v>
      </c>
      <c r="AV1256" s="95">
        <f t="shared" si="232"/>
        <v>768623.31060000008</v>
      </c>
      <c r="AW1256" s="61" t="str">
        <f t="shared" si="232"/>
        <v/>
      </c>
      <c r="AX1256" s="61" t="str">
        <f t="shared" si="232"/>
        <v/>
      </c>
      <c r="AY1256" s="61" t="str">
        <f t="shared" si="232"/>
        <v/>
      </c>
      <c r="AZ1256" s="44" t="str">
        <f t="shared" si="232"/>
        <v/>
      </c>
      <c r="BA1256" s="45"/>
      <c r="BB1256" s="97">
        <v>678</v>
      </c>
      <c r="BC1256" s="98">
        <v>0</v>
      </c>
      <c r="BD1256" s="98">
        <v>0</v>
      </c>
      <c r="BE1256" s="98">
        <v>0</v>
      </c>
      <c r="BF1256" s="98">
        <v>0</v>
      </c>
      <c r="BG1256" s="99">
        <f t="shared" si="230"/>
        <v>678</v>
      </c>
      <c r="BH1256" s="52">
        <f t="shared" si="226"/>
        <v>0</v>
      </c>
      <c r="BI1256" s="53">
        <f>IFERROR(IF(ROUND(V1256/((D1256+AK1256)/2),1)&lt;0,0,ROUND(V1256/((D1256+AK1256)/2),1)),0)</f>
        <v>1.2</v>
      </c>
      <c r="BJ1256" s="55" t="str">
        <f>IF(AK1256=0,"정상",IF(AP1256="악성","악성",IF(AND(BL1256&gt;3,BI1256&lt;0.5),"악성",IF(AND(AP1256="정상",BL1256&lt;=3),"정상",IF(BI1256&gt;1,"정상","부진")))))</f>
        <v>정상</v>
      </c>
      <c r="BK1256" s="54">
        <v>45717</v>
      </c>
      <c r="BL1256" s="52">
        <f t="shared" si="231"/>
        <v>19</v>
      </c>
    </row>
    <row r="1257" spans="1:64" ht="17.100000000000001" customHeight="1">
      <c r="A1257" s="58" t="s">
        <v>1</v>
      </c>
      <c r="B1257" s="57" t="s">
        <v>4599</v>
      </c>
      <c r="C1257" s="56" t="s">
        <v>4600</v>
      </c>
      <c r="D1257" s="213">
        <v>2549</v>
      </c>
      <c r="E1257" s="214">
        <v>820</v>
      </c>
      <c r="F1257" s="215">
        <v>2090180</v>
      </c>
      <c r="G1257" s="213">
        <v>0</v>
      </c>
      <c r="H1257" s="216">
        <v>0</v>
      </c>
      <c r="I1257" s="215">
        <v>0</v>
      </c>
      <c r="J1257" s="213">
        <v>0</v>
      </c>
      <c r="K1257" s="216">
        <v>0</v>
      </c>
      <c r="L1257" s="215">
        <v>0</v>
      </c>
      <c r="M1257" s="213">
        <v>0</v>
      </c>
      <c r="N1257" s="216">
        <v>0</v>
      </c>
      <c r="O1257" s="215">
        <v>0</v>
      </c>
      <c r="P1257" s="213">
        <v>0</v>
      </c>
      <c r="Q1257" s="216">
        <v>0</v>
      </c>
      <c r="R1257" s="215">
        <v>0</v>
      </c>
      <c r="S1257" s="213">
        <v>0</v>
      </c>
      <c r="T1257" s="214">
        <v>0</v>
      </c>
      <c r="U1257" s="217">
        <v>0</v>
      </c>
      <c r="V1257" s="213">
        <v>1030</v>
      </c>
      <c r="W1257" s="216">
        <v>820</v>
      </c>
      <c r="X1257" s="215">
        <v>844600</v>
      </c>
      <c r="Y1257" s="213">
        <v>0</v>
      </c>
      <c r="Z1257" s="216">
        <v>0</v>
      </c>
      <c r="AA1257" s="215">
        <v>0</v>
      </c>
      <c r="AB1257" s="213">
        <v>6</v>
      </c>
      <c r="AC1257" s="216">
        <v>820</v>
      </c>
      <c r="AD1257" s="215">
        <v>4920</v>
      </c>
      <c r="AE1257" s="213">
        <v>0</v>
      </c>
      <c r="AF1257" s="216">
        <v>0</v>
      </c>
      <c r="AG1257" s="215">
        <v>0</v>
      </c>
      <c r="AH1257" s="213">
        <v>1036</v>
      </c>
      <c r="AI1257" s="214">
        <v>820</v>
      </c>
      <c r="AJ1257" s="215">
        <v>849520</v>
      </c>
      <c r="AK1257" s="218">
        <v>1513</v>
      </c>
      <c r="AL1257" s="214">
        <v>820</v>
      </c>
      <c r="AM1257" s="215">
        <v>1240660</v>
      </c>
      <c r="AN1257" s="36">
        <f t="shared" si="223"/>
        <v>1.1740876843708669E-4</v>
      </c>
      <c r="AO1257" s="37">
        <f t="shared" si="224"/>
        <v>0.59356610435464885</v>
      </c>
      <c r="AP1257" s="38" t="s">
        <v>4</v>
      </c>
      <c r="AQ1257" s="39" t="str">
        <f t="shared" si="222"/>
        <v>제품</v>
      </c>
      <c r="AR1257" s="40">
        <f t="shared" si="227"/>
        <v>0</v>
      </c>
      <c r="AS1257" s="41">
        <f t="shared" si="228"/>
        <v>1240660</v>
      </c>
      <c r="AT1257" s="42">
        <f t="shared" si="229"/>
        <v>0</v>
      </c>
      <c r="AU1257" s="43">
        <f t="shared" si="225"/>
        <v>1240660</v>
      </c>
      <c r="AV1257" s="95">
        <f t="shared" si="232"/>
        <v>1240660</v>
      </c>
      <c r="AW1257" s="61" t="str">
        <f t="shared" si="232"/>
        <v/>
      </c>
      <c r="AX1257" s="61" t="str">
        <f t="shared" si="232"/>
        <v/>
      </c>
      <c r="AY1257" s="61" t="str">
        <f t="shared" si="232"/>
        <v/>
      </c>
      <c r="AZ1257" s="44" t="str">
        <f t="shared" si="232"/>
        <v/>
      </c>
      <c r="BA1257" s="45"/>
      <c r="BB1257" s="97">
        <v>1513</v>
      </c>
      <c r="BC1257" s="98">
        <v>0</v>
      </c>
      <c r="BD1257" s="98">
        <v>0</v>
      </c>
      <c r="BE1257" s="98">
        <v>0</v>
      </c>
      <c r="BF1257" s="98">
        <v>0</v>
      </c>
      <c r="BG1257" s="99">
        <f t="shared" si="230"/>
        <v>1513</v>
      </c>
      <c r="BH1257" s="52">
        <f t="shared" si="226"/>
        <v>0</v>
      </c>
      <c r="BI1257" s="53">
        <f>IFERROR(IF(ROUND(V1257/((D1257+AK1257)/2),1)&lt;0,0,ROUND(V1257/((D1257+AK1257)/2),1)),0)</f>
        <v>0.5</v>
      </c>
      <c r="BJ1257" s="55" t="str">
        <f>IF(AK1257=0,"정상",IF(AP1257="악성","악성",IF(AND(BL1257&gt;3,BI1257&lt;0.5),"악성",IF(AND(AP1257="정상",BL1257&lt;=3),"정상",IF(BI1257&gt;1,"정상","부진")))))</f>
        <v>부진</v>
      </c>
      <c r="BK1257" s="54">
        <v>45717</v>
      </c>
      <c r="BL1257" s="52">
        <f t="shared" si="231"/>
        <v>19</v>
      </c>
    </row>
    <row r="1258" spans="1:64" ht="17.100000000000001" customHeight="1">
      <c r="A1258" s="58" t="s">
        <v>1</v>
      </c>
      <c r="B1258" s="57" t="s">
        <v>4601</v>
      </c>
      <c r="C1258" s="56" t="s">
        <v>4602</v>
      </c>
      <c r="D1258" s="213">
        <v>2545</v>
      </c>
      <c r="E1258" s="214">
        <v>809</v>
      </c>
      <c r="F1258" s="215">
        <v>2058905</v>
      </c>
      <c r="G1258" s="213">
        <v>0</v>
      </c>
      <c r="H1258" s="216">
        <v>0</v>
      </c>
      <c r="I1258" s="215">
        <v>0</v>
      </c>
      <c r="J1258" s="213">
        <v>0</v>
      </c>
      <c r="K1258" s="216">
        <v>0</v>
      </c>
      <c r="L1258" s="215">
        <v>0</v>
      </c>
      <c r="M1258" s="213">
        <v>1</v>
      </c>
      <c r="N1258" s="216">
        <v>809</v>
      </c>
      <c r="O1258" s="215">
        <v>809</v>
      </c>
      <c r="P1258" s="213">
        <v>0</v>
      </c>
      <c r="Q1258" s="216">
        <v>0</v>
      </c>
      <c r="R1258" s="215">
        <v>0</v>
      </c>
      <c r="S1258" s="213">
        <v>1</v>
      </c>
      <c r="T1258" s="214">
        <v>809</v>
      </c>
      <c r="U1258" s="217">
        <v>809</v>
      </c>
      <c r="V1258" s="213">
        <v>1866</v>
      </c>
      <c r="W1258" s="216">
        <v>809</v>
      </c>
      <c r="X1258" s="215">
        <v>1509594</v>
      </c>
      <c r="Y1258" s="213">
        <v>0</v>
      </c>
      <c r="Z1258" s="216">
        <v>0</v>
      </c>
      <c r="AA1258" s="215">
        <v>0</v>
      </c>
      <c r="AB1258" s="213">
        <v>1</v>
      </c>
      <c r="AC1258" s="216">
        <v>809</v>
      </c>
      <c r="AD1258" s="215">
        <v>809</v>
      </c>
      <c r="AE1258" s="213">
        <v>0</v>
      </c>
      <c r="AF1258" s="216">
        <v>0</v>
      </c>
      <c r="AG1258" s="215">
        <v>0</v>
      </c>
      <c r="AH1258" s="213">
        <v>1867</v>
      </c>
      <c r="AI1258" s="214">
        <v>809</v>
      </c>
      <c r="AJ1258" s="215">
        <v>1510403</v>
      </c>
      <c r="AK1258" s="218">
        <v>679</v>
      </c>
      <c r="AL1258" s="214">
        <v>809</v>
      </c>
      <c r="AM1258" s="215">
        <v>549311</v>
      </c>
      <c r="AN1258" s="36">
        <f t="shared" si="223"/>
        <v>5.1983563586272249E-5</v>
      </c>
      <c r="AO1258" s="37">
        <f t="shared" si="224"/>
        <v>0.2666928515318146</v>
      </c>
      <c r="AP1258" s="38" t="s">
        <v>4</v>
      </c>
      <c r="AQ1258" s="39" t="str">
        <f t="shared" si="222"/>
        <v>제품</v>
      </c>
      <c r="AR1258" s="40">
        <f t="shared" si="227"/>
        <v>0</v>
      </c>
      <c r="AS1258" s="41">
        <f t="shared" si="228"/>
        <v>549311</v>
      </c>
      <c r="AT1258" s="42">
        <f t="shared" si="229"/>
        <v>0</v>
      </c>
      <c r="AU1258" s="43">
        <f t="shared" si="225"/>
        <v>549311</v>
      </c>
      <c r="AV1258" s="95">
        <f t="shared" si="232"/>
        <v>549311</v>
      </c>
      <c r="AW1258" s="61" t="str">
        <f t="shared" si="232"/>
        <v/>
      </c>
      <c r="AX1258" s="61" t="str">
        <f t="shared" si="232"/>
        <v/>
      </c>
      <c r="AY1258" s="61" t="str">
        <f t="shared" si="232"/>
        <v/>
      </c>
      <c r="AZ1258" s="44" t="str">
        <f t="shared" si="232"/>
        <v/>
      </c>
      <c r="BA1258" s="45"/>
      <c r="BB1258" s="97">
        <v>679</v>
      </c>
      <c r="BC1258" s="98">
        <v>0</v>
      </c>
      <c r="BD1258" s="98">
        <v>0</v>
      </c>
      <c r="BE1258" s="98">
        <v>0</v>
      </c>
      <c r="BF1258" s="98">
        <v>0</v>
      </c>
      <c r="BG1258" s="99">
        <f t="shared" si="230"/>
        <v>679</v>
      </c>
      <c r="BH1258" s="52">
        <f t="shared" si="226"/>
        <v>0</v>
      </c>
      <c r="BI1258" s="53">
        <f>IFERROR(IF(ROUND(V1258/((D1258+AK1258)/2),1)&lt;0,0,ROUND(V1258/((D1258+AK1258)/2),1)),0)</f>
        <v>1.2</v>
      </c>
      <c r="BJ1258" s="55" t="str">
        <f>IF(AK1258=0,"정상",IF(AP1258="악성","악성",IF(AND(BL1258&gt;3,BI1258&lt;0.5),"악성",IF(AND(AP1258="정상",BL1258&lt;=3),"정상",IF(BI1258&gt;1,"정상","부진")))))</f>
        <v>정상</v>
      </c>
      <c r="BK1258" s="54">
        <v>45717</v>
      </c>
      <c r="BL1258" s="52">
        <f t="shared" si="231"/>
        <v>19</v>
      </c>
    </row>
    <row r="1259" spans="1:64" ht="17.100000000000001" customHeight="1">
      <c r="A1259" s="58" t="s">
        <v>1</v>
      </c>
      <c r="B1259" s="57" t="s">
        <v>4654</v>
      </c>
      <c r="C1259" s="56" t="s">
        <v>4655</v>
      </c>
      <c r="D1259" s="213">
        <v>0</v>
      </c>
      <c r="E1259" s="214">
        <v>0</v>
      </c>
      <c r="F1259" s="215">
        <v>0</v>
      </c>
      <c r="G1259" s="213">
        <v>0</v>
      </c>
      <c r="H1259" s="216">
        <v>0</v>
      </c>
      <c r="I1259" s="215">
        <v>0</v>
      </c>
      <c r="J1259" s="213">
        <v>2680</v>
      </c>
      <c r="K1259" s="216">
        <v>2637.5899250000002</v>
      </c>
      <c r="L1259" s="215">
        <v>7068741</v>
      </c>
      <c r="M1259" s="213">
        <v>0</v>
      </c>
      <c r="N1259" s="216">
        <v>0</v>
      </c>
      <c r="O1259" s="215">
        <v>0</v>
      </c>
      <c r="P1259" s="213">
        <v>0</v>
      </c>
      <c r="Q1259" s="216">
        <v>0</v>
      </c>
      <c r="R1259" s="215">
        <v>0</v>
      </c>
      <c r="S1259" s="213">
        <v>2680</v>
      </c>
      <c r="T1259" s="214">
        <v>2637.5899250000002</v>
      </c>
      <c r="U1259" s="217">
        <v>7068741</v>
      </c>
      <c r="V1259" s="213">
        <v>668</v>
      </c>
      <c r="W1259" s="216">
        <v>2637.6047899999999</v>
      </c>
      <c r="X1259" s="215">
        <v>1761920</v>
      </c>
      <c r="Y1259" s="213">
        <v>0</v>
      </c>
      <c r="Z1259" s="216">
        <v>0</v>
      </c>
      <c r="AA1259" s="215">
        <v>0</v>
      </c>
      <c r="AB1259" s="213">
        <v>35</v>
      </c>
      <c r="AC1259" s="216">
        <v>2637.6285710000002</v>
      </c>
      <c r="AD1259" s="215">
        <v>92317</v>
      </c>
      <c r="AE1259" s="213">
        <v>0</v>
      </c>
      <c r="AF1259" s="216">
        <v>0</v>
      </c>
      <c r="AG1259" s="215">
        <v>0</v>
      </c>
      <c r="AH1259" s="213">
        <v>703</v>
      </c>
      <c r="AI1259" s="214">
        <v>2637.6059740000001</v>
      </c>
      <c r="AJ1259" s="215">
        <v>1854237</v>
      </c>
      <c r="AK1259" s="218">
        <v>1977</v>
      </c>
      <c r="AL1259" s="214">
        <v>2637.5843</v>
      </c>
      <c r="AM1259" s="215">
        <v>5214504</v>
      </c>
      <c r="AN1259" s="36">
        <f t="shared" si="223"/>
        <v>4.9347000197496682E-4</v>
      </c>
      <c r="AO1259" s="37">
        <f t="shared" si="224"/>
        <v>0.73768656716417913</v>
      </c>
      <c r="AP1259" s="38" t="s">
        <v>2</v>
      </c>
      <c r="AQ1259" s="39" t="str">
        <f t="shared" si="222"/>
        <v>제품</v>
      </c>
      <c r="AR1259" s="40">
        <f t="shared" si="227"/>
        <v>0</v>
      </c>
      <c r="AS1259" s="41">
        <f t="shared" si="228"/>
        <v>0</v>
      </c>
      <c r="AT1259" s="42">
        <f t="shared" si="229"/>
        <v>5214504</v>
      </c>
      <c r="AU1259" s="43">
        <f t="shared" si="225"/>
        <v>5214504</v>
      </c>
      <c r="AV1259" s="95">
        <f t="shared" si="232"/>
        <v>5214504.1611000001</v>
      </c>
      <c r="AW1259" s="61" t="str">
        <f t="shared" si="232"/>
        <v/>
      </c>
      <c r="AX1259" s="61" t="str">
        <f t="shared" si="232"/>
        <v/>
      </c>
      <c r="AY1259" s="61" t="str">
        <f t="shared" si="232"/>
        <v/>
      </c>
      <c r="AZ1259" s="44" t="str">
        <f t="shared" si="232"/>
        <v/>
      </c>
      <c r="BA1259" s="45"/>
      <c r="BB1259" s="97">
        <v>1977</v>
      </c>
      <c r="BC1259" s="98">
        <v>0</v>
      </c>
      <c r="BD1259" s="98">
        <v>0</v>
      </c>
      <c r="BE1259" s="98">
        <v>0</v>
      </c>
      <c r="BF1259" s="98">
        <v>0</v>
      </c>
      <c r="BG1259" s="99">
        <f t="shared" si="230"/>
        <v>1977</v>
      </c>
      <c r="BH1259" s="52">
        <f t="shared" si="226"/>
        <v>0</v>
      </c>
      <c r="BI1259" s="53">
        <f>IFERROR(IF(ROUND(V1259/((D1259+AK1259)/2),1)&lt;0,0,ROUND(V1259/((D1259+AK1259)/2),1)),0)</f>
        <v>0.7</v>
      </c>
      <c r="BJ1259" s="55" t="str">
        <f>IF(AK1259=0,"정상",IF(AP1259="악성","악성",IF(AND(BL1259&gt;3,BI1259&lt;0.5),"악성",IF(AND(AP1259="정상",BL1259&lt;=3),"정상",IF(BI1259&gt;1,"정상","부진")))))</f>
        <v>부진</v>
      </c>
      <c r="BK1259" s="54">
        <v>45748</v>
      </c>
      <c r="BL1259" s="52">
        <f t="shared" si="231"/>
        <v>18</v>
      </c>
    </row>
    <row r="1260" spans="1:64" ht="17.100000000000001" customHeight="1">
      <c r="A1260" s="58" t="s">
        <v>1</v>
      </c>
      <c r="B1260" s="57" t="s">
        <v>4603</v>
      </c>
      <c r="C1260" s="56" t="s">
        <v>4604</v>
      </c>
      <c r="D1260" s="213">
        <v>2400</v>
      </c>
      <c r="E1260" s="214">
        <v>2802.42</v>
      </c>
      <c r="F1260" s="215">
        <v>6725808</v>
      </c>
      <c r="G1260" s="213">
        <v>0</v>
      </c>
      <c r="H1260" s="216">
        <v>0</v>
      </c>
      <c r="I1260" s="215">
        <v>0</v>
      </c>
      <c r="J1260" s="213">
        <v>17580</v>
      </c>
      <c r="K1260" s="216">
        <v>2764.0766779999999</v>
      </c>
      <c r="L1260" s="215">
        <v>48592468</v>
      </c>
      <c r="M1260" s="213">
        <v>12</v>
      </c>
      <c r="N1260" s="216">
        <v>2741.583333</v>
      </c>
      <c r="O1260" s="215">
        <v>32899</v>
      </c>
      <c r="P1260" s="213">
        <v>0</v>
      </c>
      <c r="Q1260" s="216">
        <v>0</v>
      </c>
      <c r="R1260" s="215">
        <v>0</v>
      </c>
      <c r="S1260" s="213">
        <v>17592</v>
      </c>
      <c r="T1260" s="214">
        <v>2764.061334</v>
      </c>
      <c r="U1260" s="217">
        <v>48625367</v>
      </c>
      <c r="V1260" s="213">
        <v>18575</v>
      </c>
      <c r="W1260" s="216">
        <v>2770.58358</v>
      </c>
      <c r="X1260" s="215">
        <v>51463590</v>
      </c>
      <c r="Y1260" s="213">
        <v>0</v>
      </c>
      <c r="Z1260" s="216">
        <v>0</v>
      </c>
      <c r="AA1260" s="215">
        <v>0</v>
      </c>
      <c r="AB1260" s="213">
        <v>90</v>
      </c>
      <c r="AC1260" s="216">
        <v>2771.9666659999998</v>
      </c>
      <c r="AD1260" s="215">
        <v>249477</v>
      </c>
      <c r="AE1260" s="213">
        <v>0</v>
      </c>
      <c r="AF1260" s="216">
        <v>0</v>
      </c>
      <c r="AG1260" s="215">
        <v>0</v>
      </c>
      <c r="AH1260" s="213">
        <v>18665</v>
      </c>
      <c r="AI1260" s="214">
        <v>2770.5902489999999</v>
      </c>
      <c r="AJ1260" s="215">
        <v>51713067</v>
      </c>
      <c r="AK1260" s="218">
        <v>1327</v>
      </c>
      <c r="AL1260" s="214">
        <v>2741.6043</v>
      </c>
      <c r="AM1260" s="215">
        <v>3638108</v>
      </c>
      <c r="AN1260" s="36">
        <f t="shared" si="223"/>
        <v>3.442891523230479E-4</v>
      </c>
      <c r="AO1260" s="37">
        <f t="shared" si="224"/>
        <v>6.6376550620248095E-2</v>
      </c>
      <c r="AP1260" s="38" t="s">
        <v>2</v>
      </c>
      <c r="AQ1260" s="39" t="str">
        <f t="shared" si="222"/>
        <v>제품</v>
      </c>
      <c r="AR1260" s="40">
        <f t="shared" si="227"/>
        <v>0</v>
      </c>
      <c r="AS1260" s="41">
        <f t="shared" si="228"/>
        <v>0</v>
      </c>
      <c r="AT1260" s="42">
        <f t="shared" si="229"/>
        <v>3638108</v>
      </c>
      <c r="AU1260" s="43">
        <f t="shared" si="225"/>
        <v>3638108</v>
      </c>
      <c r="AV1260" s="95">
        <f t="shared" si="232"/>
        <v>3638108.9060999998</v>
      </c>
      <c r="AW1260" s="61" t="str">
        <f t="shared" si="232"/>
        <v/>
      </c>
      <c r="AX1260" s="61" t="str">
        <f t="shared" si="232"/>
        <v/>
      </c>
      <c r="AY1260" s="61" t="str">
        <f t="shared" si="232"/>
        <v/>
      </c>
      <c r="AZ1260" s="44" t="str">
        <f t="shared" si="232"/>
        <v/>
      </c>
      <c r="BA1260" s="45"/>
      <c r="BB1260" s="97">
        <v>1327</v>
      </c>
      <c r="BC1260" s="98">
        <v>0</v>
      </c>
      <c r="BD1260" s="98">
        <v>0</v>
      </c>
      <c r="BE1260" s="98">
        <v>0</v>
      </c>
      <c r="BF1260" s="98">
        <v>0</v>
      </c>
      <c r="BG1260" s="99">
        <f t="shared" si="230"/>
        <v>1327</v>
      </c>
      <c r="BH1260" s="52">
        <f t="shared" si="226"/>
        <v>0</v>
      </c>
      <c r="BI1260" s="53">
        <f>IFERROR(IF(ROUND(V1260/((D1260+AK1260)/2),1)&lt;0,0,ROUND(V1260/((D1260+AK1260)/2),1)),0)</f>
        <v>10</v>
      </c>
      <c r="BJ1260" s="55" t="str">
        <f>IF(AK1260=0,"정상",IF(AP1260="악성","악성",IF(AND(BL1260&gt;3,BI1260&lt;0.5),"악성",IF(AND(AP1260="정상",BL1260&lt;=3),"정상",IF(BI1260&gt;1,"정상","부진")))))</f>
        <v>정상</v>
      </c>
      <c r="BK1260" s="54">
        <v>46082</v>
      </c>
      <c r="BL1260" s="52">
        <f t="shared" si="231"/>
        <v>7</v>
      </c>
    </row>
    <row r="1261" spans="1:64" ht="17.100000000000001" customHeight="1">
      <c r="A1261" s="58" t="s">
        <v>1</v>
      </c>
      <c r="B1261" s="57" t="s">
        <v>4656</v>
      </c>
      <c r="C1261" s="56" t="s">
        <v>4657</v>
      </c>
      <c r="D1261" s="213">
        <v>0</v>
      </c>
      <c r="E1261" s="214">
        <v>0</v>
      </c>
      <c r="F1261" s="215">
        <v>0</v>
      </c>
      <c r="G1261" s="213">
        <v>0</v>
      </c>
      <c r="H1261" s="216">
        <v>0</v>
      </c>
      <c r="I1261" s="215">
        <v>0</v>
      </c>
      <c r="J1261" s="213">
        <v>44000</v>
      </c>
      <c r="K1261" s="216">
        <v>1016.905454</v>
      </c>
      <c r="L1261" s="215">
        <v>44743840</v>
      </c>
      <c r="M1261" s="213">
        <v>130</v>
      </c>
      <c r="N1261" s="216">
        <v>266.2</v>
      </c>
      <c r="O1261" s="215">
        <v>34606</v>
      </c>
      <c r="P1261" s="213">
        <v>0</v>
      </c>
      <c r="Q1261" s="216">
        <v>0</v>
      </c>
      <c r="R1261" s="215">
        <v>0</v>
      </c>
      <c r="S1261" s="213">
        <v>44130</v>
      </c>
      <c r="T1261" s="214">
        <v>1014.693995</v>
      </c>
      <c r="U1261" s="217">
        <v>44778446</v>
      </c>
      <c r="V1261" s="213">
        <v>43376</v>
      </c>
      <c r="W1261" s="216">
        <v>1014.739694</v>
      </c>
      <c r="X1261" s="215">
        <v>44015349</v>
      </c>
      <c r="Y1261" s="213">
        <v>0</v>
      </c>
      <c r="Z1261" s="216">
        <v>0</v>
      </c>
      <c r="AA1261" s="215">
        <v>0</v>
      </c>
      <c r="AB1261" s="213">
        <v>702</v>
      </c>
      <c r="AC1261" s="216">
        <v>1011.831908</v>
      </c>
      <c r="AD1261" s="215">
        <v>710306</v>
      </c>
      <c r="AE1261" s="213">
        <v>0</v>
      </c>
      <c r="AF1261" s="216">
        <v>0</v>
      </c>
      <c r="AG1261" s="215">
        <v>0</v>
      </c>
      <c r="AH1261" s="213">
        <v>44078</v>
      </c>
      <c r="AI1261" s="214">
        <v>1014.693384</v>
      </c>
      <c r="AJ1261" s="215">
        <v>44725655</v>
      </c>
      <c r="AK1261" s="218">
        <v>52</v>
      </c>
      <c r="AL1261" s="214">
        <v>1015.2276000000001</v>
      </c>
      <c r="AM1261" s="215">
        <v>52791</v>
      </c>
      <c r="AN1261" s="36">
        <f t="shared" si="223"/>
        <v>4.9958298764869051E-6</v>
      </c>
      <c r="AO1261" s="37">
        <f t="shared" si="224"/>
        <v>1.1783367323815999E-3</v>
      </c>
      <c r="AP1261" s="38" t="s">
        <v>2</v>
      </c>
      <c r="AQ1261" s="39" t="str">
        <f t="shared" si="222"/>
        <v>제품</v>
      </c>
      <c r="AR1261" s="40">
        <f t="shared" si="227"/>
        <v>0</v>
      </c>
      <c r="AS1261" s="41">
        <f t="shared" si="228"/>
        <v>0</v>
      </c>
      <c r="AT1261" s="42">
        <f t="shared" si="229"/>
        <v>52791</v>
      </c>
      <c r="AU1261" s="43">
        <f t="shared" si="225"/>
        <v>52791</v>
      </c>
      <c r="AV1261" s="95">
        <f t="shared" si="232"/>
        <v>52791.835200000001</v>
      </c>
      <c r="AW1261" s="61" t="str">
        <f t="shared" si="232"/>
        <v/>
      </c>
      <c r="AX1261" s="61" t="str">
        <f t="shared" si="232"/>
        <v/>
      </c>
      <c r="AY1261" s="61" t="str">
        <f t="shared" si="232"/>
        <v/>
      </c>
      <c r="AZ1261" s="44" t="str">
        <f t="shared" si="232"/>
        <v/>
      </c>
      <c r="BA1261" s="45"/>
      <c r="BB1261" s="97">
        <v>52</v>
      </c>
      <c r="BC1261" s="98">
        <v>0</v>
      </c>
      <c r="BD1261" s="98">
        <v>0</v>
      </c>
      <c r="BE1261" s="98">
        <v>0</v>
      </c>
      <c r="BF1261" s="98">
        <v>0</v>
      </c>
      <c r="BG1261" s="99">
        <f t="shared" si="230"/>
        <v>52</v>
      </c>
      <c r="BH1261" s="52">
        <f t="shared" si="226"/>
        <v>0</v>
      </c>
      <c r="BI1261" s="53">
        <f>IFERROR(IF(ROUND(V1261/((D1261+AK1261)/2),1)&lt;0,0,ROUND(V1261/((D1261+AK1261)/2),1)),0)</f>
        <v>1668.3</v>
      </c>
      <c r="BJ1261" s="55" t="str">
        <f>IF(AK1261=0,"정상",IF(AP1261="악성","악성",IF(AND(BL1261&gt;3,BI1261&lt;0.5),"악성",IF(AND(AP1261="정상",BL1261&lt;=3),"정상",IF(BI1261&gt;1,"정상","부진")))))</f>
        <v>정상</v>
      </c>
      <c r="BK1261" s="54">
        <v>46082</v>
      </c>
      <c r="BL1261" s="52">
        <f t="shared" si="231"/>
        <v>7</v>
      </c>
    </row>
    <row r="1262" spans="1:64" ht="17.100000000000001" customHeight="1">
      <c r="A1262" s="58" t="s">
        <v>1</v>
      </c>
      <c r="B1262" s="57" t="s">
        <v>4835</v>
      </c>
      <c r="C1262" s="56" t="s">
        <v>4836</v>
      </c>
      <c r="D1262" s="213">
        <v>0</v>
      </c>
      <c r="E1262" s="214">
        <v>0</v>
      </c>
      <c r="F1262" s="215">
        <v>0</v>
      </c>
      <c r="G1262" s="213">
        <v>0</v>
      </c>
      <c r="H1262" s="216">
        <v>0</v>
      </c>
      <c r="I1262" s="215">
        <v>0</v>
      </c>
      <c r="J1262" s="213">
        <v>58120</v>
      </c>
      <c r="K1262" s="216">
        <v>783.40261499999997</v>
      </c>
      <c r="L1262" s="215">
        <v>45531360</v>
      </c>
      <c r="M1262" s="213">
        <v>416</v>
      </c>
      <c r="N1262" s="216">
        <v>1</v>
      </c>
      <c r="O1262" s="215">
        <v>416</v>
      </c>
      <c r="P1262" s="213">
        <v>0</v>
      </c>
      <c r="Q1262" s="216">
        <v>0</v>
      </c>
      <c r="R1262" s="215">
        <v>0</v>
      </c>
      <c r="S1262" s="213">
        <v>58536</v>
      </c>
      <c r="T1262" s="214">
        <v>777.84228499999995</v>
      </c>
      <c r="U1262" s="217">
        <v>45531776</v>
      </c>
      <c r="V1262" s="213">
        <v>53199</v>
      </c>
      <c r="W1262" s="216">
        <v>776.80251499999997</v>
      </c>
      <c r="X1262" s="215">
        <v>41325117</v>
      </c>
      <c r="Y1262" s="213">
        <v>0</v>
      </c>
      <c r="Z1262" s="216">
        <v>0</v>
      </c>
      <c r="AA1262" s="215">
        <v>0</v>
      </c>
      <c r="AB1262" s="213">
        <v>23</v>
      </c>
      <c r="AC1262" s="216">
        <v>773.95652099999995</v>
      </c>
      <c r="AD1262" s="215">
        <v>17801</v>
      </c>
      <c r="AE1262" s="213">
        <v>0</v>
      </c>
      <c r="AF1262" s="216">
        <v>0</v>
      </c>
      <c r="AG1262" s="215">
        <v>0</v>
      </c>
      <c r="AH1262" s="213">
        <v>53222</v>
      </c>
      <c r="AI1262" s="214">
        <v>776.80128500000001</v>
      </c>
      <c r="AJ1262" s="215">
        <v>41342918</v>
      </c>
      <c r="AK1262" s="218">
        <v>5314</v>
      </c>
      <c r="AL1262" s="214">
        <v>788.26840000000004</v>
      </c>
      <c r="AM1262" s="215">
        <v>4188858</v>
      </c>
      <c r="AN1262" s="36">
        <f t="shared" si="223"/>
        <v>3.9640889440929674E-4</v>
      </c>
      <c r="AO1262" s="37">
        <f t="shared" si="224"/>
        <v>9.0781741150744846E-2</v>
      </c>
      <c r="AP1262" s="38" t="s">
        <v>2</v>
      </c>
      <c r="AQ1262" s="39" t="str">
        <f t="shared" si="222"/>
        <v>제품</v>
      </c>
      <c r="AR1262" s="40">
        <f t="shared" si="227"/>
        <v>0</v>
      </c>
      <c r="AS1262" s="41">
        <f t="shared" si="228"/>
        <v>0</v>
      </c>
      <c r="AT1262" s="42">
        <f t="shared" si="229"/>
        <v>4188858</v>
      </c>
      <c r="AU1262" s="43">
        <f t="shared" si="225"/>
        <v>4188858</v>
      </c>
      <c r="AV1262" s="95">
        <f t="shared" si="232"/>
        <v>4188858.2776000001</v>
      </c>
      <c r="AW1262" s="61" t="str">
        <f t="shared" si="232"/>
        <v/>
      </c>
      <c r="AX1262" s="61" t="str">
        <f t="shared" si="232"/>
        <v/>
      </c>
      <c r="AY1262" s="61" t="str">
        <f t="shared" si="232"/>
        <v/>
      </c>
      <c r="AZ1262" s="44" t="str">
        <f t="shared" si="232"/>
        <v/>
      </c>
      <c r="BA1262" s="45"/>
      <c r="BB1262" s="97">
        <v>5314</v>
      </c>
      <c r="BC1262" s="98">
        <v>0</v>
      </c>
      <c r="BD1262" s="98">
        <v>0</v>
      </c>
      <c r="BE1262" s="98">
        <v>0</v>
      </c>
      <c r="BF1262" s="98">
        <v>0</v>
      </c>
      <c r="BG1262" s="99">
        <f t="shared" si="230"/>
        <v>5314</v>
      </c>
      <c r="BH1262" s="52">
        <f t="shared" si="226"/>
        <v>0</v>
      </c>
      <c r="BI1262" s="53">
        <f>IFERROR(IF(ROUND(V1262/((D1262+AK1262)/2),1)&lt;0,0,ROUND(V1262/((D1262+AK1262)/2),1)),0)</f>
        <v>20</v>
      </c>
      <c r="BJ1262" s="55" t="str">
        <f>IF(AK1262=0,"정상",IF(AP1262="악성","악성",IF(AND(BL1262&gt;3,BI1262&lt;0.5),"악성",IF(AND(AP1262="정상",BL1262&lt;=3),"정상",IF(BI1262&gt;1,"정상","부진")))))</f>
        <v>정상</v>
      </c>
      <c r="BK1262" s="54">
        <v>46266</v>
      </c>
      <c r="BL1262" s="52">
        <f t="shared" si="231"/>
        <v>1</v>
      </c>
    </row>
    <row r="1263" spans="1:64" ht="17.100000000000001" customHeight="1">
      <c r="A1263" s="58" t="s">
        <v>1</v>
      </c>
      <c r="B1263" s="57" t="s">
        <v>4837</v>
      </c>
      <c r="C1263" s="56" t="s">
        <v>4838</v>
      </c>
      <c r="D1263" s="213">
        <v>0</v>
      </c>
      <c r="E1263" s="214">
        <v>0</v>
      </c>
      <c r="F1263" s="215">
        <v>0</v>
      </c>
      <c r="G1263" s="213">
        <v>0</v>
      </c>
      <c r="H1263" s="216">
        <v>0</v>
      </c>
      <c r="I1263" s="215">
        <v>0</v>
      </c>
      <c r="J1263" s="213">
        <v>40000</v>
      </c>
      <c r="K1263" s="216">
        <v>781.875</v>
      </c>
      <c r="L1263" s="215">
        <v>31275000</v>
      </c>
      <c r="M1263" s="213">
        <v>248</v>
      </c>
      <c r="N1263" s="216">
        <v>1</v>
      </c>
      <c r="O1263" s="215">
        <v>248</v>
      </c>
      <c r="P1263" s="213">
        <v>0</v>
      </c>
      <c r="Q1263" s="216">
        <v>0</v>
      </c>
      <c r="R1263" s="215">
        <v>0</v>
      </c>
      <c r="S1263" s="213">
        <v>40248</v>
      </c>
      <c r="T1263" s="214">
        <v>777.06340599999999</v>
      </c>
      <c r="U1263" s="217">
        <v>31275248</v>
      </c>
      <c r="V1263" s="213">
        <v>35783</v>
      </c>
      <c r="W1263" s="216">
        <v>776.49470399999996</v>
      </c>
      <c r="X1263" s="215">
        <v>27785310</v>
      </c>
      <c r="Y1263" s="213">
        <v>0</v>
      </c>
      <c r="Z1263" s="216">
        <v>0</v>
      </c>
      <c r="AA1263" s="215">
        <v>0</v>
      </c>
      <c r="AB1263" s="213">
        <v>15</v>
      </c>
      <c r="AC1263" s="216">
        <v>770.93333299999995</v>
      </c>
      <c r="AD1263" s="215">
        <v>11564</v>
      </c>
      <c r="AE1263" s="213">
        <v>0</v>
      </c>
      <c r="AF1263" s="216">
        <v>0</v>
      </c>
      <c r="AG1263" s="215">
        <v>0</v>
      </c>
      <c r="AH1263" s="213">
        <v>35798</v>
      </c>
      <c r="AI1263" s="214">
        <v>776.49237300000004</v>
      </c>
      <c r="AJ1263" s="215">
        <v>27796874</v>
      </c>
      <c r="AK1263" s="218">
        <v>4450</v>
      </c>
      <c r="AL1263" s="214">
        <v>781.65710000000001</v>
      </c>
      <c r="AM1263" s="215">
        <v>3478374</v>
      </c>
      <c r="AN1263" s="36">
        <f t="shared" si="223"/>
        <v>3.2917286565504084E-4</v>
      </c>
      <c r="AO1263" s="37">
        <f t="shared" si="224"/>
        <v>0.11056450009938382</v>
      </c>
      <c r="AP1263" s="38" t="s">
        <v>2</v>
      </c>
      <c r="AQ1263" s="39" t="str">
        <f t="shared" si="222"/>
        <v>제품</v>
      </c>
      <c r="AR1263" s="40">
        <f t="shared" si="227"/>
        <v>0</v>
      </c>
      <c r="AS1263" s="41">
        <f t="shared" si="228"/>
        <v>0</v>
      </c>
      <c r="AT1263" s="42">
        <f t="shared" si="229"/>
        <v>3478374</v>
      </c>
      <c r="AU1263" s="43">
        <f t="shared" si="225"/>
        <v>3478374</v>
      </c>
      <c r="AV1263" s="95">
        <f t="shared" si="232"/>
        <v>3478374.0950000002</v>
      </c>
      <c r="AW1263" s="61" t="str">
        <f t="shared" si="232"/>
        <v/>
      </c>
      <c r="AX1263" s="61" t="str">
        <f t="shared" si="232"/>
        <v/>
      </c>
      <c r="AY1263" s="61" t="str">
        <f t="shared" si="232"/>
        <v/>
      </c>
      <c r="AZ1263" s="44" t="str">
        <f t="shared" si="232"/>
        <v/>
      </c>
      <c r="BA1263" s="45"/>
      <c r="BB1263" s="97">
        <v>4450</v>
      </c>
      <c r="BC1263" s="98">
        <v>0</v>
      </c>
      <c r="BD1263" s="98">
        <v>0</v>
      </c>
      <c r="BE1263" s="98">
        <v>0</v>
      </c>
      <c r="BF1263" s="98">
        <v>0</v>
      </c>
      <c r="BG1263" s="99">
        <f t="shared" si="230"/>
        <v>4450</v>
      </c>
      <c r="BH1263" s="52">
        <f t="shared" si="226"/>
        <v>0</v>
      </c>
      <c r="BI1263" s="53">
        <f>IFERROR(IF(ROUND(V1263/((D1263+AK1263)/2),1)&lt;0,0,ROUND(V1263/((D1263+AK1263)/2),1)),0)</f>
        <v>16.100000000000001</v>
      </c>
      <c r="BJ1263" s="55" t="str">
        <f>IF(AK1263=0,"정상",IF(AP1263="악성","악성",IF(AND(BL1263&gt;3,BI1263&lt;0.5),"악성",IF(AND(AP1263="정상",BL1263&lt;=3),"정상",IF(BI1263&gt;1,"정상","부진")))))</f>
        <v>정상</v>
      </c>
      <c r="BK1263" s="54">
        <v>46235</v>
      </c>
      <c r="BL1263" s="52">
        <f t="shared" si="231"/>
        <v>2</v>
      </c>
    </row>
    <row r="1264" spans="1:64" ht="17.100000000000001" customHeight="1">
      <c r="A1264" s="58" t="s">
        <v>1</v>
      </c>
      <c r="B1264" s="57" t="s">
        <v>4839</v>
      </c>
      <c r="C1264" s="56" t="s">
        <v>4840</v>
      </c>
      <c r="D1264" s="213">
        <v>0</v>
      </c>
      <c r="E1264" s="214">
        <v>0</v>
      </c>
      <c r="F1264" s="215">
        <v>0</v>
      </c>
      <c r="G1264" s="213">
        <v>0</v>
      </c>
      <c r="H1264" s="216">
        <v>0</v>
      </c>
      <c r="I1264" s="215">
        <v>0</v>
      </c>
      <c r="J1264" s="213">
        <v>39992</v>
      </c>
      <c r="K1264" s="216">
        <v>781.87537499999996</v>
      </c>
      <c r="L1264" s="215">
        <v>31268760</v>
      </c>
      <c r="M1264" s="213">
        <v>184</v>
      </c>
      <c r="N1264" s="216">
        <v>1</v>
      </c>
      <c r="O1264" s="215">
        <v>184</v>
      </c>
      <c r="P1264" s="213">
        <v>0</v>
      </c>
      <c r="Q1264" s="216">
        <v>0</v>
      </c>
      <c r="R1264" s="215">
        <v>0</v>
      </c>
      <c r="S1264" s="213">
        <v>40176</v>
      </c>
      <c r="T1264" s="214">
        <v>778.29908399999999</v>
      </c>
      <c r="U1264" s="217">
        <v>31268944</v>
      </c>
      <c r="V1264" s="213">
        <v>35420</v>
      </c>
      <c r="W1264" s="216">
        <v>778.42715899999996</v>
      </c>
      <c r="X1264" s="215">
        <v>27571890</v>
      </c>
      <c r="Y1264" s="213">
        <v>0</v>
      </c>
      <c r="Z1264" s="216">
        <v>0</v>
      </c>
      <c r="AA1264" s="215">
        <v>0</v>
      </c>
      <c r="AB1264" s="213">
        <v>18</v>
      </c>
      <c r="AC1264" s="216">
        <v>776.83333300000004</v>
      </c>
      <c r="AD1264" s="215">
        <v>13983</v>
      </c>
      <c r="AE1264" s="213">
        <v>0</v>
      </c>
      <c r="AF1264" s="216">
        <v>0</v>
      </c>
      <c r="AG1264" s="215">
        <v>0</v>
      </c>
      <c r="AH1264" s="213">
        <v>35438</v>
      </c>
      <c r="AI1264" s="214">
        <v>778.42634999999996</v>
      </c>
      <c r="AJ1264" s="215">
        <v>27585873</v>
      </c>
      <c r="AK1264" s="218">
        <v>4738</v>
      </c>
      <c r="AL1264" s="214">
        <v>777.34720000000004</v>
      </c>
      <c r="AM1264" s="215">
        <v>3683071</v>
      </c>
      <c r="AN1264" s="36">
        <f t="shared" si="223"/>
        <v>3.4854418630112145E-4</v>
      </c>
      <c r="AO1264" s="37">
        <f t="shared" si="224"/>
        <v>0.11793110314615692</v>
      </c>
      <c r="AP1264" s="38" t="s">
        <v>2</v>
      </c>
      <c r="AQ1264" s="39" t="str">
        <f t="shared" si="222"/>
        <v>제품</v>
      </c>
      <c r="AR1264" s="40">
        <f t="shared" si="227"/>
        <v>0</v>
      </c>
      <c r="AS1264" s="41">
        <f t="shared" si="228"/>
        <v>0</v>
      </c>
      <c r="AT1264" s="42">
        <f t="shared" si="229"/>
        <v>3683071</v>
      </c>
      <c r="AU1264" s="43">
        <f t="shared" si="225"/>
        <v>3683071</v>
      </c>
      <c r="AV1264" s="95">
        <f t="shared" si="232"/>
        <v>3683071.0336000002</v>
      </c>
      <c r="AW1264" s="61" t="str">
        <f t="shared" si="232"/>
        <v/>
      </c>
      <c r="AX1264" s="61" t="str">
        <f t="shared" si="232"/>
        <v/>
      </c>
      <c r="AY1264" s="61" t="str">
        <f t="shared" si="232"/>
        <v/>
      </c>
      <c r="AZ1264" s="44" t="str">
        <f t="shared" si="232"/>
        <v/>
      </c>
      <c r="BA1264" s="45"/>
      <c r="BB1264" s="97">
        <v>4738</v>
      </c>
      <c r="BC1264" s="98">
        <v>0</v>
      </c>
      <c r="BD1264" s="98">
        <v>0</v>
      </c>
      <c r="BE1264" s="98">
        <v>0</v>
      </c>
      <c r="BF1264" s="98">
        <v>0</v>
      </c>
      <c r="BG1264" s="99">
        <f t="shared" si="230"/>
        <v>4738</v>
      </c>
      <c r="BH1264" s="52">
        <f t="shared" si="226"/>
        <v>0</v>
      </c>
      <c r="BI1264" s="53">
        <f>IFERROR(IF(ROUND(V1264/((D1264+AK1264)/2),1)&lt;0,0,ROUND(V1264/((D1264+AK1264)/2),1)),0)</f>
        <v>15</v>
      </c>
      <c r="BJ1264" s="55" t="str">
        <f>IF(AK1264=0,"정상",IF(AP1264="악성","악성",IF(AND(BL1264&gt;3,BI1264&lt;0.5),"악성",IF(AND(AP1264="정상",BL1264&lt;=3),"정상",IF(BI1264&gt;1,"정상","부진")))))</f>
        <v>정상</v>
      </c>
      <c r="BK1264" s="54">
        <v>46266</v>
      </c>
      <c r="BL1264" s="52">
        <f t="shared" si="231"/>
        <v>1</v>
      </c>
    </row>
    <row r="1265" spans="1:64" ht="17.100000000000001" customHeight="1">
      <c r="A1265" s="58" t="s">
        <v>1</v>
      </c>
      <c r="B1265" s="57" t="s">
        <v>4841</v>
      </c>
      <c r="C1265" s="56" t="s">
        <v>4842</v>
      </c>
      <c r="D1265" s="213">
        <v>0</v>
      </c>
      <c r="E1265" s="214">
        <v>0</v>
      </c>
      <c r="F1265" s="215">
        <v>0</v>
      </c>
      <c r="G1265" s="213">
        <v>0</v>
      </c>
      <c r="H1265" s="216">
        <v>0</v>
      </c>
      <c r="I1265" s="215">
        <v>0</v>
      </c>
      <c r="J1265" s="213">
        <v>35000</v>
      </c>
      <c r="K1265" s="216">
        <v>1017.854514</v>
      </c>
      <c r="L1265" s="215">
        <v>35624908</v>
      </c>
      <c r="M1265" s="213">
        <v>808</v>
      </c>
      <c r="N1265" s="216">
        <v>845.38118799999995</v>
      </c>
      <c r="O1265" s="215">
        <v>683068</v>
      </c>
      <c r="P1265" s="213">
        <v>0</v>
      </c>
      <c r="Q1265" s="216">
        <v>0</v>
      </c>
      <c r="R1265" s="215">
        <v>0</v>
      </c>
      <c r="S1265" s="213">
        <v>35808</v>
      </c>
      <c r="T1265" s="214">
        <v>1013.962689</v>
      </c>
      <c r="U1265" s="217">
        <v>36307976</v>
      </c>
      <c r="V1265" s="213">
        <v>32815</v>
      </c>
      <c r="W1265" s="216">
        <v>1014.312631</v>
      </c>
      <c r="X1265" s="215">
        <v>33284669</v>
      </c>
      <c r="Y1265" s="213">
        <v>0</v>
      </c>
      <c r="Z1265" s="216">
        <v>0</v>
      </c>
      <c r="AA1265" s="215">
        <v>0</v>
      </c>
      <c r="AB1265" s="213">
        <v>31</v>
      </c>
      <c r="AC1265" s="216">
        <v>1010.419354</v>
      </c>
      <c r="AD1265" s="215">
        <v>31323</v>
      </c>
      <c r="AE1265" s="213">
        <v>0</v>
      </c>
      <c r="AF1265" s="216">
        <v>0</v>
      </c>
      <c r="AG1265" s="215">
        <v>0</v>
      </c>
      <c r="AH1265" s="213">
        <v>32846</v>
      </c>
      <c r="AI1265" s="214">
        <v>1014.308956</v>
      </c>
      <c r="AJ1265" s="215">
        <v>33315992</v>
      </c>
      <c r="AK1265" s="218">
        <v>2962</v>
      </c>
      <c r="AL1265" s="214">
        <v>1010.123</v>
      </c>
      <c r="AM1265" s="215">
        <v>2991984</v>
      </c>
      <c r="AN1265" s="36">
        <f t="shared" si="223"/>
        <v>2.8314377558998305E-4</v>
      </c>
      <c r="AO1265" s="37">
        <f t="shared" si="224"/>
        <v>8.2718945487042006E-2</v>
      </c>
      <c r="AP1265" s="38" t="s">
        <v>2</v>
      </c>
      <c r="AQ1265" s="39" t="str">
        <f t="shared" si="222"/>
        <v>제품</v>
      </c>
      <c r="AR1265" s="40">
        <f t="shared" si="227"/>
        <v>0</v>
      </c>
      <c r="AS1265" s="41">
        <f t="shared" si="228"/>
        <v>0</v>
      </c>
      <c r="AT1265" s="42">
        <f t="shared" si="229"/>
        <v>2991984</v>
      </c>
      <c r="AU1265" s="43">
        <f t="shared" si="225"/>
        <v>2991984</v>
      </c>
      <c r="AV1265" s="95">
        <f t="shared" si="232"/>
        <v>2991984.3260000004</v>
      </c>
      <c r="AW1265" s="61" t="str">
        <f t="shared" si="232"/>
        <v/>
      </c>
      <c r="AX1265" s="61" t="str">
        <f t="shared" si="232"/>
        <v/>
      </c>
      <c r="AY1265" s="61" t="str">
        <f t="shared" si="232"/>
        <v/>
      </c>
      <c r="AZ1265" s="44" t="str">
        <f t="shared" si="232"/>
        <v/>
      </c>
      <c r="BA1265" s="45"/>
      <c r="BB1265" s="97">
        <v>2962</v>
      </c>
      <c r="BC1265" s="98">
        <v>0</v>
      </c>
      <c r="BD1265" s="98">
        <v>0</v>
      </c>
      <c r="BE1265" s="98">
        <v>0</v>
      </c>
      <c r="BF1265" s="98">
        <v>0</v>
      </c>
      <c r="BG1265" s="99">
        <f t="shared" si="230"/>
        <v>2962</v>
      </c>
      <c r="BH1265" s="52">
        <f t="shared" si="226"/>
        <v>0</v>
      </c>
      <c r="BI1265" s="53">
        <f>IFERROR(IF(ROUND(V1265/((D1265+AK1265)/2),1)&lt;0,0,ROUND(V1265/((D1265+AK1265)/2),1)),0)</f>
        <v>22.2</v>
      </c>
      <c r="BJ1265" s="55" t="str">
        <f>IF(AK1265=0,"정상",IF(AP1265="악성","악성",IF(AND(BL1265&gt;3,BI1265&lt;0.5),"악성",IF(AND(AP1265="정상",BL1265&lt;=3),"정상",IF(BI1265&gt;1,"정상","부진")))))</f>
        <v>정상</v>
      </c>
      <c r="BK1265" s="54">
        <v>45870</v>
      </c>
      <c r="BL1265" s="52">
        <f t="shared" si="231"/>
        <v>14</v>
      </c>
    </row>
    <row r="1266" spans="1:64" ht="17.100000000000001" customHeight="1">
      <c r="A1266" s="58" t="s">
        <v>1</v>
      </c>
      <c r="B1266" s="57" t="s">
        <v>4843</v>
      </c>
      <c r="C1266" s="56" t="s">
        <v>4844</v>
      </c>
      <c r="D1266" s="213">
        <v>0</v>
      </c>
      <c r="E1266" s="214">
        <v>0</v>
      </c>
      <c r="F1266" s="215">
        <v>0</v>
      </c>
      <c r="G1266" s="213">
        <v>0</v>
      </c>
      <c r="H1266" s="216">
        <v>0</v>
      </c>
      <c r="I1266" s="215">
        <v>0</v>
      </c>
      <c r="J1266" s="213">
        <v>35000</v>
      </c>
      <c r="K1266" s="216">
        <v>1017.854514</v>
      </c>
      <c r="L1266" s="215">
        <v>35624908</v>
      </c>
      <c r="M1266" s="213">
        <v>136</v>
      </c>
      <c r="N1266" s="216">
        <v>1</v>
      </c>
      <c r="O1266" s="215">
        <v>136</v>
      </c>
      <c r="P1266" s="213">
        <v>0</v>
      </c>
      <c r="Q1266" s="216">
        <v>0</v>
      </c>
      <c r="R1266" s="215">
        <v>0</v>
      </c>
      <c r="S1266" s="213">
        <v>35136</v>
      </c>
      <c r="T1266" s="214">
        <v>1013.918602</v>
      </c>
      <c r="U1266" s="217">
        <v>35625044</v>
      </c>
      <c r="V1266" s="213">
        <v>35083</v>
      </c>
      <c r="W1266" s="216">
        <v>1013.923866</v>
      </c>
      <c r="X1266" s="215">
        <v>35571491</v>
      </c>
      <c r="Y1266" s="213">
        <v>0</v>
      </c>
      <c r="Z1266" s="216">
        <v>0</v>
      </c>
      <c r="AA1266" s="215">
        <v>0</v>
      </c>
      <c r="AB1266" s="213">
        <v>19</v>
      </c>
      <c r="AC1266" s="216">
        <v>1010.736842</v>
      </c>
      <c r="AD1266" s="215">
        <v>19204</v>
      </c>
      <c r="AE1266" s="213">
        <v>0</v>
      </c>
      <c r="AF1266" s="216">
        <v>0</v>
      </c>
      <c r="AG1266" s="215">
        <v>0</v>
      </c>
      <c r="AH1266" s="213">
        <v>35102</v>
      </c>
      <c r="AI1266" s="214">
        <v>1013.922141</v>
      </c>
      <c r="AJ1266" s="215">
        <v>35590695</v>
      </c>
      <c r="AK1266" s="218">
        <v>34</v>
      </c>
      <c r="AL1266" s="214">
        <v>1010.2727</v>
      </c>
      <c r="AM1266" s="215">
        <v>34349</v>
      </c>
      <c r="AN1266" s="36">
        <f t="shared" si="223"/>
        <v>3.2505874188298896E-6</v>
      </c>
      <c r="AO1266" s="37">
        <f t="shared" si="224"/>
        <v>9.6766848816029147E-4</v>
      </c>
      <c r="AP1266" s="38" t="s">
        <v>2</v>
      </c>
      <c r="AQ1266" s="39" t="str">
        <f t="shared" si="222"/>
        <v>제품</v>
      </c>
      <c r="AR1266" s="40">
        <f t="shared" si="227"/>
        <v>0</v>
      </c>
      <c r="AS1266" s="41">
        <f t="shared" si="228"/>
        <v>0</v>
      </c>
      <c r="AT1266" s="42">
        <f t="shared" si="229"/>
        <v>34349</v>
      </c>
      <c r="AU1266" s="43">
        <f t="shared" si="225"/>
        <v>34349</v>
      </c>
      <c r="AV1266" s="95">
        <f t="shared" si="232"/>
        <v>34349.271800000002</v>
      </c>
      <c r="AW1266" s="61" t="str">
        <f t="shared" si="232"/>
        <v/>
      </c>
      <c r="AX1266" s="61" t="str">
        <f t="shared" si="232"/>
        <v/>
      </c>
      <c r="AY1266" s="61" t="str">
        <f t="shared" si="232"/>
        <v/>
      </c>
      <c r="AZ1266" s="44" t="str">
        <f t="shared" si="232"/>
        <v/>
      </c>
      <c r="BA1266" s="45"/>
      <c r="BB1266" s="97">
        <v>34</v>
      </c>
      <c r="BC1266" s="98">
        <v>0</v>
      </c>
      <c r="BD1266" s="98">
        <v>0</v>
      </c>
      <c r="BE1266" s="98">
        <v>0</v>
      </c>
      <c r="BF1266" s="98">
        <v>0</v>
      </c>
      <c r="BG1266" s="99">
        <f t="shared" si="230"/>
        <v>34</v>
      </c>
      <c r="BH1266" s="52">
        <f t="shared" si="226"/>
        <v>0</v>
      </c>
      <c r="BI1266" s="53">
        <f>IFERROR(IF(ROUND(V1266/((D1266+AK1266)/2),1)&lt;0,0,ROUND(V1266/((D1266+AK1266)/2),1)),0)</f>
        <v>2063.6999999999998</v>
      </c>
      <c r="BJ1266" s="55" t="str">
        <f>IF(AK1266=0,"정상",IF(AP1266="악성","악성",IF(AND(BL1266&gt;3,BI1266&lt;0.5),"악성",IF(AND(AP1266="정상",BL1266&lt;=3),"정상",IF(BI1266&gt;1,"정상","부진")))))</f>
        <v>정상</v>
      </c>
      <c r="BK1266" s="54">
        <v>45870</v>
      </c>
      <c r="BL1266" s="52">
        <f t="shared" si="231"/>
        <v>14</v>
      </c>
    </row>
    <row r="1267" spans="1:64" ht="17.100000000000001" customHeight="1">
      <c r="A1267" s="58" t="s">
        <v>1</v>
      </c>
      <c r="B1267" s="57" t="s">
        <v>4733</v>
      </c>
      <c r="C1267" s="56" t="s">
        <v>4734</v>
      </c>
      <c r="D1267" s="213">
        <v>0</v>
      </c>
      <c r="E1267" s="214">
        <v>0</v>
      </c>
      <c r="F1267" s="215">
        <v>0</v>
      </c>
      <c r="G1267" s="213">
        <v>0</v>
      </c>
      <c r="H1267" s="216">
        <v>0</v>
      </c>
      <c r="I1267" s="215">
        <v>0</v>
      </c>
      <c r="J1267" s="213">
        <v>25120</v>
      </c>
      <c r="K1267" s="216">
        <v>3408.744745</v>
      </c>
      <c r="L1267" s="215">
        <v>85627668</v>
      </c>
      <c r="M1267" s="213">
        <v>0</v>
      </c>
      <c r="N1267" s="216">
        <v>0</v>
      </c>
      <c r="O1267" s="215">
        <v>0</v>
      </c>
      <c r="P1267" s="213">
        <v>0</v>
      </c>
      <c r="Q1267" s="216">
        <v>0</v>
      </c>
      <c r="R1267" s="215">
        <v>0</v>
      </c>
      <c r="S1267" s="213">
        <v>25120</v>
      </c>
      <c r="T1267" s="214">
        <v>3408.744745</v>
      </c>
      <c r="U1267" s="217">
        <v>85627668</v>
      </c>
      <c r="V1267" s="213">
        <v>23949</v>
      </c>
      <c r="W1267" s="216">
        <v>3409.1865210000001</v>
      </c>
      <c r="X1267" s="215">
        <v>81646608</v>
      </c>
      <c r="Y1267" s="213">
        <v>0</v>
      </c>
      <c r="Z1267" s="216">
        <v>0</v>
      </c>
      <c r="AA1267" s="215">
        <v>0</v>
      </c>
      <c r="AB1267" s="213">
        <v>153</v>
      </c>
      <c r="AC1267" s="216">
        <v>3405.2287580000002</v>
      </c>
      <c r="AD1267" s="215">
        <v>521000</v>
      </c>
      <c r="AE1267" s="213">
        <v>0</v>
      </c>
      <c r="AF1267" s="216">
        <v>0</v>
      </c>
      <c r="AG1267" s="215">
        <v>0</v>
      </c>
      <c r="AH1267" s="213">
        <v>24102</v>
      </c>
      <c r="AI1267" s="214">
        <v>3409.1613969999999</v>
      </c>
      <c r="AJ1267" s="215">
        <v>82167608</v>
      </c>
      <c r="AK1267" s="218">
        <v>1018</v>
      </c>
      <c r="AL1267" s="214">
        <v>3398.8811000000001</v>
      </c>
      <c r="AM1267" s="215">
        <v>3460060</v>
      </c>
      <c r="AN1267" s="36">
        <f t="shared" si="223"/>
        <v>3.2743973636485918E-4</v>
      </c>
      <c r="AO1267" s="37">
        <f t="shared" si="224"/>
        <v>4.0525477707006367E-2</v>
      </c>
      <c r="AP1267" s="38" t="s">
        <v>2</v>
      </c>
      <c r="AQ1267" s="39" t="str">
        <f t="shared" si="222"/>
        <v>제품</v>
      </c>
      <c r="AR1267" s="40">
        <f t="shared" si="227"/>
        <v>0</v>
      </c>
      <c r="AS1267" s="41">
        <f t="shared" si="228"/>
        <v>0</v>
      </c>
      <c r="AT1267" s="42">
        <f t="shared" si="229"/>
        <v>3460060</v>
      </c>
      <c r="AU1267" s="43">
        <f t="shared" si="225"/>
        <v>3460060</v>
      </c>
      <c r="AV1267" s="95">
        <f t="shared" si="232"/>
        <v>3460060.9597999998</v>
      </c>
      <c r="AW1267" s="61" t="str">
        <f t="shared" si="232"/>
        <v/>
      </c>
      <c r="AX1267" s="61" t="str">
        <f t="shared" si="232"/>
        <v/>
      </c>
      <c r="AY1267" s="61" t="str">
        <f t="shared" si="232"/>
        <v/>
      </c>
      <c r="AZ1267" s="44" t="str">
        <f t="shared" si="232"/>
        <v/>
      </c>
      <c r="BA1267" s="45"/>
      <c r="BB1267" s="97">
        <v>1018</v>
      </c>
      <c r="BC1267" s="98">
        <v>0</v>
      </c>
      <c r="BD1267" s="98">
        <v>0</v>
      </c>
      <c r="BE1267" s="98">
        <v>0</v>
      </c>
      <c r="BF1267" s="98">
        <v>0</v>
      </c>
      <c r="BG1267" s="99">
        <f t="shared" si="230"/>
        <v>1018</v>
      </c>
      <c r="BH1267" s="52">
        <f t="shared" si="226"/>
        <v>0</v>
      </c>
      <c r="BI1267" s="53">
        <f>IFERROR(IF(ROUND(V1267/((D1267+AK1267)/2),1)&lt;0,0,ROUND(V1267/((D1267+AK1267)/2),1)),0)</f>
        <v>47.1</v>
      </c>
      <c r="BJ1267" s="55" t="str">
        <f>IF(AK1267=0,"정상",IF(AP1267="악성","악성",IF(AND(BL1267&gt;3,BI1267&lt;0.5),"악성",IF(AND(AP1267="정상",BL1267&lt;=3),"정상",IF(BI1267&gt;1,"정상","부진")))))</f>
        <v>정상</v>
      </c>
      <c r="BK1267" s="54">
        <v>46143</v>
      </c>
      <c r="BL1267" s="52">
        <f t="shared" si="231"/>
        <v>5</v>
      </c>
    </row>
    <row r="1268" spans="1:64" ht="17.100000000000001" customHeight="1">
      <c r="A1268" s="58" t="s">
        <v>1</v>
      </c>
      <c r="B1268" s="57" t="s">
        <v>4735</v>
      </c>
      <c r="C1268" s="56" t="s">
        <v>4736</v>
      </c>
      <c r="D1268" s="213">
        <v>0</v>
      </c>
      <c r="E1268" s="214">
        <v>0</v>
      </c>
      <c r="F1268" s="215">
        <v>0</v>
      </c>
      <c r="G1268" s="213">
        <v>0</v>
      </c>
      <c r="H1268" s="216">
        <v>0</v>
      </c>
      <c r="I1268" s="215">
        <v>0</v>
      </c>
      <c r="J1268" s="213">
        <v>23125</v>
      </c>
      <c r="K1268" s="216">
        <v>3341.9927349999998</v>
      </c>
      <c r="L1268" s="215">
        <v>77283582</v>
      </c>
      <c r="M1268" s="213">
        <v>56</v>
      </c>
      <c r="N1268" s="216">
        <v>3306.8035709999999</v>
      </c>
      <c r="O1268" s="215">
        <v>185181</v>
      </c>
      <c r="P1268" s="213">
        <v>0</v>
      </c>
      <c r="Q1268" s="216">
        <v>0</v>
      </c>
      <c r="R1268" s="215">
        <v>0</v>
      </c>
      <c r="S1268" s="213">
        <v>23181</v>
      </c>
      <c r="T1268" s="214">
        <v>3341.9077259999999</v>
      </c>
      <c r="U1268" s="217">
        <v>77468763</v>
      </c>
      <c r="V1268" s="213">
        <v>19465</v>
      </c>
      <c r="W1268" s="216">
        <v>3333.48225</v>
      </c>
      <c r="X1268" s="215">
        <v>64886232</v>
      </c>
      <c r="Y1268" s="213">
        <v>0</v>
      </c>
      <c r="Z1268" s="216">
        <v>0</v>
      </c>
      <c r="AA1268" s="215">
        <v>0</v>
      </c>
      <c r="AB1268" s="213">
        <v>125</v>
      </c>
      <c r="AC1268" s="216">
        <v>3339.136</v>
      </c>
      <c r="AD1268" s="215">
        <v>417392</v>
      </c>
      <c r="AE1268" s="213">
        <v>0</v>
      </c>
      <c r="AF1268" s="216">
        <v>0</v>
      </c>
      <c r="AG1268" s="215">
        <v>0</v>
      </c>
      <c r="AH1268" s="213">
        <v>19590</v>
      </c>
      <c r="AI1268" s="214">
        <v>3333.518325</v>
      </c>
      <c r="AJ1268" s="215">
        <v>65303624</v>
      </c>
      <c r="AK1268" s="218">
        <v>3591</v>
      </c>
      <c r="AL1268" s="214">
        <v>3387.6747</v>
      </c>
      <c r="AM1268" s="215">
        <v>12165139</v>
      </c>
      <c r="AN1268" s="36">
        <f t="shared" si="223"/>
        <v>1.1512372349039804E-3</v>
      </c>
      <c r="AO1268" s="37">
        <f t="shared" si="224"/>
        <v>0.15491134981234631</v>
      </c>
      <c r="AP1268" s="38" t="s">
        <v>2</v>
      </c>
      <c r="AQ1268" s="39" t="str">
        <f t="shared" si="222"/>
        <v>제품</v>
      </c>
      <c r="AR1268" s="40">
        <f t="shared" si="227"/>
        <v>0</v>
      </c>
      <c r="AS1268" s="41">
        <f t="shared" si="228"/>
        <v>0</v>
      </c>
      <c r="AT1268" s="42">
        <f t="shared" si="229"/>
        <v>12165139</v>
      </c>
      <c r="AU1268" s="43">
        <f t="shared" si="225"/>
        <v>12165139</v>
      </c>
      <c r="AV1268" s="95">
        <f t="shared" si="232"/>
        <v>12165139.8477</v>
      </c>
      <c r="AW1268" s="61" t="str">
        <f t="shared" si="232"/>
        <v/>
      </c>
      <c r="AX1268" s="61" t="str">
        <f t="shared" si="232"/>
        <v/>
      </c>
      <c r="AY1268" s="61" t="str">
        <f t="shared" si="232"/>
        <v/>
      </c>
      <c r="AZ1268" s="44" t="str">
        <f t="shared" si="232"/>
        <v/>
      </c>
      <c r="BA1268" s="45"/>
      <c r="BB1268" s="97">
        <v>3591</v>
      </c>
      <c r="BC1268" s="98">
        <v>0</v>
      </c>
      <c r="BD1268" s="98">
        <v>0</v>
      </c>
      <c r="BE1268" s="98">
        <v>0</v>
      </c>
      <c r="BF1268" s="98">
        <v>0</v>
      </c>
      <c r="BG1268" s="99">
        <f t="shared" si="230"/>
        <v>3591</v>
      </c>
      <c r="BH1268" s="52">
        <f t="shared" si="226"/>
        <v>0</v>
      </c>
      <c r="BI1268" s="53">
        <f>IFERROR(IF(ROUND(V1268/((D1268+AK1268)/2),1)&lt;0,0,ROUND(V1268/((D1268+AK1268)/2),1)),0)</f>
        <v>10.8</v>
      </c>
      <c r="BJ1268" s="55" t="str">
        <f>IF(AK1268=0,"정상",IF(AP1268="악성","악성",IF(AND(BL1268&gt;3,BI1268&lt;0.5),"악성",IF(AND(AP1268="정상",BL1268&lt;=3),"정상",IF(BI1268&gt;1,"정상","부진")))))</f>
        <v>정상</v>
      </c>
      <c r="BK1268" s="54">
        <v>46266</v>
      </c>
      <c r="BL1268" s="52">
        <f t="shared" si="231"/>
        <v>1</v>
      </c>
    </row>
    <row r="1269" spans="1:64" ht="17.100000000000001" customHeight="1">
      <c r="A1269" s="58" t="s">
        <v>1</v>
      </c>
      <c r="B1269" s="57" t="s">
        <v>4737</v>
      </c>
      <c r="C1269" s="56" t="s">
        <v>4738</v>
      </c>
      <c r="D1269" s="213">
        <v>0</v>
      </c>
      <c r="E1269" s="214">
        <v>0</v>
      </c>
      <c r="F1269" s="215">
        <v>0</v>
      </c>
      <c r="G1269" s="213">
        <v>0</v>
      </c>
      <c r="H1269" s="216">
        <v>0</v>
      </c>
      <c r="I1269" s="215">
        <v>0</v>
      </c>
      <c r="J1269" s="213">
        <v>11050</v>
      </c>
      <c r="K1269" s="216">
        <v>4658.7082350000001</v>
      </c>
      <c r="L1269" s="215">
        <v>51478726</v>
      </c>
      <c r="M1269" s="213">
        <v>2</v>
      </c>
      <c r="N1269" s="216">
        <v>4572</v>
      </c>
      <c r="O1269" s="215">
        <v>9144</v>
      </c>
      <c r="P1269" s="213">
        <v>0</v>
      </c>
      <c r="Q1269" s="216">
        <v>0</v>
      </c>
      <c r="R1269" s="215">
        <v>0</v>
      </c>
      <c r="S1269" s="213">
        <v>11052</v>
      </c>
      <c r="T1269" s="214">
        <v>4658.6925440000005</v>
      </c>
      <c r="U1269" s="217">
        <v>51487870</v>
      </c>
      <c r="V1269" s="213">
        <v>10225</v>
      </c>
      <c r="W1269" s="216">
        <v>4647.9960879999999</v>
      </c>
      <c r="X1269" s="215">
        <v>47525760</v>
      </c>
      <c r="Y1269" s="213">
        <v>0</v>
      </c>
      <c r="Z1269" s="216">
        <v>0</v>
      </c>
      <c r="AA1269" s="215">
        <v>0</v>
      </c>
      <c r="AB1269" s="213">
        <v>173</v>
      </c>
      <c r="AC1269" s="216">
        <v>4653.1213870000001</v>
      </c>
      <c r="AD1269" s="215">
        <v>804990</v>
      </c>
      <c r="AE1269" s="213">
        <v>0</v>
      </c>
      <c r="AF1269" s="216">
        <v>0</v>
      </c>
      <c r="AG1269" s="215">
        <v>0</v>
      </c>
      <c r="AH1269" s="213">
        <v>10398</v>
      </c>
      <c r="AI1269" s="214">
        <v>4648.0813609999996</v>
      </c>
      <c r="AJ1269" s="215">
        <v>48330750</v>
      </c>
      <c r="AK1269" s="218">
        <v>654</v>
      </c>
      <c r="AL1269" s="214">
        <v>4827.4018999999998</v>
      </c>
      <c r="AM1269" s="215">
        <v>3157120</v>
      </c>
      <c r="AN1269" s="36">
        <f t="shared" si="223"/>
        <v>2.9877127577909751E-4</v>
      </c>
      <c r="AO1269" s="37">
        <f t="shared" si="224"/>
        <v>5.9174809989142235E-2</v>
      </c>
      <c r="AP1269" s="38" t="s">
        <v>2</v>
      </c>
      <c r="AQ1269" s="39" t="str">
        <f t="shared" si="222"/>
        <v>제품</v>
      </c>
      <c r="AR1269" s="40">
        <f t="shared" si="227"/>
        <v>0</v>
      </c>
      <c r="AS1269" s="41">
        <f t="shared" si="228"/>
        <v>0</v>
      </c>
      <c r="AT1269" s="42">
        <f t="shared" si="229"/>
        <v>3157120</v>
      </c>
      <c r="AU1269" s="43">
        <f t="shared" si="225"/>
        <v>3157120</v>
      </c>
      <c r="AV1269" s="95">
        <f t="shared" si="232"/>
        <v>3157120.8426000001</v>
      </c>
      <c r="AW1269" s="61" t="str">
        <f t="shared" si="232"/>
        <v/>
      </c>
      <c r="AX1269" s="61" t="str">
        <f t="shared" si="232"/>
        <v/>
      </c>
      <c r="AY1269" s="61" t="str">
        <f t="shared" si="232"/>
        <v/>
      </c>
      <c r="AZ1269" s="44" t="str">
        <f t="shared" si="232"/>
        <v/>
      </c>
      <c r="BA1269" s="45"/>
      <c r="BB1269" s="97">
        <v>654</v>
      </c>
      <c r="BC1269" s="98">
        <v>0</v>
      </c>
      <c r="BD1269" s="98">
        <v>0</v>
      </c>
      <c r="BE1269" s="98">
        <v>0</v>
      </c>
      <c r="BF1269" s="98">
        <v>0</v>
      </c>
      <c r="BG1269" s="99">
        <f t="shared" si="230"/>
        <v>654</v>
      </c>
      <c r="BH1269" s="52">
        <f t="shared" si="226"/>
        <v>0</v>
      </c>
      <c r="BI1269" s="53">
        <f>IFERROR(IF(ROUND(V1269/((D1269+AK1269)/2),1)&lt;0,0,ROUND(V1269/((D1269+AK1269)/2),1)),0)</f>
        <v>31.3</v>
      </c>
      <c r="BJ1269" s="55" t="str">
        <f>IF(AK1269=0,"정상",IF(AP1269="악성","악성",IF(AND(BL1269&gt;3,BI1269&lt;0.5),"악성",IF(AND(AP1269="정상",BL1269&lt;=3),"정상",IF(BI1269&gt;1,"정상","부진")))))</f>
        <v>정상</v>
      </c>
      <c r="BK1269" s="54">
        <v>46204</v>
      </c>
      <c r="BL1269" s="52">
        <f t="shared" si="231"/>
        <v>3</v>
      </c>
    </row>
    <row r="1270" spans="1:64" ht="17.100000000000001" customHeight="1">
      <c r="A1270" s="58" t="s">
        <v>1</v>
      </c>
      <c r="B1270" s="57" t="s">
        <v>4920</v>
      </c>
      <c r="C1270" s="56" t="s">
        <v>4921</v>
      </c>
      <c r="D1270" s="213">
        <v>0</v>
      </c>
      <c r="E1270" s="214">
        <v>0</v>
      </c>
      <c r="F1270" s="215">
        <v>0</v>
      </c>
      <c r="G1270" s="213">
        <v>34900</v>
      </c>
      <c r="H1270" s="216">
        <v>1073.499828</v>
      </c>
      <c r="I1270" s="215">
        <v>37465144</v>
      </c>
      <c r="J1270" s="213">
        <v>0</v>
      </c>
      <c r="K1270" s="216">
        <v>0</v>
      </c>
      <c r="L1270" s="215">
        <v>0</v>
      </c>
      <c r="M1270" s="213">
        <v>0</v>
      </c>
      <c r="N1270" s="216">
        <v>0</v>
      </c>
      <c r="O1270" s="215">
        <v>0</v>
      </c>
      <c r="P1270" s="213">
        <v>0</v>
      </c>
      <c r="Q1270" s="216">
        <v>0</v>
      </c>
      <c r="R1270" s="215">
        <v>0</v>
      </c>
      <c r="S1270" s="213">
        <v>34900</v>
      </c>
      <c r="T1270" s="214">
        <v>1073.499828</v>
      </c>
      <c r="U1270" s="217">
        <v>37465144</v>
      </c>
      <c r="V1270" s="213">
        <v>34687</v>
      </c>
      <c r="W1270" s="216">
        <v>1073.4755090000001</v>
      </c>
      <c r="X1270" s="215">
        <v>37235645</v>
      </c>
      <c r="Y1270" s="213">
        <v>0</v>
      </c>
      <c r="Z1270" s="216">
        <v>0</v>
      </c>
      <c r="AA1270" s="215">
        <v>0</v>
      </c>
      <c r="AB1270" s="213">
        <v>56</v>
      </c>
      <c r="AC1270" s="216">
        <v>1071.321428</v>
      </c>
      <c r="AD1270" s="215">
        <v>59994</v>
      </c>
      <c r="AE1270" s="213">
        <v>0</v>
      </c>
      <c r="AF1270" s="216">
        <v>0</v>
      </c>
      <c r="AG1270" s="215">
        <v>0</v>
      </c>
      <c r="AH1270" s="213">
        <v>34743</v>
      </c>
      <c r="AI1270" s="214">
        <v>1073.472037</v>
      </c>
      <c r="AJ1270" s="215">
        <v>37295639</v>
      </c>
      <c r="AK1270" s="218">
        <v>157</v>
      </c>
      <c r="AL1270" s="214">
        <v>1079.6533999999999</v>
      </c>
      <c r="AM1270" s="215">
        <v>169505</v>
      </c>
      <c r="AN1270" s="36">
        <f t="shared" si="223"/>
        <v>1.6040956663331112E-5</v>
      </c>
      <c r="AO1270" s="37">
        <f t="shared" si="224"/>
        <v>4.4985673352435527E-3</v>
      </c>
      <c r="AP1270" s="38" t="s">
        <v>2</v>
      </c>
      <c r="AQ1270" s="39" t="str">
        <f t="shared" si="222"/>
        <v>제품</v>
      </c>
      <c r="AR1270" s="40">
        <f t="shared" si="227"/>
        <v>0</v>
      </c>
      <c r="AS1270" s="41">
        <f t="shared" si="228"/>
        <v>0</v>
      </c>
      <c r="AT1270" s="42">
        <f t="shared" si="229"/>
        <v>169505</v>
      </c>
      <c r="AU1270" s="43">
        <f t="shared" si="225"/>
        <v>169505</v>
      </c>
      <c r="AV1270" s="95">
        <f t="shared" si="232"/>
        <v>169505.58379999999</v>
      </c>
      <c r="AW1270" s="61" t="str">
        <f t="shared" si="232"/>
        <v/>
      </c>
      <c r="AX1270" s="61" t="str">
        <f t="shared" si="232"/>
        <v/>
      </c>
      <c r="AY1270" s="61" t="str">
        <f t="shared" si="232"/>
        <v/>
      </c>
      <c r="AZ1270" s="44" t="str">
        <f t="shared" si="232"/>
        <v/>
      </c>
      <c r="BA1270" s="45"/>
      <c r="BB1270" s="97">
        <v>157</v>
      </c>
      <c r="BC1270" s="98">
        <v>0</v>
      </c>
      <c r="BD1270" s="98">
        <v>0</v>
      </c>
      <c r="BE1270" s="98">
        <v>0</v>
      </c>
      <c r="BF1270" s="98">
        <v>0</v>
      </c>
      <c r="BG1270" s="99">
        <f t="shared" si="230"/>
        <v>157</v>
      </c>
      <c r="BH1270" s="52">
        <f t="shared" si="226"/>
        <v>0</v>
      </c>
      <c r="BI1270" s="53">
        <f>IFERROR(IF(ROUND(V1270/((D1270+AK1270)/2),1)&lt;0,0,ROUND(V1270/((D1270+AK1270)/2),1)),0)</f>
        <v>441.9</v>
      </c>
      <c r="BJ1270" s="55" t="str">
        <f>IF(AK1270=0,"정상",IF(AP1270="악성","악성",IF(AND(BL1270&gt;3,BI1270&lt;0.5),"악성",IF(AND(AP1270="정상",BL1270&lt;=3),"정상",IF(BI1270&gt;1,"정상","부진")))))</f>
        <v>정상</v>
      </c>
      <c r="BK1270" s="54">
        <v>46082</v>
      </c>
      <c r="BL1270" s="52">
        <f t="shared" si="231"/>
        <v>7</v>
      </c>
    </row>
    <row r="1271" spans="1:64" ht="17.100000000000001" customHeight="1">
      <c r="A1271" s="58" t="s">
        <v>1</v>
      </c>
      <c r="B1271" s="57" t="s">
        <v>4845</v>
      </c>
      <c r="C1271" s="56" t="s">
        <v>4846</v>
      </c>
      <c r="D1271" s="213">
        <v>0</v>
      </c>
      <c r="E1271" s="214">
        <v>0</v>
      </c>
      <c r="F1271" s="215">
        <v>0</v>
      </c>
      <c r="G1271" s="213">
        <v>0</v>
      </c>
      <c r="H1271" s="216">
        <v>0</v>
      </c>
      <c r="I1271" s="215">
        <v>0</v>
      </c>
      <c r="J1271" s="213">
        <v>4940</v>
      </c>
      <c r="K1271" s="216">
        <v>2926.8957479999999</v>
      </c>
      <c r="L1271" s="215">
        <v>14458865</v>
      </c>
      <c r="M1271" s="213">
        <v>0</v>
      </c>
      <c r="N1271" s="216">
        <v>0</v>
      </c>
      <c r="O1271" s="215">
        <v>0</v>
      </c>
      <c r="P1271" s="213">
        <v>0</v>
      </c>
      <c r="Q1271" s="216">
        <v>0</v>
      </c>
      <c r="R1271" s="215">
        <v>0</v>
      </c>
      <c r="S1271" s="213">
        <v>4940</v>
      </c>
      <c r="T1271" s="214">
        <v>2926.8957479999999</v>
      </c>
      <c r="U1271" s="217">
        <v>14458865</v>
      </c>
      <c r="V1271" s="213">
        <v>4816</v>
      </c>
      <c r="W1271" s="216">
        <v>2926.8957639999999</v>
      </c>
      <c r="X1271" s="215">
        <v>14095930</v>
      </c>
      <c r="Y1271" s="213">
        <v>0</v>
      </c>
      <c r="Z1271" s="216">
        <v>0</v>
      </c>
      <c r="AA1271" s="215">
        <v>0</v>
      </c>
      <c r="AB1271" s="213">
        <v>82</v>
      </c>
      <c r="AC1271" s="216">
        <v>2926.951219</v>
      </c>
      <c r="AD1271" s="215">
        <v>240010</v>
      </c>
      <c r="AE1271" s="213">
        <v>0</v>
      </c>
      <c r="AF1271" s="216">
        <v>0</v>
      </c>
      <c r="AG1271" s="215">
        <v>0</v>
      </c>
      <c r="AH1271" s="213">
        <v>4898</v>
      </c>
      <c r="AI1271" s="214">
        <v>2926.8966919999998</v>
      </c>
      <c r="AJ1271" s="215">
        <v>14335940</v>
      </c>
      <c r="AK1271" s="218">
        <v>42</v>
      </c>
      <c r="AL1271" s="214">
        <v>2926.8069999999998</v>
      </c>
      <c r="AM1271" s="215">
        <v>122925</v>
      </c>
      <c r="AN1271" s="36">
        <f t="shared" si="223"/>
        <v>1.163289931176058E-5</v>
      </c>
      <c r="AO1271" s="37">
        <f t="shared" si="224"/>
        <v>8.5020242914979755E-3</v>
      </c>
      <c r="AP1271" s="38" t="s">
        <v>2</v>
      </c>
      <c r="AQ1271" s="39" t="str">
        <f t="shared" si="222"/>
        <v>제품</v>
      </c>
      <c r="AR1271" s="40">
        <f t="shared" si="227"/>
        <v>0</v>
      </c>
      <c r="AS1271" s="41">
        <f t="shared" si="228"/>
        <v>0</v>
      </c>
      <c r="AT1271" s="42">
        <f t="shared" si="229"/>
        <v>122925</v>
      </c>
      <c r="AU1271" s="43">
        <f t="shared" si="225"/>
        <v>122925</v>
      </c>
      <c r="AV1271" s="95">
        <f t="shared" si="232"/>
        <v>122925.89399999999</v>
      </c>
      <c r="AW1271" s="61" t="str">
        <f t="shared" si="232"/>
        <v/>
      </c>
      <c r="AX1271" s="61" t="str">
        <f t="shared" si="232"/>
        <v/>
      </c>
      <c r="AY1271" s="61" t="str">
        <f t="shared" si="232"/>
        <v/>
      </c>
      <c r="AZ1271" s="44" t="str">
        <f t="shared" si="232"/>
        <v/>
      </c>
      <c r="BA1271" s="45"/>
      <c r="BB1271" s="97">
        <v>42</v>
      </c>
      <c r="BC1271" s="98">
        <v>0</v>
      </c>
      <c r="BD1271" s="98">
        <v>0</v>
      </c>
      <c r="BE1271" s="98">
        <v>0</v>
      </c>
      <c r="BF1271" s="98">
        <v>0</v>
      </c>
      <c r="BG1271" s="99">
        <f t="shared" si="230"/>
        <v>42</v>
      </c>
      <c r="BH1271" s="52">
        <f t="shared" si="226"/>
        <v>0</v>
      </c>
      <c r="BI1271" s="53">
        <f>IFERROR(IF(ROUND(V1271/((D1271+AK1271)/2),1)&lt;0,0,ROUND(V1271/((D1271+AK1271)/2),1)),0)</f>
        <v>229.3</v>
      </c>
      <c r="BJ1271" s="55" t="str">
        <f>IF(AK1271=0,"정상",IF(AP1271="악성","악성",IF(AND(BL1271&gt;3,BI1271&lt;0.5),"악성",IF(AND(AP1271="정상",BL1271&lt;=3),"정상",IF(BI1271&gt;1,"정상","부진")))))</f>
        <v>정상</v>
      </c>
      <c r="BK1271" s="54">
        <v>45809</v>
      </c>
      <c r="BL1271" s="52">
        <f t="shared" si="231"/>
        <v>16</v>
      </c>
    </row>
    <row r="1272" spans="1:64" ht="17.100000000000001" customHeight="1">
      <c r="A1272" s="58" t="s">
        <v>1</v>
      </c>
      <c r="B1272" s="57" t="s">
        <v>4922</v>
      </c>
      <c r="C1272" s="56" t="s">
        <v>4923</v>
      </c>
      <c r="D1272" s="213">
        <v>0</v>
      </c>
      <c r="E1272" s="214">
        <v>0</v>
      </c>
      <c r="F1272" s="215">
        <v>0</v>
      </c>
      <c r="G1272" s="213">
        <v>3000</v>
      </c>
      <c r="H1272" s="216">
        <v>2692</v>
      </c>
      <c r="I1272" s="215">
        <v>8076000</v>
      </c>
      <c r="J1272" s="213">
        <v>0</v>
      </c>
      <c r="K1272" s="216">
        <v>0</v>
      </c>
      <c r="L1272" s="215">
        <v>0</v>
      </c>
      <c r="M1272" s="213">
        <v>0</v>
      </c>
      <c r="N1272" s="216">
        <v>0</v>
      </c>
      <c r="O1272" s="215">
        <v>0</v>
      </c>
      <c r="P1272" s="213">
        <v>0</v>
      </c>
      <c r="Q1272" s="216">
        <v>0</v>
      </c>
      <c r="R1272" s="215">
        <v>0</v>
      </c>
      <c r="S1272" s="213">
        <v>3000</v>
      </c>
      <c r="T1272" s="214">
        <v>2692</v>
      </c>
      <c r="U1272" s="217">
        <v>8076000</v>
      </c>
      <c r="V1272" s="213">
        <v>1782</v>
      </c>
      <c r="W1272" s="216">
        <v>2692</v>
      </c>
      <c r="X1272" s="215">
        <v>4797144</v>
      </c>
      <c r="Y1272" s="213">
        <v>0</v>
      </c>
      <c r="Z1272" s="216">
        <v>0</v>
      </c>
      <c r="AA1272" s="215">
        <v>0</v>
      </c>
      <c r="AB1272" s="213">
        <v>76</v>
      </c>
      <c r="AC1272" s="216">
        <v>2692</v>
      </c>
      <c r="AD1272" s="215">
        <v>204592</v>
      </c>
      <c r="AE1272" s="213">
        <v>0</v>
      </c>
      <c r="AF1272" s="216">
        <v>0</v>
      </c>
      <c r="AG1272" s="215">
        <v>0</v>
      </c>
      <c r="AH1272" s="213">
        <v>1858</v>
      </c>
      <c r="AI1272" s="214">
        <v>2692</v>
      </c>
      <c r="AJ1272" s="215">
        <v>5001736</v>
      </c>
      <c r="AK1272" s="218">
        <v>1142</v>
      </c>
      <c r="AL1272" s="214">
        <v>2692</v>
      </c>
      <c r="AM1272" s="215">
        <v>3074264</v>
      </c>
      <c r="AN1272" s="36">
        <f t="shared" si="223"/>
        <v>2.9093027105772076E-4</v>
      </c>
      <c r="AO1272" s="37">
        <f t="shared" si="224"/>
        <v>0.38066666666666665</v>
      </c>
      <c r="AP1272" s="38" t="s">
        <v>2</v>
      </c>
      <c r="AQ1272" s="39" t="str">
        <f t="shared" si="222"/>
        <v>제품</v>
      </c>
      <c r="AR1272" s="40">
        <f t="shared" si="227"/>
        <v>0</v>
      </c>
      <c r="AS1272" s="41">
        <f t="shared" si="228"/>
        <v>0</v>
      </c>
      <c r="AT1272" s="42">
        <f t="shared" si="229"/>
        <v>3074264</v>
      </c>
      <c r="AU1272" s="43">
        <f t="shared" si="225"/>
        <v>3074264</v>
      </c>
      <c r="AV1272" s="95">
        <f t="shared" si="232"/>
        <v>3074264</v>
      </c>
      <c r="AW1272" s="61" t="str">
        <f t="shared" si="232"/>
        <v/>
      </c>
      <c r="AX1272" s="61" t="str">
        <f t="shared" si="232"/>
        <v/>
      </c>
      <c r="AY1272" s="61" t="str">
        <f t="shared" si="232"/>
        <v/>
      </c>
      <c r="AZ1272" s="44" t="str">
        <f t="shared" si="232"/>
        <v/>
      </c>
      <c r="BA1272" s="45"/>
      <c r="BB1272" s="97">
        <v>1142</v>
      </c>
      <c r="BC1272" s="98">
        <v>0</v>
      </c>
      <c r="BD1272" s="98">
        <v>0</v>
      </c>
      <c r="BE1272" s="98">
        <v>0</v>
      </c>
      <c r="BF1272" s="98">
        <v>0</v>
      </c>
      <c r="BG1272" s="99">
        <f t="shared" si="230"/>
        <v>1142</v>
      </c>
      <c r="BH1272" s="52">
        <f t="shared" si="226"/>
        <v>0</v>
      </c>
      <c r="BI1272" s="53">
        <f>IFERROR(IF(ROUND(V1272/((D1272+AK1272)/2),1)&lt;0,0,ROUND(V1272/((D1272+AK1272)/2),1)),0)</f>
        <v>3.1</v>
      </c>
      <c r="BJ1272" s="55" t="str">
        <f>IF(AK1272=0,"정상",IF(AP1272="악성","악성",IF(AND(BL1272&gt;3,BI1272&lt;0.5),"악성",IF(AND(AP1272="정상",BL1272&lt;=3),"정상",IF(BI1272&gt;1,"정상","부진")))))</f>
        <v>정상</v>
      </c>
      <c r="BK1272" s="54">
        <v>45839</v>
      </c>
      <c r="BL1272" s="52">
        <f t="shared" si="231"/>
        <v>15</v>
      </c>
    </row>
    <row r="1273" spans="1:64" ht="17.100000000000001" customHeight="1">
      <c r="A1273" s="58" t="s">
        <v>1</v>
      </c>
      <c r="B1273" s="57" t="s">
        <v>5057</v>
      </c>
      <c r="C1273" s="56" t="s">
        <v>5058</v>
      </c>
      <c r="D1273" s="213">
        <v>0</v>
      </c>
      <c r="E1273" s="214">
        <v>0</v>
      </c>
      <c r="F1273" s="215">
        <v>0</v>
      </c>
      <c r="G1273" s="213">
        <v>10000</v>
      </c>
      <c r="H1273" s="216">
        <v>7292.7588999999998</v>
      </c>
      <c r="I1273" s="215">
        <v>72927589</v>
      </c>
      <c r="J1273" s="213">
        <v>0</v>
      </c>
      <c r="K1273" s="216">
        <v>0</v>
      </c>
      <c r="L1273" s="215">
        <v>0</v>
      </c>
      <c r="M1273" s="213">
        <v>35</v>
      </c>
      <c r="N1273" s="216">
        <v>5621.5714280000002</v>
      </c>
      <c r="O1273" s="215">
        <v>196755</v>
      </c>
      <c r="P1273" s="213">
        <v>0</v>
      </c>
      <c r="Q1273" s="216">
        <v>0</v>
      </c>
      <c r="R1273" s="215">
        <v>0</v>
      </c>
      <c r="S1273" s="213">
        <v>10035</v>
      </c>
      <c r="T1273" s="214">
        <v>7286.9301439999999</v>
      </c>
      <c r="U1273" s="217">
        <v>73124344</v>
      </c>
      <c r="V1273" s="213">
        <v>9776</v>
      </c>
      <c r="W1273" s="216">
        <v>7286.9305439999998</v>
      </c>
      <c r="X1273" s="215">
        <v>71237033</v>
      </c>
      <c r="Y1273" s="213">
        <v>0</v>
      </c>
      <c r="Z1273" s="216">
        <v>0</v>
      </c>
      <c r="AA1273" s="215">
        <v>0</v>
      </c>
      <c r="AB1273" s="213">
        <v>178</v>
      </c>
      <c r="AC1273" s="216">
        <v>7286.9382020000003</v>
      </c>
      <c r="AD1273" s="215">
        <v>1297075</v>
      </c>
      <c r="AE1273" s="213">
        <v>0</v>
      </c>
      <c r="AF1273" s="216">
        <v>0</v>
      </c>
      <c r="AG1273" s="215">
        <v>0</v>
      </c>
      <c r="AH1273" s="213">
        <v>9954</v>
      </c>
      <c r="AI1273" s="214">
        <v>7286.9306809999998</v>
      </c>
      <c r="AJ1273" s="215">
        <v>72534108</v>
      </c>
      <c r="AK1273" s="218">
        <v>81</v>
      </c>
      <c r="AL1273" s="214">
        <v>7286.8732</v>
      </c>
      <c r="AM1273" s="215">
        <v>590236</v>
      </c>
      <c r="AN1273" s="36">
        <f t="shared" si="223"/>
        <v>5.5856464984147386E-5</v>
      </c>
      <c r="AO1273" s="37">
        <f t="shared" si="224"/>
        <v>8.0717488789237672E-3</v>
      </c>
      <c r="AP1273" s="38" t="s">
        <v>2</v>
      </c>
      <c r="AQ1273" s="39" t="str">
        <f t="shared" si="222"/>
        <v>제품</v>
      </c>
      <c r="AR1273" s="40">
        <f t="shared" si="227"/>
        <v>0</v>
      </c>
      <c r="AS1273" s="41">
        <f t="shared" si="228"/>
        <v>0</v>
      </c>
      <c r="AT1273" s="42">
        <f t="shared" si="229"/>
        <v>590236</v>
      </c>
      <c r="AU1273" s="43">
        <f t="shared" si="225"/>
        <v>590236</v>
      </c>
      <c r="AV1273" s="95">
        <f t="shared" si="232"/>
        <v>590236.72919999994</v>
      </c>
      <c r="AW1273" s="61" t="str">
        <f t="shared" si="232"/>
        <v/>
      </c>
      <c r="AX1273" s="61" t="str">
        <f t="shared" si="232"/>
        <v/>
      </c>
      <c r="AY1273" s="61" t="str">
        <f t="shared" si="232"/>
        <v/>
      </c>
      <c r="AZ1273" s="44" t="str">
        <f t="shared" si="232"/>
        <v/>
      </c>
      <c r="BA1273" s="45"/>
      <c r="BB1273" s="97">
        <v>81</v>
      </c>
      <c r="BC1273" s="98">
        <v>0</v>
      </c>
      <c r="BD1273" s="98">
        <v>0</v>
      </c>
      <c r="BE1273" s="98">
        <v>0</v>
      </c>
      <c r="BF1273" s="98">
        <v>0</v>
      </c>
      <c r="BG1273" s="99">
        <f t="shared" si="230"/>
        <v>81</v>
      </c>
      <c r="BH1273" s="52">
        <f t="shared" si="226"/>
        <v>0</v>
      </c>
      <c r="BI1273" s="53">
        <f>IFERROR(IF(ROUND(V1273/((D1273+AK1273)/2),1)&lt;0,0,ROUND(V1273/((D1273+AK1273)/2),1)),0)</f>
        <v>241.4</v>
      </c>
      <c r="BJ1273" s="55" t="str">
        <f>IF(AK1273=0,"정상",IF(AP1273="악성","악성",IF(AND(BL1273&gt;3,BI1273&lt;0.5),"악성",IF(AND(AP1273="정상",BL1273&lt;=3),"정상",IF(BI1273&gt;1,"정상","부진")))))</f>
        <v>정상</v>
      </c>
      <c r="BK1273" s="54">
        <v>45901</v>
      </c>
      <c r="BL1273" s="52">
        <f t="shared" si="231"/>
        <v>13</v>
      </c>
    </row>
    <row r="1274" spans="1:64" ht="17.100000000000001" customHeight="1">
      <c r="A1274" s="58" t="s">
        <v>1</v>
      </c>
      <c r="B1274" s="57" t="s">
        <v>4982</v>
      </c>
      <c r="C1274" s="56" t="s">
        <v>4983</v>
      </c>
      <c r="D1274" s="213">
        <v>0</v>
      </c>
      <c r="E1274" s="214">
        <v>0</v>
      </c>
      <c r="F1274" s="215">
        <v>0</v>
      </c>
      <c r="G1274" s="213">
        <v>0</v>
      </c>
      <c r="H1274" s="216">
        <v>0</v>
      </c>
      <c r="I1274" s="215">
        <v>0</v>
      </c>
      <c r="J1274" s="213">
        <v>6000</v>
      </c>
      <c r="K1274" s="216">
        <v>1741.5775000000001</v>
      </c>
      <c r="L1274" s="215">
        <v>10449465</v>
      </c>
      <c r="M1274" s="213">
        <v>153</v>
      </c>
      <c r="N1274" s="216">
        <v>1</v>
      </c>
      <c r="O1274" s="215">
        <v>153</v>
      </c>
      <c r="P1274" s="213">
        <v>0</v>
      </c>
      <c r="Q1274" s="216">
        <v>0</v>
      </c>
      <c r="R1274" s="215">
        <v>0</v>
      </c>
      <c r="S1274" s="213">
        <v>6153</v>
      </c>
      <c r="T1274" s="214">
        <v>1698.2964400000001</v>
      </c>
      <c r="U1274" s="217">
        <v>10449618</v>
      </c>
      <c r="V1274" s="213">
        <v>4276</v>
      </c>
      <c r="W1274" s="216">
        <v>1697.0949479999999</v>
      </c>
      <c r="X1274" s="215">
        <v>7256778</v>
      </c>
      <c r="Y1274" s="213">
        <v>0</v>
      </c>
      <c r="Z1274" s="216">
        <v>0</v>
      </c>
      <c r="AA1274" s="215">
        <v>0</v>
      </c>
      <c r="AB1274" s="213">
        <v>43</v>
      </c>
      <c r="AC1274" s="216">
        <v>1637.7441859999999</v>
      </c>
      <c r="AD1274" s="215">
        <v>70423</v>
      </c>
      <c r="AE1274" s="213">
        <v>0</v>
      </c>
      <c r="AF1274" s="216">
        <v>0</v>
      </c>
      <c r="AG1274" s="215">
        <v>0</v>
      </c>
      <c r="AH1274" s="213">
        <v>4319</v>
      </c>
      <c r="AI1274" s="214">
        <v>1696.5040509999999</v>
      </c>
      <c r="AJ1274" s="215">
        <v>7327201</v>
      </c>
      <c r="AK1274" s="218">
        <v>1834</v>
      </c>
      <c r="AL1274" s="214">
        <v>1702.5177000000001</v>
      </c>
      <c r="AM1274" s="215">
        <v>3122417</v>
      </c>
      <c r="AN1274" s="36">
        <f t="shared" si="223"/>
        <v>2.9548718788146867E-4</v>
      </c>
      <c r="AO1274" s="37">
        <f t="shared" si="224"/>
        <v>0.29806598407280999</v>
      </c>
      <c r="AP1274" s="38" t="s">
        <v>2</v>
      </c>
      <c r="AQ1274" s="39" t="str">
        <f t="shared" si="222"/>
        <v>제품</v>
      </c>
      <c r="AR1274" s="40">
        <f t="shared" si="227"/>
        <v>0</v>
      </c>
      <c r="AS1274" s="41">
        <f t="shared" si="228"/>
        <v>0</v>
      </c>
      <c r="AT1274" s="42">
        <f t="shared" si="229"/>
        <v>3122417</v>
      </c>
      <c r="AU1274" s="43">
        <f t="shared" si="225"/>
        <v>3122417</v>
      </c>
      <c r="AV1274" s="95">
        <f t="shared" si="232"/>
        <v>3122417.4618000002</v>
      </c>
      <c r="AW1274" s="61" t="str">
        <f t="shared" si="232"/>
        <v/>
      </c>
      <c r="AX1274" s="61" t="str">
        <f t="shared" si="232"/>
        <v/>
      </c>
      <c r="AY1274" s="61" t="str">
        <f t="shared" si="232"/>
        <v/>
      </c>
      <c r="AZ1274" s="44" t="str">
        <f t="shared" si="232"/>
        <v/>
      </c>
      <c r="BA1274" s="45"/>
      <c r="BB1274" s="97">
        <v>1834</v>
      </c>
      <c r="BC1274" s="98">
        <v>0</v>
      </c>
      <c r="BD1274" s="98">
        <v>0</v>
      </c>
      <c r="BE1274" s="98">
        <v>0</v>
      </c>
      <c r="BF1274" s="98">
        <v>0</v>
      </c>
      <c r="BG1274" s="99">
        <f t="shared" si="230"/>
        <v>1834</v>
      </c>
      <c r="BH1274" s="52">
        <f t="shared" si="226"/>
        <v>0</v>
      </c>
      <c r="BI1274" s="53">
        <f>IFERROR(IF(ROUND(V1274/((D1274+AK1274)/2),1)&lt;0,0,ROUND(V1274/((D1274+AK1274)/2),1)),0)</f>
        <v>4.7</v>
      </c>
      <c r="BJ1274" s="55" t="str">
        <f>IF(AK1274=0,"정상",IF(AP1274="악성","악성",IF(AND(BL1274&gt;3,BI1274&lt;0.5),"악성",IF(AND(AP1274="정상",BL1274&lt;=3),"정상",IF(BI1274&gt;1,"정상","부진")))))</f>
        <v>정상</v>
      </c>
      <c r="BK1274" s="54">
        <v>46266</v>
      </c>
      <c r="BL1274" s="52">
        <f t="shared" si="231"/>
        <v>1</v>
      </c>
    </row>
    <row r="1275" spans="1:64" ht="17.100000000000001" customHeight="1">
      <c r="A1275" s="58" t="s">
        <v>1</v>
      </c>
      <c r="B1275" s="57" t="s">
        <v>4984</v>
      </c>
      <c r="C1275" s="56" t="s">
        <v>4985</v>
      </c>
      <c r="D1275" s="213">
        <v>0</v>
      </c>
      <c r="E1275" s="214">
        <v>0</v>
      </c>
      <c r="F1275" s="215">
        <v>0</v>
      </c>
      <c r="G1275" s="213">
        <v>0</v>
      </c>
      <c r="H1275" s="216">
        <v>0</v>
      </c>
      <c r="I1275" s="215">
        <v>0</v>
      </c>
      <c r="J1275" s="213">
        <v>7000</v>
      </c>
      <c r="K1275" s="216">
        <v>1769.352142</v>
      </c>
      <c r="L1275" s="215">
        <v>12385465</v>
      </c>
      <c r="M1275" s="213">
        <v>187</v>
      </c>
      <c r="N1275" s="216">
        <v>10.064171</v>
      </c>
      <c r="O1275" s="215">
        <v>1882</v>
      </c>
      <c r="P1275" s="213">
        <v>0</v>
      </c>
      <c r="Q1275" s="216">
        <v>0</v>
      </c>
      <c r="R1275" s="215">
        <v>0</v>
      </c>
      <c r="S1275" s="213">
        <v>7187</v>
      </c>
      <c r="T1275" s="214">
        <v>1723.5768740000001</v>
      </c>
      <c r="U1275" s="217">
        <v>12387347</v>
      </c>
      <c r="V1275" s="213">
        <v>6259</v>
      </c>
      <c r="W1275" s="216">
        <v>1712.778558</v>
      </c>
      <c r="X1275" s="215">
        <v>10720281</v>
      </c>
      <c r="Y1275" s="213">
        <v>0</v>
      </c>
      <c r="Z1275" s="216">
        <v>0</v>
      </c>
      <c r="AA1275" s="215">
        <v>0</v>
      </c>
      <c r="AB1275" s="213">
        <v>50</v>
      </c>
      <c r="AC1275" s="216">
        <v>1651.7</v>
      </c>
      <c r="AD1275" s="215">
        <v>82585</v>
      </c>
      <c r="AE1275" s="213">
        <v>0</v>
      </c>
      <c r="AF1275" s="216">
        <v>0</v>
      </c>
      <c r="AG1275" s="215">
        <v>0</v>
      </c>
      <c r="AH1275" s="213">
        <v>6309</v>
      </c>
      <c r="AI1275" s="214">
        <v>1712.2944990000001</v>
      </c>
      <c r="AJ1275" s="215">
        <v>10802866</v>
      </c>
      <c r="AK1275" s="218">
        <v>878</v>
      </c>
      <c r="AL1275" s="214">
        <v>1804.6481000000001</v>
      </c>
      <c r="AM1275" s="215">
        <v>1584481</v>
      </c>
      <c r="AN1275" s="36">
        <f t="shared" si="223"/>
        <v>1.4994596651940383E-4</v>
      </c>
      <c r="AO1275" s="37">
        <f t="shared" si="224"/>
        <v>0.12216502017531654</v>
      </c>
      <c r="AP1275" s="38" t="s">
        <v>2</v>
      </c>
      <c r="AQ1275" s="39" t="str">
        <f t="shared" si="222"/>
        <v>제품</v>
      </c>
      <c r="AR1275" s="40">
        <f t="shared" si="227"/>
        <v>0</v>
      </c>
      <c r="AS1275" s="41">
        <f t="shared" si="228"/>
        <v>0</v>
      </c>
      <c r="AT1275" s="42">
        <f t="shared" si="229"/>
        <v>1584481</v>
      </c>
      <c r="AU1275" s="43">
        <f t="shared" si="225"/>
        <v>1584481</v>
      </c>
      <c r="AV1275" s="95">
        <f t="shared" si="232"/>
        <v>1584481.0318</v>
      </c>
      <c r="AW1275" s="61" t="str">
        <f t="shared" si="232"/>
        <v/>
      </c>
      <c r="AX1275" s="61" t="str">
        <f t="shared" si="232"/>
        <v/>
      </c>
      <c r="AY1275" s="61" t="str">
        <f t="shared" si="232"/>
        <v/>
      </c>
      <c r="AZ1275" s="44" t="str">
        <f t="shared" si="232"/>
        <v/>
      </c>
      <c r="BA1275" s="45"/>
      <c r="BB1275" s="97">
        <v>878</v>
      </c>
      <c r="BC1275" s="98">
        <v>0</v>
      </c>
      <c r="BD1275" s="98">
        <v>0</v>
      </c>
      <c r="BE1275" s="98">
        <v>0</v>
      </c>
      <c r="BF1275" s="98">
        <v>0</v>
      </c>
      <c r="BG1275" s="99">
        <f t="shared" si="230"/>
        <v>878</v>
      </c>
      <c r="BH1275" s="52">
        <f t="shared" si="226"/>
        <v>0</v>
      </c>
      <c r="BI1275" s="53">
        <f>IFERROR(IF(ROUND(V1275/((D1275+AK1275)/2),1)&lt;0,0,ROUND(V1275/((D1275+AK1275)/2),1)),0)</f>
        <v>14.3</v>
      </c>
      <c r="BJ1275" s="55" t="str">
        <f>IF(AK1275=0,"정상",IF(AP1275="악성","악성",IF(AND(BL1275&gt;3,BI1275&lt;0.5),"악성",IF(AND(AP1275="정상",BL1275&lt;=3),"정상",IF(BI1275&gt;1,"정상","부진")))))</f>
        <v>정상</v>
      </c>
      <c r="BK1275" s="54">
        <v>46235</v>
      </c>
      <c r="BL1275" s="52">
        <f t="shared" si="231"/>
        <v>2</v>
      </c>
    </row>
    <row r="1276" spans="1:64" ht="17.100000000000001" customHeight="1">
      <c r="A1276" s="58" t="s">
        <v>1</v>
      </c>
      <c r="B1276" s="57" t="s">
        <v>5557</v>
      </c>
      <c r="C1276" s="56" t="s">
        <v>5558</v>
      </c>
      <c r="D1276" s="213">
        <v>0</v>
      </c>
      <c r="E1276" s="214">
        <v>0</v>
      </c>
      <c r="F1276" s="215">
        <v>0</v>
      </c>
      <c r="G1276" s="213">
        <v>6000</v>
      </c>
      <c r="H1276" s="216">
        <v>5315.5879999999997</v>
      </c>
      <c r="I1276" s="215">
        <v>31893528</v>
      </c>
      <c r="J1276" s="213">
        <v>0</v>
      </c>
      <c r="K1276" s="216">
        <v>0</v>
      </c>
      <c r="L1276" s="215">
        <v>0</v>
      </c>
      <c r="M1276" s="213">
        <v>12</v>
      </c>
      <c r="N1276" s="216">
        <v>1</v>
      </c>
      <c r="O1276" s="215">
        <v>12</v>
      </c>
      <c r="P1276" s="213">
        <v>0</v>
      </c>
      <c r="Q1276" s="216">
        <v>0</v>
      </c>
      <c r="R1276" s="215">
        <v>0</v>
      </c>
      <c r="S1276" s="213">
        <v>6012</v>
      </c>
      <c r="T1276" s="214">
        <v>5304.980039</v>
      </c>
      <c r="U1276" s="217">
        <v>31893540</v>
      </c>
      <c r="V1276" s="213">
        <v>3378</v>
      </c>
      <c r="W1276" s="216">
        <v>5293.9008279999998</v>
      </c>
      <c r="X1276" s="215">
        <v>17882797</v>
      </c>
      <c r="Y1276" s="213">
        <v>0</v>
      </c>
      <c r="Z1276" s="216">
        <v>0</v>
      </c>
      <c r="AA1276" s="215">
        <v>0</v>
      </c>
      <c r="AB1276" s="213">
        <v>60</v>
      </c>
      <c r="AC1276" s="216">
        <v>5296.6</v>
      </c>
      <c r="AD1276" s="215">
        <v>317796</v>
      </c>
      <c r="AE1276" s="213">
        <v>0</v>
      </c>
      <c r="AF1276" s="216">
        <v>0</v>
      </c>
      <c r="AG1276" s="215">
        <v>0</v>
      </c>
      <c r="AH1276" s="213">
        <v>3438</v>
      </c>
      <c r="AI1276" s="214">
        <v>5293.9479339999998</v>
      </c>
      <c r="AJ1276" s="215">
        <v>18200593</v>
      </c>
      <c r="AK1276" s="218">
        <v>2574</v>
      </c>
      <c r="AL1276" s="214">
        <v>5319.7157999999999</v>
      </c>
      <c r="AM1276" s="215">
        <v>13692947</v>
      </c>
      <c r="AN1276" s="36">
        <f t="shared" si="223"/>
        <v>1.2958200018895595E-3</v>
      </c>
      <c r="AO1276" s="37">
        <f t="shared" si="224"/>
        <v>0.42814371257485029</v>
      </c>
      <c r="AP1276" s="38" t="s">
        <v>2</v>
      </c>
      <c r="AQ1276" s="39" t="str">
        <f t="shared" ref="AQ1276:AQ1339" si="233">A1276</f>
        <v>제품</v>
      </c>
      <c r="AR1276" s="40">
        <f t="shared" si="227"/>
        <v>0</v>
      </c>
      <c r="AS1276" s="41">
        <f t="shared" si="228"/>
        <v>0</v>
      </c>
      <c r="AT1276" s="42">
        <f t="shared" si="229"/>
        <v>13692947</v>
      </c>
      <c r="AU1276" s="43">
        <f t="shared" si="225"/>
        <v>13692947</v>
      </c>
      <c r="AV1276" s="95">
        <f t="shared" si="232"/>
        <v>13692948.4692</v>
      </c>
      <c r="AW1276" s="61" t="str">
        <f t="shared" si="232"/>
        <v/>
      </c>
      <c r="AX1276" s="61" t="str">
        <f t="shared" si="232"/>
        <v/>
      </c>
      <c r="AY1276" s="61" t="str">
        <f t="shared" si="232"/>
        <v/>
      </c>
      <c r="AZ1276" s="44" t="str">
        <f t="shared" si="232"/>
        <v/>
      </c>
      <c r="BA1276" s="45"/>
      <c r="BB1276" s="97">
        <v>2574</v>
      </c>
      <c r="BC1276" s="98">
        <v>0</v>
      </c>
      <c r="BD1276" s="98">
        <v>0</v>
      </c>
      <c r="BE1276" s="98">
        <v>0</v>
      </c>
      <c r="BF1276" s="98">
        <v>0</v>
      </c>
      <c r="BG1276" s="99">
        <f t="shared" si="230"/>
        <v>2574</v>
      </c>
      <c r="BH1276" s="52">
        <f t="shared" si="226"/>
        <v>0</v>
      </c>
      <c r="BI1276" s="53">
        <f>IFERROR(IF(ROUND(V1276/((D1276+AK1276)/2),1)&lt;0,0,ROUND(V1276/((D1276+AK1276)/2),1)),0)</f>
        <v>2.6</v>
      </c>
      <c r="BJ1276" s="55" t="str">
        <f>IF(AK1276=0,"정상",IF(AP1276="악성","악성",IF(AND(BL1276&gt;3,BI1276&lt;0.5),"악성",IF(AND(AP1276="정상",BL1276&lt;=3),"정상",IF(BI1276&gt;1,"정상","부진")))))</f>
        <v>정상</v>
      </c>
      <c r="BK1276" s="54">
        <v>46204</v>
      </c>
      <c r="BL1276" s="52">
        <f t="shared" si="231"/>
        <v>3</v>
      </c>
    </row>
    <row r="1277" spans="1:64" ht="17.100000000000001" customHeight="1">
      <c r="A1277" s="58" t="s">
        <v>1</v>
      </c>
      <c r="B1277" s="57" t="s">
        <v>5559</v>
      </c>
      <c r="C1277" s="56" t="s">
        <v>5560</v>
      </c>
      <c r="D1277" s="213">
        <v>0</v>
      </c>
      <c r="E1277" s="214">
        <v>0</v>
      </c>
      <c r="F1277" s="215">
        <v>0</v>
      </c>
      <c r="G1277" s="213">
        <v>20000</v>
      </c>
      <c r="H1277" s="216">
        <v>1091.28395</v>
      </c>
      <c r="I1277" s="215">
        <v>21825679</v>
      </c>
      <c r="J1277" s="213">
        <v>0</v>
      </c>
      <c r="K1277" s="216">
        <v>0</v>
      </c>
      <c r="L1277" s="215">
        <v>0</v>
      </c>
      <c r="M1277" s="213">
        <v>0</v>
      </c>
      <c r="N1277" s="216">
        <v>0</v>
      </c>
      <c r="O1277" s="215">
        <v>0</v>
      </c>
      <c r="P1277" s="213">
        <v>0</v>
      </c>
      <c r="Q1277" s="216">
        <v>0</v>
      </c>
      <c r="R1277" s="215">
        <v>0</v>
      </c>
      <c r="S1277" s="213">
        <v>20000</v>
      </c>
      <c r="T1277" s="214">
        <v>1091.28395</v>
      </c>
      <c r="U1277" s="217">
        <v>21825679</v>
      </c>
      <c r="V1277" s="213">
        <v>19818</v>
      </c>
      <c r="W1277" s="216">
        <v>1091.269855</v>
      </c>
      <c r="X1277" s="215">
        <v>21626786</v>
      </c>
      <c r="Y1277" s="213">
        <v>0</v>
      </c>
      <c r="Z1277" s="216">
        <v>0</v>
      </c>
      <c r="AA1277" s="215">
        <v>0</v>
      </c>
      <c r="AB1277" s="213">
        <v>41</v>
      </c>
      <c r="AC1277" s="216">
        <v>1090.268292</v>
      </c>
      <c r="AD1277" s="215">
        <v>44701</v>
      </c>
      <c r="AE1277" s="213">
        <v>0</v>
      </c>
      <c r="AF1277" s="216">
        <v>0</v>
      </c>
      <c r="AG1277" s="215">
        <v>0</v>
      </c>
      <c r="AH1277" s="213">
        <v>19859</v>
      </c>
      <c r="AI1277" s="214">
        <v>1091.267787</v>
      </c>
      <c r="AJ1277" s="215">
        <v>21671487</v>
      </c>
      <c r="AK1277" s="218">
        <v>141</v>
      </c>
      <c r="AL1277" s="214">
        <v>1093.5633</v>
      </c>
      <c r="AM1277" s="215">
        <v>154192</v>
      </c>
      <c r="AN1277" s="36">
        <f t="shared" si="223"/>
        <v>1.4591824369973458E-5</v>
      </c>
      <c r="AO1277" s="37">
        <f t="shared" si="224"/>
        <v>7.0499999999999998E-3</v>
      </c>
      <c r="AP1277" s="38" t="s">
        <v>2</v>
      </c>
      <c r="AQ1277" s="39" t="str">
        <f t="shared" si="233"/>
        <v>제품</v>
      </c>
      <c r="AR1277" s="40">
        <f t="shared" si="227"/>
        <v>0</v>
      </c>
      <c r="AS1277" s="41">
        <f t="shared" si="228"/>
        <v>0</v>
      </c>
      <c r="AT1277" s="42">
        <f t="shared" si="229"/>
        <v>154192</v>
      </c>
      <c r="AU1277" s="43">
        <f t="shared" si="225"/>
        <v>154192</v>
      </c>
      <c r="AV1277" s="95">
        <f t="shared" si="232"/>
        <v>154192.4253</v>
      </c>
      <c r="AW1277" s="61" t="str">
        <f t="shared" si="232"/>
        <v/>
      </c>
      <c r="AX1277" s="61" t="str">
        <f t="shared" si="232"/>
        <v/>
      </c>
      <c r="AY1277" s="61" t="str">
        <f t="shared" si="232"/>
        <v/>
      </c>
      <c r="AZ1277" s="44" t="str">
        <f t="shared" si="232"/>
        <v/>
      </c>
      <c r="BA1277" s="45"/>
      <c r="BB1277" s="97">
        <v>141</v>
      </c>
      <c r="BC1277" s="98">
        <v>0</v>
      </c>
      <c r="BD1277" s="98">
        <v>0</v>
      </c>
      <c r="BE1277" s="98">
        <v>0</v>
      </c>
      <c r="BF1277" s="98">
        <v>0</v>
      </c>
      <c r="BG1277" s="99">
        <f t="shared" si="230"/>
        <v>141</v>
      </c>
      <c r="BH1277" s="52">
        <f t="shared" si="226"/>
        <v>0</v>
      </c>
      <c r="BI1277" s="53">
        <f>IFERROR(IF(ROUND(V1277/((D1277+AK1277)/2),1)&lt;0,0,ROUND(V1277/((D1277+AK1277)/2),1)),0)</f>
        <v>281.10000000000002</v>
      </c>
      <c r="BJ1277" s="55" t="str">
        <f>IF(AK1277=0,"정상",IF(AP1277="악성","악성",IF(AND(BL1277&gt;3,BI1277&lt;0.5),"악성",IF(AND(AP1277="정상",BL1277&lt;=3),"정상",IF(BI1277&gt;1,"정상","부진")))))</f>
        <v>정상</v>
      </c>
      <c r="BK1277" s="54">
        <v>46082</v>
      </c>
      <c r="BL1277" s="52">
        <f t="shared" si="231"/>
        <v>7</v>
      </c>
    </row>
    <row r="1278" spans="1:64" ht="17.100000000000001" customHeight="1">
      <c r="A1278" s="58" t="s">
        <v>1</v>
      </c>
      <c r="B1278" s="57" t="s">
        <v>5475</v>
      </c>
      <c r="C1278" s="56" t="s">
        <v>5476</v>
      </c>
      <c r="D1278" s="213">
        <v>0</v>
      </c>
      <c r="E1278" s="214">
        <v>0</v>
      </c>
      <c r="F1278" s="215">
        <v>0</v>
      </c>
      <c r="G1278" s="213">
        <v>0</v>
      </c>
      <c r="H1278" s="216">
        <v>0</v>
      </c>
      <c r="I1278" s="215">
        <v>0</v>
      </c>
      <c r="J1278" s="213">
        <v>5000</v>
      </c>
      <c r="K1278" s="216">
        <v>804.21759999999995</v>
      </c>
      <c r="L1278" s="215">
        <v>4021088</v>
      </c>
      <c r="M1278" s="213">
        <v>176</v>
      </c>
      <c r="N1278" s="216">
        <v>1</v>
      </c>
      <c r="O1278" s="215">
        <v>176</v>
      </c>
      <c r="P1278" s="213">
        <v>0</v>
      </c>
      <c r="Q1278" s="216">
        <v>0</v>
      </c>
      <c r="R1278" s="215">
        <v>0</v>
      </c>
      <c r="S1278" s="213">
        <v>5176</v>
      </c>
      <c r="T1278" s="214">
        <v>776.90571799999998</v>
      </c>
      <c r="U1278" s="217">
        <v>4021264</v>
      </c>
      <c r="V1278" s="213">
        <v>4002</v>
      </c>
      <c r="W1278" s="216">
        <v>768.82358799999997</v>
      </c>
      <c r="X1278" s="215">
        <v>3076832</v>
      </c>
      <c r="Y1278" s="213">
        <v>0</v>
      </c>
      <c r="Z1278" s="216">
        <v>0</v>
      </c>
      <c r="AA1278" s="215">
        <v>0</v>
      </c>
      <c r="AB1278" s="213">
        <v>86</v>
      </c>
      <c r="AC1278" s="216">
        <v>776.848837</v>
      </c>
      <c r="AD1278" s="215">
        <v>66809</v>
      </c>
      <c r="AE1278" s="213">
        <v>0</v>
      </c>
      <c r="AF1278" s="216">
        <v>0</v>
      </c>
      <c r="AG1278" s="215">
        <v>0</v>
      </c>
      <c r="AH1278" s="213">
        <v>4088</v>
      </c>
      <c r="AI1278" s="214">
        <v>768.99241600000005</v>
      </c>
      <c r="AJ1278" s="215">
        <v>3143641</v>
      </c>
      <c r="AK1278" s="218">
        <v>1088</v>
      </c>
      <c r="AL1278" s="214">
        <v>806.63959999999997</v>
      </c>
      <c r="AM1278" s="215">
        <v>877623</v>
      </c>
      <c r="AN1278" s="36">
        <f t="shared" si="223"/>
        <v>8.305308108753513E-5</v>
      </c>
      <c r="AO1278" s="37">
        <f t="shared" si="224"/>
        <v>0.21020092735703247</v>
      </c>
      <c r="AP1278" s="38" t="s">
        <v>2</v>
      </c>
      <c r="AQ1278" s="39" t="str">
        <f t="shared" si="233"/>
        <v>제품</v>
      </c>
      <c r="AR1278" s="40">
        <f t="shared" si="227"/>
        <v>0</v>
      </c>
      <c r="AS1278" s="41">
        <f t="shared" si="228"/>
        <v>0</v>
      </c>
      <c r="AT1278" s="42">
        <f t="shared" si="229"/>
        <v>877623</v>
      </c>
      <c r="AU1278" s="43">
        <f t="shared" si="225"/>
        <v>877623</v>
      </c>
      <c r="AV1278" s="95">
        <f t="shared" si="232"/>
        <v>877623.8848</v>
      </c>
      <c r="AW1278" s="61" t="str">
        <f t="shared" si="232"/>
        <v/>
      </c>
      <c r="AX1278" s="61" t="str">
        <f t="shared" si="232"/>
        <v/>
      </c>
      <c r="AY1278" s="61" t="str">
        <f t="shared" si="232"/>
        <v/>
      </c>
      <c r="AZ1278" s="44" t="str">
        <f t="shared" si="232"/>
        <v/>
      </c>
      <c r="BA1278" s="45"/>
      <c r="BB1278" s="97">
        <v>1088</v>
      </c>
      <c r="BC1278" s="98">
        <v>0</v>
      </c>
      <c r="BD1278" s="98">
        <v>0</v>
      </c>
      <c r="BE1278" s="98">
        <v>0</v>
      </c>
      <c r="BF1278" s="98">
        <v>0</v>
      </c>
      <c r="BG1278" s="99">
        <f t="shared" si="230"/>
        <v>1088</v>
      </c>
      <c r="BH1278" s="52">
        <f t="shared" si="226"/>
        <v>0</v>
      </c>
      <c r="BI1278" s="53">
        <f>IFERROR(IF(ROUND(V1278/((D1278+AK1278)/2),1)&lt;0,0,ROUND(V1278/((D1278+AK1278)/2),1)),0)</f>
        <v>7.4</v>
      </c>
      <c r="BJ1278" s="55" t="str">
        <f>IF(AK1278=0,"정상",IF(AP1278="악성","악성",IF(AND(BL1278&gt;3,BI1278&lt;0.5),"악성",IF(AND(AP1278="정상",BL1278&lt;=3),"정상",IF(BI1278&gt;1,"정상","부진")))))</f>
        <v>정상</v>
      </c>
      <c r="BK1278" s="54">
        <v>46023</v>
      </c>
      <c r="BL1278" s="52">
        <f t="shared" si="231"/>
        <v>9</v>
      </c>
    </row>
    <row r="1279" spans="1:64" ht="17.100000000000001" customHeight="1">
      <c r="A1279" s="58" t="s">
        <v>1</v>
      </c>
      <c r="B1279" s="57" t="s">
        <v>5477</v>
      </c>
      <c r="C1279" s="56" t="s">
        <v>5478</v>
      </c>
      <c r="D1279" s="213">
        <v>0</v>
      </c>
      <c r="E1279" s="214">
        <v>0</v>
      </c>
      <c r="F1279" s="215">
        <v>0</v>
      </c>
      <c r="G1279" s="213">
        <v>0</v>
      </c>
      <c r="H1279" s="216">
        <v>0</v>
      </c>
      <c r="I1279" s="215">
        <v>0</v>
      </c>
      <c r="J1279" s="213">
        <v>5000</v>
      </c>
      <c r="K1279" s="216">
        <v>804.21759999999995</v>
      </c>
      <c r="L1279" s="215">
        <v>4021088</v>
      </c>
      <c r="M1279" s="213">
        <v>143</v>
      </c>
      <c r="N1279" s="216">
        <v>1</v>
      </c>
      <c r="O1279" s="215">
        <v>143</v>
      </c>
      <c r="P1279" s="213">
        <v>0</v>
      </c>
      <c r="Q1279" s="216">
        <v>0</v>
      </c>
      <c r="R1279" s="215">
        <v>0</v>
      </c>
      <c r="S1279" s="213">
        <v>5143</v>
      </c>
      <c r="T1279" s="214">
        <v>781.88430800000003</v>
      </c>
      <c r="U1279" s="217">
        <v>4021231</v>
      </c>
      <c r="V1279" s="213">
        <v>3985</v>
      </c>
      <c r="W1279" s="216">
        <v>774.55809199999999</v>
      </c>
      <c r="X1279" s="215">
        <v>3086614</v>
      </c>
      <c r="Y1279" s="213">
        <v>0</v>
      </c>
      <c r="Z1279" s="216">
        <v>0</v>
      </c>
      <c r="AA1279" s="215">
        <v>0</v>
      </c>
      <c r="AB1279" s="213">
        <v>53</v>
      </c>
      <c r="AC1279" s="216">
        <v>764.49056599999994</v>
      </c>
      <c r="AD1279" s="215">
        <v>40518</v>
      </c>
      <c r="AE1279" s="213">
        <v>0</v>
      </c>
      <c r="AF1279" s="216">
        <v>0</v>
      </c>
      <c r="AG1279" s="215">
        <v>0</v>
      </c>
      <c r="AH1279" s="213">
        <v>4038</v>
      </c>
      <c r="AI1279" s="214">
        <v>774.42595300000005</v>
      </c>
      <c r="AJ1279" s="215">
        <v>3127132</v>
      </c>
      <c r="AK1279" s="218">
        <v>1105</v>
      </c>
      <c r="AL1279" s="214">
        <v>809.13969999999995</v>
      </c>
      <c r="AM1279" s="215">
        <v>894099</v>
      </c>
      <c r="AN1279" s="36">
        <f t="shared" si="223"/>
        <v>8.4612272863500697E-5</v>
      </c>
      <c r="AO1279" s="37">
        <f t="shared" si="224"/>
        <v>0.21485514291269686</v>
      </c>
      <c r="AP1279" s="38" t="s">
        <v>2</v>
      </c>
      <c r="AQ1279" s="39" t="str">
        <f t="shared" si="233"/>
        <v>제품</v>
      </c>
      <c r="AR1279" s="40">
        <f t="shared" si="227"/>
        <v>0</v>
      </c>
      <c r="AS1279" s="41">
        <f t="shared" si="228"/>
        <v>0</v>
      </c>
      <c r="AT1279" s="42">
        <f t="shared" si="229"/>
        <v>894099</v>
      </c>
      <c r="AU1279" s="43">
        <f t="shared" si="225"/>
        <v>894099</v>
      </c>
      <c r="AV1279" s="95">
        <f t="shared" si="232"/>
        <v>894099.36849999998</v>
      </c>
      <c r="AW1279" s="61" t="str">
        <f t="shared" si="232"/>
        <v/>
      </c>
      <c r="AX1279" s="61" t="str">
        <f t="shared" si="232"/>
        <v/>
      </c>
      <c r="AY1279" s="61" t="str">
        <f t="shared" si="232"/>
        <v/>
      </c>
      <c r="AZ1279" s="44" t="str">
        <f t="shared" si="232"/>
        <v/>
      </c>
      <c r="BA1279" s="45"/>
      <c r="BB1279" s="97">
        <v>1105</v>
      </c>
      <c r="BC1279" s="98">
        <v>0</v>
      </c>
      <c r="BD1279" s="98">
        <v>0</v>
      </c>
      <c r="BE1279" s="98">
        <v>0</v>
      </c>
      <c r="BF1279" s="98">
        <v>0</v>
      </c>
      <c r="BG1279" s="99">
        <f t="shared" si="230"/>
        <v>1105</v>
      </c>
      <c r="BH1279" s="52">
        <f t="shared" si="226"/>
        <v>0</v>
      </c>
      <c r="BI1279" s="53">
        <f>IFERROR(IF(ROUND(V1279/((D1279+AK1279)/2),1)&lt;0,0,ROUND(V1279/((D1279+AK1279)/2),1)),0)</f>
        <v>7.2</v>
      </c>
      <c r="BJ1279" s="55" t="str">
        <f>IF(AK1279=0,"정상",IF(AP1279="악성","악성",IF(AND(BL1279&gt;3,BI1279&lt;0.5),"악성",IF(AND(AP1279="정상",BL1279&lt;=3),"정상",IF(BI1279&gt;1,"정상","부진")))))</f>
        <v>정상</v>
      </c>
      <c r="BK1279" s="54">
        <v>46023</v>
      </c>
      <c r="BL1279" s="52">
        <f t="shared" si="231"/>
        <v>9</v>
      </c>
    </row>
    <row r="1280" spans="1:64" ht="17.100000000000001" customHeight="1">
      <c r="A1280" s="58" t="s">
        <v>1</v>
      </c>
      <c r="B1280" s="57" t="s">
        <v>5701</v>
      </c>
      <c r="C1280" s="56" t="s">
        <v>5702</v>
      </c>
      <c r="D1280" s="213">
        <v>0</v>
      </c>
      <c r="E1280" s="214">
        <v>0</v>
      </c>
      <c r="F1280" s="215">
        <v>0</v>
      </c>
      <c r="G1280" s="213">
        <v>77796</v>
      </c>
      <c r="H1280" s="216">
        <v>5268.2098690000003</v>
      </c>
      <c r="I1280" s="215">
        <v>409845655</v>
      </c>
      <c r="J1280" s="213">
        <v>0</v>
      </c>
      <c r="K1280" s="216">
        <v>0</v>
      </c>
      <c r="L1280" s="215">
        <v>0</v>
      </c>
      <c r="M1280" s="213">
        <v>8</v>
      </c>
      <c r="N1280" s="216">
        <v>2659.875</v>
      </c>
      <c r="O1280" s="215">
        <v>21279</v>
      </c>
      <c r="P1280" s="213">
        <v>0</v>
      </c>
      <c r="Q1280" s="216">
        <v>0</v>
      </c>
      <c r="R1280" s="215">
        <v>0</v>
      </c>
      <c r="S1280" s="213">
        <v>77804</v>
      </c>
      <c r="T1280" s="214">
        <v>5267.9416730000003</v>
      </c>
      <c r="U1280" s="217">
        <v>409866934</v>
      </c>
      <c r="V1280" s="213">
        <v>42070</v>
      </c>
      <c r="W1280" s="216">
        <v>5304.1757779999998</v>
      </c>
      <c r="X1280" s="215">
        <v>223146675</v>
      </c>
      <c r="Y1280" s="213">
        <v>0</v>
      </c>
      <c r="Z1280" s="216">
        <v>0</v>
      </c>
      <c r="AA1280" s="215">
        <v>0</v>
      </c>
      <c r="AB1280" s="213">
        <v>184</v>
      </c>
      <c r="AC1280" s="216">
        <v>5315.5923910000001</v>
      </c>
      <c r="AD1280" s="215">
        <v>978069</v>
      </c>
      <c r="AE1280" s="213">
        <v>0</v>
      </c>
      <c r="AF1280" s="216">
        <v>0</v>
      </c>
      <c r="AG1280" s="215">
        <v>0</v>
      </c>
      <c r="AH1280" s="213">
        <v>42254</v>
      </c>
      <c r="AI1280" s="214">
        <v>5304.2254929999999</v>
      </c>
      <c r="AJ1280" s="215">
        <v>224124744</v>
      </c>
      <c r="AK1280" s="218">
        <v>35550</v>
      </c>
      <c r="AL1280" s="214">
        <v>5224.8154000000004</v>
      </c>
      <c r="AM1280" s="215">
        <v>185742190</v>
      </c>
      <c r="AN1280" s="36">
        <f t="shared" si="223"/>
        <v>1.7577548864884301E-2</v>
      </c>
      <c r="AO1280" s="37">
        <f t="shared" si="224"/>
        <v>0.45691738213973576</v>
      </c>
      <c r="AP1280" s="38" t="s">
        <v>2</v>
      </c>
      <c r="AQ1280" s="39" t="str">
        <f t="shared" si="233"/>
        <v>제품</v>
      </c>
      <c r="AR1280" s="40">
        <f t="shared" si="227"/>
        <v>0</v>
      </c>
      <c r="AS1280" s="41">
        <f t="shared" si="228"/>
        <v>0</v>
      </c>
      <c r="AT1280" s="42">
        <f t="shared" si="229"/>
        <v>185742190</v>
      </c>
      <c r="AU1280" s="43">
        <f t="shared" si="225"/>
        <v>185742190</v>
      </c>
      <c r="AV1280" s="95">
        <f t="shared" si="232"/>
        <v>185742187.47000003</v>
      </c>
      <c r="AW1280" s="61" t="str">
        <f t="shared" si="232"/>
        <v/>
      </c>
      <c r="AX1280" s="61" t="str">
        <f t="shared" si="232"/>
        <v/>
      </c>
      <c r="AY1280" s="61" t="str">
        <f t="shared" si="232"/>
        <v/>
      </c>
      <c r="AZ1280" s="44" t="str">
        <f t="shared" si="232"/>
        <v/>
      </c>
      <c r="BA1280" s="45"/>
      <c r="BB1280" s="97">
        <v>35550</v>
      </c>
      <c r="BC1280" s="98">
        <v>0</v>
      </c>
      <c r="BD1280" s="98">
        <v>0</v>
      </c>
      <c r="BE1280" s="98">
        <v>0</v>
      </c>
      <c r="BF1280" s="98">
        <v>0</v>
      </c>
      <c r="BG1280" s="99">
        <f t="shared" si="230"/>
        <v>35550</v>
      </c>
      <c r="BH1280" s="52">
        <f t="shared" si="226"/>
        <v>0</v>
      </c>
      <c r="BI1280" s="53">
        <f>IFERROR(IF(ROUND(V1280/((D1280+AK1280)/2),1)&lt;0,0,ROUND(V1280/((D1280+AK1280)/2),1)),0)</f>
        <v>2.4</v>
      </c>
      <c r="BJ1280" s="55" t="str">
        <f>IF(AK1280=0,"정상",IF(AP1280="악성","악성",IF(AND(BL1280&gt;3,BI1280&lt;0.5),"악성",IF(AND(AP1280="정상",BL1280&lt;=3),"정상",IF(BI1280&gt;1,"정상","부진")))))</f>
        <v>정상</v>
      </c>
      <c r="BK1280" s="54">
        <v>46266</v>
      </c>
      <c r="BL1280" s="52">
        <f t="shared" si="231"/>
        <v>1</v>
      </c>
    </row>
    <row r="1281" spans="1:64" ht="17.100000000000001" customHeight="1">
      <c r="A1281" s="58" t="s">
        <v>1</v>
      </c>
      <c r="B1281" s="57" t="s">
        <v>5703</v>
      </c>
      <c r="C1281" s="56" t="s">
        <v>5704</v>
      </c>
      <c r="D1281" s="213">
        <v>0</v>
      </c>
      <c r="E1281" s="214">
        <v>0</v>
      </c>
      <c r="F1281" s="215">
        <v>0</v>
      </c>
      <c r="G1281" s="213">
        <v>35000</v>
      </c>
      <c r="H1281" s="216">
        <v>5071.2540849999996</v>
      </c>
      <c r="I1281" s="215">
        <v>177493893</v>
      </c>
      <c r="J1281" s="213">
        <v>0</v>
      </c>
      <c r="K1281" s="216">
        <v>0</v>
      </c>
      <c r="L1281" s="215">
        <v>0</v>
      </c>
      <c r="M1281" s="213">
        <v>17</v>
      </c>
      <c r="N1281" s="216">
        <v>302.82352900000001</v>
      </c>
      <c r="O1281" s="215">
        <v>5148</v>
      </c>
      <c r="P1281" s="213">
        <v>0</v>
      </c>
      <c r="Q1281" s="216">
        <v>0</v>
      </c>
      <c r="R1281" s="215">
        <v>0</v>
      </c>
      <c r="S1281" s="213">
        <v>35017</v>
      </c>
      <c r="T1281" s="214">
        <v>5068.9391150000001</v>
      </c>
      <c r="U1281" s="217">
        <v>177499041</v>
      </c>
      <c r="V1281" s="213">
        <v>18133</v>
      </c>
      <c r="W1281" s="216">
        <v>5084.187062</v>
      </c>
      <c r="X1281" s="215">
        <v>92191564</v>
      </c>
      <c r="Y1281" s="213">
        <v>0</v>
      </c>
      <c r="Z1281" s="216">
        <v>0</v>
      </c>
      <c r="AA1281" s="215">
        <v>0</v>
      </c>
      <c r="AB1281" s="213">
        <v>53</v>
      </c>
      <c r="AC1281" s="216">
        <v>5086.7169809999996</v>
      </c>
      <c r="AD1281" s="215">
        <v>269596</v>
      </c>
      <c r="AE1281" s="213">
        <v>0</v>
      </c>
      <c r="AF1281" s="216">
        <v>0</v>
      </c>
      <c r="AG1281" s="215">
        <v>0</v>
      </c>
      <c r="AH1281" s="213">
        <v>18186</v>
      </c>
      <c r="AI1281" s="214">
        <v>5084.1944350000003</v>
      </c>
      <c r="AJ1281" s="215">
        <v>92461160</v>
      </c>
      <c r="AK1281" s="218">
        <v>16831</v>
      </c>
      <c r="AL1281" s="214">
        <v>5052.4556000000002</v>
      </c>
      <c r="AM1281" s="215">
        <v>85037881</v>
      </c>
      <c r="AN1281" s="36">
        <f t="shared" si="223"/>
        <v>8.0474851117224178E-3</v>
      </c>
      <c r="AO1281" s="37">
        <f t="shared" si="224"/>
        <v>0.48065225461918498</v>
      </c>
      <c r="AP1281" s="38" t="s">
        <v>2</v>
      </c>
      <c r="AQ1281" s="39" t="str">
        <f t="shared" si="233"/>
        <v>제품</v>
      </c>
      <c r="AR1281" s="40">
        <f t="shared" si="227"/>
        <v>0</v>
      </c>
      <c r="AS1281" s="41">
        <f t="shared" si="228"/>
        <v>0</v>
      </c>
      <c r="AT1281" s="42">
        <f t="shared" si="229"/>
        <v>85037881</v>
      </c>
      <c r="AU1281" s="43">
        <f t="shared" si="225"/>
        <v>85037881</v>
      </c>
      <c r="AV1281" s="95">
        <f t="shared" si="232"/>
        <v>85037880.203600004</v>
      </c>
      <c r="AW1281" s="61" t="str">
        <f t="shared" si="232"/>
        <v/>
      </c>
      <c r="AX1281" s="61" t="str">
        <f t="shared" si="232"/>
        <v/>
      </c>
      <c r="AY1281" s="61" t="str">
        <f t="shared" si="232"/>
        <v/>
      </c>
      <c r="AZ1281" s="44" t="str">
        <f t="shared" si="232"/>
        <v/>
      </c>
      <c r="BA1281" s="45"/>
      <c r="BB1281" s="97">
        <v>16831</v>
      </c>
      <c r="BC1281" s="98">
        <v>0</v>
      </c>
      <c r="BD1281" s="98">
        <v>0</v>
      </c>
      <c r="BE1281" s="98">
        <v>0</v>
      </c>
      <c r="BF1281" s="98">
        <v>0</v>
      </c>
      <c r="BG1281" s="99">
        <f t="shared" si="230"/>
        <v>16831</v>
      </c>
      <c r="BH1281" s="52">
        <f t="shared" si="226"/>
        <v>0</v>
      </c>
      <c r="BI1281" s="53">
        <f>IFERROR(IF(ROUND(V1281/((D1281+AK1281)/2),1)&lt;0,0,ROUND(V1281/((D1281+AK1281)/2),1)),0)</f>
        <v>2.2000000000000002</v>
      </c>
      <c r="BJ1281" s="55" t="str">
        <f>IF(AK1281=0,"정상",IF(AP1281="악성","악성",IF(AND(BL1281&gt;3,BI1281&lt;0.5),"악성",IF(AND(AP1281="정상",BL1281&lt;=3),"정상",IF(BI1281&gt;1,"정상","부진")))))</f>
        <v>정상</v>
      </c>
      <c r="BK1281" s="54">
        <v>46235</v>
      </c>
      <c r="BL1281" s="52">
        <f t="shared" si="231"/>
        <v>2</v>
      </c>
    </row>
    <row r="1282" spans="1:64" ht="17.100000000000001" customHeight="1">
      <c r="A1282" s="58" t="s">
        <v>1</v>
      </c>
      <c r="B1282" s="57" t="s">
        <v>5705</v>
      </c>
      <c r="C1282" s="56" t="s">
        <v>5706</v>
      </c>
      <c r="D1282" s="213">
        <v>0</v>
      </c>
      <c r="E1282" s="214">
        <v>0</v>
      </c>
      <c r="F1282" s="215">
        <v>0</v>
      </c>
      <c r="G1282" s="213">
        <v>25000</v>
      </c>
      <c r="H1282" s="216">
        <v>5324.6214399999999</v>
      </c>
      <c r="I1282" s="215">
        <v>133115536</v>
      </c>
      <c r="J1282" s="213">
        <v>0</v>
      </c>
      <c r="K1282" s="216">
        <v>0</v>
      </c>
      <c r="L1282" s="215">
        <v>0</v>
      </c>
      <c r="M1282" s="213">
        <v>12</v>
      </c>
      <c r="N1282" s="216">
        <v>1</v>
      </c>
      <c r="O1282" s="215">
        <v>12</v>
      </c>
      <c r="P1282" s="213">
        <v>0</v>
      </c>
      <c r="Q1282" s="216">
        <v>0</v>
      </c>
      <c r="R1282" s="215">
        <v>0</v>
      </c>
      <c r="S1282" s="213">
        <v>25012</v>
      </c>
      <c r="T1282" s="214">
        <v>5322.0673269999998</v>
      </c>
      <c r="U1282" s="217">
        <v>133115548</v>
      </c>
      <c r="V1282" s="213">
        <v>11924</v>
      </c>
      <c r="W1282" s="216">
        <v>5328.8903049999999</v>
      </c>
      <c r="X1282" s="215">
        <v>63541688</v>
      </c>
      <c r="Y1282" s="213">
        <v>0</v>
      </c>
      <c r="Z1282" s="216">
        <v>0</v>
      </c>
      <c r="AA1282" s="215">
        <v>0</v>
      </c>
      <c r="AB1282" s="213">
        <v>47</v>
      </c>
      <c r="AC1282" s="216">
        <v>5323.0425530000002</v>
      </c>
      <c r="AD1282" s="215">
        <v>250183</v>
      </c>
      <c r="AE1282" s="213">
        <v>0</v>
      </c>
      <c r="AF1282" s="216">
        <v>0</v>
      </c>
      <c r="AG1282" s="215">
        <v>0</v>
      </c>
      <c r="AH1282" s="213">
        <v>11971</v>
      </c>
      <c r="AI1282" s="214">
        <v>5328.867346</v>
      </c>
      <c r="AJ1282" s="215">
        <v>63791871</v>
      </c>
      <c r="AK1282" s="218">
        <v>13041</v>
      </c>
      <c r="AL1282" s="214">
        <v>5315.8252000000002</v>
      </c>
      <c r="AM1282" s="215">
        <v>69323677</v>
      </c>
      <c r="AN1282" s="36">
        <f t="shared" si="223"/>
        <v>6.5603852305227799E-3</v>
      </c>
      <c r="AO1282" s="37">
        <f t="shared" si="224"/>
        <v>0.52138973292819446</v>
      </c>
      <c r="AP1282" s="38" t="s">
        <v>2</v>
      </c>
      <c r="AQ1282" s="39" t="str">
        <f t="shared" si="233"/>
        <v>제품</v>
      </c>
      <c r="AR1282" s="40">
        <f t="shared" si="227"/>
        <v>0</v>
      </c>
      <c r="AS1282" s="41">
        <f t="shared" si="228"/>
        <v>0</v>
      </c>
      <c r="AT1282" s="42">
        <f t="shared" si="229"/>
        <v>69323677</v>
      </c>
      <c r="AU1282" s="43">
        <f t="shared" si="225"/>
        <v>69323677</v>
      </c>
      <c r="AV1282" s="95">
        <f t="shared" si="232"/>
        <v>69323676.433200002</v>
      </c>
      <c r="AW1282" s="61" t="str">
        <f t="shared" si="232"/>
        <v/>
      </c>
      <c r="AX1282" s="61" t="str">
        <f t="shared" si="232"/>
        <v/>
      </c>
      <c r="AY1282" s="61" t="str">
        <f t="shared" si="232"/>
        <v/>
      </c>
      <c r="AZ1282" s="44" t="str">
        <f t="shared" si="232"/>
        <v/>
      </c>
      <c r="BA1282" s="45"/>
      <c r="BB1282" s="97">
        <v>13041</v>
      </c>
      <c r="BC1282" s="98">
        <v>0</v>
      </c>
      <c r="BD1282" s="98">
        <v>0</v>
      </c>
      <c r="BE1282" s="98">
        <v>0</v>
      </c>
      <c r="BF1282" s="98">
        <v>0</v>
      </c>
      <c r="BG1282" s="99">
        <f t="shared" si="230"/>
        <v>13041</v>
      </c>
      <c r="BH1282" s="52">
        <f t="shared" si="226"/>
        <v>0</v>
      </c>
      <c r="BI1282" s="53">
        <f>IFERROR(IF(ROUND(V1282/((D1282+AK1282)/2),1)&lt;0,0,ROUND(V1282/((D1282+AK1282)/2),1)),0)</f>
        <v>1.8</v>
      </c>
      <c r="BJ1282" s="55" t="str">
        <f>IF(AK1282=0,"정상",IF(AP1282="악성","악성",IF(AND(BL1282&gt;3,BI1282&lt;0.5),"악성",IF(AND(AP1282="정상",BL1282&lt;=3),"정상",IF(BI1282&gt;1,"정상","부진")))))</f>
        <v>정상</v>
      </c>
      <c r="BK1282" s="54">
        <v>46235</v>
      </c>
      <c r="BL1282" s="52">
        <f t="shared" si="231"/>
        <v>2</v>
      </c>
    </row>
    <row r="1283" spans="1:64" ht="17.100000000000001" customHeight="1">
      <c r="A1283" s="58" t="s">
        <v>1</v>
      </c>
      <c r="B1283" s="57" t="s">
        <v>5707</v>
      </c>
      <c r="C1283" s="56" t="s">
        <v>5708</v>
      </c>
      <c r="D1283" s="213">
        <v>0</v>
      </c>
      <c r="E1283" s="214">
        <v>0</v>
      </c>
      <c r="F1283" s="215">
        <v>0</v>
      </c>
      <c r="G1283" s="213">
        <v>28924</v>
      </c>
      <c r="H1283" s="216">
        <v>5377.4828509999998</v>
      </c>
      <c r="I1283" s="215">
        <v>155538314</v>
      </c>
      <c r="J1283" s="213">
        <v>0</v>
      </c>
      <c r="K1283" s="216">
        <v>0</v>
      </c>
      <c r="L1283" s="215">
        <v>0</v>
      </c>
      <c r="M1283" s="213">
        <v>8</v>
      </c>
      <c r="N1283" s="216">
        <v>1</v>
      </c>
      <c r="O1283" s="215">
        <v>8</v>
      </c>
      <c r="P1283" s="213">
        <v>0</v>
      </c>
      <c r="Q1283" s="216">
        <v>0</v>
      </c>
      <c r="R1283" s="215">
        <v>0</v>
      </c>
      <c r="S1283" s="213">
        <v>28932</v>
      </c>
      <c r="T1283" s="214">
        <v>5375.9961970000004</v>
      </c>
      <c r="U1283" s="217">
        <v>155538322</v>
      </c>
      <c r="V1283" s="213">
        <v>20160</v>
      </c>
      <c r="W1283" s="216">
        <v>5406.1340769999997</v>
      </c>
      <c r="X1283" s="215">
        <v>108987663</v>
      </c>
      <c r="Y1283" s="213">
        <v>0</v>
      </c>
      <c r="Z1283" s="216">
        <v>0</v>
      </c>
      <c r="AA1283" s="215">
        <v>0</v>
      </c>
      <c r="AB1283" s="213">
        <v>73</v>
      </c>
      <c r="AC1283" s="216">
        <v>5440.3698629999999</v>
      </c>
      <c r="AD1283" s="215">
        <v>397147</v>
      </c>
      <c r="AE1283" s="213">
        <v>0</v>
      </c>
      <c r="AF1283" s="216">
        <v>0</v>
      </c>
      <c r="AG1283" s="215">
        <v>0</v>
      </c>
      <c r="AH1283" s="213">
        <v>20233</v>
      </c>
      <c r="AI1283" s="214">
        <v>5406.2575980000001</v>
      </c>
      <c r="AJ1283" s="215">
        <v>109384810</v>
      </c>
      <c r="AK1283" s="218">
        <v>8699</v>
      </c>
      <c r="AL1283" s="214">
        <v>5305.6112000000003</v>
      </c>
      <c r="AM1283" s="215">
        <v>46153512</v>
      </c>
      <c r="AN1283" s="36">
        <f t="shared" si="223"/>
        <v>4.3676970346156899E-3</v>
      </c>
      <c r="AO1283" s="37">
        <f t="shared" si="224"/>
        <v>0.30067053781280245</v>
      </c>
      <c r="AP1283" s="38" t="s">
        <v>2</v>
      </c>
      <c r="AQ1283" s="39" t="str">
        <f t="shared" si="233"/>
        <v>제품</v>
      </c>
      <c r="AR1283" s="40">
        <f t="shared" si="227"/>
        <v>0</v>
      </c>
      <c r="AS1283" s="41">
        <f t="shared" si="228"/>
        <v>0</v>
      </c>
      <c r="AT1283" s="42">
        <f t="shared" si="229"/>
        <v>46153512</v>
      </c>
      <c r="AU1283" s="43">
        <f t="shared" si="225"/>
        <v>46153512</v>
      </c>
      <c r="AV1283" s="95">
        <f t="shared" si="232"/>
        <v>46153511.8288</v>
      </c>
      <c r="AW1283" s="61" t="str">
        <f t="shared" si="232"/>
        <v/>
      </c>
      <c r="AX1283" s="61" t="str">
        <f t="shared" si="232"/>
        <v/>
      </c>
      <c r="AY1283" s="61" t="str">
        <f t="shared" si="232"/>
        <v/>
      </c>
      <c r="AZ1283" s="44" t="str">
        <f t="shared" si="232"/>
        <v/>
      </c>
      <c r="BA1283" s="45"/>
      <c r="BB1283" s="97">
        <v>8699</v>
      </c>
      <c r="BC1283" s="98">
        <v>0</v>
      </c>
      <c r="BD1283" s="98">
        <v>0</v>
      </c>
      <c r="BE1283" s="98">
        <v>0</v>
      </c>
      <c r="BF1283" s="98">
        <v>0</v>
      </c>
      <c r="BG1283" s="99">
        <f t="shared" si="230"/>
        <v>8699</v>
      </c>
      <c r="BH1283" s="52">
        <f t="shared" si="226"/>
        <v>0</v>
      </c>
      <c r="BI1283" s="53">
        <f>IFERROR(IF(ROUND(V1283/((D1283+AK1283)/2),1)&lt;0,0,ROUND(V1283/((D1283+AK1283)/2),1)),0)</f>
        <v>4.5999999999999996</v>
      </c>
      <c r="BJ1283" s="55" t="str">
        <f>IF(AK1283=0,"정상",IF(AP1283="악성","악성",IF(AND(BL1283&gt;3,BI1283&lt;0.5),"악성",IF(AND(AP1283="정상",BL1283&lt;=3),"정상",IF(BI1283&gt;1,"정상","부진")))))</f>
        <v>정상</v>
      </c>
      <c r="BK1283" s="54">
        <v>46266</v>
      </c>
      <c r="BL1283" s="52">
        <f t="shared" si="231"/>
        <v>1</v>
      </c>
    </row>
    <row r="1284" spans="1:64" ht="17.100000000000001" customHeight="1">
      <c r="A1284" s="58" t="s">
        <v>1</v>
      </c>
      <c r="B1284" s="57" t="s">
        <v>5709</v>
      </c>
      <c r="C1284" s="56" t="s">
        <v>5710</v>
      </c>
      <c r="D1284" s="213">
        <v>0</v>
      </c>
      <c r="E1284" s="214">
        <v>0</v>
      </c>
      <c r="F1284" s="215">
        <v>0</v>
      </c>
      <c r="G1284" s="213">
        <v>0</v>
      </c>
      <c r="H1284" s="216">
        <v>0</v>
      </c>
      <c r="I1284" s="215">
        <v>0</v>
      </c>
      <c r="J1284" s="213">
        <v>3340</v>
      </c>
      <c r="K1284" s="216">
        <v>2389</v>
      </c>
      <c r="L1284" s="215">
        <v>7979260</v>
      </c>
      <c r="M1284" s="213">
        <v>3</v>
      </c>
      <c r="N1284" s="216">
        <v>2389</v>
      </c>
      <c r="O1284" s="215">
        <v>7167</v>
      </c>
      <c r="P1284" s="213">
        <v>0</v>
      </c>
      <c r="Q1284" s="216">
        <v>0</v>
      </c>
      <c r="R1284" s="215">
        <v>0</v>
      </c>
      <c r="S1284" s="213">
        <v>3343</v>
      </c>
      <c r="T1284" s="214">
        <v>2389</v>
      </c>
      <c r="U1284" s="217">
        <v>7986427</v>
      </c>
      <c r="V1284" s="213">
        <v>1036</v>
      </c>
      <c r="W1284" s="216">
        <v>2389</v>
      </c>
      <c r="X1284" s="215">
        <v>2475004</v>
      </c>
      <c r="Y1284" s="213">
        <v>0</v>
      </c>
      <c r="Z1284" s="216">
        <v>0</v>
      </c>
      <c r="AA1284" s="215">
        <v>0</v>
      </c>
      <c r="AB1284" s="213">
        <v>14</v>
      </c>
      <c r="AC1284" s="216">
        <v>2389</v>
      </c>
      <c r="AD1284" s="215">
        <v>33446</v>
      </c>
      <c r="AE1284" s="213">
        <v>0</v>
      </c>
      <c r="AF1284" s="216">
        <v>0</v>
      </c>
      <c r="AG1284" s="215">
        <v>0</v>
      </c>
      <c r="AH1284" s="213">
        <v>1050</v>
      </c>
      <c r="AI1284" s="214">
        <v>2389</v>
      </c>
      <c r="AJ1284" s="215">
        <v>2508450</v>
      </c>
      <c r="AK1284" s="218">
        <v>2293</v>
      </c>
      <c r="AL1284" s="214">
        <v>2389</v>
      </c>
      <c r="AM1284" s="215">
        <v>5477977</v>
      </c>
      <c r="AN1284" s="36">
        <f t="shared" si="223"/>
        <v>5.18403537711127E-4</v>
      </c>
      <c r="AO1284" s="37">
        <f t="shared" si="224"/>
        <v>0.68591085851032008</v>
      </c>
      <c r="AP1284" s="38" t="s">
        <v>2</v>
      </c>
      <c r="AQ1284" s="39" t="str">
        <f t="shared" si="233"/>
        <v>제품</v>
      </c>
      <c r="AR1284" s="40">
        <f t="shared" si="227"/>
        <v>0</v>
      </c>
      <c r="AS1284" s="41">
        <f t="shared" si="228"/>
        <v>0</v>
      </c>
      <c r="AT1284" s="42">
        <f t="shared" si="229"/>
        <v>5477977</v>
      </c>
      <c r="AU1284" s="43">
        <f t="shared" si="225"/>
        <v>5477977</v>
      </c>
      <c r="AV1284" s="95">
        <f t="shared" si="232"/>
        <v>5477977</v>
      </c>
      <c r="AW1284" s="61" t="str">
        <f t="shared" si="232"/>
        <v/>
      </c>
      <c r="AX1284" s="61" t="str">
        <f t="shared" si="232"/>
        <v/>
      </c>
      <c r="AY1284" s="61" t="str">
        <f t="shared" si="232"/>
        <v/>
      </c>
      <c r="AZ1284" s="44" t="str">
        <f t="shared" si="232"/>
        <v/>
      </c>
      <c r="BA1284" s="45"/>
      <c r="BB1284" s="97">
        <v>2293</v>
      </c>
      <c r="BC1284" s="98">
        <v>0</v>
      </c>
      <c r="BD1284" s="98">
        <v>0</v>
      </c>
      <c r="BE1284" s="98">
        <v>0</v>
      </c>
      <c r="BF1284" s="98">
        <v>0</v>
      </c>
      <c r="BG1284" s="99">
        <f t="shared" si="230"/>
        <v>2293</v>
      </c>
      <c r="BH1284" s="52">
        <f t="shared" si="226"/>
        <v>0</v>
      </c>
      <c r="BI1284" s="53">
        <f>IFERROR(IF(ROUND(V1284/((D1284+AK1284)/2),1)&lt;0,0,ROUND(V1284/((D1284+AK1284)/2),1)),0)</f>
        <v>0.9</v>
      </c>
      <c r="BJ1284" s="55" t="str">
        <f>IF(AK1284=0,"정상",IF(AP1284="악성","악성",IF(AND(BL1284&gt;3,BI1284&lt;0.5),"악성",IF(AND(AP1284="정상",BL1284&lt;=3),"정상",IF(BI1284&gt;1,"정상","부진")))))</f>
        <v>부진</v>
      </c>
      <c r="BK1284" s="54">
        <v>46113</v>
      </c>
      <c r="BL1284" s="52">
        <f t="shared" si="231"/>
        <v>6</v>
      </c>
    </row>
    <row r="1285" spans="1:64" ht="17.100000000000001" customHeight="1">
      <c r="A1285" s="58" t="s">
        <v>1</v>
      </c>
      <c r="B1285" s="57" t="s">
        <v>5711</v>
      </c>
      <c r="C1285" s="56" t="s">
        <v>5712</v>
      </c>
      <c r="D1285" s="213">
        <v>0</v>
      </c>
      <c r="E1285" s="214">
        <v>0</v>
      </c>
      <c r="F1285" s="215">
        <v>0</v>
      </c>
      <c r="G1285" s="213">
        <v>0</v>
      </c>
      <c r="H1285" s="216">
        <v>0</v>
      </c>
      <c r="I1285" s="215">
        <v>0</v>
      </c>
      <c r="J1285" s="213">
        <v>3320</v>
      </c>
      <c r="K1285" s="216">
        <v>2529</v>
      </c>
      <c r="L1285" s="215">
        <v>8396280</v>
      </c>
      <c r="M1285" s="213">
        <v>0</v>
      </c>
      <c r="N1285" s="216">
        <v>0</v>
      </c>
      <c r="O1285" s="215">
        <v>0</v>
      </c>
      <c r="P1285" s="213">
        <v>0</v>
      </c>
      <c r="Q1285" s="216">
        <v>0</v>
      </c>
      <c r="R1285" s="215">
        <v>0</v>
      </c>
      <c r="S1285" s="213">
        <v>3320</v>
      </c>
      <c r="T1285" s="214">
        <v>2529</v>
      </c>
      <c r="U1285" s="217">
        <v>8396280</v>
      </c>
      <c r="V1285" s="213">
        <v>1014</v>
      </c>
      <c r="W1285" s="216">
        <v>2529</v>
      </c>
      <c r="X1285" s="215">
        <v>2564406</v>
      </c>
      <c r="Y1285" s="213">
        <v>0</v>
      </c>
      <c r="Z1285" s="216">
        <v>0</v>
      </c>
      <c r="AA1285" s="215">
        <v>0</v>
      </c>
      <c r="AB1285" s="213">
        <v>17</v>
      </c>
      <c r="AC1285" s="216">
        <v>2529</v>
      </c>
      <c r="AD1285" s="215">
        <v>42993</v>
      </c>
      <c r="AE1285" s="213">
        <v>0</v>
      </c>
      <c r="AF1285" s="216">
        <v>0</v>
      </c>
      <c r="AG1285" s="215">
        <v>0</v>
      </c>
      <c r="AH1285" s="213">
        <v>1031</v>
      </c>
      <c r="AI1285" s="214">
        <v>2529</v>
      </c>
      <c r="AJ1285" s="215">
        <v>2607399</v>
      </c>
      <c r="AK1285" s="218">
        <v>2289</v>
      </c>
      <c r="AL1285" s="214">
        <v>2529</v>
      </c>
      <c r="AM1285" s="215">
        <v>5788881</v>
      </c>
      <c r="AN1285" s="36">
        <f t="shared" si="223"/>
        <v>5.4782566443574454E-4</v>
      </c>
      <c r="AO1285" s="37">
        <f t="shared" si="224"/>
        <v>0.68945783132530125</v>
      </c>
      <c r="AP1285" s="38" t="s">
        <v>2</v>
      </c>
      <c r="AQ1285" s="39" t="str">
        <f t="shared" si="233"/>
        <v>제품</v>
      </c>
      <c r="AR1285" s="40">
        <f t="shared" si="227"/>
        <v>0</v>
      </c>
      <c r="AS1285" s="41">
        <f t="shared" si="228"/>
        <v>0</v>
      </c>
      <c r="AT1285" s="42">
        <f t="shared" si="229"/>
        <v>5788881</v>
      </c>
      <c r="AU1285" s="43">
        <f t="shared" si="225"/>
        <v>5788881</v>
      </c>
      <c r="AV1285" s="95">
        <f t="shared" ref="AV1285:AZ1335" si="234">IF(+BB1285*$AL1285=0,"",+BB1285*$AL1285)</f>
        <v>5788881</v>
      </c>
      <c r="AW1285" s="61" t="str">
        <f t="shared" si="234"/>
        <v/>
      </c>
      <c r="AX1285" s="61" t="str">
        <f t="shared" si="234"/>
        <v/>
      </c>
      <c r="AY1285" s="61" t="str">
        <f t="shared" si="234"/>
        <v/>
      </c>
      <c r="AZ1285" s="44" t="str">
        <f t="shared" si="234"/>
        <v/>
      </c>
      <c r="BA1285" s="45"/>
      <c r="BB1285" s="97">
        <v>2289</v>
      </c>
      <c r="BC1285" s="98">
        <v>0</v>
      </c>
      <c r="BD1285" s="98">
        <v>0</v>
      </c>
      <c r="BE1285" s="98">
        <v>0</v>
      </c>
      <c r="BF1285" s="98">
        <v>0</v>
      </c>
      <c r="BG1285" s="99">
        <f t="shared" si="230"/>
        <v>2289</v>
      </c>
      <c r="BH1285" s="52">
        <f t="shared" si="226"/>
        <v>0</v>
      </c>
      <c r="BI1285" s="53">
        <f>IFERROR(IF(ROUND(V1285/((D1285+AK1285)/2),1)&lt;0,0,ROUND(V1285/((D1285+AK1285)/2),1)),0)</f>
        <v>0.9</v>
      </c>
      <c r="BJ1285" s="55" t="str">
        <f>IF(AK1285=0,"정상",IF(AP1285="악성","악성",IF(AND(BL1285&gt;3,BI1285&lt;0.5),"악성",IF(AND(AP1285="정상",BL1285&lt;=3),"정상",IF(BI1285&gt;1,"정상","부진")))))</f>
        <v>부진</v>
      </c>
      <c r="BK1285" s="54">
        <v>46113</v>
      </c>
      <c r="BL1285" s="52">
        <f t="shared" si="231"/>
        <v>6</v>
      </c>
    </row>
    <row r="1286" spans="1:64" ht="17.100000000000001" customHeight="1">
      <c r="A1286" s="58" t="s">
        <v>1</v>
      </c>
      <c r="B1286" s="57" t="s">
        <v>5713</v>
      </c>
      <c r="C1286" s="56" t="s">
        <v>5714</v>
      </c>
      <c r="D1286" s="213">
        <v>0</v>
      </c>
      <c r="E1286" s="214">
        <v>0</v>
      </c>
      <c r="F1286" s="215">
        <v>0</v>
      </c>
      <c r="G1286" s="213">
        <v>0</v>
      </c>
      <c r="H1286" s="216">
        <v>0</v>
      </c>
      <c r="I1286" s="215">
        <v>0</v>
      </c>
      <c r="J1286" s="213">
        <v>3340</v>
      </c>
      <c r="K1286" s="216">
        <v>2359</v>
      </c>
      <c r="L1286" s="215">
        <v>7879060</v>
      </c>
      <c r="M1286" s="213">
        <v>0</v>
      </c>
      <c r="N1286" s="216">
        <v>0</v>
      </c>
      <c r="O1286" s="215">
        <v>0</v>
      </c>
      <c r="P1286" s="213">
        <v>0</v>
      </c>
      <c r="Q1286" s="216">
        <v>0</v>
      </c>
      <c r="R1286" s="215">
        <v>0</v>
      </c>
      <c r="S1286" s="213">
        <v>3340</v>
      </c>
      <c r="T1286" s="214">
        <v>2359</v>
      </c>
      <c r="U1286" s="217">
        <v>7879060</v>
      </c>
      <c r="V1286" s="213">
        <v>1172</v>
      </c>
      <c r="W1286" s="216">
        <v>2359</v>
      </c>
      <c r="X1286" s="215">
        <v>2764748</v>
      </c>
      <c r="Y1286" s="213">
        <v>0</v>
      </c>
      <c r="Z1286" s="216">
        <v>0</v>
      </c>
      <c r="AA1286" s="215">
        <v>0</v>
      </c>
      <c r="AB1286" s="213">
        <v>15</v>
      </c>
      <c r="AC1286" s="216">
        <v>2359</v>
      </c>
      <c r="AD1286" s="215">
        <v>35385</v>
      </c>
      <c r="AE1286" s="213">
        <v>0</v>
      </c>
      <c r="AF1286" s="216">
        <v>0</v>
      </c>
      <c r="AG1286" s="215">
        <v>0</v>
      </c>
      <c r="AH1286" s="213">
        <v>1187</v>
      </c>
      <c r="AI1286" s="214">
        <v>2359</v>
      </c>
      <c r="AJ1286" s="215">
        <v>2800133</v>
      </c>
      <c r="AK1286" s="218">
        <v>2153</v>
      </c>
      <c r="AL1286" s="214">
        <v>2359</v>
      </c>
      <c r="AM1286" s="215">
        <v>5078927</v>
      </c>
      <c r="AN1286" s="36">
        <f t="shared" si="223"/>
        <v>4.8063979176556624E-4</v>
      </c>
      <c r="AO1286" s="37">
        <f t="shared" si="224"/>
        <v>0.64461077844311376</v>
      </c>
      <c r="AP1286" s="38" t="s">
        <v>2</v>
      </c>
      <c r="AQ1286" s="39" t="str">
        <f t="shared" si="233"/>
        <v>제품</v>
      </c>
      <c r="AR1286" s="40">
        <f t="shared" si="227"/>
        <v>0</v>
      </c>
      <c r="AS1286" s="41">
        <f t="shared" si="228"/>
        <v>0</v>
      </c>
      <c r="AT1286" s="42">
        <f t="shared" si="229"/>
        <v>5078927</v>
      </c>
      <c r="AU1286" s="43">
        <f t="shared" si="225"/>
        <v>5078927</v>
      </c>
      <c r="AV1286" s="95">
        <f t="shared" si="234"/>
        <v>5078927</v>
      </c>
      <c r="AW1286" s="61" t="str">
        <f t="shared" si="234"/>
        <v/>
      </c>
      <c r="AX1286" s="61" t="str">
        <f t="shared" si="234"/>
        <v/>
      </c>
      <c r="AY1286" s="61" t="str">
        <f t="shared" si="234"/>
        <v/>
      </c>
      <c r="AZ1286" s="44" t="str">
        <f t="shared" si="234"/>
        <v/>
      </c>
      <c r="BA1286" s="45"/>
      <c r="BB1286" s="97">
        <v>2153</v>
      </c>
      <c r="BC1286" s="98">
        <v>0</v>
      </c>
      <c r="BD1286" s="98">
        <v>0</v>
      </c>
      <c r="BE1286" s="98">
        <v>0</v>
      </c>
      <c r="BF1286" s="98">
        <v>0</v>
      </c>
      <c r="BG1286" s="99">
        <f t="shared" si="230"/>
        <v>2153</v>
      </c>
      <c r="BH1286" s="52">
        <f t="shared" si="226"/>
        <v>0</v>
      </c>
      <c r="BI1286" s="53">
        <f>IFERROR(IF(ROUND(V1286/((D1286+AK1286)/2),1)&lt;0,0,ROUND(V1286/((D1286+AK1286)/2),1)),0)</f>
        <v>1.1000000000000001</v>
      </c>
      <c r="BJ1286" s="55" t="str">
        <f>IF(AK1286=0,"정상",IF(AP1286="악성","악성",IF(AND(BL1286&gt;3,BI1286&lt;0.5),"악성",IF(AND(AP1286="정상",BL1286&lt;=3),"정상",IF(BI1286&gt;1,"정상","부진")))))</f>
        <v>정상</v>
      </c>
      <c r="BK1286" s="54">
        <v>46113</v>
      </c>
      <c r="BL1286" s="52">
        <f t="shared" si="231"/>
        <v>6</v>
      </c>
    </row>
    <row r="1287" spans="1:64" ht="17.100000000000001" customHeight="1">
      <c r="A1287" s="58" t="s">
        <v>1</v>
      </c>
      <c r="B1287" s="57" t="s">
        <v>5715</v>
      </c>
      <c r="C1287" s="56" t="s">
        <v>5716</v>
      </c>
      <c r="D1287" s="213">
        <v>0</v>
      </c>
      <c r="E1287" s="214">
        <v>0</v>
      </c>
      <c r="F1287" s="215">
        <v>0</v>
      </c>
      <c r="G1287" s="213">
        <v>0</v>
      </c>
      <c r="H1287" s="216">
        <v>0</v>
      </c>
      <c r="I1287" s="215">
        <v>0</v>
      </c>
      <c r="J1287" s="213">
        <v>5060</v>
      </c>
      <c r="K1287" s="216">
        <v>3003.3764820000001</v>
      </c>
      <c r="L1287" s="215">
        <v>15197085</v>
      </c>
      <c r="M1287" s="213">
        <v>0</v>
      </c>
      <c r="N1287" s="216">
        <v>0</v>
      </c>
      <c r="O1287" s="215">
        <v>0</v>
      </c>
      <c r="P1287" s="213">
        <v>0</v>
      </c>
      <c r="Q1287" s="216">
        <v>0</v>
      </c>
      <c r="R1287" s="215">
        <v>0</v>
      </c>
      <c r="S1287" s="213">
        <v>5060</v>
      </c>
      <c r="T1287" s="214">
        <v>3003.3764820000001</v>
      </c>
      <c r="U1287" s="217">
        <v>15197085</v>
      </c>
      <c r="V1287" s="213">
        <v>2076</v>
      </c>
      <c r="W1287" s="216">
        <v>3003.3771670000001</v>
      </c>
      <c r="X1287" s="215">
        <v>6235011</v>
      </c>
      <c r="Y1287" s="213">
        <v>0</v>
      </c>
      <c r="Z1287" s="216">
        <v>0</v>
      </c>
      <c r="AA1287" s="215">
        <v>0</v>
      </c>
      <c r="AB1287" s="213">
        <v>25</v>
      </c>
      <c r="AC1287" s="216">
        <v>3003.44</v>
      </c>
      <c r="AD1287" s="215">
        <v>75086</v>
      </c>
      <c r="AE1287" s="213">
        <v>0</v>
      </c>
      <c r="AF1287" s="216">
        <v>0</v>
      </c>
      <c r="AG1287" s="215">
        <v>0</v>
      </c>
      <c r="AH1287" s="213">
        <v>2101</v>
      </c>
      <c r="AI1287" s="214">
        <v>3003.377915</v>
      </c>
      <c r="AJ1287" s="215">
        <v>6310097</v>
      </c>
      <c r="AK1287" s="218">
        <v>2959</v>
      </c>
      <c r="AL1287" s="214">
        <v>3003.3755000000001</v>
      </c>
      <c r="AM1287" s="215">
        <v>8886988</v>
      </c>
      <c r="AN1287" s="36">
        <f t="shared" si="223"/>
        <v>8.4101229683810892E-4</v>
      </c>
      <c r="AO1287" s="37">
        <f t="shared" si="224"/>
        <v>0.58478260869565213</v>
      </c>
      <c r="AP1287" s="38" t="s">
        <v>2</v>
      </c>
      <c r="AQ1287" s="39" t="str">
        <f t="shared" si="233"/>
        <v>제품</v>
      </c>
      <c r="AR1287" s="40">
        <f t="shared" si="227"/>
        <v>0</v>
      </c>
      <c r="AS1287" s="41">
        <f t="shared" si="228"/>
        <v>0</v>
      </c>
      <c r="AT1287" s="42">
        <f t="shared" si="229"/>
        <v>8886988</v>
      </c>
      <c r="AU1287" s="43">
        <f t="shared" si="225"/>
        <v>8886988</v>
      </c>
      <c r="AV1287" s="95">
        <f t="shared" si="234"/>
        <v>8886988.1044999994</v>
      </c>
      <c r="AW1287" s="61" t="str">
        <f t="shared" si="234"/>
        <v/>
      </c>
      <c r="AX1287" s="61" t="str">
        <f t="shared" si="234"/>
        <v/>
      </c>
      <c r="AY1287" s="61" t="str">
        <f t="shared" si="234"/>
        <v/>
      </c>
      <c r="AZ1287" s="44" t="str">
        <f t="shared" si="234"/>
        <v/>
      </c>
      <c r="BA1287" s="45"/>
      <c r="BB1287" s="97">
        <v>2959</v>
      </c>
      <c r="BC1287" s="98">
        <v>0</v>
      </c>
      <c r="BD1287" s="98">
        <v>0</v>
      </c>
      <c r="BE1287" s="98">
        <v>0</v>
      </c>
      <c r="BF1287" s="98">
        <v>0</v>
      </c>
      <c r="BG1287" s="99">
        <f t="shared" si="230"/>
        <v>2959</v>
      </c>
      <c r="BH1287" s="52">
        <f t="shared" si="226"/>
        <v>0</v>
      </c>
      <c r="BI1287" s="53">
        <f>IFERROR(IF(ROUND(V1287/((D1287+AK1287)/2),1)&lt;0,0,ROUND(V1287/((D1287+AK1287)/2),1)),0)</f>
        <v>1.4</v>
      </c>
      <c r="BJ1287" s="55" t="str">
        <f>IF(AK1287=0,"정상",IF(AP1287="악성","악성",IF(AND(BL1287&gt;3,BI1287&lt;0.5),"악성",IF(AND(AP1287="정상",BL1287&lt;=3),"정상",IF(BI1287&gt;1,"정상","부진")))))</f>
        <v>정상</v>
      </c>
      <c r="BK1287" s="54">
        <v>46113</v>
      </c>
      <c r="BL1287" s="52">
        <f t="shared" si="231"/>
        <v>6</v>
      </c>
    </row>
    <row r="1288" spans="1:64" ht="17.100000000000001" customHeight="1">
      <c r="A1288" s="58" t="s">
        <v>1</v>
      </c>
      <c r="B1288" s="57" t="s">
        <v>5908</v>
      </c>
      <c r="C1288" s="56" t="s">
        <v>5909</v>
      </c>
      <c r="D1288" s="213">
        <v>0</v>
      </c>
      <c r="E1288" s="214">
        <v>0</v>
      </c>
      <c r="F1288" s="215">
        <v>0</v>
      </c>
      <c r="G1288" s="213">
        <v>6000</v>
      </c>
      <c r="H1288" s="216">
        <v>781.78650000000005</v>
      </c>
      <c r="I1288" s="215">
        <v>4690719</v>
      </c>
      <c r="J1288" s="213">
        <v>0</v>
      </c>
      <c r="K1288" s="216">
        <v>0</v>
      </c>
      <c r="L1288" s="215">
        <v>0</v>
      </c>
      <c r="M1288" s="213">
        <v>11</v>
      </c>
      <c r="N1288" s="216">
        <v>867.72727199999997</v>
      </c>
      <c r="O1288" s="215">
        <v>9545</v>
      </c>
      <c r="P1288" s="213">
        <v>0</v>
      </c>
      <c r="Q1288" s="216">
        <v>0</v>
      </c>
      <c r="R1288" s="215">
        <v>0</v>
      </c>
      <c r="S1288" s="213">
        <v>6011</v>
      </c>
      <c r="T1288" s="214">
        <v>781.94376899999997</v>
      </c>
      <c r="U1288" s="217">
        <v>4700264</v>
      </c>
      <c r="V1288" s="213">
        <v>2348</v>
      </c>
      <c r="W1288" s="216">
        <v>845.09582599999999</v>
      </c>
      <c r="X1288" s="215">
        <v>1984285</v>
      </c>
      <c r="Y1288" s="213">
        <v>0</v>
      </c>
      <c r="Z1288" s="216">
        <v>0</v>
      </c>
      <c r="AA1288" s="215">
        <v>0</v>
      </c>
      <c r="AB1288" s="213">
        <v>33</v>
      </c>
      <c r="AC1288" s="216">
        <v>867.81818099999998</v>
      </c>
      <c r="AD1288" s="215">
        <v>28638</v>
      </c>
      <c r="AE1288" s="213">
        <v>0</v>
      </c>
      <c r="AF1288" s="216">
        <v>0</v>
      </c>
      <c r="AG1288" s="215">
        <v>0</v>
      </c>
      <c r="AH1288" s="213">
        <v>2381</v>
      </c>
      <c r="AI1288" s="214">
        <v>845.410751</v>
      </c>
      <c r="AJ1288" s="215">
        <v>2012923</v>
      </c>
      <c r="AK1288" s="218">
        <v>3630</v>
      </c>
      <c r="AL1288" s="214">
        <v>740.31439999999998</v>
      </c>
      <c r="AM1288" s="215">
        <v>2687341</v>
      </c>
      <c r="AN1288" s="36">
        <f t="shared" si="223"/>
        <v>2.5431415309632696E-4</v>
      </c>
      <c r="AO1288" s="37">
        <f t="shared" si="224"/>
        <v>0.60389286308434542</v>
      </c>
      <c r="AP1288" s="38" t="s">
        <v>2</v>
      </c>
      <c r="AQ1288" s="39" t="str">
        <f t="shared" si="233"/>
        <v>제품</v>
      </c>
      <c r="AR1288" s="40">
        <f t="shared" si="227"/>
        <v>0</v>
      </c>
      <c r="AS1288" s="41">
        <f t="shared" si="228"/>
        <v>0</v>
      </c>
      <c r="AT1288" s="42">
        <f t="shared" si="229"/>
        <v>2687341</v>
      </c>
      <c r="AU1288" s="43">
        <f t="shared" si="225"/>
        <v>2687341</v>
      </c>
      <c r="AV1288" s="95">
        <f t="shared" si="234"/>
        <v>2687341.2719999999</v>
      </c>
      <c r="AW1288" s="61" t="str">
        <f t="shared" si="234"/>
        <v/>
      </c>
      <c r="AX1288" s="61" t="str">
        <f t="shared" si="234"/>
        <v/>
      </c>
      <c r="AY1288" s="61" t="str">
        <f t="shared" si="234"/>
        <v/>
      </c>
      <c r="AZ1288" s="44" t="str">
        <f t="shared" si="234"/>
        <v/>
      </c>
      <c r="BA1288" s="45"/>
      <c r="BB1288" s="97">
        <v>3630</v>
      </c>
      <c r="BC1288" s="98">
        <v>0</v>
      </c>
      <c r="BD1288" s="98">
        <v>0</v>
      </c>
      <c r="BE1288" s="98">
        <v>0</v>
      </c>
      <c r="BF1288" s="98">
        <v>0</v>
      </c>
      <c r="BG1288" s="99">
        <f t="shared" si="230"/>
        <v>3630</v>
      </c>
      <c r="BH1288" s="52">
        <f t="shared" si="226"/>
        <v>0</v>
      </c>
      <c r="BI1288" s="53">
        <f>IFERROR(IF(ROUND(V1288/((D1288+AK1288)/2),1)&lt;0,0,ROUND(V1288/((D1288+AK1288)/2),1)),0)</f>
        <v>1.3</v>
      </c>
      <c r="BJ1288" s="55" t="str">
        <f>IF(AK1288=0,"정상",IF(AP1288="악성","악성",IF(AND(BL1288&gt;3,BI1288&lt;0.5),"악성",IF(AND(AP1288="정상",BL1288&lt;=3),"정상",IF(BI1288&gt;1,"정상","부진")))))</f>
        <v>정상</v>
      </c>
      <c r="BK1288" s="54">
        <v>46266</v>
      </c>
      <c r="BL1288" s="52">
        <f t="shared" si="231"/>
        <v>1</v>
      </c>
    </row>
    <row r="1289" spans="1:64" ht="17.100000000000001" customHeight="1">
      <c r="A1289" s="58" t="s">
        <v>1</v>
      </c>
      <c r="B1289" s="57" t="s">
        <v>5910</v>
      </c>
      <c r="C1289" s="56" t="s">
        <v>5911</v>
      </c>
      <c r="D1289" s="213">
        <v>0</v>
      </c>
      <c r="E1289" s="214">
        <v>0</v>
      </c>
      <c r="F1289" s="215">
        <v>0</v>
      </c>
      <c r="G1289" s="213">
        <v>6000</v>
      </c>
      <c r="H1289" s="216">
        <v>781.786833</v>
      </c>
      <c r="I1289" s="215">
        <v>4690721</v>
      </c>
      <c r="J1289" s="213">
        <v>0</v>
      </c>
      <c r="K1289" s="216">
        <v>0</v>
      </c>
      <c r="L1289" s="215">
        <v>0</v>
      </c>
      <c r="M1289" s="213">
        <v>22</v>
      </c>
      <c r="N1289" s="216">
        <v>867.77272700000003</v>
      </c>
      <c r="O1289" s="215">
        <v>19091</v>
      </c>
      <c r="P1289" s="213">
        <v>0</v>
      </c>
      <c r="Q1289" s="216">
        <v>0</v>
      </c>
      <c r="R1289" s="215">
        <v>0</v>
      </c>
      <c r="S1289" s="213">
        <v>6022</v>
      </c>
      <c r="T1289" s="214">
        <v>782.10096299999998</v>
      </c>
      <c r="U1289" s="217">
        <v>4709812</v>
      </c>
      <c r="V1289" s="213">
        <v>2443</v>
      </c>
      <c r="W1289" s="216">
        <v>843.30290600000001</v>
      </c>
      <c r="X1289" s="215">
        <v>2060189</v>
      </c>
      <c r="Y1289" s="213">
        <v>0</v>
      </c>
      <c r="Z1289" s="216">
        <v>0</v>
      </c>
      <c r="AA1289" s="215">
        <v>0</v>
      </c>
      <c r="AB1289" s="213">
        <v>33</v>
      </c>
      <c r="AC1289" s="216">
        <v>867.78787799999998</v>
      </c>
      <c r="AD1289" s="215">
        <v>28637</v>
      </c>
      <c r="AE1289" s="213">
        <v>0</v>
      </c>
      <c r="AF1289" s="216">
        <v>0</v>
      </c>
      <c r="AG1289" s="215">
        <v>0</v>
      </c>
      <c r="AH1289" s="213">
        <v>2476</v>
      </c>
      <c r="AI1289" s="214">
        <v>843.62923999999998</v>
      </c>
      <c r="AJ1289" s="215">
        <v>2088826</v>
      </c>
      <c r="AK1289" s="218">
        <v>3546</v>
      </c>
      <c r="AL1289" s="214">
        <v>739.13879999999995</v>
      </c>
      <c r="AM1289" s="215">
        <v>2620986</v>
      </c>
      <c r="AN1289" s="36">
        <f t="shared" si="223"/>
        <v>2.4803470600393831E-4</v>
      </c>
      <c r="AO1289" s="37">
        <f t="shared" si="224"/>
        <v>0.58884091663899041</v>
      </c>
      <c r="AP1289" s="38" t="s">
        <v>2</v>
      </c>
      <c r="AQ1289" s="39" t="str">
        <f t="shared" si="233"/>
        <v>제품</v>
      </c>
      <c r="AR1289" s="40">
        <f t="shared" si="227"/>
        <v>0</v>
      </c>
      <c r="AS1289" s="41">
        <f t="shared" si="228"/>
        <v>0</v>
      </c>
      <c r="AT1289" s="42">
        <f t="shared" si="229"/>
        <v>2620986</v>
      </c>
      <c r="AU1289" s="43">
        <f t="shared" si="225"/>
        <v>2620986</v>
      </c>
      <c r="AV1289" s="95">
        <f t="shared" si="234"/>
        <v>2620986.1847999999</v>
      </c>
      <c r="AW1289" s="61" t="str">
        <f t="shared" si="234"/>
        <v/>
      </c>
      <c r="AX1289" s="61" t="str">
        <f t="shared" si="234"/>
        <v/>
      </c>
      <c r="AY1289" s="61" t="str">
        <f t="shared" si="234"/>
        <v/>
      </c>
      <c r="AZ1289" s="44" t="str">
        <f t="shared" si="234"/>
        <v/>
      </c>
      <c r="BA1289" s="45"/>
      <c r="BB1289" s="97">
        <v>3546</v>
      </c>
      <c r="BC1289" s="98">
        <v>0</v>
      </c>
      <c r="BD1289" s="98">
        <v>0</v>
      </c>
      <c r="BE1289" s="98">
        <v>0</v>
      </c>
      <c r="BF1289" s="98">
        <v>0</v>
      </c>
      <c r="BG1289" s="99">
        <f t="shared" si="230"/>
        <v>3546</v>
      </c>
      <c r="BH1289" s="52">
        <f t="shared" si="226"/>
        <v>0</v>
      </c>
      <c r="BI1289" s="53">
        <f>IFERROR(IF(ROUND(V1289/((D1289+AK1289)/2),1)&lt;0,0,ROUND(V1289/((D1289+AK1289)/2),1)),0)</f>
        <v>1.4</v>
      </c>
      <c r="BJ1289" s="55" t="str">
        <f>IF(AK1289=0,"정상",IF(AP1289="악성","악성",IF(AND(BL1289&gt;3,BI1289&lt;0.5),"악성",IF(AND(AP1289="정상",BL1289&lt;=3),"정상",IF(BI1289&gt;1,"정상","부진")))))</f>
        <v>정상</v>
      </c>
      <c r="BK1289" s="54">
        <v>46266</v>
      </c>
      <c r="BL1289" s="52">
        <f t="shared" si="231"/>
        <v>1</v>
      </c>
    </row>
    <row r="1290" spans="1:64" ht="17.100000000000001" customHeight="1">
      <c r="A1290" s="58" t="s">
        <v>1</v>
      </c>
      <c r="B1290" s="57" t="s">
        <v>6032</v>
      </c>
      <c r="C1290" s="56" t="s">
        <v>6033</v>
      </c>
      <c r="D1290" s="213">
        <v>0</v>
      </c>
      <c r="E1290" s="214">
        <v>0</v>
      </c>
      <c r="F1290" s="215">
        <v>0</v>
      </c>
      <c r="G1290" s="213">
        <v>23100</v>
      </c>
      <c r="H1290" s="216">
        <v>925.77969599999994</v>
      </c>
      <c r="I1290" s="215">
        <v>21385511</v>
      </c>
      <c r="J1290" s="213">
        <v>0</v>
      </c>
      <c r="K1290" s="216">
        <v>0</v>
      </c>
      <c r="L1290" s="215">
        <v>0</v>
      </c>
      <c r="M1290" s="213">
        <v>0</v>
      </c>
      <c r="N1290" s="216">
        <v>0</v>
      </c>
      <c r="O1290" s="215">
        <v>0</v>
      </c>
      <c r="P1290" s="213">
        <v>0</v>
      </c>
      <c r="Q1290" s="216">
        <v>0</v>
      </c>
      <c r="R1290" s="215">
        <v>0</v>
      </c>
      <c r="S1290" s="213">
        <v>23100</v>
      </c>
      <c r="T1290" s="214">
        <v>925.77969599999994</v>
      </c>
      <c r="U1290" s="217">
        <v>21385511</v>
      </c>
      <c r="V1290" s="213">
        <v>2965</v>
      </c>
      <c r="W1290" s="216">
        <v>925.779763</v>
      </c>
      <c r="X1290" s="215">
        <v>2744937</v>
      </c>
      <c r="Y1290" s="213">
        <v>0</v>
      </c>
      <c r="Z1290" s="216">
        <v>0</v>
      </c>
      <c r="AA1290" s="215">
        <v>0</v>
      </c>
      <c r="AB1290" s="213">
        <v>39</v>
      </c>
      <c r="AC1290" s="216">
        <v>925.79487099999994</v>
      </c>
      <c r="AD1290" s="215">
        <v>36106</v>
      </c>
      <c r="AE1290" s="213">
        <v>0</v>
      </c>
      <c r="AF1290" s="216">
        <v>0</v>
      </c>
      <c r="AG1290" s="215">
        <v>0</v>
      </c>
      <c r="AH1290" s="213">
        <v>3004</v>
      </c>
      <c r="AI1290" s="214">
        <v>925.77995999999996</v>
      </c>
      <c r="AJ1290" s="215">
        <v>2781043</v>
      </c>
      <c r="AK1290" s="218">
        <v>20096</v>
      </c>
      <c r="AL1290" s="214">
        <v>925.77959999999996</v>
      </c>
      <c r="AM1290" s="215">
        <v>18604468</v>
      </c>
      <c r="AN1290" s="36">
        <f t="shared" ref="AN1290:AN1353" si="235">AM1290/$AM$4</f>
        <v>1.7606174740115658E-3</v>
      </c>
      <c r="AO1290" s="37">
        <f t="shared" ref="AO1290:AO1353" si="236">IF(ISERROR(AK1290/(D1290+S1290)),,(AK1290/(D1290+S1290)))</f>
        <v>0.86995670995670993</v>
      </c>
      <c r="AP1290" s="38" t="s">
        <v>2</v>
      </c>
      <c r="AQ1290" s="39" t="str">
        <f t="shared" si="233"/>
        <v>제품</v>
      </c>
      <c r="AR1290" s="40">
        <f t="shared" si="227"/>
        <v>0</v>
      </c>
      <c r="AS1290" s="41">
        <f t="shared" si="228"/>
        <v>0</v>
      </c>
      <c r="AT1290" s="42">
        <f t="shared" si="229"/>
        <v>18604468</v>
      </c>
      <c r="AU1290" s="43">
        <f t="shared" ref="AU1290:AU1353" si="237">SUM(AR1290:AT1290)</f>
        <v>18604468</v>
      </c>
      <c r="AV1290" s="95">
        <f t="shared" si="234"/>
        <v>18604466.841600001</v>
      </c>
      <c r="AW1290" s="61" t="str">
        <f t="shared" si="234"/>
        <v/>
      </c>
      <c r="AX1290" s="61" t="str">
        <f t="shared" si="234"/>
        <v/>
      </c>
      <c r="AY1290" s="61" t="str">
        <f t="shared" si="234"/>
        <v/>
      </c>
      <c r="AZ1290" s="44" t="str">
        <f t="shared" si="234"/>
        <v/>
      </c>
      <c r="BA1290" s="45"/>
      <c r="BB1290" s="97">
        <v>20096</v>
      </c>
      <c r="BC1290" s="98">
        <v>0</v>
      </c>
      <c r="BD1290" s="98">
        <v>0</v>
      </c>
      <c r="BE1290" s="98">
        <v>0</v>
      </c>
      <c r="BF1290" s="98">
        <v>0</v>
      </c>
      <c r="BG1290" s="99">
        <f t="shared" si="230"/>
        <v>20096</v>
      </c>
      <c r="BH1290" s="52">
        <f t="shared" ref="BH1290:BH1353" si="238">BG1290-AK1290</f>
        <v>0</v>
      </c>
      <c r="BI1290" s="53">
        <f>IFERROR(IF(ROUND(V1290/((D1290+AK1290)/2),1)&lt;0,0,ROUND(V1290/((D1290+AK1290)/2),1)),0)</f>
        <v>0.3</v>
      </c>
      <c r="BJ1290" s="55" t="str">
        <f>IF(AK1290=0,"정상",IF(AP1290="악성","악성",IF(AND(BL1290&gt;3,BI1290&lt;0.5),"악성",IF(AND(AP1290="정상",BL1290&lt;=3),"정상",IF(BI1290&gt;1,"정상","부진")))))</f>
        <v>정상</v>
      </c>
      <c r="BK1290" s="54">
        <v>46204</v>
      </c>
      <c r="BL1290" s="52">
        <f t="shared" si="231"/>
        <v>3</v>
      </c>
    </row>
    <row r="1291" spans="1:64" ht="17.100000000000001" customHeight="1">
      <c r="A1291" s="58" t="s">
        <v>1</v>
      </c>
      <c r="B1291" s="57" t="s">
        <v>6154</v>
      </c>
      <c r="C1291" s="56" t="s">
        <v>6155</v>
      </c>
      <c r="D1291" s="213">
        <v>0</v>
      </c>
      <c r="E1291" s="214">
        <v>0</v>
      </c>
      <c r="F1291" s="215">
        <v>0</v>
      </c>
      <c r="G1291" s="213">
        <v>5100</v>
      </c>
      <c r="H1291" s="216">
        <v>993.20215599999995</v>
      </c>
      <c r="I1291" s="215">
        <v>5065331</v>
      </c>
      <c r="J1291" s="213">
        <v>0</v>
      </c>
      <c r="K1291" s="216">
        <v>0</v>
      </c>
      <c r="L1291" s="215">
        <v>0</v>
      </c>
      <c r="M1291" s="213">
        <v>0</v>
      </c>
      <c r="N1291" s="216">
        <v>0</v>
      </c>
      <c r="O1291" s="215">
        <v>0</v>
      </c>
      <c r="P1291" s="213">
        <v>0</v>
      </c>
      <c r="Q1291" s="216">
        <v>0</v>
      </c>
      <c r="R1291" s="215">
        <v>0</v>
      </c>
      <c r="S1291" s="213">
        <v>5100</v>
      </c>
      <c r="T1291" s="214">
        <v>993.20215599999995</v>
      </c>
      <c r="U1291" s="217">
        <v>5065331</v>
      </c>
      <c r="V1291" s="213">
        <v>1549</v>
      </c>
      <c r="W1291" s="216">
        <v>993.20271100000002</v>
      </c>
      <c r="X1291" s="215">
        <v>1538471</v>
      </c>
      <c r="Y1291" s="213">
        <v>0</v>
      </c>
      <c r="Z1291" s="216">
        <v>0</v>
      </c>
      <c r="AA1291" s="215">
        <v>0</v>
      </c>
      <c r="AB1291" s="213">
        <v>38</v>
      </c>
      <c r="AC1291" s="216">
        <v>993.21052599999996</v>
      </c>
      <c r="AD1291" s="215">
        <v>37742</v>
      </c>
      <c r="AE1291" s="213">
        <v>0</v>
      </c>
      <c r="AF1291" s="216">
        <v>0</v>
      </c>
      <c r="AG1291" s="215">
        <v>0</v>
      </c>
      <c r="AH1291" s="213">
        <v>1587</v>
      </c>
      <c r="AI1291" s="214">
        <v>993.202898</v>
      </c>
      <c r="AJ1291" s="215">
        <v>1576213</v>
      </c>
      <c r="AK1291" s="218">
        <v>3513</v>
      </c>
      <c r="AL1291" s="214">
        <v>993.202</v>
      </c>
      <c r="AM1291" s="215">
        <v>3489118</v>
      </c>
      <c r="AN1291" s="36">
        <f t="shared" si="235"/>
        <v>3.3018961465000162E-4</v>
      </c>
      <c r="AO1291" s="37">
        <f t="shared" si="236"/>
        <v>0.68882352941176472</v>
      </c>
      <c r="AP1291" s="38" t="s">
        <v>2</v>
      </c>
      <c r="AQ1291" s="39" t="str">
        <f t="shared" si="233"/>
        <v>제품</v>
      </c>
      <c r="AR1291" s="40">
        <f t="shared" ref="AR1291:AR1354" si="239">IF($AP1291="악성",$AM1291,0)</f>
        <v>0</v>
      </c>
      <c r="AS1291" s="41">
        <f t="shared" ref="AS1291:AS1354" si="240">IF($AP1291="부진",$AM1291,0)</f>
        <v>0</v>
      </c>
      <c r="AT1291" s="42">
        <f t="shared" ref="AT1291:AT1354" si="241">IF($AP1291="정상",$AM1291,0)</f>
        <v>3489118</v>
      </c>
      <c r="AU1291" s="43">
        <f t="shared" si="237"/>
        <v>3489118</v>
      </c>
      <c r="AV1291" s="95">
        <f t="shared" si="234"/>
        <v>3489118.6260000002</v>
      </c>
      <c r="AW1291" s="61" t="str">
        <f t="shared" si="234"/>
        <v/>
      </c>
      <c r="AX1291" s="61" t="str">
        <f t="shared" si="234"/>
        <v/>
      </c>
      <c r="AY1291" s="61" t="str">
        <f t="shared" si="234"/>
        <v/>
      </c>
      <c r="AZ1291" s="44" t="str">
        <f t="shared" si="234"/>
        <v/>
      </c>
      <c r="BA1291" s="45"/>
      <c r="BB1291" s="97">
        <v>3513</v>
      </c>
      <c r="BC1291" s="98">
        <v>0</v>
      </c>
      <c r="BD1291" s="98">
        <v>0</v>
      </c>
      <c r="BE1291" s="98">
        <v>0</v>
      </c>
      <c r="BF1291" s="98">
        <v>0</v>
      </c>
      <c r="BG1291" s="99">
        <f t="shared" ref="BG1291:BG1354" si="242">+SUM(BB1291:BF1291)</f>
        <v>3513</v>
      </c>
      <c r="BH1291" s="52">
        <f t="shared" si="238"/>
        <v>0</v>
      </c>
      <c r="BI1291" s="53">
        <f>IFERROR(IF(ROUND(V1291/((D1291+AK1291)/2),1)&lt;0,0,ROUND(V1291/((D1291+AK1291)/2),1)),0)</f>
        <v>0.9</v>
      </c>
      <c r="BJ1291" s="55" t="str">
        <f>IF(AK1291=0,"정상",IF(AP1291="악성","악성",IF(AND(BL1291&gt;3,BI1291&lt;0.5),"악성",IF(AND(AP1291="정상",BL1291&lt;=3),"정상",IF(BI1291&gt;1,"정상","부진")))))</f>
        <v>정상</v>
      </c>
      <c r="BK1291" s="54">
        <v>46235</v>
      </c>
      <c r="BL1291" s="52">
        <f t="shared" ref="BL1291:BL1354" si="243">DATEDIF(BK1291,$BL$9,"m")+1</f>
        <v>2</v>
      </c>
    </row>
    <row r="1292" spans="1:64" ht="17.100000000000001" customHeight="1">
      <c r="A1292" s="58" t="s">
        <v>1</v>
      </c>
      <c r="B1292" s="57" t="s">
        <v>6156</v>
      </c>
      <c r="C1292" s="56" t="s">
        <v>6157</v>
      </c>
      <c r="D1292" s="213">
        <v>0</v>
      </c>
      <c r="E1292" s="214">
        <v>0</v>
      </c>
      <c r="F1292" s="215">
        <v>0</v>
      </c>
      <c r="G1292" s="213">
        <v>5100</v>
      </c>
      <c r="H1292" s="216">
        <v>993.20215599999995</v>
      </c>
      <c r="I1292" s="215">
        <v>5065331</v>
      </c>
      <c r="J1292" s="213">
        <v>0</v>
      </c>
      <c r="K1292" s="216">
        <v>0</v>
      </c>
      <c r="L1292" s="215">
        <v>0</v>
      </c>
      <c r="M1292" s="213">
        <v>0</v>
      </c>
      <c r="N1292" s="216">
        <v>0</v>
      </c>
      <c r="O1292" s="215">
        <v>0</v>
      </c>
      <c r="P1292" s="213">
        <v>0</v>
      </c>
      <c r="Q1292" s="216">
        <v>0</v>
      </c>
      <c r="R1292" s="215">
        <v>0</v>
      </c>
      <c r="S1292" s="213">
        <v>5100</v>
      </c>
      <c r="T1292" s="214">
        <v>993.20215599999995</v>
      </c>
      <c r="U1292" s="217">
        <v>5065331</v>
      </c>
      <c r="V1292" s="213">
        <v>1555</v>
      </c>
      <c r="W1292" s="216">
        <v>993.20257200000003</v>
      </c>
      <c r="X1292" s="215">
        <v>1544430</v>
      </c>
      <c r="Y1292" s="213">
        <v>0</v>
      </c>
      <c r="Z1292" s="216">
        <v>0</v>
      </c>
      <c r="AA1292" s="215">
        <v>0</v>
      </c>
      <c r="AB1292" s="213">
        <v>38</v>
      </c>
      <c r="AC1292" s="216">
        <v>993.21052599999996</v>
      </c>
      <c r="AD1292" s="215">
        <v>37742</v>
      </c>
      <c r="AE1292" s="213">
        <v>0</v>
      </c>
      <c r="AF1292" s="216">
        <v>0</v>
      </c>
      <c r="AG1292" s="215">
        <v>0</v>
      </c>
      <c r="AH1292" s="213">
        <v>1593</v>
      </c>
      <c r="AI1292" s="214">
        <v>993.20276200000001</v>
      </c>
      <c r="AJ1292" s="215">
        <v>1582172</v>
      </c>
      <c r="AK1292" s="218">
        <v>3507</v>
      </c>
      <c r="AL1292" s="214">
        <v>993.202</v>
      </c>
      <c r="AM1292" s="215">
        <v>3483159</v>
      </c>
      <c r="AN1292" s="36">
        <f t="shared" si="235"/>
        <v>3.2962568992355232E-4</v>
      </c>
      <c r="AO1292" s="37">
        <f t="shared" si="236"/>
        <v>0.68764705882352939</v>
      </c>
      <c r="AP1292" s="38" t="s">
        <v>2</v>
      </c>
      <c r="AQ1292" s="39" t="str">
        <f t="shared" si="233"/>
        <v>제품</v>
      </c>
      <c r="AR1292" s="40">
        <f t="shared" si="239"/>
        <v>0</v>
      </c>
      <c r="AS1292" s="41">
        <f t="shared" si="240"/>
        <v>0</v>
      </c>
      <c r="AT1292" s="42">
        <f t="shared" si="241"/>
        <v>3483159</v>
      </c>
      <c r="AU1292" s="43">
        <f t="shared" si="237"/>
        <v>3483159</v>
      </c>
      <c r="AV1292" s="95">
        <f t="shared" si="234"/>
        <v>3483159.4139999999</v>
      </c>
      <c r="AW1292" s="61" t="str">
        <f t="shared" si="234"/>
        <v/>
      </c>
      <c r="AX1292" s="61" t="str">
        <f t="shared" si="234"/>
        <v/>
      </c>
      <c r="AY1292" s="61" t="str">
        <f t="shared" si="234"/>
        <v/>
      </c>
      <c r="AZ1292" s="44" t="str">
        <f t="shared" si="234"/>
        <v/>
      </c>
      <c r="BA1292" s="45"/>
      <c r="BB1292" s="97">
        <v>3507</v>
      </c>
      <c r="BC1292" s="98">
        <v>0</v>
      </c>
      <c r="BD1292" s="98">
        <v>0</v>
      </c>
      <c r="BE1292" s="98">
        <v>0</v>
      </c>
      <c r="BF1292" s="98">
        <v>0</v>
      </c>
      <c r="BG1292" s="99">
        <f t="shared" si="242"/>
        <v>3507</v>
      </c>
      <c r="BH1292" s="52">
        <f t="shared" si="238"/>
        <v>0</v>
      </c>
      <c r="BI1292" s="53">
        <f>IFERROR(IF(ROUND(V1292/((D1292+AK1292)/2),1)&lt;0,0,ROUND(V1292/((D1292+AK1292)/2),1)),0)</f>
        <v>0.9</v>
      </c>
      <c r="BJ1292" s="55" t="str">
        <f>IF(AK1292=0,"정상",IF(AP1292="악성","악성",IF(AND(BL1292&gt;3,BI1292&lt;0.5),"악성",IF(AND(AP1292="정상",BL1292&lt;=3),"정상",IF(BI1292&gt;1,"정상","부진")))))</f>
        <v>정상</v>
      </c>
      <c r="BK1292" s="54">
        <v>46235</v>
      </c>
      <c r="BL1292" s="52">
        <f t="shared" si="243"/>
        <v>2</v>
      </c>
    </row>
    <row r="1293" spans="1:64" ht="17.100000000000001" customHeight="1">
      <c r="A1293" s="58" t="s">
        <v>1</v>
      </c>
      <c r="B1293" s="57" t="s">
        <v>6291</v>
      </c>
      <c r="C1293" s="56" t="s">
        <v>6292</v>
      </c>
      <c r="D1293" s="213">
        <v>0</v>
      </c>
      <c r="E1293" s="214">
        <v>0</v>
      </c>
      <c r="F1293" s="215">
        <v>0</v>
      </c>
      <c r="G1293" s="213">
        <v>0</v>
      </c>
      <c r="H1293" s="216">
        <v>0</v>
      </c>
      <c r="I1293" s="215">
        <v>0</v>
      </c>
      <c r="J1293" s="213">
        <v>1000</v>
      </c>
      <c r="K1293" s="216">
        <v>8360</v>
      </c>
      <c r="L1293" s="215">
        <v>8360000</v>
      </c>
      <c r="M1293" s="213">
        <v>8</v>
      </c>
      <c r="N1293" s="216">
        <v>1</v>
      </c>
      <c r="O1293" s="215">
        <v>8</v>
      </c>
      <c r="P1293" s="213">
        <v>0</v>
      </c>
      <c r="Q1293" s="216">
        <v>0</v>
      </c>
      <c r="R1293" s="215">
        <v>0</v>
      </c>
      <c r="S1293" s="213">
        <v>1008</v>
      </c>
      <c r="T1293" s="214">
        <v>8293.6587299999992</v>
      </c>
      <c r="U1293" s="217">
        <v>8360008</v>
      </c>
      <c r="V1293" s="213">
        <v>0</v>
      </c>
      <c r="W1293" s="216">
        <v>0</v>
      </c>
      <c r="X1293" s="215">
        <v>0</v>
      </c>
      <c r="Y1293" s="213">
        <v>0</v>
      </c>
      <c r="Z1293" s="216">
        <v>0</v>
      </c>
      <c r="AA1293" s="215">
        <v>0</v>
      </c>
      <c r="AB1293" s="213">
        <v>0</v>
      </c>
      <c r="AC1293" s="216">
        <v>0</v>
      </c>
      <c r="AD1293" s="215">
        <v>0</v>
      </c>
      <c r="AE1293" s="213">
        <v>0</v>
      </c>
      <c r="AF1293" s="216">
        <v>0</v>
      </c>
      <c r="AG1293" s="215">
        <v>0</v>
      </c>
      <c r="AH1293" s="213">
        <v>0</v>
      </c>
      <c r="AI1293" s="214">
        <v>0</v>
      </c>
      <c r="AJ1293" s="215">
        <v>0</v>
      </c>
      <c r="AK1293" s="218">
        <v>1008</v>
      </c>
      <c r="AL1293" s="214">
        <v>8293.6587</v>
      </c>
      <c r="AM1293" s="215">
        <v>8360008</v>
      </c>
      <c r="AN1293" s="36">
        <f t="shared" si="235"/>
        <v>7.9114200780567776E-4</v>
      </c>
      <c r="AO1293" s="37">
        <f t="shared" si="236"/>
        <v>1</v>
      </c>
      <c r="AP1293" s="38" t="s">
        <v>2</v>
      </c>
      <c r="AQ1293" s="39" t="str">
        <f t="shared" si="233"/>
        <v>제품</v>
      </c>
      <c r="AR1293" s="40">
        <f t="shared" si="239"/>
        <v>0</v>
      </c>
      <c r="AS1293" s="41">
        <f t="shared" si="240"/>
        <v>0</v>
      </c>
      <c r="AT1293" s="42">
        <f t="shared" si="241"/>
        <v>8360008</v>
      </c>
      <c r="AU1293" s="43">
        <f t="shared" si="237"/>
        <v>8360008</v>
      </c>
      <c r="AV1293" s="95">
        <f t="shared" si="234"/>
        <v>8360007.9695999995</v>
      </c>
      <c r="AW1293" s="61" t="str">
        <f t="shared" si="234"/>
        <v/>
      </c>
      <c r="AX1293" s="61" t="str">
        <f t="shared" si="234"/>
        <v/>
      </c>
      <c r="AY1293" s="61" t="str">
        <f t="shared" si="234"/>
        <v/>
      </c>
      <c r="AZ1293" s="44" t="str">
        <f t="shared" si="234"/>
        <v/>
      </c>
      <c r="BA1293" s="45"/>
      <c r="BB1293" s="97">
        <v>1008</v>
      </c>
      <c r="BC1293" s="98">
        <v>0</v>
      </c>
      <c r="BD1293" s="98">
        <v>0</v>
      </c>
      <c r="BE1293" s="98">
        <v>0</v>
      </c>
      <c r="BF1293" s="98">
        <v>0</v>
      </c>
      <c r="BG1293" s="99">
        <f t="shared" si="242"/>
        <v>1008</v>
      </c>
      <c r="BH1293" s="52">
        <f t="shared" si="238"/>
        <v>0</v>
      </c>
      <c r="BI1293" s="53">
        <f>IFERROR(IF(ROUND(V1293/((D1293+AK1293)/2),1)&lt;0,0,ROUND(V1293/((D1293+AK1293)/2),1)),0)</f>
        <v>0</v>
      </c>
      <c r="BJ1293" s="55" t="str">
        <f>IF(AK1293=0,"정상",IF(AP1293="악성","악성",IF(AND(BL1293&gt;3,BI1293&lt;0.5),"악성",IF(AND(AP1293="정상",BL1293&lt;=3),"정상",IF(BI1293&gt;1,"정상","부진")))))</f>
        <v>정상</v>
      </c>
      <c r="BK1293" s="54">
        <v>46266</v>
      </c>
      <c r="BL1293" s="52">
        <f t="shared" si="243"/>
        <v>1</v>
      </c>
    </row>
    <row r="1294" spans="1:64" ht="17.100000000000001" customHeight="1">
      <c r="A1294" s="58" t="s">
        <v>1</v>
      </c>
      <c r="B1294" s="57" t="s">
        <v>6293</v>
      </c>
      <c r="C1294" s="56" t="s">
        <v>6294</v>
      </c>
      <c r="D1294" s="213">
        <v>0</v>
      </c>
      <c r="E1294" s="214">
        <v>0</v>
      </c>
      <c r="F1294" s="215">
        <v>0</v>
      </c>
      <c r="G1294" s="213">
        <v>0</v>
      </c>
      <c r="H1294" s="216">
        <v>0</v>
      </c>
      <c r="I1294" s="215">
        <v>0</v>
      </c>
      <c r="J1294" s="213">
        <v>5000</v>
      </c>
      <c r="K1294" s="216">
        <v>1017</v>
      </c>
      <c r="L1294" s="215">
        <v>5085000</v>
      </c>
      <c r="M1294" s="213">
        <v>40</v>
      </c>
      <c r="N1294" s="216">
        <v>1</v>
      </c>
      <c r="O1294" s="215">
        <v>40</v>
      </c>
      <c r="P1294" s="213">
        <v>0</v>
      </c>
      <c r="Q1294" s="216">
        <v>0</v>
      </c>
      <c r="R1294" s="215">
        <v>0</v>
      </c>
      <c r="S1294" s="213">
        <v>5040</v>
      </c>
      <c r="T1294" s="214">
        <v>1008.936507</v>
      </c>
      <c r="U1294" s="217">
        <v>5085040</v>
      </c>
      <c r="V1294" s="213">
        <v>672</v>
      </c>
      <c r="W1294" s="216">
        <v>1008.9375</v>
      </c>
      <c r="X1294" s="215">
        <v>678006</v>
      </c>
      <c r="Y1294" s="213">
        <v>0</v>
      </c>
      <c r="Z1294" s="216">
        <v>0</v>
      </c>
      <c r="AA1294" s="215">
        <v>0</v>
      </c>
      <c r="AB1294" s="213">
        <v>0</v>
      </c>
      <c r="AC1294" s="216">
        <v>0</v>
      </c>
      <c r="AD1294" s="215">
        <v>0</v>
      </c>
      <c r="AE1294" s="213">
        <v>0</v>
      </c>
      <c r="AF1294" s="216">
        <v>0</v>
      </c>
      <c r="AG1294" s="215">
        <v>0</v>
      </c>
      <c r="AH1294" s="213">
        <v>672</v>
      </c>
      <c r="AI1294" s="214">
        <v>1008.9375</v>
      </c>
      <c r="AJ1294" s="215">
        <v>678006</v>
      </c>
      <c r="AK1294" s="218">
        <v>4368</v>
      </c>
      <c r="AL1294" s="214">
        <v>1008.9365</v>
      </c>
      <c r="AM1294" s="215">
        <v>4407034</v>
      </c>
      <c r="AN1294" s="36">
        <f t="shared" si="235"/>
        <v>4.1705578837100243E-4</v>
      </c>
      <c r="AO1294" s="37">
        <f t="shared" si="236"/>
        <v>0.8666666666666667</v>
      </c>
      <c r="AP1294" s="38" t="s">
        <v>2</v>
      </c>
      <c r="AQ1294" s="39" t="str">
        <f t="shared" si="233"/>
        <v>제품</v>
      </c>
      <c r="AR1294" s="40">
        <f t="shared" si="239"/>
        <v>0</v>
      </c>
      <c r="AS1294" s="41">
        <f t="shared" si="240"/>
        <v>0</v>
      </c>
      <c r="AT1294" s="42">
        <f t="shared" si="241"/>
        <v>4407034</v>
      </c>
      <c r="AU1294" s="43">
        <f t="shared" si="237"/>
        <v>4407034</v>
      </c>
      <c r="AV1294" s="95">
        <f t="shared" si="234"/>
        <v>4407034.6320000002</v>
      </c>
      <c r="AW1294" s="61" t="str">
        <f t="shared" si="234"/>
        <v/>
      </c>
      <c r="AX1294" s="61" t="str">
        <f t="shared" si="234"/>
        <v/>
      </c>
      <c r="AY1294" s="61" t="str">
        <f t="shared" si="234"/>
        <v/>
      </c>
      <c r="AZ1294" s="44" t="str">
        <f t="shared" si="234"/>
        <v/>
      </c>
      <c r="BA1294" s="45"/>
      <c r="BB1294" s="97">
        <v>4368</v>
      </c>
      <c r="BC1294" s="98">
        <v>0</v>
      </c>
      <c r="BD1294" s="98">
        <v>0</v>
      </c>
      <c r="BE1294" s="98">
        <v>0</v>
      </c>
      <c r="BF1294" s="98">
        <v>0</v>
      </c>
      <c r="BG1294" s="99">
        <f t="shared" si="242"/>
        <v>4368</v>
      </c>
      <c r="BH1294" s="52">
        <f t="shared" si="238"/>
        <v>0</v>
      </c>
      <c r="BI1294" s="53">
        <f>IFERROR(IF(ROUND(V1294/((D1294+AK1294)/2),1)&lt;0,0,ROUND(V1294/((D1294+AK1294)/2),1)),0)</f>
        <v>0.3</v>
      </c>
      <c r="BJ1294" s="55" t="str">
        <f>IF(AK1294=0,"정상",IF(AP1294="악성","악성",IF(AND(BL1294&gt;3,BI1294&lt;0.5),"악성",IF(AND(AP1294="정상",BL1294&lt;=3),"정상",IF(BI1294&gt;1,"정상","부진")))))</f>
        <v>정상</v>
      </c>
      <c r="BK1294" s="54">
        <v>46266</v>
      </c>
      <c r="BL1294" s="52">
        <f t="shared" si="243"/>
        <v>1</v>
      </c>
    </row>
    <row r="1295" spans="1:64" ht="17.100000000000001" customHeight="1">
      <c r="A1295" s="58" t="s">
        <v>1</v>
      </c>
      <c r="B1295" s="57" t="s">
        <v>6295</v>
      </c>
      <c r="C1295" s="56" t="s">
        <v>6296</v>
      </c>
      <c r="D1295" s="213">
        <v>0</v>
      </c>
      <c r="E1295" s="214">
        <v>0</v>
      </c>
      <c r="F1295" s="215">
        <v>0</v>
      </c>
      <c r="G1295" s="213">
        <v>0</v>
      </c>
      <c r="H1295" s="216">
        <v>0</v>
      </c>
      <c r="I1295" s="215">
        <v>0</v>
      </c>
      <c r="J1295" s="213">
        <v>5000</v>
      </c>
      <c r="K1295" s="216">
        <v>1017</v>
      </c>
      <c r="L1295" s="215">
        <v>5085000</v>
      </c>
      <c r="M1295" s="213">
        <v>40</v>
      </c>
      <c r="N1295" s="216">
        <v>1</v>
      </c>
      <c r="O1295" s="215">
        <v>40</v>
      </c>
      <c r="P1295" s="213">
        <v>0</v>
      </c>
      <c r="Q1295" s="216">
        <v>0</v>
      </c>
      <c r="R1295" s="215">
        <v>0</v>
      </c>
      <c r="S1295" s="213">
        <v>5040</v>
      </c>
      <c r="T1295" s="214">
        <v>1008.936507</v>
      </c>
      <c r="U1295" s="217">
        <v>5085040</v>
      </c>
      <c r="V1295" s="213">
        <v>864</v>
      </c>
      <c r="W1295" s="216">
        <v>1008.9375</v>
      </c>
      <c r="X1295" s="215">
        <v>871722</v>
      </c>
      <c r="Y1295" s="213">
        <v>0</v>
      </c>
      <c r="Z1295" s="216">
        <v>0</v>
      </c>
      <c r="AA1295" s="215">
        <v>0</v>
      </c>
      <c r="AB1295" s="213">
        <v>0</v>
      </c>
      <c r="AC1295" s="216">
        <v>0</v>
      </c>
      <c r="AD1295" s="215">
        <v>0</v>
      </c>
      <c r="AE1295" s="213">
        <v>0</v>
      </c>
      <c r="AF1295" s="216">
        <v>0</v>
      </c>
      <c r="AG1295" s="215">
        <v>0</v>
      </c>
      <c r="AH1295" s="213">
        <v>864</v>
      </c>
      <c r="AI1295" s="214">
        <v>1008.9375</v>
      </c>
      <c r="AJ1295" s="215">
        <v>871722</v>
      </c>
      <c r="AK1295" s="218">
        <v>4176</v>
      </c>
      <c r="AL1295" s="214">
        <v>1008.9365</v>
      </c>
      <c r="AM1295" s="215">
        <v>4213318</v>
      </c>
      <c r="AN1295" s="36">
        <f t="shared" si="235"/>
        <v>3.9872364500653622E-4</v>
      </c>
      <c r="AO1295" s="37">
        <f t="shared" si="236"/>
        <v>0.82857142857142863</v>
      </c>
      <c r="AP1295" s="38" t="s">
        <v>2</v>
      </c>
      <c r="AQ1295" s="39" t="str">
        <f t="shared" si="233"/>
        <v>제품</v>
      </c>
      <c r="AR1295" s="40">
        <f t="shared" si="239"/>
        <v>0</v>
      </c>
      <c r="AS1295" s="41">
        <f t="shared" si="240"/>
        <v>0</v>
      </c>
      <c r="AT1295" s="42">
        <f t="shared" si="241"/>
        <v>4213318</v>
      </c>
      <c r="AU1295" s="43">
        <f t="shared" si="237"/>
        <v>4213318</v>
      </c>
      <c r="AV1295" s="95">
        <f t="shared" si="234"/>
        <v>4213318.824</v>
      </c>
      <c r="AW1295" s="61" t="str">
        <f t="shared" si="234"/>
        <v/>
      </c>
      <c r="AX1295" s="61" t="str">
        <f t="shared" si="234"/>
        <v/>
      </c>
      <c r="AY1295" s="61" t="str">
        <f t="shared" si="234"/>
        <v/>
      </c>
      <c r="AZ1295" s="44" t="str">
        <f t="shared" si="234"/>
        <v/>
      </c>
      <c r="BA1295" s="45"/>
      <c r="BB1295" s="97">
        <v>4176</v>
      </c>
      <c r="BC1295" s="98">
        <v>0</v>
      </c>
      <c r="BD1295" s="98">
        <v>0</v>
      </c>
      <c r="BE1295" s="98">
        <v>0</v>
      </c>
      <c r="BF1295" s="98">
        <v>0</v>
      </c>
      <c r="BG1295" s="99">
        <f t="shared" si="242"/>
        <v>4176</v>
      </c>
      <c r="BH1295" s="52">
        <f t="shared" si="238"/>
        <v>0</v>
      </c>
      <c r="BI1295" s="53">
        <f>IFERROR(IF(ROUND(V1295/((D1295+AK1295)/2),1)&lt;0,0,ROUND(V1295/((D1295+AK1295)/2),1)),0)</f>
        <v>0.4</v>
      </c>
      <c r="BJ1295" s="55" t="str">
        <f>IF(AK1295=0,"정상",IF(AP1295="악성","악성",IF(AND(BL1295&gt;3,BI1295&lt;0.5),"악성",IF(AND(AP1295="정상",BL1295&lt;=3),"정상",IF(BI1295&gt;1,"정상","부진")))))</f>
        <v>정상</v>
      </c>
      <c r="BK1295" s="54">
        <v>46266</v>
      </c>
      <c r="BL1295" s="52">
        <f t="shared" si="243"/>
        <v>1</v>
      </c>
    </row>
    <row r="1296" spans="1:64" ht="17.100000000000001" customHeight="1">
      <c r="A1296" s="58" t="s">
        <v>1</v>
      </c>
      <c r="B1296" s="57" t="s">
        <v>251</v>
      </c>
      <c r="C1296" s="56" t="s">
        <v>252</v>
      </c>
      <c r="D1296" s="213">
        <v>169</v>
      </c>
      <c r="E1296" s="214">
        <v>4655.9467000000004</v>
      </c>
      <c r="F1296" s="215">
        <v>786855</v>
      </c>
      <c r="G1296" s="213">
        <v>0</v>
      </c>
      <c r="H1296" s="216">
        <v>0</v>
      </c>
      <c r="I1296" s="215">
        <v>0</v>
      </c>
      <c r="J1296" s="213">
        <v>0</v>
      </c>
      <c r="K1296" s="216">
        <v>0</v>
      </c>
      <c r="L1296" s="215">
        <v>0</v>
      </c>
      <c r="M1296" s="213">
        <v>0</v>
      </c>
      <c r="N1296" s="216">
        <v>0</v>
      </c>
      <c r="O1296" s="215">
        <v>0</v>
      </c>
      <c r="P1296" s="213">
        <v>0</v>
      </c>
      <c r="Q1296" s="216">
        <v>0</v>
      </c>
      <c r="R1296" s="215">
        <v>0</v>
      </c>
      <c r="S1296" s="213">
        <v>0</v>
      </c>
      <c r="T1296" s="214">
        <v>0</v>
      </c>
      <c r="U1296" s="217">
        <v>0</v>
      </c>
      <c r="V1296" s="213">
        <v>0</v>
      </c>
      <c r="W1296" s="216">
        <v>0</v>
      </c>
      <c r="X1296" s="215">
        <v>0</v>
      </c>
      <c r="Y1296" s="213">
        <v>0</v>
      </c>
      <c r="Z1296" s="216">
        <v>0</v>
      </c>
      <c r="AA1296" s="215">
        <v>0</v>
      </c>
      <c r="AB1296" s="213">
        <v>0</v>
      </c>
      <c r="AC1296" s="216">
        <v>0</v>
      </c>
      <c r="AD1296" s="215">
        <v>0</v>
      </c>
      <c r="AE1296" s="213">
        <v>0</v>
      </c>
      <c r="AF1296" s="216">
        <v>0</v>
      </c>
      <c r="AG1296" s="215">
        <v>0</v>
      </c>
      <c r="AH1296" s="213">
        <v>0</v>
      </c>
      <c r="AI1296" s="214">
        <v>0</v>
      </c>
      <c r="AJ1296" s="215">
        <v>0</v>
      </c>
      <c r="AK1296" s="218">
        <v>169</v>
      </c>
      <c r="AL1296" s="214">
        <v>4655.9467000000004</v>
      </c>
      <c r="AM1296" s="215">
        <v>786855</v>
      </c>
      <c r="AN1296" s="36">
        <f t="shared" si="235"/>
        <v>7.4463331201589356E-5</v>
      </c>
      <c r="AO1296" s="37">
        <f t="shared" si="236"/>
        <v>1</v>
      </c>
      <c r="AP1296" s="38" t="s">
        <v>3</v>
      </c>
      <c r="AQ1296" s="39" t="str">
        <f t="shared" si="233"/>
        <v>제품</v>
      </c>
      <c r="AR1296" s="40">
        <f t="shared" si="239"/>
        <v>786855</v>
      </c>
      <c r="AS1296" s="41">
        <f t="shared" si="240"/>
        <v>0</v>
      </c>
      <c r="AT1296" s="42">
        <f t="shared" si="241"/>
        <v>0</v>
      </c>
      <c r="AU1296" s="43">
        <f t="shared" si="237"/>
        <v>786855</v>
      </c>
      <c r="AV1296" s="95" t="str">
        <f t="shared" si="234"/>
        <v/>
      </c>
      <c r="AW1296" s="61" t="str">
        <f t="shared" si="234"/>
        <v/>
      </c>
      <c r="AX1296" s="61" t="str">
        <f t="shared" si="234"/>
        <v/>
      </c>
      <c r="AY1296" s="61">
        <f t="shared" si="234"/>
        <v>786854.99230000004</v>
      </c>
      <c r="AZ1296" s="44" t="str">
        <f t="shared" si="234"/>
        <v/>
      </c>
      <c r="BA1296" s="45"/>
      <c r="BB1296" s="97">
        <v>0</v>
      </c>
      <c r="BC1296" s="98">
        <v>0</v>
      </c>
      <c r="BD1296" s="98">
        <v>0</v>
      </c>
      <c r="BE1296" s="98">
        <v>169</v>
      </c>
      <c r="BF1296" s="98">
        <v>0</v>
      </c>
      <c r="BG1296" s="99">
        <f t="shared" si="242"/>
        <v>169</v>
      </c>
      <c r="BH1296" s="52">
        <f t="shared" si="238"/>
        <v>0</v>
      </c>
      <c r="BI1296" s="53">
        <f>IFERROR(IF(ROUND(V1296/((D1296+AK1296)/2),1)&lt;0,0,ROUND(V1296/((D1296+AK1296)/2),1)),0)</f>
        <v>0</v>
      </c>
      <c r="BJ1296" s="55" t="str">
        <f>IF(AK1296=0,"정상",IF(AP1296="악성","악성",IF(AND(BL1296&gt;3,BI1296&lt;0.5),"악성",IF(AND(AP1296="정상",BL1296&lt;=3),"정상",IF(BI1296&gt;1,"정상","부진")))))</f>
        <v>악성</v>
      </c>
      <c r="BK1296" s="54">
        <v>42309</v>
      </c>
      <c r="BL1296" s="52">
        <f t="shared" si="243"/>
        <v>131</v>
      </c>
    </row>
    <row r="1297" spans="1:64" ht="17.100000000000001" customHeight="1">
      <c r="A1297" s="58" t="s">
        <v>1</v>
      </c>
      <c r="B1297" s="57" t="s">
        <v>1098</v>
      </c>
      <c r="C1297" s="56" t="s">
        <v>1099</v>
      </c>
      <c r="D1297" s="213">
        <v>95</v>
      </c>
      <c r="E1297" s="214">
        <v>10000</v>
      </c>
      <c r="F1297" s="215">
        <v>950000</v>
      </c>
      <c r="G1297" s="213">
        <v>0</v>
      </c>
      <c r="H1297" s="216">
        <v>0</v>
      </c>
      <c r="I1297" s="215">
        <v>0</v>
      </c>
      <c r="J1297" s="213">
        <v>0</v>
      </c>
      <c r="K1297" s="216">
        <v>0</v>
      </c>
      <c r="L1297" s="215">
        <v>0</v>
      </c>
      <c r="M1297" s="213">
        <v>0</v>
      </c>
      <c r="N1297" s="216">
        <v>0</v>
      </c>
      <c r="O1297" s="215">
        <v>0</v>
      </c>
      <c r="P1297" s="213">
        <v>0</v>
      </c>
      <c r="Q1297" s="216">
        <v>0</v>
      </c>
      <c r="R1297" s="215">
        <v>0</v>
      </c>
      <c r="S1297" s="213">
        <v>0</v>
      </c>
      <c r="T1297" s="214">
        <v>0</v>
      </c>
      <c r="U1297" s="217">
        <v>0</v>
      </c>
      <c r="V1297" s="213">
        <v>0</v>
      </c>
      <c r="W1297" s="216">
        <v>0</v>
      </c>
      <c r="X1297" s="215">
        <v>0</v>
      </c>
      <c r="Y1297" s="213">
        <v>0</v>
      </c>
      <c r="Z1297" s="216">
        <v>0</v>
      </c>
      <c r="AA1297" s="215">
        <v>0</v>
      </c>
      <c r="AB1297" s="213">
        <v>30</v>
      </c>
      <c r="AC1297" s="216">
        <v>10000</v>
      </c>
      <c r="AD1297" s="215">
        <v>300000</v>
      </c>
      <c r="AE1297" s="213">
        <v>0</v>
      </c>
      <c r="AF1297" s="216">
        <v>0</v>
      </c>
      <c r="AG1297" s="215">
        <v>0</v>
      </c>
      <c r="AH1297" s="213">
        <v>30</v>
      </c>
      <c r="AI1297" s="214">
        <v>10000</v>
      </c>
      <c r="AJ1297" s="215">
        <v>300000</v>
      </c>
      <c r="AK1297" s="218">
        <v>65</v>
      </c>
      <c r="AL1297" s="214">
        <v>10000</v>
      </c>
      <c r="AM1297" s="215">
        <v>650000</v>
      </c>
      <c r="AN1297" s="36">
        <f t="shared" si="235"/>
        <v>6.1512178585677255E-5</v>
      </c>
      <c r="AO1297" s="37">
        <f t="shared" si="236"/>
        <v>0.68421052631578949</v>
      </c>
      <c r="AP1297" s="38" t="s">
        <v>3</v>
      </c>
      <c r="AQ1297" s="39" t="str">
        <f t="shared" si="233"/>
        <v>제품</v>
      </c>
      <c r="AR1297" s="40">
        <f t="shared" si="239"/>
        <v>650000</v>
      </c>
      <c r="AS1297" s="41">
        <f t="shared" si="240"/>
        <v>0</v>
      </c>
      <c r="AT1297" s="42">
        <f t="shared" si="241"/>
        <v>0</v>
      </c>
      <c r="AU1297" s="43">
        <f t="shared" si="237"/>
        <v>650000</v>
      </c>
      <c r="AV1297" s="95" t="str">
        <f t="shared" si="234"/>
        <v/>
      </c>
      <c r="AW1297" s="61" t="str">
        <f t="shared" si="234"/>
        <v/>
      </c>
      <c r="AX1297" s="61" t="str">
        <f t="shared" si="234"/>
        <v/>
      </c>
      <c r="AY1297" s="61">
        <f t="shared" si="234"/>
        <v>650000</v>
      </c>
      <c r="AZ1297" s="44" t="str">
        <f t="shared" si="234"/>
        <v/>
      </c>
      <c r="BA1297" s="45"/>
      <c r="BB1297" s="97">
        <v>0</v>
      </c>
      <c r="BC1297" s="98">
        <v>0</v>
      </c>
      <c r="BD1297" s="98">
        <v>0</v>
      </c>
      <c r="BE1297" s="98">
        <v>65</v>
      </c>
      <c r="BF1297" s="98">
        <v>0</v>
      </c>
      <c r="BG1297" s="99">
        <f t="shared" si="242"/>
        <v>65</v>
      </c>
      <c r="BH1297" s="52">
        <f t="shared" si="238"/>
        <v>0</v>
      </c>
      <c r="BI1297" s="53">
        <f>IFERROR(IF(ROUND(V1297/((D1297+AK1297)/2),1)&lt;0,0,ROUND(V1297/((D1297+AK1297)/2),1)),0)</f>
        <v>0</v>
      </c>
      <c r="BJ1297" s="55" t="str">
        <f>IF(AK1297=0,"정상",IF(AP1297="악성","악성",IF(AND(BL1297&gt;3,BI1297&lt;0.5),"악성",IF(AND(AP1297="정상",BL1297&lt;=3),"정상",IF(BI1297&gt;1,"정상","부진")))))</f>
        <v>악성</v>
      </c>
      <c r="BK1297" s="54">
        <v>43647</v>
      </c>
      <c r="BL1297" s="52">
        <f t="shared" si="243"/>
        <v>87</v>
      </c>
    </row>
    <row r="1298" spans="1:64" ht="17.100000000000001" customHeight="1">
      <c r="A1298" s="58" t="s">
        <v>1</v>
      </c>
      <c r="B1298" s="57" t="s">
        <v>4739</v>
      </c>
      <c r="C1298" s="56" t="s">
        <v>5278</v>
      </c>
      <c r="D1298" s="213">
        <v>0</v>
      </c>
      <c r="E1298" s="214">
        <v>0</v>
      </c>
      <c r="F1298" s="215">
        <v>0</v>
      </c>
      <c r="G1298" s="213">
        <v>4200</v>
      </c>
      <c r="H1298" s="216">
        <v>3506.1359520000001</v>
      </c>
      <c r="I1298" s="215">
        <v>14725771</v>
      </c>
      <c r="J1298" s="213">
        <v>0</v>
      </c>
      <c r="K1298" s="216">
        <v>0</v>
      </c>
      <c r="L1298" s="215">
        <v>0</v>
      </c>
      <c r="M1298" s="213">
        <v>0</v>
      </c>
      <c r="N1298" s="216">
        <v>0</v>
      </c>
      <c r="O1298" s="215">
        <v>0</v>
      </c>
      <c r="P1298" s="213">
        <v>0</v>
      </c>
      <c r="Q1298" s="216">
        <v>0</v>
      </c>
      <c r="R1298" s="215">
        <v>0</v>
      </c>
      <c r="S1298" s="213">
        <v>4200</v>
      </c>
      <c r="T1298" s="214">
        <v>3506.1359520000001</v>
      </c>
      <c r="U1298" s="217">
        <v>14725771</v>
      </c>
      <c r="V1298" s="213">
        <v>4200</v>
      </c>
      <c r="W1298" s="216">
        <v>3506.1359520000001</v>
      </c>
      <c r="X1298" s="215">
        <v>14725771</v>
      </c>
      <c r="Y1298" s="213">
        <v>0</v>
      </c>
      <c r="Z1298" s="216">
        <v>0</v>
      </c>
      <c r="AA1298" s="215">
        <v>0</v>
      </c>
      <c r="AB1298" s="213">
        <v>0</v>
      </c>
      <c r="AC1298" s="216">
        <v>0</v>
      </c>
      <c r="AD1298" s="215">
        <v>0</v>
      </c>
      <c r="AE1298" s="213">
        <v>0</v>
      </c>
      <c r="AF1298" s="216">
        <v>0</v>
      </c>
      <c r="AG1298" s="215">
        <v>0</v>
      </c>
      <c r="AH1298" s="213">
        <v>4200</v>
      </c>
      <c r="AI1298" s="214">
        <v>3506.1359520000001</v>
      </c>
      <c r="AJ1298" s="215">
        <v>14725771</v>
      </c>
      <c r="AK1298" s="218">
        <v>0</v>
      </c>
      <c r="AL1298" s="214">
        <v>0</v>
      </c>
      <c r="AM1298" s="215">
        <v>0</v>
      </c>
      <c r="AN1298" s="36">
        <f t="shared" si="235"/>
        <v>0</v>
      </c>
      <c r="AO1298" s="37">
        <f t="shared" si="236"/>
        <v>0</v>
      </c>
      <c r="AP1298" s="38" t="s">
        <v>2</v>
      </c>
      <c r="AQ1298" s="39" t="str">
        <f t="shared" si="233"/>
        <v>제품</v>
      </c>
      <c r="AR1298" s="40">
        <f t="shared" si="239"/>
        <v>0</v>
      </c>
      <c r="AS1298" s="41">
        <f t="shared" si="240"/>
        <v>0</v>
      </c>
      <c r="AT1298" s="42">
        <f t="shared" si="241"/>
        <v>0</v>
      </c>
      <c r="AU1298" s="43">
        <f t="shared" si="237"/>
        <v>0</v>
      </c>
      <c r="AV1298" s="95" t="str">
        <f t="shared" si="234"/>
        <v/>
      </c>
      <c r="AW1298" s="61" t="str">
        <f t="shared" si="234"/>
        <v/>
      </c>
      <c r="AX1298" s="61" t="str">
        <f t="shared" si="234"/>
        <v/>
      </c>
      <c r="AY1298" s="61" t="str">
        <f t="shared" si="234"/>
        <v/>
      </c>
      <c r="AZ1298" s="44" t="str">
        <f t="shared" si="234"/>
        <v/>
      </c>
      <c r="BA1298" s="45"/>
      <c r="BB1298" s="97">
        <v>0</v>
      </c>
      <c r="BC1298" s="98">
        <v>0</v>
      </c>
      <c r="BD1298" s="98">
        <v>0</v>
      </c>
      <c r="BE1298" s="98">
        <v>0</v>
      </c>
      <c r="BF1298" s="98">
        <v>0</v>
      </c>
      <c r="BG1298" s="99">
        <f t="shared" si="242"/>
        <v>0</v>
      </c>
      <c r="BH1298" s="52">
        <f t="shared" si="238"/>
        <v>0</v>
      </c>
      <c r="BI1298" s="53">
        <f>IFERROR(IF(ROUND(V1298/((D1298+AK1298)/2),1)&lt;0,0,ROUND(V1298/((D1298+AK1298)/2),1)),0)</f>
        <v>0</v>
      </c>
      <c r="BJ1298" s="55" t="str">
        <f>IF(AK1298=0,"정상",IF(AP1298="악성","악성",IF(AND(BL1298&gt;3,BI1298&lt;0.5),"악성",IF(AND(AP1298="정상",BL1298&lt;=3),"정상",IF(BI1298&gt;1,"정상","부진")))))</f>
        <v>정상</v>
      </c>
      <c r="BK1298" s="54">
        <v>45778</v>
      </c>
      <c r="BL1298" s="52">
        <f t="shared" si="243"/>
        <v>17</v>
      </c>
    </row>
    <row r="1299" spans="1:64" ht="17.100000000000001" customHeight="1">
      <c r="A1299" s="58" t="s">
        <v>1</v>
      </c>
      <c r="B1299" s="57" t="s">
        <v>4740</v>
      </c>
      <c r="C1299" s="56" t="s">
        <v>5279</v>
      </c>
      <c r="D1299" s="213">
        <v>0</v>
      </c>
      <c r="E1299" s="214">
        <v>0</v>
      </c>
      <c r="F1299" s="215">
        <v>0</v>
      </c>
      <c r="G1299" s="213">
        <v>4200</v>
      </c>
      <c r="H1299" s="216">
        <v>3506.1354759999999</v>
      </c>
      <c r="I1299" s="215">
        <v>14725769</v>
      </c>
      <c r="J1299" s="213">
        <v>0</v>
      </c>
      <c r="K1299" s="216">
        <v>0</v>
      </c>
      <c r="L1299" s="215">
        <v>0</v>
      </c>
      <c r="M1299" s="213">
        <v>0</v>
      </c>
      <c r="N1299" s="216">
        <v>0</v>
      </c>
      <c r="O1299" s="215">
        <v>0</v>
      </c>
      <c r="P1299" s="213">
        <v>0</v>
      </c>
      <c r="Q1299" s="216">
        <v>0</v>
      </c>
      <c r="R1299" s="215">
        <v>0</v>
      </c>
      <c r="S1299" s="213">
        <v>4200</v>
      </c>
      <c r="T1299" s="214">
        <v>3506.1354759999999</v>
      </c>
      <c r="U1299" s="217">
        <v>14725769</v>
      </c>
      <c r="V1299" s="213">
        <v>4200</v>
      </c>
      <c r="W1299" s="216">
        <v>3506.1354759999999</v>
      </c>
      <c r="X1299" s="215">
        <v>14725769</v>
      </c>
      <c r="Y1299" s="213">
        <v>0</v>
      </c>
      <c r="Z1299" s="216">
        <v>0</v>
      </c>
      <c r="AA1299" s="215">
        <v>0</v>
      </c>
      <c r="AB1299" s="213">
        <v>0</v>
      </c>
      <c r="AC1299" s="216">
        <v>0</v>
      </c>
      <c r="AD1299" s="215">
        <v>0</v>
      </c>
      <c r="AE1299" s="213">
        <v>0</v>
      </c>
      <c r="AF1299" s="216">
        <v>0</v>
      </c>
      <c r="AG1299" s="215">
        <v>0</v>
      </c>
      <c r="AH1299" s="213">
        <v>4200</v>
      </c>
      <c r="AI1299" s="214">
        <v>3506.1354759999999</v>
      </c>
      <c r="AJ1299" s="215">
        <v>14725769</v>
      </c>
      <c r="AK1299" s="218">
        <v>0</v>
      </c>
      <c r="AL1299" s="214">
        <v>0</v>
      </c>
      <c r="AM1299" s="215">
        <v>0</v>
      </c>
      <c r="AN1299" s="36">
        <f t="shared" si="235"/>
        <v>0</v>
      </c>
      <c r="AO1299" s="37">
        <f t="shared" si="236"/>
        <v>0</v>
      </c>
      <c r="AP1299" s="38" t="s">
        <v>2</v>
      </c>
      <c r="AQ1299" s="39" t="str">
        <f t="shared" si="233"/>
        <v>제품</v>
      </c>
      <c r="AR1299" s="40">
        <f t="shared" si="239"/>
        <v>0</v>
      </c>
      <c r="AS1299" s="41">
        <f t="shared" si="240"/>
        <v>0</v>
      </c>
      <c r="AT1299" s="42">
        <f t="shared" si="241"/>
        <v>0</v>
      </c>
      <c r="AU1299" s="43">
        <f t="shared" si="237"/>
        <v>0</v>
      </c>
      <c r="AV1299" s="95" t="str">
        <f t="shared" si="234"/>
        <v/>
      </c>
      <c r="AW1299" s="61" t="str">
        <f t="shared" si="234"/>
        <v/>
      </c>
      <c r="AX1299" s="61" t="str">
        <f t="shared" si="234"/>
        <v/>
      </c>
      <c r="AY1299" s="61" t="str">
        <f t="shared" si="234"/>
        <v/>
      </c>
      <c r="AZ1299" s="44" t="str">
        <f t="shared" si="234"/>
        <v/>
      </c>
      <c r="BA1299" s="45"/>
      <c r="BB1299" s="97">
        <v>0</v>
      </c>
      <c r="BC1299" s="98">
        <v>0</v>
      </c>
      <c r="BD1299" s="98">
        <v>0</v>
      </c>
      <c r="BE1299" s="98">
        <v>0</v>
      </c>
      <c r="BF1299" s="98">
        <v>0</v>
      </c>
      <c r="BG1299" s="99">
        <f t="shared" si="242"/>
        <v>0</v>
      </c>
      <c r="BH1299" s="52">
        <f t="shared" si="238"/>
        <v>0</v>
      </c>
      <c r="BI1299" s="53">
        <f>IFERROR(IF(ROUND(V1299/((D1299+AK1299)/2),1)&lt;0,0,ROUND(V1299/((D1299+AK1299)/2),1)),0)</f>
        <v>0</v>
      </c>
      <c r="BJ1299" s="55" t="str">
        <f>IF(AK1299=0,"정상",IF(AP1299="악성","악성",IF(AND(BL1299&gt;3,BI1299&lt;0.5),"악성",IF(AND(AP1299="정상",BL1299&lt;=3),"정상",IF(BI1299&gt;1,"정상","부진")))))</f>
        <v>정상</v>
      </c>
      <c r="BK1299" s="54">
        <v>45778</v>
      </c>
      <c r="BL1299" s="52">
        <f t="shared" si="243"/>
        <v>17</v>
      </c>
    </row>
    <row r="1300" spans="1:64" ht="17.100000000000001" customHeight="1">
      <c r="A1300" s="58" t="s">
        <v>1</v>
      </c>
      <c r="B1300" s="57" t="s">
        <v>4658</v>
      </c>
      <c r="C1300" s="56" t="s">
        <v>4659</v>
      </c>
      <c r="D1300" s="213">
        <v>0</v>
      </c>
      <c r="E1300" s="214">
        <v>0</v>
      </c>
      <c r="F1300" s="215">
        <v>0</v>
      </c>
      <c r="G1300" s="213">
        <v>0</v>
      </c>
      <c r="H1300" s="216">
        <v>0</v>
      </c>
      <c r="I1300" s="215">
        <v>0</v>
      </c>
      <c r="J1300" s="213">
        <v>1000</v>
      </c>
      <c r="K1300" s="216">
        <v>4492.0259999999998</v>
      </c>
      <c r="L1300" s="215">
        <v>4492026</v>
      </c>
      <c r="M1300" s="213">
        <v>0</v>
      </c>
      <c r="N1300" s="216">
        <v>0</v>
      </c>
      <c r="O1300" s="215">
        <v>0</v>
      </c>
      <c r="P1300" s="213">
        <v>0</v>
      </c>
      <c r="Q1300" s="216">
        <v>0</v>
      </c>
      <c r="R1300" s="215">
        <v>0</v>
      </c>
      <c r="S1300" s="213">
        <v>1000</v>
      </c>
      <c r="T1300" s="214">
        <v>4492.0259999999998</v>
      </c>
      <c r="U1300" s="217">
        <v>4492026</v>
      </c>
      <c r="V1300" s="213">
        <v>1000</v>
      </c>
      <c r="W1300" s="216">
        <v>4492.0259999999998</v>
      </c>
      <c r="X1300" s="215">
        <v>4492026</v>
      </c>
      <c r="Y1300" s="213">
        <v>0</v>
      </c>
      <c r="Z1300" s="216">
        <v>0</v>
      </c>
      <c r="AA1300" s="215">
        <v>0</v>
      </c>
      <c r="AB1300" s="213">
        <v>0</v>
      </c>
      <c r="AC1300" s="216">
        <v>0</v>
      </c>
      <c r="AD1300" s="215">
        <v>0</v>
      </c>
      <c r="AE1300" s="213">
        <v>0</v>
      </c>
      <c r="AF1300" s="216">
        <v>0</v>
      </c>
      <c r="AG1300" s="215">
        <v>0</v>
      </c>
      <c r="AH1300" s="213">
        <v>1000</v>
      </c>
      <c r="AI1300" s="214">
        <v>4492.0259999999998</v>
      </c>
      <c r="AJ1300" s="215">
        <v>4492026</v>
      </c>
      <c r="AK1300" s="218">
        <v>0</v>
      </c>
      <c r="AL1300" s="214">
        <v>0</v>
      </c>
      <c r="AM1300" s="215">
        <v>0</v>
      </c>
      <c r="AN1300" s="36">
        <f t="shared" si="235"/>
        <v>0</v>
      </c>
      <c r="AO1300" s="37">
        <f t="shared" si="236"/>
        <v>0</v>
      </c>
      <c r="AP1300" s="38" t="s">
        <v>2</v>
      </c>
      <c r="AQ1300" s="39" t="str">
        <f t="shared" si="233"/>
        <v>제품</v>
      </c>
      <c r="AR1300" s="40">
        <f t="shared" si="239"/>
        <v>0</v>
      </c>
      <c r="AS1300" s="41">
        <f t="shared" si="240"/>
        <v>0</v>
      </c>
      <c r="AT1300" s="42">
        <f t="shared" si="241"/>
        <v>0</v>
      </c>
      <c r="AU1300" s="43">
        <f t="shared" si="237"/>
        <v>0</v>
      </c>
      <c r="AV1300" s="95" t="str">
        <f t="shared" si="234"/>
        <v/>
      </c>
      <c r="AW1300" s="61" t="str">
        <f t="shared" si="234"/>
        <v/>
      </c>
      <c r="AX1300" s="61" t="str">
        <f t="shared" si="234"/>
        <v/>
      </c>
      <c r="AY1300" s="61" t="str">
        <f t="shared" si="234"/>
        <v/>
      </c>
      <c r="AZ1300" s="44" t="str">
        <f t="shared" si="234"/>
        <v/>
      </c>
      <c r="BA1300" s="45"/>
      <c r="BB1300" s="97">
        <v>0</v>
      </c>
      <c r="BC1300" s="98">
        <v>0</v>
      </c>
      <c r="BD1300" s="98">
        <v>0</v>
      </c>
      <c r="BE1300" s="98">
        <v>0</v>
      </c>
      <c r="BF1300" s="98">
        <v>0</v>
      </c>
      <c r="BG1300" s="99">
        <f t="shared" si="242"/>
        <v>0</v>
      </c>
      <c r="BH1300" s="52">
        <f t="shared" si="238"/>
        <v>0</v>
      </c>
      <c r="BI1300" s="53">
        <f>IFERROR(IF(ROUND(V1300/((D1300+AK1300)/2),1)&lt;0,0,ROUND(V1300/((D1300+AK1300)/2),1)),0)</f>
        <v>0</v>
      </c>
      <c r="BJ1300" s="55" t="str">
        <f>IF(AK1300=0,"정상",IF(AP1300="악성","악성",IF(AND(BL1300&gt;3,BI1300&lt;0.5),"악성",IF(AND(AP1300="정상",BL1300&lt;=3),"정상",IF(BI1300&gt;1,"정상","부진")))))</f>
        <v>정상</v>
      </c>
      <c r="BK1300" s="54">
        <v>45748</v>
      </c>
      <c r="BL1300" s="52">
        <f t="shared" si="243"/>
        <v>18</v>
      </c>
    </row>
    <row r="1301" spans="1:64" ht="17.100000000000001" customHeight="1">
      <c r="A1301" s="58" t="s">
        <v>1</v>
      </c>
      <c r="B1301" s="57" t="s">
        <v>4660</v>
      </c>
      <c r="C1301" s="56" t="s">
        <v>4661</v>
      </c>
      <c r="D1301" s="213">
        <v>0</v>
      </c>
      <c r="E1301" s="214">
        <v>0</v>
      </c>
      <c r="F1301" s="215">
        <v>0</v>
      </c>
      <c r="G1301" s="213">
        <v>0</v>
      </c>
      <c r="H1301" s="216">
        <v>0</v>
      </c>
      <c r="I1301" s="215">
        <v>0</v>
      </c>
      <c r="J1301" s="213">
        <v>3500</v>
      </c>
      <c r="K1301" s="216">
        <v>524</v>
      </c>
      <c r="L1301" s="215">
        <v>1834000</v>
      </c>
      <c r="M1301" s="213">
        <v>0</v>
      </c>
      <c r="N1301" s="216">
        <v>0</v>
      </c>
      <c r="O1301" s="215">
        <v>0</v>
      </c>
      <c r="P1301" s="213">
        <v>0</v>
      </c>
      <c r="Q1301" s="216">
        <v>0</v>
      </c>
      <c r="R1301" s="215">
        <v>0</v>
      </c>
      <c r="S1301" s="213">
        <v>3500</v>
      </c>
      <c r="T1301" s="214">
        <v>524</v>
      </c>
      <c r="U1301" s="217">
        <v>1834000</v>
      </c>
      <c r="V1301" s="213">
        <v>3500</v>
      </c>
      <c r="W1301" s="216">
        <v>524</v>
      </c>
      <c r="X1301" s="215">
        <v>1834000</v>
      </c>
      <c r="Y1301" s="213">
        <v>0</v>
      </c>
      <c r="Z1301" s="216">
        <v>0</v>
      </c>
      <c r="AA1301" s="215">
        <v>0</v>
      </c>
      <c r="AB1301" s="213">
        <v>0</v>
      </c>
      <c r="AC1301" s="216">
        <v>0</v>
      </c>
      <c r="AD1301" s="215">
        <v>0</v>
      </c>
      <c r="AE1301" s="213">
        <v>0</v>
      </c>
      <c r="AF1301" s="216">
        <v>0</v>
      </c>
      <c r="AG1301" s="215">
        <v>0</v>
      </c>
      <c r="AH1301" s="213">
        <v>3500</v>
      </c>
      <c r="AI1301" s="214">
        <v>524</v>
      </c>
      <c r="AJ1301" s="215">
        <v>1834000</v>
      </c>
      <c r="AK1301" s="218">
        <v>0</v>
      </c>
      <c r="AL1301" s="214">
        <v>0</v>
      </c>
      <c r="AM1301" s="215">
        <v>0</v>
      </c>
      <c r="AN1301" s="36">
        <f t="shared" si="235"/>
        <v>0</v>
      </c>
      <c r="AO1301" s="37">
        <f t="shared" si="236"/>
        <v>0</v>
      </c>
      <c r="AP1301" s="38" t="s">
        <v>2</v>
      </c>
      <c r="AQ1301" s="39" t="str">
        <f t="shared" si="233"/>
        <v>제품</v>
      </c>
      <c r="AR1301" s="40">
        <f t="shared" si="239"/>
        <v>0</v>
      </c>
      <c r="AS1301" s="41">
        <f t="shared" si="240"/>
        <v>0</v>
      </c>
      <c r="AT1301" s="42">
        <f t="shared" si="241"/>
        <v>0</v>
      </c>
      <c r="AU1301" s="43">
        <f t="shared" si="237"/>
        <v>0</v>
      </c>
      <c r="AV1301" s="95" t="str">
        <f t="shared" si="234"/>
        <v/>
      </c>
      <c r="AW1301" s="61" t="str">
        <f t="shared" si="234"/>
        <v/>
      </c>
      <c r="AX1301" s="61" t="str">
        <f t="shared" si="234"/>
        <v/>
      </c>
      <c r="AY1301" s="61" t="str">
        <f t="shared" si="234"/>
        <v/>
      </c>
      <c r="AZ1301" s="44" t="str">
        <f t="shared" si="234"/>
        <v/>
      </c>
      <c r="BA1301" s="45"/>
      <c r="BB1301" s="97">
        <v>0</v>
      </c>
      <c r="BC1301" s="98">
        <v>0</v>
      </c>
      <c r="BD1301" s="98">
        <v>0</v>
      </c>
      <c r="BE1301" s="98">
        <v>0</v>
      </c>
      <c r="BF1301" s="98">
        <v>0</v>
      </c>
      <c r="BG1301" s="99">
        <f t="shared" si="242"/>
        <v>0</v>
      </c>
      <c r="BH1301" s="52">
        <f t="shared" si="238"/>
        <v>0</v>
      </c>
      <c r="BI1301" s="53">
        <f>IFERROR(IF(ROUND(V1301/((D1301+AK1301)/2),1)&lt;0,0,ROUND(V1301/((D1301+AK1301)/2),1)),0)</f>
        <v>0</v>
      </c>
      <c r="BJ1301" s="55" t="str">
        <f>IF(AK1301=0,"정상",IF(AP1301="악성","악성",IF(AND(BL1301&gt;3,BI1301&lt;0.5),"악성",IF(AND(AP1301="정상",BL1301&lt;=3),"정상",IF(BI1301&gt;1,"정상","부진")))))</f>
        <v>정상</v>
      </c>
      <c r="BK1301" s="54">
        <v>45748</v>
      </c>
      <c r="BL1301" s="52">
        <f t="shared" si="243"/>
        <v>18</v>
      </c>
    </row>
    <row r="1302" spans="1:64" ht="17.100000000000001" customHeight="1">
      <c r="A1302" s="58" t="s">
        <v>1</v>
      </c>
      <c r="B1302" s="57" t="s">
        <v>4662</v>
      </c>
      <c r="C1302" s="56" t="s">
        <v>4663</v>
      </c>
      <c r="D1302" s="213">
        <v>0</v>
      </c>
      <c r="E1302" s="214">
        <v>0</v>
      </c>
      <c r="F1302" s="215">
        <v>0</v>
      </c>
      <c r="G1302" s="213">
        <v>20000</v>
      </c>
      <c r="H1302" s="216">
        <v>2681.0754999999999</v>
      </c>
      <c r="I1302" s="215">
        <v>53621510</v>
      </c>
      <c r="J1302" s="213">
        <v>0</v>
      </c>
      <c r="K1302" s="216">
        <v>0</v>
      </c>
      <c r="L1302" s="215">
        <v>0</v>
      </c>
      <c r="M1302" s="213">
        <v>100</v>
      </c>
      <c r="N1302" s="216">
        <v>1</v>
      </c>
      <c r="O1302" s="215">
        <v>100</v>
      </c>
      <c r="P1302" s="213">
        <v>0</v>
      </c>
      <c r="Q1302" s="216">
        <v>0</v>
      </c>
      <c r="R1302" s="215">
        <v>0</v>
      </c>
      <c r="S1302" s="213">
        <v>20100</v>
      </c>
      <c r="T1302" s="214">
        <v>2667.7417909999999</v>
      </c>
      <c r="U1302" s="217">
        <v>53621610</v>
      </c>
      <c r="V1302" s="213">
        <v>20100</v>
      </c>
      <c r="W1302" s="216">
        <v>2667.7417909999999</v>
      </c>
      <c r="X1302" s="215">
        <v>53621610</v>
      </c>
      <c r="Y1302" s="213">
        <v>0</v>
      </c>
      <c r="Z1302" s="216">
        <v>0</v>
      </c>
      <c r="AA1302" s="215">
        <v>0</v>
      </c>
      <c r="AB1302" s="213">
        <v>0</v>
      </c>
      <c r="AC1302" s="216">
        <v>0</v>
      </c>
      <c r="AD1302" s="215">
        <v>0</v>
      </c>
      <c r="AE1302" s="213">
        <v>0</v>
      </c>
      <c r="AF1302" s="216">
        <v>0</v>
      </c>
      <c r="AG1302" s="215">
        <v>0</v>
      </c>
      <c r="AH1302" s="213">
        <v>20100</v>
      </c>
      <c r="AI1302" s="214">
        <v>2667.7417909999999</v>
      </c>
      <c r="AJ1302" s="215">
        <v>53621610</v>
      </c>
      <c r="AK1302" s="218">
        <v>0</v>
      </c>
      <c r="AL1302" s="214">
        <v>0</v>
      </c>
      <c r="AM1302" s="215">
        <v>0</v>
      </c>
      <c r="AN1302" s="36">
        <f t="shared" si="235"/>
        <v>0</v>
      </c>
      <c r="AO1302" s="37">
        <f t="shared" si="236"/>
        <v>0</v>
      </c>
      <c r="AP1302" s="38" t="s">
        <v>2</v>
      </c>
      <c r="AQ1302" s="39" t="str">
        <f t="shared" si="233"/>
        <v>제품</v>
      </c>
      <c r="AR1302" s="40">
        <f t="shared" si="239"/>
        <v>0</v>
      </c>
      <c r="AS1302" s="41">
        <f t="shared" si="240"/>
        <v>0</v>
      </c>
      <c r="AT1302" s="42">
        <f t="shared" si="241"/>
        <v>0</v>
      </c>
      <c r="AU1302" s="43">
        <f t="shared" si="237"/>
        <v>0</v>
      </c>
      <c r="AV1302" s="95" t="str">
        <f t="shared" si="234"/>
        <v/>
      </c>
      <c r="AW1302" s="61" t="str">
        <f t="shared" si="234"/>
        <v/>
      </c>
      <c r="AX1302" s="61" t="str">
        <f t="shared" si="234"/>
        <v/>
      </c>
      <c r="AY1302" s="61" t="str">
        <f t="shared" si="234"/>
        <v/>
      </c>
      <c r="AZ1302" s="44" t="str">
        <f t="shared" si="234"/>
        <v/>
      </c>
      <c r="BA1302" s="45"/>
      <c r="BB1302" s="97">
        <v>0</v>
      </c>
      <c r="BC1302" s="98">
        <v>0</v>
      </c>
      <c r="BD1302" s="98">
        <v>0</v>
      </c>
      <c r="BE1302" s="98">
        <v>0</v>
      </c>
      <c r="BF1302" s="98">
        <v>0</v>
      </c>
      <c r="BG1302" s="99">
        <f t="shared" si="242"/>
        <v>0</v>
      </c>
      <c r="BH1302" s="52">
        <f t="shared" si="238"/>
        <v>0</v>
      </c>
      <c r="BI1302" s="53">
        <f>IFERROR(IF(ROUND(V1302/((D1302+AK1302)/2),1)&lt;0,0,ROUND(V1302/((D1302+AK1302)/2),1)),0)</f>
        <v>0</v>
      </c>
      <c r="BJ1302" s="55" t="str">
        <f>IF(AK1302=0,"정상",IF(AP1302="악성","악성",IF(AND(BL1302&gt;3,BI1302&lt;0.5),"악성",IF(AND(AP1302="정상",BL1302&lt;=3),"정상",IF(BI1302&gt;1,"정상","부진")))))</f>
        <v>정상</v>
      </c>
      <c r="BK1302" s="54">
        <v>45748</v>
      </c>
      <c r="BL1302" s="52">
        <f t="shared" si="243"/>
        <v>18</v>
      </c>
    </row>
    <row r="1303" spans="1:64" ht="17.100000000000001" customHeight="1">
      <c r="A1303" s="58" t="s">
        <v>1</v>
      </c>
      <c r="B1303" s="57" t="s">
        <v>4741</v>
      </c>
      <c r="C1303" s="56" t="s">
        <v>4742</v>
      </c>
      <c r="D1303" s="213">
        <v>0</v>
      </c>
      <c r="E1303" s="214">
        <v>0</v>
      </c>
      <c r="F1303" s="215">
        <v>0</v>
      </c>
      <c r="G1303" s="213">
        <v>11000</v>
      </c>
      <c r="H1303" s="216">
        <v>3181.1174540000002</v>
      </c>
      <c r="I1303" s="215">
        <v>34992292</v>
      </c>
      <c r="J1303" s="213">
        <v>0</v>
      </c>
      <c r="K1303" s="216">
        <v>0</v>
      </c>
      <c r="L1303" s="215">
        <v>0</v>
      </c>
      <c r="M1303" s="213">
        <v>0</v>
      </c>
      <c r="N1303" s="216">
        <v>0</v>
      </c>
      <c r="O1303" s="215">
        <v>0</v>
      </c>
      <c r="P1303" s="213">
        <v>0</v>
      </c>
      <c r="Q1303" s="216">
        <v>0</v>
      </c>
      <c r="R1303" s="215">
        <v>0</v>
      </c>
      <c r="S1303" s="213">
        <v>11000</v>
      </c>
      <c r="T1303" s="214">
        <v>3181.1174540000002</v>
      </c>
      <c r="U1303" s="217">
        <v>34992292</v>
      </c>
      <c r="V1303" s="213">
        <v>11000</v>
      </c>
      <c r="W1303" s="216">
        <v>3181.1174540000002</v>
      </c>
      <c r="X1303" s="215">
        <v>34992292</v>
      </c>
      <c r="Y1303" s="213">
        <v>0</v>
      </c>
      <c r="Z1303" s="216">
        <v>0</v>
      </c>
      <c r="AA1303" s="215">
        <v>0</v>
      </c>
      <c r="AB1303" s="213">
        <v>0</v>
      </c>
      <c r="AC1303" s="216">
        <v>0</v>
      </c>
      <c r="AD1303" s="215">
        <v>0</v>
      </c>
      <c r="AE1303" s="213">
        <v>0</v>
      </c>
      <c r="AF1303" s="216">
        <v>0</v>
      </c>
      <c r="AG1303" s="215">
        <v>0</v>
      </c>
      <c r="AH1303" s="213">
        <v>11000</v>
      </c>
      <c r="AI1303" s="214">
        <v>3181.1174540000002</v>
      </c>
      <c r="AJ1303" s="215">
        <v>34992292</v>
      </c>
      <c r="AK1303" s="218">
        <v>0</v>
      </c>
      <c r="AL1303" s="214">
        <v>0</v>
      </c>
      <c r="AM1303" s="215">
        <v>0</v>
      </c>
      <c r="AN1303" s="36">
        <f t="shared" si="235"/>
        <v>0</v>
      </c>
      <c r="AO1303" s="37">
        <f t="shared" si="236"/>
        <v>0</v>
      </c>
      <c r="AP1303" s="38" t="s">
        <v>2</v>
      </c>
      <c r="AQ1303" s="39" t="str">
        <f t="shared" si="233"/>
        <v>제품</v>
      </c>
      <c r="AR1303" s="40">
        <f t="shared" si="239"/>
        <v>0</v>
      </c>
      <c r="AS1303" s="41">
        <f t="shared" si="240"/>
        <v>0</v>
      </c>
      <c r="AT1303" s="42">
        <f t="shared" si="241"/>
        <v>0</v>
      </c>
      <c r="AU1303" s="43">
        <f t="shared" si="237"/>
        <v>0</v>
      </c>
      <c r="AV1303" s="95" t="str">
        <f t="shared" si="234"/>
        <v/>
      </c>
      <c r="AW1303" s="61" t="str">
        <f t="shared" si="234"/>
        <v/>
      </c>
      <c r="AX1303" s="61" t="str">
        <f t="shared" si="234"/>
        <v/>
      </c>
      <c r="AY1303" s="61" t="str">
        <f t="shared" si="234"/>
        <v/>
      </c>
      <c r="AZ1303" s="44" t="str">
        <f t="shared" si="234"/>
        <v/>
      </c>
      <c r="BA1303" s="45"/>
      <c r="BB1303" s="97">
        <v>0</v>
      </c>
      <c r="BC1303" s="98">
        <v>0</v>
      </c>
      <c r="BD1303" s="98">
        <v>0</v>
      </c>
      <c r="BE1303" s="98">
        <v>0</v>
      </c>
      <c r="BF1303" s="98">
        <v>0</v>
      </c>
      <c r="BG1303" s="99">
        <f t="shared" si="242"/>
        <v>0</v>
      </c>
      <c r="BH1303" s="52">
        <f t="shared" si="238"/>
        <v>0</v>
      </c>
      <c r="BI1303" s="53">
        <f>IFERROR(IF(ROUND(V1303/((D1303+AK1303)/2),1)&lt;0,0,ROUND(V1303/((D1303+AK1303)/2),1)),0)</f>
        <v>0</v>
      </c>
      <c r="BJ1303" s="55" t="str">
        <f>IF(AK1303=0,"정상",IF(AP1303="악성","악성",IF(AND(BL1303&gt;3,BI1303&lt;0.5),"악성",IF(AND(AP1303="정상",BL1303&lt;=3),"정상",IF(BI1303&gt;1,"정상","부진")))))</f>
        <v>정상</v>
      </c>
      <c r="BK1303" s="54">
        <v>45778</v>
      </c>
      <c r="BL1303" s="52">
        <f t="shared" si="243"/>
        <v>17</v>
      </c>
    </row>
    <row r="1304" spans="1:64" ht="17.100000000000001" customHeight="1">
      <c r="A1304" s="58" t="s">
        <v>1</v>
      </c>
      <c r="B1304" s="57" t="s">
        <v>4743</v>
      </c>
      <c r="C1304" s="56" t="s">
        <v>4744</v>
      </c>
      <c r="D1304" s="213">
        <v>0</v>
      </c>
      <c r="E1304" s="214">
        <v>0</v>
      </c>
      <c r="F1304" s="215">
        <v>0</v>
      </c>
      <c r="G1304" s="213">
        <v>3600</v>
      </c>
      <c r="H1304" s="216">
        <v>3181.1183329999999</v>
      </c>
      <c r="I1304" s="215">
        <v>11452026</v>
      </c>
      <c r="J1304" s="213">
        <v>0</v>
      </c>
      <c r="K1304" s="216">
        <v>0</v>
      </c>
      <c r="L1304" s="215">
        <v>0</v>
      </c>
      <c r="M1304" s="213">
        <v>0</v>
      </c>
      <c r="N1304" s="216">
        <v>0</v>
      </c>
      <c r="O1304" s="215">
        <v>0</v>
      </c>
      <c r="P1304" s="213">
        <v>0</v>
      </c>
      <c r="Q1304" s="216">
        <v>0</v>
      </c>
      <c r="R1304" s="215">
        <v>0</v>
      </c>
      <c r="S1304" s="213">
        <v>3600</v>
      </c>
      <c r="T1304" s="214">
        <v>3181.1183329999999</v>
      </c>
      <c r="U1304" s="217">
        <v>11452026</v>
      </c>
      <c r="V1304" s="213">
        <v>3600</v>
      </c>
      <c r="W1304" s="216">
        <v>3181.1183329999999</v>
      </c>
      <c r="X1304" s="215">
        <v>11452026</v>
      </c>
      <c r="Y1304" s="213">
        <v>0</v>
      </c>
      <c r="Z1304" s="216">
        <v>0</v>
      </c>
      <c r="AA1304" s="215">
        <v>0</v>
      </c>
      <c r="AB1304" s="213">
        <v>0</v>
      </c>
      <c r="AC1304" s="216">
        <v>0</v>
      </c>
      <c r="AD1304" s="215">
        <v>0</v>
      </c>
      <c r="AE1304" s="213">
        <v>0</v>
      </c>
      <c r="AF1304" s="216">
        <v>0</v>
      </c>
      <c r="AG1304" s="215">
        <v>0</v>
      </c>
      <c r="AH1304" s="213">
        <v>3600</v>
      </c>
      <c r="AI1304" s="214">
        <v>3181.1183329999999</v>
      </c>
      <c r="AJ1304" s="215">
        <v>11452026</v>
      </c>
      <c r="AK1304" s="218">
        <v>0</v>
      </c>
      <c r="AL1304" s="214">
        <v>0</v>
      </c>
      <c r="AM1304" s="215">
        <v>0</v>
      </c>
      <c r="AN1304" s="36">
        <f t="shared" si="235"/>
        <v>0</v>
      </c>
      <c r="AO1304" s="37">
        <f t="shared" si="236"/>
        <v>0</v>
      </c>
      <c r="AP1304" s="38" t="s">
        <v>2</v>
      </c>
      <c r="AQ1304" s="39" t="str">
        <f t="shared" si="233"/>
        <v>제품</v>
      </c>
      <c r="AR1304" s="40">
        <f t="shared" si="239"/>
        <v>0</v>
      </c>
      <c r="AS1304" s="41">
        <f t="shared" si="240"/>
        <v>0</v>
      </c>
      <c r="AT1304" s="42">
        <f t="shared" si="241"/>
        <v>0</v>
      </c>
      <c r="AU1304" s="43">
        <f t="shared" si="237"/>
        <v>0</v>
      </c>
      <c r="AV1304" s="95" t="str">
        <f t="shared" si="234"/>
        <v/>
      </c>
      <c r="AW1304" s="61" t="str">
        <f t="shared" si="234"/>
        <v/>
      </c>
      <c r="AX1304" s="61" t="str">
        <f t="shared" si="234"/>
        <v/>
      </c>
      <c r="AY1304" s="61" t="str">
        <f t="shared" si="234"/>
        <v/>
      </c>
      <c r="AZ1304" s="44" t="str">
        <f t="shared" si="234"/>
        <v/>
      </c>
      <c r="BA1304" s="45"/>
      <c r="BB1304" s="97">
        <v>0</v>
      </c>
      <c r="BC1304" s="98">
        <v>0</v>
      </c>
      <c r="BD1304" s="98">
        <v>0</v>
      </c>
      <c r="BE1304" s="98">
        <v>0</v>
      </c>
      <c r="BF1304" s="98">
        <v>0</v>
      </c>
      <c r="BG1304" s="99">
        <f t="shared" si="242"/>
        <v>0</v>
      </c>
      <c r="BH1304" s="52">
        <f t="shared" si="238"/>
        <v>0</v>
      </c>
      <c r="BI1304" s="53">
        <f>IFERROR(IF(ROUND(V1304/((D1304+AK1304)/2),1)&lt;0,0,ROUND(V1304/((D1304+AK1304)/2),1)),0)</f>
        <v>0</v>
      </c>
      <c r="BJ1304" s="55" t="str">
        <f>IF(AK1304=0,"정상",IF(AP1304="악성","악성",IF(AND(BL1304&gt;3,BI1304&lt;0.5),"악성",IF(AND(AP1304="정상",BL1304&lt;=3),"정상",IF(BI1304&gt;1,"정상","부진")))))</f>
        <v>정상</v>
      </c>
      <c r="BK1304" s="54">
        <v>45778</v>
      </c>
      <c r="BL1304" s="52">
        <f t="shared" si="243"/>
        <v>17</v>
      </c>
    </row>
    <row r="1305" spans="1:64" ht="17.100000000000001" customHeight="1">
      <c r="A1305" s="58" t="s">
        <v>1</v>
      </c>
      <c r="B1305" s="57" t="s">
        <v>4847</v>
      </c>
      <c r="C1305" s="56" t="s">
        <v>4848</v>
      </c>
      <c r="D1305" s="213">
        <v>0</v>
      </c>
      <c r="E1305" s="214">
        <v>0</v>
      </c>
      <c r="F1305" s="215">
        <v>0</v>
      </c>
      <c r="G1305" s="213">
        <v>20000</v>
      </c>
      <c r="H1305" s="216">
        <v>1378.5286000000001</v>
      </c>
      <c r="I1305" s="215">
        <v>27570572</v>
      </c>
      <c r="J1305" s="213">
        <v>0</v>
      </c>
      <c r="K1305" s="216">
        <v>0</v>
      </c>
      <c r="L1305" s="215">
        <v>0</v>
      </c>
      <c r="M1305" s="213">
        <v>0</v>
      </c>
      <c r="N1305" s="216">
        <v>0</v>
      </c>
      <c r="O1305" s="215">
        <v>0</v>
      </c>
      <c r="P1305" s="213">
        <v>0</v>
      </c>
      <c r="Q1305" s="216">
        <v>0</v>
      </c>
      <c r="R1305" s="215">
        <v>0</v>
      </c>
      <c r="S1305" s="213">
        <v>20000</v>
      </c>
      <c r="T1305" s="214">
        <v>1378.5286000000001</v>
      </c>
      <c r="U1305" s="217">
        <v>27570572</v>
      </c>
      <c r="V1305" s="213">
        <v>20000</v>
      </c>
      <c r="W1305" s="216">
        <v>1378.5286000000001</v>
      </c>
      <c r="X1305" s="215">
        <v>27570572</v>
      </c>
      <c r="Y1305" s="213">
        <v>0</v>
      </c>
      <c r="Z1305" s="216">
        <v>0</v>
      </c>
      <c r="AA1305" s="215">
        <v>0</v>
      </c>
      <c r="AB1305" s="213">
        <v>0</v>
      </c>
      <c r="AC1305" s="216">
        <v>0</v>
      </c>
      <c r="AD1305" s="215">
        <v>0</v>
      </c>
      <c r="AE1305" s="213">
        <v>0</v>
      </c>
      <c r="AF1305" s="216">
        <v>0</v>
      </c>
      <c r="AG1305" s="215">
        <v>0</v>
      </c>
      <c r="AH1305" s="213">
        <v>20000</v>
      </c>
      <c r="AI1305" s="214">
        <v>1378.5286000000001</v>
      </c>
      <c r="AJ1305" s="215">
        <v>27570572</v>
      </c>
      <c r="AK1305" s="218">
        <v>0</v>
      </c>
      <c r="AL1305" s="214">
        <v>0</v>
      </c>
      <c r="AM1305" s="215">
        <v>0</v>
      </c>
      <c r="AN1305" s="36">
        <f t="shared" si="235"/>
        <v>0</v>
      </c>
      <c r="AO1305" s="37">
        <f t="shared" si="236"/>
        <v>0</v>
      </c>
      <c r="AP1305" s="38" t="s">
        <v>2</v>
      </c>
      <c r="AQ1305" s="39" t="str">
        <f t="shared" si="233"/>
        <v>제품</v>
      </c>
      <c r="AR1305" s="40">
        <f t="shared" si="239"/>
        <v>0</v>
      </c>
      <c r="AS1305" s="41">
        <f t="shared" si="240"/>
        <v>0</v>
      </c>
      <c r="AT1305" s="42">
        <f t="shared" si="241"/>
        <v>0</v>
      </c>
      <c r="AU1305" s="43">
        <f t="shared" si="237"/>
        <v>0</v>
      </c>
      <c r="AV1305" s="95" t="str">
        <f t="shared" si="234"/>
        <v/>
      </c>
      <c r="AW1305" s="61" t="str">
        <f t="shared" si="234"/>
        <v/>
      </c>
      <c r="AX1305" s="61" t="str">
        <f t="shared" si="234"/>
        <v/>
      </c>
      <c r="AY1305" s="61" t="str">
        <f t="shared" si="234"/>
        <v/>
      </c>
      <c r="AZ1305" s="44" t="str">
        <f t="shared" si="234"/>
        <v/>
      </c>
      <c r="BA1305" s="45"/>
      <c r="BB1305" s="97">
        <v>0</v>
      </c>
      <c r="BC1305" s="98">
        <v>0</v>
      </c>
      <c r="BD1305" s="98">
        <v>0</v>
      </c>
      <c r="BE1305" s="98">
        <v>0</v>
      </c>
      <c r="BF1305" s="98">
        <v>0</v>
      </c>
      <c r="BG1305" s="99">
        <f t="shared" si="242"/>
        <v>0</v>
      </c>
      <c r="BH1305" s="52">
        <f t="shared" si="238"/>
        <v>0</v>
      </c>
      <c r="BI1305" s="53">
        <f>IFERROR(IF(ROUND(V1305/((D1305+AK1305)/2),1)&lt;0,0,ROUND(V1305/((D1305+AK1305)/2),1)),0)</f>
        <v>0</v>
      </c>
      <c r="BJ1305" s="55" t="str">
        <f>IF(AK1305=0,"정상",IF(AP1305="악성","악성",IF(AND(BL1305&gt;3,BI1305&lt;0.5),"악성",IF(AND(AP1305="정상",BL1305&lt;=3),"정상",IF(BI1305&gt;1,"정상","부진")))))</f>
        <v>정상</v>
      </c>
      <c r="BK1305" s="54">
        <v>46113</v>
      </c>
      <c r="BL1305" s="52">
        <f t="shared" si="243"/>
        <v>6</v>
      </c>
    </row>
    <row r="1306" spans="1:64" ht="17.100000000000001" customHeight="1">
      <c r="A1306" s="58" t="s">
        <v>1</v>
      </c>
      <c r="B1306" s="57" t="s">
        <v>4849</v>
      </c>
      <c r="C1306" s="56" t="s">
        <v>4850</v>
      </c>
      <c r="D1306" s="213">
        <v>0</v>
      </c>
      <c r="E1306" s="214">
        <v>0</v>
      </c>
      <c r="F1306" s="215">
        <v>0</v>
      </c>
      <c r="G1306" s="213">
        <v>7070</v>
      </c>
      <c r="H1306" s="216">
        <v>4827.1609609999996</v>
      </c>
      <c r="I1306" s="215">
        <v>34128028</v>
      </c>
      <c r="J1306" s="213">
        <v>0</v>
      </c>
      <c r="K1306" s="216">
        <v>0</v>
      </c>
      <c r="L1306" s="215">
        <v>0</v>
      </c>
      <c r="M1306" s="213">
        <v>0</v>
      </c>
      <c r="N1306" s="216">
        <v>0</v>
      </c>
      <c r="O1306" s="215">
        <v>0</v>
      </c>
      <c r="P1306" s="213">
        <v>0</v>
      </c>
      <c r="Q1306" s="216">
        <v>0</v>
      </c>
      <c r="R1306" s="215">
        <v>0</v>
      </c>
      <c r="S1306" s="213">
        <v>7070</v>
      </c>
      <c r="T1306" s="214">
        <v>4827.1609609999996</v>
      </c>
      <c r="U1306" s="217">
        <v>34128028</v>
      </c>
      <c r="V1306" s="213">
        <v>7070</v>
      </c>
      <c r="W1306" s="216">
        <v>4827.1609609999996</v>
      </c>
      <c r="X1306" s="215">
        <v>34128028</v>
      </c>
      <c r="Y1306" s="213">
        <v>0</v>
      </c>
      <c r="Z1306" s="216">
        <v>0</v>
      </c>
      <c r="AA1306" s="215">
        <v>0</v>
      </c>
      <c r="AB1306" s="213">
        <v>0</v>
      </c>
      <c r="AC1306" s="216">
        <v>0</v>
      </c>
      <c r="AD1306" s="215">
        <v>0</v>
      </c>
      <c r="AE1306" s="213">
        <v>0</v>
      </c>
      <c r="AF1306" s="216">
        <v>0</v>
      </c>
      <c r="AG1306" s="215">
        <v>0</v>
      </c>
      <c r="AH1306" s="213">
        <v>7070</v>
      </c>
      <c r="AI1306" s="214">
        <v>4827.1609609999996</v>
      </c>
      <c r="AJ1306" s="215">
        <v>34128028</v>
      </c>
      <c r="AK1306" s="218">
        <v>0</v>
      </c>
      <c r="AL1306" s="214">
        <v>0</v>
      </c>
      <c r="AM1306" s="215">
        <v>0</v>
      </c>
      <c r="AN1306" s="36">
        <f t="shared" si="235"/>
        <v>0</v>
      </c>
      <c r="AO1306" s="37">
        <f t="shared" si="236"/>
        <v>0</v>
      </c>
      <c r="AP1306" s="38" t="s">
        <v>2</v>
      </c>
      <c r="AQ1306" s="39" t="str">
        <f t="shared" si="233"/>
        <v>제품</v>
      </c>
      <c r="AR1306" s="40">
        <f t="shared" si="239"/>
        <v>0</v>
      </c>
      <c r="AS1306" s="41">
        <f t="shared" si="240"/>
        <v>0</v>
      </c>
      <c r="AT1306" s="42">
        <f t="shared" si="241"/>
        <v>0</v>
      </c>
      <c r="AU1306" s="43">
        <f t="shared" si="237"/>
        <v>0</v>
      </c>
      <c r="AV1306" s="95" t="str">
        <f t="shared" si="234"/>
        <v/>
      </c>
      <c r="AW1306" s="61" t="str">
        <f t="shared" si="234"/>
        <v/>
      </c>
      <c r="AX1306" s="61" t="str">
        <f t="shared" si="234"/>
        <v/>
      </c>
      <c r="AY1306" s="61" t="str">
        <f t="shared" si="234"/>
        <v/>
      </c>
      <c r="AZ1306" s="44" t="str">
        <f t="shared" si="234"/>
        <v/>
      </c>
      <c r="BA1306" s="45"/>
      <c r="BB1306" s="97">
        <v>0</v>
      </c>
      <c r="BC1306" s="98">
        <v>0</v>
      </c>
      <c r="BD1306" s="98">
        <v>0</v>
      </c>
      <c r="BE1306" s="98">
        <v>0</v>
      </c>
      <c r="BF1306" s="98">
        <v>0</v>
      </c>
      <c r="BG1306" s="99">
        <f t="shared" si="242"/>
        <v>0</v>
      </c>
      <c r="BH1306" s="52">
        <f t="shared" si="238"/>
        <v>0</v>
      </c>
      <c r="BI1306" s="53">
        <f>IFERROR(IF(ROUND(V1306/((D1306+AK1306)/2),1)&lt;0,0,ROUND(V1306/((D1306+AK1306)/2),1)),0)</f>
        <v>0</v>
      </c>
      <c r="BJ1306" s="55" t="str">
        <f>IF(AK1306=0,"정상",IF(AP1306="악성","악성",IF(AND(BL1306&gt;3,BI1306&lt;0.5),"악성",IF(AND(AP1306="정상",BL1306&lt;=3),"정상",IF(BI1306&gt;1,"정상","부진")))))</f>
        <v>정상</v>
      </c>
      <c r="BK1306" s="54">
        <v>45809</v>
      </c>
      <c r="BL1306" s="52">
        <f t="shared" si="243"/>
        <v>16</v>
      </c>
    </row>
    <row r="1307" spans="1:64" ht="17.100000000000001" customHeight="1">
      <c r="A1307" s="58" t="s">
        <v>1</v>
      </c>
      <c r="B1307" s="57" t="s">
        <v>5059</v>
      </c>
      <c r="C1307" s="56" t="s">
        <v>5060</v>
      </c>
      <c r="D1307" s="213">
        <v>0</v>
      </c>
      <c r="E1307" s="214">
        <v>0</v>
      </c>
      <c r="F1307" s="215">
        <v>0</v>
      </c>
      <c r="G1307" s="213">
        <v>1000</v>
      </c>
      <c r="H1307" s="216">
        <v>8116.4049999999997</v>
      </c>
      <c r="I1307" s="215">
        <v>8116405</v>
      </c>
      <c r="J1307" s="213">
        <v>0</v>
      </c>
      <c r="K1307" s="216">
        <v>0</v>
      </c>
      <c r="L1307" s="215">
        <v>0</v>
      </c>
      <c r="M1307" s="213">
        <v>0</v>
      </c>
      <c r="N1307" s="216">
        <v>0</v>
      </c>
      <c r="O1307" s="215">
        <v>0</v>
      </c>
      <c r="P1307" s="213">
        <v>0</v>
      </c>
      <c r="Q1307" s="216">
        <v>0</v>
      </c>
      <c r="R1307" s="215">
        <v>0</v>
      </c>
      <c r="S1307" s="213">
        <v>1000</v>
      </c>
      <c r="T1307" s="214">
        <v>8116.4049999999997</v>
      </c>
      <c r="U1307" s="217">
        <v>8116405</v>
      </c>
      <c r="V1307" s="213">
        <v>1000</v>
      </c>
      <c r="W1307" s="216">
        <v>8116.4049999999997</v>
      </c>
      <c r="X1307" s="215">
        <v>8116405</v>
      </c>
      <c r="Y1307" s="213">
        <v>0</v>
      </c>
      <c r="Z1307" s="216">
        <v>0</v>
      </c>
      <c r="AA1307" s="215">
        <v>0</v>
      </c>
      <c r="AB1307" s="213">
        <v>0</v>
      </c>
      <c r="AC1307" s="216">
        <v>0</v>
      </c>
      <c r="AD1307" s="215">
        <v>0</v>
      </c>
      <c r="AE1307" s="213">
        <v>0</v>
      </c>
      <c r="AF1307" s="216">
        <v>0</v>
      </c>
      <c r="AG1307" s="215">
        <v>0</v>
      </c>
      <c r="AH1307" s="213">
        <v>1000</v>
      </c>
      <c r="AI1307" s="214">
        <v>8116.4049999999997</v>
      </c>
      <c r="AJ1307" s="215">
        <v>8116405</v>
      </c>
      <c r="AK1307" s="218">
        <v>0</v>
      </c>
      <c r="AL1307" s="214">
        <v>0</v>
      </c>
      <c r="AM1307" s="215">
        <v>0</v>
      </c>
      <c r="AN1307" s="36">
        <f t="shared" si="235"/>
        <v>0</v>
      </c>
      <c r="AO1307" s="37">
        <f t="shared" si="236"/>
        <v>0</v>
      </c>
      <c r="AP1307" s="38" t="s">
        <v>2</v>
      </c>
      <c r="AQ1307" s="39" t="str">
        <f t="shared" si="233"/>
        <v>제품</v>
      </c>
      <c r="AR1307" s="40">
        <f t="shared" si="239"/>
        <v>0</v>
      </c>
      <c r="AS1307" s="41">
        <f t="shared" si="240"/>
        <v>0</v>
      </c>
      <c r="AT1307" s="42">
        <f t="shared" si="241"/>
        <v>0</v>
      </c>
      <c r="AU1307" s="43">
        <f t="shared" si="237"/>
        <v>0</v>
      </c>
      <c r="AV1307" s="95" t="str">
        <f t="shared" si="234"/>
        <v/>
      </c>
      <c r="AW1307" s="61" t="str">
        <f t="shared" si="234"/>
        <v/>
      </c>
      <c r="AX1307" s="61" t="str">
        <f t="shared" si="234"/>
        <v/>
      </c>
      <c r="AY1307" s="61" t="str">
        <f t="shared" si="234"/>
        <v/>
      </c>
      <c r="AZ1307" s="44" t="str">
        <f t="shared" si="234"/>
        <v/>
      </c>
      <c r="BA1307" s="45"/>
      <c r="BB1307" s="97">
        <v>0</v>
      </c>
      <c r="BC1307" s="98">
        <v>0</v>
      </c>
      <c r="BD1307" s="98">
        <v>0</v>
      </c>
      <c r="BE1307" s="98">
        <v>0</v>
      </c>
      <c r="BF1307" s="98">
        <v>0</v>
      </c>
      <c r="BG1307" s="99">
        <f t="shared" si="242"/>
        <v>0</v>
      </c>
      <c r="BH1307" s="52">
        <f t="shared" si="238"/>
        <v>0</v>
      </c>
      <c r="BI1307" s="53">
        <f>IFERROR(IF(ROUND(V1307/((D1307+AK1307)/2),1)&lt;0,0,ROUND(V1307/((D1307+AK1307)/2),1)),0)</f>
        <v>0</v>
      </c>
      <c r="BJ1307" s="55" t="str">
        <f>IF(AK1307=0,"정상",IF(AP1307="악성","악성",IF(AND(BL1307&gt;3,BI1307&lt;0.5),"악성",IF(AND(AP1307="정상",BL1307&lt;=3),"정상",IF(BI1307&gt;1,"정상","부진")))))</f>
        <v>정상</v>
      </c>
      <c r="BK1307" s="54">
        <v>45901</v>
      </c>
      <c r="BL1307" s="52">
        <f t="shared" si="243"/>
        <v>13</v>
      </c>
    </row>
    <row r="1308" spans="1:64" ht="17.100000000000001" customHeight="1">
      <c r="A1308" s="58" t="s">
        <v>1</v>
      </c>
      <c r="B1308" s="57" t="s">
        <v>4924</v>
      </c>
      <c r="C1308" s="56" t="s">
        <v>4925</v>
      </c>
      <c r="D1308" s="213">
        <v>0</v>
      </c>
      <c r="E1308" s="214">
        <v>0</v>
      </c>
      <c r="F1308" s="215">
        <v>0</v>
      </c>
      <c r="G1308" s="213">
        <v>0</v>
      </c>
      <c r="H1308" s="216">
        <v>0</v>
      </c>
      <c r="I1308" s="215">
        <v>0</v>
      </c>
      <c r="J1308" s="213">
        <v>1000</v>
      </c>
      <c r="K1308" s="216">
        <v>5278</v>
      </c>
      <c r="L1308" s="215">
        <v>5278000</v>
      </c>
      <c r="M1308" s="213">
        <v>0</v>
      </c>
      <c r="N1308" s="216">
        <v>0</v>
      </c>
      <c r="O1308" s="215">
        <v>0</v>
      </c>
      <c r="P1308" s="213">
        <v>0</v>
      </c>
      <c r="Q1308" s="216">
        <v>0</v>
      </c>
      <c r="R1308" s="215">
        <v>0</v>
      </c>
      <c r="S1308" s="213">
        <v>1000</v>
      </c>
      <c r="T1308" s="214">
        <v>5278</v>
      </c>
      <c r="U1308" s="217">
        <v>5278000</v>
      </c>
      <c r="V1308" s="213">
        <v>999</v>
      </c>
      <c r="W1308" s="216">
        <v>5278</v>
      </c>
      <c r="X1308" s="215">
        <v>5272722</v>
      </c>
      <c r="Y1308" s="213">
        <v>0</v>
      </c>
      <c r="Z1308" s="216">
        <v>0</v>
      </c>
      <c r="AA1308" s="215">
        <v>0</v>
      </c>
      <c r="AB1308" s="213">
        <v>1</v>
      </c>
      <c r="AC1308" s="216">
        <v>5278</v>
      </c>
      <c r="AD1308" s="215">
        <v>5278</v>
      </c>
      <c r="AE1308" s="213">
        <v>0</v>
      </c>
      <c r="AF1308" s="216">
        <v>0</v>
      </c>
      <c r="AG1308" s="215">
        <v>0</v>
      </c>
      <c r="AH1308" s="213">
        <v>1000</v>
      </c>
      <c r="AI1308" s="214">
        <v>5278</v>
      </c>
      <c r="AJ1308" s="215">
        <v>5278000</v>
      </c>
      <c r="AK1308" s="218">
        <v>0</v>
      </c>
      <c r="AL1308" s="214">
        <v>0</v>
      </c>
      <c r="AM1308" s="215">
        <v>0</v>
      </c>
      <c r="AN1308" s="36">
        <f t="shared" si="235"/>
        <v>0</v>
      </c>
      <c r="AO1308" s="37">
        <f t="shared" si="236"/>
        <v>0</v>
      </c>
      <c r="AP1308" s="38" t="s">
        <v>2</v>
      </c>
      <c r="AQ1308" s="39" t="str">
        <f t="shared" si="233"/>
        <v>제품</v>
      </c>
      <c r="AR1308" s="40">
        <f t="shared" si="239"/>
        <v>0</v>
      </c>
      <c r="AS1308" s="41">
        <f t="shared" si="240"/>
        <v>0</v>
      </c>
      <c r="AT1308" s="42">
        <f t="shared" si="241"/>
        <v>0</v>
      </c>
      <c r="AU1308" s="43">
        <f t="shared" si="237"/>
        <v>0</v>
      </c>
      <c r="AV1308" s="95" t="str">
        <f t="shared" si="234"/>
        <v/>
      </c>
      <c r="AW1308" s="61" t="str">
        <f t="shared" si="234"/>
        <v/>
      </c>
      <c r="AX1308" s="61" t="str">
        <f t="shared" si="234"/>
        <v/>
      </c>
      <c r="AY1308" s="61" t="str">
        <f t="shared" si="234"/>
        <v/>
      </c>
      <c r="AZ1308" s="44" t="str">
        <f t="shared" si="234"/>
        <v/>
      </c>
      <c r="BA1308" s="45"/>
      <c r="BB1308" s="97">
        <v>0</v>
      </c>
      <c r="BC1308" s="98">
        <v>0</v>
      </c>
      <c r="BD1308" s="98">
        <v>0</v>
      </c>
      <c r="BE1308" s="98">
        <v>0</v>
      </c>
      <c r="BF1308" s="98">
        <v>0</v>
      </c>
      <c r="BG1308" s="99">
        <f t="shared" si="242"/>
        <v>0</v>
      </c>
      <c r="BH1308" s="52">
        <f t="shared" si="238"/>
        <v>0</v>
      </c>
      <c r="BI1308" s="53">
        <f>IFERROR(IF(ROUND(V1308/((D1308+AK1308)/2),1)&lt;0,0,ROUND(V1308/((D1308+AK1308)/2),1)),0)</f>
        <v>0</v>
      </c>
      <c r="BJ1308" s="55" t="str">
        <f>IF(AK1308=0,"정상",IF(AP1308="악성","악성",IF(AND(BL1308&gt;3,BI1308&lt;0.5),"악성",IF(AND(AP1308="정상",BL1308&lt;=3),"정상",IF(BI1308&gt;1,"정상","부진")))))</f>
        <v>정상</v>
      </c>
      <c r="BK1308" s="54">
        <v>45839</v>
      </c>
      <c r="BL1308" s="52">
        <f t="shared" si="243"/>
        <v>15</v>
      </c>
    </row>
    <row r="1309" spans="1:64" ht="17.100000000000001" customHeight="1">
      <c r="A1309" s="58" t="s">
        <v>1</v>
      </c>
      <c r="B1309" s="57" t="s">
        <v>4745</v>
      </c>
      <c r="C1309" s="56" t="s">
        <v>4746</v>
      </c>
      <c r="D1309" s="213">
        <v>0</v>
      </c>
      <c r="E1309" s="214">
        <v>0</v>
      </c>
      <c r="F1309" s="215">
        <v>0</v>
      </c>
      <c r="G1309" s="213">
        <v>0</v>
      </c>
      <c r="H1309" s="216">
        <v>0</v>
      </c>
      <c r="I1309" s="215">
        <v>0</v>
      </c>
      <c r="J1309" s="213">
        <v>1000</v>
      </c>
      <c r="K1309" s="216">
        <v>1636.364</v>
      </c>
      <c r="L1309" s="215">
        <v>1636364</v>
      </c>
      <c r="M1309" s="213">
        <v>0</v>
      </c>
      <c r="N1309" s="216">
        <v>0</v>
      </c>
      <c r="O1309" s="215">
        <v>0</v>
      </c>
      <c r="P1309" s="213">
        <v>0</v>
      </c>
      <c r="Q1309" s="216">
        <v>0</v>
      </c>
      <c r="R1309" s="215">
        <v>0</v>
      </c>
      <c r="S1309" s="213">
        <v>1000</v>
      </c>
      <c r="T1309" s="214">
        <v>1636.364</v>
      </c>
      <c r="U1309" s="217">
        <v>1636364</v>
      </c>
      <c r="V1309" s="213">
        <v>1000</v>
      </c>
      <c r="W1309" s="216">
        <v>1636.364</v>
      </c>
      <c r="X1309" s="215">
        <v>1636364</v>
      </c>
      <c r="Y1309" s="213">
        <v>0</v>
      </c>
      <c r="Z1309" s="216">
        <v>0</v>
      </c>
      <c r="AA1309" s="215">
        <v>0</v>
      </c>
      <c r="AB1309" s="213">
        <v>0</v>
      </c>
      <c r="AC1309" s="216">
        <v>0</v>
      </c>
      <c r="AD1309" s="215">
        <v>0</v>
      </c>
      <c r="AE1309" s="213">
        <v>0</v>
      </c>
      <c r="AF1309" s="216">
        <v>0</v>
      </c>
      <c r="AG1309" s="215">
        <v>0</v>
      </c>
      <c r="AH1309" s="213">
        <v>1000</v>
      </c>
      <c r="AI1309" s="214">
        <v>1636.364</v>
      </c>
      <c r="AJ1309" s="215">
        <v>1636364</v>
      </c>
      <c r="AK1309" s="218">
        <v>0</v>
      </c>
      <c r="AL1309" s="214">
        <v>0</v>
      </c>
      <c r="AM1309" s="215">
        <v>0</v>
      </c>
      <c r="AN1309" s="36">
        <f t="shared" si="235"/>
        <v>0</v>
      </c>
      <c r="AO1309" s="37">
        <f t="shared" si="236"/>
        <v>0</v>
      </c>
      <c r="AP1309" s="38" t="s">
        <v>2</v>
      </c>
      <c r="AQ1309" s="39" t="str">
        <f t="shared" si="233"/>
        <v>제품</v>
      </c>
      <c r="AR1309" s="40">
        <f t="shared" si="239"/>
        <v>0</v>
      </c>
      <c r="AS1309" s="41">
        <f t="shared" si="240"/>
        <v>0</v>
      </c>
      <c r="AT1309" s="42">
        <f t="shared" si="241"/>
        <v>0</v>
      </c>
      <c r="AU1309" s="43">
        <f t="shared" si="237"/>
        <v>0</v>
      </c>
      <c r="AV1309" s="95" t="str">
        <f t="shared" si="234"/>
        <v/>
      </c>
      <c r="AW1309" s="61" t="str">
        <f t="shared" si="234"/>
        <v/>
      </c>
      <c r="AX1309" s="61" t="str">
        <f t="shared" si="234"/>
        <v/>
      </c>
      <c r="AY1309" s="61" t="str">
        <f t="shared" si="234"/>
        <v/>
      </c>
      <c r="AZ1309" s="44" t="str">
        <f t="shared" si="234"/>
        <v/>
      </c>
      <c r="BA1309" s="45"/>
      <c r="BB1309" s="97">
        <v>0</v>
      </c>
      <c r="BC1309" s="98">
        <v>0</v>
      </c>
      <c r="BD1309" s="98">
        <v>0</v>
      </c>
      <c r="BE1309" s="98">
        <v>0</v>
      </c>
      <c r="BF1309" s="98">
        <v>0</v>
      </c>
      <c r="BG1309" s="99">
        <f t="shared" si="242"/>
        <v>0</v>
      </c>
      <c r="BH1309" s="52">
        <f t="shared" si="238"/>
        <v>0</v>
      </c>
      <c r="BI1309" s="53">
        <f>IFERROR(IF(ROUND(V1309/((D1309+AK1309)/2),1)&lt;0,0,ROUND(V1309/((D1309+AK1309)/2),1)),0)</f>
        <v>0</v>
      </c>
      <c r="BJ1309" s="55" t="str">
        <f>IF(AK1309=0,"정상",IF(AP1309="악성","악성",IF(AND(BL1309&gt;3,BI1309&lt;0.5),"악성",IF(AND(AP1309="정상",BL1309&lt;=3),"정상",IF(BI1309&gt;1,"정상","부진")))))</f>
        <v>정상</v>
      </c>
      <c r="BK1309" s="54">
        <v>45778</v>
      </c>
      <c r="BL1309" s="52">
        <f t="shared" si="243"/>
        <v>17</v>
      </c>
    </row>
    <row r="1310" spans="1:64" ht="17.100000000000001" customHeight="1">
      <c r="A1310" s="58" t="s">
        <v>1</v>
      </c>
      <c r="B1310" s="57" t="s">
        <v>4747</v>
      </c>
      <c r="C1310" s="56" t="s">
        <v>4748</v>
      </c>
      <c r="D1310" s="213">
        <v>0</v>
      </c>
      <c r="E1310" s="214">
        <v>0</v>
      </c>
      <c r="F1310" s="215">
        <v>0</v>
      </c>
      <c r="G1310" s="213">
        <v>5000</v>
      </c>
      <c r="H1310" s="216">
        <v>329.63740000000001</v>
      </c>
      <c r="I1310" s="215">
        <v>1648187</v>
      </c>
      <c r="J1310" s="213">
        <v>0</v>
      </c>
      <c r="K1310" s="216">
        <v>0</v>
      </c>
      <c r="L1310" s="215">
        <v>0</v>
      </c>
      <c r="M1310" s="213">
        <v>0</v>
      </c>
      <c r="N1310" s="216">
        <v>0</v>
      </c>
      <c r="O1310" s="215">
        <v>0</v>
      </c>
      <c r="P1310" s="213">
        <v>0</v>
      </c>
      <c r="Q1310" s="216">
        <v>0</v>
      </c>
      <c r="R1310" s="215">
        <v>0</v>
      </c>
      <c r="S1310" s="213">
        <v>5000</v>
      </c>
      <c r="T1310" s="214">
        <v>329.63740000000001</v>
      </c>
      <c r="U1310" s="217">
        <v>1648187</v>
      </c>
      <c r="V1310" s="213">
        <v>5000</v>
      </c>
      <c r="W1310" s="216">
        <v>329.63740000000001</v>
      </c>
      <c r="X1310" s="215">
        <v>1648187</v>
      </c>
      <c r="Y1310" s="213">
        <v>0</v>
      </c>
      <c r="Z1310" s="216">
        <v>0</v>
      </c>
      <c r="AA1310" s="215">
        <v>0</v>
      </c>
      <c r="AB1310" s="213">
        <v>0</v>
      </c>
      <c r="AC1310" s="216">
        <v>0</v>
      </c>
      <c r="AD1310" s="215">
        <v>0</v>
      </c>
      <c r="AE1310" s="213">
        <v>0</v>
      </c>
      <c r="AF1310" s="216">
        <v>0</v>
      </c>
      <c r="AG1310" s="215">
        <v>0</v>
      </c>
      <c r="AH1310" s="213">
        <v>5000</v>
      </c>
      <c r="AI1310" s="214">
        <v>329.63740000000001</v>
      </c>
      <c r="AJ1310" s="215">
        <v>1648187</v>
      </c>
      <c r="AK1310" s="218">
        <v>0</v>
      </c>
      <c r="AL1310" s="214">
        <v>0</v>
      </c>
      <c r="AM1310" s="215">
        <v>0</v>
      </c>
      <c r="AN1310" s="36">
        <f t="shared" si="235"/>
        <v>0</v>
      </c>
      <c r="AO1310" s="37">
        <f t="shared" si="236"/>
        <v>0</v>
      </c>
      <c r="AP1310" s="38" t="s">
        <v>2</v>
      </c>
      <c r="AQ1310" s="39" t="str">
        <f t="shared" si="233"/>
        <v>제품</v>
      </c>
      <c r="AR1310" s="40">
        <f t="shared" si="239"/>
        <v>0</v>
      </c>
      <c r="AS1310" s="41">
        <f t="shared" si="240"/>
        <v>0</v>
      </c>
      <c r="AT1310" s="42">
        <f t="shared" si="241"/>
        <v>0</v>
      </c>
      <c r="AU1310" s="43">
        <f t="shared" si="237"/>
        <v>0</v>
      </c>
      <c r="AV1310" s="95" t="str">
        <f t="shared" si="234"/>
        <v/>
      </c>
      <c r="AW1310" s="61" t="str">
        <f t="shared" si="234"/>
        <v/>
      </c>
      <c r="AX1310" s="61" t="str">
        <f t="shared" si="234"/>
        <v/>
      </c>
      <c r="AY1310" s="61" t="str">
        <f t="shared" si="234"/>
        <v/>
      </c>
      <c r="AZ1310" s="44" t="str">
        <f t="shared" si="234"/>
        <v/>
      </c>
      <c r="BA1310" s="45"/>
      <c r="BB1310" s="97">
        <v>0</v>
      </c>
      <c r="BC1310" s="98">
        <v>0</v>
      </c>
      <c r="BD1310" s="98">
        <v>0</v>
      </c>
      <c r="BE1310" s="98">
        <v>0</v>
      </c>
      <c r="BF1310" s="98">
        <v>0</v>
      </c>
      <c r="BG1310" s="99">
        <f t="shared" si="242"/>
        <v>0</v>
      </c>
      <c r="BH1310" s="52">
        <f t="shared" si="238"/>
        <v>0</v>
      </c>
      <c r="BI1310" s="53">
        <f>IFERROR(IF(ROUND(V1310/((D1310+AK1310)/2),1)&lt;0,0,ROUND(V1310/((D1310+AK1310)/2),1)),0)</f>
        <v>0</v>
      </c>
      <c r="BJ1310" s="55" t="str">
        <f>IF(AK1310=0,"정상",IF(AP1310="악성","악성",IF(AND(BL1310&gt;3,BI1310&lt;0.5),"악성",IF(AND(AP1310="정상",BL1310&lt;=3),"정상",IF(BI1310&gt;1,"정상","부진")))))</f>
        <v>정상</v>
      </c>
      <c r="BK1310" s="54">
        <v>45778</v>
      </c>
      <c r="BL1310" s="52">
        <f t="shared" si="243"/>
        <v>17</v>
      </c>
    </row>
    <row r="1311" spans="1:64" ht="17.100000000000001" customHeight="1">
      <c r="A1311" s="58" t="s">
        <v>1</v>
      </c>
      <c r="B1311" s="57" t="s">
        <v>4851</v>
      </c>
      <c r="C1311" s="56" t="s">
        <v>5280</v>
      </c>
      <c r="D1311" s="213">
        <v>0</v>
      </c>
      <c r="E1311" s="214">
        <v>0</v>
      </c>
      <c r="F1311" s="215">
        <v>0</v>
      </c>
      <c r="G1311" s="213">
        <v>0</v>
      </c>
      <c r="H1311" s="216">
        <v>0</v>
      </c>
      <c r="I1311" s="215">
        <v>0</v>
      </c>
      <c r="J1311" s="213">
        <v>3000</v>
      </c>
      <c r="K1311" s="216">
        <v>740</v>
      </c>
      <c r="L1311" s="215">
        <v>2220000</v>
      </c>
      <c r="M1311" s="213">
        <v>0</v>
      </c>
      <c r="N1311" s="216">
        <v>0</v>
      </c>
      <c r="O1311" s="215">
        <v>0</v>
      </c>
      <c r="P1311" s="213">
        <v>0</v>
      </c>
      <c r="Q1311" s="216">
        <v>0</v>
      </c>
      <c r="R1311" s="215">
        <v>0</v>
      </c>
      <c r="S1311" s="213">
        <v>3000</v>
      </c>
      <c r="T1311" s="214">
        <v>740</v>
      </c>
      <c r="U1311" s="217">
        <v>2220000</v>
      </c>
      <c r="V1311" s="213">
        <v>3000</v>
      </c>
      <c r="W1311" s="216">
        <v>740</v>
      </c>
      <c r="X1311" s="215">
        <v>2220000</v>
      </c>
      <c r="Y1311" s="213">
        <v>0</v>
      </c>
      <c r="Z1311" s="216">
        <v>0</v>
      </c>
      <c r="AA1311" s="215">
        <v>0</v>
      </c>
      <c r="AB1311" s="213">
        <v>0</v>
      </c>
      <c r="AC1311" s="216">
        <v>0</v>
      </c>
      <c r="AD1311" s="215">
        <v>0</v>
      </c>
      <c r="AE1311" s="213">
        <v>0</v>
      </c>
      <c r="AF1311" s="216">
        <v>0</v>
      </c>
      <c r="AG1311" s="215">
        <v>0</v>
      </c>
      <c r="AH1311" s="213">
        <v>3000</v>
      </c>
      <c r="AI1311" s="214">
        <v>740</v>
      </c>
      <c r="AJ1311" s="215">
        <v>2220000</v>
      </c>
      <c r="AK1311" s="218">
        <v>0</v>
      </c>
      <c r="AL1311" s="214">
        <v>0</v>
      </c>
      <c r="AM1311" s="215">
        <v>0</v>
      </c>
      <c r="AN1311" s="36">
        <f t="shared" si="235"/>
        <v>0</v>
      </c>
      <c r="AO1311" s="37">
        <f t="shared" si="236"/>
        <v>0</v>
      </c>
      <c r="AP1311" s="38" t="s">
        <v>2</v>
      </c>
      <c r="AQ1311" s="39" t="str">
        <f t="shared" si="233"/>
        <v>제품</v>
      </c>
      <c r="AR1311" s="40">
        <f t="shared" si="239"/>
        <v>0</v>
      </c>
      <c r="AS1311" s="41">
        <f t="shared" si="240"/>
        <v>0</v>
      </c>
      <c r="AT1311" s="42">
        <f t="shared" si="241"/>
        <v>0</v>
      </c>
      <c r="AU1311" s="43">
        <f t="shared" si="237"/>
        <v>0</v>
      </c>
      <c r="AV1311" s="95" t="str">
        <f t="shared" si="234"/>
        <v/>
      </c>
      <c r="AW1311" s="61" t="str">
        <f t="shared" si="234"/>
        <v/>
      </c>
      <c r="AX1311" s="61" t="str">
        <f t="shared" si="234"/>
        <v/>
      </c>
      <c r="AY1311" s="61" t="str">
        <f t="shared" si="234"/>
        <v/>
      </c>
      <c r="AZ1311" s="44" t="str">
        <f t="shared" si="234"/>
        <v/>
      </c>
      <c r="BA1311" s="45"/>
      <c r="BB1311" s="97">
        <v>0</v>
      </c>
      <c r="BC1311" s="98">
        <v>0</v>
      </c>
      <c r="BD1311" s="98">
        <v>0</v>
      </c>
      <c r="BE1311" s="98">
        <v>0</v>
      </c>
      <c r="BF1311" s="98">
        <v>0</v>
      </c>
      <c r="BG1311" s="99">
        <f t="shared" si="242"/>
        <v>0</v>
      </c>
      <c r="BH1311" s="52">
        <f t="shared" si="238"/>
        <v>0</v>
      </c>
      <c r="BI1311" s="53">
        <f>IFERROR(IF(ROUND(V1311/((D1311+AK1311)/2),1)&lt;0,0,ROUND(V1311/((D1311+AK1311)/2),1)),0)</f>
        <v>0</v>
      </c>
      <c r="BJ1311" s="55" t="str">
        <f>IF(AK1311=0,"정상",IF(AP1311="악성","악성",IF(AND(BL1311&gt;3,BI1311&lt;0.5),"악성",IF(AND(AP1311="정상",BL1311&lt;=3),"정상",IF(BI1311&gt;1,"정상","부진")))))</f>
        <v>정상</v>
      </c>
      <c r="BK1311" s="54">
        <v>45809</v>
      </c>
      <c r="BL1311" s="52">
        <f t="shared" si="243"/>
        <v>16</v>
      </c>
    </row>
    <row r="1312" spans="1:64" ht="17.100000000000001" customHeight="1">
      <c r="A1312" s="58" t="s">
        <v>1</v>
      </c>
      <c r="B1312" s="57" t="s">
        <v>4986</v>
      </c>
      <c r="C1312" s="56" t="s">
        <v>4987</v>
      </c>
      <c r="D1312" s="213">
        <v>0</v>
      </c>
      <c r="E1312" s="214">
        <v>0</v>
      </c>
      <c r="F1312" s="215">
        <v>0</v>
      </c>
      <c r="G1312" s="213">
        <v>1000</v>
      </c>
      <c r="H1312" s="216">
        <v>962.53200000000004</v>
      </c>
      <c r="I1312" s="215">
        <v>962532</v>
      </c>
      <c r="J1312" s="213">
        <v>0</v>
      </c>
      <c r="K1312" s="216">
        <v>0</v>
      </c>
      <c r="L1312" s="215">
        <v>0</v>
      </c>
      <c r="M1312" s="213">
        <v>0</v>
      </c>
      <c r="N1312" s="216">
        <v>0</v>
      </c>
      <c r="O1312" s="215">
        <v>0</v>
      </c>
      <c r="P1312" s="213">
        <v>0</v>
      </c>
      <c r="Q1312" s="216">
        <v>0</v>
      </c>
      <c r="R1312" s="215">
        <v>0</v>
      </c>
      <c r="S1312" s="213">
        <v>1000</v>
      </c>
      <c r="T1312" s="214">
        <v>962.53200000000004</v>
      </c>
      <c r="U1312" s="217">
        <v>962532</v>
      </c>
      <c r="V1312" s="213">
        <v>1000</v>
      </c>
      <c r="W1312" s="216">
        <v>962.53200000000004</v>
      </c>
      <c r="X1312" s="215">
        <v>962532</v>
      </c>
      <c r="Y1312" s="213">
        <v>0</v>
      </c>
      <c r="Z1312" s="216">
        <v>0</v>
      </c>
      <c r="AA1312" s="215">
        <v>0</v>
      </c>
      <c r="AB1312" s="213">
        <v>0</v>
      </c>
      <c r="AC1312" s="216">
        <v>0</v>
      </c>
      <c r="AD1312" s="215">
        <v>0</v>
      </c>
      <c r="AE1312" s="213">
        <v>0</v>
      </c>
      <c r="AF1312" s="216">
        <v>0</v>
      </c>
      <c r="AG1312" s="215">
        <v>0</v>
      </c>
      <c r="AH1312" s="213">
        <v>1000</v>
      </c>
      <c r="AI1312" s="214">
        <v>962.53200000000004</v>
      </c>
      <c r="AJ1312" s="215">
        <v>962532</v>
      </c>
      <c r="AK1312" s="218">
        <v>0</v>
      </c>
      <c r="AL1312" s="214">
        <v>0</v>
      </c>
      <c r="AM1312" s="215">
        <v>0</v>
      </c>
      <c r="AN1312" s="36">
        <f t="shared" si="235"/>
        <v>0</v>
      </c>
      <c r="AO1312" s="37">
        <f t="shared" si="236"/>
        <v>0</v>
      </c>
      <c r="AP1312" s="38" t="s">
        <v>2</v>
      </c>
      <c r="AQ1312" s="39" t="str">
        <f t="shared" si="233"/>
        <v>제품</v>
      </c>
      <c r="AR1312" s="40">
        <f t="shared" si="239"/>
        <v>0</v>
      </c>
      <c r="AS1312" s="41">
        <f t="shared" si="240"/>
        <v>0</v>
      </c>
      <c r="AT1312" s="42">
        <f t="shared" si="241"/>
        <v>0</v>
      </c>
      <c r="AU1312" s="43">
        <f t="shared" si="237"/>
        <v>0</v>
      </c>
      <c r="AV1312" s="95" t="str">
        <f t="shared" si="234"/>
        <v/>
      </c>
      <c r="AW1312" s="61" t="str">
        <f t="shared" si="234"/>
        <v/>
      </c>
      <c r="AX1312" s="61" t="str">
        <f t="shared" si="234"/>
        <v/>
      </c>
      <c r="AY1312" s="61" t="str">
        <f t="shared" si="234"/>
        <v/>
      </c>
      <c r="AZ1312" s="44" t="str">
        <f t="shared" si="234"/>
        <v/>
      </c>
      <c r="BA1312" s="45"/>
      <c r="BB1312" s="97">
        <v>0</v>
      </c>
      <c r="BC1312" s="98">
        <v>0</v>
      </c>
      <c r="BD1312" s="98">
        <v>0</v>
      </c>
      <c r="BE1312" s="98">
        <v>0</v>
      </c>
      <c r="BF1312" s="98">
        <v>0</v>
      </c>
      <c r="BG1312" s="99">
        <f t="shared" si="242"/>
        <v>0</v>
      </c>
      <c r="BH1312" s="52">
        <f t="shared" si="238"/>
        <v>0</v>
      </c>
      <c r="BI1312" s="53">
        <f>IFERROR(IF(ROUND(V1312/((D1312+AK1312)/2),1)&lt;0,0,ROUND(V1312/((D1312+AK1312)/2),1)),0)</f>
        <v>0</v>
      </c>
      <c r="BJ1312" s="55" t="str">
        <f>IF(AK1312=0,"정상",IF(AP1312="악성","악성",IF(AND(BL1312&gt;3,BI1312&lt;0.5),"악성",IF(AND(AP1312="정상",BL1312&lt;=3),"정상",IF(BI1312&gt;1,"정상","부진")))))</f>
        <v>정상</v>
      </c>
      <c r="BK1312" s="54">
        <v>45870</v>
      </c>
      <c r="BL1312" s="52">
        <f t="shared" si="243"/>
        <v>14</v>
      </c>
    </row>
    <row r="1313" spans="1:64" ht="17.100000000000001" customHeight="1">
      <c r="A1313" s="58" t="s">
        <v>1</v>
      </c>
      <c r="B1313" s="57" t="s">
        <v>4988</v>
      </c>
      <c r="C1313" s="56" t="s">
        <v>4989</v>
      </c>
      <c r="D1313" s="213">
        <v>0</v>
      </c>
      <c r="E1313" s="214">
        <v>0</v>
      </c>
      <c r="F1313" s="215">
        <v>0</v>
      </c>
      <c r="G1313" s="213">
        <v>1000</v>
      </c>
      <c r="H1313" s="216">
        <v>1697.9929999999999</v>
      </c>
      <c r="I1313" s="215">
        <v>1697993</v>
      </c>
      <c r="J1313" s="213">
        <v>0</v>
      </c>
      <c r="K1313" s="216">
        <v>0</v>
      </c>
      <c r="L1313" s="215">
        <v>0</v>
      </c>
      <c r="M1313" s="213">
        <v>0</v>
      </c>
      <c r="N1313" s="216">
        <v>0</v>
      </c>
      <c r="O1313" s="215">
        <v>0</v>
      </c>
      <c r="P1313" s="213">
        <v>0</v>
      </c>
      <c r="Q1313" s="216">
        <v>0</v>
      </c>
      <c r="R1313" s="215">
        <v>0</v>
      </c>
      <c r="S1313" s="213">
        <v>1000</v>
      </c>
      <c r="T1313" s="214">
        <v>1697.9929999999999</v>
      </c>
      <c r="U1313" s="217">
        <v>1697993</v>
      </c>
      <c r="V1313" s="213">
        <v>1000</v>
      </c>
      <c r="W1313" s="216">
        <v>1697.9929999999999</v>
      </c>
      <c r="X1313" s="215">
        <v>1697993</v>
      </c>
      <c r="Y1313" s="213">
        <v>0</v>
      </c>
      <c r="Z1313" s="216">
        <v>0</v>
      </c>
      <c r="AA1313" s="215">
        <v>0</v>
      </c>
      <c r="AB1313" s="213">
        <v>0</v>
      </c>
      <c r="AC1313" s="216">
        <v>0</v>
      </c>
      <c r="AD1313" s="215">
        <v>0</v>
      </c>
      <c r="AE1313" s="213">
        <v>0</v>
      </c>
      <c r="AF1313" s="216">
        <v>0</v>
      </c>
      <c r="AG1313" s="215">
        <v>0</v>
      </c>
      <c r="AH1313" s="213">
        <v>1000</v>
      </c>
      <c r="AI1313" s="214">
        <v>1697.9929999999999</v>
      </c>
      <c r="AJ1313" s="215">
        <v>1697993</v>
      </c>
      <c r="AK1313" s="218">
        <v>0</v>
      </c>
      <c r="AL1313" s="214">
        <v>0</v>
      </c>
      <c r="AM1313" s="215">
        <v>0</v>
      </c>
      <c r="AN1313" s="36">
        <f t="shared" si="235"/>
        <v>0</v>
      </c>
      <c r="AO1313" s="37">
        <f t="shared" si="236"/>
        <v>0</v>
      </c>
      <c r="AP1313" s="38" t="s">
        <v>2</v>
      </c>
      <c r="AQ1313" s="39" t="str">
        <f t="shared" si="233"/>
        <v>제품</v>
      </c>
      <c r="AR1313" s="40">
        <f t="shared" si="239"/>
        <v>0</v>
      </c>
      <c r="AS1313" s="41">
        <f t="shared" si="240"/>
        <v>0</v>
      </c>
      <c r="AT1313" s="42">
        <f t="shared" si="241"/>
        <v>0</v>
      </c>
      <c r="AU1313" s="43">
        <f t="shared" si="237"/>
        <v>0</v>
      </c>
      <c r="AV1313" s="95" t="str">
        <f t="shared" si="234"/>
        <v/>
      </c>
      <c r="AW1313" s="61" t="str">
        <f t="shared" si="234"/>
        <v/>
      </c>
      <c r="AX1313" s="61" t="str">
        <f t="shared" si="234"/>
        <v/>
      </c>
      <c r="AY1313" s="61" t="str">
        <f t="shared" si="234"/>
        <v/>
      </c>
      <c r="AZ1313" s="44" t="str">
        <f t="shared" si="234"/>
        <v/>
      </c>
      <c r="BA1313" s="45"/>
      <c r="BB1313" s="97">
        <v>0</v>
      </c>
      <c r="BC1313" s="98">
        <v>0</v>
      </c>
      <c r="BD1313" s="98">
        <v>0</v>
      </c>
      <c r="BE1313" s="98">
        <v>0</v>
      </c>
      <c r="BF1313" s="98">
        <v>0</v>
      </c>
      <c r="BG1313" s="99">
        <f t="shared" si="242"/>
        <v>0</v>
      </c>
      <c r="BH1313" s="52">
        <f t="shared" si="238"/>
        <v>0</v>
      </c>
      <c r="BI1313" s="53">
        <f>IFERROR(IF(ROUND(V1313/((D1313+AK1313)/2),1)&lt;0,0,ROUND(V1313/((D1313+AK1313)/2),1)),0)</f>
        <v>0</v>
      </c>
      <c r="BJ1313" s="55" t="str">
        <f>IF(AK1313=0,"정상",IF(AP1313="악성","악성",IF(AND(BL1313&gt;3,BI1313&lt;0.5),"악성",IF(AND(AP1313="정상",BL1313&lt;=3),"정상",IF(BI1313&gt;1,"정상","부진")))))</f>
        <v>정상</v>
      </c>
      <c r="BK1313" s="54">
        <v>45870</v>
      </c>
      <c r="BL1313" s="52">
        <f t="shared" si="243"/>
        <v>14</v>
      </c>
    </row>
    <row r="1314" spans="1:64" ht="17.100000000000001" customHeight="1">
      <c r="A1314" s="58" t="s">
        <v>1</v>
      </c>
      <c r="B1314" s="57" t="s">
        <v>4926</v>
      </c>
      <c r="C1314" s="56" t="s">
        <v>4927</v>
      </c>
      <c r="D1314" s="213">
        <v>0</v>
      </c>
      <c r="E1314" s="214">
        <v>0</v>
      </c>
      <c r="F1314" s="215">
        <v>0</v>
      </c>
      <c r="G1314" s="213">
        <v>6388</v>
      </c>
      <c r="H1314" s="216">
        <v>1014</v>
      </c>
      <c r="I1314" s="215">
        <v>6477432</v>
      </c>
      <c r="J1314" s="213">
        <v>0</v>
      </c>
      <c r="K1314" s="216">
        <v>0</v>
      </c>
      <c r="L1314" s="215">
        <v>0</v>
      </c>
      <c r="M1314" s="213">
        <v>0</v>
      </c>
      <c r="N1314" s="216">
        <v>0</v>
      </c>
      <c r="O1314" s="215">
        <v>0</v>
      </c>
      <c r="P1314" s="213">
        <v>0</v>
      </c>
      <c r="Q1314" s="216">
        <v>0</v>
      </c>
      <c r="R1314" s="215">
        <v>0</v>
      </c>
      <c r="S1314" s="213">
        <v>6388</v>
      </c>
      <c r="T1314" s="214">
        <v>1014</v>
      </c>
      <c r="U1314" s="217">
        <v>6477432</v>
      </c>
      <c r="V1314" s="213">
        <v>6388</v>
      </c>
      <c r="W1314" s="216">
        <v>1014</v>
      </c>
      <c r="X1314" s="215">
        <v>6477432</v>
      </c>
      <c r="Y1314" s="213">
        <v>0</v>
      </c>
      <c r="Z1314" s="216">
        <v>0</v>
      </c>
      <c r="AA1314" s="215">
        <v>0</v>
      </c>
      <c r="AB1314" s="213">
        <v>0</v>
      </c>
      <c r="AC1314" s="216">
        <v>0</v>
      </c>
      <c r="AD1314" s="215">
        <v>0</v>
      </c>
      <c r="AE1314" s="213">
        <v>0</v>
      </c>
      <c r="AF1314" s="216">
        <v>0</v>
      </c>
      <c r="AG1314" s="215">
        <v>0</v>
      </c>
      <c r="AH1314" s="213">
        <v>6388</v>
      </c>
      <c r="AI1314" s="214">
        <v>1014</v>
      </c>
      <c r="AJ1314" s="215">
        <v>6477432</v>
      </c>
      <c r="AK1314" s="218">
        <v>0</v>
      </c>
      <c r="AL1314" s="214">
        <v>0</v>
      </c>
      <c r="AM1314" s="215">
        <v>0</v>
      </c>
      <c r="AN1314" s="36">
        <f t="shared" si="235"/>
        <v>0</v>
      </c>
      <c r="AO1314" s="37">
        <f t="shared" si="236"/>
        <v>0</v>
      </c>
      <c r="AP1314" s="38" t="s">
        <v>2</v>
      </c>
      <c r="AQ1314" s="39" t="str">
        <f t="shared" si="233"/>
        <v>제품</v>
      </c>
      <c r="AR1314" s="40">
        <f t="shared" si="239"/>
        <v>0</v>
      </c>
      <c r="AS1314" s="41">
        <f t="shared" si="240"/>
        <v>0</v>
      </c>
      <c r="AT1314" s="42">
        <f t="shared" si="241"/>
        <v>0</v>
      </c>
      <c r="AU1314" s="43">
        <f t="shared" si="237"/>
        <v>0</v>
      </c>
      <c r="AV1314" s="95" t="str">
        <f t="shared" si="234"/>
        <v/>
      </c>
      <c r="AW1314" s="61" t="str">
        <f t="shared" si="234"/>
        <v/>
      </c>
      <c r="AX1314" s="61" t="str">
        <f t="shared" si="234"/>
        <v/>
      </c>
      <c r="AY1314" s="61" t="str">
        <f t="shared" si="234"/>
        <v/>
      </c>
      <c r="AZ1314" s="44" t="str">
        <f t="shared" si="234"/>
        <v/>
      </c>
      <c r="BA1314" s="45"/>
      <c r="BB1314" s="97">
        <v>0</v>
      </c>
      <c r="BC1314" s="98">
        <v>0</v>
      </c>
      <c r="BD1314" s="98">
        <v>0</v>
      </c>
      <c r="BE1314" s="98">
        <v>0</v>
      </c>
      <c r="BF1314" s="98">
        <v>0</v>
      </c>
      <c r="BG1314" s="99">
        <f t="shared" si="242"/>
        <v>0</v>
      </c>
      <c r="BH1314" s="52">
        <f t="shared" si="238"/>
        <v>0</v>
      </c>
      <c r="BI1314" s="53">
        <f>IFERROR(IF(ROUND(V1314/((D1314+AK1314)/2),1)&lt;0,0,ROUND(V1314/((D1314+AK1314)/2),1)),0)</f>
        <v>0</v>
      </c>
      <c r="BJ1314" s="55" t="str">
        <f>IF(AK1314=0,"정상",IF(AP1314="악성","악성",IF(AND(BL1314&gt;3,BI1314&lt;0.5),"악성",IF(AND(AP1314="정상",BL1314&lt;=3),"정상",IF(BI1314&gt;1,"정상","부진")))))</f>
        <v>정상</v>
      </c>
      <c r="BK1314" s="54">
        <v>45839</v>
      </c>
      <c r="BL1314" s="52">
        <f t="shared" si="243"/>
        <v>15</v>
      </c>
    </row>
    <row r="1315" spans="1:64" ht="17.100000000000001" customHeight="1">
      <c r="A1315" s="58" t="s">
        <v>1</v>
      </c>
      <c r="B1315" s="57" t="s">
        <v>4928</v>
      </c>
      <c r="C1315" s="56" t="s">
        <v>4929</v>
      </c>
      <c r="D1315" s="213">
        <v>0</v>
      </c>
      <c r="E1315" s="214">
        <v>0</v>
      </c>
      <c r="F1315" s="215">
        <v>0</v>
      </c>
      <c r="G1315" s="213">
        <v>6377</v>
      </c>
      <c r="H1315" s="216">
        <v>1014</v>
      </c>
      <c r="I1315" s="215">
        <v>6466278</v>
      </c>
      <c r="J1315" s="213">
        <v>0</v>
      </c>
      <c r="K1315" s="216">
        <v>0</v>
      </c>
      <c r="L1315" s="215">
        <v>0</v>
      </c>
      <c r="M1315" s="213">
        <v>0</v>
      </c>
      <c r="N1315" s="216">
        <v>0</v>
      </c>
      <c r="O1315" s="215">
        <v>0</v>
      </c>
      <c r="P1315" s="213">
        <v>0</v>
      </c>
      <c r="Q1315" s="216">
        <v>0</v>
      </c>
      <c r="R1315" s="215">
        <v>0</v>
      </c>
      <c r="S1315" s="213">
        <v>6377</v>
      </c>
      <c r="T1315" s="214">
        <v>1014</v>
      </c>
      <c r="U1315" s="217">
        <v>6466278</v>
      </c>
      <c r="V1315" s="213">
        <v>6377</v>
      </c>
      <c r="W1315" s="216">
        <v>1014</v>
      </c>
      <c r="X1315" s="215">
        <v>6466278</v>
      </c>
      <c r="Y1315" s="213">
        <v>0</v>
      </c>
      <c r="Z1315" s="216">
        <v>0</v>
      </c>
      <c r="AA1315" s="215">
        <v>0</v>
      </c>
      <c r="AB1315" s="213">
        <v>0</v>
      </c>
      <c r="AC1315" s="216">
        <v>0</v>
      </c>
      <c r="AD1315" s="215">
        <v>0</v>
      </c>
      <c r="AE1315" s="213">
        <v>0</v>
      </c>
      <c r="AF1315" s="216">
        <v>0</v>
      </c>
      <c r="AG1315" s="215">
        <v>0</v>
      </c>
      <c r="AH1315" s="213">
        <v>6377</v>
      </c>
      <c r="AI1315" s="214">
        <v>1014</v>
      </c>
      <c r="AJ1315" s="215">
        <v>6466278</v>
      </c>
      <c r="AK1315" s="218">
        <v>0</v>
      </c>
      <c r="AL1315" s="214">
        <v>0</v>
      </c>
      <c r="AM1315" s="215">
        <v>0</v>
      </c>
      <c r="AN1315" s="36">
        <f t="shared" si="235"/>
        <v>0</v>
      </c>
      <c r="AO1315" s="37">
        <f t="shared" si="236"/>
        <v>0</v>
      </c>
      <c r="AP1315" s="38" t="s">
        <v>2</v>
      </c>
      <c r="AQ1315" s="39" t="str">
        <f t="shared" si="233"/>
        <v>제품</v>
      </c>
      <c r="AR1315" s="40">
        <f t="shared" si="239"/>
        <v>0</v>
      </c>
      <c r="AS1315" s="41">
        <f t="shared" si="240"/>
        <v>0</v>
      </c>
      <c r="AT1315" s="42">
        <f t="shared" si="241"/>
        <v>0</v>
      </c>
      <c r="AU1315" s="43">
        <f t="shared" si="237"/>
        <v>0</v>
      </c>
      <c r="AV1315" s="95" t="str">
        <f t="shared" si="234"/>
        <v/>
      </c>
      <c r="AW1315" s="61" t="str">
        <f t="shared" si="234"/>
        <v/>
      </c>
      <c r="AX1315" s="61" t="str">
        <f t="shared" si="234"/>
        <v/>
      </c>
      <c r="AY1315" s="61" t="str">
        <f t="shared" si="234"/>
        <v/>
      </c>
      <c r="AZ1315" s="44" t="str">
        <f t="shared" si="234"/>
        <v/>
      </c>
      <c r="BA1315" s="45"/>
      <c r="BB1315" s="97">
        <v>0</v>
      </c>
      <c r="BC1315" s="98">
        <v>0</v>
      </c>
      <c r="BD1315" s="98">
        <v>0</v>
      </c>
      <c r="BE1315" s="98">
        <v>0</v>
      </c>
      <c r="BF1315" s="98">
        <v>0</v>
      </c>
      <c r="BG1315" s="99">
        <f t="shared" si="242"/>
        <v>0</v>
      </c>
      <c r="BH1315" s="52">
        <f t="shared" si="238"/>
        <v>0</v>
      </c>
      <c r="BI1315" s="53">
        <f>IFERROR(IF(ROUND(V1315/((D1315+AK1315)/2),1)&lt;0,0,ROUND(V1315/((D1315+AK1315)/2),1)),0)</f>
        <v>0</v>
      </c>
      <c r="BJ1315" s="55" t="str">
        <f>IF(AK1315=0,"정상",IF(AP1315="악성","악성",IF(AND(BL1315&gt;3,BI1315&lt;0.5),"악성",IF(AND(AP1315="정상",BL1315&lt;=3),"정상",IF(BI1315&gt;1,"정상","부진")))))</f>
        <v>정상</v>
      </c>
      <c r="BK1315" s="54">
        <v>45839</v>
      </c>
      <c r="BL1315" s="52">
        <f t="shared" si="243"/>
        <v>15</v>
      </c>
    </row>
    <row r="1316" spans="1:64" ht="17.100000000000001" customHeight="1">
      <c r="A1316" s="58" t="s">
        <v>1</v>
      </c>
      <c r="B1316" s="57" t="s">
        <v>4930</v>
      </c>
      <c r="C1316" s="56" t="s">
        <v>4931</v>
      </c>
      <c r="D1316" s="213">
        <v>0</v>
      </c>
      <c r="E1316" s="214">
        <v>0</v>
      </c>
      <c r="F1316" s="215">
        <v>0</v>
      </c>
      <c r="G1316" s="213">
        <v>3690</v>
      </c>
      <c r="H1316" s="216">
        <v>1435</v>
      </c>
      <c r="I1316" s="215">
        <v>5295150</v>
      </c>
      <c r="J1316" s="213">
        <v>0</v>
      </c>
      <c r="K1316" s="216">
        <v>0</v>
      </c>
      <c r="L1316" s="215">
        <v>0</v>
      </c>
      <c r="M1316" s="213">
        <v>0</v>
      </c>
      <c r="N1316" s="216">
        <v>0</v>
      </c>
      <c r="O1316" s="215">
        <v>0</v>
      </c>
      <c r="P1316" s="213">
        <v>0</v>
      </c>
      <c r="Q1316" s="216">
        <v>0</v>
      </c>
      <c r="R1316" s="215">
        <v>0</v>
      </c>
      <c r="S1316" s="213">
        <v>3690</v>
      </c>
      <c r="T1316" s="214">
        <v>1435</v>
      </c>
      <c r="U1316" s="217">
        <v>5295150</v>
      </c>
      <c r="V1316" s="213">
        <v>3690</v>
      </c>
      <c r="W1316" s="216">
        <v>1435</v>
      </c>
      <c r="X1316" s="215">
        <v>5295150</v>
      </c>
      <c r="Y1316" s="213">
        <v>0</v>
      </c>
      <c r="Z1316" s="216">
        <v>0</v>
      </c>
      <c r="AA1316" s="215">
        <v>0</v>
      </c>
      <c r="AB1316" s="213">
        <v>0</v>
      </c>
      <c r="AC1316" s="216">
        <v>0</v>
      </c>
      <c r="AD1316" s="215">
        <v>0</v>
      </c>
      <c r="AE1316" s="213">
        <v>0</v>
      </c>
      <c r="AF1316" s="216">
        <v>0</v>
      </c>
      <c r="AG1316" s="215">
        <v>0</v>
      </c>
      <c r="AH1316" s="213">
        <v>3690</v>
      </c>
      <c r="AI1316" s="214">
        <v>1435</v>
      </c>
      <c r="AJ1316" s="215">
        <v>5295150</v>
      </c>
      <c r="AK1316" s="218">
        <v>0</v>
      </c>
      <c r="AL1316" s="214">
        <v>0</v>
      </c>
      <c r="AM1316" s="215">
        <v>0</v>
      </c>
      <c r="AN1316" s="36">
        <f t="shared" si="235"/>
        <v>0</v>
      </c>
      <c r="AO1316" s="37">
        <f t="shared" si="236"/>
        <v>0</v>
      </c>
      <c r="AP1316" s="38" t="s">
        <v>2</v>
      </c>
      <c r="AQ1316" s="39" t="str">
        <f t="shared" si="233"/>
        <v>제품</v>
      </c>
      <c r="AR1316" s="40">
        <f t="shared" si="239"/>
        <v>0</v>
      </c>
      <c r="AS1316" s="41">
        <f t="shared" si="240"/>
        <v>0</v>
      </c>
      <c r="AT1316" s="42">
        <f t="shared" si="241"/>
        <v>0</v>
      </c>
      <c r="AU1316" s="43">
        <f t="shared" si="237"/>
        <v>0</v>
      </c>
      <c r="AV1316" s="95" t="str">
        <f t="shared" si="234"/>
        <v/>
      </c>
      <c r="AW1316" s="61" t="str">
        <f t="shared" si="234"/>
        <v/>
      </c>
      <c r="AX1316" s="61" t="str">
        <f t="shared" si="234"/>
        <v/>
      </c>
      <c r="AY1316" s="61" t="str">
        <f t="shared" si="234"/>
        <v/>
      </c>
      <c r="AZ1316" s="44" t="str">
        <f t="shared" si="234"/>
        <v/>
      </c>
      <c r="BA1316" s="45"/>
      <c r="BB1316" s="97">
        <v>0</v>
      </c>
      <c r="BC1316" s="98">
        <v>0</v>
      </c>
      <c r="BD1316" s="98">
        <v>0</v>
      </c>
      <c r="BE1316" s="98">
        <v>0</v>
      </c>
      <c r="BF1316" s="98">
        <v>0</v>
      </c>
      <c r="BG1316" s="99">
        <f t="shared" si="242"/>
        <v>0</v>
      </c>
      <c r="BH1316" s="52">
        <f t="shared" si="238"/>
        <v>0</v>
      </c>
      <c r="BI1316" s="53">
        <f>IFERROR(IF(ROUND(V1316/((D1316+AK1316)/2),1)&lt;0,0,ROUND(V1316/((D1316+AK1316)/2),1)),0)</f>
        <v>0</v>
      </c>
      <c r="BJ1316" s="55" t="str">
        <f>IF(AK1316=0,"정상",IF(AP1316="악성","악성",IF(AND(BL1316&gt;3,BI1316&lt;0.5),"악성",IF(AND(AP1316="정상",BL1316&lt;=3),"정상",IF(BI1316&gt;1,"정상","부진")))))</f>
        <v>정상</v>
      </c>
      <c r="BK1316" s="54">
        <v>45839</v>
      </c>
      <c r="BL1316" s="52">
        <f t="shared" si="243"/>
        <v>15</v>
      </c>
    </row>
    <row r="1317" spans="1:64" ht="17.100000000000001" customHeight="1">
      <c r="A1317" s="58" t="s">
        <v>1</v>
      </c>
      <c r="B1317" s="57" t="s">
        <v>4932</v>
      </c>
      <c r="C1317" s="56" t="s">
        <v>4933</v>
      </c>
      <c r="D1317" s="213">
        <v>0</v>
      </c>
      <c r="E1317" s="214">
        <v>0</v>
      </c>
      <c r="F1317" s="215">
        <v>0</v>
      </c>
      <c r="G1317" s="213">
        <v>0</v>
      </c>
      <c r="H1317" s="216">
        <v>0</v>
      </c>
      <c r="I1317" s="215">
        <v>0</v>
      </c>
      <c r="J1317" s="213">
        <v>10000</v>
      </c>
      <c r="K1317" s="216">
        <v>177</v>
      </c>
      <c r="L1317" s="215">
        <v>1770000</v>
      </c>
      <c r="M1317" s="213">
        <v>0</v>
      </c>
      <c r="N1317" s="216">
        <v>0</v>
      </c>
      <c r="O1317" s="215">
        <v>0</v>
      </c>
      <c r="P1317" s="213">
        <v>0</v>
      </c>
      <c r="Q1317" s="216">
        <v>0</v>
      </c>
      <c r="R1317" s="215">
        <v>0</v>
      </c>
      <c r="S1317" s="213">
        <v>10000</v>
      </c>
      <c r="T1317" s="214">
        <v>177</v>
      </c>
      <c r="U1317" s="217">
        <v>1770000</v>
      </c>
      <c r="V1317" s="213">
        <v>10000</v>
      </c>
      <c r="W1317" s="216">
        <v>177</v>
      </c>
      <c r="X1317" s="215">
        <v>1770000</v>
      </c>
      <c r="Y1317" s="213">
        <v>0</v>
      </c>
      <c r="Z1317" s="216">
        <v>0</v>
      </c>
      <c r="AA1317" s="215">
        <v>0</v>
      </c>
      <c r="AB1317" s="213">
        <v>0</v>
      </c>
      <c r="AC1317" s="216">
        <v>0</v>
      </c>
      <c r="AD1317" s="215">
        <v>0</v>
      </c>
      <c r="AE1317" s="213">
        <v>0</v>
      </c>
      <c r="AF1317" s="216">
        <v>0</v>
      </c>
      <c r="AG1317" s="215">
        <v>0</v>
      </c>
      <c r="AH1317" s="213">
        <v>10000</v>
      </c>
      <c r="AI1317" s="214">
        <v>177</v>
      </c>
      <c r="AJ1317" s="215">
        <v>1770000</v>
      </c>
      <c r="AK1317" s="218">
        <v>0</v>
      </c>
      <c r="AL1317" s="214">
        <v>0</v>
      </c>
      <c r="AM1317" s="215">
        <v>0</v>
      </c>
      <c r="AN1317" s="36">
        <f t="shared" si="235"/>
        <v>0</v>
      </c>
      <c r="AO1317" s="37">
        <f t="shared" si="236"/>
        <v>0</v>
      </c>
      <c r="AP1317" s="38" t="s">
        <v>2</v>
      </c>
      <c r="AQ1317" s="39" t="str">
        <f t="shared" si="233"/>
        <v>제품</v>
      </c>
      <c r="AR1317" s="40">
        <f t="shared" si="239"/>
        <v>0</v>
      </c>
      <c r="AS1317" s="41">
        <f t="shared" si="240"/>
        <v>0</v>
      </c>
      <c r="AT1317" s="42">
        <f t="shared" si="241"/>
        <v>0</v>
      </c>
      <c r="AU1317" s="43">
        <f t="shared" si="237"/>
        <v>0</v>
      </c>
      <c r="AV1317" s="95" t="str">
        <f t="shared" si="234"/>
        <v/>
      </c>
      <c r="AW1317" s="61" t="str">
        <f t="shared" si="234"/>
        <v/>
      </c>
      <c r="AX1317" s="61" t="str">
        <f t="shared" si="234"/>
        <v/>
      </c>
      <c r="AY1317" s="61" t="str">
        <f t="shared" si="234"/>
        <v/>
      </c>
      <c r="AZ1317" s="44" t="str">
        <f t="shared" si="234"/>
        <v/>
      </c>
      <c r="BA1317" s="45"/>
      <c r="BB1317" s="97">
        <v>0</v>
      </c>
      <c r="BC1317" s="98">
        <v>0</v>
      </c>
      <c r="BD1317" s="98">
        <v>0</v>
      </c>
      <c r="BE1317" s="98">
        <v>0</v>
      </c>
      <c r="BF1317" s="98">
        <v>0</v>
      </c>
      <c r="BG1317" s="99">
        <f t="shared" si="242"/>
        <v>0</v>
      </c>
      <c r="BH1317" s="52">
        <f t="shared" si="238"/>
        <v>0</v>
      </c>
      <c r="BI1317" s="53">
        <f>IFERROR(IF(ROUND(V1317/((D1317+AK1317)/2),1)&lt;0,0,ROUND(V1317/((D1317+AK1317)/2),1)),0)</f>
        <v>0</v>
      </c>
      <c r="BJ1317" s="55" t="str">
        <f>IF(AK1317=0,"정상",IF(AP1317="악성","악성",IF(AND(BL1317&gt;3,BI1317&lt;0.5),"악성",IF(AND(AP1317="정상",BL1317&lt;=3),"정상",IF(BI1317&gt;1,"정상","부진")))))</f>
        <v>정상</v>
      </c>
      <c r="BK1317" s="54">
        <v>45839</v>
      </c>
      <c r="BL1317" s="52">
        <f t="shared" si="243"/>
        <v>15</v>
      </c>
    </row>
    <row r="1318" spans="1:64" ht="17.100000000000001" customHeight="1">
      <c r="A1318" s="58" t="s">
        <v>1</v>
      </c>
      <c r="B1318" s="57" t="s">
        <v>4990</v>
      </c>
      <c r="C1318" s="56" t="s">
        <v>4991</v>
      </c>
      <c r="D1318" s="213">
        <v>0</v>
      </c>
      <c r="E1318" s="214">
        <v>0</v>
      </c>
      <c r="F1318" s="215">
        <v>0</v>
      </c>
      <c r="G1318" s="213">
        <v>0</v>
      </c>
      <c r="H1318" s="216">
        <v>0</v>
      </c>
      <c r="I1318" s="215">
        <v>0</v>
      </c>
      <c r="J1318" s="213">
        <v>3000</v>
      </c>
      <c r="K1318" s="216">
        <v>584</v>
      </c>
      <c r="L1318" s="215">
        <v>1752000</v>
      </c>
      <c r="M1318" s="213">
        <v>0</v>
      </c>
      <c r="N1318" s="216">
        <v>0</v>
      </c>
      <c r="O1318" s="215">
        <v>0</v>
      </c>
      <c r="P1318" s="213">
        <v>0</v>
      </c>
      <c r="Q1318" s="216">
        <v>0</v>
      </c>
      <c r="R1318" s="215">
        <v>0</v>
      </c>
      <c r="S1318" s="213">
        <v>3000</v>
      </c>
      <c r="T1318" s="214">
        <v>584</v>
      </c>
      <c r="U1318" s="217">
        <v>1752000</v>
      </c>
      <c r="V1318" s="213">
        <v>3000</v>
      </c>
      <c r="W1318" s="216">
        <v>584</v>
      </c>
      <c r="X1318" s="215">
        <v>1752000</v>
      </c>
      <c r="Y1318" s="213">
        <v>0</v>
      </c>
      <c r="Z1318" s="216">
        <v>0</v>
      </c>
      <c r="AA1318" s="215">
        <v>0</v>
      </c>
      <c r="AB1318" s="213">
        <v>0</v>
      </c>
      <c r="AC1318" s="216">
        <v>0</v>
      </c>
      <c r="AD1318" s="215">
        <v>0</v>
      </c>
      <c r="AE1318" s="213">
        <v>0</v>
      </c>
      <c r="AF1318" s="216">
        <v>0</v>
      </c>
      <c r="AG1318" s="215">
        <v>0</v>
      </c>
      <c r="AH1318" s="213">
        <v>3000</v>
      </c>
      <c r="AI1318" s="214">
        <v>584</v>
      </c>
      <c r="AJ1318" s="215">
        <v>1752000</v>
      </c>
      <c r="AK1318" s="218">
        <v>0</v>
      </c>
      <c r="AL1318" s="214">
        <v>0</v>
      </c>
      <c r="AM1318" s="215">
        <v>0</v>
      </c>
      <c r="AN1318" s="36">
        <f t="shared" si="235"/>
        <v>0</v>
      </c>
      <c r="AO1318" s="37">
        <f t="shared" si="236"/>
        <v>0</v>
      </c>
      <c r="AP1318" s="38" t="s">
        <v>2</v>
      </c>
      <c r="AQ1318" s="39" t="str">
        <f t="shared" si="233"/>
        <v>제품</v>
      </c>
      <c r="AR1318" s="40">
        <f t="shared" si="239"/>
        <v>0</v>
      </c>
      <c r="AS1318" s="41">
        <f t="shared" si="240"/>
        <v>0</v>
      </c>
      <c r="AT1318" s="42">
        <f t="shared" si="241"/>
        <v>0</v>
      </c>
      <c r="AU1318" s="43">
        <f t="shared" si="237"/>
        <v>0</v>
      </c>
      <c r="AV1318" s="95" t="str">
        <f t="shared" si="234"/>
        <v/>
      </c>
      <c r="AW1318" s="61" t="str">
        <f t="shared" si="234"/>
        <v/>
      </c>
      <c r="AX1318" s="61" t="str">
        <f t="shared" si="234"/>
        <v/>
      </c>
      <c r="AY1318" s="61" t="str">
        <f t="shared" si="234"/>
        <v/>
      </c>
      <c r="AZ1318" s="44" t="str">
        <f t="shared" si="234"/>
        <v/>
      </c>
      <c r="BA1318" s="45"/>
      <c r="BB1318" s="97">
        <v>0</v>
      </c>
      <c r="BC1318" s="98">
        <v>0</v>
      </c>
      <c r="BD1318" s="98">
        <v>0</v>
      </c>
      <c r="BE1318" s="98">
        <v>0</v>
      </c>
      <c r="BF1318" s="98">
        <v>0</v>
      </c>
      <c r="BG1318" s="99">
        <f t="shared" si="242"/>
        <v>0</v>
      </c>
      <c r="BH1318" s="52">
        <f t="shared" si="238"/>
        <v>0</v>
      </c>
      <c r="BI1318" s="53">
        <f>IFERROR(IF(ROUND(V1318/((D1318+AK1318)/2),1)&lt;0,0,ROUND(V1318/((D1318+AK1318)/2),1)),0)</f>
        <v>0</v>
      </c>
      <c r="BJ1318" s="55" t="str">
        <f>IF(AK1318=0,"정상",IF(AP1318="악성","악성",IF(AND(BL1318&gt;3,BI1318&lt;0.5),"악성",IF(AND(AP1318="정상",BL1318&lt;=3),"정상",IF(BI1318&gt;1,"정상","부진")))))</f>
        <v>정상</v>
      </c>
      <c r="BK1318" s="54">
        <v>45870</v>
      </c>
      <c r="BL1318" s="52">
        <f t="shared" si="243"/>
        <v>14</v>
      </c>
    </row>
    <row r="1319" spans="1:64" ht="17.100000000000001" customHeight="1">
      <c r="A1319" s="58" t="s">
        <v>1</v>
      </c>
      <c r="B1319" s="57" t="s">
        <v>4934</v>
      </c>
      <c r="C1319" s="56" t="s">
        <v>4935</v>
      </c>
      <c r="D1319" s="213">
        <v>0</v>
      </c>
      <c r="E1319" s="214">
        <v>0</v>
      </c>
      <c r="F1319" s="215">
        <v>0</v>
      </c>
      <c r="G1319" s="213">
        <v>1000</v>
      </c>
      <c r="H1319" s="216">
        <v>1135</v>
      </c>
      <c r="I1319" s="215">
        <v>1135000</v>
      </c>
      <c r="J1319" s="213">
        <v>0</v>
      </c>
      <c r="K1319" s="216">
        <v>0</v>
      </c>
      <c r="L1319" s="215">
        <v>0</v>
      </c>
      <c r="M1319" s="213">
        <v>0</v>
      </c>
      <c r="N1319" s="216">
        <v>0</v>
      </c>
      <c r="O1319" s="215">
        <v>0</v>
      </c>
      <c r="P1319" s="213">
        <v>0</v>
      </c>
      <c r="Q1319" s="216">
        <v>0</v>
      </c>
      <c r="R1319" s="215">
        <v>0</v>
      </c>
      <c r="S1319" s="213">
        <v>1000</v>
      </c>
      <c r="T1319" s="214">
        <v>1135</v>
      </c>
      <c r="U1319" s="217">
        <v>1135000</v>
      </c>
      <c r="V1319" s="213">
        <v>1000</v>
      </c>
      <c r="W1319" s="216">
        <v>1135</v>
      </c>
      <c r="X1319" s="215">
        <v>1135000</v>
      </c>
      <c r="Y1319" s="213">
        <v>0</v>
      </c>
      <c r="Z1319" s="216">
        <v>0</v>
      </c>
      <c r="AA1319" s="215">
        <v>0</v>
      </c>
      <c r="AB1319" s="213">
        <v>0</v>
      </c>
      <c r="AC1319" s="216">
        <v>0</v>
      </c>
      <c r="AD1319" s="215">
        <v>0</v>
      </c>
      <c r="AE1319" s="213">
        <v>0</v>
      </c>
      <c r="AF1319" s="216">
        <v>0</v>
      </c>
      <c r="AG1319" s="215">
        <v>0</v>
      </c>
      <c r="AH1319" s="213">
        <v>1000</v>
      </c>
      <c r="AI1319" s="214">
        <v>1135</v>
      </c>
      <c r="AJ1319" s="215">
        <v>1135000</v>
      </c>
      <c r="AK1319" s="218">
        <v>0</v>
      </c>
      <c r="AL1319" s="214">
        <v>0</v>
      </c>
      <c r="AM1319" s="215">
        <v>0</v>
      </c>
      <c r="AN1319" s="36">
        <f t="shared" si="235"/>
        <v>0</v>
      </c>
      <c r="AO1319" s="37">
        <f t="shared" si="236"/>
        <v>0</v>
      </c>
      <c r="AP1319" s="38" t="s">
        <v>2</v>
      </c>
      <c r="AQ1319" s="39" t="str">
        <f t="shared" si="233"/>
        <v>제품</v>
      </c>
      <c r="AR1319" s="40">
        <f t="shared" si="239"/>
        <v>0</v>
      </c>
      <c r="AS1319" s="41">
        <f t="shared" si="240"/>
        <v>0</v>
      </c>
      <c r="AT1319" s="42">
        <f t="shared" si="241"/>
        <v>0</v>
      </c>
      <c r="AU1319" s="43">
        <f t="shared" si="237"/>
        <v>0</v>
      </c>
      <c r="AV1319" s="95" t="str">
        <f t="shared" si="234"/>
        <v/>
      </c>
      <c r="AW1319" s="61" t="str">
        <f t="shared" si="234"/>
        <v/>
      </c>
      <c r="AX1319" s="61" t="str">
        <f t="shared" si="234"/>
        <v/>
      </c>
      <c r="AY1319" s="61" t="str">
        <f t="shared" si="234"/>
        <v/>
      </c>
      <c r="AZ1319" s="44" t="str">
        <f t="shared" si="234"/>
        <v/>
      </c>
      <c r="BA1319" s="45"/>
      <c r="BB1319" s="97">
        <v>0</v>
      </c>
      <c r="BC1319" s="98">
        <v>0</v>
      </c>
      <c r="BD1319" s="98">
        <v>0</v>
      </c>
      <c r="BE1319" s="98">
        <v>0</v>
      </c>
      <c r="BF1319" s="98">
        <v>0</v>
      </c>
      <c r="BG1319" s="99">
        <f t="shared" si="242"/>
        <v>0</v>
      </c>
      <c r="BH1319" s="52">
        <f t="shared" si="238"/>
        <v>0</v>
      </c>
      <c r="BI1319" s="53">
        <f>IFERROR(IF(ROUND(V1319/((D1319+AK1319)/2),1)&lt;0,0,ROUND(V1319/((D1319+AK1319)/2),1)),0)</f>
        <v>0</v>
      </c>
      <c r="BJ1319" s="55" t="str">
        <f>IF(AK1319=0,"정상",IF(AP1319="악성","악성",IF(AND(BL1319&gt;3,BI1319&lt;0.5),"악성",IF(AND(AP1319="정상",BL1319&lt;=3),"정상",IF(BI1319&gt;1,"정상","부진")))))</f>
        <v>정상</v>
      </c>
      <c r="BK1319" s="54">
        <v>45839</v>
      </c>
      <c r="BL1319" s="52">
        <f t="shared" si="243"/>
        <v>15</v>
      </c>
    </row>
    <row r="1320" spans="1:64" ht="17.100000000000001" customHeight="1">
      <c r="A1320" s="58" t="s">
        <v>1</v>
      </c>
      <c r="B1320" s="57" t="s">
        <v>4936</v>
      </c>
      <c r="C1320" s="56" t="s">
        <v>4937</v>
      </c>
      <c r="D1320" s="213">
        <v>0</v>
      </c>
      <c r="E1320" s="214">
        <v>0</v>
      </c>
      <c r="F1320" s="215">
        <v>0</v>
      </c>
      <c r="G1320" s="213">
        <v>1000</v>
      </c>
      <c r="H1320" s="216">
        <v>1106</v>
      </c>
      <c r="I1320" s="215">
        <v>1106000</v>
      </c>
      <c r="J1320" s="213">
        <v>0</v>
      </c>
      <c r="K1320" s="216">
        <v>0</v>
      </c>
      <c r="L1320" s="215">
        <v>0</v>
      </c>
      <c r="M1320" s="213">
        <v>0</v>
      </c>
      <c r="N1320" s="216">
        <v>0</v>
      </c>
      <c r="O1320" s="215">
        <v>0</v>
      </c>
      <c r="P1320" s="213">
        <v>0</v>
      </c>
      <c r="Q1320" s="216">
        <v>0</v>
      </c>
      <c r="R1320" s="215">
        <v>0</v>
      </c>
      <c r="S1320" s="213">
        <v>1000</v>
      </c>
      <c r="T1320" s="214">
        <v>1106</v>
      </c>
      <c r="U1320" s="217">
        <v>1106000</v>
      </c>
      <c r="V1320" s="213">
        <v>1000</v>
      </c>
      <c r="W1320" s="216">
        <v>1106</v>
      </c>
      <c r="X1320" s="215">
        <v>1106000</v>
      </c>
      <c r="Y1320" s="213">
        <v>0</v>
      </c>
      <c r="Z1320" s="216">
        <v>0</v>
      </c>
      <c r="AA1320" s="215">
        <v>0</v>
      </c>
      <c r="AB1320" s="213">
        <v>0</v>
      </c>
      <c r="AC1320" s="216">
        <v>0</v>
      </c>
      <c r="AD1320" s="215">
        <v>0</v>
      </c>
      <c r="AE1320" s="213">
        <v>0</v>
      </c>
      <c r="AF1320" s="216">
        <v>0</v>
      </c>
      <c r="AG1320" s="215">
        <v>0</v>
      </c>
      <c r="AH1320" s="213">
        <v>1000</v>
      </c>
      <c r="AI1320" s="214">
        <v>1106</v>
      </c>
      <c r="AJ1320" s="215">
        <v>1106000</v>
      </c>
      <c r="AK1320" s="218">
        <v>0</v>
      </c>
      <c r="AL1320" s="214">
        <v>0</v>
      </c>
      <c r="AM1320" s="215">
        <v>0</v>
      </c>
      <c r="AN1320" s="36">
        <f t="shared" si="235"/>
        <v>0</v>
      </c>
      <c r="AO1320" s="37">
        <f t="shared" si="236"/>
        <v>0</v>
      </c>
      <c r="AP1320" s="38" t="s">
        <v>2</v>
      </c>
      <c r="AQ1320" s="39" t="str">
        <f t="shared" si="233"/>
        <v>제품</v>
      </c>
      <c r="AR1320" s="40">
        <f t="shared" si="239"/>
        <v>0</v>
      </c>
      <c r="AS1320" s="41">
        <f t="shared" si="240"/>
        <v>0</v>
      </c>
      <c r="AT1320" s="42">
        <f t="shared" si="241"/>
        <v>0</v>
      </c>
      <c r="AU1320" s="43">
        <f t="shared" si="237"/>
        <v>0</v>
      </c>
      <c r="AV1320" s="95" t="str">
        <f t="shared" si="234"/>
        <v/>
      </c>
      <c r="AW1320" s="61" t="str">
        <f t="shared" si="234"/>
        <v/>
      </c>
      <c r="AX1320" s="61" t="str">
        <f t="shared" si="234"/>
        <v/>
      </c>
      <c r="AY1320" s="61" t="str">
        <f t="shared" si="234"/>
        <v/>
      </c>
      <c r="AZ1320" s="44" t="str">
        <f t="shared" si="234"/>
        <v/>
      </c>
      <c r="BA1320" s="45"/>
      <c r="BB1320" s="97">
        <v>0</v>
      </c>
      <c r="BC1320" s="98">
        <v>0</v>
      </c>
      <c r="BD1320" s="98">
        <v>0</v>
      </c>
      <c r="BE1320" s="98">
        <v>0</v>
      </c>
      <c r="BF1320" s="98">
        <v>0</v>
      </c>
      <c r="BG1320" s="99">
        <f t="shared" si="242"/>
        <v>0</v>
      </c>
      <c r="BH1320" s="52">
        <f t="shared" si="238"/>
        <v>0</v>
      </c>
      <c r="BI1320" s="53">
        <f>IFERROR(IF(ROUND(V1320/((D1320+AK1320)/2),1)&lt;0,0,ROUND(V1320/((D1320+AK1320)/2),1)),0)</f>
        <v>0</v>
      </c>
      <c r="BJ1320" s="55" t="str">
        <f>IF(AK1320=0,"정상",IF(AP1320="악성","악성",IF(AND(BL1320&gt;3,BI1320&lt;0.5),"악성",IF(AND(AP1320="정상",BL1320&lt;=3),"정상",IF(BI1320&gt;1,"정상","부진")))))</f>
        <v>정상</v>
      </c>
      <c r="BK1320" s="54">
        <v>45839</v>
      </c>
      <c r="BL1320" s="52">
        <f t="shared" si="243"/>
        <v>15</v>
      </c>
    </row>
    <row r="1321" spans="1:64" ht="17.100000000000001" customHeight="1">
      <c r="A1321" s="58" t="s">
        <v>1</v>
      </c>
      <c r="B1321" s="57" t="s">
        <v>4938</v>
      </c>
      <c r="C1321" s="56" t="s">
        <v>4939</v>
      </c>
      <c r="D1321" s="213">
        <v>0</v>
      </c>
      <c r="E1321" s="214">
        <v>0</v>
      </c>
      <c r="F1321" s="215">
        <v>0</v>
      </c>
      <c r="G1321" s="213">
        <v>1000</v>
      </c>
      <c r="H1321" s="216">
        <v>1135</v>
      </c>
      <c r="I1321" s="215">
        <v>1135000</v>
      </c>
      <c r="J1321" s="213">
        <v>0</v>
      </c>
      <c r="K1321" s="216">
        <v>0</v>
      </c>
      <c r="L1321" s="215">
        <v>0</v>
      </c>
      <c r="M1321" s="213">
        <v>0</v>
      </c>
      <c r="N1321" s="216">
        <v>0</v>
      </c>
      <c r="O1321" s="215">
        <v>0</v>
      </c>
      <c r="P1321" s="213">
        <v>0</v>
      </c>
      <c r="Q1321" s="216">
        <v>0</v>
      </c>
      <c r="R1321" s="215">
        <v>0</v>
      </c>
      <c r="S1321" s="213">
        <v>1000</v>
      </c>
      <c r="T1321" s="214">
        <v>1135</v>
      </c>
      <c r="U1321" s="217">
        <v>1135000</v>
      </c>
      <c r="V1321" s="213">
        <v>1000</v>
      </c>
      <c r="W1321" s="216">
        <v>1135</v>
      </c>
      <c r="X1321" s="215">
        <v>1135000</v>
      </c>
      <c r="Y1321" s="213">
        <v>0</v>
      </c>
      <c r="Z1321" s="216">
        <v>0</v>
      </c>
      <c r="AA1321" s="215">
        <v>0</v>
      </c>
      <c r="AB1321" s="213">
        <v>0</v>
      </c>
      <c r="AC1321" s="216">
        <v>0</v>
      </c>
      <c r="AD1321" s="215">
        <v>0</v>
      </c>
      <c r="AE1321" s="213">
        <v>0</v>
      </c>
      <c r="AF1321" s="216">
        <v>0</v>
      </c>
      <c r="AG1321" s="215">
        <v>0</v>
      </c>
      <c r="AH1321" s="213">
        <v>1000</v>
      </c>
      <c r="AI1321" s="214">
        <v>1135</v>
      </c>
      <c r="AJ1321" s="215">
        <v>1135000</v>
      </c>
      <c r="AK1321" s="218">
        <v>0</v>
      </c>
      <c r="AL1321" s="214">
        <v>0</v>
      </c>
      <c r="AM1321" s="215">
        <v>0</v>
      </c>
      <c r="AN1321" s="36">
        <f t="shared" si="235"/>
        <v>0</v>
      </c>
      <c r="AO1321" s="37">
        <f t="shared" si="236"/>
        <v>0</v>
      </c>
      <c r="AP1321" s="38" t="s">
        <v>2</v>
      </c>
      <c r="AQ1321" s="39" t="str">
        <f t="shared" si="233"/>
        <v>제품</v>
      </c>
      <c r="AR1321" s="40">
        <f t="shared" si="239"/>
        <v>0</v>
      </c>
      <c r="AS1321" s="41">
        <f t="shared" si="240"/>
        <v>0</v>
      </c>
      <c r="AT1321" s="42">
        <f t="shared" si="241"/>
        <v>0</v>
      </c>
      <c r="AU1321" s="43">
        <f t="shared" si="237"/>
        <v>0</v>
      </c>
      <c r="AV1321" s="95" t="str">
        <f t="shared" si="234"/>
        <v/>
      </c>
      <c r="AW1321" s="61" t="str">
        <f t="shared" si="234"/>
        <v/>
      </c>
      <c r="AX1321" s="61" t="str">
        <f t="shared" si="234"/>
        <v/>
      </c>
      <c r="AY1321" s="61" t="str">
        <f t="shared" si="234"/>
        <v/>
      </c>
      <c r="AZ1321" s="44" t="str">
        <f t="shared" si="234"/>
        <v/>
      </c>
      <c r="BA1321" s="45"/>
      <c r="BB1321" s="97">
        <v>0</v>
      </c>
      <c r="BC1321" s="98">
        <v>0</v>
      </c>
      <c r="BD1321" s="98">
        <v>0</v>
      </c>
      <c r="BE1321" s="98">
        <v>0</v>
      </c>
      <c r="BF1321" s="98">
        <v>0</v>
      </c>
      <c r="BG1321" s="99">
        <f t="shared" si="242"/>
        <v>0</v>
      </c>
      <c r="BH1321" s="52">
        <f t="shared" si="238"/>
        <v>0</v>
      </c>
      <c r="BI1321" s="53">
        <f>IFERROR(IF(ROUND(V1321/((D1321+AK1321)/2),1)&lt;0,0,ROUND(V1321/((D1321+AK1321)/2),1)),0)</f>
        <v>0</v>
      </c>
      <c r="BJ1321" s="55" t="str">
        <f>IF(AK1321=0,"정상",IF(AP1321="악성","악성",IF(AND(BL1321&gt;3,BI1321&lt;0.5),"악성",IF(AND(AP1321="정상",BL1321&lt;=3),"정상",IF(BI1321&gt;1,"정상","부진")))))</f>
        <v>정상</v>
      </c>
      <c r="BK1321" s="54">
        <v>45839</v>
      </c>
      <c r="BL1321" s="52">
        <f t="shared" si="243"/>
        <v>15</v>
      </c>
    </row>
    <row r="1322" spans="1:64" ht="17.100000000000001" customHeight="1">
      <c r="A1322" s="58" t="s">
        <v>1</v>
      </c>
      <c r="B1322" s="57" t="s">
        <v>4940</v>
      </c>
      <c r="C1322" s="56" t="s">
        <v>4941</v>
      </c>
      <c r="D1322" s="213">
        <v>0</v>
      </c>
      <c r="E1322" s="214">
        <v>0</v>
      </c>
      <c r="F1322" s="215">
        <v>0</v>
      </c>
      <c r="G1322" s="213">
        <v>0</v>
      </c>
      <c r="H1322" s="216">
        <v>0</v>
      </c>
      <c r="I1322" s="215">
        <v>0</v>
      </c>
      <c r="J1322" s="213">
        <v>1000</v>
      </c>
      <c r="K1322" s="216">
        <v>750</v>
      </c>
      <c r="L1322" s="215">
        <v>750000</v>
      </c>
      <c r="M1322" s="213">
        <v>0</v>
      </c>
      <c r="N1322" s="216">
        <v>0</v>
      </c>
      <c r="O1322" s="215">
        <v>0</v>
      </c>
      <c r="P1322" s="213">
        <v>0</v>
      </c>
      <c r="Q1322" s="216">
        <v>0</v>
      </c>
      <c r="R1322" s="215">
        <v>0</v>
      </c>
      <c r="S1322" s="213">
        <v>1000</v>
      </c>
      <c r="T1322" s="214">
        <v>750</v>
      </c>
      <c r="U1322" s="217">
        <v>750000</v>
      </c>
      <c r="V1322" s="213">
        <v>1000</v>
      </c>
      <c r="W1322" s="216">
        <v>750</v>
      </c>
      <c r="X1322" s="215">
        <v>750000</v>
      </c>
      <c r="Y1322" s="213">
        <v>0</v>
      </c>
      <c r="Z1322" s="216">
        <v>0</v>
      </c>
      <c r="AA1322" s="215">
        <v>0</v>
      </c>
      <c r="AB1322" s="213">
        <v>0</v>
      </c>
      <c r="AC1322" s="216">
        <v>0</v>
      </c>
      <c r="AD1322" s="215">
        <v>0</v>
      </c>
      <c r="AE1322" s="213">
        <v>0</v>
      </c>
      <c r="AF1322" s="216">
        <v>0</v>
      </c>
      <c r="AG1322" s="215">
        <v>0</v>
      </c>
      <c r="AH1322" s="213">
        <v>1000</v>
      </c>
      <c r="AI1322" s="214">
        <v>750</v>
      </c>
      <c r="AJ1322" s="215">
        <v>750000</v>
      </c>
      <c r="AK1322" s="218">
        <v>0</v>
      </c>
      <c r="AL1322" s="214">
        <v>0</v>
      </c>
      <c r="AM1322" s="215">
        <v>0</v>
      </c>
      <c r="AN1322" s="36">
        <f t="shared" si="235"/>
        <v>0</v>
      </c>
      <c r="AO1322" s="37">
        <f t="shared" si="236"/>
        <v>0</v>
      </c>
      <c r="AP1322" s="38" t="s">
        <v>2</v>
      </c>
      <c r="AQ1322" s="39" t="str">
        <f t="shared" si="233"/>
        <v>제품</v>
      </c>
      <c r="AR1322" s="40">
        <f t="shared" si="239"/>
        <v>0</v>
      </c>
      <c r="AS1322" s="41">
        <f t="shared" si="240"/>
        <v>0</v>
      </c>
      <c r="AT1322" s="42">
        <f t="shared" si="241"/>
        <v>0</v>
      </c>
      <c r="AU1322" s="43">
        <f t="shared" si="237"/>
        <v>0</v>
      </c>
      <c r="AV1322" s="95" t="str">
        <f t="shared" si="234"/>
        <v/>
      </c>
      <c r="AW1322" s="61" t="str">
        <f t="shared" si="234"/>
        <v/>
      </c>
      <c r="AX1322" s="61" t="str">
        <f t="shared" si="234"/>
        <v/>
      </c>
      <c r="AY1322" s="61" t="str">
        <f t="shared" si="234"/>
        <v/>
      </c>
      <c r="AZ1322" s="44" t="str">
        <f t="shared" si="234"/>
        <v/>
      </c>
      <c r="BA1322" s="45"/>
      <c r="BB1322" s="97">
        <v>0</v>
      </c>
      <c r="BC1322" s="98">
        <v>0</v>
      </c>
      <c r="BD1322" s="98">
        <v>0</v>
      </c>
      <c r="BE1322" s="98">
        <v>0</v>
      </c>
      <c r="BF1322" s="98">
        <v>0</v>
      </c>
      <c r="BG1322" s="99">
        <f t="shared" si="242"/>
        <v>0</v>
      </c>
      <c r="BH1322" s="52">
        <f t="shared" si="238"/>
        <v>0</v>
      </c>
      <c r="BI1322" s="53">
        <f>IFERROR(IF(ROUND(V1322/((D1322+AK1322)/2),1)&lt;0,0,ROUND(V1322/((D1322+AK1322)/2),1)),0)</f>
        <v>0</v>
      </c>
      <c r="BJ1322" s="55" t="str">
        <f>IF(AK1322=0,"정상",IF(AP1322="악성","악성",IF(AND(BL1322&gt;3,BI1322&lt;0.5),"악성",IF(AND(AP1322="정상",BL1322&lt;=3),"정상",IF(BI1322&gt;1,"정상","부진")))))</f>
        <v>정상</v>
      </c>
      <c r="BK1322" s="54">
        <v>45839</v>
      </c>
      <c r="BL1322" s="52">
        <f t="shared" si="243"/>
        <v>15</v>
      </c>
    </row>
    <row r="1323" spans="1:64" ht="17.100000000000001" customHeight="1">
      <c r="A1323" s="58" t="s">
        <v>1</v>
      </c>
      <c r="B1323" s="57" t="s">
        <v>4942</v>
      </c>
      <c r="C1323" s="56" t="s">
        <v>4943</v>
      </c>
      <c r="D1323" s="213">
        <v>0</v>
      </c>
      <c r="E1323" s="214">
        <v>0</v>
      </c>
      <c r="F1323" s="215">
        <v>0</v>
      </c>
      <c r="G1323" s="213">
        <v>1000</v>
      </c>
      <c r="H1323" s="216">
        <v>2037</v>
      </c>
      <c r="I1323" s="215">
        <v>2037000</v>
      </c>
      <c r="J1323" s="213">
        <v>0</v>
      </c>
      <c r="K1323" s="216">
        <v>0</v>
      </c>
      <c r="L1323" s="215">
        <v>0</v>
      </c>
      <c r="M1323" s="213">
        <v>0</v>
      </c>
      <c r="N1323" s="216">
        <v>0</v>
      </c>
      <c r="O1323" s="215">
        <v>0</v>
      </c>
      <c r="P1323" s="213">
        <v>0</v>
      </c>
      <c r="Q1323" s="216">
        <v>0</v>
      </c>
      <c r="R1323" s="215">
        <v>0</v>
      </c>
      <c r="S1323" s="213">
        <v>1000</v>
      </c>
      <c r="T1323" s="214">
        <v>2037</v>
      </c>
      <c r="U1323" s="217">
        <v>2037000</v>
      </c>
      <c r="V1323" s="213">
        <v>1000</v>
      </c>
      <c r="W1323" s="216">
        <v>2037</v>
      </c>
      <c r="X1323" s="215">
        <v>2037000</v>
      </c>
      <c r="Y1323" s="213">
        <v>0</v>
      </c>
      <c r="Z1323" s="216">
        <v>0</v>
      </c>
      <c r="AA1323" s="215">
        <v>0</v>
      </c>
      <c r="AB1323" s="213">
        <v>0</v>
      </c>
      <c r="AC1323" s="216">
        <v>0</v>
      </c>
      <c r="AD1323" s="215">
        <v>0</v>
      </c>
      <c r="AE1323" s="213">
        <v>0</v>
      </c>
      <c r="AF1323" s="216">
        <v>0</v>
      </c>
      <c r="AG1323" s="215">
        <v>0</v>
      </c>
      <c r="AH1323" s="213">
        <v>1000</v>
      </c>
      <c r="AI1323" s="214">
        <v>2037</v>
      </c>
      <c r="AJ1323" s="215">
        <v>2037000</v>
      </c>
      <c r="AK1323" s="218">
        <v>0</v>
      </c>
      <c r="AL1323" s="214">
        <v>0</v>
      </c>
      <c r="AM1323" s="215">
        <v>0</v>
      </c>
      <c r="AN1323" s="36">
        <f t="shared" si="235"/>
        <v>0</v>
      </c>
      <c r="AO1323" s="37">
        <f t="shared" si="236"/>
        <v>0</v>
      </c>
      <c r="AP1323" s="38" t="s">
        <v>2</v>
      </c>
      <c r="AQ1323" s="39" t="str">
        <f t="shared" si="233"/>
        <v>제품</v>
      </c>
      <c r="AR1323" s="40">
        <f t="shared" si="239"/>
        <v>0</v>
      </c>
      <c r="AS1323" s="41">
        <f t="shared" si="240"/>
        <v>0</v>
      </c>
      <c r="AT1323" s="42">
        <f t="shared" si="241"/>
        <v>0</v>
      </c>
      <c r="AU1323" s="43">
        <f t="shared" si="237"/>
        <v>0</v>
      </c>
      <c r="AV1323" s="95" t="str">
        <f t="shared" si="234"/>
        <v/>
      </c>
      <c r="AW1323" s="61" t="str">
        <f t="shared" si="234"/>
        <v/>
      </c>
      <c r="AX1323" s="61" t="str">
        <f t="shared" si="234"/>
        <v/>
      </c>
      <c r="AY1323" s="61" t="str">
        <f t="shared" si="234"/>
        <v/>
      </c>
      <c r="AZ1323" s="44" t="str">
        <f t="shared" si="234"/>
        <v/>
      </c>
      <c r="BA1323" s="45"/>
      <c r="BB1323" s="97">
        <v>0</v>
      </c>
      <c r="BC1323" s="98">
        <v>0</v>
      </c>
      <c r="BD1323" s="98">
        <v>0</v>
      </c>
      <c r="BE1323" s="98">
        <v>0</v>
      </c>
      <c r="BF1323" s="98">
        <v>0</v>
      </c>
      <c r="BG1323" s="99">
        <f t="shared" si="242"/>
        <v>0</v>
      </c>
      <c r="BH1323" s="52">
        <f t="shared" si="238"/>
        <v>0</v>
      </c>
      <c r="BI1323" s="53">
        <f>IFERROR(IF(ROUND(V1323/((D1323+AK1323)/2),1)&lt;0,0,ROUND(V1323/((D1323+AK1323)/2),1)),0)</f>
        <v>0</v>
      </c>
      <c r="BJ1323" s="55" t="str">
        <f>IF(AK1323=0,"정상",IF(AP1323="악성","악성",IF(AND(BL1323&gt;3,BI1323&lt;0.5),"악성",IF(AND(AP1323="정상",BL1323&lt;=3),"정상",IF(BI1323&gt;1,"정상","부진")))))</f>
        <v>정상</v>
      </c>
      <c r="BK1323" s="54">
        <v>45839</v>
      </c>
      <c r="BL1323" s="52">
        <f t="shared" si="243"/>
        <v>15</v>
      </c>
    </row>
    <row r="1324" spans="1:64" ht="17.100000000000001" customHeight="1">
      <c r="A1324" s="58" t="s">
        <v>1</v>
      </c>
      <c r="B1324" s="57" t="s">
        <v>4992</v>
      </c>
      <c r="C1324" s="56" t="s">
        <v>4993</v>
      </c>
      <c r="D1324" s="213">
        <v>0</v>
      </c>
      <c r="E1324" s="214">
        <v>0</v>
      </c>
      <c r="F1324" s="215">
        <v>0</v>
      </c>
      <c r="G1324" s="213">
        <v>1000</v>
      </c>
      <c r="H1324" s="216">
        <v>2058.2199999999998</v>
      </c>
      <c r="I1324" s="215">
        <v>2058220</v>
      </c>
      <c r="J1324" s="213">
        <v>0</v>
      </c>
      <c r="K1324" s="216">
        <v>0</v>
      </c>
      <c r="L1324" s="215">
        <v>0</v>
      </c>
      <c r="M1324" s="213">
        <v>0</v>
      </c>
      <c r="N1324" s="216">
        <v>0</v>
      </c>
      <c r="O1324" s="215">
        <v>0</v>
      </c>
      <c r="P1324" s="213">
        <v>0</v>
      </c>
      <c r="Q1324" s="216">
        <v>0</v>
      </c>
      <c r="R1324" s="215">
        <v>0</v>
      </c>
      <c r="S1324" s="213">
        <v>1000</v>
      </c>
      <c r="T1324" s="214">
        <v>2058.2199999999998</v>
      </c>
      <c r="U1324" s="217">
        <v>2058220</v>
      </c>
      <c r="V1324" s="213">
        <v>1000</v>
      </c>
      <c r="W1324" s="216">
        <v>2058.2199999999998</v>
      </c>
      <c r="X1324" s="215">
        <v>2058220</v>
      </c>
      <c r="Y1324" s="213">
        <v>0</v>
      </c>
      <c r="Z1324" s="216">
        <v>0</v>
      </c>
      <c r="AA1324" s="215">
        <v>0</v>
      </c>
      <c r="AB1324" s="213">
        <v>0</v>
      </c>
      <c r="AC1324" s="216">
        <v>0</v>
      </c>
      <c r="AD1324" s="215">
        <v>0</v>
      </c>
      <c r="AE1324" s="213">
        <v>0</v>
      </c>
      <c r="AF1324" s="216">
        <v>0</v>
      </c>
      <c r="AG1324" s="215">
        <v>0</v>
      </c>
      <c r="AH1324" s="213">
        <v>1000</v>
      </c>
      <c r="AI1324" s="214">
        <v>2058.2199999999998</v>
      </c>
      <c r="AJ1324" s="215">
        <v>2058220</v>
      </c>
      <c r="AK1324" s="218">
        <v>0</v>
      </c>
      <c r="AL1324" s="214">
        <v>0</v>
      </c>
      <c r="AM1324" s="215">
        <v>0</v>
      </c>
      <c r="AN1324" s="36">
        <f t="shared" si="235"/>
        <v>0</v>
      </c>
      <c r="AO1324" s="37">
        <f t="shared" si="236"/>
        <v>0</v>
      </c>
      <c r="AP1324" s="38" t="s">
        <v>2</v>
      </c>
      <c r="AQ1324" s="39" t="str">
        <f t="shared" si="233"/>
        <v>제품</v>
      </c>
      <c r="AR1324" s="40">
        <f t="shared" si="239"/>
        <v>0</v>
      </c>
      <c r="AS1324" s="41">
        <f t="shared" si="240"/>
        <v>0</v>
      </c>
      <c r="AT1324" s="42">
        <f t="shared" si="241"/>
        <v>0</v>
      </c>
      <c r="AU1324" s="43">
        <f t="shared" si="237"/>
        <v>0</v>
      </c>
      <c r="AV1324" s="95" t="str">
        <f t="shared" si="234"/>
        <v/>
      </c>
      <c r="AW1324" s="61" t="str">
        <f t="shared" si="234"/>
        <v/>
      </c>
      <c r="AX1324" s="61" t="str">
        <f t="shared" si="234"/>
        <v/>
      </c>
      <c r="AY1324" s="61" t="str">
        <f t="shared" si="234"/>
        <v/>
      </c>
      <c r="AZ1324" s="44" t="str">
        <f t="shared" si="234"/>
        <v/>
      </c>
      <c r="BA1324" s="45"/>
      <c r="BB1324" s="97">
        <v>0</v>
      </c>
      <c r="BC1324" s="98">
        <v>0</v>
      </c>
      <c r="BD1324" s="98">
        <v>0</v>
      </c>
      <c r="BE1324" s="98">
        <v>0</v>
      </c>
      <c r="BF1324" s="98">
        <v>0</v>
      </c>
      <c r="BG1324" s="99">
        <f t="shared" si="242"/>
        <v>0</v>
      </c>
      <c r="BH1324" s="52">
        <f t="shared" si="238"/>
        <v>0</v>
      </c>
      <c r="BI1324" s="53">
        <f>IFERROR(IF(ROUND(V1324/((D1324+AK1324)/2),1)&lt;0,0,ROUND(V1324/((D1324+AK1324)/2),1)),0)</f>
        <v>0</v>
      </c>
      <c r="BJ1324" s="55" t="str">
        <f>IF(AK1324=0,"정상",IF(AP1324="악성","악성",IF(AND(BL1324&gt;3,BI1324&lt;0.5),"악성",IF(AND(AP1324="정상",BL1324&lt;=3),"정상",IF(BI1324&gt;1,"정상","부진")))))</f>
        <v>정상</v>
      </c>
      <c r="BK1324" s="54">
        <v>45870</v>
      </c>
      <c r="BL1324" s="52">
        <f t="shared" si="243"/>
        <v>14</v>
      </c>
    </row>
    <row r="1325" spans="1:64" ht="17.100000000000001" customHeight="1">
      <c r="A1325" s="58" t="s">
        <v>1</v>
      </c>
      <c r="B1325" s="57" t="s">
        <v>5061</v>
      </c>
      <c r="C1325" s="56" t="s">
        <v>5062</v>
      </c>
      <c r="D1325" s="213">
        <v>0</v>
      </c>
      <c r="E1325" s="214">
        <v>0</v>
      </c>
      <c r="F1325" s="215">
        <v>0</v>
      </c>
      <c r="G1325" s="213">
        <v>35590</v>
      </c>
      <c r="H1325" s="216">
        <v>356.11019900000002</v>
      </c>
      <c r="I1325" s="215">
        <v>12673962</v>
      </c>
      <c r="J1325" s="213">
        <v>0</v>
      </c>
      <c r="K1325" s="216">
        <v>0</v>
      </c>
      <c r="L1325" s="215">
        <v>0</v>
      </c>
      <c r="M1325" s="213">
        <v>0</v>
      </c>
      <c r="N1325" s="216">
        <v>0</v>
      </c>
      <c r="O1325" s="215">
        <v>0</v>
      </c>
      <c r="P1325" s="213">
        <v>0</v>
      </c>
      <c r="Q1325" s="216">
        <v>0</v>
      </c>
      <c r="R1325" s="215">
        <v>0</v>
      </c>
      <c r="S1325" s="213">
        <v>35590</v>
      </c>
      <c r="T1325" s="214">
        <v>356.11019900000002</v>
      </c>
      <c r="U1325" s="217">
        <v>12673962</v>
      </c>
      <c r="V1325" s="213">
        <v>35590</v>
      </c>
      <c r="W1325" s="216">
        <v>356.11019900000002</v>
      </c>
      <c r="X1325" s="215">
        <v>12673962</v>
      </c>
      <c r="Y1325" s="213">
        <v>0</v>
      </c>
      <c r="Z1325" s="216">
        <v>0</v>
      </c>
      <c r="AA1325" s="215">
        <v>0</v>
      </c>
      <c r="AB1325" s="213">
        <v>0</v>
      </c>
      <c r="AC1325" s="216">
        <v>0</v>
      </c>
      <c r="AD1325" s="215">
        <v>0</v>
      </c>
      <c r="AE1325" s="213">
        <v>0</v>
      </c>
      <c r="AF1325" s="216">
        <v>0</v>
      </c>
      <c r="AG1325" s="215">
        <v>0</v>
      </c>
      <c r="AH1325" s="213">
        <v>35590</v>
      </c>
      <c r="AI1325" s="214">
        <v>356.11019900000002</v>
      </c>
      <c r="AJ1325" s="215">
        <v>12673962</v>
      </c>
      <c r="AK1325" s="218">
        <v>0</v>
      </c>
      <c r="AL1325" s="214">
        <v>0</v>
      </c>
      <c r="AM1325" s="215">
        <v>0</v>
      </c>
      <c r="AN1325" s="36">
        <f t="shared" si="235"/>
        <v>0</v>
      </c>
      <c r="AO1325" s="37">
        <f t="shared" si="236"/>
        <v>0</v>
      </c>
      <c r="AP1325" s="38" t="s">
        <v>2</v>
      </c>
      <c r="AQ1325" s="39" t="str">
        <f t="shared" si="233"/>
        <v>제품</v>
      </c>
      <c r="AR1325" s="40">
        <f t="shared" si="239"/>
        <v>0</v>
      </c>
      <c r="AS1325" s="41">
        <f t="shared" si="240"/>
        <v>0</v>
      </c>
      <c r="AT1325" s="42">
        <f t="shared" si="241"/>
        <v>0</v>
      </c>
      <c r="AU1325" s="43">
        <f t="shared" si="237"/>
        <v>0</v>
      </c>
      <c r="AV1325" s="95" t="str">
        <f t="shared" si="234"/>
        <v/>
      </c>
      <c r="AW1325" s="61" t="str">
        <f t="shared" si="234"/>
        <v/>
      </c>
      <c r="AX1325" s="61" t="str">
        <f t="shared" si="234"/>
        <v/>
      </c>
      <c r="AY1325" s="61" t="str">
        <f t="shared" si="234"/>
        <v/>
      </c>
      <c r="AZ1325" s="44" t="str">
        <f t="shared" si="234"/>
        <v/>
      </c>
      <c r="BA1325" s="45"/>
      <c r="BB1325" s="97">
        <v>0</v>
      </c>
      <c r="BC1325" s="98">
        <v>0</v>
      </c>
      <c r="BD1325" s="98">
        <v>0</v>
      </c>
      <c r="BE1325" s="98">
        <v>0</v>
      </c>
      <c r="BF1325" s="98">
        <v>0</v>
      </c>
      <c r="BG1325" s="99">
        <f t="shared" si="242"/>
        <v>0</v>
      </c>
      <c r="BH1325" s="52">
        <f t="shared" si="238"/>
        <v>0</v>
      </c>
      <c r="BI1325" s="53">
        <f>IFERROR(IF(ROUND(V1325/((D1325+AK1325)/2),1)&lt;0,0,ROUND(V1325/((D1325+AK1325)/2),1)),0)</f>
        <v>0</v>
      </c>
      <c r="BJ1325" s="55" t="str">
        <f>IF(AK1325=0,"정상",IF(AP1325="악성","악성",IF(AND(BL1325&gt;3,BI1325&lt;0.5),"악성",IF(AND(AP1325="정상",BL1325&lt;=3),"정상",IF(BI1325&gt;1,"정상","부진")))))</f>
        <v>정상</v>
      </c>
      <c r="BK1325" s="54">
        <v>45901</v>
      </c>
      <c r="BL1325" s="52">
        <f t="shared" si="243"/>
        <v>13</v>
      </c>
    </row>
    <row r="1326" spans="1:64" ht="17.100000000000001" customHeight="1">
      <c r="A1326" s="58" t="s">
        <v>1</v>
      </c>
      <c r="B1326" s="57" t="s">
        <v>5063</v>
      </c>
      <c r="C1326" s="56" t="s">
        <v>5064</v>
      </c>
      <c r="D1326" s="213">
        <v>0</v>
      </c>
      <c r="E1326" s="214">
        <v>0</v>
      </c>
      <c r="F1326" s="215">
        <v>0</v>
      </c>
      <c r="G1326" s="213">
        <v>35590</v>
      </c>
      <c r="H1326" s="216">
        <v>356.10997400000002</v>
      </c>
      <c r="I1326" s="215">
        <v>12673954</v>
      </c>
      <c r="J1326" s="213">
        <v>0</v>
      </c>
      <c r="K1326" s="216">
        <v>0</v>
      </c>
      <c r="L1326" s="215">
        <v>0</v>
      </c>
      <c r="M1326" s="213">
        <v>0</v>
      </c>
      <c r="N1326" s="216">
        <v>0</v>
      </c>
      <c r="O1326" s="215">
        <v>0</v>
      </c>
      <c r="P1326" s="213">
        <v>0</v>
      </c>
      <c r="Q1326" s="216">
        <v>0</v>
      </c>
      <c r="R1326" s="215">
        <v>0</v>
      </c>
      <c r="S1326" s="213">
        <v>35590</v>
      </c>
      <c r="T1326" s="214">
        <v>356.10997400000002</v>
      </c>
      <c r="U1326" s="217">
        <v>12673954</v>
      </c>
      <c r="V1326" s="213">
        <v>35590</v>
      </c>
      <c r="W1326" s="216">
        <v>356.10997400000002</v>
      </c>
      <c r="X1326" s="215">
        <v>12673954</v>
      </c>
      <c r="Y1326" s="213">
        <v>0</v>
      </c>
      <c r="Z1326" s="216">
        <v>0</v>
      </c>
      <c r="AA1326" s="215">
        <v>0</v>
      </c>
      <c r="AB1326" s="213">
        <v>0</v>
      </c>
      <c r="AC1326" s="216">
        <v>0</v>
      </c>
      <c r="AD1326" s="215">
        <v>0</v>
      </c>
      <c r="AE1326" s="213">
        <v>0</v>
      </c>
      <c r="AF1326" s="216">
        <v>0</v>
      </c>
      <c r="AG1326" s="215">
        <v>0</v>
      </c>
      <c r="AH1326" s="213">
        <v>35590</v>
      </c>
      <c r="AI1326" s="214">
        <v>356.10997400000002</v>
      </c>
      <c r="AJ1326" s="215">
        <v>12673954</v>
      </c>
      <c r="AK1326" s="218">
        <v>0</v>
      </c>
      <c r="AL1326" s="214">
        <v>0</v>
      </c>
      <c r="AM1326" s="215">
        <v>0</v>
      </c>
      <c r="AN1326" s="36">
        <f t="shared" si="235"/>
        <v>0</v>
      </c>
      <c r="AO1326" s="37">
        <f t="shared" si="236"/>
        <v>0</v>
      </c>
      <c r="AP1326" s="38" t="s">
        <v>2</v>
      </c>
      <c r="AQ1326" s="39" t="str">
        <f t="shared" si="233"/>
        <v>제품</v>
      </c>
      <c r="AR1326" s="40">
        <f t="shared" si="239"/>
        <v>0</v>
      </c>
      <c r="AS1326" s="41">
        <f t="shared" si="240"/>
        <v>0</v>
      </c>
      <c r="AT1326" s="42">
        <f t="shared" si="241"/>
        <v>0</v>
      </c>
      <c r="AU1326" s="43">
        <f t="shared" si="237"/>
        <v>0</v>
      </c>
      <c r="AV1326" s="95" t="str">
        <f t="shared" si="234"/>
        <v/>
      </c>
      <c r="AW1326" s="61" t="str">
        <f t="shared" si="234"/>
        <v/>
      </c>
      <c r="AX1326" s="61" t="str">
        <f t="shared" si="234"/>
        <v/>
      </c>
      <c r="AY1326" s="61" t="str">
        <f t="shared" si="234"/>
        <v/>
      </c>
      <c r="AZ1326" s="44" t="str">
        <f t="shared" si="234"/>
        <v/>
      </c>
      <c r="BA1326" s="45"/>
      <c r="BB1326" s="97">
        <v>0</v>
      </c>
      <c r="BC1326" s="98">
        <v>0</v>
      </c>
      <c r="BD1326" s="98">
        <v>0</v>
      </c>
      <c r="BE1326" s="98">
        <v>0</v>
      </c>
      <c r="BF1326" s="98">
        <v>0</v>
      </c>
      <c r="BG1326" s="99">
        <f t="shared" si="242"/>
        <v>0</v>
      </c>
      <c r="BH1326" s="52">
        <f t="shared" si="238"/>
        <v>0</v>
      </c>
      <c r="BI1326" s="53">
        <f>IFERROR(IF(ROUND(V1326/((D1326+AK1326)/2),1)&lt;0,0,ROUND(V1326/((D1326+AK1326)/2),1)),0)</f>
        <v>0</v>
      </c>
      <c r="BJ1326" s="55" t="str">
        <f>IF(AK1326=0,"정상",IF(AP1326="악성","악성",IF(AND(BL1326&gt;3,BI1326&lt;0.5),"악성",IF(AND(AP1326="정상",BL1326&lt;=3),"정상",IF(BI1326&gt;1,"정상","부진")))))</f>
        <v>정상</v>
      </c>
      <c r="BK1326" s="54">
        <v>45901</v>
      </c>
      <c r="BL1326" s="52">
        <f t="shared" si="243"/>
        <v>13</v>
      </c>
    </row>
    <row r="1327" spans="1:64" ht="17.100000000000001" customHeight="1">
      <c r="A1327" s="58" t="s">
        <v>1</v>
      </c>
      <c r="B1327" s="57" t="s">
        <v>5065</v>
      </c>
      <c r="C1327" s="56" t="s">
        <v>5066</v>
      </c>
      <c r="D1327" s="213">
        <v>0</v>
      </c>
      <c r="E1327" s="214">
        <v>0</v>
      </c>
      <c r="F1327" s="215">
        <v>0</v>
      </c>
      <c r="G1327" s="213">
        <v>35590</v>
      </c>
      <c r="H1327" s="216">
        <v>356.10997400000002</v>
      </c>
      <c r="I1327" s="215">
        <v>12673954</v>
      </c>
      <c r="J1327" s="213">
        <v>0</v>
      </c>
      <c r="K1327" s="216">
        <v>0</v>
      </c>
      <c r="L1327" s="215">
        <v>0</v>
      </c>
      <c r="M1327" s="213">
        <v>0</v>
      </c>
      <c r="N1327" s="216">
        <v>0</v>
      </c>
      <c r="O1327" s="215">
        <v>0</v>
      </c>
      <c r="P1327" s="213">
        <v>0</v>
      </c>
      <c r="Q1327" s="216">
        <v>0</v>
      </c>
      <c r="R1327" s="215">
        <v>0</v>
      </c>
      <c r="S1327" s="213">
        <v>35590</v>
      </c>
      <c r="T1327" s="214">
        <v>356.10997400000002</v>
      </c>
      <c r="U1327" s="217">
        <v>12673954</v>
      </c>
      <c r="V1327" s="213">
        <v>35590</v>
      </c>
      <c r="W1327" s="216">
        <v>356.10997400000002</v>
      </c>
      <c r="X1327" s="215">
        <v>12673954</v>
      </c>
      <c r="Y1327" s="213">
        <v>0</v>
      </c>
      <c r="Z1327" s="216">
        <v>0</v>
      </c>
      <c r="AA1327" s="215">
        <v>0</v>
      </c>
      <c r="AB1327" s="213">
        <v>0</v>
      </c>
      <c r="AC1327" s="216">
        <v>0</v>
      </c>
      <c r="AD1327" s="215">
        <v>0</v>
      </c>
      <c r="AE1327" s="213">
        <v>0</v>
      </c>
      <c r="AF1327" s="216">
        <v>0</v>
      </c>
      <c r="AG1327" s="215">
        <v>0</v>
      </c>
      <c r="AH1327" s="213">
        <v>35590</v>
      </c>
      <c r="AI1327" s="214">
        <v>356.10997400000002</v>
      </c>
      <c r="AJ1327" s="215">
        <v>12673954</v>
      </c>
      <c r="AK1327" s="218">
        <v>0</v>
      </c>
      <c r="AL1327" s="214">
        <v>0</v>
      </c>
      <c r="AM1327" s="215">
        <v>0</v>
      </c>
      <c r="AN1327" s="36">
        <f t="shared" si="235"/>
        <v>0</v>
      </c>
      <c r="AO1327" s="37">
        <f t="shared" si="236"/>
        <v>0</v>
      </c>
      <c r="AP1327" s="38" t="s">
        <v>2</v>
      </c>
      <c r="AQ1327" s="39" t="str">
        <f t="shared" si="233"/>
        <v>제품</v>
      </c>
      <c r="AR1327" s="40">
        <f t="shared" si="239"/>
        <v>0</v>
      </c>
      <c r="AS1327" s="41">
        <f t="shared" si="240"/>
        <v>0</v>
      </c>
      <c r="AT1327" s="42">
        <f t="shared" si="241"/>
        <v>0</v>
      </c>
      <c r="AU1327" s="43">
        <f t="shared" si="237"/>
        <v>0</v>
      </c>
      <c r="AV1327" s="95" t="str">
        <f t="shared" si="234"/>
        <v/>
      </c>
      <c r="AW1327" s="61" t="str">
        <f t="shared" si="234"/>
        <v/>
      </c>
      <c r="AX1327" s="61" t="str">
        <f t="shared" si="234"/>
        <v/>
      </c>
      <c r="AY1327" s="61" t="str">
        <f t="shared" si="234"/>
        <v/>
      </c>
      <c r="AZ1327" s="44" t="str">
        <f t="shared" si="234"/>
        <v/>
      </c>
      <c r="BA1327" s="45"/>
      <c r="BB1327" s="97">
        <v>0</v>
      </c>
      <c r="BC1327" s="98">
        <v>0</v>
      </c>
      <c r="BD1327" s="98">
        <v>0</v>
      </c>
      <c r="BE1327" s="98">
        <v>0</v>
      </c>
      <c r="BF1327" s="98">
        <v>0</v>
      </c>
      <c r="BG1327" s="99">
        <f t="shared" si="242"/>
        <v>0</v>
      </c>
      <c r="BH1327" s="52">
        <f t="shared" si="238"/>
        <v>0</v>
      </c>
      <c r="BI1327" s="53">
        <f>IFERROR(IF(ROUND(V1327/((D1327+AK1327)/2),1)&lt;0,0,ROUND(V1327/((D1327+AK1327)/2),1)),0)</f>
        <v>0</v>
      </c>
      <c r="BJ1327" s="55" t="str">
        <f>IF(AK1327=0,"정상",IF(AP1327="악성","악성",IF(AND(BL1327&gt;3,BI1327&lt;0.5),"악성",IF(AND(AP1327="정상",BL1327&lt;=3),"정상",IF(BI1327&gt;1,"정상","부진")))))</f>
        <v>정상</v>
      </c>
      <c r="BK1327" s="54">
        <v>45901</v>
      </c>
      <c r="BL1327" s="52">
        <f t="shared" si="243"/>
        <v>13</v>
      </c>
    </row>
    <row r="1328" spans="1:64" ht="17.100000000000001" customHeight="1">
      <c r="A1328" s="58" t="s">
        <v>1</v>
      </c>
      <c r="B1328" s="57" t="s">
        <v>5067</v>
      </c>
      <c r="C1328" s="56" t="s">
        <v>5068</v>
      </c>
      <c r="D1328" s="213">
        <v>0</v>
      </c>
      <c r="E1328" s="214">
        <v>0</v>
      </c>
      <c r="F1328" s="215">
        <v>0</v>
      </c>
      <c r="G1328" s="213">
        <v>35590</v>
      </c>
      <c r="H1328" s="216">
        <v>356.11039599999998</v>
      </c>
      <c r="I1328" s="215">
        <v>12673969</v>
      </c>
      <c r="J1328" s="213">
        <v>0</v>
      </c>
      <c r="K1328" s="216">
        <v>0</v>
      </c>
      <c r="L1328" s="215">
        <v>0</v>
      </c>
      <c r="M1328" s="213">
        <v>0</v>
      </c>
      <c r="N1328" s="216">
        <v>0</v>
      </c>
      <c r="O1328" s="215">
        <v>0</v>
      </c>
      <c r="P1328" s="213">
        <v>0</v>
      </c>
      <c r="Q1328" s="216">
        <v>0</v>
      </c>
      <c r="R1328" s="215">
        <v>0</v>
      </c>
      <c r="S1328" s="213">
        <v>35590</v>
      </c>
      <c r="T1328" s="214">
        <v>356.11039599999998</v>
      </c>
      <c r="U1328" s="217">
        <v>12673969</v>
      </c>
      <c r="V1328" s="213">
        <v>35590</v>
      </c>
      <c r="W1328" s="216">
        <v>356.11039599999998</v>
      </c>
      <c r="X1328" s="215">
        <v>12673969</v>
      </c>
      <c r="Y1328" s="213">
        <v>0</v>
      </c>
      <c r="Z1328" s="216">
        <v>0</v>
      </c>
      <c r="AA1328" s="215">
        <v>0</v>
      </c>
      <c r="AB1328" s="213">
        <v>0</v>
      </c>
      <c r="AC1328" s="216">
        <v>0</v>
      </c>
      <c r="AD1328" s="215">
        <v>0</v>
      </c>
      <c r="AE1328" s="213">
        <v>0</v>
      </c>
      <c r="AF1328" s="216">
        <v>0</v>
      </c>
      <c r="AG1328" s="215">
        <v>0</v>
      </c>
      <c r="AH1328" s="213">
        <v>35590</v>
      </c>
      <c r="AI1328" s="214">
        <v>356.11039599999998</v>
      </c>
      <c r="AJ1328" s="215">
        <v>12673969</v>
      </c>
      <c r="AK1328" s="218">
        <v>0</v>
      </c>
      <c r="AL1328" s="214">
        <v>0</v>
      </c>
      <c r="AM1328" s="215">
        <v>0</v>
      </c>
      <c r="AN1328" s="36">
        <f t="shared" si="235"/>
        <v>0</v>
      </c>
      <c r="AO1328" s="37">
        <f t="shared" si="236"/>
        <v>0</v>
      </c>
      <c r="AP1328" s="38" t="s">
        <v>2</v>
      </c>
      <c r="AQ1328" s="39" t="str">
        <f t="shared" si="233"/>
        <v>제품</v>
      </c>
      <c r="AR1328" s="40">
        <f t="shared" si="239"/>
        <v>0</v>
      </c>
      <c r="AS1328" s="41">
        <f t="shared" si="240"/>
        <v>0</v>
      </c>
      <c r="AT1328" s="42">
        <f t="shared" si="241"/>
        <v>0</v>
      </c>
      <c r="AU1328" s="43">
        <f t="shared" si="237"/>
        <v>0</v>
      </c>
      <c r="AV1328" s="95" t="str">
        <f t="shared" si="234"/>
        <v/>
      </c>
      <c r="AW1328" s="61" t="str">
        <f t="shared" si="234"/>
        <v/>
      </c>
      <c r="AX1328" s="61" t="str">
        <f t="shared" si="234"/>
        <v/>
      </c>
      <c r="AY1328" s="61" t="str">
        <f t="shared" si="234"/>
        <v/>
      </c>
      <c r="AZ1328" s="44" t="str">
        <f t="shared" si="234"/>
        <v/>
      </c>
      <c r="BA1328" s="45"/>
      <c r="BB1328" s="97">
        <v>0</v>
      </c>
      <c r="BC1328" s="98">
        <v>0</v>
      </c>
      <c r="BD1328" s="98">
        <v>0</v>
      </c>
      <c r="BE1328" s="98">
        <v>0</v>
      </c>
      <c r="BF1328" s="98">
        <v>0</v>
      </c>
      <c r="BG1328" s="99">
        <f t="shared" si="242"/>
        <v>0</v>
      </c>
      <c r="BH1328" s="52">
        <f t="shared" si="238"/>
        <v>0</v>
      </c>
      <c r="BI1328" s="53">
        <f>IFERROR(IF(ROUND(V1328/((D1328+AK1328)/2),1)&lt;0,0,ROUND(V1328/((D1328+AK1328)/2),1)),0)</f>
        <v>0</v>
      </c>
      <c r="BJ1328" s="55" t="str">
        <f>IF(AK1328=0,"정상",IF(AP1328="악성","악성",IF(AND(BL1328&gt;3,BI1328&lt;0.5),"악성",IF(AND(AP1328="정상",BL1328&lt;=3),"정상",IF(BI1328&gt;1,"정상","부진")))))</f>
        <v>정상</v>
      </c>
      <c r="BK1328" s="54">
        <v>45901</v>
      </c>
      <c r="BL1328" s="52">
        <f t="shared" si="243"/>
        <v>13</v>
      </c>
    </row>
    <row r="1329" spans="1:64" ht="17.100000000000001" customHeight="1">
      <c r="A1329" s="58" t="s">
        <v>1</v>
      </c>
      <c r="B1329" s="57" t="s">
        <v>5069</v>
      </c>
      <c r="C1329" s="56" t="s">
        <v>5070</v>
      </c>
      <c r="D1329" s="213">
        <v>0</v>
      </c>
      <c r="E1329" s="214">
        <v>0</v>
      </c>
      <c r="F1329" s="215">
        <v>0</v>
      </c>
      <c r="G1329" s="213">
        <v>3820</v>
      </c>
      <c r="H1329" s="216">
        <v>733.04057499999999</v>
      </c>
      <c r="I1329" s="215">
        <v>2800215</v>
      </c>
      <c r="J1329" s="213">
        <v>0</v>
      </c>
      <c r="K1329" s="216">
        <v>0</v>
      </c>
      <c r="L1329" s="215">
        <v>0</v>
      </c>
      <c r="M1329" s="213">
        <v>0</v>
      </c>
      <c r="N1329" s="216">
        <v>0</v>
      </c>
      <c r="O1329" s="215">
        <v>0</v>
      </c>
      <c r="P1329" s="213">
        <v>0</v>
      </c>
      <c r="Q1329" s="216">
        <v>0</v>
      </c>
      <c r="R1329" s="215">
        <v>0</v>
      </c>
      <c r="S1329" s="213">
        <v>3820</v>
      </c>
      <c r="T1329" s="214">
        <v>733.04057499999999</v>
      </c>
      <c r="U1329" s="217">
        <v>2800215</v>
      </c>
      <c r="V1329" s="213">
        <v>3820</v>
      </c>
      <c r="W1329" s="216">
        <v>733.04057499999999</v>
      </c>
      <c r="X1329" s="215">
        <v>2800215</v>
      </c>
      <c r="Y1329" s="213">
        <v>0</v>
      </c>
      <c r="Z1329" s="216">
        <v>0</v>
      </c>
      <c r="AA1329" s="215">
        <v>0</v>
      </c>
      <c r="AB1329" s="213">
        <v>0</v>
      </c>
      <c r="AC1329" s="216">
        <v>0</v>
      </c>
      <c r="AD1329" s="215">
        <v>0</v>
      </c>
      <c r="AE1329" s="213">
        <v>0</v>
      </c>
      <c r="AF1329" s="216">
        <v>0</v>
      </c>
      <c r="AG1329" s="215">
        <v>0</v>
      </c>
      <c r="AH1329" s="213">
        <v>3820</v>
      </c>
      <c r="AI1329" s="214">
        <v>733.04057499999999</v>
      </c>
      <c r="AJ1329" s="215">
        <v>2800215</v>
      </c>
      <c r="AK1329" s="218">
        <v>0</v>
      </c>
      <c r="AL1329" s="214">
        <v>0</v>
      </c>
      <c r="AM1329" s="215">
        <v>0</v>
      </c>
      <c r="AN1329" s="36">
        <f t="shared" si="235"/>
        <v>0</v>
      </c>
      <c r="AO1329" s="37">
        <f t="shared" si="236"/>
        <v>0</v>
      </c>
      <c r="AP1329" s="38" t="s">
        <v>2</v>
      </c>
      <c r="AQ1329" s="39" t="str">
        <f t="shared" si="233"/>
        <v>제품</v>
      </c>
      <c r="AR1329" s="40">
        <f t="shared" si="239"/>
        <v>0</v>
      </c>
      <c r="AS1329" s="41">
        <f t="shared" si="240"/>
        <v>0</v>
      </c>
      <c r="AT1329" s="42">
        <f t="shared" si="241"/>
        <v>0</v>
      </c>
      <c r="AU1329" s="43">
        <f t="shared" si="237"/>
        <v>0</v>
      </c>
      <c r="AV1329" s="95" t="str">
        <f t="shared" si="234"/>
        <v/>
      </c>
      <c r="AW1329" s="61" t="str">
        <f t="shared" si="234"/>
        <v/>
      </c>
      <c r="AX1329" s="61" t="str">
        <f t="shared" si="234"/>
        <v/>
      </c>
      <c r="AY1329" s="61" t="str">
        <f t="shared" si="234"/>
        <v/>
      </c>
      <c r="AZ1329" s="44" t="str">
        <f t="shared" si="234"/>
        <v/>
      </c>
      <c r="BA1329" s="45"/>
      <c r="BB1329" s="97">
        <v>0</v>
      </c>
      <c r="BC1329" s="98">
        <v>0</v>
      </c>
      <c r="BD1329" s="98">
        <v>0</v>
      </c>
      <c r="BE1329" s="98">
        <v>0</v>
      </c>
      <c r="BF1329" s="98">
        <v>0</v>
      </c>
      <c r="BG1329" s="99">
        <f t="shared" si="242"/>
        <v>0</v>
      </c>
      <c r="BH1329" s="52">
        <f t="shared" si="238"/>
        <v>0</v>
      </c>
      <c r="BI1329" s="53">
        <f>IFERROR(IF(ROUND(V1329/((D1329+AK1329)/2),1)&lt;0,0,ROUND(V1329/((D1329+AK1329)/2),1)),0)</f>
        <v>0</v>
      </c>
      <c r="BJ1329" s="55" t="str">
        <f>IF(AK1329=0,"정상",IF(AP1329="악성","악성",IF(AND(BL1329&gt;3,BI1329&lt;0.5),"악성",IF(AND(AP1329="정상",BL1329&lt;=3),"정상",IF(BI1329&gt;1,"정상","부진")))))</f>
        <v>정상</v>
      </c>
      <c r="BK1329" s="54">
        <v>45901</v>
      </c>
      <c r="BL1329" s="52">
        <f t="shared" si="243"/>
        <v>13</v>
      </c>
    </row>
    <row r="1330" spans="1:64" ht="17.100000000000001" customHeight="1">
      <c r="A1330" s="58" t="s">
        <v>1</v>
      </c>
      <c r="B1330" s="57" t="s">
        <v>5071</v>
      </c>
      <c r="C1330" s="56" t="s">
        <v>5072</v>
      </c>
      <c r="D1330" s="213">
        <v>0</v>
      </c>
      <c r="E1330" s="214">
        <v>0</v>
      </c>
      <c r="F1330" s="215">
        <v>0</v>
      </c>
      <c r="G1330" s="213">
        <v>18100</v>
      </c>
      <c r="H1330" s="216">
        <v>624.37574500000005</v>
      </c>
      <c r="I1330" s="215">
        <v>11301201</v>
      </c>
      <c r="J1330" s="213">
        <v>0</v>
      </c>
      <c r="K1330" s="216">
        <v>0</v>
      </c>
      <c r="L1330" s="215">
        <v>0</v>
      </c>
      <c r="M1330" s="213">
        <v>0</v>
      </c>
      <c r="N1330" s="216">
        <v>0</v>
      </c>
      <c r="O1330" s="215">
        <v>0</v>
      </c>
      <c r="P1330" s="213">
        <v>0</v>
      </c>
      <c r="Q1330" s="216">
        <v>0</v>
      </c>
      <c r="R1330" s="215">
        <v>0</v>
      </c>
      <c r="S1330" s="213">
        <v>18100</v>
      </c>
      <c r="T1330" s="214">
        <v>624.37574500000005</v>
      </c>
      <c r="U1330" s="217">
        <v>11301201</v>
      </c>
      <c r="V1330" s="213">
        <v>18100</v>
      </c>
      <c r="W1330" s="216">
        <v>624.37574500000005</v>
      </c>
      <c r="X1330" s="215">
        <v>11301201</v>
      </c>
      <c r="Y1330" s="213">
        <v>0</v>
      </c>
      <c r="Z1330" s="216">
        <v>0</v>
      </c>
      <c r="AA1330" s="215">
        <v>0</v>
      </c>
      <c r="AB1330" s="213">
        <v>0</v>
      </c>
      <c r="AC1330" s="216">
        <v>0</v>
      </c>
      <c r="AD1330" s="215">
        <v>0</v>
      </c>
      <c r="AE1330" s="213">
        <v>0</v>
      </c>
      <c r="AF1330" s="216">
        <v>0</v>
      </c>
      <c r="AG1330" s="215">
        <v>0</v>
      </c>
      <c r="AH1330" s="213">
        <v>18100</v>
      </c>
      <c r="AI1330" s="214">
        <v>624.37574500000005</v>
      </c>
      <c r="AJ1330" s="215">
        <v>11301201</v>
      </c>
      <c r="AK1330" s="218">
        <v>0</v>
      </c>
      <c r="AL1330" s="214">
        <v>0</v>
      </c>
      <c r="AM1330" s="215">
        <v>0</v>
      </c>
      <c r="AN1330" s="36">
        <f t="shared" si="235"/>
        <v>0</v>
      </c>
      <c r="AO1330" s="37">
        <f t="shared" si="236"/>
        <v>0</v>
      </c>
      <c r="AP1330" s="38" t="s">
        <v>2</v>
      </c>
      <c r="AQ1330" s="39" t="str">
        <f t="shared" si="233"/>
        <v>제품</v>
      </c>
      <c r="AR1330" s="40">
        <f t="shared" si="239"/>
        <v>0</v>
      </c>
      <c r="AS1330" s="41">
        <f t="shared" si="240"/>
        <v>0</v>
      </c>
      <c r="AT1330" s="42">
        <f t="shared" si="241"/>
        <v>0</v>
      </c>
      <c r="AU1330" s="43">
        <f t="shared" si="237"/>
        <v>0</v>
      </c>
      <c r="AV1330" s="95" t="str">
        <f t="shared" si="234"/>
        <v/>
      </c>
      <c r="AW1330" s="61" t="str">
        <f t="shared" si="234"/>
        <v/>
      </c>
      <c r="AX1330" s="61" t="str">
        <f t="shared" si="234"/>
        <v/>
      </c>
      <c r="AY1330" s="61" t="str">
        <f t="shared" si="234"/>
        <v/>
      </c>
      <c r="AZ1330" s="44" t="str">
        <f t="shared" si="234"/>
        <v/>
      </c>
      <c r="BA1330" s="45"/>
      <c r="BB1330" s="97">
        <v>0</v>
      </c>
      <c r="BC1330" s="98">
        <v>0</v>
      </c>
      <c r="BD1330" s="98">
        <v>0</v>
      </c>
      <c r="BE1330" s="98">
        <v>0</v>
      </c>
      <c r="BF1330" s="98">
        <v>0</v>
      </c>
      <c r="BG1330" s="99">
        <f t="shared" si="242"/>
        <v>0</v>
      </c>
      <c r="BH1330" s="52">
        <f t="shared" si="238"/>
        <v>0</v>
      </c>
      <c r="BI1330" s="53">
        <f>IFERROR(IF(ROUND(V1330/((D1330+AK1330)/2),1)&lt;0,0,ROUND(V1330/((D1330+AK1330)/2),1)),0)</f>
        <v>0</v>
      </c>
      <c r="BJ1330" s="55" t="str">
        <f>IF(AK1330=0,"정상",IF(AP1330="악성","악성",IF(AND(BL1330&gt;3,BI1330&lt;0.5),"악성",IF(AND(AP1330="정상",BL1330&lt;=3),"정상",IF(BI1330&gt;1,"정상","부진")))))</f>
        <v>정상</v>
      </c>
      <c r="BK1330" s="54">
        <v>45901</v>
      </c>
      <c r="BL1330" s="52">
        <f t="shared" si="243"/>
        <v>13</v>
      </c>
    </row>
    <row r="1331" spans="1:64" ht="17.100000000000001" customHeight="1">
      <c r="A1331" s="58" t="s">
        <v>1</v>
      </c>
      <c r="B1331" s="57" t="s">
        <v>5073</v>
      </c>
      <c r="C1331" s="56" t="s">
        <v>5074</v>
      </c>
      <c r="D1331" s="213">
        <v>0</v>
      </c>
      <c r="E1331" s="214">
        <v>0</v>
      </c>
      <c r="F1331" s="215">
        <v>0</v>
      </c>
      <c r="G1331" s="213">
        <v>8240</v>
      </c>
      <c r="H1331" s="216">
        <v>1056.977063</v>
      </c>
      <c r="I1331" s="215">
        <v>8709491</v>
      </c>
      <c r="J1331" s="213">
        <v>0</v>
      </c>
      <c r="K1331" s="216">
        <v>0</v>
      </c>
      <c r="L1331" s="215">
        <v>0</v>
      </c>
      <c r="M1331" s="213">
        <v>0</v>
      </c>
      <c r="N1331" s="216">
        <v>0</v>
      </c>
      <c r="O1331" s="215">
        <v>0</v>
      </c>
      <c r="P1331" s="213">
        <v>0</v>
      </c>
      <c r="Q1331" s="216">
        <v>0</v>
      </c>
      <c r="R1331" s="215">
        <v>0</v>
      </c>
      <c r="S1331" s="213">
        <v>8240</v>
      </c>
      <c r="T1331" s="214">
        <v>1056.977063</v>
      </c>
      <c r="U1331" s="217">
        <v>8709491</v>
      </c>
      <c r="V1331" s="213">
        <v>8240</v>
      </c>
      <c r="W1331" s="216">
        <v>1056.977063</v>
      </c>
      <c r="X1331" s="215">
        <v>8709491</v>
      </c>
      <c r="Y1331" s="213">
        <v>0</v>
      </c>
      <c r="Z1331" s="216">
        <v>0</v>
      </c>
      <c r="AA1331" s="215">
        <v>0</v>
      </c>
      <c r="AB1331" s="213">
        <v>0</v>
      </c>
      <c r="AC1331" s="216">
        <v>0</v>
      </c>
      <c r="AD1331" s="215">
        <v>0</v>
      </c>
      <c r="AE1331" s="213">
        <v>0</v>
      </c>
      <c r="AF1331" s="216">
        <v>0</v>
      </c>
      <c r="AG1331" s="215">
        <v>0</v>
      </c>
      <c r="AH1331" s="213">
        <v>8240</v>
      </c>
      <c r="AI1331" s="214">
        <v>1056.977063</v>
      </c>
      <c r="AJ1331" s="215">
        <v>8709491</v>
      </c>
      <c r="AK1331" s="218">
        <v>0</v>
      </c>
      <c r="AL1331" s="214">
        <v>0</v>
      </c>
      <c r="AM1331" s="215">
        <v>0</v>
      </c>
      <c r="AN1331" s="36">
        <f t="shared" si="235"/>
        <v>0</v>
      </c>
      <c r="AO1331" s="37">
        <f t="shared" si="236"/>
        <v>0</v>
      </c>
      <c r="AP1331" s="38" t="s">
        <v>2</v>
      </c>
      <c r="AQ1331" s="39" t="str">
        <f t="shared" si="233"/>
        <v>제품</v>
      </c>
      <c r="AR1331" s="40">
        <f t="shared" si="239"/>
        <v>0</v>
      </c>
      <c r="AS1331" s="41">
        <f t="shared" si="240"/>
        <v>0</v>
      </c>
      <c r="AT1331" s="42">
        <f t="shared" si="241"/>
        <v>0</v>
      </c>
      <c r="AU1331" s="43">
        <f t="shared" si="237"/>
        <v>0</v>
      </c>
      <c r="AV1331" s="95" t="str">
        <f t="shared" si="234"/>
        <v/>
      </c>
      <c r="AW1331" s="61" t="str">
        <f t="shared" si="234"/>
        <v/>
      </c>
      <c r="AX1331" s="61" t="str">
        <f t="shared" si="234"/>
        <v/>
      </c>
      <c r="AY1331" s="61" t="str">
        <f t="shared" si="234"/>
        <v/>
      </c>
      <c r="AZ1331" s="44" t="str">
        <f t="shared" si="234"/>
        <v/>
      </c>
      <c r="BA1331" s="45"/>
      <c r="BB1331" s="97">
        <v>0</v>
      </c>
      <c r="BC1331" s="98">
        <v>0</v>
      </c>
      <c r="BD1331" s="98">
        <v>0</v>
      </c>
      <c r="BE1331" s="98">
        <v>0</v>
      </c>
      <c r="BF1331" s="98">
        <v>0</v>
      </c>
      <c r="BG1331" s="99">
        <f t="shared" si="242"/>
        <v>0</v>
      </c>
      <c r="BH1331" s="52">
        <f t="shared" si="238"/>
        <v>0</v>
      </c>
      <c r="BI1331" s="53">
        <f>IFERROR(IF(ROUND(V1331/((D1331+AK1331)/2),1)&lt;0,0,ROUND(V1331/((D1331+AK1331)/2),1)),0)</f>
        <v>0</v>
      </c>
      <c r="BJ1331" s="55" t="str">
        <f>IF(AK1331=0,"정상",IF(AP1331="악성","악성",IF(AND(BL1331&gt;3,BI1331&lt;0.5),"악성",IF(AND(AP1331="정상",BL1331&lt;=3),"정상",IF(BI1331&gt;1,"정상","부진")))))</f>
        <v>정상</v>
      </c>
      <c r="BK1331" s="54">
        <v>45901</v>
      </c>
      <c r="BL1331" s="52">
        <f t="shared" si="243"/>
        <v>13</v>
      </c>
    </row>
    <row r="1332" spans="1:64" ht="17.100000000000001" customHeight="1">
      <c r="A1332" s="58" t="s">
        <v>1</v>
      </c>
      <c r="B1332" s="57" t="s">
        <v>5176</v>
      </c>
      <c r="C1332" s="56" t="s">
        <v>5281</v>
      </c>
      <c r="D1332" s="213">
        <v>0</v>
      </c>
      <c r="E1332" s="214">
        <v>0</v>
      </c>
      <c r="F1332" s="215">
        <v>0</v>
      </c>
      <c r="G1332" s="213">
        <v>5000</v>
      </c>
      <c r="H1332" s="216">
        <v>2468.2642000000001</v>
      </c>
      <c r="I1332" s="215">
        <v>12341321</v>
      </c>
      <c r="J1332" s="213">
        <v>0</v>
      </c>
      <c r="K1332" s="216">
        <v>0</v>
      </c>
      <c r="L1332" s="215">
        <v>0</v>
      </c>
      <c r="M1332" s="213">
        <v>0</v>
      </c>
      <c r="N1332" s="216">
        <v>0</v>
      </c>
      <c r="O1332" s="215">
        <v>0</v>
      </c>
      <c r="P1332" s="213">
        <v>0</v>
      </c>
      <c r="Q1332" s="216">
        <v>0</v>
      </c>
      <c r="R1332" s="215">
        <v>0</v>
      </c>
      <c r="S1332" s="213">
        <v>5000</v>
      </c>
      <c r="T1332" s="214">
        <v>2468.2642000000001</v>
      </c>
      <c r="U1332" s="217">
        <v>12341321</v>
      </c>
      <c r="V1332" s="213">
        <v>5000</v>
      </c>
      <c r="W1332" s="216">
        <v>2468.2642000000001</v>
      </c>
      <c r="X1332" s="215">
        <v>12341321</v>
      </c>
      <c r="Y1332" s="213">
        <v>0</v>
      </c>
      <c r="Z1332" s="216">
        <v>0</v>
      </c>
      <c r="AA1332" s="215">
        <v>0</v>
      </c>
      <c r="AB1332" s="213">
        <v>0</v>
      </c>
      <c r="AC1332" s="216">
        <v>0</v>
      </c>
      <c r="AD1332" s="215">
        <v>0</v>
      </c>
      <c r="AE1332" s="213">
        <v>0</v>
      </c>
      <c r="AF1332" s="216">
        <v>0</v>
      </c>
      <c r="AG1332" s="215">
        <v>0</v>
      </c>
      <c r="AH1332" s="213">
        <v>5000</v>
      </c>
      <c r="AI1332" s="214">
        <v>2468.2642000000001</v>
      </c>
      <c r="AJ1332" s="215">
        <v>12341321</v>
      </c>
      <c r="AK1332" s="218">
        <v>0</v>
      </c>
      <c r="AL1332" s="214">
        <v>0</v>
      </c>
      <c r="AM1332" s="215">
        <v>0</v>
      </c>
      <c r="AN1332" s="36">
        <f t="shared" si="235"/>
        <v>0</v>
      </c>
      <c r="AO1332" s="37">
        <f t="shared" si="236"/>
        <v>0</v>
      </c>
      <c r="AP1332" s="38" t="s">
        <v>2</v>
      </c>
      <c r="AQ1332" s="39" t="str">
        <f t="shared" si="233"/>
        <v>제품</v>
      </c>
      <c r="AR1332" s="40">
        <f t="shared" si="239"/>
        <v>0</v>
      </c>
      <c r="AS1332" s="41">
        <f t="shared" si="240"/>
        <v>0</v>
      </c>
      <c r="AT1332" s="42">
        <f t="shared" si="241"/>
        <v>0</v>
      </c>
      <c r="AU1332" s="43">
        <f t="shared" si="237"/>
        <v>0</v>
      </c>
      <c r="AV1332" s="95" t="str">
        <f t="shared" si="234"/>
        <v/>
      </c>
      <c r="AW1332" s="61" t="str">
        <f t="shared" si="234"/>
        <v/>
      </c>
      <c r="AX1332" s="61" t="str">
        <f t="shared" si="234"/>
        <v/>
      </c>
      <c r="AY1332" s="61" t="str">
        <f t="shared" si="234"/>
        <v/>
      </c>
      <c r="AZ1332" s="44" t="str">
        <f t="shared" si="234"/>
        <v/>
      </c>
      <c r="BA1332" s="45"/>
      <c r="BB1332" s="97">
        <v>0</v>
      </c>
      <c r="BC1332" s="98">
        <v>0</v>
      </c>
      <c r="BD1332" s="98">
        <v>0</v>
      </c>
      <c r="BE1332" s="98">
        <v>0</v>
      </c>
      <c r="BF1332" s="98">
        <v>0</v>
      </c>
      <c r="BG1332" s="99">
        <f t="shared" si="242"/>
        <v>0</v>
      </c>
      <c r="BH1332" s="52">
        <f t="shared" si="238"/>
        <v>0</v>
      </c>
      <c r="BI1332" s="53">
        <f>IFERROR(IF(ROUND(V1332/((D1332+AK1332)/2),1)&lt;0,0,ROUND(V1332/((D1332+AK1332)/2),1)),0)</f>
        <v>0</v>
      </c>
      <c r="BJ1332" s="55" t="str">
        <f>IF(AK1332=0,"정상",IF(AP1332="악성","악성",IF(AND(BL1332&gt;3,BI1332&lt;0.5),"악성",IF(AND(AP1332="정상",BL1332&lt;=3),"정상",IF(BI1332&gt;1,"정상","부진")))))</f>
        <v>정상</v>
      </c>
      <c r="BK1332" s="54">
        <v>45931</v>
      </c>
      <c r="BL1332" s="52">
        <f t="shared" si="243"/>
        <v>12</v>
      </c>
    </row>
    <row r="1333" spans="1:64" ht="17.100000000000001" customHeight="1">
      <c r="A1333" s="58" t="s">
        <v>1</v>
      </c>
      <c r="B1333" s="57" t="s">
        <v>4994</v>
      </c>
      <c r="C1333" s="56" t="s">
        <v>4995</v>
      </c>
      <c r="D1333" s="213">
        <v>0</v>
      </c>
      <c r="E1333" s="214">
        <v>0</v>
      </c>
      <c r="F1333" s="215">
        <v>0</v>
      </c>
      <c r="G1333" s="213">
        <v>0</v>
      </c>
      <c r="H1333" s="216">
        <v>0</v>
      </c>
      <c r="I1333" s="215">
        <v>0</v>
      </c>
      <c r="J1333" s="213">
        <v>2000</v>
      </c>
      <c r="K1333" s="216">
        <v>1150</v>
      </c>
      <c r="L1333" s="215">
        <v>2300000</v>
      </c>
      <c r="M1333" s="213">
        <v>0</v>
      </c>
      <c r="N1333" s="216">
        <v>0</v>
      </c>
      <c r="O1333" s="215">
        <v>0</v>
      </c>
      <c r="P1333" s="213">
        <v>0</v>
      </c>
      <c r="Q1333" s="216">
        <v>0</v>
      </c>
      <c r="R1333" s="215">
        <v>0</v>
      </c>
      <c r="S1333" s="213">
        <v>2000</v>
      </c>
      <c r="T1333" s="214">
        <v>1150</v>
      </c>
      <c r="U1333" s="217">
        <v>2300000</v>
      </c>
      <c r="V1333" s="213">
        <v>2000</v>
      </c>
      <c r="W1333" s="216">
        <v>1150</v>
      </c>
      <c r="X1333" s="215">
        <v>2300000</v>
      </c>
      <c r="Y1333" s="213">
        <v>0</v>
      </c>
      <c r="Z1333" s="216">
        <v>0</v>
      </c>
      <c r="AA1333" s="215">
        <v>0</v>
      </c>
      <c r="AB1333" s="213">
        <v>0</v>
      </c>
      <c r="AC1333" s="216">
        <v>0</v>
      </c>
      <c r="AD1333" s="215">
        <v>0</v>
      </c>
      <c r="AE1333" s="213">
        <v>0</v>
      </c>
      <c r="AF1333" s="216">
        <v>0</v>
      </c>
      <c r="AG1333" s="215">
        <v>0</v>
      </c>
      <c r="AH1333" s="213">
        <v>2000</v>
      </c>
      <c r="AI1333" s="214">
        <v>1150</v>
      </c>
      <c r="AJ1333" s="215">
        <v>2300000</v>
      </c>
      <c r="AK1333" s="218">
        <v>0</v>
      </c>
      <c r="AL1333" s="214">
        <v>0</v>
      </c>
      <c r="AM1333" s="215">
        <v>0</v>
      </c>
      <c r="AN1333" s="36">
        <f t="shared" si="235"/>
        <v>0</v>
      </c>
      <c r="AO1333" s="37">
        <f t="shared" si="236"/>
        <v>0</v>
      </c>
      <c r="AP1333" s="38" t="s">
        <v>2</v>
      </c>
      <c r="AQ1333" s="39" t="str">
        <f t="shared" si="233"/>
        <v>제품</v>
      </c>
      <c r="AR1333" s="40">
        <f t="shared" si="239"/>
        <v>0</v>
      </c>
      <c r="AS1333" s="41">
        <f t="shared" si="240"/>
        <v>0</v>
      </c>
      <c r="AT1333" s="42">
        <f t="shared" si="241"/>
        <v>0</v>
      </c>
      <c r="AU1333" s="43">
        <f t="shared" si="237"/>
        <v>0</v>
      </c>
      <c r="AV1333" s="95" t="str">
        <f t="shared" si="234"/>
        <v/>
      </c>
      <c r="AW1333" s="61" t="str">
        <f t="shared" si="234"/>
        <v/>
      </c>
      <c r="AX1333" s="61" t="str">
        <f t="shared" si="234"/>
        <v/>
      </c>
      <c r="AY1333" s="61" t="str">
        <f t="shared" si="234"/>
        <v/>
      </c>
      <c r="AZ1333" s="44" t="str">
        <f t="shared" si="234"/>
        <v/>
      </c>
      <c r="BA1333" s="45"/>
      <c r="BB1333" s="97">
        <v>0</v>
      </c>
      <c r="BC1333" s="98">
        <v>0</v>
      </c>
      <c r="BD1333" s="98">
        <v>0</v>
      </c>
      <c r="BE1333" s="98">
        <v>0</v>
      </c>
      <c r="BF1333" s="98">
        <v>0</v>
      </c>
      <c r="BG1333" s="99">
        <f t="shared" si="242"/>
        <v>0</v>
      </c>
      <c r="BH1333" s="52">
        <f t="shared" si="238"/>
        <v>0</v>
      </c>
      <c r="BI1333" s="53">
        <f>IFERROR(IF(ROUND(V1333/((D1333+AK1333)/2),1)&lt;0,0,ROUND(V1333/((D1333+AK1333)/2),1)),0)</f>
        <v>0</v>
      </c>
      <c r="BJ1333" s="55" t="str">
        <f>IF(AK1333=0,"정상",IF(AP1333="악성","악성",IF(AND(BL1333&gt;3,BI1333&lt;0.5),"악성",IF(AND(AP1333="정상",BL1333&lt;=3),"정상",IF(BI1333&gt;1,"정상","부진")))))</f>
        <v>정상</v>
      </c>
      <c r="BK1333" s="54">
        <v>45870</v>
      </c>
      <c r="BL1333" s="52">
        <f t="shared" si="243"/>
        <v>14</v>
      </c>
    </row>
    <row r="1334" spans="1:64" ht="17.100000000000001" customHeight="1">
      <c r="A1334" s="58" t="s">
        <v>1</v>
      </c>
      <c r="B1334" s="57" t="s">
        <v>5479</v>
      </c>
      <c r="C1334" s="56" t="s">
        <v>5480</v>
      </c>
      <c r="D1334" s="213">
        <v>0</v>
      </c>
      <c r="E1334" s="214">
        <v>0</v>
      </c>
      <c r="F1334" s="215">
        <v>0</v>
      </c>
      <c r="G1334" s="213">
        <v>3008</v>
      </c>
      <c r="H1334" s="216">
        <v>5072.4461430000001</v>
      </c>
      <c r="I1334" s="215">
        <v>15257918</v>
      </c>
      <c r="J1334" s="213">
        <v>0</v>
      </c>
      <c r="K1334" s="216">
        <v>0</v>
      </c>
      <c r="L1334" s="215">
        <v>0</v>
      </c>
      <c r="M1334" s="213">
        <v>0</v>
      </c>
      <c r="N1334" s="216">
        <v>0</v>
      </c>
      <c r="O1334" s="215">
        <v>0</v>
      </c>
      <c r="P1334" s="213">
        <v>0</v>
      </c>
      <c r="Q1334" s="216">
        <v>0</v>
      </c>
      <c r="R1334" s="215">
        <v>0</v>
      </c>
      <c r="S1334" s="213">
        <v>3008</v>
      </c>
      <c r="T1334" s="214">
        <v>5072.4461430000001</v>
      </c>
      <c r="U1334" s="217">
        <v>15257918</v>
      </c>
      <c r="V1334" s="213">
        <v>3008</v>
      </c>
      <c r="W1334" s="216">
        <v>5072.4461430000001</v>
      </c>
      <c r="X1334" s="215">
        <v>15257918</v>
      </c>
      <c r="Y1334" s="213">
        <v>0</v>
      </c>
      <c r="Z1334" s="216">
        <v>0</v>
      </c>
      <c r="AA1334" s="215">
        <v>0</v>
      </c>
      <c r="AB1334" s="213">
        <v>0</v>
      </c>
      <c r="AC1334" s="216">
        <v>0</v>
      </c>
      <c r="AD1334" s="215">
        <v>0</v>
      </c>
      <c r="AE1334" s="213">
        <v>0</v>
      </c>
      <c r="AF1334" s="216">
        <v>0</v>
      </c>
      <c r="AG1334" s="215">
        <v>0</v>
      </c>
      <c r="AH1334" s="213">
        <v>3008</v>
      </c>
      <c r="AI1334" s="214">
        <v>5072.4461430000001</v>
      </c>
      <c r="AJ1334" s="215">
        <v>15257918</v>
      </c>
      <c r="AK1334" s="218">
        <v>0</v>
      </c>
      <c r="AL1334" s="214">
        <v>0</v>
      </c>
      <c r="AM1334" s="215">
        <v>0</v>
      </c>
      <c r="AN1334" s="36">
        <f t="shared" si="235"/>
        <v>0</v>
      </c>
      <c r="AO1334" s="37">
        <f t="shared" si="236"/>
        <v>0</v>
      </c>
      <c r="AP1334" s="38" t="s">
        <v>2</v>
      </c>
      <c r="AQ1334" s="39" t="str">
        <f t="shared" si="233"/>
        <v>제품</v>
      </c>
      <c r="AR1334" s="40">
        <f t="shared" si="239"/>
        <v>0</v>
      </c>
      <c r="AS1334" s="41">
        <f t="shared" si="240"/>
        <v>0</v>
      </c>
      <c r="AT1334" s="42">
        <f t="shared" si="241"/>
        <v>0</v>
      </c>
      <c r="AU1334" s="43">
        <f t="shared" si="237"/>
        <v>0</v>
      </c>
      <c r="AV1334" s="95" t="str">
        <f t="shared" si="234"/>
        <v/>
      </c>
      <c r="AW1334" s="61" t="str">
        <f t="shared" si="234"/>
        <v/>
      </c>
      <c r="AX1334" s="61" t="str">
        <f t="shared" si="234"/>
        <v/>
      </c>
      <c r="AY1334" s="61" t="str">
        <f t="shared" si="234"/>
        <v/>
      </c>
      <c r="AZ1334" s="44" t="str">
        <f t="shared" si="234"/>
        <v/>
      </c>
      <c r="BA1334" s="45"/>
      <c r="BB1334" s="97">
        <v>0</v>
      </c>
      <c r="BC1334" s="98">
        <v>0</v>
      </c>
      <c r="BD1334" s="98">
        <v>0</v>
      </c>
      <c r="BE1334" s="98">
        <v>0</v>
      </c>
      <c r="BF1334" s="98">
        <v>0</v>
      </c>
      <c r="BG1334" s="99">
        <f t="shared" si="242"/>
        <v>0</v>
      </c>
      <c r="BH1334" s="52">
        <f t="shared" si="238"/>
        <v>0</v>
      </c>
      <c r="BI1334" s="53">
        <f>IFERROR(IF(ROUND(V1334/((D1334+AK1334)/2),1)&lt;0,0,ROUND(V1334/((D1334+AK1334)/2),1)),0)</f>
        <v>0</v>
      </c>
      <c r="BJ1334" s="55" t="str">
        <f>IF(AK1334=0,"정상",IF(AP1334="악성","악성",IF(AND(BL1334&gt;3,BI1334&lt;0.5),"악성",IF(AND(AP1334="정상",BL1334&lt;=3),"정상",IF(BI1334&gt;1,"정상","부진")))))</f>
        <v>정상</v>
      </c>
      <c r="BK1334" s="54">
        <v>46023</v>
      </c>
      <c r="BL1334" s="52">
        <f t="shared" si="243"/>
        <v>9</v>
      </c>
    </row>
    <row r="1335" spans="1:64" ht="17.100000000000001" customHeight="1">
      <c r="A1335" s="58" t="s">
        <v>1</v>
      </c>
      <c r="B1335" s="57" t="s">
        <v>5177</v>
      </c>
      <c r="C1335" s="56" t="s">
        <v>5178</v>
      </c>
      <c r="D1335" s="213">
        <v>0</v>
      </c>
      <c r="E1335" s="214">
        <v>0</v>
      </c>
      <c r="F1335" s="215">
        <v>0</v>
      </c>
      <c r="G1335" s="213">
        <v>8000</v>
      </c>
      <c r="H1335" s="216">
        <v>2833.8865000000001</v>
      </c>
      <c r="I1335" s="215">
        <v>22671092</v>
      </c>
      <c r="J1335" s="213">
        <v>0</v>
      </c>
      <c r="K1335" s="216">
        <v>0</v>
      </c>
      <c r="L1335" s="215">
        <v>0</v>
      </c>
      <c r="M1335" s="213">
        <v>0</v>
      </c>
      <c r="N1335" s="216">
        <v>0</v>
      </c>
      <c r="O1335" s="215">
        <v>0</v>
      </c>
      <c r="P1335" s="213">
        <v>0</v>
      </c>
      <c r="Q1335" s="216">
        <v>0</v>
      </c>
      <c r="R1335" s="215">
        <v>0</v>
      </c>
      <c r="S1335" s="213">
        <v>8000</v>
      </c>
      <c r="T1335" s="214">
        <v>2833.8865000000001</v>
      </c>
      <c r="U1335" s="217">
        <v>22671092</v>
      </c>
      <c r="V1335" s="213">
        <v>8000</v>
      </c>
      <c r="W1335" s="216">
        <v>2833.8865000000001</v>
      </c>
      <c r="X1335" s="215">
        <v>22671092</v>
      </c>
      <c r="Y1335" s="213">
        <v>0</v>
      </c>
      <c r="Z1335" s="216">
        <v>0</v>
      </c>
      <c r="AA1335" s="215">
        <v>0</v>
      </c>
      <c r="AB1335" s="213">
        <v>0</v>
      </c>
      <c r="AC1335" s="216">
        <v>0</v>
      </c>
      <c r="AD1335" s="215">
        <v>0</v>
      </c>
      <c r="AE1335" s="213">
        <v>0</v>
      </c>
      <c r="AF1335" s="216">
        <v>0</v>
      </c>
      <c r="AG1335" s="215">
        <v>0</v>
      </c>
      <c r="AH1335" s="213">
        <v>8000</v>
      </c>
      <c r="AI1335" s="214">
        <v>2833.8865000000001</v>
      </c>
      <c r="AJ1335" s="215">
        <v>22671092</v>
      </c>
      <c r="AK1335" s="218">
        <v>0</v>
      </c>
      <c r="AL1335" s="214">
        <v>0</v>
      </c>
      <c r="AM1335" s="215">
        <v>0</v>
      </c>
      <c r="AN1335" s="36">
        <f t="shared" si="235"/>
        <v>0</v>
      </c>
      <c r="AO1335" s="37">
        <f t="shared" si="236"/>
        <v>0</v>
      </c>
      <c r="AP1335" s="38" t="s">
        <v>2</v>
      </c>
      <c r="AQ1335" s="39" t="str">
        <f t="shared" si="233"/>
        <v>제품</v>
      </c>
      <c r="AR1335" s="40">
        <f t="shared" si="239"/>
        <v>0</v>
      </c>
      <c r="AS1335" s="41">
        <f t="shared" si="240"/>
        <v>0</v>
      </c>
      <c r="AT1335" s="42">
        <f t="shared" si="241"/>
        <v>0</v>
      </c>
      <c r="AU1335" s="43">
        <f t="shared" si="237"/>
        <v>0</v>
      </c>
      <c r="AV1335" s="95" t="str">
        <f t="shared" si="234"/>
        <v/>
      </c>
      <c r="AW1335" s="61" t="str">
        <f t="shared" si="234"/>
        <v/>
      </c>
      <c r="AX1335" s="61" t="str">
        <f t="shared" si="234"/>
        <v/>
      </c>
      <c r="AY1335" s="61" t="str">
        <f t="shared" si="234"/>
        <v/>
      </c>
      <c r="AZ1335" s="44" t="str">
        <f t="shared" si="234"/>
        <v/>
      </c>
      <c r="BA1335" s="45"/>
      <c r="BB1335" s="97">
        <v>0</v>
      </c>
      <c r="BC1335" s="98">
        <v>0</v>
      </c>
      <c r="BD1335" s="98">
        <v>0</v>
      </c>
      <c r="BE1335" s="98">
        <v>0</v>
      </c>
      <c r="BF1335" s="98">
        <v>0</v>
      </c>
      <c r="BG1335" s="99">
        <f t="shared" si="242"/>
        <v>0</v>
      </c>
      <c r="BH1335" s="52">
        <f t="shared" si="238"/>
        <v>0</v>
      </c>
      <c r="BI1335" s="53">
        <f>IFERROR(IF(ROUND(V1335/((D1335+AK1335)/2),1)&lt;0,0,ROUND(V1335/((D1335+AK1335)/2),1)),0)</f>
        <v>0</v>
      </c>
      <c r="BJ1335" s="55" t="str">
        <f>IF(AK1335=0,"정상",IF(AP1335="악성","악성",IF(AND(BL1335&gt;3,BI1335&lt;0.5),"악성",IF(AND(AP1335="정상",BL1335&lt;=3),"정상",IF(BI1335&gt;1,"정상","부진")))))</f>
        <v>정상</v>
      </c>
      <c r="BK1335" s="54">
        <v>45931</v>
      </c>
      <c r="BL1335" s="52">
        <f t="shared" si="243"/>
        <v>12</v>
      </c>
    </row>
    <row r="1336" spans="1:64" ht="17.100000000000001" customHeight="1">
      <c r="A1336" s="58" t="s">
        <v>1</v>
      </c>
      <c r="B1336" s="57" t="s">
        <v>5075</v>
      </c>
      <c r="C1336" s="56" t="s">
        <v>5076</v>
      </c>
      <c r="D1336" s="213">
        <v>0</v>
      </c>
      <c r="E1336" s="214">
        <v>0</v>
      </c>
      <c r="F1336" s="215">
        <v>0</v>
      </c>
      <c r="G1336" s="213">
        <v>1200</v>
      </c>
      <c r="H1336" s="216">
        <v>1962.375</v>
      </c>
      <c r="I1336" s="215">
        <v>2354850</v>
      </c>
      <c r="J1336" s="213">
        <v>0</v>
      </c>
      <c r="K1336" s="216">
        <v>0</v>
      </c>
      <c r="L1336" s="215">
        <v>0</v>
      </c>
      <c r="M1336" s="213">
        <v>0</v>
      </c>
      <c r="N1336" s="216">
        <v>0</v>
      </c>
      <c r="O1336" s="215">
        <v>0</v>
      </c>
      <c r="P1336" s="213">
        <v>0</v>
      </c>
      <c r="Q1336" s="216">
        <v>0</v>
      </c>
      <c r="R1336" s="215">
        <v>0</v>
      </c>
      <c r="S1336" s="213">
        <v>1200</v>
      </c>
      <c r="T1336" s="214">
        <v>1962.375</v>
      </c>
      <c r="U1336" s="217">
        <v>2354850</v>
      </c>
      <c r="V1336" s="213">
        <v>1200</v>
      </c>
      <c r="W1336" s="216">
        <v>1962.375</v>
      </c>
      <c r="X1336" s="215">
        <v>2354850</v>
      </c>
      <c r="Y1336" s="213">
        <v>0</v>
      </c>
      <c r="Z1336" s="216">
        <v>0</v>
      </c>
      <c r="AA1336" s="215">
        <v>0</v>
      </c>
      <c r="AB1336" s="213">
        <v>0</v>
      </c>
      <c r="AC1336" s="216">
        <v>0</v>
      </c>
      <c r="AD1336" s="215">
        <v>0</v>
      </c>
      <c r="AE1336" s="213">
        <v>0</v>
      </c>
      <c r="AF1336" s="216">
        <v>0</v>
      </c>
      <c r="AG1336" s="215">
        <v>0</v>
      </c>
      <c r="AH1336" s="213">
        <v>1200</v>
      </c>
      <c r="AI1336" s="214">
        <v>1962.375</v>
      </c>
      <c r="AJ1336" s="215">
        <v>2354850</v>
      </c>
      <c r="AK1336" s="218">
        <v>0</v>
      </c>
      <c r="AL1336" s="214">
        <v>0</v>
      </c>
      <c r="AM1336" s="215">
        <v>0</v>
      </c>
      <c r="AN1336" s="36">
        <f t="shared" si="235"/>
        <v>0</v>
      </c>
      <c r="AO1336" s="37">
        <f t="shared" si="236"/>
        <v>0</v>
      </c>
      <c r="AP1336" s="38" t="s">
        <v>2</v>
      </c>
      <c r="AQ1336" s="39" t="str">
        <f t="shared" si="233"/>
        <v>제품</v>
      </c>
      <c r="AR1336" s="40">
        <f t="shared" si="239"/>
        <v>0</v>
      </c>
      <c r="AS1336" s="41">
        <f t="shared" si="240"/>
        <v>0</v>
      </c>
      <c r="AT1336" s="42">
        <f t="shared" si="241"/>
        <v>0</v>
      </c>
      <c r="AU1336" s="43">
        <f t="shared" si="237"/>
        <v>0</v>
      </c>
      <c r="AV1336" s="95" t="str">
        <f t="shared" ref="AV1336:AZ1386" si="244">IF(+BB1336*$AL1336=0,"",+BB1336*$AL1336)</f>
        <v/>
      </c>
      <c r="AW1336" s="61" t="str">
        <f t="shared" si="244"/>
        <v/>
      </c>
      <c r="AX1336" s="61" t="str">
        <f t="shared" si="244"/>
        <v/>
      </c>
      <c r="AY1336" s="61" t="str">
        <f t="shared" si="244"/>
        <v/>
      </c>
      <c r="AZ1336" s="44" t="str">
        <f t="shared" si="244"/>
        <v/>
      </c>
      <c r="BA1336" s="45"/>
      <c r="BB1336" s="97">
        <v>0</v>
      </c>
      <c r="BC1336" s="98">
        <v>0</v>
      </c>
      <c r="BD1336" s="98">
        <v>0</v>
      </c>
      <c r="BE1336" s="98">
        <v>0</v>
      </c>
      <c r="BF1336" s="98">
        <v>0</v>
      </c>
      <c r="BG1336" s="99">
        <f t="shared" si="242"/>
        <v>0</v>
      </c>
      <c r="BH1336" s="52">
        <f t="shared" si="238"/>
        <v>0</v>
      </c>
      <c r="BI1336" s="53">
        <f>IFERROR(IF(ROUND(V1336/((D1336+AK1336)/2),1)&lt;0,0,ROUND(V1336/((D1336+AK1336)/2),1)),0)</f>
        <v>0</v>
      </c>
      <c r="BJ1336" s="55" t="str">
        <f>IF(AK1336=0,"정상",IF(AP1336="악성","악성",IF(AND(BL1336&gt;3,BI1336&lt;0.5),"악성",IF(AND(AP1336="정상",BL1336&lt;=3),"정상",IF(BI1336&gt;1,"정상","부진")))))</f>
        <v>정상</v>
      </c>
      <c r="BK1336" s="54">
        <v>45901</v>
      </c>
      <c r="BL1336" s="52">
        <f t="shared" si="243"/>
        <v>13</v>
      </c>
    </row>
    <row r="1337" spans="1:64" ht="17.100000000000001" customHeight="1">
      <c r="A1337" s="58" t="s">
        <v>1</v>
      </c>
      <c r="B1337" s="57" t="s">
        <v>5282</v>
      </c>
      <c r="C1337" s="56" t="s">
        <v>5283</v>
      </c>
      <c r="D1337" s="213">
        <v>0</v>
      </c>
      <c r="E1337" s="214">
        <v>0</v>
      </c>
      <c r="F1337" s="215">
        <v>0</v>
      </c>
      <c r="G1337" s="213">
        <v>10032</v>
      </c>
      <c r="H1337" s="216">
        <v>2402.9313189999998</v>
      </c>
      <c r="I1337" s="215">
        <v>24106207</v>
      </c>
      <c r="J1337" s="213">
        <v>0</v>
      </c>
      <c r="K1337" s="216">
        <v>0</v>
      </c>
      <c r="L1337" s="215">
        <v>0</v>
      </c>
      <c r="M1337" s="213">
        <v>0</v>
      </c>
      <c r="N1337" s="216">
        <v>0</v>
      </c>
      <c r="O1337" s="215">
        <v>0</v>
      </c>
      <c r="P1337" s="213">
        <v>0</v>
      </c>
      <c r="Q1337" s="216">
        <v>0</v>
      </c>
      <c r="R1337" s="215">
        <v>0</v>
      </c>
      <c r="S1337" s="213">
        <v>10032</v>
      </c>
      <c r="T1337" s="214">
        <v>2402.9313189999998</v>
      </c>
      <c r="U1337" s="217">
        <v>24106207</v>
      </c>
      <c r="V1337" s="213">
        <v>10012</v>
      </c>
      <c r="W1337" s="216">
        <v>2402.9313820000002</v>
      </c>
      <c r="X1337" s="215">
        <v>24058149</v>
      </c>
      <c r="Y1337" s="213">
        <v>0</v>
      </c>
      <c r="Z1337" s="216">
        <v>0</v>
      </c>
      <c r="AA1337" s="215">
        <v>0</v>
      </c>
      <c r="AB1337" s="213">
        <v>20</v>
      </c>
      <c r="AC1337" s="216">
        <v>2402.9</v>
      </c>
      <c r="AD1337" s="215">
        <v>48058</v>
      </c>
      <c r="AE1337" s="213">
        <v>0</v>
      </c>
      <c r="AF1337" s="216">
        <v>0</v>
      </c>
      <c r="AG1337" s="215">
        <v>0</v>
      </c>
      <c r="AH1337" s="213">
        <v>10032</v>
      </c>
      <c r="AI1337" s="214">
        <v>2402.9313189999998</v>
      </c>
      <c r="AJ1337" s="215">
        <v>24106207</v>
      </c>
      <c r="AK1337" s="218">
        <v>0</v>
      </c>
      <c r="AL1337" s="214">
        <v>0</v>
      </c>
      <c r="AM1337" s="215">
        <v>0</v>
      </c>
      <c r="AN1337" s="36">
        <f t="shared" si="235"/>
        <v>0</v>
      </c>
      <c r="AO1337" s="37">
        <f t="shared" si="236"/>
        <v>0</v>
      </c>
      <c r="AP1337" s="38" t="s">
        <v>2</v>
      </c>
      <c r="AQ1337" s="39" t="str">
        <f t="shared" si="233"/>
        <v>제품</v>
      </c>
      <c r="AR1337" s="40">
        <f t="shared" si="239"/>
        <v>0</v>
      </c>
      <c r="AS1337" s="41">
        <f t="shared" si="240"/>
        <v>0</v>
      </c>
      <c r="AT1337" s="42">
        <f t="shared" si="241"/>
        <v>0</v>
      </c>
      <c r="AU1337" s="43">
        <f t="shared" si="237"/>
        <v>0</v>
      </c>
      <c r="AV1337" s="95" t="str">
        <f t="shared" si="244"/>
        <v/>
      </c>
      <c r="AW1337" s="61" t="str">
        <f t="shared" si="244"/>
        <v/>
      </c>
      <c r="AX1337" s="61" t="str">
        <f t="shared" si="244"/>
        <v/>
      </c>
      <c r="AY1337" s="61" t="str">
        <f t="shared" si="244"/>
        <v/>
      </c>
      <c r="AZ1337" s="44" t="str">
        <f t="shared" si="244"/>
        <v/>
      </c>
      <c r="BA1337" s="45"/>
      <c r="BB1337" s="97">
        <v>0</v>
      </c>
      <c r="BC1337" s="98">
        <v>0</v>
      </c>
      <c r="BD1337" s="98">
        <v>0</v>
      </c>
      <c r="BE1337" s="98">
        <v>0</v>
      </c>
      <c r="BF1337" s="98">
        <v>0</v>
      </c>
      <c r="BG1337" s="99">
        <f t="shared" si="242"/>
        <v>0</v>
      </c>
      <c r="BH1337" s="52">
        <f t="shared" si="238"/>
        <v>0</v>
      </c>
      <c r="BI1337" s="53">
        <f>IFERROR(IF(ROUND(V1337/((D1337+AK1337)/2),1)&lt;0,0,ROUND(V1337/((D1337+AK1337)/2),1)),0)</f>
        <v>0</v>
      </c>
      <c r="BJ1337" s="55" t="str">
        <f>IF(AK1337=0,"정상",IF(AP1337="악성","악성",IF(AND(BL1337&gt;3,BI1337&lt;0.5),"악성",IF(AND(AP1337="정상",BL1337&lt;=3),"정상",IF(BI1337&gt;1,"정상","부진")))))</f>
        <v>정상</v>
      </c>
      <c r="BK1337" s="54">
        <v>45962</v>
      </c>
      <c r="BL1337" s="52">
        <f t="shared" si="243"/>
        <v>11</v>
      </c>
    </row>
    <row r="1338" spans="1:64" ht="17.100000000000001" customHeight="1">
      <c r="A1338" s="58" t="s">
        <v>1</v>
      </c>
      <c r="B1338" s="57" t="s">
        <v>5284</v>
      </c>
      <c r="C1338" s="56" t="s">
        <v>5285</v>
      </c>
      <c r="D1338" s="213">
        <v>0</v>
      </c>
      <c r="E1338" s="214">
        <v>0</v>
      </c>
      <c r="F1338" s="215">
        <v>0</v>
      </c>
      <c r="G1338" s="213">
        <v>10000</v>
      </c>
      <c r="H1338" s="216">
        <v>1214.6052999999999</v>
      </c>
      <c r="I1338" s="215">
        <v>12146053</v>
      </c>
      <c r="J1338" s="213">
        <v>0</v>
      </c>
      <c r="K1338" s="216">
        <v>0</v>
      </c>
      <c r="L1338" s="215">
        <v>0</v>
      </c>
      <c r="M1338" s="213">
        <v>0</v>
      </c>
      <c r="N1338" s="216">
        <v>0</v>
      </c>
      <c r="O1338" s="215">
        <v>0</v>
      </c>
      <c r="P1338" s="213">
        <v>0</v>
      </c>
      <c r="Q1338" s="216">
        <v>0</v>
      </c>
      <c r="R1338" s="215">
        <v>0</v>
      </c>
      <c r="S1338" s="213">
        <v>10000</v>
      </c>
      <c r="T1338" s="214">
        <v>1214.6052999999999</v>
      </c>
      <c r="U1338" s="217">
        <v>12146053</v>
      </c>
      <c r="V1338" s="213">
        <v>10000</v>
      </c>
      <c r="W1338" s="216">
        <v>1214.6052999999999</v>
      </c>
      <c r="X1338" s="215">
        <v>12146053</v>
      </c>
      <c r="Y1338" s="213">
        <v>0</v>
      </c>
      <c r="Z1338" s="216">
        <v>0</v>
      </c>
      <c r="AA1338" s="215">
        <v>0</v>
      </c>
      <c r="AB1338" s="213">
        <v>0</v>
      </c>
      <c r="AC1338" s="216">
        <v>0</v>
      </c>
      <c r="AD1338" s="215">
        <v>0</v>
      </c>
      <c r="AE1338" s="213">
        <v>0</v>
      </c>
      <c r="AF1338" s="216">
        <v>0</v>
      </c>
      <c r="AG1338" s="215">
        <v>0</v>
      </c>
      <c r="AH1338" s="213">
        <v>10000</v>
      </c>
      <c r="AI1338" s="214">
        <v>1214.6052999999999</v>
      </c>
      <c r="AJ1338" s="215">
        <v>12146053</v>
      </c>
      <c r="AK1338" s="218">
        <v>0</v>
      </c>
      <c r="AL1338" s="214">
        <v>0</v>
      </c>
      <c r="AM1338" s="215">
        <v>0</v>
      </c>
      <c r="AN1338" s="36">
        <f t="shared" si="235"/>
        <v>0</v>
      </c>
      <c r="AO1338" s="37">
        <f t="shared" si="236"/>
        <v>0</v>
      </c>
      <c r="AP1338" s="38" t="s">
        <v>2</v>
      </c>
      <c r="AQ1338" s="39" t="str">
        <f t="shared" si="233"/>
        <v>제품</v>
      </c>
      <c r="AR1338" s="40">
        <f t="shared" si="239"/>
        <v>0</v>
      </c>
      <c r="AS1338" s="41">
        <f t="shared" si="240"/>
        <v>0</v>
      </c>
      <c r="AT1338" s="42">
        <f t="shared" si="241"/>
        <v>0</v>
      </c>
      <c r="AU1338" s="43">
        <f t="shared" si="237"/>
        <v>0</v>
      </c>
      <c r="AV1338" s="95" t="str">
        <f t="shared" si="244"/>
        <v/>
      </c>
      <c r="AW1338" s="61" t="str">
        <f t="shared" si="244"/>
        <v/>
      </c>
      <c r="AX1338" s="61" t="str">
        <f t="shared" si="244"/>
        <v/>
      </c>
      <c r="AY1338" s="61" t="str">
        <f t="shared" si="244"/>
        <v/>
      </c>
      <c r="AZ1338" s="44" t="str">
        <f t="shared" si="244"/>
        <v/>
      </c>
      <c r="BA1338" s="45"/>
      <c r="BB1338" s="97">
        <v>0</v>
      </c>
      <c r="BC1338" s="98">
        <v>0</v>
      </c>
      <c r="BD1338" s="98">
        <v>0</v>
      </c>
      <c r="BE1338" s="98">
        <v>0</v>
      </c>
      <c r="BF1338" s="98">
        <v>0</v>
      </c>
      <c r="BG1338" s="99">
        <f t="shared" si="242"/>
        <v>0</v>
      </c>
      <c r="BH1338" s="52">
        <f t="shared" si="238"/>
        <v>0</v>
      </c>
      <c r="BI1338" s="53">
        <f>IFERROR(IF(ROUND(V1338/((D1338+AK1338)/2),1)&lt;0,0,ROUND(V1338/((D1338+AK1338)/2),1)),0)</f>
        <v>0</v>
      </c>
      <c r="BJ1338" s="55" t="str">
        <f>IF(AK1338=0,"정상",IF(AP1338="악성","악성",IF(AND(BL1338&gt;3,BI1338&lt;0.5),"악성",IF(AND(AP1338="정상",BL1338&lt;=3),"정상",IF(BI1338&gt;1,"정상","부진")))))</f>
        <v>정상</v>
      </c>
      <c r="BK1338" s="54">
        <v>45962</v>
      </c>
      <c r="BL1338" s="52">
        <f t="shared" si="243"/>
        <v>11</v>
      </c>
    </row>
    <row r="1339" spans="1:64" ht="17.100000000000001" customHeight="1">
      <c r="A1339" s="58" t="s">
        <v>1</v>
      </c>
      <c r="B1339" s="57" t="s">
        <v>5179</v>
      </c>
      <c r="C1339" s="56" t="s">
        <v>5180</v>
      </c>
      <c r="D1339" s="213">
        <v>0</v>
      </c>
      <c r="E1339" s="214">
        <v>0</v>
      </c>
      <c r="F1339" s="215">
        <v>0</v>
      </c>
      <c r="G1339" s="213">
        <v>0</v>
      </c>
      <c r="H1339" s="216">
        <v>0</v>
      </c>
      <c r="I1339" s="215">
        <v>0</v>
      </c>
      <c r="J1339" s="213">
        <v>1000</v>
      </c>
      <c r="K1339" s="216">
        <v>354</v>
      </c>
      <c r="L1339" s="215">
        <v>354000</v>
      </c>
      <c r="M1339" s="213">
        <v>0</v>
      </c>
      <c r="N1339" s="216">
        <v>0</v>
      </c>
      <c r="O1339" s="215">
        <v>0</v>
      </c>
      <c r="P1339" s="213">
        <v>0</v>
      </c>
      <c r="Q1339" s="216">
        <v>0</v>
      </c>
      <c r="R1339" s="215">
        <v>0</v>
      </c>
      <c r="S1339" s="213">
        <v>1000</v>
      </c>
      <c r="T1339" s="214">
        <v>354</v>
      </c>
      <c r="U1339" s="217">
        <v>354000</v>
      </c>
      <c r="V1339" s="213">
        <v>1000</v>
      </c>
      <c r="W1339" s="216">
        <v>354</v>
      </c>
      <c r="X1339" s="215">
        <v>354000</v>
      </c>
      <c r="Y1339" s="213">
        <v>0</v>
      </c>
      <c r="Z1339" s="216">
        <v>0</v>
      </c>
      <c r="AA1339" s="215">
        <v>0</v>
      </c>
      <c r="AB1339" s="213">
        <v>0</v>
      </c>
      <c r="AC1339" s="216">
        <v>0</v>
      </c>
      <c r="AD1339" s="215">
        <v>0</v>
      </c>
      <c r="AE1339" s="213">
        <v>0</v>
      </c>
      <c r="AF1339" s="216">
        <v>0</v>
      </c>
      <c r="AG1339" s="215">
        <v>0</v>
      </c>
      <c r="AH1339" s="213">
        <v>1000</v>
      </c>
      <c r="AI1339" s="214">
        <v>354</v>
      </c>
      <c r="AJ1339" s="215">
        <v>354000</v>
      </c>
      <c r="AK1339" s="218">
        <v>0</v>
      </c>
      <c r="AL1339" s="214">
        <v>0</v>
      </c>
      <c r="AM1339" s="215">
        <v>0</v>
      </c>
      <c r="AN1339" s="36">
        <f t="shared" si="235"/>
        <v>0</v>
      </c>
      <c r="AO1339" s="37">
        <f t="shared" si="236"/>
        <v>0</v>
      </c>
      <c r="AP1339" s="38" t="s">
        <v>2</v>
      </c>
      <c r="AQ1339" s="39" t="str">
        <f t="shared" si="233"/>
        <v>제품</v>
      </c>
      <c r="AR1339" s="40">
        <f t="shared" si="239"/>
        <v>0</v>
      </c>
      <c r="AS1339" s="41">
        <f t="shared" si="240"/>
        <v>0</v>
      </c>
      <c r="AT1339" s="42">
        <f t="shared" si="241"/>
        <v>0</v>
      </c>
      <c r="AU1339" s="43">
        <f t="shared" si="237"/>
        <v>0</v>
      </c>
      <c r="AV1339" s="95" t="str">
        <f t="shared" si="244"/>
        <v/>
      </c>
      <c r="AW1339" s="61" t="str">
        <f t="shared" si="244"/>
        <v/>
      </c>
      <c r="AX1339" s="61" t="str">
        <f t="shared" si="244"/>
        <v/>
      </c>
      <c r="AY1339" s="61" t="str">
        <f t="shared" si="244"/>
        <v/>
      </c>
      <c r="AZ1339" s="44" t="str">
        <f t="shared" si="244"/>
        <v/>
      </c>
      <c r="BA1339" s="45"/>
      <c r="BB1339" s="97">
        <v>0</v>
      </c>
      <c r="BC1339" s="98">
        <v>0</v>
      </c>
      <c r="BD1339" s="98">
        <v>0</v>
      </c>
      <c r="BE1339" s="98">
        <v>0</v>
      </c>
      <c r="BF1339" s="98">
        <v>0</v>
      </c>
      <c r="BG1339" s="99">
        <f t="shared" si="242"/>
        <v>0</v>
      </c>
      <c r="BH1339" s="52">
        <f t="shared" si="238"/>
        <v>0</v>
      </c>
      <c r="BI1339" s="53">
        <f>IFERROR(IF(ROUND(V1339/((D1339+AK1339)/2),1)&lt;0,0,ROUND(V1339/((D1339+AK1339)/2),1)),0)</f>
        <v>0</v>
      </c>
      <c r="BJ1339" s="55" t="str">
        <f>IF(AK1339=0,"정상",IF(AP1339="악성","악성",IF(AND(BL1339&gt;3,BI1339&lt;0.5),"악성",IF(AND(AP1339="정상",BL1339&lt;=3),"정상",IF(BI1339&gt;1,"정상","부진")))))</f>
        <v>정상</v>
      </c>
      <c r="BK1339" s="54">
        <v>45931</v>
      </c>
      <c r="BL1339" s="52">
        <f t="shared" si="243"/>
        <v>12</v>
      </c>
    </row>
    <row r="1340" spans="1:64" ht="17.100000000000001" customHeight="1">
      <c r="A1340" s="58" t="s">
        <v>1</v>
      </c>
      <c r="B1340" s="57" t="s">
        <v>5181</v>
      </c>
      <c r="C1340" s="56" t="s">
        <v>5182</v>
      </c>
      <c r="D1340" s="213">
        <v>0</v>
      </c>
      <c r="E1340" s="214">
        <v>0</v>
      </c>
      <c r="F1340" s="215">
        <v>0</v>
      </c>
      <c r="G1340" s="213">
        <v>0</v>
      </c>
      <c r="H1340" s="216">
        <v>0</v>
      </c>
      <c r="I1340" s="215">
        <v>0</v>
      </c>
      <c r="J1340" s="213">
        <v>1000</v>
      </c>
      <c r="K1340" s="216">
        <v>354</v>
      </c>
      <c r="L1340" s="215">
        <v>354000</v>
      </c>
      <c r="M1340" s="213">
        <v>0</v>
      </c>
      <c r="N1340" s="216">
        <v>0</v>
      </c>
      <c r="O1340" s="215">
        <v>0</v>
      </c>
      <c r="P1340" s="213">
        <v>0</v>
      </c>
      <c r="Q1340" s="216">
        <v>0</v>
      </c>
      <c r="R1340" s="215">
        <v>0</v>
      </c>
      <c r="S1340" s="213">
        <v>1000</v>
      </c>
      <c r="T1340" s="214">
        <v>354</v>
      </c>
      <c r="U1340" s="217">
        <v>354000</v>
      </c>
      <c r="V1340" s="213">
        <v>1000</v>
      </c>
      <c r="W1340" s="216">
        <v>354</v>
      </c>
      <c r="X1340" s="215">
        <v>354000</v>
      </c>
      <c r="Y1340" s="213">
        <v>0</v>
      </c>
      <c r="Z1340" s="216">
        <v>0</v>
      </c>
      <c r="AA1340" s="215">
        <v>0</v>
      </c>
      <c r="AB1340" s="213">
        <v>0</v>
      </c>
      <c r="AC1340" s="216">
        <v>0</v>
      </c>
      <c r="AD1340" s="215">
        <v>0</v>
      </c>
      <c r="AE1340" s="213">
        <v>0</v>
      </c>
      <c r="AF1340" s="216">
        <v>0</v>
      </c>
      <c r="AG1340" s="215">
        <v>0</v>
      </c>
      <c r="AH1340" s="213">
        <v>1000</v>
      </c>
      <c r="AI1340" s="214">
        <v>354</v>
      </c>
      <c r="AJ1340" s="215">
        <v>354000</v>
      </c>
      <c r="AK1340" s="218">
        <v>0</v>
      </c>
      <c r="AL1340" s="214">
        <v>0</v>
      </c>
      <c r="AM1340" s="215">
        <v>0</v>
      </c>
      <c r="AN1340" s="36">
        <f t="shared" si="235"/>
        <v>0</v>
      </c>
      <c r="AO1340" s="37">
        <f t="shared" si="236"/>
        <v>0</v>
      </c>
      <c r="AP1340" s="38" t="s">
        <v>2</v>
      </c>
      <c r="AQ1340" s="39" t="str">
        <f t="shared" ref="AQ1340:AQ1403" si="245">A1340</f>
        <v>제품</v>
      </c>
      <c r="AR1340" s="40">
        <f t="shared" si="239"/>
        <v>0</v>
      </c>
      <c r="AS1340" s="41">
        <f t="shared" si="240"/>
        <v>0</v>
      </c>
      <c r="AT1340" s="42">
        <f t="shared" si="241"/>
        <v>0</v>
      </c>
      <c r="AU1340" s="43">
        <f t="shared" si="237"/>
        <v>0</v>
      </c>
      <c r="AV1340" s="95" t="str">
        <f t="shared" si="244"/>
        <v/>
      </c>
      <c r="AW1340" s="61" t="str">
        <f t="shared" si="244"/>
        <v/>
      </c>
      <c r="AX1340" s="61" t="str">
        <f t="shared" si="244"/>
        <v/>
      </c>
      <c r="AY1340" s="61" t="str">
        <f t="shared" si="244"/>
        <v/>
      </c>
      <c r="AZ1340" s="44" t="str">
        <f t="shared" si="244"/>
        <v/>
      </c>
      <c r="BA1340" s="45"/>
      <c r="BB1340" s="97">
        <v>0</v>
      </c>
      <c r="BC1340" s="98">
        <v>0</v>
      </c>
      <c r="BD1340" s="98">
        <v>0</v>
      </c>
      <c r="BE1340" s="98">
        <v>0</v>
      </c>
      <c r="BF1340" s="98">
        <v>0</v>
      </c>
      <c r="BG1340" s="99">
        <f t="shared" si="242"/>
        <v>0</v>
      </c>
      <c r="BH1340" s="52">
        <f t="shared" si="238"/>
        <v>0</v>
      </c>
      <c r="BI1340" s="53">
        <f>IFERROR(IF(ROUND(V1340/((D1340+AK1340)/2),1)&lt;0,0,ROUND(V1340/((D1340+AK1340)/2),1)),0)</f>
        <v>0</v>
      </c>
      <c r="BJ1340" s="55" t="str">
        <f>IF(AK1340=0,"정상",IF(AP1340="악성","악성",IF(AND(BL1340&gt;3,BI1340&lt;0.5),"악성",IF(AND(AP1340="정상",BL1340&lt;=3),"정상",IF(BI1340&gt;1,"정상","부진")))))</f>
        <v>정상</v>
      </c>
      <c r="BK1340" s="54">
        <v>45931</v>
      </c>
      <c r="BL1340" s="52">
        <f t="shared" si="243"/>
        <v>12</v>
      </c>
    </row>
    <row r="1341" spans="1:64" ht="17.100000000000001" customHeight="1">
      <c r="A1341" s="58" t="s">
        <v>1</v>
      </c>
      <c r="B1341" s="57" t="s">
        <v>5183</v>
      </c>
      <c r="C1341" s="56" t="s">
        <v>5184</v>
      </c>
      <c r="D1341" s="213">
        <v>0</v>
      </c>
      <c r="E1341" s="214">
        <v>0</v>
      </c>
      <c r="F1341" s="215">
        <v>0</v>
      </c>
      <c r="G1341" s="213">
        <v>0</v>
      </c>
      <c r="H1341" s="216">
        <v>0</v>
      </c>
      <c r="I1341" s="215">
        <v>0</v>
      </c>
      <c r="J1341" s="213">
        <v>1000</v>
      </c>
      <c r="K1341" s="216">
        <v>354</v>
      </c>
      <c r="L1341" s="215">
        <v>354000</v>
      </c>
      <c r="M1341" s="213">
        <v>0</v>
      </c>
      <c r="N1341" s="216">
        <v>0</v>
      </c>
      <c r="O1341" s="215">
        <v>0</v>
      </c>
      <c r="P1341" s="213">
        <v>0</v>
      </c>
      <c r="Q1341" s="216">
        <v>0</v>
      </c>
      <c r="R1341" s="215">
        <v>0</v>
      </c>
      <c r="S1341" s="213">
        <v>1000</v>
      </c>
      <c r="T1341" s="214">
        <v>354</v>
      </c>
      <c r="U1341" s="217">
        <v>354000</v>
      </c>
      <c r="V1341" s="213">
        <v>1000</v>
      </c>
      <c r="W1341" s="216">
        <v>354</v>
      </c>
      <c r="X1341" s="215">
        <v>354000</v>
      </c>
      <c r="Y1341" s="213">
        <v>0</v>
      </c>
      <c r="Z1341" s="216">
        <v>0</v>
      </c>
      <c r="AA1341" s="215">
        <v>0</v>
      </c>
      <c r="AB1341" s="213">
        <v>0</v>
      </c>
      <c r="AC1341" s="216">
        <v>0</v>
      </c>
      <c r="AD1341" s="215">
        <v>0</v>
      </c>
      <c r="AE1341" s="213">
        <v>0</v>
      </c>
      <c r="AF1341" s="216">
        <v>0</v>
      </c>
      <c r="AG1341" s="215">
        <v>0</v>
      </c>
      <c r="AH1341" s="213">
        <v>1000</v>
      </c>
      <c r="AI1341" s="214">
        <v>354</v>
      </c>
      <c r="AJ1341" s="215">
        <v>354000</v>
      </c>
      <c r="AK1341" s="218">
        <v>0</v>
      </c>
      <c r="AL1341" s="214">
        <v>0</v>
      </c>
      <c r="AM1341" s="215">
        <v>0</v>
      </c>
      <c r="AN1341" s="36">
        <f t="shared" si="235"/>
        <v>0</v>
      </c>
      <c r="AO1341" s="37">
        <f t="shared" si="236"/>
        <v>0</v>
      </c>
      <c r="AP1341" s="38" t="s">
        <v>2</v>
      </c>
      <c r="AQ1341" s="39" t="str">
        <f t="shared" si="245"/>
        <v>제품</v>
      </c>
      <c r="AR1341" s="40">
        <f t="shared" si="239"/>
        <v>0</v>
      </c>
      <c r="AS1341" s="41">
        <f t="shared" si="240"/>
        <v>0</v>
      </c>
      <c r="AT1341" s="42">
        <f t="shared" si="241"/>
        <v>0</v>
      </c>
      <c r="AU1341" s="43">
        <f t="shared" si="237"/>
        <v>0</v>
      </c>
      <c r="AV1341" s="95" t="str">
        <f t="shared" si="244"/>
        <v/>
      </c>
      <c r="AW1341" s="61" t="str">
        <f t="shared" si="244"/>
        <v/>
      </c>
      <c r="AX1341" s="61" t="str">
        <f t="shared" si="244"/>
        <v/>
      </c>
      <c r="AY1341" s="61" t="str">
        <f t="shared" si="244"/>
        <v/>
      </c>
      <c r="AZ1341" s="44" t="str">
        <f t="shared" si="244"/>
        <v/>
      </c>
      <c r="BA1341" s="45"/>
      <c r="BB1341" s="97">
        <v>0</v>
      </c>
      <c r="BC1341" s="98">
        <v>0</v>
      </c>
      <c r="BD1341" s="98">
        <v>0</v>
      </c>
      <c r="BE1341" s="98">
        <v>0</v>
      </c>
      <c r="BF1341" s="98">
        <v>0</v>
      </c>
      <c r="BG1341" s="99">
        <f t="shared" si="242"/>
        <v>0</v>
      </c>
      <c r="BH1341" s="52">
        <f t="shared" si="238"/>
        <v>0</v>
      </c>
      <c r="BI1341" s="53">
        <f>IFERROR(IF(ROUND(V1341/((D1341+AK1341)/2),1)&lt;0,0,ROUND(V1341/((D1341+AK1341)/2),1)),0)</f>
        <v>0</v>
      </c>
      <c r="BJ1341" s="55" t="str">
        <f>IF(AK1341=0,"정상",IF(AP1341="악성","악성",IF(AND(BL1341&gt;3,BI1341&lt;0.5),"악성",IF(AND(AP1341="정상",BL1341&lt;=3),"정상",IF(BI1341&gt;1,"정상","부진")))))</f>
        <v>정상</v>
      </c>
      <c r="BK1341" s="54">
        <v>45931</v>
      </c>
      <c r="BL1341" s="52">
        <f t="shared" si="243"/>
        <v>12</v>
      </c>
    </row>
    <row r="1342" spans="1:64" ht="17.100000000000001" customHeight="1">
      <c r="A1342" s="58" t="s">
        <v>1</v>
      </c>
      <c r="B1342" s="57" t="s">
        <v>5286</v>
      </c>
      <c r="C1342" s="56" t="s">
        <v>5287</v>
      </c>
      <c r="D1342" s="213">
        <v>0</v>
      </c>
      <c r="E1342" s="214">
        <v>0</v>
      </c>
      <c r="F1342" s="215">
        <v>0</v>
      </c>
      <c r="G1342" s="213">
        <v>0</v>
      </c>
      <c r="H1342" s="216">
        <v>0</v>
      </c>
      <c r="I1342" s="215">
        <v>0</v>
      </c>
      <c r="J1342" s="213">
        <v>60000</v>
      </c>
      <c r="K1342" s="216">
        <v>2979.45</v>
      </c>
      <c r="L1342" s="215">
        <v>178767000</v>
      </c>
      <c r="M1342" s="213">
        <v>0</v>
      </c>
      <c r="N1342" s="216">
        <v>0</v>
      </c>
      <c r="O1342" s="215">
        <v>0</v>
      </c>
      <c r="P1342" s="213">
        <v>0</v>
      </c>
      <c r="Q1342" s="216">
        <v>0</v>
      </c>
      <c r="R1342" s="215">
        <v>0</v>
      </c>
      <c r="S1342" s="213">
        <v>60000</v>
      </c>
      <c r="T1342" s="214">
        <v>2979.45</v>
      </c>
      <c r="U1342" s="217">
        <v>178767000</v>
      </c>
      <c r="V1342" s="213">
        <v>60000</v>
      </c>
      <c r="W1342" s="216">
        <v>2979.45</v>
      </c>
      <c r="X1342" s="215">
        <v>178767000</v>
      </c>
      <c r="Y1342" s="213">
        <v>0</v>
      </c>
      <c r="Z1342" s="216">
        <v>0</v>
      </c>
      <c r="AA1342" s="215">
        <v>0</v>
      </c>
      <c r="AB1342" s="213">
        <v>0</v>
      </c>
      <c r="AC1342" s="216">
        <v>0</v>
      </c>
      <c r="AD1342" s="215">
        <v>0</v>
      </c>
      <c r="AE1342" s="213">
        <v>0</v>
      </c>
      <c r="AF1342" s="216">
        <v>0</v>
      </c>
      <c r="AG1342" s="215">
        <v>0</v>
      </c>
      <c r="AH1342" s="213">
        <v>60000</v>
      </c>
      <c r="AI1342" s="214">
        <v>2979.45</v>
      </c>
      <c r="AJ1342" s="215">
        <v>178767000</v>
      </c>
      <c r="AK1342" s="218">
        <v>0</v>
      </c>
      <c r="AL1342" s="214">
        <v>0</v>
      </c>
      <c r="AM1342" s="215">
        <v>0</v>
      </c>
      <c r="AN1342" s="36">
        <f t="shared" si="235"/>
        <v>0</v>
      </c>
      <c r="AO1342" s="37">
        <f t="shared" si="236"/>
        <v>0</v>
      </c>
      <c r="AP1342" s="38" t="s">
        <v>2</v>
      </c>
      <c r="AQ1342" s="39" t="str">
        <f t="shared" si="245"/>
        <v>제품</v>
      </c>
      <c r="AR1342" s="40">
        <f t="shared" si="239"/>
        <v>0</v>
      </c>
      <c r="AS1342" s="41">
        <f t="shared" si="240"/>
        <v>0</v>
      </c>
      <c r="AT1342" s="42">
        <f t="shared" si="241"/>
        <v>0</v>
      </c>
      <c r="AU1342" s="43">
        <f t="shared" si="237"/>
        <v>0</v>
      </c>
      <c r="AV1342" s="95" t="str">
        <f t="shared" si="244"/>
        <v/>
      </c>
      <c r="AW1342" s="61" t="str">
        <f t="shared" si="244"/>
        <v/>
      </c>
      <c r="AX1342" s="61" t="str">
        <f t="shared" si="244"/>
        <v/>
      </c>
      <c r="AY1342" s="61" t="str">
        <f t="shared" si="244"/>
        <v/>
      </c>
      <c r="AZ1342" s="44" t="str">
        <f t="shared" si="244"/>
        <v/>
      </c>
      <c r="BA1342" s="45"/>
      <c r="BB1342" s="97">
        <v>0</v>
      </c>
      <c r="BC1342" s="98">
        <v>0</v>
      </c>
      <c r="BD1342" s="98">
        <v>0</v>
      </c>
      <c r="BE1342" s="98">
        <v>0</v>
      </c>
      <c r="BF1342" s="98">
        <v>0</v>
      </c>
      <c r="BG1342" s="99">
        <f t="shared" si="242"/>
        <v>0</v>
      </c>
      <c r="BH1342" s="52">
        <f t="shared" si="238"/>
        <v>0</v>
      </c>
      <c r="BI1342" s="53">
        <f>IFERROR(IF(ROUND(V1342/((D1342+AK1342)/2),1)&lt;0,0,ROUND(V1342/((D1342+AK1342)/2),1)),0)</f>
        <v>0</v>
      </c>
      <c r="BJ1342" s="55" t="str">
        <f>IF(AK1342=0,"정상",IF(AP1342="악성","악성",IF(AND(BL1342&gt;3,BI1342&lt;0.5),"악성",IF(AND(AP1342="정상",BL1342&lt;=3),"정상",IF(BI1342&gt;1,"정상","부진")))))</f>
        <v>정상</v>
      </c>
      <c r="BK1342" s="54">
        <v>45962</v>
      </c>
      <c r="BL1342" s="52">
        <f t="shared" si="243"/>
        <v>11</v>
      </c>
    </row>
    <row r="1343" spans="1:64" ht="17.100000000000001" customHeight="1">
      <c r="A1343" s="58" t="s">
        <v>1</v>
      </c>
      <c r="B1343" s="57" t="s">
        <v>5185</v>
      </c>
      <c r="C1343" s="56" t="s">
        <v>5186</v>
      </c>
      <c r="D1343" s="213">
        <v>0</v>
      </c>
      <c r="E1343" s="214">
        <v>0</v>
      </c>
      <c r="F1343" s="215">
        <v>0</v>
      </c>
      <c r="G1343" s="213">
        <v>60000</v>
      </c>
      <c r="H1343" s="216">
        <v>179.81815</v>
      </c>
      <c r="I1343" s="215">
        <v>10789089</v>
      </c>
      <c r="J1343" s="213">
        <v>0</v>
      </c>
      <c r="K1343" s="216">
        <v>0</v>
      </c>
      <c r="L1343" s="215">
        <v>0</v>
      </c>
      <c r="M1343" s="213">
        <v>0</v>
      </c>
      <c r="N1343" s="216">
        <v>0</v>
      </c>
      <c r="O1343" s="215">
        <v>0</v>
      </c>
      <c r="P1343" s="213">
        <v>0</v>
      </c>
      <c r="Q1343" s="216">
        <v>0</v>
      </c>
      <c r="R1343" s="215">
        <v>0</v>
      </c>
      <c r="S1343" s="213">
        <v>60000</v>
      </c>
      <c r="T1343" s="214">
        <v>179.81815</v>
      </c>
      <c r="U1343" s="217">
        <v>10789089</v>
      </c>
      <c r="V1343" s="213">
        <v>60000</v>
      </c>
      <c r="W1343" s="216">
        <v>179.81815</v>
      </c>
      <c r="X1343" s="215">
        <v>10789089</v>
      </c>
      <c r="Y1343" s="213">
        <v>0</v>
      </c>
      <c r="Z1343" s="216">
        <v>0</v>
      </c>
      <c r="AA1343" s="215">
        <v>0</v>
      </c>
      <c r="AB1343" s="213">
        <v>0</v>
      </c>
      <c r="AC1343" s="216">
        <v>0</v>
      </c>
      <c r="AD1343" s="215">
        <v>0</v>
      </c>
      <c r="AE1343" s="213">
        <v>0</v>
      </c>
      <c r="AF1343" s="216">
        <v>0</v>
      </c>
      <c r="AG1343" s="215">
        <v>0</v>
      </c>
      <c r="AH1343" s="213">
        <v>60000</v>
      </c>
      <c r="AI1343" s="214">
        <v>179.81815</v>
      </c>
      <c r="AJ1343" s="215">
        <v>10789089</v>
      </c>
      <c r="AK1343" s="218">
        <v>0</v>
      </c>
      <c r="AL1343" s="214">
        <v>0</v>
      </c>
      <c r="AM1343" s="215">
        <v>0</v>
      </c>
      <c r="AN1343" s="36">
        <f t="shared" si="235"/>
        <v>0</v>
      </c>
      <c r="AO1343" s="37">
        <f t="shared" si="236"/>
        <v>0</v>
      </c>
      <c r="AP1343" s="38" t="s">
        <v>2</v>
      </c>
      <c r="AQ1343" s="39" t="str">
        <f t="shared" si="245"/>
        <v>제품</v>
      </c>
      <c r="AR1343" s="40">
        <f t="shared" si="239"/>
        <v>0</v>
      </c>
      <c r="AS1343" s="41">
        <f t="shared" si="240"/>
        <v>0</v>
      </c>
      <c r="AT1343" s="42">
        <f t="shared" si="241"/>
        <v>0</v>
      </c>
      <c r="AU1343" s="43">
        <f t="shared" si="237"/>
        <v>0</v>
      </c>
      <c r="AV1343" s="95" t="str">
        <f t="shared" si="244"/>
        <v/>
      </c>
      <c r="AW1343" s="61" t="str">
        <f t="shared" si="244"/>
        <v/>
      </c>
      <c r="AX1343" s="61" t="str">
        <f t="shared" si="244"/>
        <v/>
      </c>
      <c r="AY1343" s="61" t="str">
        <f t="shared" si="244"/>
        <v/>
      </c>
      <c r="AZ1343" s="44" t="str">
        <f t="shared" si="244"/>
        <v/>
      </c>
      <c r="BA1343" s="45"/>
      <c r="BB1343" s="97">
        <v>0</v>
      </c>
      <c r="BC1343" s="98">
        <v>0</v>
      </c>
      <c r="BD1343" s="98">
        <v>0</v>
      </c>
      <c r="BE1343" s="98">
        <v>0</v>
      </c>
      <c r="BF1343" s="98">
        <v>0</v>
      </c>
      <c r="BG1343" s="99">
        <f t="shared" si="242"/>
        <v>0</v>
      </c>
      <c r="BH1343" s="52">
        <f t="shared" si="238"/>
        <v>0</v>
      </c>
      <c r="BI1343" s="53">
        <f>IFERROR(IF(ROUND(V1343/((D1343+AK1343)/2),1)&lt;0,0,ROUND(V1343/((D1343+AK1343)/2),1)),0)</f>
        <v>0</v>
      </c>
      <c r="BJ1343" s="55" t="str">
        <f>IF(AK1343=0,"정상",IF(AP1343="악성","악성",IF(AND(BL1343&gt;3,BI1343&lt;0.5),"악성",IF(AND(AP1343="정상",BL1343&lt;=3),"정상",IF(BI1343&gt;1,"정상","부진")))))</f>
        <v>정상</v>
      </c>
      <c r="BK1343" s="54">
        <v>45931</v>
      </c>
      <c r="BL1343" s="52">
        <f t="shared" si="243"/>
        <v>12</v>
      </c>
    </row>
    <row r="1344" spans="1:64" ht="17.100000000000001" customHeight="1">
      <c r="A1344" s="58" t="s">
        <v>1</v>
      </c>
      <c r="B1344" s="57" t="s">
        <v>5381</v>
      </c>
      <c r="C1344" s="56" t="s">
        <v>5382</v>
      </c>
      <c r="D1344" s="213">
        <v>0</v>
      </c>
      <c r="E1344" s="214">
        <v>0</v>
      </c>
      <c r="F1344" s="215">
        <v>0</v>
      </c>
      <c r="G1344" s="213">
        <v>3000</v>
      </c>
      <c r="H1344" s="216">
        <v>5767.9056659999997</v>
      </c>
      <c r="I1344" s="215">
        <v>17303717</v>
      </c>
      <c r="J1344" s="213">
        <v>7000</v>
      </c>
      <c r="K1344" s="216">
        <v>5767.9057140000004</v>
      </c>
      <c r="L1344" s="215">
        <v>40375340</v>
      </c>
      <c r="M1344" s="213">
        <v>0</v>
      </c>
      <c r="N1344" s="216">
        <v>0</v>
      </c>
      <c r="O1344" s="215">
        <v>0</v>
      </c>
      <c r="P1344" s="213">
        <v>0</v>
      </c>
      <c r="Q1344" s="216">
        <v>0</v>
      </c>
      <c r="R1344" s="215">
        <v>0</v>
      </c>
      <c r="S1344" s="213">
        <v>10000</v>
      </c>
      <c r="T1344" s="214">
        <v>5767.9057000000003</v>
      </c>
      <c r="U1344" s="217">
        <v>57679057</v>
      </c>
      <c r="V1344" s="213">
        <v>10000</v>
      </c>
      <c r="W1344" s="216">
        <v>5767.9057000000003</v>
      </c>
      <c r="X1344" s="215">
        <v>57679057</v>
      </c>
      <c r="Y1344" s="213">
        <v>0</v>
      </c>
      <c r="Z1344" s="216">
        <v>0</v>
      </c>
      <c r="AA1344" s="215">
        <v>0</v>
      </c>
      <c r="AB1344" s="213">
        <v>0</v>
      </c>
      <c r="AC1344" s="216">
        <v>0</v>
      </c>
      <c r="AD1344" s="215">
        <v>0</v>
      </c>
      <c r="AE1344" s="213">
        <v>0</v>
      </c>
      <c r="AF1344" s="216">
        <v>0</v>
      </c>
      <c r="AG1344" s="215">
        <v>0</v>
      </c>
      <c r="AH1344" s="213">
        <v>10000</v>
      </c>
      <c r="AI1344" s="214">
        <v>5767.9057000000003</v>
      </c>
      <c r="AJ1344" s="215">
        <v>57679057</v>
      </c>
      <c r="AK1344" s="218">
        <v>0</v>
      </c>
      <c r="AL1344" s="214">
        <v>0</v>
      </c>
      <c r="AM1344" s="215">
        <v>0</v>
      </c>
      <c r="AN1344" s="36">
        <f t="shared" si="235"/>
        <v>0</v>
      </c>
      <c r="AO1344" s="37">
        <f t="shared" si="236"/>
        <v>0</v>
      </c>
      <c r="AP1344" s="38" t="s">
        <v>2</v>
      </c>
      <c r="AQ1344" s="39" t="str">
        <f t="shared" si="245"/>
        <v>제품</v>
      </c>
      <c r="AR1344" s="40">
        <f t="shared" si="239"/>
        <v>0</v>
      </c>
      <c r="AS1344" s="41">
        <f t="shared" si="240"/>
        <v>0</v>
      </c>
      <c r="AT1344" s="42">
        <f t="shared" si="241"/>
        <v>0</v>
      </c>
      <c r="AU1344" s="43">
        <f t="shared" si="237"/>
        <v>0</v>
      </c>
      <c r="AV1344" s="95" t="str">
        <f t="shared" si="244"/>
        <v/>
      </c>
      <c r="AW1344" s="61" t="str">
        <f t="shared" si="244"/>
        <v/>
      </c>
      <c r="AX1344" s="61" t="str">
        <f t="shared" si="244"/>
        <v/>
      </c>
      <c r="AY1344" s="61" t="str">
        <f t="shared" si="244"/>
        <v/>
      </c>
      <c r="AZ1344" s="44" t="str">
        <f t="shared" si="244"/>
        <v/>
      </c>
      <c r="BA1344" s="45"/>
      <c r="BB1344" s="97">
        <v>0</v>
      </c>
      <c r="BC1344" s="98">
        <v>0</v>
      </c>
      <c r="BD1344" s="98">
        <v>0</v>
      </c>
      <c r="BE1344" s="98">
        <v>0</v>
      </c>
      <c r="BF1344" s="98">
        <v>0</v>
      </c>
      <c r="BG1344" s="99">
        <f t="shared" si="242"/>
        <v>0</v>
      </c>
      <c r="BH1344" s="52">
        <f t="shared" si="238"/>
        <v>0</v>
      </c>
      <c r="BI1344" s="53">
        <f>IFERROR(IF(ROUND(V1344/((D1344+AK1344)/2),1)&lt;0,0,ROUND(V1344/((D1344+AK1344)/2),1)),0)</f>
        <v>0</v>
      </c>
      <c r="BJ1344" s="55" t="str">
        <f>IF(AK1344=0,"정상",IF(AP1344="악성","악성",IF(AND(BL1344&gt;3,BI1344&lt;0.5),"악성",IF(AND(AP1344="정상",BL1344&lt;=3),"정상",IF(BI1344&gt;1,"정상","부진")))))</f>
        <v>정상</v>
      </c>
      <c r="BK1344" s="54">
        <v>45992</v>
      </c>
      <c r="BL1344" s="52">
        <f t="shared" si="243"/>
        <v>10</v>
      </c>
    </row>
    <row r="1345" spans="1:64" ht="17.100000000000001" customHeight="1">
      <c r="A1345" s="58" t="s">
        <v>1</v>
      </c>
      <c r="B1345" s="57" t="s">
        <v>5481</v>
      </c>
      <c r="C1345" s="56" t="s">
        <v>5482</v>
      </c>
      <c r="D1345" s="213">
        <v>0</v>
      </c>
      <c r="E1345" s="214">
        <v>0</v>
      </c>
      <c r="F1345" s="215">
        <v>0</v>
      </c>
      <c r="G1345" s="213">
        <v>1004</v>
      </c>
      <c r="H1345" s="216">
        <v>2863.461155</v>
      </c>
      <c r="I1345" s="215">
        <v>2874915</v>
      </c>
      <c r="J1345" s="213">
        <v>0</v>
      </c>
      <c r="K1345" s="216">
        <v>0</v>
      </c>
      <c r="L1345" s="215">
        <v>0</v>
      </c>
      <c r="M1345" s="213">
        <v>0</v>
      </c>
      <c r="N1345" s="216">
        <v>0</v>
      </c>
      <c r="O1345" s="215">
        <v>0</v>
      </c>
      <c r="P1345" s="213">
        <v>0</v>
      </c>
      <c r="Q1345" s="216">
        <v>0</v>
      </c>
      <c r="R1345" s="215">
        <v>0</v>
      </c>
      <c r="S1345" s="213">
        <v>1004</v>
      </c>
      <c r="T1345" s="214">
        <v>2863.461155</v>
      </c>
      <c r="U1345" s="217">
        <v>2874915</v>
      </c>
      <c r="V1345" s="213">
        <v>1000</v>
      </c>
      <c r="W1345" s="216">
        <v>2863.4609999999998</v>
      </c>
      <c r="X1345" s="215">
        <v>2863461</v>
      </c>
      <c r="Y1345" s="213">
        <v>0</v>
      </c>
      <c r="Z1345" s="216">
        <v>0</v>
      </c>
      <c r="AA1345" s="215">
        <v>0</v>
      </c>
      <c r="AB1345" s="213">
        <v>4</v>
      </c>
      <c r="AC1345" s="216">
        <v>2863.5</v>
      </c>
      <c r="AD1345" s="215">
        <v>11454</v>
      </c>
      <c r="AE1345" s="213">
        <v>0</v>
      </c>
      <c r="AF1345" s="216">
        <v>0</v>
      </c>
      <c r="AG1345" s="215">
        <v>0</v>
      </c>
      <c r="AH1345" s="213">
        <v>1004</v>
      </c>
      <c r="AI1345" s="214">
        <v>2863.461155</v>
      </c>
      <c r="AJ1345" s="215">
        <v>2874915</v>
      </c>
      <c r="AK1345" s="218">
        <v>0</v>
      </c>
      <c r="AL1345" s="214">
        <v>0</v>
      </c>
      <c r="AM1345" s="215">
        <v>0</v>
      </c>
      <c r="AN1345" s="36">
        <f t="shared" si="235"/>
        <v>0</v>
      </c>
      <c r="AO1345" s="37">
        <f t="shared" si="236"/>
        <v>0</v>
      </c>
      <c r="AP1345" s="38" t="s">
        <v>2</v>
      </c>
      <c r="AQ1345" s="39" t="str">
        <f t="shared" si="245"/>
        <v>제품</v>
      </c>
      <c r="AR1345" s="40">
        <f t="shared" si="239"/>
        <v>0</v>
      </c>
      <c r="AS1345" s="41">
        <f t="shared" si="240"/>
        <v>0</v>
      </c>
      <c r="AT1345" s="42">
        <f t="shared" si="241"/>
        <v>0</v>
      </c>
      <c r="AU1345" s="43">
        <f t="shared" si="237"/>
        <v>0</v>
      </c>
      <c r="AV1345" s="95" t="str">
        <f t="shared" si="244"/>
        <v/>
      </c>
      <c r="AW1345" s="61" t="str">
        <f t="shared" si="244"/>
        <v/>
      </c>
      <c r="AX1345" s="61" t="str">
        <f t="shared" si="244"/>
        <v/>
      </c>
      <c r="AY1345" s="61" t="str">
        <f t="shared" si="244"/>
        <v/>
      </c>
      <c r="AZ1345" s="44" t="str">
        <f t="shared" si="244"/>
        <v/>
      </c>
      <c r="BA1345" s="45"/>
      <c r="BB1345" s="97">
        <v>0</v>
      </c>
      <c r="BC1345" s="98">
        <v>0</v>
      </c>
      <c r="BD1345" s="98">
        <v>0</v>
      </c>
      <c r="BE1345" s="98">
        <v>0</v>
      </c>
      <c r="BF1345" s="98">
        <v>0</v>
      </c>
      <c r="BG1345" s="99">
        <f t="shared" si="242"/>
        <v>0</v>
      </c>
      <c r="BH1345" s="52">
        <f t="shared" si="238"/>
        <v>0</v>
      </c>
      <c r="BI1345" s="53">
        <f>IFERROR(IF(ROUND(V1345/((D1345+AK1345)/2),1)&lt;0,0,ROUND(V1345/((D1345+AK1345)/2),1)),0)</f>
        <v>0</v>
      </c>
      <c r="BJ1345" s="55" t="str">
        <f>IF(AK1345=0,"정상",IF(AP1345="악성","악성",IF(AND(BL1345&gt;3,BI1345&lt;0.5),"악성",IF(AND(AP1345="정상",BL1345&lt;=3),"정상",IF(BI1345&gt;1,"정상","부진")))))</f>
        <v>정상</v>
      </c>
      <c r="BK1345" s="54">
        <v>46023</v>
      </c>
      <c r="BL1345" s="52">
        <f t="shared" si="243"/>
        <v>9</v>
      </c>
    </row>
    <row r="1346" spans="1:64" ht="17.100000000000001" customHeight="1">
      <c r="A1346" s="58" t="s">
        <v>1</v>
      </c>
      <c r="B1346" s="57" t="s">
        <v>5483</v>
      </c>
      <c r="C1346" s="56" t="s">
        <v>5484</v>
      </c>
      <c r="D1346" s="213">
        <v>0</v>
      </c>
      <c r="E1346" s="214">
        <v>0</v>
      </c>
      <c r="F1346" s="215">
        <v>0</v>
      </c>
      <c r="G1346" s="213">
        <v>1004</v>
      </c>
      <c r="H1346" s="216">
        <v>4014.9133459999998</v>
      </c>
      <c r="I1346" s="215">
        <v>4030973</v>
      </c>
      <c r="J1346" s="213">
        <v>0</v>
      </c>
      <c r="K1346" s="216">
        <v>0</v>
      </c>
      <c r="L1346" s="215">
        <v>0</v>
      </c>
      <c r="M1346" s="213">
        <v>0</v>
      </c>
      <c r="N1346" s="216">
        <v>0</v>
      </c>
      <c r="O1346" s="215">
        <v>0</v>
      </c>
      <c r="P1346" s="213">
        <v>0</v>
      </c>
      <c r="Q1346" s="216">
        <v>0</v>
      </c>
      <c r="R1346" s="215">
        <v>0</v>
      </c>
      <c r="S1346" s="213">
        <v>1004</v>
      </c>
      <c r="T1346" s="214">
        <v>4014.9133459999998</v>
      </c>
      <c r="U1346" s="217">
        <v>4030973</v>
      </c>
      <c r="V1346" s="213">
        <v>1000</v>
      </c>
      <c r="W1346" s="216">
        <v>4014.913</v>
      </c>
      <c r="X1346" s="215">
        <v>4014913</v>
      </c>
      <c r="Y1346" s="213">
        <v>0</v>
      </c>
      <c r="Z1346" s="216">
        <v>0</v>
      </c>
      <c r="AA1346" s="215">
        <v>0</v>
      </c>
      <c r="AB1346" s="213">
        <v>4</v>
      </c>
      <c r="AC1346" s="216">
        <v>4015</v>
      </c>
      <c r="AD1346" s="215">
        <v>16060</v>
      </c>
      <c r="AE1346" s="213">
        <v>0</v>
      </c>
      <c r="AF1346" s="216">
        <v>0</v>
      </c>
      <c r="AG1346" s="215">
        <v>0</v>
      </c>
      <c r="AH1346" s="213">
        <v>1004</v>
      </c>
      <c r="AI1346" s="214">
        <v>4014.9133459999998</v>
      </c>
      <c r="AJ1346" s="215">
        <v>4030973</v>
      </c>
      <c r="AK1346" s="218">
        <v>0</v>
      </c>
      <c r="AL1346" s="214">
        <v>0</v>
      </c>
      <c r="AM1346" s="215">
        <v>0</v>
      </c>
      <c r="AN1346" s="36">
        <f t="shared" si="235"/>
        <v>0</v>
      </c>
      <c r="AO1346" s="37">
        <f t="shared" si="236"/>
        <v>0</v>
      </c>
      <c r="AP1346" s="38" t="s">
        <v>2</v>
      </c>
      <c r="AQ1346" s="39" t="str">
        <f t="shared" si="245"/>
        <v>제품</v>
      </c>
      <c r="AR1346" s="40">
        <f t="shared" si="239"/>
        <v>0</v>
      </c>
      <c r="AS1346" s="41">
        <f t="shared" si="240"/>
        <v>0</v>
      </c>
      <c r="AT1346" s="42">
        <f t="shared" si="241"/>
        <v>0</v>
      </c>
      <c r="AU1346" s="43">
        <f t="shared" si="237"/>
        <v>0</v>
      </c>
      <c r="AV1346" s="95" t="str">
        <f t="shared" si="244"/>
        <v/>
      </c>
      <c r="AW1346" s="61" t="str">
        <f t="shared" si="244"/>
        <v/>
      </c>
      <c r="AX1346" s="61" t="str">
        <f t="shared" si="244"/>
        <v/>
      </c>
      <c r="AY1346" s="61" t="str">
        <f t="shared" si="244"/>
        <v/>
      </c>
      <c r="AZ1346" s="44" t="str">
        <f t="shared" si="244"/>
        <v/>
      </c>
      <c r="BA1346" s="45"/>
      <c r="BB1346" s="97">
        <v>0</v>
      </c>
      <c r="BC1346" s="98">
        <v>0</v>
      </c>
      <c r="BD1346" s="98">
        <v>0</v>
      </c>
      <c r="BE1346" s="98">
        <v>0</v>
      </c>
      <c r="BF1346" s="98">
        <v>0</v>
      </c>
      <c r="BG1346" s="99">
        <f t="shared" si="242"/>
        <v>0</v>
      </c>
      <c r="BH1346" s="52">
        <f t="shared" si="238"/>
        <v>0</v>
      </c>
      <c r="BI1346" s="53">
        <f>IFERROR(IF(ROUND(V1346/((D1346+AK1346)/2),1)&lt;0,0,ROUND(V1346/((D1346+AK1346)/2),1)),0)</f>
        <v>0</v>
      </c>
      <c r="BJ1346" s="55" t="str">
        <f>IF(AK1346=0,"정상",IF(AP1346="악성","악성",IF(AND(BL1346&gt;3,BI1346&lt;0.5),"악성",IF(AND(AP1346="정상",BL1346&lt;=3),"정상",IF(BI1346&gt;1,"정상","부진")))))</f>
        <v>정상</v>
      </c>
      <c r="BK1346" s="54">
        <v>46023</v>
      </c>
      <c r="BL1346" s="52">
        <f t="shared" si="243"/>
        <v>9</v>
      </c>
    </row>
    <row r="1347" spans="1:64" ht="17.100000000000001" customHeight="1">
      <c r="A1347" s="58" t="s">
        <v>1</v>
      </c>
      <c r="B1347" s="57" t="s">
        <v>5383</v>
      </c>
      <c r="C1347" s="56" t="s">
        <v>5384</v>
      </c>
      <c r="D1347" s="213">
        <v>0</v>
      </c>
      <c r="E1347" s="214">
        <v>0</v>
      </c>
      <c r="F1347" s="215">
        <v>0</v>
      </c>
      <c r="G1347" s="213">
        <v>0</v>
      </c>
      <c r="H1347" s="216">
        <v>0</v>
      </c>
      <c r="I1347" s="215">
        <v>0</v>
      </c>
      <c r="J1347" s="213">
        <v>10850</v>
      </c>
      <c r="K1347" s="216">
        <v>5400</v>
      </c>
      <c r="L1347" s="215">
        <v>58590000</v>
      </c>
      <c r="M1347" s="213">
        <v>0</v>
      </c>
      <c r="N1347" s="216">
        <v>0</v>
      </c>
      <c r="O1347" s="215">
        <v>0</v>
      </c>
      <c r="P1347" s="213">
        <v>0</v>
      </c>
      <c r="Q1347" s="216">
        <v>0</v>
      </c>
      <c r="R1347" s="215">
        <v>0</v>
      </c>
      <c r="S1347" s="213">
        <v>10850</v>
      </c>
      <c r="T1347" s="214">
        <v>5400</v>
      </c>
      <c r="U1347" s="217">
        <v>58590000</v>
      </c>
      <c r="V1347" s="213">
        <v>10850</v>
      </c>
      <c r="W1347" s="216">
        <v>5400</v>
      </c>
      <c r="X1347" s="215">
        <v>58590000</v>
      </c>
      <c r="Y1347" s="213">
        <v>0</v>
      </c>
      <c r="Z1347" s="216">
        <v>0</v>
      </c>
      <c r="AA1347" s="215">
        <v>0</v>
      </c>
      <c r="AB1347" s="213">
        <v>0</v>
      </c>
      <c r="AC1347" s="216">
        <v>0</v>
      </c>
      <c r="AD1347" s="215">
        <v>0</v>
      </c>
      <c r="AE1347" s="213">
        <v>0</v>
      </c>
      <c r="AF1347" s="216">
        <v>0</v>
      </c>
      <c r="AG1347" s="215">
        <v>0</v>
      </c>
      <c r="AH1347" s="213">
        <v>10850</v>
      </c>
      <c r="AI1347" s="214">
        <v>5400</v>
      </c>
      <c r="AJ1347" s="215">
        <v>58590000</v>
      </c>
      <c r="AK1347" s="218">
        <v>0</v>
      </c>
      <c r="AL1347" s="214">
        <v>0</v>
      </c>
      <c r="AM1347" s="215">
        <v>0</v>
      </c>
      <c r="AN1347" s="36">
        <f t="shared" si="235"/>
        <v>0</v>
      </c>
      <c r="AO1347" s="37">
        <f t="shared" si="236"/>
        <v>0</v>
      </c>
      <c r="AP1347" s="38" t="s">
        <v>2</v>
      </c>
      <c r="AQ1347" s="39" t="str">
        <f t="shared" si="245"/>
        <v>제품</v>
      </c>
      <c r="AR1347" s="40">
        <f t="shared" si="239"/>
        <v>0</v>
      </c>
      <c r="AS1347" s="41">
        <f t="shared" si="240"/>
        <v>0</v>
      </c>
      <c r="AT1347" s="42">
        <f t="shared" si="241"/>
        <v>0</v>
      </c>
      <c r="AU1347" s="43">
        <f t="shared" si="237"/>
        <v>0</v>
      </c>
      <c r="AV1347" s="95" t="str">
        <f t="shared" si="244"/>
        <v/>
      </c>
      <c r="AW1347" s="61" t="str">
        <f t="shared" si="244"/>
        <v/>
      </c>
      <c r="AX1347" s="61" t="str">
        <f t="shared" si="244"/>
        <v/>
      </c>
      <c r="AY1347" s="61" t="str">
        <f t="shared" si="244"/>
        <v/>
      </c>
      <c r="AZ1347" s="44" t="str">
        <f t="shared" si="244"/>
        <v/>
      </c>
      <c r="BA1347" s="45"/>
      <c r="BB1347" s="97">
        <v>0</v>
      </c>
      <c r="BC1347" s="98">
        <v>0</v>
      </c>
      <c r="BD1347" s="98">
        <v>0</v>
      </c>
      <c r="BE1347" s="98">
        <v>0</v>
      </c>
      <c r="BF1347" s="98">
        <v>0</v>
      </c>
      <c r="BG1347" s="99">
        <f t="shared" si="242"/>
        <v>0</v>
      </c>
      <c r="BH1347" s="52">
        <f t="shared" si="238"/>
        <v>0</v>
      </c>
      <c r="BI1347" s="53">
        <f>IFERROR(IF(ROUND(V1347/((D1347+AK1347)/2),1)&lt;0,0,ROUND(V1347/((D1347+AK1347)/2),1)),0)</f>
        <v>0</v>
      </c>
      <c r="BJ1347" s="55" t="str">
        <f>IF(AK1347=0,"정상",IF(AP1347="악성","악성",IF(AND(BL1347&gt;3,BI1347&lt;0.5),"악성",IF(AND(AP1347="정상",BL1347&lt;=3),"정상",IF(BI1347&gt;1,"정상","부진")))))</f>
        <v>정상</v>
      </c>
      <c r="BK1347" s="54">
        <v>46023</v>
      </c>
      <c r="BL1347" s="52">
        <f t="shared" si="243"/>
        <v>9</v>
      </c>
    </row>
    <row r="1348" spans="1:64" ht="17.100000000000001" customHeight="1">
      <c r="A1348" s="58" t="s">
        <v>1</v>
      </c>
      <c r="B1348" s="57" t="s">
        <v>5385</v>
      </c>
      <c r="C1348" s="56" t="s">
        <v>5386</v>
      </c>
      <c r="D1348" s="213">
        <v>0</v>
      </c>
      <c r="E1348" s="214">
        <v>0</v>
      </c>
      <c r="F1348" s="215">
        <v>0</v>
      </c>
      <c r="G1348" s="213">
        <v>0</v>
      </c>
      <c r="H1348" s="216">
        <v>0</v>
      </c>
      <c r="I1348" s="215">
        <v>0</v>
      </c>
      <c r="J1348" s="213">
        <v>10880</v>
      </c>
      <c r="K1348" s="216">
        <v>5600</v>
      </c>
      <c r="L1348" s="215">
        <v>60928000</v>
      </c>
      <c r="M1348" s="213">
        <v>0</v>
      </c>
      <c r="N1348" s="216">
        <v>0</v>
      </c>
      <c r="O1348" s="215">
        <v>0</v>
      </c>
      <c r="P1348" s="213">
        <v>0</v>
      </c>
      <c r="Q1348" s="216">
        <v>0</v>
      </c>
      <c r="R1348" s="215">
        <v>0</v>
      </c>
      <c r="S1348" s="213">
        <v>10880</v>
      </c>
      <c r="T1348" s="214">
        <v>5600</v>
      </c>
      <c r="U1348" s="217">
        <v>60928000</v>
      </c>
      <c r="V1348" s="213">
        <v>10880</v>
      </c>
      <c r="W1348" s="216">
        <v>5600</v>
      </c>
      <c r="X1348" s="215">
        <v>60928000</v>
      </c>
      <c r="Y1348" s="213">
        <v>0</v>
      </c>
      <c r="Z1348" s="216">
        <v>0</v>
      </c>
      <c r="AA1348" s="215">
        <v>0</v>
      </c>
      <c r="AB1348" s="213">
        <v>0</v>
      </c>
      <c r="AC1348" s="216">
        <v>0</v>
      </c>
      <c r="AD1348" s="215">
        <v>0</v>
      </c>
      <c r="AE1348" s="213">
        <v>0</v>
      </c>
      <c r="AF1348" s="216">
        <v>0</v>
      </c>
      <c r="AG1348" s="215">
        <v>0</v>
      </c>
      <c r="AH1348" s="213">
        <v>10880</v>
      </c>
      <c r="AI1348" s="214">
        <v>5600</v>
      </c>
      <c r="AJ1348" s="215">
        <v>60928000</v>
      </c>
      <c r="AK1348" s="218">
        <v>0</v>
      </c>
      <c r="AL1348" s="214">
        <v>0</v>
      </c>
      <c r="AM1348" s="215">
        <v>0</v>
      </c>
      <c r="AN1348" s="36">
        <f t="shared" si="235"/>
        <v>0</v>
      </c>
      <c r="AO1348" s="37">
        <f t="shared" si="236"/>
        <v>0</v>
      </c>
      <c r="AP1348" s="38" t="s">
        <v>2</v>
      </c>
      <c r="AQ1348" s="39" t="str">
        <f t="shared" si="245"/>
        <v>제품</v>
      </c>
      <c r="AR1348" s="40">
        <f t="shared" si="239"/>
        <v>0</v>
      </c>
      <c r="AS1348" s="41">
        <f t="shared" si="240"/>
        <v>0</v>
      </c>
      <c r="AT1348" s="42">
        <f t="shared" si="241"/>
        <v>0</v>
      </c>
      <c r="AU1348" s="43">
        <f t="shared" si="237"/>
        <v>0</v>
      </c>
      <c r="AV1348" s="95" t="str">
        <f t="shared" si="244"/>
        <v/>
      </c>
      <c r="AW1348" s="61" t="str">
        <f t="shared" si="244"/>
        <v/>
      </c>
      <c r="AX1348" s="61" t="str">
        <f t="shared" si="244"/>
        <v/>
      </c>
      <c r="AY1348" s="61" t="str">
        <f t="shared" si="244"/>
        <v/>
      </c>
      <c r="AZ1348" s="44" t="str">
        <f t="shared" si="244"/>
        <v/>
      </c>
      <c r="BA1348" s="45"/>
      <c r="BB1348" s="97">
        <v>0</v>
      </c>
      <c r="BC1348" s="98">
        <v>0</v>
      </c>
      <c r="BD1348" s="98">
        <v>0</v>
      </c>
      <c r="BE1348" s="98">
        <v>0</v>
      </c>
      <c r="BF1348" s="98">
        <v>0</v>
      </c>
      <c r="BG1348" s="99">
        <f t="shared" si="242"/>
        <v>0</v>
      </c>
      <c r="BH1348" s="52">
        <f t="shared" si="238"/>
        <v>0</v>
      </c>
      <c r="BI1348" s="53">
        <f>IFERROR(IF(ROUND(V1348/((D1348+AK1348)/2),1)&lt;0,0,ROUND(V1348/((D1348+AK1348)/2),1)),0)</f>
        <v>0</v>
      </c>
      <c r="BJ1348" s="55" t="str">
        <f>IF(AK1348=0,"정상",IF(AP1348="악성","악성",IF(AND(BL1348&gt;3,BI1348&lt;0.5),"악성",IF(AND(AP1348="정상",BL1348&lt;=3),"정상",IF(BI1348&gt;1,"정상","부진")))))</f>
        <v>정상</v>
      </c>
      <c r="BK1348" s="54">
        <v>46023</v>
      </c>
      <c r="BL1348" s="52">
        <f t="shared" si="243"/>
        <v>9</v>
      </c>
    </row>
    <row r="1349" spans="1:64" ht="17.100000000000001" customHeight="1">
      <c r="A1349" s="58" t="s">
        <v>1</v>
      </c>
      <c r="B1349" s="57" t="s">
        <v>5485</v>
      </c>
      <c r="C1349" s="56" t="s">
        <v>5486</v>
      </c>
      <c r="D1349" s="213">
        <v>0</v>
      </c>
      <c r="E1349" s="214">
        <v>0</v>
      </c>
      <c r="F1349" s="215">
        <v>0</v>
      </c>
      <c r="G1349" s="213">
        <v>8000</v>
      </c>
      <c r="H1349" s="216">
        <v>628.42624999999998</v>
      </c>
      <c r="I1349" s="215">
        <v>5027410</v>
      </c>
      <c r="J1349" s="213">
        <v>0</v>
      </c>
      <c r="K1349" s="216">
        <v>0</v>
      </c>
      <c r="L1349" s="215">
        <v>0</v>
      </c>
      <c r="M1349" s="213">
        <v>0</v>
      </c>
      <c r="N1349" s="216">
        <v>0</v>
      </c>
      <c r="O1349" s="215">
        <v>0</v>
      </c>
      <c r="P1349" s="213">
        <v>0</v>
      </c>
      <c r="Q1349" s="216">
        <v>0</v>
      </c>
      <c r="R1349" s="215">
        <v>0</v>
      </c>
      <c r="S1349" s="213">
        <v>8000</v>
      </c>
      <c r="T1349" s="214">
        <v>628.42624999999998</v>
      </c>
      <c r="U1349" s="217">
        <v>5027410</v>
      </c>
      <c r="V1349" s="213">
        <v>8000</v>
      </c>
      <c r="W1349" s="216">
        <v>628.42624999999998</v>
      </c>
      <c r="X1349" s="215">
        <v>5027410</v>
      </c>
      <c r="Y1349" s="213">
        <v>0</v>
      </c>
      <c r="Z1349" s="216">
        <v>0</v>
      </c>
      <c r="AA1349" s="215">
        <v>0</v>
      </c>
      <c r="AB1349" s="213">
        <v>0</v>
      </c>
      <c r="AC1349" s="216">
        <v>0</v>
      </c>
      <c r="AD1349" s="215">
        <v>0</v>
      </c>
      <c r="AE1349" s="213">
        <v>0</v>
      </c>
      <c r="AF1349" s="216">
        <v>0</v>
      </c>
      <c r="AG1349" s="215">
        <v>0</v>
      </c>
      <c r="AH1349" s="213">
        <v>8000</v>
      </c>
      <c r="AI1349" s="214">
        <v>628.42624999999998</v>
      </c>
      <c r="AJ1349" s="215">
        <v>5027410</v>
      </c>
      <c r="AK1349" s="218">
        <v>0</v>
      </c>
      <c r="AL1349" s="214">
        <v>0</v>
      </c>
      <c r="AM1349" s="215">
        <v>0</v>
      </c>
      <c r="AN1349" s="36">
        <f t="shared" si="235"/>
        <v>0</v>
      </c>
      <c r="AO1349" s="37">
        <f t="shared" si="236"/>
        <v>0</v>
      </c>
      <c r="AP1349" s="38" t="s">
        <v>2</v>
      </c>
      <c r="AQ1349" s="39" t="str">
        <f t="shared" si="245"/>
        <v>제품</v>
      </c>
      <c r="AR1349" s="40">
        <f t="shared" si="239"/>
        <v>0</v>
      </c>
      <c r="AS1349" s="41">
        <f t="shared" si="240"/>
        <v>0</v>
      </c>
      <c r="AT1349" s="42">
        <f t="shared" si="241"/>
        <v>0</v>
      </c>
      <c r="AU1349" s="43">
        <f t="shared" si="237"/>
        <v>0</v>
      </c>
      <c r="AV1349" s="95" t="str">
        <f t="shared" si="244"/>
        <v/>
      </c>
      <c r="AW1349" s="61" t="str">
        <f t="shared" si="244"/>
        <v/>
      </c>
      <c r="AX1349" s="61" t="str">
        <f t="shared" si="244"/>
        <v/>
      </c>
      <c r="AY1349" s="61" t="str">
        <f t="shared" si="244"/>
        <v/>
      </c>
      <c r="AZ1349" s="44" t="str">
        <f t="shared" si="244"/>
        <v/>
      </c>
      <c r="BA1349" s="45"/>
      <c r="BB1349" s="97">
        <v>0</v>
      </c>
      <c r="BC1349" s="98">
        <v>0</v>
      </c>
      <c r="BD1349" s="98">
        <v>0</v>
      </c>
      <c r="BE1349" s="98">
        <v>0</v>
      </c>
      <c r="BF1349" s="98">
        <v>0</v>
      </c>
      <c r="BG1349" s="99">
        <f t="shared" si="242"/>
        <v>0</v>
      </c>
      <c r="BH1349" s="52">
        <f t="shared" si="238"/>
        <v>0</v>
      </c>
      <c r="BI1349" s="53">
        <f>IFERROR(IF(ROUND(V1349/((D1349+AK1349)/2),1)&lt;0,0,ROUND(V1349/((D1349+AK1349)/2),1)),0)</f>
        <v>0</v>
      </c>
      <c r="BJ1349" s="55" t="str">
        <f>IF(AK1349=0,"정상",IF(AP1349="악성","악성",IF(AND(BL1349&gt;3,BI1349&lt;0.5),"악성",IF(AND(AP1349="정상",BL1349&lt;=3),"정상",IF(BI1349&gt;1,"정상","부진")))))</f>
        <v>정상</v>
      </c>
      <c r="BK1349" s="54">
        <v>46023</v>
      </c>
      <c r="BL1349" s="52">
        <f t="shared" si="243"/>
        <v>9</v>
      </c>
    </row>
    <row r="1350" spans="1:64" ht="17.100000000000001" customHeight="1">
      <c r="A1350" s="58" t="s">
        <v>1</v>
      </c>
      <c r="B1350" s="57" t="s">
        <v>5561</v>
      </c>
      <c r="C1350" s="56" t="s">
        <v>5562</v>
      </c>
      <c r="D1350" s="213">
        <v>0</v>
      </c>
      <c r="E1350" s="214">
        <v>0</v>
      </c>
      <c r="F1350" s="215">
        <v>0</v>
      </c>
      <c r="G1350" s="213">
        <v>6000</v>
      </c>
      <c r="H1350" s="216">
        <v>2113.0696659999999</v>
      </c>
      <c r="I1350" s="215">
        <v>12678418</v>
      </c>
      <c r="J1350" s="213">
        <v>0</v>
      </c>
      <c r="K1350" s="216">
        <v>0</v>
      </c>
      <c r="L1350" s="215">
        <v>0</v>
      </c>
      <c r="M1350" s="213">
        <v>0</v>
      </c>
      <c r="N1350" s="216">
        <v>0</v>
      </c>
      <c r="O1350" s="215">
        <v>0</v>
      </c>
      <c r="P1350" s="213">
        <v>0</v>
      </c>
      <c r="Q1350" s="216">
        <v>0</v>
      </c>
      <c r="R1350" s="215">
        <v>0</v>
      </c>
      <c r="S1350" s="213">
        <v>6000</v>
      </c>
      <c r="T1350" s="214">
        <v>2113.0696659999999</v>
      </c>
      <c r="U1350" s="217">
        <v>12678418</v>
      </c>
      <c r="V1350" s="213">
        <v>6000</v>
      </c>
      <c r="W1350" s="216">
        <v>2113.0696659999999</v>
      </c>
      <c r="X1350" s="215">
        <v>12678418</v>
      </c>
      <c r="Y1350" s="213">
        <v>0</v>
      </c>
      <c r="Z1350" s="216">
        <v>0</v>
      </c>
      <c r="AA1350" s="215">
        <v>0</v>
      </c>
      <c r="AB1350" s="213">
        <v>0</v>
      </c>
      <c r="AC1350" s="216">
        <v>0</v>
      </c>
      <c r="AD1350" s="215">
        <v>0</v>
      </c>
      <c r="AE1350" s="213">
        <v>0</v>
      </c>
      <c r="AF1350" s="216">
        <v>0</v>
      </c>
      <c r="AG1350" s="215">
        <v>0</v>
      </c>
      <c r="AH1350" s="213">
        <v>6000</v>
      </c>
      <c r="AI1350" s="214">
        <v>2113.0696659999999</v>
      </c>
      <c r="AJ1350" s="215">
        <v>12678418</v>
      </c>
      <c r="AK1350" s="218">
        <v>0</v>
      </c>
      <c r="AL1350" s="214">
        <v>0</v>
      </c>
      <c r="AM1350" s="215">
        <v>0</v>
      </c>
      <c r="AN1350" s="36">
        <f t="shared" si="235"/>
        <v>0</v>
      </c>
      <c r="AO1350" s="37">
        <f t="shared" si="236"/>
        <v>0</v>
      </c>
      <c r="AP1350" s="38" t="s">
        <v>2</v>
      </c>
      <c r="AQ1350" s="39" t="str">
        <f t="shared" si="245"/>
        <v>제품</v>
      </c>
      <c r="AR1350" s="40">
        <f t="shared" si="239"/>
        <v>0</v>
      </c>
      <c r="AS1350" s="41">
        <f t="shared" si="240"/>
        <v>0</v>
      </c>
      <c r="AT1350" s="42">
        <f t="shared" si="241"/>
        <v>0</v>
      </c>
      <c r="AU1350" s="43">
        <f t="shared" si="237"/>
        <v>0</v>
      </c>
      <c r="AV1350" s="95" t="str">
        <f t="shared" si="244"/>
        <v/>
      </c>
      <c r="AW1350" s="61" t="str">
        <f t="shared" si="244"/>
        <v/>
      </c>
      <c r="AX1350" s="61" t="str">
        <f t="shared" si="244"/>
        <v/>
      </c>
      <c r="AY1350" s="61" t="str">
        <f t="shared" si="244"/>
        <v/>
      </c>
      <c r="AZ1350" s="44" t="str">
        <f t="shared" si="244"/>
        <v/>
      </c>
      <c r="BA1350" s="45"/>
      <c r="BB1350" s="97">
        <v>0</v>
      </c>
      <c r="BC1350" s="98">
        <v>0</v>
      </c>
      <c r="BD1350" s="98">
        <v>0</v>
      </c>
      <c r="BE1350" s="98">
        <v>0</v>
      </c>
      <c r="BF1350" s="98">
        <v>0</v>
      </c>
      <c r="BG1350" s="99">
        <f t="shared" si="242"/>
        <v>0</v>
      </c>
      <c r="BH1350" s="52">
        <f t="shared" si="238"/>
        <v>0</v>
      </c>
      <c r="BI1350" s="53">
        <f>IFERROR(IF(ROUND(V1350/((D1350+AK1350)/2),1)&lt;0,0,ROUND(V1350/((D1350+AK1350)/2),1)),0)</f>
        <v>0</v>
      </c>
      <c r="BJ1350" s="55" t="str">
        <f>IF(AK1350=0,"정상",IF(AP1350="악성","악성",IF(AND(BL1350&gt;3,BI1350&lt;0.5),"악성",IF(AND(AP1350="정상",BL1350&lt;=3),"정상",IF(BI1350&gt;1,"정상","부진")))))</f>
        <v>정상</v>
      </c>
      <c r="BK1350" s="54">
        <v>46054</v>
      </c>
      <c r="BL1350" s="52">
        <f t="shared" si="243"/>
        <v>8</v>
      </c>
    </row>
    <row r="1351" spans="1:64" ht="17.100000000000001" customHeight="1">
      <c r="A1351" s="58" t="s">
        <v>1</v>
      </c>
      <c r="B1351" s="57" t="s">
        <v>5387</v>
      </c>
      <c r="C1351" s="56" t="s">
        <v>5388</v>
      </c>
      <c r="D1351" s="213">
        <v>0</v>
      </c>
      <c r="E1351" s="214">
        <v>0</v>
      </c>
      <c r="F1351" s="215">
        <v>0</v>
      </c>
      <c r="G1351" s="213">
        <v>0</v>
      </c>
      <c r="H1351" s="216">
        <v>0</v>
      </c>
      <c r="I1351" s="215">
        <v>0</v>
      </c>
      <c r="J1351" s="213">
        <v>72700</v>
      </c>
      <c r="K1351" s="216">
        <v>124</v>
      </c>
      <c r="L1351" s="215">
        <v>9014800</v>
      </c>
      <c r="M1351" s="213">
        <v>0</v>
      </c>
      <c r="N1351" s="216">
        <v>0</v>
      </c>
      <c r="O1351" s="215">
        <v>0</v>
      </c>
      <c r="P1351" s="213">
        <v>0</v>
      </c>
      <c r="Q1351" s="216">
        <v>0</v>
      </c>
      <c r="R1351" s="215">
        <v>0</v>
      </c>
      <c r="S1351" s="213">
        <v>72700</v>
      </c>
      <c r="T1351" s="214">
        <v>124</v>
      </c>
      <c r="U1351" s="217">
        <v>9014800</v>
      </c>
      <c r="V1351" s="213">
        <v>72700</v>
      </c>
      <c r="W1351" s="216">
        <v>124</v>
      </c>
      <c r="X1351" s="215">
        <v>9014800</v>
      </c>
      <c r="Y1351" s="213">
        <v>0</v>
      </c>
      <c r="Z1351" s="216">
        <v>0</v>
      </c>
      <c r="AA1351" s="215">
        <v>0</v>
      </c>
      <c r="AB1351" s="213">
        <v>0</v>
      </c>
      <c r="AC1351" s="216">
        <v>0</v>
      </c>
      <c r="AD1351" s="215">
        <v>0</v>
      </c>
      <c r="AE1351" s="213">
        <v>0</v>
      </c>
      <c r="AF1351" s="216">
        <v>0</v>
      </c>
      <c r="AG1351" s="215">
        <v>0</v>
      </c>
      <c r="AH1351" s="213">
        <v>72700</v>
      </c>
      <c r="AI1351" s="214">
        <v>124</v>
      </c>
      <c r="AJ1351" s="215">
        <v>9014800</v>
      </c>
      <c r="AK1351" s="218">
        <v>0</v>
      </c>
      <c r="AL1351" s="214">
        <v>0</v>
      </c>
      <c r="AM1351" s="215">
        <v>0</v>
      </c>
      <c r="AN1351" s="36">
        <f t="shared" si="235"/>
        <v>0</v>
      </c>
      <c r="AO1351" s="37">
        <f t="shared" si="236"/>
        <v>0</v>
      </c>
      <c r="AP1351" s="38" t="s">
        <v>2</v>
      </c>
      <c r="AQ1351" s="39" t="str">
        <f t="shared" si="245"/>
        <v>제품</v>
      </c>
      <c r="AR1351" s="40">
        <f t="shared" si="239"/>
        <v>0</v>
      </c>
      <c r="AS1351" s="41">
        <f t="shared" si="240"/>
        <v>0</v>
      </c>
      <c r="AT1351" s="42">
        <f t="shared" si="241"/>
        <v>0</v>
      </c>
      <c r="AU1351" s="43">
        <f t="shared" si="237"/>
        <v>0</v>
      </c>
      <c r="AV1351" s="95" t="str">
        <f t="shared" si="244"/>
        <v/>
      </c>
      <c r="AW1351" s="61" t="str">
        <f t="shared" si="244"/>
        <v/>
      </c>
      <c r="AX1351" s="61" t="str">
        <f t="shared" si="244"/>
        <v/>
      </c>
      <c r="AY1351" s="61" t="str">
        <f t="shared" si="244"/>
        <v/>
      </c>
      <c r="AZ1351" s="44" t="str">
        <f t="shared" si="244"/>
        <v/>
      </c>
      <c r="BA1351" s="45"/>
      <c r="BB1351" s="97">
        <v>0</v>
      </c>
      <c r="BC1351" s="98">
        <v>0</v>
      </c>
      <c r="BD1351" s="98">
        <v>0</v>
      </c>
      <c r="BE1351" s="98">
        <v>0</v>
      </c>
      <c r="BF1351" s="98">
        <v>0</v>
      </c>
      <c r="BG1351" s="99">
        <f t="shared" si="242"/>
        <v>0</v>
      </c>
      <c r="BH1351" s="52">
        <f t="shared" si="238"/>
        <v>0</v>
      </c>
      <c r="BI1351" s="53">
        <f>IFERROR(IF(ROUND(V1351/((D1351+AK1351)/2),1)&lt;0,0,ROUND(V1351/((D1351+AK1351)/2),1)),0)</f>
        <v>0</v>
      </c>
      <c r="BJ1351" s="55" t="str">
        <f>IF(AK1351=0,"정상",IF(AP1351="악성","악성",IF(AND(BL1351&gt;3,BI1351&lt;0.5),"악성",IF(AND(AP1351="정상",BL1351&lt;=3),"정상",IF(BI1351&gt;1,"정상","부진")))))</f>
        <v>정상</v>
      </c>
      <c r="BK1351" s="54">
        <v>45992</v>
      </c>
      <c r="BL1351" s="52">
        <f t="shared" si="243"/>
        <v>10</v>
      </c>
    </row>
    <row r="1352" spans="1:64" ht="17.100000000000001" customHeight="1">
      <c r="A1352" s="58" t="s">
        <v>1</v>
      </c>
      <c r="B1352" s="57" t="s">
        <v>5389</v>
      </c>
      <c r="C1352" s="56" t="s">
        <v>5390</v>
      </c>
      <c r="D1352" s="213">
        <v>0</v>
      </c>
      <c r="E1352" s="214">
        <v>0</v>
      </c>
      <c r="F1352" s="215">
        <v>0</v>
      </c>
      <c r="G1352" s="213">
        <v>0</v>
      </c>
      <c r="H1352" s="216">
        <v>0</v>
      </c>
      <c r="I1352" s="215">
        <v>0</v>
      </c>
      <c r="J1352" s="213">
        <v>12000</v>
      </c>
      <c r="K1352" s="216">
        <v>1920</v>
      </c>
      <c r="L1352" s="215">
        <v>23040000</v>
      </c>
      <c r="M1352" s="213">
        <v>0</v>
      </c>
      <c r="N1352" s="216">
        <v>0</v>
      </c>
      <c r="O1352" s="215">
        <v>0</v>
      </c>
      <c r="P1352" s="213">
        <v>0</v>
      </c>
      <c r="Q1352" s="216">
        <v>0</v>
      </c>
      <c r="R1352" s="215">
        <v>0</v>
      </c>
      <c r="S1352" s="213">
        <v>12000</v>
      </c>
      <c r="T1352" s="214">
        <v>1920</v>
      </c>
      <c r="U1352" s="217">
        <v>23040000</v>
      </c>
      <c r="V1352" s="213">
        <v>12000</v>
      </c>
      <c r="W1352" s="216">
        <v>1920</v>
      </c>
      <c r="X1352" s="215">
        <v>23040000</v>
      </c>
      <c r="Y1352" s="213">
        <v>0</v>
      </c>
      <c r="Z1352" s="216">
        <v>0</v>
      </c>
      <c r="AA1352" s="215">
        <v>0</v>
      </c>
      <c r="AB1352" s="213">
        <v>0</v>
      </c>
      <c r="AC1352" s="216">
        <v>0</v>
      </c>
      <c r="AD1352" s="215">
        <v>0</v>
      </c>
      <c r="AE1352" s="213">
        <v>0</v>
      </c>
      <c r="AF1352" s="216">
        <v>0</v>
      </c>
      <c r="AG1352" s="215">
        <v>0</v>
      </c>
      <c r="AH1352" s="213">
        <v>12000</v>
      </c>
      <c r="AI1352" s="214">
        <v>1920</v>
      </c>
      <c r="AJ1352" s="215">
        <v>23040000</v>
      </c>
      <c r="AK1352" s="218">
        <v>0</v>
      </c>
      <c r="AL1352" s="214">
        <v>0</v>
      </c>
      <c r="AM1352" s="215">
        <v>0</v>
      </c>
      <c r="AN1352" s="36">
        <f t="shared" si="235"/>
        <v>0</v>
      </c>
      <c r="AO1352" s="37">
        <f t="shared" si="236"/>
        <v>0</v>
      </c>
      <c r="AP1352" s="38" t="s">
        <v>2</v>
      </c>
      <c r="AQ1352" s="39" t="str">
        <f t="shared" si="245"/>
        <v>제품</v>
      </c>
      <c r="AR1352" s="40">
        <f t="shared" si="239"/>
        <v>0</v>
      </c>
      <c r="AS1352" s="41">
        <f t="shared" si="240"/>
        <v>0</v>
      </c>
      <c r="AT1352" s="42">
        <f t="shared" si="241"/>
        <v>0</v>
      </c>
      <c r="AU1352" s="43">
        <f t="shared" si="237"/>
        <v>0</v>
      </c>
      <c r="AV1352" s="95" t="str">
        <f t="shared" si="244"/>
        <v/>
      </c>
      <c r="AW1352" s="61" t="str">
        <f t="shared" si="244"/>
        <v/>
      </c>
      <c r="AX1352" s="61" t="str">
        <f t="shared" si="244"/>
        <v/>
      </c>
      <c r="AY1352" s="61" t="str">
        <f t="shared" si="244"/>
        <v/>
      </c>
      <c r="AZ1352" s="44" t="str">
        <f t="shared" si="244"/>
        <v/>
      </c>
      <c r="BA1352" s="45"/>
      <c r="BB1352" s="97">
        <v>0</v>
      </c>
      <c r="BC1352" s="98">
        <v>0</v>
      </c>
      <c r="BD1352" s="98">
        <v>0</v>
      </c>
      <c r="BE1352" s="98">
        <v>0</v>
      </c>
      <c r="BF1352" s="98">
        <v>0</v>
      </c>
      <c r="BG1352" s="99">
        <f t="shared" si="242"/>
        <v>0</v>
      </c>
      <c r="BH1352" s="52">
        <f t="shared" si="238"/>
        <v>0</v>
      </c>
      <c r="BI1352" s="53">
        <f>IFERROR(IF(ROUND(V1352/((D1352+AK1352)/2),1)&lt;0,0,ROUND(V1352/((D1352+AK1352)/2),1)),0)</f>
        <v>0</v>
      </c>
      <c r="BJ1352" s="55" t="str">
        <f>IF(AK1352=0,"정상",IF(AP1352="악성","악성",IF(AND(BL1352&gt;3,BI1352&lt;0.5),"악성",IF(AND(AP1352="정상",BL1352&lt;=3),"정상",IF(BI1352&gt;1,"정상","부진")))))</f>
        <v>정상</v>
      </c>
      <c r="BK1352" s="54">
        <v>46023</v>
      </c>
      <c r="BL1352" s="52">
        <f t="shared" si="243"/>
        <v>9</v>
      </c>
    </row>
    <row r="1353" spans="1:64" ht="17.100000000000001" customHeight="1">
      <c r="A1353" s="58" t="s">
        <v>1</v>
      </c>
      <c r="B1353" s="57" t="s">
        <v>5391</v>
      </c>
      <c r="C1353" s="56" t="s">
        <v>5392</v>
      </c>
      <c r="D1353" s="213">
        <v>0</v>
      </c>
      <c r="E1353" s="214">
        <v>0</v>
      </c>
      <c r="F1353" s="215">
        <v>0</v>
      </c>
      <c r="G1353" s="213">
        <v>0</v>
      </c>
      <c r="H1353" s="216">
        <v>0</v>
      </c>
      <c r="I1353" s="215">
        <v>0</v>
      </c>
      <c r="J1353" s="213">
        <v>12000</v>
      </c>
      <c r="K1353" s="216">
        <v>1920</v>
      </c>
      <c r="L1353" s="215">
        <v>23040000</v>
      </c>
      <c r="M1353" s="213">
        <v>0</v>
      </c>
      <c r="N1353" s="216">
        <v>0</v>
      </c>
      <c r="O1353" s="215">
        <v>0</v>
      </c>
      <c r="P1353" s="213">
        <v>0</v>
      </c>
      <c r="Q1353" s="216">
        <v>0</v>
      </c>
      <c r="R1353" s="215">
        <v>0</v>
      </c>
      <c r="S1353" s="213">
        <v>12000</v>
      </c>
      <c r="T1353" s="214">
        <v>1920</v>
      </c>
      <c r="U1353" s="217">
        <v>23040000</v>
      </c>
      <c r="V1353" s="213">
        <v>12000</v>
      </c>
      <c r="W1353" s="216">
        <v>1920</v>
      </c>
      <c r="X1353" s="215">
        <v>23040000</v>
      </c>
      <c r="Y1353" s="213">
        <v>0</v>
      </c>
      <c r="Z1353" s="216">
        <v>0</v>
      </c>
      <c r="AA1353" s="215">
        <v>0</v>
      </c>
      <c r="AB1353" s="213">
        <v>0</v>
      </c>
      <c r="AC1353" s="216">
        <v>0</v>
      </c>
      <c r="AD1353" s="215">
        <v>0</v>
      </c>
      <c r="AE1353" s="213">
        <v>0</v>
      </c>
      <c r="AF1353" s="216">
        <v>0</v>
      </c>
      <c r="AG1353" s="215">
        <v>0</v>
      </c>
      <c r="AH1353" s="213">
        <v>12000</v>
      </c>
      <c r="AI1353" s="214">
        <v>1920</v>
      </c>
      <c r="AJ1353" s="215">
        <v>23040000</v>
      </c>
      <c r="AK1353" s="218">
        <v>0</v>
      </c>
      <c r="AL1353" s="214">
        <v>0</v>
      </c>
      <c r="AM1353" s="215">
        <v>0</v>
      </c>
      <c r="AN1353" s="36">
        <f t="shared" si="235"/>
        <v>0</v>
      </c>
      <c r="AO1353" s="37">
        <f t="shared" si="236"/>
        <v>0</v>
      </c>
      <c r="AP1353" s="38" t="s">
        <v>2</v>
      </c>
      <c r="AQ1353" s="39" t="str">
        <f t="shared" si="245"/>
        <v>제품</v>
      </c>
      <c r="AR1353" s="40">
        <f t="shared" si="239"/>
        <v>0</v>
      </c>
      <c r="AS1353" s="41">
        <f t="shared" si="240"/>
        <v>0</v>
      </c>
      <c r="AT1353" s="42">
        <f t="shared" si="241"/>
        <v>0</v>
      </c>
      <c r="AU1353" s="43">
        <f t="shared" si="237"/>
        <v>0</v>
      </c>
      <c r="AV1353" s="95" t="str">
        <f t="shared" si="244"/>
        <v/>
      </c>
      <c r="AW1353" s="61" t="str">
        <f t="shared" si="244"/>
        <v/>
      </c>
      <c r="AX1353" s="61" t="str">
        <f t="shared" si="244"/>
        <v/>
      </c>
      <c r="AY1353" s="61" t="str">
        <f t="shared" si="244"/>
        <v/>
      </c>
      <c r="AZ1353" s="44" t="str">
        <f t="shared" si="244"/>
        <v/>
      </c>
      <c r="BA1353" s="45"/>
      <c r="BB1353" s="97">
        <v>0</v>
      </c>
      <c r="BC1353" s="98">
        <v>0</v>
      </c>
      <c r="BD1353" s="98">
        <v>0</v>
      </c>
      <c r="BE1353" s="98">
        <v>0</v>
      </c>
      <c r="BF1353" s="98">
        <v>0</v>
      </c>
      <c r="BG1353" s="99">
        <f t="shared" si="242"/>
        <v>0</v>
      </c>
      <c r="BH1353" s="52">
        <f t="shared" si="238"/>
        <v>0</v>
      </c>
      <c r="BI1353" s="53">
        <f>IFERROR(IF(ROUND(V1353/((D1353+AK1353)/2),1)&lt;0,0,ROUND(V1353/((D1353+AK1353)/2),1)),0)</f>
        <v>0</v>
      </c>
      <c r="BJ1353" s="55" t="str">
        <f>IF(AK1353=0,"정상",IF(AP1353="악성","악성",IF(AND(BL1353&gt;3,BI1353&lt;0.5),"악성",IF(AND(AP1353="정상",BL1353&lt;=3),"정상",IF(BI1353&gt;1,"정상","부진")))))</f>
        <v>정상</v>
      </c>
      <c r="BK1353" s="54">
        <v>46023</v>
      </c>
      <c r="BL1353" s="52">
        <f t="shared" si="243"/>
        <v>9</v>
      </c>
    </row>
    <row r="1354" spans="1:64" ht="17.100000000000001" customHeight="1">
      <c r="A1354" s="58" t="s">
        <v>1</v>
      </c>
      <c r="B1354" s="57" t="s">
        <v>5637</v>
      </c>
      <c r="C1354" s="56" t="s">
        <v>5638</v>
      </c>
      <c r="D1354" s="213">
        <v>0</v>
      </c>
      <c r="E1354" s="214">
        <v>0</v>
      </c>
      <c r="F1354" s="215">
        <v>0</v>
      </c>
      <c r="G1354" s="213">
        <v>2000</v>
      </c>
      <c r="H1354" s="216">
        <v>3526.6309999999999</v>
      </c>
      <c r="I1354" s="215">
        <v>7053262</v>
      </c>
      <c r="J1354" s="213">
        <v>0</v>
      </c>
      <c r="K1354" s="216">
        <v>0</v>
      </c>
      <c r="L1354" s="215">
        <v>0</v>
      </c>
      <c r="M1354" s="213">
        <v>0</v>
      </c>
      <c r="N1354" s="216">
        <v>0</v>
      </c>
      <c r="O1354" s="215">
        <v>0</v>
      </c>
      <c r="P1354" s="213">
        <v>0</v>
      </c>
      <c r="Q1354" s="216">
        <v>0</v>
      </c>
      <c r="R1354" s="215">
        <v>0</v>
      </c>
      <c r="S1354" s="213">
        <v>2000</v>
      </c>
      <c r="T1354" s="214">
        <v>3526.6309999999999</v>
      </c>
      <c r="U1354" s="217">
        <v>7053262</v>
      </c>
      <c r="V1354" s="213">
        <v>2000</v>
      </c>
      <c r="W1354" s="216">
        <v>3526.6309999999999</v>
      </c>
      <c r="X1354" s="215">
        <v>7053262</v>
      </c>
      <c r="Y1354" s="213">
        <v>0</v>
      </c>
      <c r="Z1354" s="216">
        <v>0</v>
      </c>
      <c r="AA1354" s="215">
        <v>0</v>
      </c>
      <c r="AB1354" s="213">
        <v>0</v>
      </c>
      <c r="AC1354" s="216">
        <v>0</v>
      </c>
      <c r="AD1354" s="215">
        <v>0</v>
      </c>
      <c r="AE1354" s="213">
        <v>0</v>
      </c>
      <c r="AF1354" s="216">
        <v>0</v>
      </c>
      <c r="AG1354" s="215">
        <v>0</v>
      </c>
      <c r="AH1354" s="213">
        <v>2000</v>
      </c>
      <c r="AI1354" s="214">
        <v>3526.6309999999999</v>
      </c>
      <c r="AJ1354" s="215">
        <v>7053262</v>
      </c>
      <c r="AK1354" s="218">
        <v>0</v>
      </c>
      <c r="AL1354" s="214">
        <v>0</v>
      </c>
      <c r="AM1354" s="215">
        <v>0</v>
      </c>
      <c r="AN1354" s="36">
        <f t="shared" ref="AN1354:AN1417" si="246">AM1354/$AM$4</f>
        <v>0</v>
      </c>
      <c r="AO1354" s="37">
        <f t="shared" ref="AO1354:AO1417" si="247">IF(ISERROR(AK1354/(D1354+S1354)),,(AK1354/(D1354+S1354)))</f>
        <v>0</v>
      </c>
      <c r="AP1354" s="38" t="s">
        <v>2</v>
      </c>
      <c r="AQ1354" s="39" t="str">
        <f t="shared" si="245"/>
        <v>제품</v>
      </c>
      <c r="AR1354" s="40">
        <f t="shared" si="239"/>
        <v>0</v>
      </c>
      <c r="AS1354" s="41">
        <f t="shared" si="240"/>
        <v>0</v>
      </c>
      <c r="AT1354" s="42">
        <f t="shared" si="241"/>
        <v>0</v>
      </c>
      <c r="AU1354" s="43">
        <f t="shared" ref="AU1354:AU1417" si="248">SUM(AR1354:AT1354)</f>
        <v>0</v>
      </c>
      <c r="AV1354" s="95" t="str">
        <f t="shared" si="244"/>
        <v/>
      </c>
      <c r="AW1354" s="61" t="str">
        <f t="shared" si="244"/>
        <v/>
      </c>
      <c r="AX1354" s="61" t="str">
        <f t="shared" si="244"/>
        <v/>
      </c>
      <c r="AY1354" s="61" t="str">
        <f t="shared" si="244"/>
        <v/>
      </c>
      <c r="AZ1354" s="44" t="str">
        <f t="shared" si="244"/>
        <v/>
      </c>
      <c r="BA1354" s="45"/>
      <c r="BB1354" s="97">
        <v>0</v>
      </c>
      <c r="BC1354" s="98">
        <v>0</v>
      </c>
      <c r="BD1354" s="98">
        <v>0</v>
      </c>
      <c r="BE1354" s="98">
        <v>0</v>
      </c>
      <c r="BF1354" s="98">
        <v>0</v>
      </c>
      <c r="BG1354" s="99">
        <f t="shared" si="242"/>
        <v>0</v>
      </c>
      <c r="BH1354" s="52">
        <f t="shared" ref="BH1354:BH1417" si="249">BG1354-AK1354</f>
        <v>0</v>
      </c>
      <c r="BI1354" s="53">
        <f>IFERROR(IF(ROUND(V1354/((D1354+AK1354)/2),1)&lt;0,0,ROUND(V1354/((D1354+AK1354)/2),1)),0)</f>
        <v>0</v>
      </c>
      <c r="BJ1354" s="55" t="str">
        <f>IF(AK1354=0,"정상",IF(AP1354="악성","악성",IF(AND(BL1354&gt;3,BI1354&lt;0.5),"악성",IF(AND(AP1354="정상",BL1354&lt;=3),"정상",IF(BI1354&gt;1,"정상","부진")))))</f>
        <v>정상</v>
      </c>
      <c r="BK1354" s="54">
        <v>46082</v>
      </c>
      <c r="BL1354" s="52">
        <f t="shared" si="243"/>
        <v>7</v>
      </c>
    </row>
    <row r="1355" spans="1:64" ht="17.100000000000001" customHeight="1">
      <c r="A1355" s="58" t="s">
        <v>1</v>
      </c>
      <c r="B1355" s="57" t="s">
        <v>5487</v>
      </c>
      <c r="C1355" s="56" t="s">
        <v>5488</v>
      </c>
      <c r="D1355" s="213">
        <v>0</v>
      </c>
      <c r="E1355" s="214">
        <v>0</v>
      </c>
      <c r="F1355" s="215">
        <v>0</v>
      </c>
      <c r="G1355" s="213">
        <v>0</v>
      </c>
      <c r="H1355" s="216">
        <v>0</v>
      </c>
      <c r="I1355" s="215">
        <v>0</v>
      </c>
      <c r="J1355" s="213">
        <v>10000</v>
      </c>
      <c r="K1355" s="216">
        <v>200</v>
      </c>
      <c r="L1355" s="215">
        <v>2000000</v>
      </c>
      <c r="M1355" s="213">
        <v>0</v>
      </c>
      <c r="N1355" s="216">
        <v>0</v>
      </c>
      <c r="O1355" s="215">
        <v>0</v>
      </c>
      <c r="P1355" s="213">
        <v>0</v>
      </c>
      <c r="Q1355" s="216">
        <v>0</v>
      </c>
      <c r="R1355" s="215">
        <v>0</v>
      </c>
      <c r="S1355" s="213">
        <v>10000</v>
      </c>
      <c r="T1355" s="214">
        <v>200</v>
      </c>
      <c r="U1355" s="217">
        <v>2000000</v>
      </c>
      <c r="V1355" s="213">
        <v>10000</v>
      </c>
      <c r="W1355" s="216">
        <v>200</v>
      </c>
      <c r="X1355" s="215">
        <v>2000000</v>
      </c>
      <c r="Y1355" s="213">
        <v>0</v>
      </c>
      <c r="Z1355" s="216">
        <v>0</v>
      </c>
      <c r="AA1355" s="215">
        <v>0</v>
      </c>
      <c r="AB1355" s="213">
        <v>0</v>
      </c>
      <c r="AC1355" s="216">
        <v>0</v>
      </c>
      <c r="AD1355" s="215">
        <v>0</v>
      </c>
      <c r="AE1355" s="213">
        <v>0</v>
      </c>
      <c r="AF1355" s="216">
        <v>0</v>
      </c>
      <c r="AG1355" s="215">
        <v>0</v>
      </c>
      <c r="AH1355" s="213">
        <v>10000</v>
      </c>
      <c r="AI1355" s="214">
        <v>200</v>
      </c>
      <c r="AJ1355" s="215">
        <v>2000000</v>
      </c>
      <c r="AK1355" s="218">
        <v>0</v>
      </c>
      <c r="AL1355" s="214">
        <v>0</v>
      </c>
      <c r="AM1355" s="215">
        <v>0</v>
      </c>
      <c r="AN1355" s="36">
        <f t="shared" si="246"/>
        <v>0</v>
      </c>
      <c r="AO1355" s="37">
        <f t="shared" si="247"/>
        <v>0</v>
      </c>
      <c r="AP1355" s="38" t="s">
        <v>2</v>
      </c>
      <c r="AQ1355" s="39" t="str">
        <f t="shared" si="245"/>
        <v>제품</v>
      </c>
      <c r="AR1355" s="40">
        <f t="shared" ref="AR1355:AR1418" si="250">IF($AP1355="악성",$AM1355,0)</f>
        <v>0</v>
      </c>
      <c r="AS1355" s="41">
        <f t="shared" ref="AS1355:AS1418" si="251">IF($AP1355="부진",$AM1355,0)</f>
        <v>0</v>
      </c>
      <c r="AT1355" s="42">
        <f t="shared" ref="AT1355:AT1418" si="252">IF($AP1355="정상",$AM1355,0)</f>
        <v>0</v>
      </c>
      <c r="AU1355" s="43">
        <f t="shared" si="248"/>
        <v>0</v>
      </c>
      <c r="AV1355" s="95" t="str">
        <f t="shared" si="244"/>
        <v/>
      </c>
      <c r="AW1355" s="61" t="str">
        <f t="shared" si="244"/>
        <v/>
      </c>
      <c r="AX1355" s="61" t="str">
        <f t="shared" si="244"/>
        <v/>
      </c>
      <c r="AY1355" s="61" t="str">
        <f t="shared" si="244"/>
        <v/>
      </c>
      <c r="AZ1355" s="44" t="str">
        <f t="shared" si="244"/>
        <v/>
      </c>
      <c r="BA1355" s="45"/>
      <c r="BB1355" s="97">
        <v>0</v>
      </c>
      <c r="BC1355" s="98">
        <v>0</v>
      </c>
      <c r="BD1355" s="98">
        <v>0</v>
      </c>
      <c r="BE1355" s="98">
        <v>0</v>
      </c>
      <c r="BF1355" s="98">
        <v>0</v>
      </c>
      <c r="BG1355" s="99">
        <f t="shared" ref="BG1355:BG1418" si="253">+SUM(BB1355:BF1355)</f>
        <v>0</v>
      </c>
      <c r="BH1355" s="52">
        <f t="shared" si="249"/>
        <v>0</v>
      </c>
      <c r="BI1355" s="53">
        <f>IFERROR(IF(ROUND(V1355/((D1355+AK1355)/2),1)&lt;0,0,ROUND(V1355/((D1355+AK1355)/2),1)),0)</f>
        <v>0</v>
      </c>
      <c r="BJ1355" s="55" t="str">
        <f>IF(AK1355=0,"정상",IF(AP1355="악성","악성",IF(AND(BL1355&gt;3,BI1355&lt;0.5),"악성",IF(AND(AP1355="정상",BL1355&lt;=3),"정상",IF(BI1355&gt;1,"정상","부진")))))</f>
        <v>정상</v>
      </c>
      <c r="BK1355" s="54">
        <v>46023</v>
      </c>
      <c r="BL1355" s="52">
        <f t="shared" ref="BL1355:BL1418" si="254">DATEDIF(BK1355,$BL$9,"m")+1</f>
        <v>9</v>
      </c>
    </row>
    <row r="1356" spans="1:64" ht="17.100000000000001" customHeight="1">
      <c r="A1356" s="58" t="s">
        <v>1</v>
      </c>
      <c r="B1356" s="57" t="s">
        <v>5717</v>
      </c>
      <c r="C1356" s="56" t="s">
        <v>5718</v>
      </c>
      <c r="D1356" s="213">
        <v>0</v>
      </c>
      <c r="E1356" s="214">
        <v>0</v>
      </c>
      <c r="F1356" s="215">
        <v>0</v>
      </c>
      <c r="G1356" s="213">
        <v>7000</v>
      </c>
      <c r="H1356" s="216">
        <v>3337.732</v>
      </c>
      <c r="I1356" s="215">
        <v>23364124</v>
      </c>
      <c r="J1356" s="213">
        <v>0</v>
      </c>
      <c r="K1356" s="216">
        <v>0</v>
      </c>
      <c r="L1356" s="215">
        <v>0</v>
      </c>
      <c r="M1356" s="213">
        <v>0</v>
      </c>
      <c r="N1356" s="216">
        <v>0</v>
      </c>
      <c r="O1356" s="215">
        <v>0</v>
      </c>
      <c r="P1356" s="213">
        <v>0</v>
      </c>
      <c r="Q1356" s="216">
        <v>0</v>
      </c>
      <c r="R1356" s="215">
        <v>0</v>
      </c>
      <c r="S1356" s="213">
        <v>7000</v>
      </c>
      <c r="T1356" s="214">
        <v>3337.732</v>
      </c>
      <c r="U1356" s="217">
        <v>23364124</v>
      </c>
      <c r="V1356" s="213">
        <v>7000</v>
      </c>
      <c r="W1356" s="216">
        <v>3337.732</v>
      </c>
      <c r="X1356" s="215">
        <v>23364124</v>
      </c>
      <c r="Y1356" s="213">
        <v>0</v>
      </c>
      <c r="Z1356" s="216">
        <v>0</v>
      </c>
      <c r="AA1356" s="215">
        <v>0</v>
      </c>
      <c r="AB1356" s="213">
        <v>0</v>
      </c>
      <c r="AC1356" s="216">
        <v>0</v>
      </c>
      <c r="AD1356" s="215">
        <v>0</v>
      </c>
      <c r="AE1356" s="213">
        <v>0</v>
      </c>
      <c r="AF1356" s="216">
        <v>0</v>
      </c>
      <c r="AG1356" s="215">
        <v>0</v>
      </c>
      <c r="AH1356" s="213">
        <v>7000</v>
      </c>
      <c r="AI1356" s="214">
        <v>3337.732</v>
      </c>
      <c r="AJ1356" s="215">
        <v>23364124</v>
      </c>
      <c r="AK1356" s="218">
        <v>0</v>
      </c>
      <c r="AL1356" s="214">
        <v>0</v>
      </c>
      <c r="AM1356" s="215">
        <v>0</v>
      </c>
      <c r="AN1356" s="36">
        <f t="shared" si="246"/>
        <v>0</v>
      </c>
      <c r="AO1356" s="37">
        <f t="shared" si="247"/>
        <v>0</v>
      </c>
      <c r="AP1356" s="38" t="s">
        <v>2</v>
      </c>
      <c r="AQ1356" s="39" t="str">
        <f t="shared" si="245"/>
        <v>제품</v>
      </c>
      <c r="AR1356" s="40">
        <f t="shared" si="250"/>
        <v>0</v>
      </c>
      <c r="AS1356" s="41">
        <f t="shared" si="251"/>
        <v>0</v>
      </c>
      <c r="AT1356" s="42">
        <f t="shared" si="252"/>
        <v>0</v>
      </c>
      <c r="AU1356" s="43">
        <f t="shared" si="248"/>
        <v>0</v>
      </c>
      <c r="AV1356" s="95" t="str">
        <f t="shared" si="244"/>
        <v/>
      </c>
      <c r="AW1356" s="61" t="str">
        <f t="shared" si="244"/>
        <v/>
      </c>
      <c r="AX1356" s="61" t="str">
        <f t="shared" si="244"/>
        <v/>
      </c>
      <c r="AY1356" s="61" t="str">
        <f t="shared" si="244"/>
        <v/>
      </c>
      <c r="AZ1356" s="44" t="str">
        <f t="shared" si="244"/>
        <v/>
      </c>
      <c r="BA1356" s="45"/>
      <c r="BB1356" s="97">
        <v>0</v>
      </c>
      <c r="BC1356" s="98">
        <v>0</v>
      </c>
      <c r="BD1356" s="98">
        <v>0</v>
      </c>
      <c r="BE1356" s="98">
        <v>0</v>
      </c>
      <c r="BF1356" s="98">
        <v>0</v>
      </c>
      <c r="BG1356" s="99">
        <f t="shared" si="253"/>
        <v>0</v>
      </c>
      <c r="BH1356" s="52">
        <f t="shared" si="249"/>
        <v>0</v>
      </c>
      <c r="BI1356" s="53">
        <f>IFERROR(IF(ROUND(V1356/((D1356+AK1356)/2),1)&lt;0,0,ROUND(V1356/((D1356+AK1356)/2),1)),0)</f>
        <v>0</v>
      </c>
      <c r="BJ1356" s="55" t="str">
        <f>IF(AK1356=0,"정상",IF(AP1356="악성","악성",IF(AND(BL1356&gt;3,BI1356&lt;0.5),"악성",IF(AND(AP1356="정상",BL1356&lt;=3),"정상",IF(BI1356&gt;1,"정상","부진")))))</f>
        <v>정상</v>
      </c>
      <c r="BK1356" s="54">
        <v>46113</v>
      </c>
      <c r="BL1356" s="52">
        <f t="shared" si="254"/>
        <v>6</v>
      </c>
    </row>
    <row r="1357" spans="1:64" ht="17.100000000000001" customHeight="1">
      <c r="A1357" s="58" t="s">
        <v>1</v>
      </c>
      <c r="B1357" s="57" t="s">
        <v>5719</v>
      </c>
      <c r="C1357" s="56" t="s">
        <v>5720</v>
      </c>
      <c r="D1357" s="213">
        <v>0</v>
      </c>
      <c r="E1357" s="214">
        <v>0</v>
      </c>
      <c r="F1357" s="215">
        <v>0</v>
      </c>
      <c r="G1357" s="213">
        <v>7000</v>
      </c>
      <c r="H1357" s="216">
        <v>993.942857</v>
      </c>
      <c r="I1357" s="215">
        <v>6957600</v>
      </c>
      <c r="J1357" s="213">
        <v>0</v>
      </c>
      <c r="K1357" s="216">
        <v>0</v>
      </c>
      <c r="L1357" s="215">
        <v>0</v>
      </c>
      <c r="M1357" s="213">
        <v>0</v>
      </c>
      <c r="N1357" s="216">
        <v>0</v>
      </c>
      <c r="O1357" s="215">
        <v>0</v>
      </c>
      <c r="P1357" s="213">
        <v>0</v>
      </c>
      <c r="Q1357" s="216">
        <v>0</v>
      </c>
      <c r="R1357" s="215">
        <v>0</v>
      </c>
      <c r="S1357" s="213">
        <v>7000</v>
      </c>
      <c r="T1357" s="214">
        <v>993.942857</v>
      </c>
      <c r="U1357" s="217">
        <v>6957600</v>
      </c>
      <c r="V1357" s="213">
        <v>7000</v>
      </c>
      <c r="W1357" s="216">
        <v>993.942857</v>
      </c>
      <c r="X1357" s="215">
        <v>6957600</v>
      </c>
      <c r="Y1357" s="213">
        <v>0</v>
      </c>
      <c r="Z1357" s="216">
        <v>0</v>
      </c>
      <c r="AA1357" s="215">
        <v>0</v>
      </c>
      <c r="AB1357" s="213">
        <v>0</v>
      </c>
      <c r="AC1357" s="216">
        <v>0</v>
      </c>
      <c r="AD1357" s="215">
        <v>0</v>
      </c>
      <c r="AE1357" s="213">
        <v>0</v>
      </c>
      <c r="AF1357" s="216">
        <v>0</v>
      </c>
      <c r="AG1357" s="215">
        <v>0</v>
      </c>
      <c r="AH1357" s="213">
        <v>7000</v>
      </c>
      <c r="AI1357" s="214">
        <v>993.942857</v>
      </c>
      <c r="AJ1357" s="215">
        <v>6957600</v>
      </c>
      <c r="AK1357" s="218">
        <v>0</v>
      </c>
      <c r="AL1357" s="214">
        <v>0</v>
      </c>
      <c r="AM1357" s="215">
        <v>0</v>
      </c>
      <c r="AN1357" s="36">
        <f t="shared" si="246"/>
        <v>0</v>
      </c>
      <c r="AO1357" s="37">
        <f t="shared" si="247"/>
        <v>0</v>
      </c>
      <c r="AP1357" s="38" t="s">
        <v>2</v>
      </c>
      <c r="AQ1357" s="39" t="str">
        <f t="shared" si="245"/>
        <v>제품</v>
      </c>
      <c r="AR1357" s="40">
        <f t="shared" si="250"/>
        <v>0</v>
      </c>
      <c r="AS1357" s="41">
        <f t="shared" si="251"/>
        <v>0</v>
      </c>
      <c r="AT1357" s="42">
        <f t="shared" si="252"/>
        <v>0</v>
      </c>
      <c r="AU1357" s="43">
        <f t="shared" si="248"/>
        <v>0</v>
      </c>
      <c r="AV1357" s="95" t="str">
        <f t="shared" si="244"/>
        <v/>
      </c>
      <c r="AW1357" s="61" t="str">
        <f t="shared" si="244"/>
        <v/>
      </c>
      <c r="AX1357" s="61" t="str">
        <f t="shared" si="244"/>
        <v/>
      </c>
      <c r="AY1357" s="61" t="str">
        <f t="shared" si="244"/>
        <v/>
      </c>
      <c r="AZ1357" s="44" t="str">
        <f t="shared" si="244"/>
        <v/>
      </c>
      <c r="BA1357" s="45"/>
      <c r="BB1357" s="97">
        <v>0</v>
      </c>
      <c r="BC1357" s="98">
        <v>0</v>
      </c>
      <c r="BD1357" s="98">
        <v>0</v>
      </c>
      <c r="BE1357" s="98">
        <v>0</v>
      </c>
      <c r="BF1357" s="98">
        <v>0</v>
      </c>
      <c r="BG1357" s="99">
        <f t="shared" si="253"/>
        <v>0</v>
      </c>
      <c r="BH1357" s="52">
        <f t="shared" si="249"/>
        <v>0</v>
      </c>
      <c r="BI1357" s="53">
        <f>IFERROR(IF(ROUND(V1357/((D1357+AK1357)/2),1)&lt;0,0,ROUND(V1357/((D1357+AK1357)/2),1)),0)</f>
        <v>0</v>
      </c>
      <c r="BJ1357" s="55" t="str">
        <f>IF(AK1357=0,"정상",IF(AP1357="악성","악성",IF(AND(BL1357&gt;3,BI1357&lt;0.5),"악성",IF(AND(AP1357="정상",BL1357&lt;=3),"정상",IF(BI1357&gt;1,"정상","부진")))))</f>
        <v>정상</v>
      </c>
      <c r="BK1357" s="54">
        <v>46113</v>
      </c>
      <c r="BL1357" s="52">
        <f t="shared" si="254"/>
        <v>6</v>
      </c>
    </row>
    <row r="1358" spans="1:64" ht="17.100000000000001" customHeight="1">
      <c r="A1358" s="58" t="s">
        <v>1</v>
      </c>
      <c r="B1358" s="57" t="s">
        <v>5721</v>
      </c>
      <c r="C1358" s="56" t="s">
        <v>5722</v>
      </c>
      <c r="D1358" s="213">
        <v>0</v>
      </c>
      <c r="E1358" s="214">
        <v>0</v>
      </c>
      <c r="F1358" s="215">
        <v>0</v>
      </c>
      <c r="G1358" s="213">
        <v>0</v>
      </c>
      <c r="H1358" s="216">
        <v>0</v>
      </c>
      <c r="I1358" s="215">
        <v>0</v>
      </c>
      <c r="J1358" s="213">
        <v>7000</v>
      </c>
      <c r="K1358" s="216">
        <v>308</v>
      </c>
      <c r="L1358" s="215">
        <v>2156000</v>
      </c>
      <c r="M1358" s="213">
        <v>0</v>
      </c>
      <c r="N1358" s="216">
        <v>0</v>
      </c>
      <c r="O1358" s="215">
        <v>0</v>
      </c>
      <c r="P1358" s="213">
        <v>0</v>
      </c>
      <c r="Q1358" s="216">
        <v>0</v>
      </c>
      <c r="R1358" s="215">
        <v>0</v>
      </c>
      <c r="S1358" s="213">
        <v>7000</v>
      </c>
      <c r="T1358" s="214">
        <v>308</v>
      </c>
      <c r="U1358" s="217">
        <v>2156000</v>
      </c>
      <c r="V1358" s="213">
        <v>7000</v>
      </c>
      <c r="W1358" s="216">
        <v>308</v>
      </c>
      <c r="X1358" s="215">
        <v>2156000</v>
      </c>
      <c r="Y1358" s="213">
        <v>0</v>
      </c>
      <c r="Z1358" s="216">
        <v>0</v>
      </c>
      <c r="AA1358" s="215">
        <v>0</v>
      </c>
      <c r="AB1358" s="213">
        <v>0</v>
      </c>
      <c r="AC1358" s="216">
        <v>0</v>
      </c>
      <c r="AD1358" s="215">
        <v>0</v>
      </c>
      <c r="AE1358" s="213">
        <v>0</v>
      </c>
      <c r="AF1358" s="216">
        <v>0</v>
      </c>
      <c r="AG1358" s="215">
        <v>0</v>
      </c>
      <c r="AH1358" s="213">
        <v>7000</v>
      </c>
      <c r="AI1358" s="214">
        <v>308</v>
      </c>
      <c r="AJ1358" s="215">
        <v>2156000</v>
      </c>
      <c r="AK1358" s="218">
        <v>0</v>
      </c>
      <c r="AL1358" s="214">
        <v>0</v>
      </c>
      <c r="AM1358" s="215">
        <v>0</v>
      </c>
      <c r="AN1358" s="36">
        <f t="shared" si="246"/>
        <v>0</v>
      </c>
      <c r="AO1358" s="37">
        <f t="shared" si="247"/>
        <v>0</v>
      </c>
      <c r="AP1358" s="38" t="s">
        <v>2</v>
      </c>
      <c r="AQ1358" s="39" t="str">
        <f t="shared" si="245"/>
        <v>제품</v>
      </c>
      <c r="AR1358" s="40">
        <f t="shared" si="250"/>
        <v>0</v>
      </c>
      <c r="AS1358" s="41">
        <f t="shared" si="251"/>
        <v>0</v>
      </c>
      <c r="AT1358" s="42">
        <f t="shared" si="252"/>
        <v>0</v>
      </c>
      <c r="AU1358" s="43">
        <f t="shared" si="248"/>
        <v>0</v>
      </c>
      <c r="AV1358" s="95" t="str">
        <f t="shared" si="244"/>
        <v/>
      </c>
      <c r="AW1358" s="61" t="str">
        <f t="shared" si="244"/>
        <v/>
      </c>
      <c r="AX1358" s="61" t="str">
        <f t="shared" si="244"/>
        <v/>
      </c>
      <c r="AY1358" s="61" t="str">
        <f t="shared" si="244"/>
        <v/>
      </c>
      <c r="AZ1358" s="44" t="str">
        <f t="shared" si="244"/>
        <v/>
      </c>
      <c r="BA1358" s="45"/>
      <c r="BB1358" s="97">
        <v>0</v>
      </c>
      <c r="BC1358" s="98">
        <v>0</v>
      </c>
      <c r="BD1358" s="98">
        <v>0</v>
      </c>
      <c r="BE1358" s="98">
        <v>0</v>
      </c>
      <c r="BF1358" s="98">
        <v>0</v>
      </c>
      <c r="BG1358" s="99">
        <f t="shared" si="253"/>
        <v>0</v>
      </c>
      <c r="BH1358" s="52">
        <f t="shared" si="249"/>
        <v>0</v>
      </c>
      <c r="BI1358" s="53">
        <f>IFERROR(IF(ROUND(V1358/((D1358+AK1358)/2),1)&lt;0,0,ROUND(V1358/((D1358+AK1358)/2),1)),0)</f>
        <v>0</v>
      </c>
      <c r="BJ1358" s="55" t="str">
        <f>IF(AK1358=0,"정상",IF(AP1358="악성","악성",IF(AND(BL1358&gt;3,BI1358&lt;0.5),"악성",IF(AND(AP1358="정상",BL1358&lt;=3),"정상",IF(BI1358&gt;1,"정상","부진")))))</f>
        <v>정상</v>
      </c>
      <c r="BK1358" s="54">
        <v>46113</v>
      </c>
      <c r="BL1358" s="52">
        <f t="shared" si="254"/>
        <v>6</v>
      </c>
    </row>
    <row r="1359" spans="1:64" ht="17.100000000000001" customHeight="1">
      <c r="A1359" s="58" t="s">
        <v>1</v>
      </c>
      <c r="B1359" s="57" t="s">
        <v>5723</v>
      </c>
      <c r="C1359" s="56" t="s">
        <v>5724</v>
      </c>
      <c r="D1359" s="213">
        <v>0</v>
      </c>
      <c r="E1359" s="214">
        <v>0</v>
      </c>
      <c r="F1359" s="215">
        <v>0</v>
      </c>
      <c r="G1359" s="213">
        <v>0</v>
      </c>
      <c r="H1359" s="216">
        <v>0</v>
      </c>
      <c r="I1359" s="215">
        <v>0</v>
      </c>
      <c r="J1359" s="213">
        <v>7000</v>
      </c>
      <c r="K1359" s="216">
        <v>491</v>
      </c>
      <c r="L1359" s="215">
        <v>3437000</v>
      </c>
      <c r="M1359" s="213">
        <v>0</v>
      </c>
      <c r="N1359" s="216">
        <v>0</v>
      </c>
      <c r="O1359" s="215">
        <v>0</v>
      </c>
      <c r="P1359" s="213">
        <v>0</v>
      </c>
      <c r="Q1359" s="216">
        <v>0</v>
      </c>
      <c r="R1359" s="215">
        <v>0</v>
      </c>
      <c r="S1359" s="213">
        <v>7000</v>
      </c>
      <c r="T1359" s="214">
        <v>491</v>
      </c>
      <c r="U1359" s="217">
        <v>3437000</v>
      </c>
      <c r="V1359" s="213">
        <v>7000</v>
      </c>
      <c r="W1359" s="216">
        <v>491</v>
      </c>
      <c r="X1359" s="215">
        <v>3437000</v>
      </c>
      <c r="Y1359" s="213">
        <v>0</v>
      </c>
      <c r="Z1359" s="216">
        <v>0</v>
      </c>
      <c r="AA1359" s="215">
        <v>0</v>
      </c>
      <c r="AB1359" s="213">
        <v>0</v>
      </c>
      <c r="AC1359" s="216">
        <v>0</v>
      </c>
      <c r="AD1359" s="215">
        <v>0</v>
      </c>
      <c r="AE1359" s="213">
        <v>0</v>
      </c>
      <c r="AF1359" s="216">
        <v>0</v>
      </c>
      <c r="AG1359" s="215">
        <v>0</v>
      </c>
      <c r="AH1359" s="213">
        <v>7000</v>
      </c>
      <c r="AI1359" s="214">
        <v>491</v>
      </c>
      <c r="AJ1359" s="215">
        <v>3437000</v>
      </c>
      <c r="AK1359" s="218">
        <v>0</v>
      </c>
      <c r="AL1359" s="214">
        <v>0</v>
      </c>
      <c r="AM1359" s="215">
        <v>0</v>
      </c>
      <c r="AN1359" s="36">
        <f t="shared" si="246"/>
        <v>0</v>
      </c>
      <c r="AO1359" s="37">
        <f t="shared" si="247"/>
        <v>0</v>
      </c>
      <c r="AP1359" s="38" t="s">
        <v>2</v>
      </c>
      <c r="AQ1359" s="39" t="str">
        <f t="shared" si="245"/>
        <v>제품</v>
      </c>
      <c r="AR1359" s="40">
        <f t="shared" si="250"/>
        <v>0</v>
      </c>
      <c r="AS1359" s="41">
        <f t="shared" si="251"/>
        <v>0</v>
      </c>
      <c r="AT1359" s="42">
        <f t="shared" si="252"/>
        <v>0</v>
      </c>
      <c r="AU1359" s="43">
        <f t="shared" si="248"/>
        <v>0</v>
      </c>
      <c r="AV1359" s="95" t="str">
        <f t="shared" si="244"/>
        <v/>
      </c>
      <c r="AW1359" s="61" t="str">
        <f t="shared" si="244"/>
        <v/>
      </c>
      <c r="AX1359" s="61" t="str">
        <f t="shared" si="244"/>
        <v/>
      </c>
      <c r="AY1359" s="61" t="str">
        <f t="shared" si="244"/>
        <v/>
      </c>
      <c r="AZ1359" s="44" t="str">
        <f t="shared" si="244"/>
        <v/>
      </c>
      <c r="BA1359" s="45"/>
      <c r="BB1359" s="97">
        <v>0</v>
      </c>
      <c r="BC1359" s="98">
        <v>0</v>
      </c>
      <c r="BD1359" s="98">
        <v>0</v>
      </c>
      <c r="BE1359" s="98">
        <v>0</v>
      </c>
      <c r="BF1359" s="98">
        <v>0</v>
      </c>
      <c r="BG1359" s="99">
        <f t="shared" si="253"/>
        <v>0</v>
      </c>
      <c r="BH1359" s="52">
        <f t="shared" si="249"/>
        <v>0</v>
      </c>
      <c r="BI1359" s="53">
        <f>IFERROR(IF(ROUND(V1359/((D1359+AK1359)/2),1)&lt;0,0,ROUND(V1359/((D1359+AK1359)/2),1)),0)</f>
        <v>0</v>
      </c>
      <c r="BJ1359" s="55" t="str">
        <f>IF(AK1359=0,"정상",IF(AP1359="악성","악성",IF(AND(BL1359&gt;3,BI1359&lt;0.5),"악성",IF(AND(AP1359="정상",BL1359&lt;=3),"정상",IF(BI1359&gt;1,"정상","부진")))))</f>
        <v>정상</v>
      </c>
      <c r="BK1359" s="54">
        <v>46113</v>
      </c>
      <c r="BL1359" s="52">
        <f t="shared" si="254"/>
        <v>6</v>
      </c>
    </row>
    <row r="1360" spans="1:64" ht="17.100000000000001" customHeight="1">
      <c r="A1360" s="58" t="s">
        <v>1</v>
      </c>
      <c r="B1360" s="57" t="s">
        <v>5725</v>
      </c>
      <c r="C1360" s="56" t="s">
        <v>5726</v>
      </c>
      <c r="D1360" s="213">
        <v>0</v>
      </c>
      <c r="E1360" s="214">
        <v>0</v>
      </c>
      <c r="F1360" s="215">
        <v>0</v>
      </c>
      <c r="G1360" s="213">
        <v>10000</v>
      </c>
      <c r="H1360" s="216">
        <v>3590.4758000000002</v>
      </c>
      <c r="I1360" s="215">
        <v>35904758</v>
      </c>
      <c r="J1360" s="213">
        <v>0</v>
      </c>
      <c r="K1360" s="216">
        <v>0</v>
      </c>
      <c r="L1360" s="215">
        <v>0</v>
      </c>
      <c r="M1360" s="213">
        <v>0</v>
      </c>
      <c r="N1360" s="216">
        <v>0</v>
      </c>
      <c r="O1360" s="215">
        <v>0</v>
      </c>
      <c r="P1360" s="213">
        <v>0</v>
      </c>
      <c r="Q1360" s="216">
        <v>0</v>
      </c>
      <c r="R1360" s="215">
        <v>0</v>
      </c>
      <c r="S1360" s="213">
        <v>10000</v>
      </c>
      <c r="T1360" s="214">
        <v>3590.4758000000002</v>
      </c>
      <c r="U1360" s="217">
        <v>35904758</v>
      </c>
      <c r="V1360" s="213">
        <v>10000</v>
      </c>
      <c r="W1360" s="216">
        <v>3590.4758000000002</v>
      </c>
      <c r="X1360" s="215">
        <v>35904758</v>
      </c>
      <c r="Y1360" s="213">
        <v>0</v>
      </c>
      <c r="Z1360" s="216">
        <v>0</v>
      </c>
      <c r="AA1360" s="215">
        <v>0</v>
      </c>
      <c r="AB1360" s="213">
        <v>0</v>
      </c>
      <c r="AC1360" s="216">
        <v>0</v>
      </c>
      <c r="AD1360" s="215">
        <v>0</v>
      </c>
      <c r="AE1360" s="213">
        <v>0</v>
      </c>
      <c r="AF1360" s="216">
        <v>0</v>
      </c>
      <c r="AG1360" s="215">
        <v>0</v>
      </c>
      <c r="AH1360" s="213">
        <v>10000</v>
      </c>
      <c r="AI1360" s="214">
        <v>3590.4758000000002</v>
      </c>
      <c r="AJ1360" s="215">
        <v>35904758</v>
      </c>
      <c r="AK1360" s="218">
        <v>0</v>
      </c>
      <c r="AL1360" s="214">
        <v>0</v>
      </c>
      <c r="AM1360" s="215">
        <v>0</v>
      </c>
      <c r="AN1360" s="36">
        <f t="shared" si="246"/>
        <v>0</v>
      </c>
      <c r="AO1360" s="37">
        <f t="shared" si="247"/>
        <v>0</v>
      </c>
      <c r="AP1360" s="38" t="s">
        <v>2</v>
      </c>
      <c r="AQ1360" s="39" t="str">
        <f t="shared" si="245"/>
        <v>제품</v>
      </c>
      <c r="AR1360" s="40">
        <f t="shared" si="250"/>
        <v>0</v>
      </c>
      <c r="AS1360" s="41">
        <f t="shared" si="251"/>
        <v>0</v>
      </c>
      <c r="AT1360" s="42">
        <f t="shared" si="252"/>
        <v>0</v>
      </c>
      <c r="AU1360" s="43">
        <f t="shared" si="248"/>
        <v>0</v>
      </c>
      <c r="AV1360" s="95" t="str">
        <f t="shared" si="244"/>
        <v/>
      </c>
      <c r="AW1360" s="61" t="str">
        <f t="shared" si="244"/>
        <v/>
      </c>
      <c r="AX1360" s="61" t="str">
        <f t="shared" si="244"/>
        <v/>
      </c>
      <c r="AY1360" s="61" t="str">
        <f t="shared" si="244"/>
        <v/>
      </c>
      <c r="AZ1360" s="44" t="str">
        <f t="shared" si="244"/>
        <v/>
      </c>
      <c r="BA1360" s="45"/>
      <c r="BB1360" s="97">
        <v>0</v>
      </c>
      <c r="BC1360" s="98">
        <v>0</v>
      </c>
      <c r="BD1360" s="98">
        <v>0</v>
      </c>
      <c r="BE1360" s="98">
        <v>0</v>
      </c>
      <c r="BF1360" s="98">
        <v>0</v>
      </c>
      <c r="BG1360" s="99">
        <f t="shared" si="253"/>
        <v>0</v>
      </c>
      <c r="BH1360" s="52">
        <f t="shared" si="249"/>
        <v>0</v>
      </c>
      <c r="BI1360" s="53">
        <f>IFERROR(IF(ROUND(V1360/((D1360+AK1360)/2),1)&lt;0,0,ROUND(V1360/((D1360+AK1360)/2),1)),0)</f>
        <v>0</v>
      </c>
      <c r="BJ1360" s="55" t="str">
        <f>IF(AK1360=0,"정상",IF(AP1360="악성","악성",IF(AND(BL1360&gt;3,BI1360&lt;0.5),"악성",IF(AND(AP1360="정상",BL1360&lt;=3),"정상",IF(BI1360&gt;1,"정상","부진")))))</f>
        <v>정상</v>
      </c>
      <c r="BK1360" s="54">
        <v>46113</v>
      </c>
      <c r="BL1360" s="52">
        <f t="shared" si="254"/>
        <v>6</v>
      </c>
    </row>
    <row r="1361" spans="1:64" ht="17.100000000000001" customHeight="1">
      <c r="A1361" s="58" t="s">
        <v>1</v>
      </c>
      <c r="B1361" s="57" t="s">
        <v>5727</v>
      </c>
      <c r="C1361" s="56" t="s">
        <v>5728</v>
      </c>
      <c r="D1361" s="213">
        <v>0</v>
      </c>
      <c r="E1361" s="214">
        <v>0</v>
      </c>
      <c r="F1361" s="215">
        <v>0</v>
      </c>
      <c r="G1361" s="213">
        <v>0</v>
      </c>
      <c r="H1361" s="216">
        <v>0</v>
      </c>
      <c r="I1361" s="215">
        <v>0</v>
      </c>
      <c r="J1361" s="213">
        <v>3000</v>
      </c>
      <c r="K1361" s="216">
        <v>3600</v>
      </c>
      <c r="L1361" s="215">
        <v>10800000</v>
      </c>
      <c r="M1361" s="213">
        <v>0</v>
      </c>
      <c r="N1361" s="216">
        <v>0</v>
      </c>
      <c r="O1361" s="215">
        <v>0</v>
      </c>
      <c r="P1361" s="213">
        <v>0</v>
      </c>
      <c r="Q1361" s="216">
        <v>0</v>
      </c>
      <c r="R1361" s="215">
        <v>0</v>
      </c>
      <c r="S1361" s="213">
        <v>3000</v>
      </c>
      <c r="T1361" s="214">
        <v>3600</v>
      </c>
      <c r="U1361" s="217">
        <v>10800000</v>
      </c>
      <c r="V1361" s="213">
        <v>3000</v>
      </c>
      <c r="W1361" s="216">
        <v>3600</v>
      </c>
      <c r="X1361" s="215">
        <v>10800000</v>
      </c>
      <c r="Y1361" s="213">
        <v>0</v>
      </c>
      <c r="Z1361" s="216">
        <v>0</v>
      </c>
      <c r="AA1361" s="215">
        <v>0</v>
      </c>
      <c r="AB1361" s="213">
        <v>0</v>
      </c>
      <c r="AC1361" s="216">
        <v>0</v>
      </c>
      <c r="AD1361" s="215">
        <v>0</v>
      </c>
      <c r="AE1361" s="213">
        <v>0</v>
      </c>
      <c r="AF1361" s="216">
        <v>0</v>
      </c>
      <c r="AG1361" s="215">
        <v>0</v>
      </c>
      <c r="AH1361" s="213">
        <v>3000</v>
      </c>
      <c r="AI1361" s="214">
        <v>3600</v>
      </c>
      <c r="AJ1361" s="215">
        <v>10800000</v>
      </c>
      <c r="AK1361" s="218">
        <v>0</v>
      </c>
      <c r="AL1361" s="214">
        <v>0</v>
      </c>
      <c r="AM1361" s="215">
        <v>0</v>
      </c>
      <c r="AN1361" s="36">
        <f t="shared" si="246"/>
        <v>0</v>
      </c>
      <c r="AO1361" s="37">
        <f t="shared" si="247"/>
        <v>0</v>
      </c>
      <c r="AP1361" s="38" t="s">
        <v>2</v>
      </c>
      <c r="AQ1361" s="39" t="str">
        <f t="shared" si="245"/>
        <v>제품</v>
      </c>
      <c r="AR1361" s="40">
        <f t="shared" si="250"/>
        <v>0</v>
      </c>
      <c r="AS1361" s="41">
        <f t="shared" si="251"/>
        <v>0</v>
      </c>
      <c r="AT1361" s="42">
        <f t="shared" si="252"/>
        <v>0</v>
      </c>
      <c r="AU1361" s="43">
        <f t="shared" si="248"/>
        <v>0</v>
      </c>
      <c r="AV1361" s="95" t="str">
        <f t="shared" si="244"/>
        <v/>
      </c>
      <c r="AW1361" s="61" t="str">
        <f t="shared" si="244"/>
        <v/>
      </c>
      <c r="AX1361" s="61" t="str">
        <f t="shared" si="244"/>
        <v/>
      </c>
      <c r="AY1361" s="61" t="str">
        <f t="shared" si="244"/>
        <v/>
      </c>
      <c r="AZ1361" s="44" t="str">
        <f t="shared" si="244"/>
        <v/>
      </c>
      <c r="BA1361" s="45"/>
      <c r="BB1361" s="97">
        <v>0</v>
      </c>
      <c r="BC1361" s="98">
        <v>0</v>
      </c>
      <c r="BD1361" s="98">
        <v>0</v>
      </c>
      <c r="BE1361" s="98">
        <v>0</v>
      </c>
      <c r="BF1361" s="98">
        <v>0</v>
      </c>
      <c r="BG1361" s="99">
        <f t="shared" si="253"/>
        <v>0</v>
      </c>
      <c r="BH1361" s="52">
        <f t="shared" si="249"/>
        <v>0</v>
      </c>
      <c r="BI1361" s="53">
        <f>IFERROR(IF(ROUND(V1361/((D1361+AK1361)/2),1)&lt;0,0,ROUND(V1361/((D1361+AK1361)/2),1)),0)</f>
        <v>0</v>
      </c>
      <c r="BJ1361" s="55" t="str">
        <f>IF(AK1361=0,"정상",IF(AP1361="악성","악성",IF(AND(BL1361&gt;3,BI1361&lt;0.5),"악성",IF(AND(AP1361="정상",BL1361&lt;=3),"정상",IF(BI1361&gt;1,"정상","부진")))))</f>
        <v>정상</v>
      </c>
      <c r="BK1361" s="54">
        <v>46113</v>
      </c>
      <c r="BL1361" s="52">
        <f t="shared" si="254"/>
        <v>6</v>
      </c>
    </row>
    <row r="1362" spans="1:64" ht="17.100000000000001" customHeight="1">
      <c r="A1362" s="58" t="s">
        <v>1</v>
      </c>
      <c r="B1362" s="57" t="s">
        <v>5729</v>
      </c>
      <c r="C1362" s="56" t="s">
        <v>5730</v>
      </c>
      <c r="D1362" s="213">
        <v>0</v>
      </c>
      <c r="E1362" s="214">
        <v>0</v>
      </c>
      <c r="F1362" s="215">
        <v>0</v>
      </c>
      <c r="G1362" s="213">
        <v>0</v>
      </c>
      <c r="H1362" s="216">
        <v>0</v>
      </c>
      <c r="I1362" s="215">
        <v>0</v>
      </c>
      <c r="J1362" s="213">
        <v>3000</v>
      </c>
      <c r="K1362" s="216">
        <v>3600</v>
      </c>
      <c r="L1362" s="215">
        <v>10800000</v>
      </c>
      <c r="M1362" s="213">
        <v>0</v>
      </c>
      <c r="N1362" s="216">
        <v>0</v>
      </c>
      <c r="O1362" s="215">
        <v>0</v>
      </c>
      <c r="P1362" s="213">
        <v>0</v>
      </c>
      <c r="Q1362" s="216">
        <v>0</v>
      </c>
      <c r="R1362" s="215">
        <v>0</v>
      </c>
      <c r="S1362" s="213">
        <v>3000</v>
      </c>
      <c r="T1362" s="214">
        <v>3600</v>
      </c>
      <c r="U1362" s="217">
        <v>10800000</v>
      </c>
      <c r="V1362" s="213">
        <v>3000</v>
      </c>
      <c r="W1362" s="216">
        <v>3600</v>
      </c>
      <c r="X1362" s="215">
        <v>10800000</v>
      </c>
      <c r="Y1362" s="213">
        <v>0</v>
      </c>
      <c r="Z1362" s="216">
        <v>0</v>
      </c>
      <c r="AA1362" s="215">
        <v>0</v>
      </c>
      <c r="AB1362" s="213">
        <v>0</v>
      </c>
      <c r="AC1362" s="216">
        <v>0</v>
      </c>
      <c r="AD1362" s="215">
        <v>0</v>
      </c>
      <c r="AE1362" s="213">
        <v>0</v>
      </c>
      <c r="AF1362" s="216">
        <v>0</v>
      </c>
      <c r="AG1362" s="215">
        <v>0</v>
      </c>
      <c r="AH1362" s="213">
        <v>3000</v>
      </c>
      <c r="AI1362" s="214">
        <v>3600</v>
      </c>
      <c r="AJ1362" s="215">
        <v>10800000</v>
      </c>
      <c r="AK1362" s="218">
        <v>0</v>
      </c>
      <c r="AL1362" s="214">
        <v>0</v>
      </c>
      <c r="AM1362" s="215">
        <v>0</v>
      </c>
      <c r="AN1362" s="36">
        <f t="shared" si="246"/>
        <v>0</v>
      </c>
      <c r="AO1362" s="37">
        <f t="shared" si="247"/>
        <v>0</v>
      </c>
      <c r="AP1362" s="38" t="s">
        <v>2</v>
      </c>
      <c r="AQ1362" s="39" t="str">
        <f t="shared" si="245"/>
        <v>제품</v>
      </c>
      <c r="AR1362" s="40">
        <f t="shared" si="250"/>
        <v>0</v>
      </c>
      <c r="AS1362" s="41">
        <f t="shared" si="251"/>
        <v>0</v>
      </c>
      <c r="AT1362" s="42">
        <f t="shared" si="252"/>
        <v>0</v>
      </c>
      <c r="AU1362" s="43">
        <f t="shared" si="248"/>
        <v>0</v>
      </c>
      <c r="AV1362" s="95" t="str">
        <f t="shared" si="244"/>
        <v/>
      </c>
      <c r="AW1362" s="61" t="str">
        <f t="shared" si="244"/>
        <v/>
      </c>
      <c r="AX1362" s="61" t="str">
        <f t="shared" si="244"/>
        <v/>
      </c>
      <c r="AY1362" s="61" t="str">
        <f t="shared" si="244"/>
        <v/>
      </c>
      <c r="AZ1362" s="44" t="str">
        <f t="shared" si="244"/>
        <v/>
      </c>
      <c r="BA1362" s="45"/>
      <c r="BB1362" s="97">
        <v>0</v>
      </c>
      <c r="BC1362" s="98">
        <v>0</v>
      </c>
      <c r="BD1362" s="98">
        <v>0</v>
      </c>
      <c r="BE1362" s="98">
        <v>0</v>
      </c>
      <c r="BF1362" s="98">
        <v>0</v>
      </c>
      <c r="BG1362" s="99">
        <f t="shared" si="253"/>
        <v>0</v>
      </c>
      <c r="BH1362" s="52">
        <f t="shared" si="249"/>
        <v>0</v>
      </c>
      <c r="BI1362" s="53">
        <f>IFERROR(IF(ROUND(V1362/((D1362+AK1362)/2),1)&lt;0,0,ROUND(V1362/((D1362+AK1362)/2),1)),0)</f>
        <v>0</v>
      </c>
      <c r="BJ1362" s="55" t="str">
        <f>IF(AK1362=0,"정상",IF(AP1362="악성","악성",IF(AND(BL1362&gt;3,BI1362&lt;0.5),"악성",IF(AND(AP1362="정상",BL1362&lt;=3),"정상",IF(BI1362&gt;1,"정상","부진")))))</f>
        <v>정상</v>
      </c>
      <c r="BK1362" s="54">
        <v>46113</v>
      </c>
      <c r="BL1362" s="52">
        <f t="shared" si="254"/>
        <v>6</v>
      </c>
    </row>
    <row r="1363" spans="1:64" ht="17.100000000000001" customHeight="1">
      <c r="A1363" s="58" t="s">
        <v>1</v>
      </c>
      <c r="B1363" s="57" t="s">
        <v>5731</v>
      </c>
      <c r="C1363" s="56" t="s">
        <v>5732</v>
      </c>
      <c r="D1363" s="213">
        <v>0</v>
      </c>
      <c r="E1363" s="214">
        <v>0</v>
      </c>
      <c r="F1363" s="215">
        <v>0</v>
      </c>
      <c r="G1363" s="213">
        <v>0</v>
      </c>
      <c r="H1363" s="216">
        <v>0</v>
      </c>
      <c r="I1363" s="215">
        <v>0</v>
      </c>
      <c r="J1363" s="213">
        <v>7000</v>
      </c>
      <c r="K1363" s="216">
        <v>308</v>
      </c>
      <c r="L1363" s="215">
        <v>2156000</v>
      </c>
      <c r="M1363" s="213">
        <v>0</v>
      </c>
      <c r="N1363" s="216">
        <v>0</v>
      </c>
      <c r="O1363" s="215">
        <v>0</v>
      </c>
      <c r="P1363" s="213">
        <v>0</v>
      </c>
      <c r="Q1363" s="216">
        <v>0</v>
      </c>
      <c r="R1363" s="215">
        <v>0</v>
      </c>
      <c r="S1363" s="213">
        <v>7000</v>
      </c>
      <c r="T1363" s="214">
        <v>308</v>
      </c>
      <c r="U1363" s="217">
        <v>2156000</v>
      </c>
      <c r="V1363" s="213">
        <v>7000</v>
      </c>
      <c r="W1363" s="216">
        <v>308</v>
      </c>
      <c r="X1363" s="215">
        <v>2156000</v>
      </c>
      <c r="Y1363" s="213">
        <v>0</v>
      </c>
      <c r="Z1363" s="216">
        <v>0</v>
      </c>
      <c r="AA1363" s="215">
        <v>0</v>
      </c>
      <c r="AB1363" s="213">
        <v>0</v>
      </c>
      <c r="AC1363" s="216">
        <v>0</v>
      </c>
      <c r="AD1363" s="215">
        <v>0</v>
      </c>
      <c r="AE1363" s="213">
        <v>0</v>
      </c>
      <c r="AF1363" s="216">
        <v>0</v>
      </c>
      <c r="AG1363" s="215">
        <v>0</v>
      </c>
      <c r="AH1363" s="213">
        <v>7000</v>
      </c>
      <c r="AI1363" s="214">
        <v>308</v>
      </c>
      <c r="AJ1363" s="215">
        <v>2156000</v>
      </c>
      <c r="AK1363" s="218">
        <v>0</v>
      </c>
      <c r="AL1363" s="214">
        <v>0</v>
      </c>
      <c r="AM1363" s="215">
        <v>0</v>
      </c>
      <c r="AN1363" s="36">
        <f t="shared" si="246"/>
        <v>0</v>
      </c>
      <c r="AO1363" s="37">
        <f t="shared" si="247"/>
        <v>0</v>
      </c>
      <c r="AP1363" s="38" t="s">
        <v>2</v>
      </c>
      <c r="AQ1363" s="39" t="str">
        <f t="shared" si="245"/>
        <v>제품</v>
      </c>
      <c r="AR1363" s="40">
        <f t="shared" si="250"/>
        <v>0</v>
      </c>
      <c r="AS1363" s="41">
        <f t="shared" si="251"/>
        <v>0</v>
      </c>
      <c r="AT1363" s="42">
        <f t="shared" si="252"/>
        <v>0</v>
      </c>
      <c r="AU1363" s="43">
        <f t="shared" si="248"/>
        <v>0</v>
      </c>
      <c r="AV1363" s="95" t="str">
        <f t="shared" si="244"/>
        <v/>
      </c>
      <c r="AW1363" s="61" t="str">
        <f t="shared" si="244"/>
        <v/>
      </c>
      <c r="AX1363" s="61" t="str">
        <f t="shared" si="244"/>
        <v/>
      </c>
      <c r="AY1363" s="61" t="str">
        <f t="shared" si="244"/>
        <v/>
      </c>
      <c r="AZ1363" s="44" t="str">
        <f t="shared" si="244"/>
        <v/>
      </c>
      <c r="BA1363" s="45"/>
      <c r="BB1363" s="97">
        <v>0</v>
      </c>
      <c r="BC1363" s="98">
        <v>0</v>
      </c>
      <c r="BD1363" s="98">
        <v>0</v>
      </c>
      <c r="BE1363" s="98">
        <v>0</v>
      </c>
      <c r="BF1363" s="98">
        <v>0</v>
      </c>
      <c r="BG1363" s="99">
        <f t="shared" si="253"/>
        <v>0</v>
      </c>
      <c r="BH1363" s="52">
        <f t="shared" si="249"/>
        <v>0</v>
      </c>
      <c r="BI1363" s="53">
        <f>IFERROR(IF(ROUND(V1363/((D1363+AK1363)/2),1)&lt;0,0,ROUND(V1363/((D1363+AK1363)/2),1)),0)</f>
        <v>0</v>
      </c>
      <c r="BJ1363" s="55" t="str">
        <f>IF(AK1363=0,"정상",IF(AP1363="악성","악성",IF(AND(BL1363&gt;3,BI1363&lt;0.5),"악성",IF(AND(AP1363="정상",BL1363&lt;=3),"정상",IF(BI1363&gt;1,"정상","부진")))))</f>
        <v>정상</v>
      </c>
      <c r="BK1363" s="54">
        <v>46113</v>
      </c>
      <c r="BL1363" s="52">
        <f t="shared" si="254"/>
        <v>6</v>
      </c>
    </row>
    <row r="1364" spans="1:64" ht="17.100000000000001" customHeight="1">
      <c r="A1364" s="58" t="s">
        <v>1</v>
      </c>
      <c r="B1364" s="57" t="s">
        <v>5733</v>
      </c>
      <c r="C1364" s="56" t="s">
        <v>5734</v>
      </c>
      <c r="D1364" s="213">
        <v>0</v>
      </c>
      <c r="E1364" s="214">
        <v>0</v>
      </c>
      <c r="F1364" s="215">
        <v>0</v>
      </c>
      <c r="G1364" s="213">
        <v>6000</v>
      </c>
      <c r="H1364" s="216">
        <v>688.11366599999997</v>
      </c>
      <c r="I1364" s="215">
        <v>4128682</v>
      </c>
      <c r="J1364" s="213">
        <v>0</v>
      </c>
      <c r="K1364" s="216">
        <v>0</v>
      </c>
      <c r="L1364" s="215">
        <v>0</v>
      </c>
      <c r="M1364" s="213">
        <v>0</v>
      </c>
      <c r="N1364" s="216">
        <v>0</v>
      </c>
      <c r="O1364" s="215">
        <v>0</v>
      </c>
      <c r="P1364" s="213">
        <v>0</v>
      </c>
      <c r="Q1364" s="216">
        <v>0</v>
      </c>
      <c r="R1364" s="215">
        <v>0</v>
      </c>
      <c r="S1364" s="213">
        <v>6000</v>
      </c>
      <c r="T1364" s="214">
        <v>688.11366599999997</v>
      </c>
      <c r="U1364" s="217">
        <v>4128682</v>
      </c>
      <c r="V1364" s="213">
        <v>6000</v>
      </c>
      <c r="W1364" s="216">
        <v>688.11366599999997</v>
      </c>
      <c r="X1364" s="215">
        <v>4128682</v>
      </c>
      <c r="Y1364" s="213">
        <v>0</v>
      </c>
      <c r="Z1364" s="216">
        <v>0</v>
      </c>
      <c r="AA1364" s="215">
        <v>0</v>
      </c>
      <c r="AB1364" s="213">
        <v>0</v>
      </c>
      <c r="AC1364" s="216">
        <v>0</v>
      </c>
      <c r="AD1364" s="215">
        <v>0</v>
      </c>
      <c r="AE1364" s="213">
        <v>0</v>
      </c>
      <c r="AF1364" s="216">
        <v>0</v>
      </c>
      <c r="AG1364" s="215">
        <v>0</v>
      </c>
      <c r="AH1364" s="213">
        <v>6000</v>
      </c>
      <c r="AI1364" s="214">
        <v>688.11366599999997</v>
      </c>
      <c r="AJ1364" s="215">
        <v>4128682</v>
      </c>
      <c r="AK1364" s="218">
        <v>0</v>
      </c>
      <c r="AL1364" s="214">
        <v>0</v>
      </c>
      <c r="AM1364" s="215">
        <v>0</v>
      </c>
      <c r="AN1364" s="36">
        <f t="shared" si="246"/>
        <v>0</v>
      </c>
      <c r="AO1364" s="37">
        <f t="shared" si="247"/>
        <v>0</v>
      </c>
      <c r="AP1364" s="38" t="s">
        <v>2</v>
      </c>
      <c r="AQ1364" s="39" t="str">
        <f t="shared" si="245"/>
        <v>제품</v>
      </c>
      <c r="AR1364" s="40">
        <f t="shared" si="250"/>
        <v>0</v>
      </c>
      <c r="AS1364" s="41">
        <f t="shared" si="251"/>
        <v>0</v>
      </c>
      <c r="AT1364" s="42">
        <f t="shared" si="252"/>
        <v>0</v>
      </c>
      <c r="AU1364" s="43">
        <f t="shared" si="248"/>
        <v>0</v>
      </c>
      <c r="AV1364" s="95" t="str">
        <f t="shared" si="244"/>
        <v/>
      </c>
      <c r="AW1364" s="61" t="str">
        <f t="shared" si="244"/>
        <v/>
      </c>
      <c r="AX1364" s="61" t="str">
        <f t="shared" si="244"/>
        <v/>
      </c>
      <c r="AY1364" s="61" t="str">
        <f t="shared" si="244"/>
        <v/>
      </c>
      <c r="AZ1364" s="44" t="str">
        <f t="shared" si="244"/>
        <v/>
      </c>
      <c r="BA1364" s="45"/>
      <c r="BB1364" s="97">
        <v>0</v>
      </c>
      <c r="BC1364" s="98">
        <v>0</v>
      </c>
      <c r="BD1364" s="98">
        <v>0</v>
      </c>
      <c r="BE1364" s="98">
        <v>0</v>
      </c>
      <c r="BF1364" s="98">
        <v>0</v>
      </c>
      <c r="BG1364" s="99">
        <f t="shared" si="253"/>
        <v>0</v>
      </c>
      <c r="BH1364" s="52">
        <f t="shared" si="249"/>
        <v>0</v>
      </c>
      <c r="BI1364" s="53">
        <f>IFERROR(IF(ROUND(V1364/((D1364+AK1364)/2),1)&lt;0,0,ROUND(V1364/((D1364+AK1364)/2),1)),0)</f>
        <v>0</v>
      </c>
      <c r="BJ1364" s="55" t="str">
        <f>IF(AK1364=0,"정상",IF(AP1364="악성","악성",IF(AND(BL1364&gt;3,BI1364&lt;0.5),"악성",IF(AND(AP1364="정상",BL1364&lt;=3),"정상",IF(BI1364&gt;1,"정상","부진")))))</f>
        <v>정상</v>
      </c>
      <c r="BK1364" s="54">
        <v>46113</v>
      </c>
      <c r="BL1364" s="52">
        <f t="shared" si="254"/>
        <v>6</v>
      </c>
    </row>
    <row r="1365" spans="1:64" ht="17.100000000000001" customHeight="1">
      <c r="A1365" s="58" t="s">
        <v>1</v>
      </c>
      <c r="B1365" s="57" t="s">
        <v>5735</v>
      </c>
      <c r="C1365" s="56" t="s">
        <v>5736</v>
      </c>
      <c r="D1365" s="213">
        <v>0</v>
      </c>
      <c r="E1365" s="214">
        <v>0</v>
      </c>
      <c r="F1365" s="215">
        <v>0</v>
      </c>
      <c r="G1365" s="213">
        <v>13500</v>
      </c>
      <c r="H1365" s="216">
        <v>993.94296199999997</v>
      </c>
      <c r="I1365" s="215">
        <v>13418230</v>
      </c>
      <c r="J1365" s="213">
        <v>0</v>
      </c>
      <c r="K1365" s="216">
        <v>0</v>
      </c>
      <c r="L1365" s="215">
        <v>0</v>
      </c>
      <c r="M1365" s="213">
        <v>0</v>
      </c>
      <c r="N1365" s="216">
        <v>0</v>
      </c>
      <c r="O1365" s="215">
        <v>0</v>
      </c>
      <c r="P1365" s="213">
        <v>0</v>
      </c>
      <c r="Q1365" s="216">
        <v>0</v>
      </c>
      <c r="R1365" s="215">
        <v>0</v>
      </c>
      <c r="S1365" s="213">
        <v>13500</v>
      </c>
      <c r="T1365" s="214">
        <v>993.94296199999997</v>
      </c>
      <c r="U1365" s="217">
        <v>13418230</v>
      </c>
      <c r="V1365" s="213">
        <v>13500</v>
      </c>
      <c r="W1365" s="216">
        <v>993.94296199999997</v>
      </c>
      <c r="X1365" s="215">
        <v>13418230</v>
      </c>
      <c r="Y1365" s="213">
        <v>0</v>
      </c>
      <c r="Z1365" s="216">
        <v>0</v>
      </c>
      <c r="AA1365" s="215">
        <v>0</v>
      </c>
      <c r="AB1365" s="213">
        <v>0</v>
      </c>
      <c r="AC1365" s="216">
        <v>0</v>
      </c>
      <c r="AD1365" s="215">
        <v>0</v>
      </c>
      <c r="AE1365" s="213">
        <v>0</v>
      </c>
      <c r="AF1365" s="216">
        <v>0</v>
      </c>
      <c r="AG1365" s="215">
        <v>0</v>
      </c>
      <c r="AH1365" s="213">
        <v>13500</v>
      </c>
      <c r="AI1365" s="214">
        <v>993.94296199999997</v>
      </c>
      <c r="AJ1365" s="215">
        <v>13418230</v>
      </c>
      <c r="AK1365" s="218">
        <v>0</v>
      </c>
      <c r="AL1365" s="214">
        <v>0</v>
      </c>
      <c r="AM1365" s="215">
        <v>0</v>
      </c>
      <c r="AN1365" s="36">
        <f t="shared" si="246"/>
        <v>0</v>
      </c>
      <c r="AO1365" s="37">
        <f t="shared" si="247"/>
        <v>0</v>
      </c>
      <c r="AP1365" s="38" t="s">
        <v>2</v>
      </c>
      <c r="AQ1365" s="39" t="str">
        <f t="shared" si="245"/>
        <v>제품</v>
      </c>
      <c r="AR1365" s="40">
        <f t="shared" si="250"/>
        <v>0</v>
      </c>
      <c r="AS1365" s="41">
        <f t="shared" si="251"/>
        <v>0</v>
      </c>
      <c r="AT1365" s="42">
        <f t="shared" si="252"/>
        <v>0</v>
      </c>
      <c r="AU1365" s="43">
        <f t="shared" si="248"/>
        <v>0</v>
      </c>
      <c r="AV1365" s="95" t="str">
        <f t="shared" si="244"/>
        <v/>
      </c>
      <c r="AW1365" s="61" t="str">
        <f t="shared" si="244"/>
        <v/>
      </c>
      <c r="AX1365" s="61" t="str">
        <f t="shared" si="244"/>
        <v/>
      </c>
      <c r="AY1365" s="61" t="str">
        <f t="shared" si="244"/>
        <v/>
      </c>
      <c r="AZ1365" s="44" t="str">
        <f t="shared" si="244"/>
        <v/>
      </c>
      <c r="BA1365" s="45"/>
      <c r="BB1365" s="97">
        <v>0</v>
      </c>
      <c r="BC1365" s="98">
        <v>0</v>
      </c>
      <c r="BD1365" s="98">
        <v>0</v>
      </c>
      <c r="BE1365" s="98">
        <v>0</v>
      </c>
      <c r="BF1365" s="98">
        <v>0</v>
      </c>
      <c r="BG1365" s="99">
        <f t="shared" si="253"/>
        <v>0</v>
      </c>
      <c r="BH1365" s="52">
        <f t="shared" si="249"/>
        <v>0</v>
      </c>
      <c r="BI1365" s="53">
        <f>IFERROR(IF(ROUND(V1365/((D1365+AK1365)/2),1)&lt;0,0,ROUND(V1365/((D1365+AK1365)/2),1)),0)</f>
        <v>0</v>
      </c>
      <c r="BJ1365" s="55" t="str">
        <f>IF(AK1365=0,"정상",IF(AP1365="악성","악성",IF(AND(BL1365&gt;3,BI1365&lt;0.5),"악성",IF(AND(AP1365="정상",BL1365&lt;=3),"정상",IF(BI1365&gt;1,"정상","부진")))))</f>
        <v>정상</v>
      </c>
      <c r="BK1365" s="54">
        <v>46113</v>
      </c>
      <c r="BL1365" s="52">
        <f t="shared" si="254"/>
        <v>6</v>
      </c>
    </row>
    <row r="1366" spans="1:64" ht="17.100000000000001" customHeight="1">
      <c r="A1366" s="58" t="s">
        <v>1</v>
      </c>
      <c r="B1366" s="57" t="s">
        <v>5737</v>
      </c>
      <c r="C1366" s="56" t="s">
        <v>5738</v>
      </c>
      <c r="D1366" s="213">
        <v>0</v>
      </c>
      <c r="E1366" s="214">
        <v>0</v>
      </c>
      <c r="F1366" s="215">
        <v>0</v>
      </c>
      <c r="G1366" s="213">
        <v>20500</v>
      </c>
      <c r="H1366" s="216">
        <v>198.788341</v>
      </c>
      <c r="I1366" s="215">
        <v>4075161</v>
      </c>
      <c r="J1366" s="213">
        <v>0</v>
      </c>
      <c r="K1366" s="216">
        <v>0</v>
      </c>
      <c r="L1366" s="215">
        <v>0</v>
      </c>
      <c r="M1366" s="213">
        <v>0</v>
      </c>
      <c r="N1366" s="216">
        <v>0</v>
      </c>
      <c r="O1366" s="215">
        <v>0</v>
      </c>
      <c r="P1366" s="213">
        <v>0</v>
      </c>
      <c r="Q1366" s="216">
        <v>0</v>
      </c>
      <c r="R1366" s="215">
        <v>0</v>
      </c>
      <c r="S1366" s="213">
        <v>20500</v>
      </c>
      <c r="T1366" s="214">
        <v>198.788341</v>
      </c>
      <c r="U1366" s="217">
        <v>4075161</v>
      </c>
      <c r="V1366" s="213">
        <v>20500</v>
      </c>
      <c r="W1366" s="216">
        <v>198.788341</v>
      </c>
      <c r="X1366" s="215">
        <v>4075161</v>
      </c>
      <c r="Y1366" s="213">
        <v>0</v>
      </c>
      <c r="Z1366" s="216">
        <v>0</v>
      </c>
      <c r="AA1366" s="215">
        <v>0</v>
      </c>
      <c r="AB1366" s="213">
        <v>0</v>
      </c>
      <c r="AC1366" s="216">
        <v>0</v>
      </c>
      <c r="AD1366" s="215">
        <v>0</v>
      </c>
      <c r="AE1366" s="213">
        <v>0</v>
      </c>
      <c r="AF1366" s="216">
        <v>0</v>
      </c>
      <c r="AG1366" s="215">
        <v>0</v>
      </c>
      <c r="AH1366" s="213">
        <v>20500</v>
      </c>
      <c r="AI1366" s="214">
        <v>198.788341</v>
      </c>
      <c r="AJ1366" s="215">
        <v>4075161</v>
      </c>
      <c r="AK1366" s="218">
        <v>0</v>
      </c>
      <c r="AL1366" s="214">
        <v>0</v>
      </c>
      <c r="AM1366" s="215">
        <v>0</v>
      </c>
      <c r="AN1366" s="36">
        <f t="shared" si="246"/>
        <v>0</v>
      </c>
      <c r="AO1366" s="37">
        <f t="shared" si="247"/>
        <v>0</v>
      </c>
      <c r="AP1366" s="38" t="s">
        <v>2</v>
      </c>
      <c r="AQ1366" s="39" t="str">
        <f t="shared" si="245"/>
        <v>제품</v>
      </c>
      <c r="AR1366" s="40">
        <f t="shared" si="250"/>
        <v>0</v>
      </c>
      <c r="AS1366" s="41">
        <f t="shared" si="251"/>
        <v>0</v>
      </c>
      <c r="AT1366" s="42">
        <f t="shared" si="252"/>
        <v>0</v>
      </c>
      <c r="AU1366" s="43">
        <f t="shared" si="248"/>
        <v>0</v>
      </c>
      <c r="AV1366" s="95" t="str">
        <f t="shared" si="244"/>
        <v/>
      </c>
      <c r="AW1366" s="61" t="str">
        <f t="shared" si="244"/>
        <v/>
      </c>
      <c r="AX1366" s="61" t="str">
        <f t="shared" si="244"/>
        <v/>
      </c>
      <c r="AY1366" s="61" t="str">
        <f t="shared" si="244"/>
        <v/>
      </c>
      <c r="AZ1366" s="44" t="str">
        <f t="shared" si="244"/>
        <v/>
      </c>
      <c r="BA1366" s="45"/>
      <c r="BB1366" s="97">
        <v>0</v>
      </c>
      <c r="BC1366" s="98">
        <v>0</v>
      </c>
      <c r="BD1366" s="98">
        <v>0</v>
      </c>
      <c r="BE1366" s="98">
        <v>0</v>
      </c>
      <c r="BF1366" s="98">
        <v>0</v>
      </c>
      <c r="BG1366" s="99">
        <f t="shared" si="253"/>
        <v>0</v>
      </c>
      <c r="BH1366" s="52">
        <f t="shared" si="249"/>
        <v>0</v>
      </c>
      <c r="BI1366" s="53">
        <f>IFERROR(IF(ROUND(V1366/((D1366+AK1366)/2),1)&lt;0,0,ROUND(V1366/((D1366+AK1366)/2),1)),0)</f>
        <v>0</v>
      </c>
      <c r="BJ1366" s="55" t="str">
        <f>IF(AK1366=0,"정상",IF(AP1366="악성","악성",IF(AND(BL1366&gt;3,BI1366&lt;0.5),"악성",IF(AND(AP1366="정상",BL1366&lt;=3),"정상",IF(BI1366&gt;1,"정상","부진")))))</f>
        <v>정상</v>
      </c>
      <c r="BK1366" s="54">
        <v>46113</v>
      </c>
      <c r="BL1366" s="52">
        <f t="shared" si="254"/>
        <v>6</v>
      </c>
    </row>
    <row r="1367" spans="1:64" ht="17.100000000000001" customHeight="1">
      <c r="A1367" s="58" t="s">
        <v>1</v>
      </c>
      <c r="B1367" s="57" t="s">
        <v>5739</v>
      </c>
      <c r="C1367" s="56" t="s">
        <v>5740</v>
      </c>
      <c r="D1367" s="213">
        <v>0</v>
      </c>
      <c r="E1367" s="214">
        <v>0</v>
      </c>
      <c r="F1367" s="215">
        <v>0</v>
      </c>
      <c r="G1367" s="213">
        <v>0</v>
      </c>
      <c r="H1367" s="216">
        <v>0</v>
      </c>
      <c r="I1367" s="215">
        <v>0</v>
      </c>
      <c r="J1367" s="213">
        <v>12000</v>
      </c>
      <c r="K1367" s="216">
        <v>45</v>
      </c>
      <c r="L1367" s="215">
        <v>540000</v>
      </c>
      <c r="M1367" s="213">
        <v>0</v>
      </c>
      <c r="N1367" s="216">
        <v>0</v>
      </c>
      <c r="O1367" s="215">
        <v>0</v>
      </c>
      <c r="P1367" s="213">
        <v>0</v>
      </c>
      <c r="Q1367" s="216">
        <v>0</v>
      </c>
      <c r="R1367" s="215">
        <v>0</v>
      </c>
      <c r="S1367" s="213">
        <v>12000</v>
      </c>
      <c r="T1367" s="214">
        <v>45</v>
      </c>
      <c r="U1367" s="217">
        <v>540000</v>
      </c>
      <c r="V1367" s="213">
        <v>12000</v>
      </c>
      <c r="W1367" s="216">
        <v>45</v>
      </c>
      <c r="X1367" s="215">
        <v>540000</v>
      </c>
      <c r="Y1367" s="213">
        <v>0</v>
      </c>
      <c r="Z1367" s="216">
        <v>0</v>
      </c>
      <c r="AA1367" s="215">
        <v>0</v>
      </c>
      <c r="AB1367" s="213">
        <v>0</v>
      </c>
      <c r="AC1367" s="216">
        <v>0</v>
      </c>
      <c r="AD1367" s="215">
        <v>0</v>
      </c>
      <c r="AE1367" s="213">
        <v>0</v>
      </c>
      <c r="AF1367" s="216">
        <v>0</v>
      </c>
      <c r="AG1367" s="215">
        <v>0</v>
      </c>
      <c r="AH1367" s="213">
        <v>12000</v>
      </c>
      <c r="AI1367" s="214">
        <v>45</v>
      </c>
      <c r="AJ1367" s="215">
        <v>540000</v>
      </c>
      <c r="AK1367" s="218">
        <v>0</v>
      </c>
      <c r="AL1367" s="214">
        <v>0</v>
      </c>
      <c r="AM1367" s="215">
        <v>0</v>
      </c>
      <c r="AN1367" s="36">
        <f t="shared" si="246"/>
        <v>0</v>
      </c>
      <c r="AO1367" s="37">
        <f t="shared" si="247"/>
        <v>0</v>
      </c>
      <c r="AP1367" s="38" t="s">
        <v>2</v>
      </c>
      <c r="AQ1367" s="39" t="str">
        <f t="shared" si="245"/>
        <v>제품</v>
      </c>
      <c r="AR1367" s="40">
        <f t="shared" si="250"/>
        <v>0</v>
      </c>
      <c r="AS1367" s="41">
        <f t="shared" si="251"/>
        <v>0</v>
      </c>
      <c r="AT1367" s="42">
        <f t="shared" si="252"/>
        <v>0</v>
      </c>
      <c r="AU1367" s="43">
        <f t="shared" si="248"/>
        <v>0</v>
      </c>
      <c r="AV1367" s="95" t="str">
        <f t="shared" si="244"/>
        <v/>
      </c>
      <c r="AW1367" s="61" t="str">
        <f t="shared" si="244"/>
        <v/>
      </c>
      <c r="AX1367" s="61" t="str">
        <f t="shared" si="244"/>
        <v/>
      </c>
      <c r="AY1367" s="61" t="str">
        <f t="shared" si="244"/>
        <v/>
      </c>
      <c r="AZ1367" s="44" t="str">
        <f t="shared" si="244"/>
        <v/>
      </c>
      <c r="BA1367" s="45"/>
      <c r="BB1367" s="97">
        <v>0</v>
      </c>
      <c r="BC1367" s="98">
        <v>0</v>
      </c>
      <c r="BD1367" s="98">
        <v>0</v>
      </c>
      <c r="BE1367" s="98">
        <v>0</v>
      </c>
      <c r="BF1367" s="98">
        <v>0</v>
      </c>
      <c r="BG1367" s="99">
        <f t="shared" si="253"/>
        <v>0</v>
      </c>
      <c r="BH1367" s="52">
        <f t="shared" si="249"/>
        <v>0</v>
      </c>
      <c r="BI1367" s="53">
        <f>IFERROR(IF(ROUND(V1367/((D1367+AK1367)/2),1)&lt;0,0,ROUND(V1367/((D1367+AK1367)/2),1)),0)</f>
        <v>0</v>
      </c>
      <c r="BJ1367" s="55" t="str">
        <f>IF(AK1367=0,"정상",IF(AP1367="악성","악성",IF(AND(BL1367&gt;3,BI1367&lt;0.5),"악성",IF(AND(AP1367="정상",BL1367&lt;=3),"정상",IF(BI1367&gt;1,"정상","부진")))))</f>
        <v>정상</v>
      </c>
      <c r="BK1367" s="54">
        <v>46113</v>
      </c>
      <c r="BL1367" s="52">
        <f t="shared" si="254"/>
        <v>6</v>
      </c>
    </row>
    <row r="1368" spans="1:64" ht="17.100000000000001" customHeight="1">
      <c r="A1368" s="58" t="s">
        <v>1</v>
      </c>
      <c r="B1368" s="57" t="s">
        <v>5912</v>
      </c>
      <c r="C1368" s="56" t="s">
        <v>5913</v>
      </c>
      <c r="D1368" s="213">
        <v>0</v>
      </c>
      <c r="E1368" s="214">
        <v>0</v>
      </c>
      <c r="F1368" s="215">
        <v>0</v>
      </c>
      <c r="G1368" s="213">
        <v>0</v>
      </c>
      <c r="H1368" s="216">
        <v>0</v>
      </c>
      <c r="I1368" s="215">
        <v>0</v>
      </c>
      <c r="J1368" s="213">
        <v>1000</v>
      </c>
      <c r="K1368" s="216">
        <v>8540</v>
      </c>
      <c r="L1368" s="215">
        <v>8540000</v>
      </c>
      <c r="M1368" s="213">
        <v>0</v>
      </c>
      <c r="N1368" s="216">
        <v>0</v>
      </c>
      <c r="O1368" s="215">
        <v>0</v>
      </c>
      <c r="P1368" s="213">
        <v>0</v>
      </c>
      <c r="Q1368" s="216">
        <v>0</v>
      </c>
      <c r="R1368" s="215">
        <v>0</v>
      </c>
      <c r="S1368" s="213">
        <v>1000</v>
      </c>
      <c r="T1368" s="214">
        <v>8540</v>
      </c>
      <c r="U1368" s="217">
        <v>8540000</v>
      </c>
      <c r="V1368" s="213">
        <v>1000</v>
      </c>
      <c r="W1368" s="216">
        <v>8540</v>
      </c>
      <c r="X1368" s="215">
        <v>8540000</v>
      </c>
      <c r="Y1368" s="213">
        <v>0</v>
      </c>
      <c r="Z1368" s="216">
        <v>0</v>
      </c>
      <c r="AA1368" s="215">
        <v>0</v>
      </c>
      <c r="AB1368" s="213">
        <v>0</v>
      </c>
      <c r="AC1368" s="216">
        <v>0</v>
      </c>
      <c r="AD1368" s="215">
        <v>0</v>
      </c>
      <c r="AE1368" s="213">
        <v>0</v>
      </c>
      <c r="AF1368" s="216">
        <v>0</v>
      </c>
      <c r="AG1368" s="215">
        <v>0</v>
      </c>
      <c r="AH1368" s="213">
        <v>1000</v>
      </c>
      <c r="AI1368" s="214">
        <v>8540</v>
      </c>
      <c r="AJ1368" s="215">
        <v>8540000</v>
      </c>
      <c r="AK1368" s="218">
        <v>0</v>
      </c>
      <c r="AL1368" s="214">
        <v>0</v>
      </c>
      <c r="AM1368" s="215">
        <v>0</v>
      </c>
      <c r="AN1368" s="36">
        <f t="shared" si="246"/>
        <v>0</v>
      </c>
      <c r="AO1368" s="37">
        <f t="shared" si="247"/>
        <v>0</v>
      </c>
      <c r="AP1368" s="38" t="s">
        <v>2</v>
      </c>
      <c r="AQ1368" s="39" t="str">
        <f t="shared" si="245"/>
        <v>제품</v>
      </c>
      <c r="AR1368" s="40">
        <f t="shared" si="250"/>
        <v>0</v>
      </c>
      <c r="AS1368" s="41">
        <f t="shared" si="251"/>
        <v>0</v>
      </c>
      <c r="AT1368" s="42">
        <f t="shared" si="252"/>
        <v>0</v>
      </c>
      <c r="AU1368" s="43">
        <f t="shared" si="248"/>
        <v>0</v>
      </c>
      <c r="AV1368" s="95" t="str">
        <f t="shared" si="244"/>
        <v/>
      </c>
      <c r="AW1368" s="61" t="str">
        <f t="shared" si="244"/>
        <v/>
      </c>
      <c r="AX1368" s="61" t="str">
        <f t="shared" si="244"/>
        <v/>
      </c>
      <c r="AY1368" s="61" t="str">
        <f t="shared" si="244"/>
        <v/>
      </c>
      <c r="AZ1368" s="44" t="str">
        <f t="shared" si="244"/>
        <v/>
      </c>
      <c r="BA1368" s="45"/>
      <c r="BB1368" s="97">
        <v>0</v>
      </c>
      <c r="BC1368" s="98">
        <v>0</v>
      </c>
      <c r="BD1368" s="98">
        <v>0</v>
      </c>
      <c r="BE1368" s="98">
        <v>0</v>
      </c>
      <c r="BF1368" s="98">
        <v>0</v>
      </c>
      <c r="BG1368" s="99">
        <f t="shared" si="253"/>
        <v>0</v>
      </c>
      <c r="BH1368" s="52">
        <f t="shared" si="249"/>
        <v>0</v>
      </c>
      <c r="BI1368" s="53">
        <f>IFERROR(IF(ROUND(V1368/((D1368+AK1368)/2),1)&lt;0,0,ROUND(V1368/((D1368+AK1368)/2),1)),0)</f>
        <v>0</v>
      </c>
      <c r="BJ1368" s="55" t="str">
        <f>IF(AK1368=0,"정상",IF(AP1368="악성","악성",IF(AND(BL1368&gt;3,BI1368&lt;0.5),"악성",IF(AND(AP1368="정상",BL1368&lt;=3),"정상",IF(BI1368&gt;1,"정상","부진")))))</f>
        <v>정상</v>
      </c>
      <c r="BK1368" s="54">
        <v>46143</v>
      </c>
      <c r="BL1368" s="52">
        <f t="shared" si="254"/>
        <v>5</v>
      </c>
    </row>
    <row r="1369" spans="1:64" ht="17.100000000000001" customHeight="1">
      <c r="A1369" s="58" t="s">
        <v>1</v>
      </c>
      <c r="B1369" s="57" t="s">
        <v>5914</v>
      </c>
      <c r="C1369" s="56" t="s">
        <v>5915</v>
      </c>
      <c r="D1369" s="213">
        <v>0</v>
      </c>
      <c r="E1369" s="214">
        <v>0</v>
      </c>
      <c r="F1369" s="215">
        <v>0</v>
      </c>
      <c r="G1369" s="213">
        <v>0</v>
      </c>
      <c r="H1369" s="216">
        <v>0</v>
      </c>
      <c r="I1369" s="215">
        <v>0</v>
      </c>
      <c r="J1369" s="213">
        <v>4000</v>
      </c>
      <c r="K1369" s="216">
        <v>3648</v>
      </c>
      <c r="L1369" s="215">
        <v>14592000</v>
      </c>
      <c r="M1369" s="213">
        <v>0</v>
      </c>
      <c r="N1369" s="216">
        <v>0</v>
      </c>
      <c r="O1369" s="215">
        <v>0</v>
      </c>
      <c r="P1369" s="213">
        <v>0</v>
      </c>
      <c r="Q1369" s="216">
        <v>0</v>
      </c>
      <c r="R1369" s="215">
        <v>0</v>
      </c>
      <c r="S1369" s="213">
        <v>4000</v>
      </c>
      <c r="T1369" s="214">
        <v>3648</v>
      </c>
      <c r="U1369" s="217">
        <v>14592000</v>
      </c>
      <c r="V1369" s="213">
        <v>4000</v>
      </c>
      <c r="W1369" s="216">
        <v>3648</v>
      </c>
      <c r="X1369" s="215">
        <v>14592000</v>
      </c>
      <c r="Y1369" s="213">
        <v>0</v>
      </c>
      <c r="Z1369" s="216">
        <v>0</v>
      </c>
      <c r="AA1369" s="215">
        <v>0</v>
      </c>
      <c r="AB1369" s="213">
        <v>0</v>
      </c>
      <c r="AC1369" s="216">
        <v>0</v>
      </c>
      <c r="AD1369" s="215">
        <v>0</v>
      </c>
      <c r="AE1369" s="213">
        <v>0</v>
      </c>
      <c r="AF1369" s="216">
        <v>0</v>
      </c>
      <c r="AG1369" s="215">
        <v>0</v>
      </c>
      <c r="AH1369" s="213">
        <v>4000</v>
      </c>
      <c r="AI1369" s="214">
        <v>3648</v>
      </c>
      <c r="AJ1369" s="215">
        <v>14592000</v>
      </c>
      <c r="AK1369" s="218">
        <v>0</v>
      </c>
      <c r="AL1369" s="214">
        <v>0</v>
      </c>
      <c r="AM1369" s="215">
        <v>0</v>
      </c>
      <c r="AN1369" s="36">
        <f t="shared" si="246"/>
        <v>0</v>
      </c>
      <c r="AO1369" s="37">
        <f t="shared" si="247"/>
        <v>0</v>
      </c>
      <c r="AP1369" s="38" t="s">
        <v>2</v>
      </c>
      <c r="AQ1369" s="39" t="str">
        <f t="shared" si="245"/>
        <v>제품</v>
      </c>
      <c r="AR1369" s="40">
        <f t="shared" si="250"/>
        <v>0</v>
      </c>
      <c r="AS1369" s="41">
        <f t="shared" si="251"/>
        <v>0</v>
      </c>
      <c r="AT1369" s="42">
        <f t="shared" si="252"/>
        <v>0</v>
      </c>
      <c r="AU1369" s="43">
        <f t="shared" si="248"/>
        <v>0</v>
      </c>
      <c r="AV1369" s="95" t="str">
        <f t="shared" si="244"/>
        <v/>
      </c>
      <c r="AW1369" s="61" t="str">
        <f t="shared" si="244"/>
        <v/>
      </c>
      <c r="AX1369" s="61" t="str">
        <f t="shared" si="244"/>
        <v/>
      </c>
      <c r="AY1369" s="61" t="str">
        <f t="shared" si="244"/>
        <v/>
      </c>
      <c r="AZ1369" s="44" t="str">
        <f t="shared" si="244"/>
        <v/>
      </c>
      <c r="BA1369" s="45"/>
      <c r="BB1369" s="97">
        <v>0</v>
      </c>
      <c r="BC1369" s="98">
        <v>0</v>
      </c>
      <c r="BD1369" s="98">
        <v>0</v>
      </c>
      <c r="BE1369" s="98">
        <v>0</v>
      </c>
      <c r="BF1369" s="98">
        <v>0</v>
      </c>
      <c r="BG1369" s="99">
        <f t="shared" si="253"/>
        <v>0</v>
      </c>
      <c r="BH1369" s="52">
        <f t="shared" si="249"/>
        <v>0</v>
      </c>
      <c r="BI1369" s="53">
        <f>IFERROR(IF(ROUND(V1369/((D1369+AK1369)/2),1)&lt;0,0,ROUND(V1369/((D1369+AK1369)/2),1)),0)</f>
        <v>0</v>
      </c>
      <c r="BJ1369" s="55" t="str">
        <f>IF(AK1369=0,"정상",IF(AP1369="악성","악성",IF(AND(BL1369&gt;3,BI1369&lt;0.5),"악성",IF(AND(AP1369="정상",BL1369&lt;=3),"정상",IF(BI1369&gt;1,"정상","부진")))))</f>
        <v>정상</v>
      </c>
      <c r="BK1369" s="54">
        <v>46143</v>
      </c>
      <c r="BL1369" s="52">
        <f t="shared" si="254"/>
        <v>5</v>
      </c>
    </row>
    <row r="1370" spans="1:64" ht="17.100000000000001" customHeight="1">
      <c r="A1370" s="58" t="s">
        <v>1</v>
      </c>
      <c r="B1370" s="57" t="s">
        <v>5916</v>
      </c>
      <c r="C1370" s="56" t="s">
        <v>5917</v>
      </c>
      <c r="D1370" s="213">
        <v>0</v>
      </c>
      <c r="E1370" s="214">
        <v>0</v>
      </c>
      <c r="F1370" s="215">
        <v>0</v>
      </c>
      <c r="G1370" s="213">
        <v>0</v>
      </c>
      <c r="H1370" s="216">
        <v>0</v>
      </c>
      <c r="I1370" s="215">
        <v>0</v>
      </c>
      <c r="J1370" s="213">
        <v>1050</v>
      </c>
      <c r="K1370" s="216">
        <v>3760</v>
      </c>
      <c r="L1370" s="215">
        <v>3948000</v>
      </c>
      <c r="M1370" s="213">
        <v>0</v>
      </c>
      <c r="N1370" s="216">
        <v>0</v>
      </c>
      <c r="O1370" s="215">
        <v>0</v>
      </c>
      <c r="P1370" s="213">
        <v>0</v>
      </c>
      <c r="Q1370" s="216">
        <v>0</v>
      </c>
      <c r="R1370" s="215">
        <v>0</v>
      </c>
      <c r="S1370" s="213">
        <v>1050</v>
      </c>
      <c r="T1370" s="214">
        <v>3760</v>
      </c>
      <c r="U1370" s="217">
        <v>3948000</v>
      </c>
      <c r="V1370" s="213">
        <v>1050</v>
      </c>
      <c r="W1370" s="216">
        <v>3760</v>
      </c>
      <c r="X1370" s="215">
        <v>3948000</v>
      </c>
      <c r="Y1370" s="213">
        <v>0</v>
      </c>
      <c r="Z1370" s="216">
        <v>0</v>
      </c>
      <c r="AA1370" s="215">
        <v>0</v>
      </c>
      <c r="AB1370" s="213">
        <v>0</v>
      </c>
      <c r="AC1370" s="216">
        <v>0</v>
      </c>
      <c r="AD1370" s="215">
        <v>0</v>
      </c>
      <c r="AE1370" s="213">
        <v>0</v>
      </c>
      <c r="AF1370" s="216">
        <v>0</v>
      </c>
      <c r="AG1370" s="215">
        <v>0</v>
      </c>
      <c r="AH1370" s="213">
        <v>1050</v>
      </c>
      <c r="AI1370" s="214">
        <v>3760</v>
      </c>
      <c r="AJ1370" s="215">
        <v>3948000</v>
      </c>
      <c r="AK1370" s="218">
        <v>0</v>
      </c>
      <c r="AL1370" s="214">
        <v>0</v>
      </c>
      <c r="AM1370" s="215">
        <v>0</v>
      </c>
      <c r="AN1370" s="36">
        <f t="shared" si="246"/>
        <v>0</v>
      </c>
      <c r="AO1370" s="37">
        <f t="shared" si="247"/>
        <v>0</v>
      </c>
      <c r="AP1370" s="38" t="s">
        <v>2</v>
      </c>
      <c r="AQ1370" s="39" t="str">
        <f t="shared" si="245"/>
        <v>제품</v>
      </c>
      <c r="AR1370" s="40">
        <f t="shared" si="250"/>
        <v>0</v>
      </c>
      <c r="AS1370" s="41">
        <f t="shared" si="251"/>
        <v>0</v>
      </c>
      <c r="AT1370" s="42">
        <f t="shared" si="252"/>
        <v>0</v>
      </c>
      <c r="AU1370" s="43">
        <f t="shared" si="248"/>
        <v>0</v>
      </c>
      <c r="AV1370" s="95" t="str">
        <f t="shared" si="244"/>
        <v/>
      </c>
      <c r="AW1370" s="61" t="str">
        <f t="shared" si="244"/>
        <v/>
      </c>
      <c r="AX1370" s="61" t="str">
        <f t="shared" si="244"/>
        <v/>
      </c>
      <c r="AY1370" s="61" t="str">
        <f t="shared" si="244"/>
        <v/>
      </c>
      <c r="AZ1370" s="44" t="str">
        <f t="shared" si="244"/>
        <v/>
      </c>
      <c r="BA1370" s="45"/>
      <c r="BB1370" s="97">
        <v>0</v>
      </c>
      <c r="BC1370" s="98">
        <v>0</v>
      </c>
      <c r="BD1370" s="98">
        <v>0</v>
      </c>
      <c r="BE1370" s="98">
        <v>0</v>
      </c>
      <c r="BF1370" s="98">
        <v>0</v>
      </c>
      <c r="BG1370" s="99">
        <f t="shared" si="253"/>
        <v>0</v>
      </c>
      <c r="BH1370" s="52">
        <f t="shared" si="249"/>
        <v>0</v>
      </c>
      <c r="BI1370" s="53">
        <f>IFERROR(IF(ROUND(V1370/((D1370+AK1370)/2),1)&lt;0,0,ROUND(V1370/((D1370+AK1370)/2),1)),0)</f>
        <v>0</v>
      </c>
      <c r="BJ1370" s="55" t="str">
        <f>IF(AK1370=0,"정상",IF(AP1370="악성","악성",IF(AND(BL1370&gt;3,BI1370&lt;0.5),"악성",IF(AND(AP1370="정상",BL1370&lt;=3),"정상",IF(BI1370&gt;1,"정상","부진")))))</f>
        <v>정상</v>
      </c>
      <c r="BK1370" s="54">
        <v>46143</v>
      </c>
      <c r="BL1370" s="52">
        <f t="shared" si="254"/>
        <v>5</v>
      </c>
    </row>
    <row r="1371" spans="1:64" ht="17.100000000000001" customHeight="1">
      <c r="A1371" s="58" t="s">
        <v>1</v>
      </c>
      <c r="B1371" s="57" t="s">
        <v>5918</v>
      </c>
      <c r="C1371" s="56" t="s">
        <v>5919</v>
      </c>
      <c r="D1371" s="213">
        <v>0</v>
      </c>
      <c r="E1371" s="214">
        <v>0</v>
      </c>
      <c r="F1371" s="215">
        <v>0</v>
      </c>
      <c r="G1371" s="213">
        <v>4500</v>
      </c>
      <c r="H1371" s="216">
        <v>1017.263555</v>
      </c>
      <c r="I1371" s="215">
        <v>4577686</v>
      </c>
      <c r="J1371" s="213">
        <v>0</v>
      </c>
      <c r="K1371" s="216">
        <v>0</v>
      </c>
      <c r="L1371" s="215">
        <v>0</v>
      </c>
      <c r="M1371" s="213">
        <v>0</v>
      </c>
      <c r="N1371" s="216">
        <v>0</v>
      </c>
      <c r="O1371" s="215">
        <v>0</v>
      </c>
      <c r="P1371" s="213">
        <v>0</v>
      </c>
      <c r="Q1371" s="216">
        <v>0</v>
      </c>
      <c r="R1371" s="215">
        <v>0</v>
      </c>
      <c r="S1371" s="213">
        <v>4500</v>
      </c>
      <c r="T1371" s="214">
        <v>1017.263555</v>
      </c>
      <c r="U1371" s="217">
        <v>4577686</v>
      </c>
      <c r="V1371" s="213">
        <v>4500</v>
      </c>
      <c r="W1371" s="216">
        <v>1017.263555</v>
      </c>
      <c r="X1371" s="215">
        <v>4577686</v>
      </c>
      <c r="Y1371" s="213">
        <v>0</v>
      </c>
      <c r="Z1371" s="216">
        <v>0</v>
      </c>
      <c r="AA1371" s="215">
        <v>0</v>
      </c>
      <c r="AB1371" s="213">
        <v>0</v>
      </c>
      <c r="AC1371" s="216">
        <v>0</v>
      </c>
      <c r="AD1371" s="215">
        <v>0</v>
      </c>
      <c r="AE1371" s="213">
        <v>0</v>
      </c>
      <c r="AF1371" s="216">
        <v>0</v>
      </c>
      <c r="AG1371" s="215">
        <v>0</v>
      </c>
      <c r="AH1371" s="213">
        <v>4500</v>
      </c>
      <c r="AI1371" s="214">
        <v>1017.263555</v>
      </c>
      <c r="AJ1371" s="215">
        <v>4577686</v>
      </c>
      <c r="AK1371" s="218">
        <v>0</v>
      </c>
      <c r="AL1371" s="214">
        <v>0</v>
      </c>
      <c r="AM1371" s="215">
        <v>0</v>
      </c>
      <c r="AN1371" s="36">
        <f t="shared" si="246"/>
        <v>0</v>
      </c>
      <c r="AO1371" s="37">
        <f t="shared" si="247"/>
        <v>0</v>
      </c>
      <c r="AP1371" s="38" t="s">
        <v>2</v>
      </c>
      <c r="AQ1371" s="39" t="str">
        <f t="shared" si="245"/>
        <v>제품</v>
      </c>
      <c r="AR1371" s="40">
        <f t="shared" si="250"/>
        <v>0</v>
      </c>
      <c r="AS1371" s="41">
        <f t="shared" si="251"/>
        <v>0</v>
      </c>
      <c r="AT1371" s="42">
        <f t="shared" si="252"/>
        <v>0</v>
      </c>
      <c r="AU1371" s="43">
        <f t="shared" si="248"/>
        <v>0</v>
      </c>
      <c r="AV1371" s="95" t="str">
        <f t="shared" si="244"/>
        <v/>
      </c>
      <c r="AW1371" s="61" t="str">
        <f t="shared" si="244"/>
        <v/>
      </c>
      <c r="AX1371" s="61" t="str">
        <f t="shared" si="244"/>
        <v/>
      </c>
      <c r="AY1371" s="61" t="str">
        <f t="shared" si="244"/>
        <v/>
      </c>
      <c r="AZ1371" s="44" t="str">
        <f t="shared" si="244"/>
        <v/>
      </c>
      <c r="BA1371" s="45"/>
      <c r="BB1371" s="97">
        <v>0</v>
      </c>
      <c r="BC1371" s="98">
        <v>0</v>
      </c>
      <c r="BD1371" s="98">
        <v>0</v>
      </c>
      <c r="BE1371" s="98">
        <v>0</v>
      </c>
      <c r="BF1371" s="98">
        <v>0</v>
      </c>
      <c r="BG1371" s="99">
        <f t="shared" si="253"/>
        <v>0</v>
      </c>
      <c r="BH1371" s="52">
        <f t="shared" si="249"/>
        <v>0</v>
      </c>
      <c r="BI1371" s="53">
        <f>IFERROR(IF(ROUND(V1371/((D1371+AK1371)/2),1)&lt;0,0,ROUND(V1371/((D1371+AK1371)/2),1)),0)</f>
        <v>0</v>
      </c>
      <c r="BJ1371" s="55" t="str">
        <f>IF(AK1371=0,"정상",IF(AP1371="악성","악성",IF(AND(BL1371&gt;3,BI1371&lt;0.5),"악성",IF(AND(AP1371="정상",BL1371&lt;=3),"정상",IF(BI1371&gt;1,"정상","부진")))))</f>
        <v>정상</v>
      </c>
      <c r="BK1371" s="54">
        <v>46143</v>
      </c>
      <c r="BL1371" s="52">
        <f t="shared" si="254"/>
        <v>5</v>
      </c>
    </row>
    <row r="1372" spans="1:64" ht="17.100000000000001" customHeight="1">
      <c r="A1372" s="58" t="s">
        <v>1</v>
      </c>
      <c r="B1372" s="57" t="s">
        <v>5741</v>
      </c>
      <c r="C1372" s="56" t="s">
        <v>5742</v>
      </c>
      <c r="D1372" s="213">
        <v>0</v>
      </c>
      <c r="E1372" s="214">
        <v>0</v>
      </c>
      <c r="F1372" s="215">
        <v>0</v>
      </c>
      <c r="G1372" s="213">
        <v>1500</v>
      </c>
      <c r="H1372" s="216">
        <v>382.28266600000001</v>
      </c>
      <c r="I1372" s="215">
        <v>573424</v>
      </c>
      <c r="J1372" s="213">
        <v>0</v>
      </c>
      <c r="K1372" s="216">
        <v>0</v>
      </c>
      <c r="L1372" s="215">
        <v>0</v>
      </c>
      <c r="M1372" s="213">
        <v>0</v>
      </c>
      <c r="N1372" s="216">
        <v>0</v>
      </c>
      <c r="O1372" s="215">
        <v>0</v>
      </c>
      <c r="P1372" s="213">
        <v>0</v>
      </c>
      <c r="Q1372" s="216">
        <v>0</v>
      </c>
      <c r="R1372" s="215">
        <v>0</v>
      </c>
      <c r="S1372" s="213">
        <v>1500</v>
      </c>
      <c r="T1372" s="214">
        <v>382.28266600000001</v>
      </c>
      <c r="U1372" s="217">
        <v>573424</v>
      </c>
      <c r="V1372" s="213">
        <v>1500</v>
      </c>
      <c r="W1372" s="216">
        <v>382.28266600000001</v>
      </c>
      <c r="X1372" s="215">
        <v>573424</v>
      </c>
      <c r="Y1372" s="213">
        <v>0</v>
      </c>
      <c r="Z1372" s="216">
        <v>0</v>
      </c>
      <c r="AA1372" s="215">
        <v>0</v>
      </c>
      <c r="AB1372" s="213">
        <v>0</v>
      </c>
      <c r="AC1372" s="216">
        <v>0</v>
      </c>
      <c r="AD1372" s="215">
        <v>0</v>
      </c>
      <c r="AE1372" s="213">
        <v>0</v>
      </c>
      <c r="AF1372" s="216">
        <v>0</v>
      </c>
      <c r="AG1372" s="215">
        <v>0</v>
      </c>
      <c r="AH1372" s="213">
        <v>1500</v>
      </c>
      <c r="AI1372" s="214">
        <v>382.28266600000001</v>
      </c>
      <c r="AJ1372" s="215">
        <v>573424</v>
      </c>
      <c r="AK1372" s="218">
        <v>0</v>
      </c>
      <c r="AL1372" s="214">
        <v>0</v>
      </c>
      <c r="AM1372" s="215">
        <v>0</v>
      </c>
      <c r="AN1372" s="36">
        <f t="shared" si="246"/>
        <v>0</v>
      </c>
      <c r="AO1372" s="37">
        <f t="shared" si="247"/>
        <v>0</v>
      </c>
      <c r="AP1372" s="38" t="s">
        <v>2</v>
      </c>
      <c r="AQ1372" s="39" t="str">
        <f t="shared" si="245"/>
        <v>제품</v>
      </c>
      <c r="AR1372" s="40">
        <f t="shared" si="250"/>
        <v>0</v>
      </c>
      <c r="AS1372" s="41">
        <f t="shared" si="251"/>
        <v>0</v>
      </c>
      <c r="AT1372" s="42">
        <f t="shared" si="252"/>
        <v>0</v>
      </c>
      <c r="AU1372" s="43">
        <f t="shared" si="248"/>
        <v>0</v>
      </c>
      <c r="AV1372" s="95" t="str">
        <f t="shared" si="244"/>
        <v/>
      </c>
      <c r="AW1372" s="61" t="str">
        <f t="shared" si="244"/>
        <v/>
      </c>
      <c r="AX1372" s="61" t="str">
        <f t="shared" si="244"/>
        <v/>
      </c>
      <c r="AY1372" s="61" t="str">
        <f t="shared" si="244"/>
        <v/>
      </c>
      <c r="AZ1372" s="44" t="str">
        <f t="shared" si="244"/>
        <v/>
      </c>
      <c r="BA1372" s="45"/>
      <c r="BB1372" s="97">
        <v>0</v>
      </c>
      <c r="BC1372" s="98">
        <v>0</v>
      </c>
      <c r="BD1372" s="98">
        <v>0</v>
      </c>
      <c r="BE1372" s="98">
        <v>0</v>
      </c>
      <c r="BF1372" s="98">
        <v>0</v>
      </c>
      <c r="BG1372" s="99">
        <f t="shared" si="253"/>
        <v>0</v>
      </c>
      <c r="BH1372" s="52">
        <f t="shared" si="249"/>
        <v>0</v>
      </c>
      <c r="BI1372" s="53">
        <f>IFERROR(IF(ROUND(V1372/((D1372+AK1372)/2),1)&lt;0,0,ROUND(V1372/((D1372+AK1372)/2),1)),0)</f>
        <v>0</v>
      </c>
      <c r="BJ1372" s="55" t="str">
        <f>IF(AK1372=0,"정상",IF(AP1372="악성","악성",IF(AND(BL1372&gt;3,BI1372&lt;0.5),"악성",IF(AND(AP1372="정상",BL1372&lt;=3),"정상",IF(BI1372&gt;1,"정상","부진")))))</f>
        <v>정상</v>
      </c>
      <c r="BK1372" s="54">
        <v>46113</v>
      </c>
      <c r="BL1372" s="52">
        <f t="shared" si="254"/>
        <v>6</v>
      </c>
    </row>
    <row r="1373" spans="1:64" ht="17.100000000000001" customHeight="1">
      <c r="A1373" s="58" t="s">
        <v>1</v>
      </c>
      <c r="B1373" s="57" t="s">
        <v>5920</v>
      </c>
      <c r="C1373" s="56" t="s">
        <v>5921</v>
      </c>
      <c r="D1373" s="213">
        <v>0</v>
      </c>
      <c r="E1373" s="214">
        <v>0</v>
      </c>
      <c r="F1373" s="215">
        <v>0</v>
      </c>
      <c r="G1373" s="213">
        <v>2000</v>
      </c>
      <c r="H1373" s="216">
        <v>1076.846</v>
      </c>
      <c r="I1373" s="215">
        <v>2153692</v>
      </c>
      <c r="J1373" s="213">
        <v>0</v>
      </c>
      <c r="K1373" s="216">
        <v>0</v>
      </c>
      <c r="L1373" s="215">
        <v>0</v>
      </c>
      <c r="M1373" s="213">
        <v>0</v>
      </c>
      <c r="N1373" s="216">
        <v>0</v>
      </c>
      <c r="O1373" s="215">
        <v>0</v>
      </c>
      <c r="P1373" s="213">
        <v>0</v>
      </c>
      <c r="Q1373" s="216">
        <v>0</v>
      </c>
      <c r="R1373" s="215">
        <v>0</v>
      </c>
      <c r="S1373" s="213">
        <v>2000</v>
      </c>
      <c r="T1373" s="214">
        <v>1076.846</v>
      </c>
      <c r="U1373" s="217">
        <v>2153692</v>
      </c>
      <c r="V1373" s="213">
        <v>2000</v>
      </c>
      <c r="W1373" s="216">
        <v>1076.846</v>
      </c>
      <c r="X1373" s="215">
        <v>2153692</v>
      </c>
      <c r="Y1373" s="213">
        <v>0</v>
      </c>
      <c r="Z1373" s="216">
        <v>0</v>
      </c>
      <c r="AA1373" s="215">
        <v>0</v>
      </c>
      <c r="AB1373" s="213">
        <v>0</v>
      </c>
      <c r="AC1373" s="216">
        <v>0</v>
      </c>
      <c r="AD1373" s="215">
        <v>0</v>
      </c>
      <c r="AE1373" s="213">
        <v>0</v>
      </c>
      <c r="AF1373" s="216">
        <v>0</v>
      </c>
      <c r="AG1373" s="215">
        <v>0</v>
      </c>
      <c r="AH1373" s="213">
        <v>2000</v>
      </c>
      <c r="AI1373" s="214">
        <v>1076.846</v>
      </c>
      <c r="AJ1373" s="215">
        <v>2153692</v>
      </c>
      <c r="AK1373" s="218">
        <v>0</v>
      </c>
      <c r="AL1373" s="214">
        <v>0</v>
      </c>
      <c r="AM1373" s="215">
        <v>0</v>
      </c>
      <c r="AN1373" s="36">
        <f t="shared" si="246"/>
        <v>0</v>
      </c>
      <c r="AO1373" s="37">
        <f t="shared" si="247"/>
        <v>0</v>
      </c>
      <c r="AP1373" s="38" t="s">
        <v>2</v>
      </c>
      <c r="AQ1373" s="39" t="str">
        <f t="shared" si="245"/>
        <v>제품</v>
      </c>
      <c r="AR1373" s="40">
        <f t="shared" si="250"/>
        <v>0</v>
      </c>
      <c r="AS1373" s="41">
        <f t="shared" si="251"/>
        <v>0</v>
      </c>
      <c r="AT1373" s="42">
        <f t="shared" si="252"/>
        <v>0</v>
      </c>
      <c r="AU1373" s="43">
        <f t="shared" si="248"/>
        <v>0</v>
      </c>
      <c r="AV1373" s="95" t="str">
        <f t="shared" si="244"/>
        <v/>
      </c>
      <c r="AW1373" s="61" t="str">
        <f t="shared" si="244"/>
        <v/>
      </c>
      <c r="AX1373" s="61" t="str">
        <f t="shared" si="244"/>
        <v/>
      </c>
      <c r="AY1373" s="61" t="str">
        <f t="shared" si="244"/>
        <v/>
      </c>
      <c r="AZ1373" s="44" t="str">
        <f t="shared" si="244"/>
        <v/>
      </c>
      <c r="BA1373" s="45"/>
      <c r="BB1373" s="97">
        <v>0</v>
      </c>
      <c r="BC1373" s="98">
        <v>0</v>
      </c>
      <c r="BD1373" s="98">
        <v>0</v>
      </c>
      <c r="BE1373" s="98">
        <v>0</v>
      </c>
      <c r="BF1373" s="98">
        <v>0</v>
      </c>
      <c r="BG1373" s="99">
        <f t="shared" si="253"/>
        <v>0</v>
      </c>
      <c r="BH1373" s="52">
        <f t="shared" si="249"/>
        <v>0</v>
      </c>
      <c r="BI1373" s="53">
        <f>IFERROR(IF(ROUND(V1373/((D1373+AK1373)/2),1)&lt;0,0,ROUND(V1373/((D1373+AK1373)/2),1)),0)</f>
        <v>0</v>
      </c>
      <c r="BJ1373" s="55" t="str">
        <f>IF(AK1373=0,"정상",IF(AP1373="악성","악성",IF(AND(BL1373&gt;3,BI1373&lt;0.5),"악성",IF(AND(AP1373="정상",BL1373&lt;=3),"정상",IF(BI1373&gt;1,"정상","부진")))))</f>
        <v>정상</v>
      </c>
      <c r="BK1373" s="54">
        <v>46143</v>
      </c>
      <c r="BL1373" s="52">
        <f t="shared" si="254"/>
        <v>5</v>
      </c>
    </row>
    <row r="1374" spans="1:64" ht="17.100000000000001" customHeight="1">
      <c r="A1374" s="58" t="s">
        <v>1</v>
      </c>
      <c r="B1374" s="57" t="s">
        <v>5743</v>
      </c>
      <c r="C1374" s="56" t="s">
        <v>5744</v>
      </c>
      <c r="D1374" s="213">
        <v>0</v>
      </c>
      <c r="E1374" s="214">
        <v>0</v>
      </c>
      <c r="F1374" s="215">
        <v>0</v>
      </c>
      <c r="G1374" s="213">
        <v>7000</v>
      </c>
      <c r="H1374" s="216">
        <v>1182.7909999999999</v>
      </c>
      <c r="I1374" s="215">
        <v>8279537</v>
      </c>
      <c r="J1374" s="213">
        <v>0</v>
      </c>
      <c r="K1374" s="216">
        <v>0</v>
      </c>
      <c r="L1374" s="215">
        <v>0</v>
      </c>
      <c r="M1374" s="213">
        <v>0</v>
      </c>
      <c r="N1374" s="216">
        <v>0</v>
      </c>
      <c r="O1374" s="215">
        <v>0</v>
      </c>
      <c r="P1374" s="213">
        <v>0</v>
      </c>
      <c r="Q1374" s="216">
        <v>0</v>
      </c>
      <c r="R1374" s="215">
        <v>0</v>
      </c>
      <c r="S1374" s="213">
        <v>7000</v>
      </c>
      <c r="T1374" s="214">
        <v>1182.7909999999999</v>
      </c>
      <c r="U1374" s="217">
        <v>8279537</v>
      </c>
      <c r="V1374" s="213">
        <v>7000</v>
      </c>
      <c r="W1374" s="216">
        <v>1182.7909999999999</v>
      </c>
      <c r="X1374" s="215">
        <v>8279537</v>
      </c>
      <c r="Y1374" s="213">
        <v>0</v>
      </c>
      <c r="Z1374" s="216">
        <v>0</v>
      </c>
      <c r="AA1374" s="215">
        <v>0</v>
      </c>
      <c r="AB1374" s="213">
        <v>0</v>
      </c>
      <c r="AC1374" s="216">
        <v>0</v>
      </c>
      <c r="AD1374" s="215">
        <v>0</v>
      </c>
      <c r="AE1374" s="213">
        <v>0</v>
      </c>
      <c r="AF1374" s="216">
        <v>0</v>
      </c>
      <c r="AG1374" s="215">
        <v>0</v>
      </c>
      <c r="AH1374" s="213">
        <v>7000</v>
      </c>
      <c r="AI1374" s="214">
        <v>1182.7909999999999</v>
      </c>
      <c r="AJ1374" s="215">
        <v>8279537</v>
      </c>
      <c r="AK1374" s="218">
        <v>0</v>
      </c>
      <c r="AL1374" s="214">
        <v>0</v>
      </c>
      <c r="AM1374" s="215">
        <v>0</v>
      </c>
      <c r="AN1374" s="36">
        <f t="shared" si="246"/>
        <v>0</v>
      </c>
      <c r="AO1374" s="37">
        <f t="shared" si="247"/>
        <v>0</v>
      </c>
      <c r="AP1374" s="38" t="s">
        <v>2</v>
      </c>
      <c r="AQ1374" s="39" t="str">
        <f t="shared" si="245"/>
        <v>제품</v>
      </c>
      <c r="AR1374" s="40">
        <f t="shared" si="250"/>
        <v>0</v>
      </c>
      <c r="AS1374" s="41">
        <f t="shared" si="251"/>
        <v>0</v>
      </c>
      <c r="AT1374" s="42">
        <f t="shared" si="252"/>
        <v>0</v>
      </c>
      <c r="AU1374" s="43">
        <f t="shared" si="248"/>
        <v>0</v>
      </c>
      <c r="AV1374" s="95" t="str">
        <f t="shared" si="244"/>
        <v/>
      </c>
      <c r="AW1374" s="61" t="str">
        <f t="shared" si="244"/>
        <v/>
      </c>
      <c r="AX1374" s="61" t="str">
        <f t="shared" si="244"/>
        <v/>
      </c>
      <c r="AY1374" s="61" t="str">
        <f t="shared" si="244"/>
        <v/>
      </c>
      <c r="AZ1374" s="44" t="str">
        <f t="shared" si="244"/>
        <v/>
      </c>
      <c r="BA1374" s="45"/>
      <c r="BB1374" s="97">
        <v>0</v>
      </c>
      <c r="BC1374" s="98">
        <v>0</v>
      </c>
      <c r="BD1374" s="98">
        <v>0</v>
      </c>
      <c r="BE1374" s="98">
        <v>0</v>
      </c>
      <c r="BF1374" s="98">
        <v>0</v>
      </c>
      <c r="BG1374" s="99">
        <f t="shared" si="253"/>
        <v>0</v>
      </c>
      <c r="BH1374" s="52">
        <f t="shared" si="249"/>
        <v>0</v>
      </c>
      <c r="BI1374" s="53">
        <f>IFERROR(IF(ROUND(V1374/((D1374+AK1374)/2),1)&lt;0,0,ROUND(V1374/((D1374+AK1374)/2),1)),0)</f>
        <v>0</v>
      </c>
      <c r="BJ1374" s="55" t="str">
        <f>IF(AK1374=0,"정상",IF(AP1374="악성","악성",IF(AND(BL1374&gt;3,BI1374&lt;0.5),"악성",IF(AND(AP1374="정상",BL1374&lt;=3),"정상",IF(BI1374&gt;1,"정상","부진")))))</f>
        <v>정상</v>
      </c>
      <c r="BK1374" s="54">
        <v>46113</v>
      </c>
      <c r="BL1374" s="52">
        <f t="shared" si="254"/>
        <v>6</v>
      </c>
    </row>
    <row r="1375" spans="1:64" ht="17.100000000000001" customHeight="1">
      <c r="A1375" s="58" t="s">
        <v>1</v>
      </c>
      <c r="B1375" s="57" t="s">
        <v>6297</v>
      </c>
      <c r="C1375" s="56" t="s">
        <v>6298</v>
      </c>
      <c r="D1375" s="213">
        <v>0</v>
      </c>
      <c r="E1375" s="214">
        <v>0</v>
      </c>
      <c r="F1375" s="215">
        <v>0</v>
      </c>
      <c r="G1375" s="213">
        <v>6666</v>
      </c>
      <c r="H1375" s="216">
        <v>911.75697500000001</v>
      </c>
      <c r="I1375" s="215">
        <v>6077772</v>
      </c>
      <c r="J1375" s="213">
        <v>0</v>
      </c>
      <c r="K1375" s="216">
        <v>0</v>
      </c>
      <c r="L1375" s="215">
        <v>0</v>
      </c>
      <c r="M1375" s="213">
        <v>0</v>
      </c>
      <c r="N1375" s="216">
        <v>0</v>
      </c>
      <c r="O1375" s="215">
        <v>0</v>
      </c>
      <c r="P1375" s="213">
        <v>0</v>
      </c>
      <c r="Q1375" s="216">
        <v>0</v>
      </c>
      <c r="R1375" s="215">
        <v>0</v>
      </c>
      <c r="S1375" s="213">
        <v>6666</v>
      </c>
      <c r="T1375" s="214">
        <v>911.75697500000001</v>
      </c>
      <c r="U1375" s="217">
        <v>6077772</v>
      </c>
      <c r="V1375" s="213">
        <v>6666</v>
      </c>
      <c r="W1375" s="216">
        <v>911.75697500000001</v>
      </c>
      <c r="X1375" s="215">
        <v>6077772</v>
      </c>
      <c r="Y1375" s="213">
        <v>0</v>
      </c>
      <c r="Z1375" s="216">
        <v>0</v>
      </c>
      <c r="AA1375" s="215">
        <v>0</v>
      </c>
      <c r="AB1375" s="213">
        <v>0</v>
      </c>
      <c r="AC1375" s="216">
        <v>0</v>
      </c>
      <c r="AD1375" s="215">
        <v>0</v>
      </c>
      <c r="AE1375" s="213">
        <v>0</v>
      </c>
      <c r="AF1375" s="216">
        <v>0</v>
      </c>
      <c r="AG1375" s="215">
        <v>0</v>
      </c>
      <c r="AH1375" s="213">
        <v>6666</v>
      </c>
      <c r="AI1375" s="214">
        <v>911.75697500000001</v>
      </c>
      <c r="AJ1375" s="215">
        <v>6077772</v>
      </c>
      <c r="AK1375" s="218">
        <v>0</v>
      </c>
      <c r="AL1375" s="214">
        <v>0</v>
      </c>
      <c r="AM1375" s="215">
        <v>0</v>
      </c>
      <c r="AN1375" s="36">
        <f t="shared" si="246"/>
        <v>0</v>
      </c>
      <c r="AO1375" s="37">
        <f t="shared" si="247"/>
        <v>0</v>
      </c>
      <c r="AP1375" s="38" t="s">
        <v>2</v>
      </c>
      <c r="AQ1375" s="39" t="str">
        <f t="shared" si="245"/>
        <v>제품</v>
      </c>
      <c r="AR1375" s="40">
        <f t="shared" si="250"/>
        <v>0</v>
      </c>
      <c r="AS1375" s="41">
        <f t="shared" si="251"/>
        <v>0</v>
      </c>
      <c r="AT1375" s="42">
        <f t="shared" si="252"/>
        <v>0</v>
      </c>
      <c r="AU1375" s="43">
        <f t="shared" si="248"/>
        <v>0</v>
      </c>
      <c r="AV1375" s="95" t="str">
        <f t="shared" si="244"/>
        <v/>
      </c>
      <c r="AW1375" s="61" t="str">
        <f t="shared" si="244"/>
        <v/>
      </c>
      <c r="AX1375" s="61" t="str">
        <f t="shared" si="244"/>
        <v/>
      </c>
      <c r="AY1375" s="61" t="str">
        <f t="shared" si="244"/>
        <v/>
      </c>
      <c r="AZ1375" s="44" t="str">
        <f t="shared" si="244"/>
        <v/>
      </c>
      <c r="BA1375" s="45"/>
      <c r="BB1375" s="97">
        <v>0</v>
      </c>
      <c r="BC1375" s="98">
        <v>0</v>
      </c>
      <c r="BD1375" s="98">
        <v>0</v>
      </c>
      <c r="BE1375" s="98">
        <v>0</v>
      </c>
      <c r="BF1375" s="98">
        <v>0</v>
      </c>
      <c r="BG1375" s="99">
        <f t="shared" si="253"/>
        <v>0</v>
      </c>
      <c r="BH1375" s="52">
        <f t="shared" si="249"/>
        <v>0</v>
      </c>
      <c r="BI1375" s="53">
        <f>IFERROR(IF(ROUND(V1375/((D1375+AK1375)/2),1)&lt;0,0,ROUND(V1375/((D1375+AK1375)/2),1)),0)</f>
        <v>0</v>
      </c>
      <c r="BJ1375" s="55" t="str">
        <f>IF(AK1375=0,"정상",IF(AP1375="악성","악성",IF(AND(BL1375&gt;3,BI1375&lt;0.5),"악성",IF(AND(AP1375="정상",BL1375&lt;=3),"정상",IF(BI1375&gt;1,"정상","부진")))))</f>
        <v>정상</v>
      </c>
      <c r="BK1375" s="54">
        <v>46266</v>
      </c>
      <c r="BL1375" s="52">
        <f t="shared" si="254"/>
        <v>1</v>
      </c>
    </row>
    <row r="1376" spans="1:64" ht="17.100000000000001" customHeight="1">
      <c r="A1376" s="58" t="s">
        <v>1</v>
      </c>
      <c r="B1376" s="57" t="s">
        <v>6299</v>
      </c>
      <c r="C1376" s="56" t="s">
        <v>6300</v>
      </c>
      <c r="D1376" s="213">
        <v>0</v>
      </c>
      <c r="E1376" s="214">
        <v>0</v>
      </c>
      <c r="F1376" s="215">
        <v>0</v>
      </c>
      <c r="G1376" s="213">
        <v>6666</v>
      </c>
      <c r="H1376" s="216">
        <v>911.75697500000001</v>
      </c>
      <c r="I1376" s="215">
        <v>6077772</v>
      </c>
      <c r="J1376" s="213">
        <v>0</v>
      </c>
      <c r="K1376" s="216">
        <v>0</v>
      </c>
      <c r="L1376" s="215">
        <v>0</v>
      </c>
      <c r="M1376" s="213">
        <v>0</v>
      </c>
      <c r="N1376" s="216">
        <v>0</v>
      </c>
      <c r="O1376" s="215">
        <v>0</v>
      </c>
      <c r="P1376" s="213">
        <v>0</v>
      </c>
      <c r="Q1376" s="216">
        <v>0</v>
      </c>
      <c r="R1376" s="215">
        <v>0</v>
      </c>
      <c r="S1376" s="213">
        <v>6666</v>
      </c>
      <c r="T1376" s="214">
        <v>911.75697500000001</v>
      </c>
      <c r="U1376" s="217">
        <v>6077772</v>
      </c>
      <c r="V1376" s="213">
        <v>6666</v>
      </c>
      <c r="W1376" s="216">
        <v>911.75697500000001</v>
      </c>
      <c r="X1376" s="215">
        <v>6077772</v>
      </c>
      <c r="Y1376" s="213">
        <v>0</v>
      </c>
      <c r="Z1376" s="216">
        <v>0</v>
      </c>
      <c r="AA1376" s="215">
        <v>0</v>
      </c>
      <c r="AB1376" s="213">
        <v>0</v>
      </c>
      <c r="AC1376" s="216">
        <v>0</v>
      </c>
      <c r="AD1376" s="215">
        <v>0</v>
      </c>
      <c r="AE1376" s="213">
        <v>0</v>
      </c>
      <c r="AF1376" s="216">
        <v>0</v>
      </c>
      <c r="AG1376" s="215">
        <v>0</v>
      </c>
      <c r="AH1376" s="213">
        <v>6666</v>
      </c>
      <c r="AI1376" s="214">
        <v>911.75697500000001</v>
      </c>
      <c r="AJ1376" s="215">
        <v>6077772</v>
      </c>
      <c r="AK1376" s="218">
        <v>0</v>
      </c>
      <c r="AL1376" s="214">
        <v>0</v>
      </c>
      <c r="AM1376" s="215">
        <v>0</v>
      </c>
      <c r="AN1376" s="36">
        <f t="shared" si="246"/>
        <v>0</v>
      </c>
      <c r="AO1376" s="37">
        <f t="shared" si="247"/>
        <v>0</v>
      </c>
      <c r="AP1376" s="38" t="s">
        <v>2</v>
      </c>
      <c r="AQ1376" s="39" t="str">
        <f t="shared" si="245"/>
        <v>제품</v>
      </c>
      <c r="AR1376" s="40">
        <f t="shared" si="250"/>
        <v>0</v>
      </c>
      <c r="AS1376" s="41">
        <f t="shared" si="251"/>
        <v>0</v>
      </c>
      <c r="AT1376" s="42">
        <f t="shared" si="252"/>
        <v>0</v>
      </c>
      <c r="AU1376" s="43">
        <f t="shared" si="248"/>
        <v>0</v>
      </c>
      <c r="AV1376" s="95" t="str">
        <f t="shared" si="244"/>
        <v/>
      </c>
      <c r="AW1376" s="61" t="str">
        <f t="shared" si="244"/>
        <v/>
      </c>
      <c r="AX1376" s="61" t="str">
        <f t="shared" si="244"/>
        <v/>
      </c>
      <c r="AY1376" s="61" t="str">
        <f t="shared" si="244"/>
        <v/>
      </c>
      <c r="AZ1376" s="44" t="str">
        <f t="shared" si="244"/>
        <v/>
      </c>
      <c r="BA1376" s="45"/>
      <c r="BB1376" s="97">
        <v>0</v>
      </c>
      <c r="BC1376" s="98">
        <v>0</v>
      </c>
      <c r="BD1376" s="98">
        <v>0</v>
      </c>
      <c r="BE1376" s="98">
        <v>0</v>
      </c>
      <c r="BF1376" s="98">
        <v>0</v>
      </c>
      <c r="BG1376" s="99">
        <f t="shared" si="253"/>
        <v>0</v>
      </c>
      <c r="BH1376" s="52">
        <f t="shared" si="249"/>
        <v>0</v>
      </c>
      <c r="BI1376" s="53">
        <f>IFERROR(IF(ROUND(V1376/((D1376+AK1376)/2),1)&lt;0,0,ROUND(V1376/((D1376+AK1376)/2),1)),0)</f>
        <v>0</v>
      </c>
      <c r="BJ1376" s="55" t="str">
        <f>IF(AK1376=0,"정상",IF(AP1376="악성","악성",IF(AND(BL1376&gt;3,BI1376&lt;0.5),"악성",IF(AND(AP1376="정상",BL1376&lt;=3),"정상",IF(BI1376&gt;1,"정상","부진")))))</f>
        <v>정상</v>
      </c>
      <c r="BK1376" s="54">
        <v>46266</v>
      </c>
      <c r="BL1376" s="52">
        <f t="shared" si="254"/>
        <v>1</v>
      </c>
    </row>
    <row r="1377" spans="1:64" ht="17.100000000000001" customHeight="1">
      <c r="A1377" s="58" t="s">
        <v>1</v>
      </c>
      <c r="B1377" s="57" t="s">
        <v>6301</v>
      </c>
      <c r="C1377" s="56" t="s">
        <v>6302</v>
      </c>
      <c r="D1377" s="213">
        <v>0</v>
      </c>
      <c r="E1377" s="214">
        <v>0</v>
      </c>
      <c r="F1377" s="215">
        <v>0</v>
      </c>
      <c r="G1377" s="213">
        <v>6668</v>
      </c>
      <c r="H1377" s="216">
        <v>911.75839800000006</v>
      </c>
      <c r="I1377" s="215">
        <v>6079605</v>
      </c>
      <c r="J1377" s="213">
        <v>0</v>
      </c>
      <c r="K1377" s="216">
        <v>0</v>
      </c>
      <c r="L1377" s="215">
        <v>0</v>
      </c>
      <c r="M1377" s="213">
        <v>0</v>
      </c>
      <c r="N1377" s="216">
        <v>0</v>
      </c>
      <c r="O1377" s="215">
        <v>0</v>
      </c>
      <c r="P1377" s="213">
        <v>0</v>
      </c>
      <c r="Q1377" s="216">
        <v>0</v>
      </c>
      <c r="R1377" s="215">
        <v>0</v>
      </c>
      <c r="S1377" s="213">
        <v>6668</v>
      </c>
      <c r="T1377" s="214">
        <v>911.75839800000006</v>
      </c>
      <c r="U1377" s="217">
        <v>6079605</v>
      </c>
      <c r="V1377" s="213">
        <v>6668</v>
      </c>
      <c r="W1377" s="216">
        <v>911.75839800000006</v>
      </c>
      <c r="X1377" s="215">
        <v>6079605</v>
      </c>
      <c r="Y1377" s="213">
        <v>0</v>
      </c>
      <c r="Z1377" s="216">
        <v>0</v>
      </c>
      <c r="AA1377" s="215">
        <v>0</v>
      </c>
      <c r="AB1377" s="213">
        <v>0</v>
      </c>
      <c r="AC1377" s="216">
        <v>0</v>
      </c>
      <c r="AD1377" s="215">
        <v>0</v>
      </c>
      <c r="AE1377" s="213">
        <v>0</v>
      </c>
      <c r="AF1377" s="216">
        <v>0</v>
      </c>
      <c r="AG1377" s="215">
        <v>0</v>
      </c>
      <c r="AH1377" s="213">
        <v>6668</v>
      </c>
      <c r="AI1377" s="214">
        <v>911.75839800000006</v>
      </c>
      <c r="AJ1377" s="215">
        <v>6079605</v>
      </c>
      <c r="AK1377" s="218">
        <v>0</v>
      </c>
      <c r="AL1377" s="214">
        <v>0</v>
      </c>
      <c r="AM1377" s="215">
        <v>0</v>
      </c>
      <c r="AN1377" s="36">
        <f t="shared" si="246"/>
        <v>0</v>
      </c>
      <c r="AO1377" s="37">
        <f t="shared" si="247"/>
        <v>0</v>
      </c>
      <c r="AP1377" s="38" t="s">
        <v>2</v>
      </c>
      <c r="AQ1377" s="39" t="str">
        <f t="shared" si="245"/>
        <v>제품</v>
      </c>
      <c r="AR1377" s="40">
        <f t="shared" si="250"/>
        <v>0</v>
      </c>
      <c r="AS1377" s="41">
        <f t="shared" si="251"/>
        <v>0</v>
      </c>
      <c r="AT1377" s="42">
        <f t="shared" si="252"/>
        <v>0</v>
      </c>
      <c r="AU1377" s="43">
        <f t="shared" si="248"/>
        <v>0</v>
      </c>
      <c r="AV1377" s="95" t="str">
        <f t="shared" si="244"/>
        <v/>
      </c>
      <c r="AW1377" s="61" t="str">
        <f t="shared" si="244"/>
        <v/>
      </c>
      <c r="AX1377" s="61" t="str">
        <f t="shared" si="244"/>
        <v/>
      </c>
      <c r="AY1377" s="61" t="str">
        <f t="shared" si="244"/>
        <v/>
      </c>
      <c r="AZ1377" s="44" t="str">
        <f t="shared" si="244"/>
        <v/>
      </c>
      <c r="BA1377" s="45"/>
      <c r="BB1377" s="97">
        <v>0</v>
      </c>
      <c r="BC1377" s="98">
        <v>0</v>
      </c>
      <c r="BD1377" s="98">
        <v>0</v>
      </c>
      <c r="BE1377" s="98">
        <v>0</v>
      </c>
      <c r="BF1377" s="98">
        <v>0</v>
      </c>
      <c r="BG1377" s="99">
        <f t="shared" si="253"/>
        <v>0</v>
      </c>
      <c r="BH1377" s="52">
        <f t="shared" si="249"/>
        <v>0</v>
      </c>
      <c r="BI1377" s="53">
        <f>IFERROR(IF(ROUND(V1377/((D1377+AK1377)/2),1)&lt;0,0,ROUND(V1377/((D1377+AK1377)/2),1)),0)</f>
        <v>0</v>
      </c>
      <c r="BJ1377" s="55" t="str">
        <f>IF(AK1377=0,"정상",IF(AP1377="악성","악성",IF(AND(BL1377&gt;3,BI1377&lt;0.5),"악성",IF(AND(AP1377="정상",BL1377&lt;=3),"정상",IF(BI1377&gt;1,"정상","부진")))))</f>
        <v>정상</v>
      </c>
      <c r="BK1377" s="54">
        <v>46266</v>
      </c>
      <c r="BL1377" s="52">
        <f t="shared" si="254"/>
        <v>1</v>
      </c>
    </row>
    <row r="1378" spans="1:64" ht="17.100000000000001" customHeight="1">
      <c r="A1378" s="58" t="s">
        <v>1</v>
      </c>
      <c r="B1378" s="57" t="s">
        <v>6303</v>
      </c>
      <c r="C1378" s="56" t="s">
        <v>6304</v>
      </c>
      <c r="D1378" s="213">
        <v>0</v>
      </c>
      <c r="E1378" s="214">
        <v>0</v>
      </c>
      <c r="F1378" s="215">
        <v>0</v>
      </c>
      <c r="G1378" s="213">
        <v>20000</v>
      </c>
      <c r="H1378" s="216">
        <v>1096.4656</v>
      </c>
      <c r="I1378" s="215">
        <v>21929312</v>
      </c>
      <c r="J1378" s="213">
        <v>0</v>
      </c>
      <c r="K1378" s="216">
        <v>0</v>
      </c>
      <c r="L1378" s="215">
        <v>0</v>
      </c>
      <c r="M1378" s="213">
        <v>0</v>
      </c>
      <c r="N1378" s="216">
        <v>0</v>
      </c>
      <c r="O1378" s="215">
        <v>0</v>
      </c>
      <c r="P1378" s="213">
        <v>0</v>
      </c>
      <c r="Q1378" s="216">
        <v>0</v>
      </c>
      <c r="R1378" s="215">
        <v>0</v>
      </c>
      <c r="S1378" s="213">
        <v>20000</v>
      </c>
      <c r="T1378" s="214">
        <v>1096.4656</v>
      </c>
      <c r="U1378" s="217">
        <v>21929312</v>
      </c>
      <c r="V1378" s="213">
        <v>20000</v>
      </c>
      <c r="W1378" s="216">
        <v>1096.4656</v>
      </c>
      <c r="X1378" s="215">
        <v>21929312</v>
      </c>
      <c r="Y1378" s="213">
        <v>0</v>
      </c>
      <c r="Z1378" s="216">
        <v>0</v>
      </c>
      <c r="AA1378" s="215">
        <v>0</v>
      </c>
      <c r="AB1378" s="213">
        <v>0</v>
      </c>
      <c r="AC1378" s="216">
        <v>0</v>
      </c>
      <c r="AD1378" s="215">
        <v>0</v>
      </c>
      <c r="AE1378" s="213">
        <v>0</v>
      </c>
      <c r="AF1378" s="216">
        <v>0</v>
      </c>
      <c r="AG1378" s="215">
        <v>0</v>
      </c>
      <c r="AH1378" s="213">
        <v>20000</v>
      </c>
      <c r="AI1378" s="214">
        <v>1096.4656</v>
      </c>
      <c r="AJ1378" s="215">
        <v>21929312</v>
      </c>
      <c r="AK1378" s="218">
        <v>0</v>
      </c>
      <c r="AL1378" s="214">
        <v>0</v>
      </c>
      <c r="AM1378" s="215">
        <v>0</v>
      </c>
      <c r="AN1378" s="36">
        <f t="shared" si="246"/>
        <v>0</v>
      </c>
      <c r="AO1378" s="37">
        <f t="shared" si="247"/>
        <v>0</v>
      </c>
      <c r="AP1378" s="38" t="s">
        <v>2</v>
      </c>
      <c r="AQ1378" s="39" t="str">
        <f t="shared" si="245"/>
        <v>제품</v>
      </c>
      <c r="AR1378" s="40">
        <f t="shared" si="250"/>
        <v>0</v>
      </c>
      <c r="AS1378" s="41">
        <f t="shared" si="251"/>
        <v>0</v>
      </c>
      <c r="AT1378" s="42">
        <f t="shared" si="252"/>
        <v>0</v>
      </c>
      <c r="AU1378" s="43">
        <f t="shared" si="248"/>
        <v>0</v>
      </c>
      <c r="AV1378" s="95" t="str">
        <f t="shared" si="244"/>
        <v/>
      </c>
      <c r="AW1378" s="61" t="str">
        <f t="shared" si="244"/>
        <v/>
      </c>
      <c r="AX1378" s="61" t="str">
        <f t="shared" si="244"/>
        <v/>
      </c>
      <c r="AY1378" s="61" t="str">
        <f t="shared" si="244"/>
        <v/>
      </c>
      <c r="AZ1378" s="44" t="str">
        <f t="shared" si="244"/>
        <v/>
      </c>
      <c r="BA1378" s="45"/>
      <c r="BB1378" s="97">
        <v>0</v>
      </c>
      <c r="BC1378" s="98">
        <v>0</v>
      </c>
      <c r="BD1378" s="98">
        <v>0</v>
      </c>
      <c r="BE1378" s="98">
        <v>0</v>
      </c>
      <c r="BF1378" s="98">
        <v>0</v>
      </c>
      <c r="BG1378" s="99">
        <f t="shared" si="253"/>
        <v>0</v>
      </c>
      <c r="BH1378" s="52">
        <f t="shared" si="249"/>
        <v>0</v>
      </c>
      <c r="BI1378" s="53">
        <f>IFERROR(IF(ROUND(V1378/((D1378+AK1378)/2),1)&lt;0,0,ROUND(V1378/((D1378+AK1378)/2),1)),0)</f>
        <v>0</v>
      </c>
      <c r="BJ1378" s="55" t="str">
        <f>IF(AK1378=0,"정상",IF(AP1378="악성","악성",IF(AND(BL1378&gt;3,BI1378&lt;0.5),"악성",IF(AND(AP1378="정상",BL1378&lt;=3),"정상",IF(BI1378&gt;1,"정상","부진")))))</f>
        <v>정상</v>
      </c>
      <c r="BK1378" s="54">
        <v>46266</v>
      </c>
      <c r="BL1378" s="52">
        <f t="shared" si="254"/>
        <v>1</v>
      </c>
    </row>
    <row r="1379" spans="1:64" ht="17.100000000000001" customHeight="1">
      <c r="A1379" s="58" t="s">
        <v>1</v>
      </c>
      <c r="B1379" s="57" t="s">
        <v>6305</v>
      </c>
      <c r="C1379" s="56" t="s">
        <v>6306</v>
      </c>
      <c r="D1379" s="213">
        <v>0</v>
      </c>
      <c r="E1379" s="214">
        <v>0</v>
      </c>
      <c r="F1379" s="215">
        <v>0</v>
      </c>
      <c r="G1379" s="213">
        <v>1000</v>
      </c>
      <c r="H1379" s="216">
        <v>2544.8960000000002</v>
      </c>
      <c r="I1379" s="215">
        <v>2544896</v>
      </c>
      <c r="J1379" s="213">
        <v>0</v>
      </c>
      <c r="K1379" s="216">
        <v>0</v>
      </c>
      <c r="L1379" s="215">
        <v>0</v>
      </c>
      <c r="M1379" s="213">
        <v>0</v>
      </c>
      <c r="N1379" s="216">
        <v>0</v>
      </c>
      <c r="O1379" s="215">
        <v>0</v>
      </c>
      <c r="P1379" s="213">
        <v>0</v>
      </c>
      <c r="Q1379" s="216">
        <v>0</v>
      </c>
      <c r="R1379" s="215">
        <v>0</v>
      </c>
      <c r="S1379" s="213">
        <v>1000</v>
      </c>
      <c r="T1379" s="214">
        <v>2544.8960000000002</v>
      </c>
      <c r="U1379" s="217">
        <v>2544896</v>
      </c>
      <c r="V1379" s="213">
        <v>1000</v>
      </c>
      <c r="W1379" s="216">
        <v>2544.8960000000002</v>
      </c>
      <c r="X1379" s="215">
        <v>2544896</v>
      </c>
      <c r="Y1379" s="213">
        <v>0</v>
      </c>
      <c r="Z1379" s="216">
        <v>0</v>
      </c>
      <c r="AA1379" s="215">
        <v>0</v>
      </c>
      <c r="AB1379" s="213">
        <v>0</v>
      </c>
      <c r="AC1379" s="216">
        <v>0</v>
      </c>
      <c r="AD1379" s="215">
        <v>0</v>
      </c>
      <c r="AE1379" s="213">
        <v>0</v>
      </c>
      <c r="AF1379" s="216">
        <v>0</v>
      </c>
      <c r="AG1379" s="215">
        <v>0</v>
      </c>
      <c r="AH1379" s="213">
        <v>1000</v>
      </c>
      <c r="AI1379" s="214">
        <v>2544.8960000000002</v>
      </c>
      <c r="AJ1379" s="215">
        <v>2544896</v>
      </c>
      <c r="AK1379" s="218">
        <v>0</v>
      </c>
      <c r="AL1379" s="214">
        <v>0</v>
      </c>
      <c r="AM1379" s="215">
        <v>0</v>
      </c>
      <c r="AN1379" s="36">
        <f t="shared" si="246"/>
        <v>0</v>
      </c>
      <c r="AO1379" s="37">
        <f t="shared" si="247"/>
        <v>0</v>
      </c>
      <c r="AP1379" s="38" t="s">
        <v>2</v>
      </c>
      <c r="AQ1379" s="39" t="str">
        <f t="shared" si="245"/>
        <v>제품</v>
      </c>
      <c r="AR1379" s="40">
        <f t="shared" si="250"/>
        <v>0</v>
      </c>
      <c r="AS1379" s="41">
        <f t="shared" si="251"/>
        <v>0</v>
      </c>
      <c r="AT1379" s="42">
        <f t="shared" si="252"/>
        <v>0</v>
      </c>
      <c r="AU1379" s="43">
        <f t="shared" si="248"/>
        <v>0</v>
      </c>
      <c r="AV1379" s="95" t="str">
        <f t="shared" si="244"/>
        <v/>
      </c>
      <c r="AW1379" s="61" t="str">
        <f t="shared" si="244"/>
        <v/>
      </c>
      <c r="AX1379" s="61" t="str">
        <f t="shared" si="244"/>
        <v/>
      </c>
      <c r="AY1379" s="61" t="str">
        <f t="shared" si="244"/>
        <v/>
      </c>
      <c r="AZ1379" s="44" t="str">
        <f t="shared" si="244"/>
        <v/>
      </c>
      <c r="BA1379" s="45"/>
      <c r="BB1379" s="97">
        <v>0</v>
      </c>
      <c r="BC1379" s="98">
        <v>0</v>
      </c>
      <c r="BD1379" s="98">
        <v>0</v>
      </c>
      <c r="BE1379" s="98">
        <v>0</v>
      </c>
      <c r="BF1379" s="98">
        <v>0</v>
      </c>
      <c r="BG1379" s="99">
        <f t="shared" si="253"/>
        <v>0</v>
      </c>
      <c r="BH1379" s="52">
        <f t="shared" si="249"/>
        <v>0</v>
      </c>
      <c r="BI1379" s="53">
        <f>IFERROR(IF(ROUND(V1379/((D1379+AK1379)/2),1)&lt;0,0,ROUND(V1379/((D1379+AK1379)/2),1)),0)</f>
        <v>0</v>
      </c>
      <c r="BJ1379" s="55" t="str">
        <f>IF(AK1379=0,"정상",IF(AP1379="악성","악성",IF(AND(BL1379&gt;3,BI1379&lt;0.5),"악성",IF(AND(AP1379="정상",BL1379&lt;=3),"정상",IF(BI1379&gt;1,"정상","부진")))))</f>
        <v>정상</v>
      </c>
      <c r="BK1379" s="54">
        <v>46266</v>
      </c>
      <c r="BL1379" s="52">
        <f t="shared" si="254"/>
        <v>1</v>
      </c>
    </row>
    <row r="1380" spans="1:64" ht="17.100000000000001" customHeight="1">
      <c r="A1380" s="58" t="s">
        <v>1</v>
      </c>
      <c r="B1380" s="57" t="s">
        <v>6307</v>
      </c>
      <c r="C1380" s="56" t="s">
        <v>6308</v>
      </c>
      <c r="D1380" s="213">
        <v>0</v>
      </c>
      <c r="E1380" s="214">
        <v>0</v>
      </c>
      <c r="F1380" s="215">
        <v>0</v>
      </c>
      <c r="G1380" s="213">
        <v>1000</v>
      </c>
      <c r="H1380" s="216">
        <v>1586.8140000000001</v>
      </c>
      <c r="I1380" s="215">
        <v>1586814</v>
      </c>
      <c r="J1380" s="213">
        <v>0</v>
      </c>
      <c r="K1380" s="216">
        <v>0</v>
      </c>
      <c r="L1380" s="215">
        <v>0</v>
      </c>
      <c r="M1380" s="213">
        <v>0</v>
      </c>
      <c r="N1380" s="216">
        <v>0</v>
      </c>
      <c r="O1380" s="215">
        <v>0</v>
      </c>
      <c r="P1380" s="213">
        <v>0</v>
      </c>
      <c r="Q1380" s="216">
        <v>0</v>
      </c>
      <c r="R1380" s="215">
        <v>0</v>
      </c>
      <c r="S1380" s="213">
        <v>1000</v>
      </c>
      <c r="T1380" s="214">
        <v>1586.8140000000001</v>
      </c>
      <c r="U1380" s="217">
        <v>1586814</v>
      </c>
      <c r="V1380" s="213">
        <v>1000</v>
      </c>
      <c r="W1380" s="216">
        <v>1586.8140000000001</v>
      </c>
      <c r="X1380" s="215">
        <v>1586814</v>
      </c>
      <c r="Y1380" s="213">
        <v>0</v>
      </c>
      <c r="Z1380" s="216">
        <v>0</v>
      </c>
      <c r="AA1380" s="215">
        <v>0</v>
      </c>
      <c r="AB1380" s="213">
        <v>0</v>
      </c>
      <c r="AC1380" s="216">
        <v>0</v>
      </c>
      <c r="AD1380" s="215">
        <v>0</v>
      </c>
      <c r="AE1380" s="213">
        <v>0</v>
      </c>
      <c r="AF1380" s="216">
        <v>0</v>
      </c>
      <c r="AG1380" s="215">
        <v>0</v>
      </c>
      <c r="AH1380" s="213">
        <v>1000</v>
      </c>
      <c r="AI1380" s="214">
        <v>1586.8140000000001</v>
      </c>
      <c r="AJ1380" s="215">
        <v>1586814</v>
      </c>
      <c r="AK1380" s="218">
        <v>0</v>
      </c>
      <c r="AL1380" s="214">
        <v>0</v>
      </c>
      <c r="AM1380" s="215">
        <v>0</v>
      </c>
      <c r="AN1380" s="36">
        <f t="shared" si="246"/>
        <v>0</v>
      </c>
      <c r="AO1380" s="37">
        <f t="shared" si="247"/>
        <v>0</v>
      </c>
      <c r="AP1380" s="38" t="s">
        <v>2</v>
      </c>
      <c r="AQ1380" s="39" t="str">
        <f t="shared" si="245"/>
        <v>제품</v>
      </c>
      <c r="AR1380" s="40">
        <f t="shared" si="250"/>
        <v>0</v>
      </c>
      <c r="AS1380" s="41">
        <f t="shared" si="251"/>
        <v>0</v>
      </c>
      <c r="AT1380" s="42">
        <f t="shared" si="252"/>
        <v>0</v>
      </c>
      <c r="AU1380" s="43">
        <f t="shared" si="248"/>
        <v>0</v>
      </c>
      <c r="AV1380" s="95" t="str">
        <f t="shared" si="244"/>
        <v/>
      </c>
      <c r="AW1380" s="61" t="str">
        <f t="shared" si="244"/>
        <v/>
      </c>
      <c r="AX1380" s="61" t="str">
        <f t="shared" si="244"/>
        <v/>
      </c>
      <c r="AY1380" s="61" t="str">
        <f t="shared" si="244"/>
        <v/>
      </c>
      <c r="AZ1380" s="44" t="str">
        <f t="shared" si="244"/>
        <v/>
      </c>
      <c r="BA1380" s="45"/>
      <c r="BB1380" s="97">
        <v>0</v>
      </c>
      <c r="BC1380" s="98">
        <v>0</v>
      </c>
      <c r="BD1380" s="98">
        <v>0</v>
      </c>
      <c r="BE1380" s="98">
        <v>0</v>
      </c>
      <c r="BF1380" s="98">
        <v>0</v>
      </c>
      <c r="BG1380" s="99">
        <f t="shared" si="253"/>
        <v>0</v>
      </c>
      <c r="BH1380" s="52">
        <f t="shared" si="249"/>
        <v>0</v>
      </c>
      <c r="BI1380" s="53">
        <f>IFERROR(IF(ROUND(V1380/((D1380+AK1380)/2),1)&lt;0,0,ROUND(V1380/((D1380+AK1380)/2),1)),0)</f>
        <v>0</v>
      </c>
      <c r="BJ1380" s="55" t="str">
        <f>IF(AK1380=0,"정상",IF(AP1380="악성","악성",IF(AND(BL1380&gt;3,BI1380&lt;0.5),"악성",IF(AND(AP1380="정상",BL1380&lt;=3),"정상",IF(BI1380&gt;1,"정상","부진")))))</f>
        <v>정상</v>
      </c>
      <c r="BK1380" s="54">
        <v>46266</v>
      </c>
      <c r="BL1380" s="52">
        <f t="shared" si="254"/>
        <v>1</v>
      </c>
    </row>
    <row r="1381" spans="1:64" ht="17.100000000000001" customHeight="1">
      <c r="A1381" s="58" t="s">
        <v>1</v>
      </c>
      <c r="B1381" s="57" t="s">
        <v>6309</v>
      </c>
      <c r="C1381" s="56" t="s">
        <v>6310</v>
      </c>
      <c r="D1381" s="213">
        <v>0</v>
      </c>
      <c r="E1381" s="214">
        <v>0</v>
      </c>
      <c r="F1381" s="215">
        <v>0</v>
      </c>
      <c r="G1381" s="213">
        <v>3000</v>
      </c>
      <c r="H1381" s="216">
        <v>640.92899999999997</v>
      </c>
      <c r="I1381" s="215">
        <v>1922787</v>
      </c>
      <c r="J1381" s="213">
        <v>0</v>
      </c>
      <c r="K1381" s="216">
        <v>0</v>
      </c>
      <c r="L1381" s="215">
        <v>0</v>
      </c>
      <c r="M1381" s="213">
        <v>0</v>
      </c>
      <c r="N1381" s="216">
        <v>0</v>
      </c>
      <c r="O1381" s="215">
        <v>0</v>
      </c>
      <c r="P1381" s="213">
        <v>0</v>
      </c>
      <c r="Q1381" s="216">
        <v>0</v>
      </c>
      <c r="R1381" s="215">
        <v>0</v>
      </c>
      <c r="S1381" s="213">
        <v>3000</v>
      </c>
      <c r="T1381" s="214">
        <v>640.92899999999997</v>
      </c>
      <c r="U1381" s="217">
        <v>1922787</v>
      </c>
      <c r="V1381" s="213">
        <v>3000</v>
      </c>
      <c r="W1381" s="216">
        <v>640.92899999999997</v>
      </c>
      <c r="X1381" s="215">
        <v>1922787</v>
      </c>
      <c r="Y1381" s="213">
        <v>0</v>
      </c>
      <c r="Z1381" s="216">
        <v>0</v>
      </c>
      <c r="AA1381" s="215">
        <v>0</v>
      </c>
      <c r="AB1381" s="213">
        <v>0</v>
      </c>
      <c r="AC1381" s="216">
        <v>0</v>
      </c>
      <c r="AD1381" s="215">
        <v>0</v>
      </c>
      <c r="AE1381" s="213">
        <v>0</v>
      </c>
      <c r="AF1381" s="216">
        <v>0</v>
      </c>
      <c r="AG1381" s="215">
        <v>0</v>
      </c>
      <c r="AH1381" s="213">
        <v>3000</v>
      </c>
      <c r="AI1381" s="214">
        <v>640.92899999999997</v>
      </c>
      <c r="AJ1381" s="215">
        <v>1922787</v>
      </c>
      <c r="AK1381" s="218">
        <v>0</v>
      </c>
      <c r="AL1381" s="214">
        <v>0</v>
      </c>
      <c r="AM1381" s="215">
        <v>0</v>
      </c>
      <c r="AN1381" s="36">
        <f t="shared" si="246"/>
        <v>0</v>
      </c>
      <c r="AO1381" s="37">
        <f t="shared" si="247"/>
        <v>0</v>
      </c>
      <c r="AP1381" s="38" t="s">
        <v>2</v>
      </c>
      <c r="AQ1381" s="39" t="str">
        <f t="shared" si="245"/>
        <v>제품</v>
      </c>
      <c r="AR1381" s="40">
        <f t="shared" si="250"/>
        <v>0</v>
      </c>
      <c r="AS1381" s="41">
        <f t="shared" si="251"/>
        <v>0</v>
      </c>
      <c r="AT1381" s="42">
        <f t="shared" si="252"/>
        <v>0</v>
      </c>
      <c r="AU1381" s="43">
        <f t="shared" si="248"/>
        <v>0</v>
      </c>
      <c r="AV1381" s="95" t="str">
        <f t="shared" si="244"/>
        <v/>
      </c>
      <c r="AW1381" s="61" t="str">
        <f t="shared" si="244"/>
        <v/>
      </c>
      <c r="AX1381" s="61" t="str">
        <f t="shared" si="244"/>
        <v/>
      </c>
      <c r="AY1381" s="61" t="str">
        <f t="shared" si="244"/>
        <v/>
      </c>
      <c r="AZ1381" s="44" t="str">
        <f t="shared" si="244"/>
        <v/>
      </c>
      <c r="BA1381" s="45"/>
      <c r="BB1381" s="97">
        <v>0</v>
      </c>
      <c r="BC1381" s="98">
        <v>0</v>
      </c>
      <c r="BD1381" s="98">
        <v>0</v>
      </c>
      <c r="BE1381" s="98">
        <v>0</v>
      </c>
      <c r="BF1381" s="98">
        <v>0</v>
      </c>
      <c r="BG1381" s="99">
        <f t="shared" si="253"/>
        <v>0</v>
      </c>
      <c r="BH1381" s="52">
        <f t="shared" si="249"/>
        <v>0</v>
      </c>
      <c r="BI1381" s="53">
        <f>IFERROR(IF(ROUND(V1381/((D1381+AK1381)/2),1)&lt;0,0,ROUND(V1381/((D1381+AK1381)/2),1)),0)</f>
        <v>0</v>
      </c>
      <c r="BJ1381" s="55" t="str">
        <f>IF(AK1381=0,"정상",IF(AP1381="악성","악성",IF(AND(BL1381&gt;3,BI1381&lt;0.5),"악성",IF(AND(AP1381="정상",BL1381&lt;=3),"정상",IF(BI1381&gt;1,"정상","부진")))))</f>
        <v>정상</v>
      </c>
      <c r="BK1381" s="54">
        <v>46266</v>
      </c>
      <c r="BL1381" s="52">
        <f t="shared" si="254"/>
        <v>1</v>
      </c>
    </row>
    <row r="1382" spans="1:64" ht="17.100000000000001" customHeight="1">
      <c r="A1382" s="58" t="s">
        <v>1</v>
      </c>
      <c r="B1382" s="57" t="s">
        <v>6311</v>
      </c>
      <c r="C1382" s="56" t="s">
        <v>6312</v>
      </c>
      <c r="D1382" s="213">
        <v>0</v>
      </c>
      <c r="E1382" s="214">
        <v>0</v>
      </c>
      <c r="F1382" s="215">
        <v>0</v>
      </c>
      <c r="G1382" s="213">
        <v>1000</v>
      </c>
      <c r="H1382" s="216">
        <v>1495.501</v>
      </c>
      <c r="I1382" s="215">
        <v>1495501</v>
      </c>
      <c r="J1382" s="213">
        <v>0</v>
      </c>
      <c r="K1382" s="216">
        <v>0</v>
      </c>
      <c r="L1382" s="215">
        <v>0</v>
      </c>
      <c r="M1382" s="213">
        <v>0</v>
      </c>
      <c r="N1382" s="216">
        <v>0</v>
      </c>
      <c r="O1382" s="215">
        <v>0</v>
      </c>
      <c r="P1382" s="213">
        <v>0</v>
      </c>
      <c r="Q1382" s="216">
        <v>0</v>
      </c>
      <c r="R1382" s="215">
        <v>0</v>
      </c>
      <c r="S1382" s="213">
        <v>1000</v>
      </c>
      <c r="T1382" s="214">
        <v>1495.501</v>
      </c>
      <c r="U1382" s="217">
        <v>1495501</v>
      </c>
      <c r="V1382" s="213">
        <v>1000</v>
      </c>
      <c r="W1382" s="216">
        <v>1495.501</v>
      </c>
      <c r="X1382" s="215">
        <v>1495501</v>
      </c>
      <c r="Y1382" s="213">
        <v>0</v>
      </c>
      <c r="Z1382" s="216">
        <v>0</v>
      </c>
      <c r="AA1382" s="215">
        <v>0</v>
      </c>
      <c r="AB1382" s="213">
        <v>0</v>
      </c>
      <c r="AC1382" s="216">
        <v>0</v>
      </c>
      <c r="AD1382" s="215">
        <v>0</v>
      </c>
      <c r="AE1382" s="213">
        <v>0</v>
      </c>
      <c r="AF1382" s="216">
        <v>0</v>
      </c>
      <c r="AG1382" s="215">
        <v>0</v>
      </c>
      <c r="AH1382" s="213">
        <v>1000</v>
      </c>
      <c r="AI1382" s="214">
        <v>1495.501</v>
      </c>
      <c r="AJ1382" s="215">
        <v>1495501</v>
      </c>
      <c r="AK1382" s="218">
        <v>0</v>
      </c>
      <c r="AL1382" s="214">
        <v>0</v>
      </c>
      <c r="AM1382" s="215">
        <v>0</v>
      </c>
      <c r="AN1382" s="36">
        <f t="shared" si="246"/>
        <v>0</v>
      </c>
      <c r="AO1382" s="37">
        <f t="shared" si="247"/>
        <v>0</v>
      </c>
      <c r="AP1382" s="38" t="s">
        <v>2</v>
      </c>
      <c r="AQ1382" s="39" t="str">
        <f t="shared" si="245"/>
        <v>제품</v>
      </c>
      <c r="AR1382" s="40">
        <f t="shared" si="250"/>
        <v>0</v>
      </c>
      <c r="AS1382" s="41">
        <f t="shared" si="251"/>
        <v>0</v>
      </c>
      <c r="AT1382" s="42">
        <f t="shared" si="252"/>
        <v>0</v>
      </c>
      <c r="AU1382" s="43">
        <f t="shared" si="248"/>
        <v>0</v>
      </c>
      <c r="AV1382" s="95" t="str">
        <f t="shared" si="244"/>
        <v/>
      </c>
      <c r="AW1382" s="61" t="str">
        <f t="shared" si="244"/>
        <v/>
      </c>
      <c r="AX1382" s="61" t="str">
        <f t="shared" si="244"/>
        <v/>
      </c>
      <c r="AY1382" s="61" t="str">
        <f t="shared" si="244"/>
        <v/>
      </c>
      <c r="AZ1382" s="44" t="str">
        <f t="shared" si="244"/>
        <v/>
      </c>
      <c r="BA1382" s="45"/>
      <c r="BB1382" s="97">
        <v>0</v>
      </c>
      <c r="BC1382" s="98">
        <v>0</v>
      </c>
      <c r="BD1382" s="98">
        <v>0</v>
      </c>
      <c r="BE1382" s="98">
        <v>0</v>
      </c>
      <c r="BF1382" s="98">
        <v>0</v>
      </c>
      <c r="BG1382" s="99">
        <f t="shared" si="253"/>
        <v>0</v>
      </c>
      <c r="BH1382" s="52">
        <f t="shared" si="249"/>
        <v>0</v>
      </c>
      <c r="BI1382" s="53">
        <f>IFERROR(IF(ROUND(V1382/((D1382+AK1382)/2),1)&lt;0,0,ROUND(V1382/((D1382+AK1382)/2),1)),0)</f>
        <v>0</v>
      </c>
      <c r="BJ1382" s="55" t="str">
        <f>IF(AK1382=0,"정상",IF(AP1382="악성","악성",IF(AND(BL1382&gt;3,BI1382&lt;0.5),"악성",IF(AND(AP1382="정상",BL1382&lt;=3),"정상",IF(BI1382&gt;1,"정상","부진")))))</f>
        <v>정상</v>
      </c>
      <c r="BK1382" s="54">
        <v>46266</v>
      </c>
      <c r="BL1382" s="52">
        <f t="shared" si="254"/>
        <v>1</v>
      </c>
    </row>
    <row r="1383" spans="1:64" ht="17.100000000000001" customHeight="1">
      <c r="A1383" s="58" t="s">
        <v>1</v>
      </c>
      <c r="B1383" s="57" t="s">
        <v>6313</v>
      </c>
      <c r="C1383" s="56" t="s">
        <v>6314</v>
      </c>
      <c r="D1383" s="213">
        <v>0</v>
      </c>
      <c r="E1383" s="214">
        <v>0</v>
      </c>
      <c r="F1383" s="215">
        <v>0</v>
      </c>
      <c r="G1383" s="213">
        <v>1000</v>
      </c>
      <c r="H1383" s="216">
        <v>3871.3510000000001</v>
      </c>
      <c r="I1383" s="215">
        <v>3871351</v>
      </c>
      <c r="J1383" s="213">
        <v>0</v>
      </c>
      <c r="K1383" s="216">
        <v>0</v>
      </c>
      <c r="L1383" s="215">
        <v>0</v>
      </c>
      <c r="M1383" s="213">
        <v>0</v>
      </c>
      <c r="N1383" s="216">
        <v>0</v>
      </c>
      <c r="O1383" s="215">
        <v>0</v>
      </c>
      <c r="P1383" s="213">
        <v>0</v>
      </c>
      <c r="Q1383" s="216">
        <v>0</v>
      </c>
      <c r="R1383" s="215">
        <v>0</v>
      </c>
      <c r="S1383" s="213">
        <v>1000</v>
      </c>
      <c r="T1383" s="214">
        <v>3871.3510000000001</v>
      </c>
      <c r="U1383" s="217">
        <v>3871351</v>
      </c>
      <c r="V1383" s="213">
        <v>1000</v>
      </c>
      <c r="W1383" s="216">
        <v>3871.3510000000001</v>
      </c>
      <c r="X1383" s="215">
        <v>3871351</v>
      </c>
      <c r="Y1383" s="213">
        <v>0</v>
      </c>
      <c r="Z1383" s="216">
        <v>0</v>
      </c>
      <c r="AA1383" s="215">
        <v>0</v>
      </c>
      <c r="AB1383" s="213">
        <v>0</v>
      </c>
      <c r="AC1383" s="216">
        <v>0</v>
      </c>
      <c r="AD1383" s="215">
        <v>0</v>
      </c>
      <c r="AE1383" s="213">
        <v>0</v>
      </c>
      <c r="AF1383" s="216">
        <v>0</v>
      </c>
      <c r="AG1383" s="215">
        <v>0</v>
      </c>
      <c r="AH1383" s="213">
        <v>1000</v>
      </c>
      <c r="AI1383" s="214">
        <v>3871.3510000000001</v>
      </c>
      <c r="AJ1383" s="215">
        <v>3871351</v>
      </c>
      <c r="AK1383" s="218">
        <v>0</v>
      </c>
      <c r="AL1383" s="214">
        <v>0</v>
      </c>
      <c r="AM1383" s="215">
        <v>0</v>
      </c>
      <c r="AN1383" s="36">
        <f t="shared" si="246"/>
        <v>0</v>
      </c>
      <c r="AO1383" s="37">
        <f t="shared" si="247"/>
        <v>0</v>
      </c>
      <c r="AP1383" s="38" t="s">
        <v>2</v>
      </c>
      <c r="AQ1383" s="39" t="str">
        <f t="shared" si="245"/>
        <v>제품</v>
      </c>
      <c r="AR1383" s="40">
        <f t="shared" si="250"/>
        <v>0</v>
      </c>
      <c r="AS1383" s="41">
        <f t="shared" si="251"/>
        <v>0</v>
      </c>
      <c r="AT1383" s="42">
        <f t="shared" si="252"/>
        <v>0</v>
      </c>
      <c r="AU1383" s="43">
        <f t="shared" si="248"/>
        <v>0</v>
      </c>
      <c r="AV1383" s="95" t="str">
        <f t="shared" si="244"/>
        <v/>
      </c>
      <c r="AW1383" s="61" t="str">
        <f t="shared" si="244"/>
        <v/>
      </c>
      <c r="AX1383" s="61" t="str">
        <f t="shared" si="244"/>
        <v/>
      </c>
      <c r="AY1383" s="61" t="str">
        <f t="shared" si="244"/>
        <v/>
      </c>
      <c r="AZ1383" s="44" t="str">
        <f t="shared" si="244"/>
        <v/>
      </c>
      <c r="BA1383" s="45"/>
      <c r="BB1383" s="97">
        <v>0</v>
      </c>
      <c r="BC1383" s="98">
        <v>0</v>
      </c>
      <c r="BD1383" s="98">
        <v>0</v>
      </c>
      <c r="BE1383" s="98">
        <v>0</v>
      </c>
      <c r="BF1383" s="98">
        <v>0</v>
      </c>
      <c r="BG1383" s="99">
        <f t="shared" si="253"/>
        <v>0</v>
      </c>
      <c r="BH1383" s="52">
        <f t="shared" si="249"/>
        <v>0</v>
      </c>
      <c r="BI1383" s="53">
        <f>IFERROR(IF(ROUND(V1383/((D1383+AK1383)/2),1)&lt;0,0,ROUND(V1383/((D1383+AK1383)/2),1)),0)</f>
        <v>0</v>
      </c>
      <c r="BJ1383" s="55" t="str">
        <f>IF(AK1383=0,"정상",IF(AP1383="악성","악성",IF(AND(BL1383&gt;3,BI1383&lt;0.5),"악성",IF(AND(AP1383="정상",BL1383&lt;=3),"정상",IF(BI1383&gt;1,"정상","부진")))))</f>
        <v>정상</v>
      </c>
      <c r="BK1383" s="54">
        <v>46266</v>
      </c>
      <c r="BL1383" s="52">
        <f t="shared" si="254"/>
        <v>1</v>
      </c>
    </row>
    <row r="1384" spans="1:64" ht="17.100000000000001" customHeight="1">
      <c r="A1384" s="58" t="s">
        <v>1</v>
      </c>
      <c r="B1384" s="57" t="s">
        <v>6158</v>
      </c>
      <c r="C1384" s="56" t="s">
        <v>6159</v>
      </c>
      <c r="D1384" s="213">
        <v>0</v>
      </c>
      <c r="E1384" s="214">
        <v>0</v>
      </c>
      <c r="F1384" s="215">
        <v>0</v>
      </c>
      <c r="G1384" s="213">
        <v>0</v>
      </c>
      <c r="H1384" s="216">
        <v>0</v>
      </c>
      <c r="I1384" s="215">
        <v>0</v>
      </c>
      <c r="J1384" s="213">
        <v>300</v>
      </c>
      <c r="K1384" s="216">
        <v>14800</v>
      </c>
      <c r="L1384" s="215">
        <v>4440000</v>
      </c>
      <c r="M1384" s="213">
        <v>0</v>
      </c>
      <c r="N1384" s="216">
        <v>0</v>
      </c>
      <c r="O1384" s="215">
        <v>0</v>
      </c>
      <c r="P1384" s="213">
        <v>0</v>
      </c>
      <c r="Q1384" s="216">
        <v>0</v>
      </c>
      <c r="R1384" s="215">
        <v>0</v>
      </c>
      <c r="S1384" s="213">
        <v>300</v>
      </c>
      <c r="T1384" s="214">
        <v>14800</v>
      </c>
      <c r="U1384" s="217">
        <v>4440000</v>
      </c>
      <c r="V1384" s="213">
        <v>300</v>
      </c>
      <c r="W1384" s="216">
        <v>14800</v>
      </c>
      <c r="X1384" s="215">
        <v>4440000</v>
      </c>
      <c r="Y1384" s="213">
        <v>0</v>
      </c>
      <c r="Z1384" s="216">
        <v>0</v>
      </c>
      <c r="AA1384" s="215">
        <v>0</v>
      </c>
      <c r="AB1384" s="213">
        <v>0</v>
      </c>
      <c r="AC1384" s="216">
        <v>0</v>
      </c>
      <c r="AD1384" s="215">
        <v>0</v>
      </c>
      <c r="AE1384" s="213">
        <v>0</v>
      </c>
      <c r="AF1384" s="216">
        <v>0</v>
      </c>
      <c r="AG1384" s="215">
        <v>0</v>
      </c>
      <c r="AH1384" s="213">
        <v>300</v>
      </c>
      <c r="AI1384" s="214">
        <v>14800</v>
      </c>
      <c r="AJ1384" s="215">
        <v>4440000</v>
      </c>
      <c r="AK1384" s="218">
        <v>0</v>
      </c>
      <c r="AL1384" s="214">
        <v>0</v>
      </c>
      <c r="AM1384" s="215">
        <v>0</v>
      </c>
      <c r="AN1384" s="36">
        <f t="shared" si="246"/>
        <v>0</v>
      </c>
      <c r="AO1384" s="37">
        <f t="shared" si="247"/>
        <v>0</v>
      </c>
      <c r="AP1384" s="38" t="s">
        <v>2</v>
      </c>
      <c r="AQ1384" s="39" t="str">
        <f t="shared" si="245"/>
        <v>제품</v>
      </c>
      <c r="AR1384" s="40">
        <f t="shared" si="250"/>
        <v>0</v>
      </c>
      <c r="AS1384" s="41">
        <f t="shared" si="251"/>
        <v>0</v>
      </c>
      <c r="AT1384" s="42">
        <f t="shared" si="252"/>
        <v>0</v>
      </c>
      <c r="AU1384" s="43">
        <f t="shared" si="248"/>
        <v>0</v>
      </c>
      <c r="AV1384" s="95" t="str">
        <f t="shared" si="244"/>
        <v/>
      </c>
      <c r="AW1384" s="61" t="str">
        <f t="shared" si="244"/>
        <v/>
      </c>
      <c r="AX1384" s="61" t="str">
        <f t="shared" si="244"/>
        <v/>
      </c>
      <c r="AY1384" s="61" t="str">
        <f t="shared" si="244"/>
        <v/>
      </c>
      <c r="AZ1384" s="44" t="str">
        <f t="shared" si="244"/>
        <v/>
      </c>
      <c r="BA1384" s="45"/>
      <c r="BB1384" s="97">
        <v>0</v>
      </c>
      <c r="BC1384" s="98">
        <v>0</v>
      </c>
      <c r="BD1384" s="98">
        <v>0</v>
      </c>
      <c r="BE1384" s="98">
        <v>0</v>
      </c>
      <c r="BF1384" s="98">
        <v>0</v>
      </c>
      <c r="BG1384" s="99">
        <f t="shared" si="253"/>
        <v>0</v>
      </c>
      <c r="BH1384" s="52">
        <f t="shared" si="249"/>
        <v>0</v>
      </c>
      <c r="BI1384" s="53">
        <f>IFERROR(IF(ROUND(V1384/((D1384+AK1384)/2),1)&lt;0,0,ROUND(V1384/((D1384+AK1384)/2),1)),0)</f>
        <v>0</v>
      </c>
      <c r="BJ1384" s="55" t="str">
        <f>IF(AK1384=0,"정상",IF(AP1384="악성","악성",IF(AND(BL1384&gt;3,BI1384&lt;0.5),"악성",IF(AND(AP1384="정상",BL1384&lt;=3),"정상",IF(BI1384&gt;1,"정상","부진")))))</f>
        <v>정상</v>
      </c>
      <c r="BK1384" s="54">
        <v>46235</v>
      </c>
      <c r="BL1384" s="52">
        <f t="shared" si="254"/>
        <v>2</v>
      </c>
    </row>
    <row r="1385" spans="1:64" ht="17.100000000000001" customHeight="1">
      <c r="A1385" s="58" t="s">
        <v>1</v>
      </c>
      <c r="B1385" s="57" t="s">
        <v>6160</v>
      </c>
      <c r="C1385" s="56" t="s">
        <v>6161</v>
      </c>
      <c r="D1385" s="213">
        <v>0</v>
      </c>
      <c r="E1385" s="214">
        <v>0</v>
      </c>
      <c r="F1385" s="215">
        <v>0</v>
      </c>
      <c r="G1385" s="213">
        <v>75000</v>
      </c>
      <c r="H1385" s="216">
        <v>446.00349299999999</v>
      </c>
      <c r="I1385" s="215">
        <v>33450262</v>
      </c>
      <c r="J1385" s="213">
        <v>0</v>
      </c>
      <c r="K1385" s="216">
        <v>0</v>
      </c>
      <c r="L1385" s="215">
        <v>0</v>
      </c>
      <c r="M1385" s="213">
        <v>0</v>
      </c>
      <c r="N1385" s="216">
        <v>0</v>
      </c>
      <c r="O1385" s="215">
        <v>0</v>
      </c>
      <c r="P1385" s="213">
        <v>0</v>
      </c>
      <c r="Q1385" s="216">
        <v>0</v>
      </c>
      <c r="R1385" s="215">
        <v>0</v>
      </c>
      <c r="S1385" s="213">
        <v>75000</v>
      </c>
      <c r="T1385" s="214">
        <v>446.00349299999999</v>
      </c>
      <c r="U1385" s="217">
        <v>33450262</v>
      </c>
      <c r="V1385" s="213">
        <v>75000</v>
      </c>
      <c r="W1385" s="216">
        <v>446.00349299999999</v>
      </c>
      <c r="X1385" s="215">
        <v>33450262</v>
      </c>
      <c r="Y1385" s="213">
        <v>0</v>
      </c>
      <c r="Z1385" s="216">
        <v>0</v>
      </c>
      <c r="AA1385" s="215">
        <v>0</v>
      </c>
      <c r="AB1385" s="213">
        <v>0</v>
      </c>
      <c r="AC1385" s="216">
        <v>0</v>
      </c>
      <c r="AD1385" s="215">
        <v>0</v>
      </c>
      <c r="AE1385" s="213">
        <v>0</v>
      </c>
      <c r="AF1385" s="216">
        <v>0</v>
      </c>
      <c r="AG1385" s="215">
        <v>0</v>
      </c>
      <c r="AH1385" s="213">
        <v>75000</v>
      </c>
      <c r="AI1385" s="214">
        <v>446.00349299999999</v>
      </c>
      <c r="AJ1385" s="215">
        <v>33450262</v>
      </c>
      <c r="AK1385" s="218">
        <v>0</v>
      </c>
      <c r="AL1385" s="214">
        <v>0</v>
      </c>
      <c r="AM1385" s="215">
        <v>0</v>
      </c>
      <c r="AN1385" s="36">
        <f t="shared" si="246"/>
        <v>0</v>
      </c>
      <c r="AO1385" s="37">
        <f t="shared" si="247"/>
        <v>0</v>
      </c>
      <c r="AP1385" s="38" t="s">
        <v>2</v>
      </c>
      <c r="AQ1385" s="39" t="str">
        <f t="shared" si="245"/>
        <v>제품</v>
      </c>
      <c r="AR1385" s="40">
        <f t="shared" si="250"/>
        <v>0</v>
      </c>
      <c r="AS1385" s="41">
        <f t="shared" si="251"/>
        <v>0</v>
      </c>
      <c r="AT1385" s="42">
        <f t="shared" si="252"/>
        <v>0</v>
      </c>
      <c r="AU1385" s="43">
        <f t="shared" si="248"/>
        <v>0</v>
      </c>
      <c r="AV1385" s="95" t="str">
        <f t="shared" si="244"/>
        <v/>
      </c>
      <c r="AW1385" s="61" t="str">
        <f t="shared" si="244"/>
        <v/>
      </c>
      <c r="AX1385" s="61" t="str">
        <f t="shared" si="244"/>
        <v/>
      </c>
      <c r="AY1385" s="61" t="str">
        <f t="shared" si="244"/>
        <v/>
      </c>
      <c r="AZ1385" s="44" t="str">
        <f t="shared" si="244"/>
        <v/>
      </c>
      <c r="BA1385" s="45"/>
      <c r="BB1385" s="97">
        <v>0</v>
      </c>
      <c r="BC1385" s="98">
        <v>0</v>
      </c>
      <c r="BD1385" s="98">
        <v>0</v>
      </c>
      <c r="BE1385" s="98">
        <v>0</v>
      </c>
      <c r="BF1385" s="98">
        <v>0</v>
      </c>
      <c r="BG1385" s="99">
        <f t="shared" si="253"/>
        <v>0</v>
      </c>
      <c r="BH1385" s="52">
        <f t="shared" si="249"/>
        <v>0</v>
      </c>
      <c r="BI1385" s="53">
        <f>IFERROR(IF(ROUND(V1385/((D1385+AK1385)/2),1)&lt;0,0,ROUND(V1385/((D1385+AK1385)/2),1)),0)</f>
        <v>0</v>
      </c>
      <c r="BJ1385" s="55" t="str">
        <f>IF(AK1385=0,"정상",IF(AP1385="악성","악성",IF(AND(BL1385&gt;3,BI1385&lt;0.5),"악성",IF(AND(AP1385="정상",BL1385&lt;=3),"정상",IF(BI1385&gt;1,"정상","부진")))))</f>
        <v>정상</v>
      </c>
      <c r="BK1385" s="54">
        <v>46235</v>
      </c>
      <c r="BL1385" s="52">
        <f t="shared" si="254"/>
        <v>2</v>
      </c>
    </row>
    <row r="1386" spans="1:64" ht="17.100000000000001" customHeight="1">
      <c r="A1386" s="58" t="s">
        <v>1</v>
      </c>
      <c r="B1386" s="57" t="s">
        <v>6162</v>
      </c>
      <c r="C1386" s="56" t="s">
        <v>6163</v>
      </c>
      <c r="D1386" s="213">
        <v>0</v>
      </c>
      <c r="E1386" s="214">
        <v>0</v>
      </c>
      <c r="F1386" s="215">
        <v>0</v>
      </c>
      <c r="G1386" s="213">
        <v>20000</v>
      </c>
      <c r="H1386" s="216">
        <v>223.0018</v>
      </c>
      <c r="I1386" s="215">
        <v>4460036</v>
      </c>
      <c r="J1386" s="213">
        <v>0</v>
      </c>
      <c r="K1386" s="216">
        <v>0</v>
      </c>
      <c r="L1386" s="215">
        <v>0</v>
      </c>
      <c r="M1386" s="213">
        <v>0</v>
      </c>
      <c r="N1386" s="216">
        <v>0</v>
      </c>
      <c r="O1386" s="215">
        <v>0</v>
      </c>
      <c r="P1386" s="213">
        <v>0</v>
      </c>
      <c r="Q1386" s="216">
        <v>0</v>
      </c>
      <c r="R1386" s="215">
        <v>0</v>
      </c>
      <c r="S1386" s="213">
        <v>20000</v>
      </c>
      <c r="T1386" s="214">
        <v>223.0018</v>
      </c>
      <c r="U1386" s="217">
        <v>4460036</v>
      </c>
      <c r="V1386" s="213">
        <v>20000</v>
      </c>
      <c r="W1386" s="216">
        <v>223.0018</v>
      </c>
      <c r="X1386" s="215">
        <v>4460036</v>
      </c>
      <c r="Y1386" s="213">
        <v>0</v>
      </c>
      <c r="Z1386" s="216">
        <v>0</v>
      </c>
      <c r="AA1386" s="215">
        <v>0</v>
      </c>
      <c r="AB1386" s="213">
        <v>0</v>
      </c>
      <c r="AC1386" s="216">
        <v>0</v>
      </c>
      <c r="AD1386" s="215">
        <v>0</v>
      </c>
      <c r="AE1386" s="213">
        <v>0</v>
      </c>
      <c r="AF1386" s="216">
        <v>0</v>
      </c>
      <c r="AG1386" s="215">
        <v>0</v>
      </c>
      <c r="AH1386" s="213">
        <v>20000</v>
      </c>
      <c r="AI1386" s="214">
        <v>223.0018</v>
      </c>
      <c r="AJ1386" s="215">
        <v>4460036</v>
      </c>
      <c r="AK1386" s="218">
        <v>0</v>
      </c>
      <c r="AL1386" s="214">
        <v>0</v>
      </c>
      <c r="AM1386" s="215">
        <v>0</v>
      </c>
      <c r="AN1386" s="36">
        <f t="shared" si="246"/>
        <v>0</v>
      </c>
      <c r="AO1386" s="37">
        <f t="shared" si="247"/>
        <v>0</v>
      </c>
      <c r="AP1386" s="38" t="s">
        <v>2</v>
      </c>
      <c r="AQ1386" s="39" t="str">
        <f t="shared" si="245"/>
        <v>제품</v>
      </c>
      <c r="AR1386" s="40">
        <f t="shared" si="250"/>
        <v>0</v>
      </c>
      <c r="AS1386" s="41">
        <f t="shared" si="251"/>
        <v>0</v>
      </c>
      <c r="AT1386" s="42">
        <f t="shared" si="252"/>
        <v>0</v>
      </c>
      <c r="AU1386" s="43">
        <f t="shared" si="248"/>
        <v>0</v>
      </c>
      <c r="AV1386" s="95" t="str">
        <f t="shared" si="244"/>
        <v/>
      </c>
      <c r="AW1386" s="61" t="str">
        <f t="shared" si="244"/>
        <v/>
      </c>
      <c r="AX1386" s="61" t="str">
        <f t="shared" si="244"/>
        <v/>
      </c>
      <c r="AY1386" s="61" t="str">
        <f t="shared" si="244"/>
        <v/>
      </c>
      <c r="AZ1386" s="44" t="str">
        <f t="shared" si="244"/>
        <v/>
      </c>
      <c r="BA1386" s="45"/>
      <c r="BB1386" s="97">
        <v>0</v>
      </c>
      <c r="BC1386" s="98">
        <v>0</v>
      </c>
      <c r="BD1386" s="98">
        <v>0</v>
      </c>
      <c r="BE1386" s="98">
        <v>0</v>
      </c>
      <c r="BF1386" s="98">
        <v>0</v>
      </c>
      <c r="BG1386" s="99">
        <f t="shared" si="253"/>
        <v>0</v>
      </c>
      <c r="BH1386" s="52">
        <f t="shared" si="249"/>
        <v>0</v>
      </c>
      <c r="BI1386" s="53">
        <f>IFERROR(IF(ROUND(V1386/((D1386+AK1386)/2),1)&lt;0,0,ROUND(V1386/((D1386+AK1386)/2),1)),0)</f>
        <v>0</v>
      </c>
      <c r="BJ1386" s="55" t="str">
        <f>IF(AK1386=0,"정상",IF(AP1386="악성","악성",IF(AND(BL1386&gt;3,BI1386&lt;0.5),"악성",IF(AND(AP1386="정상",BL1386&lt;=3),"정상",IF(BI1386&gt;1,"정상","부진")))))</f>
        <v>정상</v>
      </c>
      <c r="BK1386" s="54">
        <v>46235</v>
      </c>
      <c r="BL1386" s="52">
        <f t="shared" si="254"/>
        <v>2</v>
      </c>
    </row>
    <row r="1387" spans="1:64" ht="17.100000000000001" customHeight="1">
      <c r="A1387" s="58" t="s">
        <v>1</v>
      </c>
      <c r="B1387" s="57" t="s">
        <v>6164</v>
      </c>
      <c r="C1387" s="56" t="s">
        <v>6165</v>
      </c>
      <c r="D1387" s="213">
        <v>0</v>
      </c>
      <c r="E1387" s="214">
        <v>0</v>
      </c>
      <c r="F1387" s="215">
        <v>0</v>
      </c>
      <c r="G1387" s="213">
        <v>20000</v>
      </c>
      <c r="H1387" s="216">
        <v>221.3338</v>
      </c>
      <c r="I1387" s="215">
        <v>4426676</v>
      </c>
      <c r="J1387" s="213">
        <v>0</v>
      </c>
      <c r="K1387" s="216">
        <v>0</v>
      </c>
      <c r="L1387" s="215">
        <v>0</v>
      </c>
      <c r="M1387" s="213">
        <v>0</v>
      </c>
      <c r="N1387" s="216">
        <v>0</v>
      </c>
      <c r="O1387" s="215">
        <v>0</v>
      </c>
      <c r="P1387" s="213">
        <v>0</v>
      </c>
      <c r="Q1387" s="216">
        <v>0</v>
      </c>
      <c r="R1387" s="215">
        <v>0</v>
      </c>
      <c r="S1387" s="213">
        <v>20000</v>
      </c>
      <c r="T1387" s="214">
        <v>221.3338</v>
      </c>
      <c r="U1387" s="217">
        <v>4426676</v>
      </c>
      <c r="V1387" s="213">
        <v>0</v>
      </c>
      <c r="W1387" s="216">
        <v>0</v>
      </c>
      <c r="X1387" s="215">
        <v>0</v>
      </c>
      <c r="Y1387" s="213">
        <v>0</v>
      </c>
      <c r="Z1387" s="216">
        <v>0</v>
      </c>
      <c r="AA1387" s="215">
        <v>0</v>
      </c>
      <c r="AB1387" s="213">
        <v>0</v>
      </c>
      <c r="AC1387" s="216">
        <v>0</v>
      </c>
      <c r="AD1387" s="215">
        <v>0</v>
      </c>
      <c r="AE1387" s="213">
        <v>0</v>
      </c>
      <c r="AF1387" s="216">
        <v>0</v>
      </c>
      <c r="AG1387" s="215">
        <v>0</v>
      </c>
      <c r="AH1387" s="213">
        <v>0</v>
      </c>
      <c r="AI1387" s="214">
        <v>0</v>
      </c>
      <c r="AJ1387" s="215">
        <v>0</v>
      </c>
      <c r="AK1387" s="218">
        <v>20000</v>
      </c>
      <c r="AL1387" s="214">
        <v>221.3338</v>
      </c>
      <c r="AM1387" s="215">
        <v>4426676</v>
      </c>
      <c r="AN1387" s="36">
        <f t="shared" si="246"/>
        <v>4.1891459177374074E-4</v>
      </c>
      <c r="AO1387" s="37">
        <f t="shared" si="247"/>
        <v>1</v>
      </c>
      <c r="AP1387" s="38" t="s">
        <v>2</v>
      </c>
      <c r="AQ1387" s="39" t="str">
        <f t="shared" si="245"/>
        <v>제품</v>
      </c>
      <c r="AR1387" s="40">
        <f t="shared" si="250"/>
        <v>0</v>
      </c>
      <c r="AS1387" s="41">
        <f t="shared" si="251"/>
        <v>0</v>
      </c>
      <c r="AT1387" s="42">
        <f t="shared" si="252"/>
        <v>4426676</v>
      </c>
      <c r="AU1387" s="43">
        <f t="shared" si="248"/>
        <v>4426676</v>
      </c>
      <c r="AV1387" s="95">
        <f t="shared" ref="AV1387:AZ1437" si="255">IF(+BB1387*$AL1387=0,"",+BB1387*$AL1387)</f>
        <v>4426676</v>
      </c>
      <c r="AW1387" s="61" t="str">
        <f t="shared" si="255"/>
        <v/>
      </c>
      <c r="AX1387" s="61" t="str">
        <f t="shared" si="255"/>
        <v/>
      </c>
      <c r="AY1387" s="61" t="str">
        <f t="shared" si="255"/>
        <v/>
      </c>
      <c r="AZ1387" s="44" t="str">
        <f t="shared" si="255"/>
        <v/>
      </c>
      <c r="BA1387" s="45"/>
      <c r="BB1387" s="97">
        <v>20000</v>
      </c>
      <c r="BC1387" s="98">
        <v>0</v>
      </c>
      <c r="BD1387" s="98">
        <v>0</v>
      </c>
      <c r="BE1387" s="98">
        <v>0</v>
      </c>
      <c r="BF1387" s="98">
        <v>0</v>
      </c>
      <c r="BG1387" s="99">
        <f t="shared" si="253"/>
        <v>20000</v>
      </c>
      <c r="BH1387" s="52">
        <f t="shared" si="249"/>
        <v>0</v>
      </c>
      <c r="BI1387" s="53">
        <f>IFERROR(IF(ROUND(V1387/((D1387+AK1387)/2),1)&lt;0,0,ROUND(V1387/((D1387+AK1387)/2),1)),0)</f>
        <v>0</v>
      </c>
      <c r="BJ1387" s="55" t="str">
        <f>IF(AK1387=0,"정상",IF(AP1387="악성","악성",IF(AND(BL1387&gt;3,BI1387&lt;0.5),"악성",IF(AND(AP1387="정상",BL1387&lt;=3),"정상",IF(BI1387&gt;1,"정상","부진")))))</f>
        <v>정상</v>
      </c>
      <c r="BK1387" s="54">
        <v>46235</v>
      </c>
      <c r="BL1387" s="52">
        <f t="shared" si="254"/>
        <v>2</v>
      </c>
    </row>
    <row r="1388" spans="1:64" ht="17.100000000000001" customHeight="1">
      <c r="A1388" s="58" t="s">
        <v>1</v>
      </c>
      <c r="B1388" s="57" t="s">
        <v>6166</v>
      </c>
      <c r="C1388" s="56" t="s">
        <v>6167</v>
      </c>
      <c r="D1388" s="213">
        <v>0</v>
      </c>
      <c r="E1388" s="214">
        <v>0</v>
      </c>
      <c r="F1388" s="215">
        <v>0</v>
      </c>
      <c r="G1388" s="213">
        <v>20000</v>
      </c>
      <c r="H1388" s="216">
        <v>221.3338</v>
      </c>
      <c r="I1388" s="215">
        <v>4426676</v>
      </c>
      <c r="J1388" s="213">
        <v>0</v>
      </c>
      <c r="K1388" s="216">
        <v>0</v>
      </c>
      <c r="L1388" s="215">
        <v>0</v>
      </c>
      <c r="M1388" s="213">
        <v>0</v>
      </c>
      <c r="N1388" s="216">
        <v>0</v>
      </c>
      <c r="O1388" s="215">
        <v>0</v>
      </c>
      <c r="P1388" s="213">
        <v>0</v>
      </c>
      <c r="Q1388" s="216">
        <v>0</v>
      </c>
      <c r="R1388" s="215">
        <v>0</v>
      </c>
      <c r="S1388" s="213">
        <v>20000</v>
      </c>
      <c r="T1388" s="214">
        <v>221.3338</v>
      </c>
      <c r="U1388" s="217">
        <v>4426676</v>
      </c>
      <c r="V1388" s="213">
        <v>0</v>
      </c>
      <c r="W1388" s="216">
        <v>0</v>
      </c>
      <c r="X1388" s="215">
        <v>0</v>
      </c>
      <c r="Y1388" s="213">
        <v>0</v>
      </c>
      <c r="Z1388" s="216">
        <v>0</v>
      </c>
      <c r="AA1388" s="215">
        <v>0</v>
      </c>
      <c r="AB1388" s="213">
        <v>0</v>
      </c>
      <c r="AC1388" s="216">
        <v>0</v>
      </c>
      <c r="AD1388" s="215">
        <v>0</v>
      </c>
      <c r="AE1388" s="213">
        <v>0</v>
      </c>
      <c r="AF1388" s="216">
        <v>0</v>
      </c>
      <c r="AG1388" s="215">
        <v>0</v>
      </c>
      <c r="AH1388" s="213">
        <v>0</v>
      </c>
      <c r="AI1388" s="214">
        <v>0</v>
      </c>
      <c r="AJ1388" s="215">
        <v>0</v>
      </c>
      <c r="AK1388" s="218">
        <v>20000</v>
      </c>
      <c r="AL1388" s="214">
        <v>221.3338</v>
      </c>
      <c r="AM1388" s="215">
        <v>4426676</v>
      </c>
      <c r="AN1388" s="36">
        <f t="shared" si="246"/>
        <v>4.1891459177374074E-4</v>
      </c>
      <c r="AO1388" s="37">
        <f t="shared" si="247"/>
        <v>1</v>
      </c>
      <c r="AP1388" s="38" t="s">
        <v>2</v>
      </c>
      <c r="AQ1388" s="39" t="str">
        <f t="shared" si="245"/>
        <v>제품</v>
      </c>
      <c r="AR1388" s="40">
        <f t="shared" si="250"/>
        <v>0</v>
      </c>
      <c r="AS1388" s="41">
        <f t="shared" si="251"/>
        <v>0</v>
      </c>
      <c r="AT1388" s="42">
        <f t="shared" si="252"/>
        <v>4426676</v>
      </c>
      <c r="AU1388" s="43">
        <f t="shared" si="248"/>
        <v>4426676</v>
      </c>
      <c r="AV1388" s="95">
        <f t="shared" si="255"/>
        <v>4426676</v>
      </c>
      <c r="AW1388" s="61" t="str">
        <f t="shared" si="255"/>
        <v/>
      </c>
      <c r="AX1388" s="61" t="str">
        <f t="shared" si="255"/>
        <v/>
      </c>
      <c r="AY1388" s="61" t="str">
        <f t="shared" si="255"/>
        <v/>
      </c>
      <c r="AZ1388" s="44" t="str">
        <f t="shared" si="255"/>
        <v/>
      </c>
      <c r="BA1388" s="45"/>
      <c r="BB1388" s="97">
        <v>20000</v>
      </c>
      <c r="BC1388" s="98">
        <v>0</v>
      </c>
      <c r="BD1388" s="98">
        <v>0</v>
      </c>
      <c r="BE1388" s="98">
        <v>0</v>
      </c>
      <c r="BF1388" s="98">
        <v>0</v>
      </c>
      <c r="BG1388" s="99">
        <f t="shared" si="253"/>
        <v>20000</v>
      </c>
      <c r="BH1388" s="52">
        <f t="shared" si="249"/>
        <v>0</v>
      </c>
      <c r="BI1388" s="53">
        <f>IFERROR(IF(ROUND(V1388/((D1388+AK1388)/2),1)&lt;0,0,ROUND(V1388/((D1388+AK1388)/2),1)),0)</f>
        <v>0</v>
      </c>
      <c r="BJ1388" s="55" t="str">
        <f>IF(AK1388=0,"정상",IF(AP1388="악성","악성",IF(AND(BL1388&gt;3,BI1388&lt;0.5),"악성",IF(AND(AP1388="정상",BL1388&lt;=3),"정상",IF(BI1388&gt;1,"정상","부진")))))</f>
        <v>정상</v>
      </c>
      <c r="BK1388" s="54">
        <v>46235</v>
      </c>
      <c r="BL1388" s="52">
        <f t="shared" si="254"/>
        <v>2</v>
      </c>
    </row>
    <row r="1389" spans="1:64" ht="17.100000000000001" customHeight="1">
      <c r="A1389" s="58" t="s">
        <v>1</v>
      </c>
      <c r="B1389" s="57" t="s">
        <v>253</v>
      </c>
      <c r="C1389" s="56" t="s">
        <v>254</v>
      </c>
      <c r="D1389" s="213">
        <v>981</v>
      </c>
      <c r="E1389" s="214">
        <v>19050.876700000001</v>
      </c>
      <c r="F1389" s="215">
        <v>18688909</v>
      </c>
      <c r="G1389" s="213">
        <v>4800</v>
      </c>
      <c r="H1389" s="216">
        <v>17651.326249999998</v>
      </c>
      <c r="I1389" s="215">
        <v>84726366</v>
      </c>
      <c r="J1389" s="213">
        <v>0</v>
      </c>
      <c r="K1389" s="216">
        <v>0</v>
      </c>
      <c r="L1389" s="215">
        <v>0</v>
      </c>
      <c r="M1389" s="213">
        <v>1</v>
      </c>
      <c r="N1389" s="216">
        <v>17651</v>
      </c>
      <c r="O1389" s="215">
        <v>17651</v>
      </c>
      <c r="P1389" s="213">
        <v>0</v>
      </c>
      <c r="Q1389" s="216">
        <v>0</v>
      </c>
      <c r="R1389" s="215">
        <v>0</v>
      </c>
      <c r="S1389" s="213">
        <v>4801</v>
      </c>
      <c r="T1389" s="214">
        <v>17651.326182000001</v>
      </c>
      <c r="U1389" s="217">
        <v>84744017</v>
      </c>
      <c r="V1389" s="213">
        <v>1470</v>
      </c>
      <c r="W1389" s="216">
        <v>17888.782993000001</v>
      </c>
      <c r="X1389" s="215">
        <v>26296511</v>
      </c>
      <c r="Y1389" s="213">
        <v>0</v>
      </c>
      <c r="Z1389" s="216">
        <v>0</v>
      </c>
      <c r="AA1389" s="215">
        <v>0</v>
      </c>
      <c r="AB1389" s="213">
        <v>37</v>
      </c>
      <c r="AC1389" s="216">
        <v>17888.837836999999</v>
      </c>
      <c r="AD1389" s="215">
        <v>661887</v>
      </c>
      <c r="AE1389" s="213">
        <v>0</v>
      </c>
      <c r="AF1389" s="216">
        <v>0</v>
      </c>
      <c r="AG1389" s="215">
        <v>0</v>
      </c>
      <c r="AH1389" s="213">
        <v>1507</v>
      </c>
      <c r="AI1389" s="214">
        <v>17888.784339000002</v>
      </c>
      <c r="AJ1389" s="215">
        <v>26958398</v>
      </c>
      <c r="AK1389" s="218">
        <v>4275</v>
      </c>
      <c r="AL1389" s="214">
        <v>17888.778600000001</v>
      </c>
      <c r="AM1389" s="215">
        <v>76474528</v>
      </c>
      <c r="AN1389" s="36">
        <f t="shared" si="246"/>
        <v>7.2370997286021164E-3</v>
      </c>
      <c r="AO1389" s="37">
        <f t="shared" si="247"/>
        <v>0.73936354202698029</v>
      </c>
      <c r="AP1389" s="38" t="s">
        <v>2</v>
      </c>
      <c r="AQ1389" s="39" t="str">
        <f t="shared" si="245"/>
        <v>제품</v>
      </c>
      <c r="AR1389" s="40">
        <f t="shared" si="250"/>
        <v>0</v>
      </c>
      <c r="AS1389" s="41">
        <f t="shared" si="251"/>
        <v>0</v>
      </c>
      <c r="AT1389" s="42">
        <f t="shared" si="252"/>
        <v>76474528</v>
      </c>
      <c r="AU1389" s="43">
        <f t="shared" si="248"/>
        <v>76474528</v>
      </c>
      <c r="AV1389" s="95">
        <f t="shared" si="255"/>
        <v>76474528.515000001</v>
      </c>
      <c r="AW1389" s="61" t="str">
        <f t="shared" si="255"/>
        <v/>
      </c>
      <c r="AX1389" s="61" t="str">
        <f t="shared" si="255"/>
        <v/>
      </c>
      <c r="AY1389" s="61" t="str">
        <f t="shared" si="255"/>
        <v/>
      </c>
      <c r="AZ1389" s="44" t="str">
        <f t="shared" si="255"/>
        <v/>
      </c>
      <c r="BA1389" s="45"/>
      <c r="BB1389" s="97">
        <v>4275</v>
      </c>
      <c r="BC1389" s="98">
        <v>0</v>
      </c>
      <c r="BD1389" s="98">
        <v>0</v>
      </c>
      <c r="BE1389" s="98">
        <v>0</v>
      </c>
      <c r="BF1389" s="98">
        <v>0</v>
      </c>
      <c r="BG1389" s="99">
        <f t="shared" si="253"/>
        <v>4275</v>
      </c>
      <c r="BH1389" s="52">
        <f t="shared" si="249"/>
        <v>0</v>
      </c>
      <c r="BI1389" s="53">
        <f>IFERROR(IF(ROUND(V1389/((D1389+AK1389)/2),1)&lt;0,0,ROUND(V1389/((D1389+AK1389)/2),1)),0)</f>
        <v>0.6</v>
      </c>
      <c r="BJ1389" s="55" t="str">
        <f>IF(AK1389=0,"정상",IF(AP1389="악성","악성",IF(AND(BL1389&gt;3,BI1389&lt;0.5),"악성",IF(AND(AP1389="정상",BL1389&lt;=3),"정상",IF(BI1389&gt;1,"정상","부진")))))</f>
        <v>부진</v>
      </c>
      <c r="BK1389" s="54">
        <v>42309</v>
      </c>
      <c r="BL1389" s="52">
        <f t="shared" si="254"/>
        <v>131</v>
      </c>
    </row>
    <row r="1390" spans="1:64" ht="17.100000000000001" customHeight="1">
      <c r="A1390" s="58" t="s">
        <v>1</v>
      </c>
      <c r="B1390" s="57" t="s">
        <v>255</v>
      </c>
      <c r="C1390" s="56" t="s">
        <v>256</v>
      </c>
      <c r="D1390" s="213">
        <v>4717</v>
      </c>
      <c r="E1390" s="214">
        <v>14897.544900000001</v>
      </c>
      <c r="F1390" s="215">
        <v>70271719</v>
      </c>
      <c r="G1390" s="213">
        <v>11300</v>
      </c>
      <c r="H1390" s="216">
        <v>12916.170883999999</v>
      </c>
      <c r="I1390" s="215">
        <v>145952731</v>
      </c>
      <c r="J1390" s="213">
        <v>0</v>
      </c>
      <c r="K1390" s="216">
        <v>0</v>
      </c>
      <c r="L1390" s="215">
        <v>0</v>
      </c>
      <c r="M1390" s="213">
        <v>3</v>
      </c>
      <c r="N1390" s="216">
        <v>14859.333333</v>
      </c>
      <c r="O1390" s="215">
        <v>44578</v>
      </c>
      <c r="P1390" s="213">
        <v>0</v>
      </c>
      <c r="Q1390" s="216">
        <v>0</v>
      </c>
      <c r="R1390" s="215">
        <v>0</v>
      </c>
      <c r="S1390" s="213">
        <v>11303</v>
      </c>
      <c r="T1390" s="214">
        <v>12916.686631</v>
      </c>
      <c r="U1390" s="217">
        <v>145997309</v>
      </c>
      <c r="V1390" s="213">
        <v>15903</v>
      </c>
      <c r="W1390" s="216">
        <v>13500.445890000001</v>
      </c>
      <c r="X1390" s="215">
        <v>214697591</v>
      </c>
      <c r="Y1390" s="213">
        <v>0</v>
      </c>
      <c r="Z1390" s="216">
        <v>0</v>
      </c>
      <c r="AA1390" s="215">
        <v>0</v>
      </c>
      <c r="AB1390" s="213">
        <v>117</v>
      </c>
      <c r="AC1390" s="216">
        <v>13431.08547</v>
      </c>
      <c r="AD1390" s="215">
        <v>1571437</v>
      </c>
      <c r="AE1390" s="213">
        <v>0</v>
      </c>
      <c r="AF1390" s="216">
        <v>0</v>
      </c>
      <c r="AG1390" s="215">
        <v>0</v>
      </c>
      <c r="AH1390" s="213">
        <v>16020</v>
      </c>
      <c r="AI1390" s="214">
        <v>13499.939324999999</v>
      </c>
      <c r="AJ1390" s="215">
        <v>216269028</v>
      </c>
      <c r="AK1390" s="218">
        <v>0</v>
      </c>
      <c r="AL1390" s="214">
        <v>0</v>
      </c>
      <c r="AM1390" s="215">
        <v>0</v>
      </c>
      <c r="AN1390" s="36">
        <f t="shared" si="246"/>
        <v>0</v>
      </c>
      <c r="AO1390" s="37">
        <f t="shared" si="247"/>
        <v>0</v>
      </c>
      <c r="AP1390" s="38" t="s">
        <v>2</v>
      </c>
      <c r="AQ1390" s="39" t="str">
        <f t="shared" si="245"/>
        <v>제품</v>
      </c>
      <c r="AR1390" s="40">
        <f t="shared" si="250"/>
        <v>0</v>
      </c>
      <c r="AS1390" s="41">
        <f t="shared" si="251"/>
        <v>0</v>
      </c>
      <c r="AT1390" s="42">
        <f t="shared" si="252"/>
        <v>0</v>
      </c>
      <c r="AU1390" s="43">
        <f t="shared" si="248"/>
        <v>0</v>
      </c>
      <c r="AV1390" s="95" t="str">
        <f t="shared" si="255"/>
        <v/>
      </c>
      <c r="AW1390" s="61" t="str">
        <f t="shared" si="255"/>
        <v/>
      </c>
      <c r="AX1390" s="61" t="str">
        <f t="shared" si="255"/>
        <v/>
      </c>
      <c r="AY1390" s="61" t="str">
        <f t="shared" si="255"/>
        <v/>
      </c>
      <c r="AZ1390" s="44" t="str">
        <f t="shared" si="255"/>
        <v/>
      </c>
      <c r="BA1390" s="45"/>
      <c r="BB1390" s="97">
        <v>0</v>
      </c>
      <c r="BC1390" s="98">
        <v>0</v>
      </c>
      <c r="BD1390" s="98">
        <v>0</v>
      </c>
      <c r="BE1390" s="98">
        <v>0</v>
      </c>
      <c r="BF1390" s="98">
        <v>0</v>
      </c>
      <c r="BG1390" s="99">
        <f t="shared" si="253"/>
        <v>0</v>
      </c>
      <c r="BH1390" s="52">
        <f t="shared" si="249"/>
        <v>0</v>
      </c>
      <c r="BI1390" s="53">
        <f>IFERROR(IF(ROUND(V1390/((D1390+AK1390)/2),1)&lt;0,0,ROUND(V1390/((D1390+AK1390)/2),1)),0)</f>
        <v>6.7</v>
      </c>
      <c r="BJ1390" s="55" t="str">
        <f>IF(AK1390=0,"정상",IF(AP1390="악성","악성",IF(AND(BL1390&gt;3,BI1390&lt;0.5),"악성",IF(AND(AP1390="정상",BL1390&lt;=3),"정상",IF(BI1390&gt;1,"정상","부진")))))</f>
        <v>정상</v>
      </c>
      <c r="BK1390" s="54">
        <v>45992</v>
      </c>
      <c r="BL1390" s="52">
        <f t="shared" si="254"/>
        <v>10</v>
      </c>
    </row>
    <row r="1391" spans="1:64" ht="17.100000000000001" customHeight="1">
      <c r="A1391" s="58" t="s">
        <v>1</v>
      </c>
      <c r="B1391" s="57" t="s">
        <v>601</v>
      </c>
      <c r="C1391" s="56" t="s">
        <v>602</v>
      </c>
      <c r="D1391" s="213">
        <v>152</v>
      </c>
      <c r="E1391" s="214">
        <v>704.43420000000003</v>
      </c>
      <c r="F1391" s="215">
        <v>107074</v>
      </c>
      <c r="G1391" s="213">
        <v>0</v>
      </c>
      <c r="H1391" s="216">
        <v>0</v>
      </c>
      <c r="I1391" s="215">
        <v>0</v>
      </c>
      <c r="J1391" s="213">
        <v>1560</v>
      </c>
      <c r="K1391" s="216">
        <v>704.67307600000004</v>
      </c>
      <c r="L1391" s="215">
        <v>1099290</v>
      </c>
      <c r="M1391" s="213">
        <v>0</v>
      </c>
      <c r="N1391" s="216">
        <v>0</v>
      </c>
      <c r="O1391" s="215">
        <v>0</v>
      </c>
      <c r="P1391" s="213">
        <v>0</v>
      </c>
      <c r="Q1391" s="216">
        <v>0</v>
      </c>
      <c r="R1391" s="215">
        <v>0</v>
      </c>
      <c r="S1391" s="213">
        <v>1560</v>
      </c>
      <c r="T1391" s="214">
        <v>704.67307600000004</v>
      </c>
      <c r="U1391" s="217">
        <v>1099290</v>
      </c>
      <c r="V1391" s="213">
        <v>1560</v>
      </c>
      <c r="W1391" s="216">
        <v>704.66217900000004</v>
      </c>
      <c r="X1391" s="215">
        <v>1099273</v>
      </c>
      <c r="Y1391" s="213">
        <v>0</v>
      </c>
      <c r="Z1391" s="216">
        <v>0</v>
      </c>
      <c r="AA1391" s="215">
        <v>0</v>
      </c>
      <c r="AB1391" s="213">
        <v>0</v>
      </c>
      <c r="AC1391" s="216">
        <v>0</v>
      </c>
      <c r="AD1391" s="215">
        <v>0</v>
      </c>
      <c r="AE1391" s="213">
        <v>0</v>
      </c>
      <c r="AF1391" s="216">
        <v>0</v>
      </c>
      <c r="AG1391" s="215">
        <v>0</v>
      </c>
      <c r="AH1391" s="213">
        <v>1560</v>
      </c>
      <c r="AI1391" s="214">
        <v>704.66217900000004</v>
      </c>
      <c r="AJ1391" s="215">
        <v>1099273</v>
      </c>
      <c r="AK1391" s="218">
        <v>152</v>
      </c>
      <c r="AL1391" s="214">
        <v>704.54600000000005</v>
      </c>
      <c r="AM1391" s="215">
        <v>107091</v>
      </c>
      <c r="AN1391" s="36">
        <f t="shared" si="246"/>
        <v>1.0134462641413482E-5</v>
      </c>
      <c r="AO1391" s="37">
        <f t="shared" si="247"/>
        <v>8.8785046728971959E-2</v>
      </c>
      <c r="AP1391" s="38" t="s">
        <v>2</v>
      </c>
      <c r="AQ1391" s="39" t="str">
        <f t="shared" si="245"/>
        <v>제품</v>
      </c>
      <c r="AR1391" s="40">
        <f t="shared" si="250"/>
        <v>0</v>
      </c>
      <c r="AS1391" s="41">
        <f t="shared" si="251"/>
        <v>0</v>
      </c>
      <c r="AT1391" s="42">
        <f t="shared" si="252"/>
        <v>107091</v>
      </c>
      <c r="AU1391" s="43">
        <f t="shared" si="248"/>
        <v>107091</v>
      </c>
      <c r="AV1391" s="95">
        <f t="shared" si="255"/>
        <v>107090.99200000001</v>
      </c>
      <c r="AW1391" s="61" t="str">
        <f t="shared" si="255"/>
        <v/>
      </c>
      <c r="AX1391" s="61" t="str">
        <f t="shared" si="255"/>
        <v/>
      </c>
      <c r="AY1391" s="61" t="str">
        <f t="shared" si="255"/>
        <v/>
      </c>
      <c r="AZ1391" s="44" t="str">
        <f t="shared" si="255"/>
        <v/>
      </c>
      <c r="BA1391" s="45"/>
      <c r="BB1391" s="97">
        <v>152</v>
      </c>
      <c r="BC1391" s="98">
        <v>0</v>
      </c>
      <c r="BD1391" s="98">
        <v>0</v>
      </c>
      <c r="BE1391" s="98">
        <v>0</v>
      </c>
      <c r="BF1391" s="98">
        <v>0</v>
      </c>
      <c r="BG1391" s="99">
        <f t="shared" si="253"/>
        <v>152</v>
      </c>
      <c r="BH1391" s="52">
        <f t="shared" si="249"/>
        <v>0</v>
      </c>
      <c r="BI1391" s="53">
        <f>IFERROR(IF(ROUND(V1391/((D1391+AK1391)/2),1)&lt;0,0,ROUND(V1391/((D1391+AK1391)/2),1)),0)</f>
        <v>10.3</v>
      </c>
      <c r="BJ1391" s="55" t="str">
        <f>IF(AK1391=0,"정상",IF(AP1391="악성","악성",IF(AND(BL1391&gt;3,BI1391&lt;0.5),"악성",IF(AND(AP1391="정상",BL1391&lt;=3),"정상",IF(BI1391&gt;1,"정상","부진")))))</f>
        <v>정상</v>
      </c>
      <c r="BK1391" s="54">
        <v>46082</v>
      </c>
      <c r="BL1391" s="52">
        <f t="shared" si="254"/>
        <v>7</v>
      </c>
    </row>
    <row r="1392" spans="1:64" ht="17.100000000000001" customHeight="1">
      <c r="A1392" s="58" t="s">
        <v>1</v>
      </c>
      <c r="B1392" s="57" t="s">
        <v>603</v>
      </c>
      <c r="C1392" s="56" t="s">
        <v>604</v>
      </c>
      <c r="D1392" s="213">
        <v>483</v>
      </c>
      <c r="E1392" s="214">
        <v>704.3374</v>
      </c>
      <c r="F1392" s="215">
        <v>340195</v>
      </c>
      <c r="G1392" s="213">
        <v>0</v>
      </c>
      <c r="H1392" s="216">
        <v>0</v>
      </c>
      <c r="I1392" s="215">
        <v>0</v>
      </c>
      <c r="J1392" s="213">
        <v>1560</v>
      </c>
      <c r="K1392" s="216">
        <v>704.67307600000004</v>
      </c>
      <c r="L1392" s="215">
        <v>1099290</v>
      </c>
      <c r="M1392" s="213">
        <v>0</v>
      </c>
      <c r="N1392" s="216">
        <v>0</v>
      </c>
      <c r="O1392" s="215">
        <v>0</v>
      </c>
      <c r="P1392" s="213">
        <v>0</v>
      </c>
      <c r="Q1392" s="216">
        <v>0</v>
      </c>
      <c r="R1392" s="215">
        <v>0</v>
      </c>
      <c r="S1392" s="213">
        <v>1560</v>
      </c>
      <c r="T1392" s="214">
        <v>704.67307600000004</v>
      </c>
      <c r="U1392" s="217">
        <v>1099290</v>
      </c>
      <c r="V1392" s="213">
        <v>1560</v>
      </c>
      <c r="W1392" s="216">
        <v>704.60448699999995</v>
      </c>
      <c r="X1392" s="215">
        <v>1099183</v>
      </c>
      <c r="Y1392" s="213">
        <v>0</v>
      </c>
      <c r="Z1392" s="216">
        <v>0</v>
      </c>
      <c r="AA1392" s="215">
        <v>0</v>
      </c>
      <c r="AB1392" s="213">
        <v>0</v>
      </c>
      <c r="AC1392" s="216">
        <v>0</v>
      </c>
      <c r="AD1392" s="215">
        <v>0</v>
      </c>
      <c r="AE1392" s="213">
        <v>0</v>
      </c>
      <c r="AF1392" s="216">
        <v>0</v>
      </c>
      <c r="AG1392" s="215">
        <v>0</v>
      </c>
      <c r="AH1392" s="213">
        <v>1560</v>
      </c>
      <c r="AI1392" s="214">
        <v>704.60448699999995</v>
      </c>
      <c r="AJ1392" s="215">
        <v>1099183</v>
      </c>
      <c r="AK1392" s="218">
        <v>483</v>
      </c>
      <c r="AL1392" s="214">
        <v>704.55899999999997</v>
      </c>
      <c r="AM1392" s="215">
        <v>340302</v>
      </c>
      <c r="AN1392" s="36">
        <f t="shared" si="246"/>
        <v>3.2204180610866376E-5</v>
      </c>
      <c r="AO1392" s="37">
        <f t="shared" si="247"/>
        <v>0.23641703377386197</v>
      </c>
      <c r="AP1392" s="38" t="s">
        <v>2</v>
      </c>
      <c r="AQ1392" s="39" t="str">
        <f t="shared" si="245"/>
        <v>제품</v>
      </c>
      <c r="AR1392" s="40">
        <f t="shared" si="250"/>
        <v>0</v>
      </c>
      <c r="AS1392" s="41">
        <f t="shared" si="251"/>
        <v>0</v>
      </c>
      <c r="AT1392" s="42">
        <f t="shared" si="252"/>
        <v>340302</v>
      </c>
      <c r="AU1392" s="43">
        <f t="shared" si="248"/>
        <v>340302</v>
      </c>
      <c r="AV1392" s="95">
        <f t="shared" si="255"/>
        <v>340301.99699999997</v>
      </c>
      <c r="AW1392" s="61" t="str">
        <f t="shared" si="255"/>
        <v/>
      </c>
      <c r="AX1392" s="61" t="str">
        <f t="shared" si="255"/>
        <v/>
      </c>
      <c r="AY1392" s="61" t="str">
        <f t="shared" si="255"/>
        <v/>
      </c>
      <c r="AZ1392" s="44" t="str">
        <f t="shared" si="255"/>
        <v/>
      </c>
      <c r="BA1392" s="45"/>
      <c r="BB1392" s="97">
        <v>483</v>
      </c>
      <c r="BC1392" s="98">
        <v>0</v>
      </c>
      <c r="BD1392" s="98">
        <v>0</v>
      </c>
      <c r="BE1392" s="98">
        <v>0</v>
      </c>
      <c r="BF1392" s="98">
        <v>0</v>
      </c>
      <c r="BG1392" s="99">
        <f t="shared" si="253"/>
        <v>483</v>
      </c>
      <c r="BH1392" s="52">
        <f t="shared" si="249"/>
        <v>0</v>
      </c>
      <c r="BI1392" s="53">
        <f>IFERROR(IF(ROUND(V1392/((D1392+AK1392)/2),1)&lt;0,0,ROUND(V1392/((D1392+AK1392)/2),1)),0)</f>
        <v>3.2</v>
      </c>
      <c r="BJ1392" s="55" t="str">
        <f>IF(AK1392=0,"정상",IF(AP1392="악성","악성",IF(AND(BL1392&gt;3,BI1392&lt;0.5),"악성",IF(AND(AP1392="정상",BL1392&lt;=3),"정상",IF(BI1392&gt;1,"정상","부진")))))</f>
        <v>정상</v>
      </c>
      <c r="BK1392" s="54">
        <v>46082</v>
      </c>
      <c r="BL1392" s="52">
        <f t="shared" si="254"/>
        <v>7</v>
      </c>
    </row>
    <row r="1393" spans="1:64" ht="17.100000000000001" customHeight="1">
      <c r="A1393" s="58" t="s">
        <v>1</v>
      </c>
      <c r="B1393" s="57" t="s">
        <v>722</v>
      </c>
      <c r="C1393" s="56" t="s">
        <v>723</v>
      </c>
      <c r="D1393" s="213">
        <v>234</v>
      </c>
      <c r="E1393" s="214">
        <v>67079.364000000001</v>
      </c>
      <c r="F1393" s="215">
        <v>15696570</v>
      </c>
      <c r="G1393" s="213">
        <v>32000</v>
      </c>
      <c r="H1393" s="216">
        <v>62338.594250000002</v>
      </c>
      <c r="I1393" s="215">
        <v>1994835016</v>
      </c>
      <c r="J1393" s="213">
        <v>0</v>
      </c>
      <c r="K1393" s="216">
        <v>0</v>
      </c>
      <c r="L1393" s="215">
        <v>0</v>
      </c>
      <c r="M1393" s="213">
        <v>6</v>
      </c>
      <c r="N1393" s="216">
        <v>63075.666665999997</v>
      </c>
      <c r="O1393" s="215">
        <v>378454</v>
      </c>
      <c r="P1393" s="213">
        <v>0</v>
      </c>
      <c r="Q1393" s="216">
        <v>0</v>
      </c>
      <c r="R1393" s="215">
        <v>0</v>
      </c>
      <c r="S1393" s="213">
        <v>32006</v>
      </c>
      <c r="T1393" s="214">
        <v>62338.732425000002</v>
      </c>
      <c r="U1393" s="217">
        <v>1995213470</v>
      </c>
      <c r="V1393" s="213">
        <v>28337</v>
      </c>
      <c r="W1393" s="216">
        <v>62779.436178000004</v>
      </c>
      <c r="X1393" s="215">
        <v>1778980883</v>
      </c>
      <c r="Y1393" s="213">
        <v>0</v>
      </c>
      <c r="Z1393" s="216">
        <v>0</v>
      </c>
      <c r="AA1393" s="215">
        <v>0</v>
      </c>
      <c r="AB1393" s="213">
        <v>392</v>
      </c>
      <c r="AC1393" s="216">
        <v>63195.823979000001</v>
      </c>
      <c r="AD1393" s="215">
        <v>24772763</v>
      </c>
      <c r="AE1393" s="213">
        <v>0</v>
      </c>
      <c r="AF1393" s="216">
        <v>0</v>
      </c>
      <c r="AG1393" s="215">
        <v>0</v>
      </c>
      <c r="AH1393" s="213">
        <v>28729</v>
      </c>
      <c r="AI1393" s="214">
        <v>62785.117684999997</v>
      </c>
      <c r="AJ1393" s="215">
        <v>1803753646</v>
      </c>
      <c r="AK1393" s="218">
        <v>3511</v>
      </c>
      <c r="AL1393" s="214">
        <v>59002.106200000002</v>
      </c>
      <c r="AM1393" s="215">
        <v>207156394</v>
      </c>
      <c r="AN1393" s="36">
        <f t="shared" si="246"/>
        <v>1.960406323521988E-2</v>
      </c>
      <c r="AO1393" s="37">
        <f t="shared" si="247"/>
        <v>0.10890198511166253</v>
      </c>
      <c r="AP1393" s="38" t="s">
        <v>2</v>
      </c>
      <c r="AQ1393" s="39" t="str">
        <f t="shared" si="245"/>
        <v>제품</v>
      </c>
      <c r="AR1393" s="40">
        <f t="shared" si="250"/>
        <v>0</v>
      </c>
      <c r="AS1393" s="41">
        <f t="shared" si="251"/>
        <v>0</v>
      </c>
      <c r="AT1393" s="42">
        <f t="shared" si="252"/>
        <v>207156394</v>
      </c>
      <c r="AU1393" s="43">
        <f t="shared" si="248"/>
        <v>207156394</v>
      </c>
      <c r="AV1393" s="95">
        <f t="shared" si="255"/>
        <v>207156394.8682</v>
      </c>
      <c r="AW1393" s="61" t="str">
        <f t="shared" si="255"/>
        <v/>
      </c>
      <c r="AX1393" s="61" t="str">
        <f t="shared" si="255"/>
        <v/>
      </c>
      <c r="AY1393" s="61" t="str">
        <f t="shared" si="255"/>
        <v/>
      </c>
      <c r="AZ1393" s="44" t="str">
        <f t="shared" si="255"/>
        <v/>
      </c>
      <c r="BA1393" s="45"/>
      <c r="BB1393" s="97">
        <v>3511</v>
      </c>
      <c r="BC1393" s="98">
        <v>0</v>
      </c>
      <c r="BD1393" s="98">
        <v>0</v>
      </c>
      <c r="BE1393" s="98">
        <v>0</v>
      </c>
      <c r="BF1393" s="98">
        <v>0</v>
      </c>
      <c r="BG1393" s="99">
        <f t="shared" si="253"/>
        <v>3511</v>
      </c>
      <c r="BH1393" s="52">
        <f t="shared" si="249"/>
        <v>0</v>
      </c>
      <c r="BI1393" s="53">
        <f>IFERROR(IF(ROUND(V1393/((D1393+AK1393)/2),1)&lt;0,0,ROUND(V1393/((D1393+AK1393)/2),1)),0)</f>
        <v>15.1</v>
      </c>
      <c r="BJ1393" s="55" t="str">
        <f>IF(AK1393=0,"정상",IF(AP1393="악성","악성",IF(AND(BL1393&gt;3,BI1393&lt;0.5),"악성",IF(AND(AP1393="정상",BL1393&lt;=3),"정상",IF(BI1393&gt;1,"정상","부진")))))</f>
        <v>정상</v>
      </c>
      <c r="BK1393" s="54">
        <v>46266</v>
      </c>
      <c r="BL1393" s="52">
        <f t="shared" si="254"/>
        <v>1</v>
      </c>
    </row>
    <row r="1394" spans="1:64" ht="17.100000000000001" customHeight="1">
      <c r="A1394" s="58" t="s">
        <v>1</v>
      </c>
      <c r="B1394" s="57" t="s">
        <v>1246</v>
      </c>
      <c r="C1394" s="56" t="s">
        <v>1245</v>
      </c>
      <c r="D1394" s="213">
        <v>1378</v>
      </c>
      <c r="E1394" s="214">
        <v>9852.1239000000005</v>
      </c>
      <c r="F1394" s="215">
        <v>13576226</v>
      </c>
      <c r="G1394" s="213">
        <v>0</v>
      </c>
      <c r="H1394" s="216">
        <v>0</v>
      </c>
      <c r="I1394" s="215">
        <v>0</v>
      </c>
      <c r="J1394" s="213">
        <v>0</v>
      </c>
      <c r="K1394" s="216">
        <v>0</v>
      </c>
      <c r="L1394" s="215">
        <v>0</v>
      </c>
      <c r="M1394" s="213">
        <v>2</v>
      </c>
      <c r="N1394" s="216">
        <v>9852</v>
      </c>
      <c r="O1394" s="215">
        <v>19704</v>
      </c>
      <c r="P1394" s="213">
        <v>0</v>
      </c>
      <c r="Q1394" s="216">
        <v>0</v>
      </c>
      <c r="R1394" s="215">
        <v>0</v>
      </c>
      <c r="S1394" s="213">
        <v>2</v>
      </c>
      <c r="T1394" s="214">
        <v>9852</v>
      </c>
      <c r="U1394" s="217">
        <v>19704</v>
      </c>
      <c r="V1394" s="213">
        <v>1325</v>
      </c>
      <c r="W1394" s="216">
        <v>9852.1200000000008</v>
      </c>
      <c r="X1394" s="215">
        <v>13054059</v>
      </c>
      <c r="Y1394" s="213">
        <v>0</v>
      </c>
      <c r="Z1394" s="216">
        <v>0</v>
      </c>
      <c r="AA1394" s="215">
        <v>0</v>
      </c>
      <c r="AB1394" s="213">
        <v>55</v>
      </c>
      <c r="AC1394" s="216">
        <v>9852.2000000000007</v>
      </c>
      <c r="AD1394" s="215">
        <v>541871</v>
      </c>
      <c r="AE1394" s="213">
        <v>0</v>
      </c>
      <c r="AF1394" s="216">
        <v>0</v>
      </c>
      <c r="AG1394" s="215">
        <v>0</v>
      </c>
      <c r="AH1394" s="213">
        <v>1380</v>
      </c>
      <c r="AI1394" s="214">
        <v>9852.1231879999996</v>
      </c>
      <c r="AJ1394" s="215">
        <v>13595930</v>
      </c>
      <c r="AK1394" s="218">
        <v>0</v>
      </c>
      <c r="AL1394" s="214">
        <v>0</v>
      </c>
      <c r="AM1394" s="215">
        <v>0</v>
      </c>
      <c r="AN1394" s="36">
        <f t="shared" si="246"/>
        <v>0</v>
      </c>
      <c r="AO1394" s="37">
        <f t="shared" si="247"/>
        <v>0</v>
      </c>
      <c r="AP1394" s="38" t="s">
        <v>4</v>
      </c>
      <c r="AQ1394" s="39" t="str">
        <f t="shared" si="245"/>
        <v>제품</v>
      </c>
      <c r="AR1394" s="40">
        <f t="shared" si="250"/>
        <v>0</v>
      </c>
      <c r="AS1394" s="41">
        <f t="shared" si="251"/>
        <v>0</v>
      </c>
      <c r="AT1394" s="42">
        <f t="shared" si="252"/>
        <v>0</v>
      </c>
      <c r="AU1394" s="43">
        <f t="shared" si="248"/>
        <v>0</v>
      </c>
      <c r="AV1394" s="95" t="str">
        <f t="shared" si="255"/>
        <v/>
      </c>
      <c r="AW1394" s="61" t="str">
        <f t="shared" si="255"/>
        <v/>
      </c>
      <c r="AX1394" s="61" t="str">
        <f t="shared" si="255"/>
        <v/>
      </c>
      <c r="AY1394" s="61" t="str">
        <f t="shared" si="255"/>
        <v/>
      </c>
      <c r="AZ1394" s="44" t="str">
        <f t="shared" si="255"/>
        <v/>
      </c>
      <c r="BA1394" s="45"/>
      <c r="BB1394" s="97">
        <v>0</v>
      </c>
      <c r="BC1394" s="98">
        <v>0</v>
      </c>
      <c r="BD1394" s="98">
        <v>0</v>
      </c>
      <c r="BE1394" s="98">
        <v>0</v>
      </c>
      <c r="BF1394" s="98">
        <v>0</v>
      </c>
      <c r="BG1394" s="99">
        <f t="shared" si="253"/>
        <v>0</v>
      </c>
      <c r="BH1394" s="52">
        <f t="shared" si="249"/>
        <v>0</v>
      </c>
      <c r="BI1394" s="53">
        <f>IFERROR(IF(ROUND(V1394/((D1394+AK1394)/2),1)&lt;0,0,ROUND(V1394/((D1394+AK1394)/2),1)),0)</f>
        <v>1.9</v>
      </c>
      <c r="BJ1394" s="55" t="str">
        <f>IF(AK1394=0,"정상",IF(AP1394="악성","악성",IF(AND(BL1394&gt;3,BI1394&lt;0.5),"악성",IF(AND(AP1394="정상",BL1394&lt;=3),"정상",IF(BI1394&gt;1,"정상","부진")))))</f>
        <v>정상</v>
      </c>
      <c r="BK1394" s="54">
        <v>43952</v>
      </c>
      <c r="BL1394" s="52">
        <f t="shared" si="254"/>
        <v>77</v>
      </c>
    </row>
    <row r="1395" spans="1:64" ht="17.100000000000001" customHeight="1">
      <c r="A1395" s="58" t="s">
        <v>1</v>
      </c>
      <c r="B1395" s="57" t="s">
        <v>1152</v>
      </c>
      <c r="C1395" s="56" t="s">
        <v>1153</v>
      </c>
      <c r="D1395" s="213">
        <v>693</v>
      </c>
      <c r="E1395" s="214">
        <v>8479.3693000000003</v>
      </c>
      <c r="F1395" s="215">
        <v>5876202</v>
      </c>
      <c r="G1395" s="213">
        <v>35600</v>
      </c>
      <c r="H1395" s="216">
        <v>8614.140308</v>
      </c>
      <c r="I1395" s="215">
        <v>306663395</v>
      </c>
      <c r="J1395" s="213">
        <v>0</v>
      </c>
      <c r="K1395" s="216">
        <v>0</v>
      </c>
      <c r="L1395" s="215">
        <v>0</v>
      </c>
      <c r="M1395" s="213">
        <v>1</v>
      </c>
      <c r="N1395" s="216">
        <v>8335</v>
      </c>
      <c r="O1395" s="215">
        <v>8335</v>
      </c>
      <c r="P1395" s="213">
        <v>0</v>
      </c>
      <c r="Q1395" s="216">
        <v>0</v>
      </c>
      <c r="R1395" s="215">
        <v>0</v>
      </c>
      <c r="S1395" s="213">
        <v>35601</v>
      </c>
      <c r="T1395" s="214">
        <v>8614.1324679999998</v>
      </c>
      <c r="U1395" s="217">
        <v>306671730</v>
      </c>
      <c r="V1395" s="213">
        <v>32978</v>
      </c>
      <c r="W1395" s="216">
        <v>8589.9039049999992</v>
      </c>
      <c r="X1395" s="215">
        <v>283277851</v>
      </c>
      <c r="Y1395" s="213">
        <v>0</v>
      </c>
      <c r="Z1395" s="216">
        <v>0</v>
      </c>
      <c r="AA1395" s="215">
        <v>0</v>
      </c>
      <c r="AB1395" s="213">
        <v>203</v>
      </c>
      <c r="AC1395" s="216">
        <v>8457.7881770000004</v>
      </c>
      <c r="AD1395" s="215">
        <v>1716931</v>
      </c>
      <c r="AE1395" s="213">
        <v>0</v>
      </c>
      <c r="AF1395" s="216">
        <v>0</v>
      </c>
      <c r="AG1395" s="215">
        <v>0</v>
      </c>
      <c r="AH1395" s="213">
        <v>33181</v>
      </c>
      <c r="AI1395" s="214">
        <v>8589.0956270000006</v>
      </c>
      <c r="AJ1395" s="215">
        <v>284994782</v>
      </c>
      <c r="AK1395" s="218">
        <v>3113</v>
      </c>
      <c r="AL1395" s="214">
        <v>8850.9958000000006</v>
      </c>
      <c r="AM1395" s="215">
        <v>27553150</v>
      </c>
      <c r="AN1395" s="36">
        <f t="shared" si="246"/>
        <v>2.6074681283045436E-3</v>
      </c>
      <c r="AO1395" s="37">
        <f t="shared" si="247"/>
        <v>8.5771752906816559E-2</v>
      </c>
      <c r="AP1395" s="38" t="s">
        <v>2</v>
      </c>
      <c r="AQ1395" s="39" t="str">
        <f t="shared" si="245"/>
        <v>제품</v>
      </c>
      <c r="AR1395" s="40">
        <f t="shared" si="250"/>
        <v>0</v>
      </c>
      <c r="AS1395" s="41">
        <f t="shared" si="251"/>
        <v>0</v>
      </c>
      <c r="AT1395" s="42">
        <f t="shared" si="252"/>
        <v>27553150</v>
      </c>
      <c r="AU1395" s="43">
        <f t="shared" si="248"/>
        <v>27553150</v>
      </c>
      <c r="AV1395" s="95">
        <f t="shared" si="255"/>
        <v>27553149.9254</v>
      </c>
      <c r="AW1395" s="61" t="str">
        <f t="shared" si="255"/>
        <v/>
      </c>
      <c r="AX1395" s="61" t="str">
        <f t="shared" si="255"/>
        <v/>
      </c>
      <c r="AY1395" s="61" t="str">
        <f t="shared" si="255"/>
        <v/>
      </c>
      <c r="AZ1395" s="44" t="str">
        <f t="shared" si="255"/>
        <v/>
      </c>
      <c r="BA1395" s="45"/>
      <c r="BB1395" s="97">
        <v>3113</v>
      </c>
      <c r="BC1395" s="98">
        <v>0</v>
      </c>
      <c r="BD1395" s="98">
        <v>0</v>
      </c>
      <c r="BE1395" s="98">
        <v>0</v>
      </c>
      <c r="BF1395" s="98">
        <v>0</v>
      </c>
      <c r="BG1395" s="99">
        <f t="shared" si="253"/>
        <v>3113</v>
      </c>
      <c r="BH1395" s="52">
        <f t="shared" si="249"/>
        <v>0</v>
      </c>
      <c r="BI1395" s="53">
        <f>IFERROR(IF(ROUND(V1395/((D1395+AK1395)/2),1)&lt;0,0,ROUND(V1395/((D1395+AK1395)/2),1)),0)</f>
        <v>17.3</v>
      </c>
      <c r="BJ1395" s="55" t="str">
        <f>IF(AK1395=0,"정상",IF(AP1395="악성","악성",IF(AND(BL1395&gt;3,BI1395&lt;0.5),"악성",IF(AND(AP1395="정상",BL1395&lt;=3),"정상",IF(BI1395&gt;1,"정상","부진")))))</f>
        <v>정상</v>
      </c>
      <c r="BK1395" s="54">
        <v>46266</v>
      </c>
      <c r="BL1395" s="52">
        <f t="shared" si="254"/>
        <v>1</v>
      </c>
    </row>
    <row r="1396" spans="1:64" ht="17.100000000000001" customHeight="1">
      <c r="A1396" s="58" t="s">
        <v>1</v>
      </c>
      <c r="B1396" s="57" t="s">
        <v>1304</v>
      </c>
      <c r="C1396" s="56" t="s">
        <v>1305</v>
      </c>
      <c r="D1396" s="213">
        <v>758</v>
      </c>
      <c r="E1396" s="214">
        <v>41538.632400000002</v>
      </c>
      <c r="F1396" s="215">
        <v>31486283</v>
      </c>
      <c r="G1396" s="213">
        <v>0</v>
      </c>
      <c r="H1396" s="216">
        <v>0</v>
      </c>
      <c r="I1396" s="215">
        <v>0</v>
      </c>
      <c r="J1396" s="213">
        <v>0</v>
      </c>
      <c r="K1396" s="216">
        <v>0</v>
      </c>
      <c r="L1396" s="215">
        <v>0</v>
      </c>
      <c r="M1396" s="213">
        <v>0</v>
      </c>
      <c r="N1396" s="216">
        <v>0</v>
      </c>
      <c r="O1396" s="215">
        <v>0</v>
      </c>
      <c r="P1396" s="213">
        <v>0</v>
      </c>
      <c r="Q1396" s="216">
        <v>0</v>
      </c>
      <c r="R1396" s="215">
        <v>0</v>
      </c>
      <c r="S1396" s="213">
        <v>0</v>
      </c>
      <c r="T1396" s="214">
        <v>0</v>
      </c>
      <c r="U1396" s="217">
        <v>0</v>
      </c>
      <c r="V1396" s="213">
        <v>740</v>
      </c>
      <c r="W1396" s="216">
        <v>41538.627027000002</v>
      </c>
      <c r="X1396" s="215">
        <v>30738584</v>
      </c>
      <c r="Y1396" s="213">
        <v>0</v>
      </c>
      <c r="Z1396" s="216">
        <v>0</v>
      </c>
      <c r="AA1396" s="215">
        <v>0</v>
      </c>
      <c r="AB1396" s="213">
        <v>18</v>
      </c>
      <c r="AC1396" s="216">
        <v>41538.833333000002</v>
      </c>
      <c r="AD1396" s="215">
        <v>747699</v>
      </c>
      <c r="AE1396" s="213">
        <v>0</v>
      </c>
      <c r="AF1396" s="216">
        <v>0</v>
      </c>
      <c r="AG1396" s="215">
        <v>0</v>
      </c>
      <c r="AH1396" s="213">
        <v>758</v>
      </c>
      <c r="AI1396" s="214">
        <v>41538.631926000002</v>
      </c>
      <c r="AJ1396" s="215">
        <v>31486283</v>
      </c>
      <c r="AK1396" s="218">
        <v>0</v>
      </c>
      <c r="AL1396" s="214">
        <v>0</v>
      </c>
      <c r="AM1396" s="215">
        <v>0</v>
      </c>
      <c r="AN1396" s="36">
        <f t="shared" si="246"/>
        <v>0</v>
      </c>
      <c r="AO1396" s="37">
        <f t="shared" si="247"/>
        <v>0</v>
      </c>
      <c r="AP1396" s="38" t="s">
        <v>4</v>
      </c>
      <c r="AQ1396" s="39" t="str">
        <f t="shared" si="245"/>
        <v>제품</v>
      </c>
      <c r="AR1396" s="40">
        <f t="shared" si="250"/>
        <v>0</v>
      </c>
      <c r="AS1396" s="41">
        <f t="shared" si="251"/>
        <v>0</v>
      </c>
      <c r="AT1396" s="42">
        <f t="shared" si="252"/>
        <v>0</v>
      </c>
      <c r="AU1396" s="43">
        <f t="shared" si="248"/>
        <v>0</v>
      </c>
      <c r="AV1396" s="95" t="str">
        <f t="shared" si="255"/>
        <v/>
      </c>
      <c r="AW1396" s="61" t="str">
        <f t="shared" si="255"/>
        <v/>
      </c>
      <c r="AX1396" s="61" t="str">
        <f t="shared" si="255"/>
        <v/>
      </c>
      <c r="AY1396" s="61" t="str">
        <f t="shared" si="255"/>
        <v/>
      </c>
      <c r="AZ1396" s="44" t="str">
        <f t="shared" si="255"/>
        <v/>
      </c>
      <c r="BA1396" s="45"/>
      <c r="BB1396" s="97">
        <v>0</v>
      </c>
      <c r="BC1396" s="98">
        <v>0</v>
      </c>
      <c r="BD1396" s="98">
        <v>0</v>
      </c>
      <c r="BE1396" s="98">
        <v>0</v>
      </c>
      <c r="BF1396" s="98">
        <v>0</v>
      </c>
      <c r="BG1396" s="99">
        <f t="shared" si="253"/>
        <v>0</v>
      </c>
      <c r="BH1396" s="52">
        <f t="shared" si="249"/>
        <v>0</v>
      </c>
      <c r="BI1396" s="53">
        <f>IFERROR(IF(ROUND(V1396/((D1396+AK1396)/2),1)&lt;0,0,ROUND(V1396/((D1396+AK1396)/2),1)),0)</f>
        <v>2</v>
      </c>
      <c r="BJ1396" s="55" t="str">
        <f>IF(AK1396=0,"정상",IF(AP1396="악성","악성",IF(AND(BL1396&gt;3,BI1396&lt;0.5),"악성",IF(AND(AP1396="정상",BL1396&lt;=3),"정상",IF(BI1396&gt;1,"정상","부진")))))</f>
        <v>정상</v>
      </c>
      <c r="BK1396" s="54">
        <v>44075</v>
      </c>
      <c r="BL1396" s="52">
        <f t="shared" si="254"/>
        <v>73</v>
      </c>
    </row>
    <row r="1397" spans="1:64" ht="17.100000000000001" customHeight="1">
      <c r="A1397" s="58" t="s">
        <v>1</v>
      </c>
      <c r="B1397" s="57" t="s">
        <v>1613</v>
      </c>
      <c r="C1397" s="56" t="s">
        <v>1614</v>
      </c>
      <c r="D1397" s="213">
        <v>300</v>
      </c>
      <c r="E1397" s="214">
        <v>209.82329999999999</v>
      </c>
      <c r="F1397" s="215">
        <v>62947</v>
      </c>
      <c r="G1397" s="213">
        <v>0</v>
      </c>
      <c r="H1397" s="216">
        <v>0</v>
      </c>
      <c r="I1397" s="215">
        <v>0</v>
      </c>
      <c r="J1397" s="213">
        <v>0</v>
      </c>
      <c r="K1397" s="216">
        <v>0</v>
      </c>
      <c r="L1397" s="215">
        <v>0</v>
      </c>
      <c r="M1397" s="213">
        <v>0</v>
      </c>
      <c r="N1397" s="216">
        <v>0</v>
      </c>
      <c r="O1397" s="215">
        <v>0</v>
      </c>
      <c r="P1397" s="213">
        <v>0</v>
      </c>
      <c r="Q1397" s="216">
        <v>0</v>
      </c>
      <c r="R1397" s="215">
        <v>0</v>
      </c>
      <c r="S1397" s="213">
        <v>0</v>
      </c>
      <c r="T1397" s="214">
        <v>0</v>
      </c>
      <c r="U1397" s="217">
        <v>0</v>
      </c>
      <c r="V1397" s="213">
        <v>0</v>
      </c>
      <c r="W1397" s="216">
        <v>0</v>
      </c>
      <c r="X1397" s="215">
        <v>0</v>
      </c>
      <c r="Y1397" s="213">
        <v>0</v>
      </c>
      <c r="Z1397" s="216">
        <v>0</v>
      </c>
      <c r="AA1397" s="215">
        <v>0</v>
      </c>
      <c r="AB1397" s="213">
        <v>0</v>
      </c>
      <c r="AC1397" s="216">
        <v>0</v>
      </c>
      <c r="AD1397" s="215">
        <v>0</v>
      </c>
      <c r="AE1397" s="213">
        <v>0</v>
      </c>
      <c r="AF1397" s="216">
        <v>0</v>
      </c>
      <c r="AG1397" s="215">
        <v>0</v>
      </c>
      <c r="AH1397" s="213">
        <v>0</v>
      </c>
      <c r="AI1397" s="214">
        <v>0</v>
      </c>
      <c r="AJ1397" s="215">
        <v>0</v>
      </c>
      <c r="AK1397" s="218">
        <v>300</v>
      </c>
      <c r="AL1397" s="214">
        <v>209.82329999999999</v>
      </c>
      <c r="AM1397" s="215">
        <v>62947</v>
      </c>
      <c r="AN1397" s="36">
        <f t="shared" si="246"/>
        <v>5.9569340083578869E-6</v>
      </c>
      <c r="AO1397" s="37">
        <f t="shared" si="247"/>
        <v>1</v>
      </c>
      <c r="AP1397" s="38" t="s">
        <v>3</v>
      </c>
      <c r="AQ1397" s="39" t="str">
        <f t="shared" si="245"/>
        <v>제품</v>
      </c>
      <c r="AR1397" s="40">
        <f t="shared" si="250"/>
        <v>62947</v>
      </c>
      <c r="AS1397" s="41">
        <f t="shared" si="251"/>
        <v>0</v>
      </c>
      <c r="AT1397" s="42">
        <f t="shared" si="252"/>
        <v>0</v>
      </c>
      <c r="AU1397" s="43">
        <f t="shared" si="248"/>
        <v>62947</v>
      </c>
      <c r="AV1397" s="95" t="str">
        <f t="shared" si="255"/>
        <v/>
      </c>
      <c r="AW1397" s="61" t="str">
        <f t="shared" si="255"/>
        <v/>
      </c>
      <c r="AX1397" s="61" t="str">
        <f t="shared" si="255"/>
        <v/>
      </c>
      <c r="AY1397" s="61">
        <f t="shared" si="255"/>
        <v>62946.99</v>
      </c>
      <c r="AZ1397" s="44" t="str">
        <f t="shared" si="255"/>
        <v/>
      </c>
      <c r="BA1397" s="45"/>
      <c r="BB1397" s="97">
        <v>0</v>
      </c>
      <c r="BC1397" s="98">
        <v>0</v>
      </c>
      <c r="BD1397" s="98">
        <v>0</v>
      </c>
      <c r="BE1397" s="98">
        <v>300</v>
      </c>
      <c r="BF1397" s="98">
        <v>0</v>
      </c>
      <c r="BG1397" s="99">
        <f t="shared" si="253"/>
        <v>300</v>
      </c>
      <c r="BH1397" s="52">
        <f t="shared" si="249"/>
        <v>0</v>
      </c>
      <c r="BI1397" s="53">
        <f>IFERROR(IF(ROUND(V1397/((D1397+AK1397)/2),1)&lt;0,0,ROUND(V1397/((D1397+AK1397)/2),1)),0)</f>
        <v>0</v>
      </c>
      <c r="BJ1397" s="55" t="str">
        <f>IF(AK1397=0,"정상",IF(AP1397="악성","악성",IF(AND(BL1397&gt;3,BI1397&lt;0.5),"악성",IF(AND(AP1397="정상",BL1397&lt;=3),"정상",IF(BI1397&gt;1,"정상","부진")))))</f>
        <v>악성</v>
      </c>
      <c r="BK1397" s="54">
        <v>44409</v>
      </c>
      <c r="BL1397" s="52">
        <f t="shared" si="254"/>
        <v>62</v>
      </c>
    </row>
    <row r="1398" spans="1:64" ht="17.100000000000001" customHeight="1">
      <c r="A1398" s="58" t="s">
        <v>1</v>
      </c>
      <c r="B1398" s="57" t="s">
        <v>1772</v>
      </c>
      <c r="C1398" s="56" t="s">
        <v>1773</v>
      </c>
      <c r="D1398" s="213">
        <v>5968</v>
      </c>
      <c r="E1398" s="214">
        <v>3025.0727999999999</v>
      </c>
      <c r="F1398" s="215">
        <v>18053633</v>
      </c>
      <c r="G1398" s="213">
        <v>0</v>
      </c>
      <c r="H1398" s="216">
        <v>0</v>
      </c>
      <c r="I1398" s="215">
        <v>0</v>
      </c>
      <c r="J1398" s="213">
        <v>0</v>
      </c>
      <c r="K1398" s="216">
        <v>0</v>
      </c>
      <c r="L1398" s="215">
        <v>0</v>
      </c>
      <c r="M1398" s="213">
        <v>4</v>
      </c>
      <c r="N1398" s="216">
        <v>3020</v>
      </c>
      <c r="O1398" s="215">
        <v>12080</v>
      </c>
      <c r="P1398" s="213">
        <v>0</v>
      </c>
      <c r="Q1398" s="216">
        <v>0</v>
      </c>
      <c r="R1398" s="215">
        <v>0</v>
      </c>
      <c r="S1398" s="213">
        <v>4</v>
      </c>
      <c r="T1398" s="214">
        <v>3020</v>
      </c>
      <c r="U1398" s="217">
        <v>12080</v>
      </c>
      <c r="V1398" s="213">
        <v>1372</v>
      </c>
      <c r="W1398" s="216">
        <v>3025.0743440000001</v>
      </c>
      <c r="X1398" s="215">
        <v>4150402</v>
      </c>
      <c r="Y1398" s="213">
        <v>0</v>
      </c>
      <c r="Z1398" s="216">
        <v>0</v>
      </c>
      <c r="AA1398" s="215">
        <v>0</v>
      </c>
      <c r="AB1398" s="213">
        <v>77</v>
      </c>
      <c r="AC1398" s="216">
        <v>3025.1428569999998</v>
      </c>
      <c r="AD1398" s="215">
        <v>232936</v>
      </c>
      <c r="AE1398" s="213">
        <v>0</v>
      </c>
      <c r="AF1398" s="216">
        <v>0</v>
      </c>
      <c r="AG1398" s="215">
        <v>0</v>
      </c>
      <c r="AH1398" s="213">
        <v>1449</v>
      </c>
      <c r="AI1398" s="214">
        <v>3025.077984</v>
      </c>
      <c r="AJ1398" s="215">
        <v>4383338</v>
      </c>
      <c r="AK1398" s="218">
        <v>4523</v>
      </c>
      <c r="AL1398" s="214">
        <v>3025.0664000000002</v>
      </c>
      <c r="AM1398" s="215">
        <v>13682375</v>
      </c>
      <c r="AN1398" s="36">
        <f t="shared" si="246"/>
        <v>1.2948195299633937E-3</v>
      </c>
      <c r="AO1398" s="37">
        <f t="shared" si="247"/>
        <v>0.75736771600803754</v>
      </c>
      <c r="AP1398" s="38" t="s">
        <v>4</v>
      </c>
      <c r="AQ1398" s="39" t="str">
        <f t="shared" si="245"/>
        <v>제품</v>
      </c>
      <c r="AR1398" s="40">
        <f t="shared" si="250"/>
        <v>0</v>
      </c>
      <c r="AS1398" s="41">
        <f t="shared" si="251"/>
        <v>13682375</v>
      </c>
      <c r="AT1398" s="42">
        <f t="shared" si="252"/>
        <v>0</v>
      </c>
      <c r="AU1398" s="43">
        <f t="shared" si="248"/>
        <v>13682375</v>
      </c>
      <c r="AV1398" s="95">
        <f t="shared" si="255"/>
        <v>13682375.327200001</v>
      </c>
      <c r="AW1398" s="61" t="str">
        <f t="shared" si="255"/>
        <v/>
      </c>
      <c r="AX1398" s="61" t="str">
        <f t="shared" si="255"/>
        <v/>
      </c>
      <c r="AY1398" s="61" t="str">
        <f t="shared" si="255"/>
        <v/>
      </c>
      <c r="AZ1398" s="44" t="str">
        <f t="shared" si="255"/>
        <v/>
      </c>
      <c r="BA1398" s="45"/>
      <c r="BB1398" s="97">
        <v>4523</v>
      </c>
      <c r="BC1398" s="98">
        <v>0</v>
      </c>
      <c r="BD1398" s="98">
        <v>0</v>
      </c>
      <c r="BE1398" s="98">
        <v>0</v>
      </c>
      <c r="BF1398" s="98">
        <v>0</v>
      </c>
      <c r="BG1398" s="99">
        <f t="shared" si="253"/>
        <v>4523</v>
      </c>
      <c r="BH1398" s="52">
        <f t="shared" si="249"/>
        <v>0</v>
      </c>
      <c r="BI1398" s="53">
        <f>IFERROR(IF(ROUND(V1398/((D1398+AK1398)/2),1)&lt;0,0,ROUND(V1398/((D1398+AK1398)/2),1)),0)</f>
        <v>0.3</v>
      </c>
      <c r="BJ1398" s="55" t="str">
        <f>IF(AK1398=0,"정상",IF(AP1398="악성","악성",IF(AND(BL1398&gt;3,BI1398&lt;0.5),"악성",IF(AND(AP1398="정상",BL1398&lt;=3),"정상",IF(BI1398&gt;1,"정상","부진")))))</f>
        <v>악성</v>
      </c>
      <c r="BK1398" s="54">
        <v>44593</v>
      </c>
      <c r="BL1398" s="52">
        <f t="shared" si="254"/>
        <v>56</v>
      </c>
    </row>
    <row r="1399" spans="1:64" ht="17.100000000000001" customHeight="1">
      <c r="A1399" s="58" t="s">
        <v>1</v>
      </c>
      <c r="B1399" s="57" t="s">
        <v>1681</v>
      </c>
      <c r="C1399" s="56" t="s">
        <v>1682</v>
      </c>
      <c r="D1399" s="213">
        <v>145</v>
      </c>
      <c r="E1399" s="214">
        <v>2784.6351</v>
      </c>
      <c r="F1399" s="215">
        <v>403772</v>
      </c>
      <c r="G1399" s="213">
        <v>0</v>
      </c>
      <c r="H1399" s="216">
        <v>0</v>
      </c>
      <c r="I1399" s="215">
        <v>0</v>
      </c>
      <c r="J1399" s="213">
        <v>0</v>
      </c>
      <c r="K1399" s="216">
        <v>0</v>
      </c>
      <c r="L1399" s="215">
        <v>0</v>
      </c>
      <c r="M1399" s="213">
        <v>0</v>
      </c>
      <c r="N1399" s="216">
        <v>0</v>
      </c>
      <c r="O1399" s="215">
        <v>0</v>
      </c>
      <c r="P1399" s="213">
        <v>0</v>
      </c>
      <c r="Q1399" s="216">
        <v>0</v>
      </c>
      <c r="R1399" s="215">
        <v>0</v>
      </c>
      <c r="S1399" s="213">
        <v>0</v>
      </c>
      <c r="T1399" s="214">
        <v>0</v>
      </c>
      <c r="U1399" s="217">
        <v>0</v>
      </c>
      <c r="V1399" s="213">
        <v>49</v>
      </c>
      <c r="W1399" s="216">
        <v>2784.7346929999999</v>
      </c>
      <c r="X1399" s="215">
        <v>136452</v>
      </c>
      <c r="Y1399" s="213">
        <v>0</v>
      </c>
      <c r="Z1399" s="216">
        <v>0</v>
      </c>
      <c r="AA1399" s="215">
        <v>0</v>
      </c>
      <c r="AB1399" s="213">
        <v>6</v>
      </c>
      <c r="AC1399" s="216">
        <v>2784.833333</v>
      </c>
      <c r="AD1399" s="215">
        <v>16709</v>
      </c>
      <c r="AE1399" s="213">
        <v>0</v>
      </c>
      <c r="AF1399" s="216">
        <v>0</v>
      </c>
      <c r="AG1399" s="215">
        <v>0</v>
      </c>
      <c r="AH1399" s="213">
        <v>55</v>
      </c>
      <c r="AI1399" s="214">
        <v>2784.7454539999999</v>
      </c>
      <c r="AJ1399" s="215">
        <v>153161</v>
      </c>
      <c r="AK1399" s="218">
        <v>90</v>
      </c>
      <c r="AL1399" s="214">
        <v>2784.576</v>
      </c>
      <c r="AM1399" s="215">
        <v>250611</v>
      </c>
      <c r="AN1399" s="36">
        <f t="shared" si="246"/>
        <v>2.371635167313102E-5</v>
      </c>
      <c r="AO1399" s="37">
        <f t="shared" si="247"/>
        <v>0.62068965517241381</v>
      </c>
      <c r="AP1399" s="38" t="s">
        <v>4</v>
      </c>
      <c r="AQ1399" s="39" t="str">
        <f t="shared" si="245"/>
        <v>제품</v>
      </c>
      <c r="AR1399" s="40">
        <f t="shared" si="250"/>
        <v>0</v>
      </c>
      <c r="AS1399" s="41">
        <f t="shared" si="251"/>
        <v>250611</v>
      </c>
      <c r="AT1399" s="42">
        <f t="shared" si="252"/>
        <v>0</v>
      </c>
      <c r="AU1399" s="43">
        <f t="shared" si="248"/>
        <v>250611</v>
      </c>
      <c r="AV1399" s="95">
        <f t="shared" si="255"/>
        <v>250611.84</v>
      </c>
      <c r="AW1399" s="61" t="str">
        <f t="shared" si="255"/>
        <v/>
      </c>
      <c r="AX1399" s="61" t="str">
        <f t="shared" si="255"/>
        <v/>
      </c>
      <c r="AY1399" s="61" t="str">
        <f t="shared" si="255"/>
        <v/>
      </c>
      <c r="AZ1399" s="44" t="str">
        <f t="shared" si="255"/>
        <v/>
      </c>
      <c r="BA1399" s="45"/>
      <c r="BB1399" s="97">
        <v>90</v>
      </c>
      <c r="BC1399" s="98">
        <v>0</v>
      </c>
      <c r="BD1399" s="98">
        <v>0</v>
      </c>
      <c r="BE1399" s="98">
        <v>0</v>
      </c>
      <c r="BF1399" s="98">
        <v>0</v>
      </c>
      <c r="BG1399" s="99">
        <f t="shared" si="253"/>
        <v>90</v>
      </c>
      <c r="BH1399" s="52">
        <f t="shared" si="249"/>
        <v>0</v>
      </c>
      <c r="BI1399" s="53">
        <f>IFERROR(IF(ROUND(V1399/((D1399+AK1399)/2),1)&lt;0,0,ROUND(V1399/((D1399+AK1399)/2),1)),0)</f>
        <v>0.4</v>
      </c>
      <c r="BJ1399" s="55" t="str">
        <f>IF(AK1399=0,"정상",IF(AP1399="악성","악성",IF(AND(BL1399&gt;3,BI1399&lt;0.5),"악성",IF(AND(AP1399="정상",BL1399&lt;=3),"정상",IF(BI1399&gt;1,"정상","부진")))))</f>
        <v>악성</v>
      </c>
      <c r="BK1399" s="54">
        <v>44501</v>
      </c>
      <c r="BL1399" s="52">
        <f t="shared" si="254"/>
        <v>59</v>
      </c>
    </row>
    <row r="1400" spans="1:64" ht="17.100000000000001" customHeight="1">
      <c r="A1400" s="58" t="s">
        <v>1</v>
      </c>
      <c r="B1400" s="57" t="s">
        <v>1774</v>
      </c>
      <c r="C1400" s="56" t="s">
        <v>2013</v>
      </c>
      <c r="D1400" s="213">
        <v>1528</v>
      </c>
      <c r="E1400" s="214">
        <v>1847.0583999999999</v>
      </c>
      <c r="F1400" s="215">
        <v>2822304</v>
      </c>
      <c r="G1400" s="213">
        <v>5000</v>
      </c>
      <c r="H1400" s="216">
        <v>1952.1196</v>
      </c>
      <c r="I1400" s="215">
        <v>9760598</v>
      </c>
      <c r="J1400" s="213">
        <v>0</v>
      </c>
      <c r="K1400" s="216">
        <v>0</v>
      </c>
      <c r="L1400" s="215">
        <v>0</v>
      </c>
      <c r="M1400" s="213">
        <v>1</v>
      </c>
      <c r="N1400" s="216">
        <v>1928</v>
      </c>
      <c r="O1400" s="215">
        <v>1928</v>
      </c>
      <c r="P1400" s="213">
        <v>0</v>
      </c>
      <c r="Q1400" s="216">
        <v>0</v>
      </c>
      <c r="R1400" s="215">
        <v>0</v>
      </c>
      <c r="S1400" s="213">
        <v>5001</v>
      </c>
      <c r="T1400" s="214">
        <v>1952.114777</v>
      </c>
      <c r="U1400" s="217">
        <v>9762526</v>
      </c>
      <c r="V1400" s="213">
        <v>2501</v>
      </c>
      <c r="W1400" s="216">
        <v>1927.530587</v>
      </c>
      <c r="X1400" s="215">
        <v>4820754</v>
      </c>
      <c r="Y1400" s="213">
        <v>0</v>
      </c>
      <c r="Z1400" s="216">
        <v>0</v>
      </c>
      <c r="AA1400" s="215">
        <v>0</v>
      </c>
      <c r="AB1400" s="213">
        <v>145</v>
      </c>
      <c r="AC1400" s="216">
        <v>1927.5517239999999</v>
      </c>
      <c r="AD1400" s="215">
        <v>279495</v>
      </c>
      <c r="AE1400" s="213">
        <v>0</v>
      </c>
      <c r="AF1400" s="216">
        <v>0</v>
      </c>
      <c r="AG1400" s="215">
        <v>0</v>
      </c>
      <c r="AH1400" s="213">
        <v>2646</v>
      </c>
      <c r="AI1400" s="214">
        <v>1927.5317460000001</v>
      </c>
      <c r="AJ1400" s="215">
        <v>5100249</v>
      </c>
      <c r="AK1400" s="218">
        <v>3883</v>
      </c>
      <c r="AL1400" s="214">
        <v>1927.5254</v>
      </c>
      <c r="AM1400" s="215">
        <v>7484581</v>
      </c>
      <c r="AN1400" s="36">
        <f t="shared" si="246"/>
        <v>7.0829674324764135E-4</v>
      </c>
      <c r="AO1400" s="37">
        <f t="shared" si="247"/>
        <v>0.59473119926481854</v>
      </c>
      <c r="AP1400" s="38" t="s">
        <v>2</v>
      </c>
      <c r="AQ1400" s="39" t="str">
        <f t="shared" si="245"/>
        <v>제품</v>
      </c>
      <c r="AR1400" s="40">
        <f t="shared" si="250"/>
        <v>0</v>
      </c>
      <c r="AS1400" s="41">
        <f t="shared" si="251"/>
        <v>0</v>
      </c>
      <c r="AT1400" s="42">
        <f t="shared" si="252"/>
        <v>7484581</v>
      </c>
      <c r="AU1400" s="43">
        <f t="shared" si="248"/>
        <v>7484581</v>
      </c>
      <c r="AV1400" s="95">
        <f t="shared" si="255"/>
        <v>7484581.1282000002</v>
      </c>
      <c r="AW1400" s="61" t="str">
        <f t="shared" si="255"/>
        <v/>
      </c>
      <c r="AX1400" s="61" t="str">
        <f t="shared" si="255"/>
        <v/>
      </c>
      <c r="AY1400" s="61" t="str">
        <f t="shared" si="255"/>
        <v/>
      </c>
      <c r="AZ1400" s="44" t="str">
        <f t="shared" si="255"/>
        <v/>
      </c>
      <c r="BA1400" s="45"/>
      <c r="BB1400" s="97">
        <v>3883</v>
      </c>
      <c r="BC1400" s="98">
        <v>0</v>
      </c>
      <c r="BD1400" s="98">
        <v>0</v>
      </c>
      <c r="BE1400" s="98">
        <v>0</v>
      </c>
      <c r="BF1400" s="98">
        <v>0</v>
      </c>
      <c r="BG1400" s="99">
        <f t="shared" si="253"/>
        <v>3883</v>
      </c>
      <c r="BH1400" s="52">
        <f t="shared" si="249"/>
        <v>0</v>
      </c>
      <c r="BI1400" s="53">
        <f>IFERROR(IF(ROUND(V1400/((D1400+AK1400)/2),1)&lt;0,0,ROUND(V1400/((D1400+AK1400)/2),1)),0)</f>
        <v>0.9</v>
      </c>
      <c r="BJ1400" s="55" t="str">
        <f>IF(AK1400=0,"정상",IF(AP1400="악성","악성",IF(AND(BL1400&gt;3,BI1400&lt;0.5),"악성",IF(AND(AP1400="정상",BL1400&lt;=3),"정상",IF(BI1400&gt;1,"정상","부진")))))</f>
        <v>부진</v>
      </c>
      <c r="BK1400" s="54">
        <v>44593</v>
      </c>
      <c r="BL1400" s="52">
        <f t="shared" si="254"/>
        <v>56</v>
      </c>
    </row>
    <row r="1401" spans="1:64" ht="17.100000000000001" customHeight="1">
      <c r="A1401" s="58" t="s">
        <v>1</v>
      </c>
      <c r="B1401" s="57" t="s">
        <v>1775</v>
      </c>
      <c r="C1401" s="56" t="s">
        <v>2014</v>
      </c>
      <c r="D1401" s="213">
        <v>6242</v>
      </c>
      <c r="E1401" s="214">
        <v>1963.7136</v>
      </c>
      <c r="F1401" s="215">
        <v>12257500</v>
      </c>
      <c r="G1401" s="213">
        <v>0</v>
      </c>
      <c r="H1401" s="216">
        <v>0</v>
      </c>
      <c r="I1401" s="215">
        <v>0</v>
      </c>
      <c r="J1401" s="213">
        <v>0</v>
      </c>
      <c r="K1401" s="216">
        <v>0</v>
      </c>
      <c r="L1401" s="215">
        <v>0</v>
      </c>
      <c r="M1401" s="213">
        <v>2</v>
      </c>
      <c r="N1401" s="216">
        <v>1964</v>
      </c>
      <c r="O1401" s="215">
        <v>3928</v>
      </c>
      <c r="P1401" s="213">
        <v>0</v>
      </c>
      <c r="Q1401" s="216">
        <v>0</v>
      </c>
      <c r="R1401" s="215">
        <v>0</v>
      </c>
      <c r="S1401" s="213">
        <v>2</v>
      </c>
      <c r="T1401" s="214">
        <v>1964</v>
      </c>
      <c r="U1401" s="217">
        <v>3928</v>
      </c>
      <c r="V1401" s="213">
        <v>2667</v>
      </c>
      <c r="W1401" s="216">
        <v>1963.7161599999999</v>
      </c>
      <c r="X1401" s="215">
        <v>5237231</v>
      </c>
      <c r="Y1401" s="213">
        <v>0</v>
      </c>
      <c r="Z1401" s="216">
        <v>0</v>
      </c>
      <c r="AA1401" s="215">
        <v>0</v>
      </c>
      <c r="AB1401" s="213">
        <v>203</v>
      </c>
      <c r="AC1401" s="216">
        <v>1963.753694</v>
      </c>
      <c r="AD1401" s="215">
        <v>398642</v>
      </c>
      <c r="AE1401" s="213">
        <v>0</v>
      </c>
      <c r="AF1401" s="216">
        <v>0</v>
      </c>
      <c r="AG1401" s="215">
        <v>0</v>
      </c>
      <c r="AH1401" s="213">
        <v>2870</v>
      </c>
      <c r="AI1401" s="214">
        <v>1963.7188149999999</v>
      </c>
      <c r="AJ1401" s="215">
        <v>5635873</v>
      </c>
      <c r="AK1401" s="218">
        <v>3374</v>
      </c>
      <c r="AL1401" s="214">
        <v>1963.7094</v>
      </c>
      <c r="AM1401" s="215">
        <v>6625555</v>
      </c>
      <c r="AN1401" s="36">
        <f t="shared" si="246"/>
        <v>6.2700357290650295E-4</v>
      </c>
      <c r="AO1401" s="37">
        <f t="shared" si="247"/>
        <v>0.54035874439461884</v>
      </c>
      <c r="AP1401" s="38" t="s">
        <v>4</v>
      </c>
      <c r="AQ1401" s="39" t="str">
        <f t="shared" si="245"/>
        <v>제품</v>
      </c>
      <c r="AR1401" s="40">
        <f t="shared" si="250"/>
        <v>0</v>
      </c>
      <c r="AS1401" s="41">
        <f t="shared" si="251"/>
        <v>6625555</v>
      </c>
      <c r="AT1401" s="42">
        <f t="shared" si="252"/>
        <v>0</v>
      </c>
      <c r="AU1401" s="43">
        <f t="shared" si="248"/>
        <v>6625555</v>
      </c>
      <c r="AV1401" s="95">
        <f t="shared" si="255"/>
        <v>6625555.5155999996</v>
      </c>
      <c r="AW1401" s="61" t="str">
        <f t="shared" si="255"/>
        <v/>
      </c>
      <c r="AX1401" s="61" t="str">
        <f t="shared" si="255"/>
        <v/>
      </c>
      <c r="AY1401" s="61" t="str">
        <f t="shared" si="255"/>
        <v/>
      </c>
      <c r="AZ1401" s="44" t="str">
        <f t="shared" si="255"/>
        <v/>
      </c>
      <c r="BA1401" s="45"/>
      <c r="BB1401" s="97">
        <v>3374</v>
      </c>
      <c r="BC1401" s="98">
        <v>0</v>
      </c>
      <c r="BD1401" s="98">
        <v>0</v>
      </c>
      <c r="BE1401" s="98">
        <v>0</v>
      </c>
      <c r="BF1401" s="98">
        <v>0</v>
      </c>
      <c r="BG1401" s="99">
        <f t="shared" si="253"/>
        <v>3374</v>
      </c>
      <c r="BH1401" s="52">
        <f t="shared" si="249"/>
        <v>0</v>
      </c>
      <c r="BI1401" s="53">
        <f>IFERROR(IF(ROUND(V1401/((D1401+AK1401)/2),1)&lt;0,0,ROUND(V1401/((D1401+AK1401)/2),1)),0)</f>
        <v>0.6</v>
      </c>
      <c r="BJ1401" s="55" t="str">
        <f>IF(AK1401=0,"정상",IF(AP1401="악성","악성",IF(AND(BL1401&gt;3,BI1401&lt;0.5),"악성",IF(AND(AP1401="정상",BL1401&lt;=3),"정상",IF(BI1401&gt;1,"정상","부진")))))</f>
        <v>부진</v>
      </c>
      <c r="BK1401" s="54">
        <v>44593</v>
      </c>
      <c r="BL1401" s="52">
        <f t="shared" si="254"/>
        <v>56</v>
      </c>
    </row>
    <row r="1402" spans="1:64" ht="17.100000000000001" customHeight="1">
      <c r="A1402" s="58" t="s">
        <v>1</v>
      </c>
      <c r="B1402" s="57" t="s">
        <v>1776</v>
      </c>
      <c r="C1402" s="56" t="s">
        <v>1777</v>
      </c>
      <c r="D1402" s="213">
        <v>1624</v>
      </c>
      <c r="E1402" s="214">
        <v>2135.0898000000002</v>
      </c>
      <c r="F1402" s="215">
        <v>3467385</v>
      </c>
      <c r="G1402" s="213">
        <v>0</v>
      </c>
      <c r="H1402" s="216">
        <v>0</v>
      </c>
      <c r="I1402" s="215">
        <v>0</v>
      </c>
      <c r="J1402" s="213">
        <v>0</v>
      </c>
      <c r="K1402" s="216">
        <v>0</v>
      </c>
      <c r="L1402" s="215">
        <v>0</v>
      </c>
      <c r="M1402" s="213">
        <v>4</v>
      </c>
      <c r="N1402" s="216">
        <v>2135.25</v>
      </c>
      <c r="O1402" s="215">
        <v>8541</v>
      </c>
      <c r="P1402" s="213">
        <v>0</v>
      </c>
      <c r="Q1402" s="216">
        <v>0</v>
      </c>
      <c r="R1402" s="215">
        <v>0</v>
      </c>
      <c r="S1402" s="213">
        <v>4</v>
      </c>
      <c r="T1402" s="214">
        <v>2135.25</v>
      </c>
      <c r="U1402" s="217">
        <v>8541</v>
      </c>
      <c r="V1402" s="213">
        <v>1570</v>
      </c>
      <c r="W1402" s="216">
        <v>2135.086624</v>
      </c>
      <c r="X1402" s="215">
        <v>3352086</v>
      </c>
      <c r="Y1402" s="213">
        <v>0</v>
      </c>
      <c r="Z1402" s="216">
        <v>0</v>
      </c>
      <c r="AA1402" s="215">
        <v>0</v>
      </c>
      <c r="AB1402" s="213">
        <v>53</v>
      </c>
      <c r="AC1402" s="216">
        <v>2135.1886789999999</v>
      </c>
      <c r="AD1402" s="215">
        <v>113165</v>
      </c>
      <c r="AE1402" s="213">
        <v>0</v>
      </c>
      <c r="AF1402" s="216">
        <v>0</v>
      </c>
      <c r="AG1402" s="215">
        <v>0</v>
      </c>
      <c r="AH1402" s="213">
        <v>1623</v>
      </c>
      <c r="AI1402" s="214">
        <v>2135.0899559999998</v>
      </c>
      <c r="AJ1402" s="215">
        <v>3465251</v>
      </c>
      <c r="AK1402" s="218">
        <v>5</v>
      </c>
      <c r="AL1402" s="214">
        <v>2135</v>
      </c>
      <c r="AM1402" s="215">
        <v>10675</v>
      </c>
      <c r="AN1402" s="36">
        <f t="shared" si="246"/>
        <v>1.0102192406186227E-6</v>
      </c>
      <c r="AO1402" s="37">
        <f t="shared" si="247"/>
        <v>3.0712530712530711E-3</v>
      </c>
      <c r="AP1402" s="38" t="s">
        <v>4</v>
      </c>
      <c r="AQ1402" s="39" t="str">
        <f t="shared" si="245"/>
        <v>제품</v>
      </c>
      <c r="AR1402" s="40">
        <f t="shared" si="250"/>
        <v>0</v>
      </c>
      <c r="AS1402" s="41">
        <f t="shared" si="251"/>
        <v>10675</v>
      </c>
      <c r="AT1402" s="42">
        <f t="shared" si="252"/>
        <v>0</v>
      </c>
      <c r="AU1402" s="43">
        <f t="shared" si="248"/>
        <v>10675</v>
      </c>
      <c r="AV1402" s="95">
        <f t="shared" si="255"/>
        <v>10675</v>
      </c>
      <c r="AW1402" s="61" t="str">
        <f t="shared" si="255"/>
        <v/>
      </c>
      <c r="AX1402" s="61" t="str">
        <f t="shared" si="255"/>
        <v/>
      </c>
      <c r="AY1402" s="61" t="str">
        <f t="shared" si="255"/>
        <v/>
      </c>
      <c r="AZ1402" s="44" t="str">
        <f t="shared" si="255"/>
        <v/>
      </c>
      <c r="BA1402" s="45"/>
      <c r="BB1402" s="97">
        <v>5</v>
      </c>
      <c r="BC1402" s="98">
        <v>0</v>
      </c>
      <c r="BD1402" s="98">
        <v>0</v>
      </c>
      <c r="BE1402" s="98">
        <v>0</v>
      </c>
      <c r="BF1402" s="98">
        <v>0</v>
      </c>
      <c r="BG1402" s="99">
        <f t="shared" si="253"/>
        <v>5</v>
      </c>
      <c r="BH1402" s="52">
        <f t="shared" si="249"/>
        <v>0</v>
      </c>
      <c r="BI1402" s="53">
        <f>IFERROR(IF(ROUND(V1402/((D1402+AK1402)/2),1)&lt;0,0,ROUND(V1402/((D1402+AK1402)/2),1)),0)</f>
        <v>1.9</v>
      </c>
      <c r="BJ1402" s="55" t="str">
        <f>IF(AK1402=0,"정상",IF(AP1402="악성","악성",IF(AND(BL1402&gt;3,BI1402&lt;0.5),"악성",IF(AND(AP1402="정상",BL1402&lt;=3),"정상",IF(BI1402&gt;1,"정상","부진")))))</f>
        <v>정상</v>
      </c>
      <c r="BK1402" s="54">
        <v>44593</v>
      </c>
      <c r="BL1402" s="52">
        <f t="shared" si="254"/>
        <v>56</v>
      </c>
    </row>
    <row r="1403" spans="1:64" ht="17.100000000000001" customHeight="1">
      <c r="A1403" s="58" t="s">
        <v>1</v>
      </c>
      <c r="B1403" s="57" t="s">
        <v>1778</v>
      </c>
      <c r="C1403" s="56" t="s">
        <v>1779</v>
      </c>
      <c r="D1403" s="213">
        <v>3733</v>
      </c>
      <c r="E1403" s="214">
        <v>4547.1544000000004</v>
      </c>
      <c r="F1403" s="215">
        <v>16974527</v>
      </c>
      <c r="G1403" s="213">
        <v>32620</v>
      </c>
      <c r="H1403" s="216">
        <v>4528.2285099999999</v>
      </c>
      <c r="I1403" s="215">
        <v>147710814</v>
      </c>
      <c r="J1403" s="213">
        <v>0</v>
      </c>
      <c r="K1403" s="216">
        <v>0</v>
      </c>
      <c r="L1403" s="215">
        <v>0</v>
      </c>
      <c r="M1403" s="213">
        <v>22</v>
      </c>
      <c r="N1403" s="216">
        <v>4476.681818</v>
      </c>
      <c r="O1403" s="215">
        <v>98487</v>
      </c>
      <c r="P1403" s="213">
        <v>0</v>
      </c>
      <c r="Q1403" s="216">
        <v>0</v>
      </c>
      <c r="R1403" s="215">
        <v>0</v>
      </c>
      <c r="S1403" s="213">
        <v>32642</v>
      </c>
      <c r="T1403" s="214">
        <v>4528.1937680000001</v>
      </c>
      <c r="U1403" s="217">
        <v>147809301</v>
      </c>
      <c r="V1403" s="213">
        <v>33870</v>
      </c>
      <c r="W1403" s="216">
        <v>4542.1061110000001</v>
      </c>
      <c r="X1403" s="215">
        <v>153841134</v>
      </c>
      <c r="Y1403" s="213">
        <v>0</v>
      </c>
      <c r="Z1403" s="216">
        <v>0</v>
      </c>
      <c r="AA1403" s="215">
        <v>0</v>
      </c>
      <c r="AB1403" s="213">
        <v>318</v>
      </c>
      <c r="AC1403" s="216">
        <v>4541.7672949999996</v>
      </c>
      <c r="AD1403" s="215">
        <v>1444282</v>
      </c>
      <c r="AE1403" s="213">
        <v>0</v>
      </c>
      <c r="AF1403" s="216">
        <v>0</v>
      </c>
      <c r="AG1403" s="215">
        <v>0</v>
      </c>
      <c r="AH1403" s="213">
        <v>34188</v>
      </c>
      <c r="AI1403" s="214">
        <v>4542.1029600000002</v>
      </c>
      <c r="AJ1403" s="215">
        <v>155285416</v>
      </c>
      <c r="AK1403" s="218">
        <v>2187</v>
      </c>
      <c r="AL1403" s="214">
        <v>4343.1243000000004</v>
      </c>
      <c r="AM1403" s="215">
        <v>9498412</v>
      </c>
      <c r="AN1403" s="36">
        <f t="shared" si="246"/>
        <v>8.988738695759076E-4</v>
      </c>
      <c r="AO1403" s="37">
        <f t="shared" si="247"/>
        <v>6.0123711340206186E-2</v>
      </c>
      <c r="AP1403" s="38" t="s">
        <v>2</v>
      </c>
      <c r="AQ1403" s="39" t="str">
        <f t="shared" si="245"/>
        <v>제품</v>
      </c>
      <c r="AR1403" s="40">
        <f t="shared" si="250"/>
        <v>0</v>
      </c>
      <c r="AS1403" s="41">
        <f t="shared" si="251"/>
        <v>0</v>
      </c>
      <c r="AT1403" s="42">
        <f t="shared" si="252"/>
        <v>9498412</v>
      </c>
      <c r="AU1403" s="43">
        <f t="shared" si="248"/>
        <v>9498412</v>
      </c>
      <c r="AV1403" s="95">
        <f t="shared" si="255"/>
        <v>9498412.8441000003</v>
      </c>
      <c r="AW1403" s="61" t="str">
        <f t="shared" si="255"/>
        <v/>
      </c>
      <c r="AX1403" s="61" t="str">
        <f t="shared" si="255"/>
        <v/>
      </c>
      <c r="AY1403" s="61" t="str">
        <f t="shared" si="255"/>
        <v/>
      </c>
      <c r="AZ1403" s="44" t="str">
        <f t="shared" si="255"/>
        <v/>
      </c>
      <c r="BA1403" s="45"/>
      <c r="BB1403" s="97">
        <v>2187</v>
      </c>
      <c r="BC1403" s="98">
        <v>0</v>
      </c>
      <c r="BD1403" s="98">
        <v>0</v>
      </c>
      <c r="BE1403" s="98">
        <v>0</v>
      </c>
      <c r="BF1403" s="98">
        <v>0</v>
      </c>
      <c r="BG1403" s="99">
        <f t="shared" si="253"/>
        <v>2187</v>
      </c>
      <c r="BH1403" s="52">
        <f t="shared" si="249"/>
        <v>0</v>
      </c>
      <c r="BI1403" s="53">
        <f>IFERROR(IF(ROUND(V1403/((D1403+AK1403)/2),1)&lt;0,0,ROUND(V1403/((D1403+AK1403)/2),1)),0)</f>
        <v>11.4</v>
      </c>
      <c r="BJ1403" s="55" t="str">
        <f>IF(AK1403=0,"정상",IF(AP1403="악성","악성",IF(AND(BL1403&gt;3,BI1403&lt;0.5),"악성",IF(AND(AP1403="정상",BL1403&lt;=3),"정상",IF(BI1403&gt;1,"정상","부진")))))</f>
        <v>정상</v>
      </c>
      <c r="BK1403" s="54">
        <v>46266</v>
      </c>
      <c r="BL1403" s="52">
        <f t="shared" si="254"/>
        <v>1</v>
      </c>
    </row>
    <row r="1404" spans="1:64" ht="17.100000000000001" customHeight="1">
      <c r="A1404" s="58" t="s">
        <v>1</v>
      </c>
      <c r="B1404" s="57" t="s">
        <v>1825</v>
      </c>
      <c r="C1404" s="56" t="s">
        <v>1826</v>
      </c>
      <c r="D1404" s="213">
        <v>2585</v>
      </c>
      <c r="E1404" s="214">
        <v>5831.9903000000004</v>
      </c>
      <c r="F1404" s="215">
        <v>15075695</v>
      </c>
      <c r="G1404" s="213">
        <v>0</v>
      </c>
      <c r="H1404" s="216">
        <v>0</v>
      </c>
      <c r="I1404" s="215">
        <v>0</v>
      </c>
      <c r="J1404" s="213">
        <v>0</v>
      </c>
      <c r="K1404" s="216">
        <v>0</v>
      </c>
      <c r="L1404" s="215">
        <v>0</v>
      </c>
      <c r="M1404" s="213">
        <v>0</v>
      </c>
      <c r="N1404" s="216">
        <v>0</v>
      </c>
      <c r="O1404" s="215">
        <v>0</v>
      </c>
      <c r="P1404" s="213">
        <v>0</v>
      </c>
      <c r="Q1404" s="216">
        <v>0</v>
      </c>
      <c r="R1404" s="215">
        <v>0</v>
      </c>
      <c r="S1404" s="213">
        <v>0</v>
      </c>
      <c r="T1404" s="214">
        <v>0</v>
      </c>
      <c r="U1404" s="217">
        <v>0</v>
      </c>
      <c r="V1404" s="213">
        <v>2295</v>
      </c>
      <c r="W1404" s="216">
        <v>5831.9908489999998</v>
      </c>
      <c r="X1404" s="215">
        <v>13384419</v>
      </c>
      <c r="Y1404" s="213">
        <v>0</v>
      </c>
      <c r="Z1404" s="216">
        <v>0</v>
      </c>
      <c r="AA1404" s="215">
        <v>0</v>
      </c>
      <c r="AB1404" s="213">
        <v>23</v>
      </c>
      <c r="AC1404" s="216">
        <v>5832</v>
      </c>
      <c r="AD1404" s="215">
        <v>134136</v>
      </c>
      <c r="AE1404" s="213">
        <v>0</v>
      </c>
      <c r="AF1404" s="216">
        <v>0</v>
      </c>
      <c r="AG1404" s="215">
        <v>0</v>
      </c>
      <c r="AH1404" s="213">
        <v>2318</v>
      </c>
      <c r="AI1404" s="214">
        <v>5831.9909399999997</v>
      </c>
      <c r="AJ1404" s="215">
        <v>13518555</v>
      </c>
      <c r="AK1404" s="218">
        <v>267</v>
      </c>
      <c r="AL1404" s="214">
        <v>5831.9849999999997</v>
      </c>
      <c r="AM1404" s="215">
        <v>1557140</v>
      </c>
      <c r="AN1404" s="36">
        <f t="shared" si="246"/>
        <v>1.4735857501984844E-4</v>
      </c>
      <c r="AO1404" s="37">
        <f t="shared" si="247"/>
        <v>0.10328820116054159</v>
      </c>
      <c r="AP1404" s="38" t="s">
        <v>4</v>
      </c>
      <c r="AQ1404" s="39" t="str">
        <f t="shared" ref="AQ1404:AQ1467" si="256">A1404</f>
        <v>제품</v>
      </c>
      <c r="AR1404" s="40">
        <f t="shared" si="250"/>
        <v>0</v>
      </c>
      <c r="AS1404" s="41">
        <f t="shared" si="251"/>
        <v>1557140</v>
      </c>
      <c r="AT1404" s="42">
        <f t="shared" si="252"/>
        <v>0</v>
      </c>
      <c r="AU1404" s="43">
        <f t="shared" si="248"/>
        <v>1557140</v>
      </c>
      <c r="AV1404" s="95">
        <f t="shared" si="255"/>
        <v>1557139.9949999999</v>
      </c>
      <c r="AW1404" s="61" t="str">
        <f t="shared" si="255"/>
        <v/>
      </c>
      <c r="AX1404" s="61" t="str">
        <f t="shared" si="255"/>
        <v/>
      </c>
      <c r="AY1404" s="61" t="str">
        <f t="shared" si="255"/>
        <v/>
      </c>
      <c r="AZ1404" s="44" t="str">
        <f t="shared" si="255"/>
        <v/>
      </c>
      <c r="BA1404" s="45"/>
      <c r="BB1404" s="97">
        <v>267</v>
      </c>
      <c r="BC1404" s="98">
        <v>0</v>
      </c>
      <c r="BD1404" s="98">
        <v>0</v>
      </c>
      <c r="BE1404" s="98">
        <v>0</v>
      </c>
      <c r="BF1404" s="98">
        <v>0</v>
      </c>
      <c r="BG1404" s="99">
        <f t="shared" si="253"/>
        <v>267</v>
      </c>
      <c r="BH1404" s="52">
        <f t="shared" si="249"/>
        <v>0</v>
      </c>
      <c r="BI1404" s="53">
        <f>IFERROR(IF(ROUND(V1404/((D1404+AK1404)/2),1)&lt;0,0,ROUND(V1404/((D1404+AK1404)/2),1)),0)</f>
        <v>1.6</v>
      </c>
      <c r="BJ1404" s="55" t="str">
        <f>IF(AK1404=0,"정상",IF(AP1404="악성","악성",IF(AND(BL1404&gt;3,BI1404&lt;0.5),"악성",IF(AND(AP1404="정상",BL1404&lt;=3),"정상",IF(BI1404&gt;1,"정상","부진")))))</f>
        <v>정상</v>
      </c>
      <c r="BK1404" s="54">
        <v>44652</v>
      </c>
      <c r="BL1404" s="52">
        <f t="shared" si="254"/>
        <v>54</v>
      </c>
    </row>
    <row r="1405" spans="1:64" ht="17.100000000000001" customHeight="1">
      <c r="A1405" s="58" t="s">
        <v>1</v>
      </c>
      <c r="B1405" s="57" t="s">
        <v>1827</v>
      </c>
      <c r="C1405" s="56" t="s">
        <v>1828</v>
      </c>
      <c r="D1405" s="213">
        <v>3311</v>
      </c>
      <c r="E1405" s="214">
        <v>8257.4683999999997</v>
      </c>
      <c r="F1405" s="215">
        <v>27340478</v>
      </c>
      <c r="G1405" s="213">
        <v>0</v>
      </c>
      <c r="H1405" s="216">
        <v>0</v>
      </c>
      <c r="I1405" s="215">
        <v>0</v>
      </c>
      <c r="J1405" s="213">
        <v>0</v>
      </c>
      <c r="K1405" s="216">
        <v>0</v>
      </c>
      <c r="L1405" s="215">
        <v>0</v>
      </c>
      <c r="M1405" s="213">
        <v>0</v>
      </c>
      <c r="N1405" s="216">
        <v>0</v>
      </c>
      <c r="O1405" s="215">
        <v>0</v>
      </c>
      <c r="P1405" s="213">
        <v>0</v>
      </c>
      <c r="Q1405" s="216">
        <v>0</v>
      </c>
      <c r="R1405" s="215">
        <v>0</v>
      </c>
      <c r="S1405" s="213">
        <v>0</v>
      </c>
      <c r="T1405" s="214">
        <v>0</v>
      </c>
      <c r="U1405" s="217">
        <v>0</v>
      </c>
      <c r="V1405" s="213">
        <v>560</v>
      </c>
      <c r="W1405" s="216">
        <v>8257.4767850000007</v>
      </c>
      <c r="X1405" s="215">
        <v>4624187</v>
      </c>
      <c r="Y1405" s="213">
        <v>0</v>
      </c>
      <c r="Z1405" s="216">
        <v>0</v>
      </c>
      <c r="AA1405" s="215">
        <v>0</v>
      </c>
      <c r="AB1405" s="213">
        <v>3</v>
      </c>
      <c r="AC1405" s="216">
        <v>8257.6666659999992</v>
      </c>
      <c r="AD1405" s="215">
        <v>24773</v>
      </c>
      <c r="AE1405" s="213">
        <v>0</v>
      </c>
      <c r="AF1405" s="216">
        <v>0</v>
      </c>
      <c r="AG1405" s="215">
        <v>0</v>
      </c>
      <c r="AH1405" s="213">
        <v>563</v>
      </c>
      <c r="AI1405" s="214">
        <v>8257.4777969999996</v>
      </c>
      <c r="AJ1405" s="215">
        <v>4648960</v>
      </c>
      <c r="AK1405" s="218">
        <v>2748</v>
      </c>
      <c r="AL1405" s="214">
        <v>8257.4665000000005</v>
      </c>
      <c r="AM1405" s="215">
        <v>22691518</v>
      </c>
      <c r="AN1405" s="36">
        <f t="shared" si="246"/>
        <v>2.1473918578401694E-3</v>
      </c>
      <c r="AO1405" s="37">
        <f t="shared" si="247"/>
        <v>0.82996073693748107</v>
      </c>
      <c r="AP1405" s="38" t="s">
        <v>4</v>
      </c>
      <c r="AQ1405" s="39" t="str">
        <f t="shared" si="256"/>
        <v>제품</v>
      </c>
      <c r="AR1405" s="40">
        <f t="shared" si="250"/>
        <v>0</v>
      </c>
      <c r="AS1405" s="41">
        <f t="shared" si="251"/>
        <v>22691518</v>
      </c>
      <c r="AT1405" s="42">
        <f t="shared" si="252"/>
        <v>0</v>
      </c>
      <c r="AU1405" s="43">
        <f t="shared" si="248"/>
        <v>22691518</v>
      </c>
      <c r="AV1405" s="95">
        <f t="shared" si="255"/>
        <v>22691517.942000002</v>
      </c>
      <c r="AW1405" s="61" t="str">
        <f t="shared" si="255"/>
        <v/>
      </c>
      <c r="AX1405" s="61" t="str">
        <f t="shared" si="255"/>
        <v/>
      </c>
      <c r="AY1405" s="61" t="str">
        <f t="shared" si="255"/>
        <v/>
      </c>
      <c r="AZ1405" s="44" t="str">
        <f t="shared" si="255"/>
        <v/>
      </c>
      <c r="BA1405" s="45"/>
      <c r="BB1405" s="97">
        <v>2748</v>
      </c>
      <c r="BC1405" s="98">
        <v>0</v>
      </c>
      <c r="BD1405" s="98">
        <v>0</v>
      </c>
      <c r="BE1405" s="98">
        <v>0</v>
      </c>
      <c r="BF1405" s="98">
        <v>0</v>
      </c>
      <c r="BG1405" s="99">
        <f t="shared" si="253"/>
        <v>2748</v>
      </c>
      <c r="BH1405" s="52">
        <f t="shared" si="249"/>
        <v>0</v>
      </c>
      <c r="BI1405" s="53">
        <f>IFERROR(IF(ROUND(V1405/((D1405+AK1405)/2),1)&lt;0,0,ROUND(V1405/((D1405+AK1405)/2),1)),0)</f>
        <v>0.2</v>
      </c>
      <c r="BJ1405" s="55" t="str">
        <f>IF(AK1405=0,"정상",IF(AP1405="악성","악성",IF(AND(BL1405&gt;3,BI1405&lt;0.5),"악성",IF(AND(AP1405="정상",BL1405&lt;=3),"정상",IF(BI1405&gt;1,"정상","부진")))))</f>
        <v>악성</v>
      </c>
      <c r="BK1405" s="54">
        <v>44652</v>
      </c>
      <c r="BL1405" s="52">
        <f t="shared" si="254"/>
        <v>54</v>
      </c>
    </row>
    <row r="1406" spans="1:64" ht="17.100000000000001" customHeight="1">
      <c r="A1406" s="58" t="s">
        <v>1</v>
      </c>
      <c r="B1406" s="57" t="s">
        <v>1780</v>
      </c>
      <c r="C1406" s="56" t="s">
        <v>1781</v>
      </c>
      <c r="D1406" s="213">
        <v>0</v>
      </c>
      <c r="E1406" s="214">
        <v>0</v>
      </c>
      <c r="F1406" s="215">
        <v>0</v>
      </c>
      <c r="G1406" s="213">
        <v>0</v>
      </c>
      <c r="H1406" s="216">
        <v>0</v>
      </c>
      <c r="I1406" s="215">
        <v>0</v>
      </c>
      <c r="J1406" s="213">
        <v>0</v>
      </c>
      <c r="K1406" s="216">
        <v>0</v>
      </c>
      <c r="L1406" s="215">
        <v>0</v>
      </c>
      <c r="M1406" s="213">
        <v>1</v>
      </c>
      <c r="N1406" s="216">
        <v>19178</v>
      </c>
      <c r="O1406" s="215">
        <v>19178</v>
      </c>
      <c r="P1406" s="213">
        <v>0</v>
      </c>
      <c r="Q1406" s="216">
        <v>0</v>
      </c>
      <c r="R1406" s="215">
        <v>0</v>
      </c>
      <c r="S1406" s="213">
        <v>1</v>
      </c>
      <c r="T1406" s="214">
        <v>19178</v>
      </c>
      <c r="U1406" s="217">
        <v>19178</v>
      </c>
      <c r="V1406" s="213">
        <v>-3</v>
      </c>
      <c r="W1406" s="216">
        <v>19141</v>
      </c>
      <c r="X1406" s="215">
        <v>-57423</v>
      </c>
      <c r="Y1406" s="213">
        <v>0</v>
      </c>
      <c r="Z1406" s="216">
        <v>0</v>
      </c>
      <c r="AA1406" s="215">
        <v>0</v>
      </c>
      <c r="AB1406" s="213">
        <v>4</v>
      </c>
      <c r="AC1406" s="216">
        <v>19150.25</v>
      </c>
      <c r="AD1406" s="215">
        <v>76601</v>
      </c>
      <c r="AE1406" s="213">
        <v>0</v>
      </c>
      <c r="AF1406" s="216">
        <v>0</v>
      </c>
      <c r="AG1406" s="215">
        <v>0</v>
      </c>
      <c r="AH1406" s="213">
        <v>1</v>
      </c>
      <c r="AI1406" s="214">
        <v>19178</v>
      </c>
      <c r="AJ1406" s="215">
        <v>19178</v>
      </c>
      <c r="AK1406" s="218">
        <v>0</v>
      </c>
      <c r="AL1406" s="214">
        <v>0</v>
      </c>
      <c r="AM1406" s="215">
        <v>0</v>
      </c>
      <c r="AN1406" s="36">
        <f t="shared" si="246"/>
        <v>0</v>
      </c>
      <c r="AO1406" s="37">
        <f t="shared" si="247"/>
        <v>0</v>
      </c>
      <c r="AP1406" s="38" t="s">
        <v>3</v>
      </c>
      <c r="AQ1406" s="39" t="str">
        <f t="shared" si="256"/>
        <v>제품</v>
      </c>
      <c r="AR1406" s="40">
        <f t="shared" si="250"/>
        <v>0</v>
      </c>
      <c r="AS1406" s="41">
        <f t="shared" si="251"/>
        <v>0</v>
      </c>
      <c r="AT1406" s="42">
        <f t="shared" si="252"/>
        <v>0</v>
      </c>
      <c r="AU1406" s="43">
        <f t="shared" si="248"/>
        <v>0</v>
      </c>
      <c r="AV1406" s="95" t="str">
        <f t="shared" si="255"/>
        <v/>
      </c>
      <c r="AW1406" s="61" t="str">
        <f t="shared" si="255"/>
        <v/>
      </c>
      <c r="AX1406" s="61" t="str">
        <f t="shared" si="255"/>
        <v/>
      </c>
      <c r="AY1406" s="61" t="str">
        <f t="shared" si="255"/>
        <v/>
      </c>
      <c r="AZ1406" s="44" t="str">
        <f t="shared" si="255"/>
        <v/>
      </c>
      <c r="BA1406" s="45"/>
      <c r="BB1406" s="97">
        <v>0</v>
      </c>
      <c r="BC1406" s="98">
        <v>0</v>
      </c>
      <c r="BD1406" s="98">
        <v>0</v>
      </c>
      <c r="BE1406" s="98">
        <v>0</v>
      </c>
      <c r="BF1406" s="98">
        <v>0</v>
      </c>
      <c r="BG1406" s="99">
        <f t="shared" si="253"/>
        <v>0</v>
      </c>
      <c r="BH1406" s="52">
        <f t="shared" si="249"/>
        <v>0</v>
      </c>
      <c r="BI1406" s="53">
        <f>IFERROR(IF(ROUND(V1406/((D1406+AK1406)/2),1)&lt;0,0,ROUND(V1406/((D1406+AK1406)/2),1)),0)</f>
        <v>0</v>
      </c>
      <c r="BJ1406" s="55" t="str">
        <f>IF(AK1406=0,"정상",IF(AP1406="악성","악성",IF(AND(BL1406&gt;3,BI1406&lt;0.5),"악성",IF(AND(AP1406="정상",BL1406&lt;=3),"정상",IF(BI1406&gt;1,"정상","부진")))))</f>
        <v>정상</v>
      </c>
      <c r="BK1406" s="54">
        <v>44593</v>
      </c>
      <c r="BL1406" s="52">
        <f t="shared" si="254"/>
        <v>56</v>
      </c>
    </row>
    <row r="1407" spans="1:64" ht="17.100000000000001" customHeight="1">
      <c r="A1407" s="58" t="s">
        <v>1</v>
      </c>
      <c r="B1407" s="57" t="s">
        <v>1782</v>
      </c>
      <c r="C1407" s="56" t="s">
        <v>1783</v>
      </c>
      <c r="D1407" s="213">
        <v>6310</v>
      </c>
      <c r="E1407" s="214">
        <v>8001.9642999999996</v>
      </c>
      <c r="F1407" s="215">
        <v>50492395</v>
      </c>
      <c r="G1407" s="213">
        <v>15000</v>
      </c>
      <c r="H1407" s="216">
        <v>7689.9346660000001</v>
      </c>
      <c r="I1407" s="215">
        <v>115349020</v>
      </c>
      <c r="J1407" s="213">
        <v>0</v>
      </c>
      <c r="K1407" s="216">
        <v>0</v>
      </c>
      <c r="L1407" s="215">
        <v>0</v>
      </c>
      <c r="M1407" s="213">
        <v>6</v>
      </c>
      <c r="N1407" s="216">
        <v>7772.1666660000001</v>
      </c>
      <c r="O1407" s="215">
        <v>46633</v>
      </c>
      <c r="P1407" s="213">
        <v>0</v>
      </c>
      <c r="Q1407" s="216">
        <v>0</v>
      </c>
      <c r="R1407" s="215">
        <v>0</v>
      </c>
      <c r="S1407" s="213">
        <v>15006</v>
      </c>
      <c r="T1407" s="214">
        <v>7689.9675459999999</v>
      </c>
      <c r="U1407" s="217">
        <v>115395653</v>
      </c>
      <c r="V1407" s="213">
        <v>16018</v>
      </c>
      <c r="W1407" s="216">
        <v>7798.2242470000001</v>
      </c>
      <c r="X1407" s="215">
        <v>124911956</v>
      </c>
      <c r="Y1407" s="213">
        <v>0</v>
      </c>
      <c r="Z1407" s="216">
        <v>0</v>
      </c>
      <c r="AA1407" s="215">
        <v>0</v>
      </c>
      <c r="AB1407" s="213">
        <v>61</v>
      </c>
      <c r="AC1407" s="216">
        <v>7810.4426219999996</v>
      </c>
      <c r="AD1407" s="215">
        <v>476437</v>
      </c>
      <c r="AE1407" s="213">
        <v>0</v>
      </c>
      <c r="AF1407" s="216">
        <v>0</v>
      </c>
      <c r="AG1407" s="215">
        <v>0</v>
      </c>
      <c r="AH1407" s="213">
        <v>16079</v>
      </c>
      <c r="AI1407" s="214">
        <v>7798.2706010000002</v>
      </c>
      <c r="AJ1407" s="215">
        <v>125388393</v>
      </c>
      <c r="AK1407" s="218">
        <v>5237</v>
      </c>
      <c r="AL1407" s="214">
        <v>7733.3693000000003</v>
      </c>
      <c r="AM1407" s="215">
        <v>40499655</v>
      </c>
      <c r="AN1407" s="36">
        <f t="shared" si="246"/>
        <v>3.8326492477204874E-3</v>
      </c>
      <c r="AO1407" s="37">
        <f t="shared" si="247"/>
        <v>0.24568399324451118</v>
      </c>
      <c r="AP1407" s="38" t="s">
        <v>2</v>
      </c>
      <c r="AQ1407" s="39" t="str">
        <f t="shared" si="256"/>
        <v>제품</v>
      </c>
      <c r="AR1407" s="40">
        <f t="shared" si="250"/>
        <v>0</v>
      </c>
      <c r="AS1407" s="41">
        <f t="shared" si="251"/>
        <v>0</v>
      </c>
      <c r="AT1407" s="42">
        <f t="shared" si="252"/>
        <v>40499655</v>
      </c>
      <c r="AU1407" s="43">
        <f t="shared" si="248"/>
        <v>40499655</v>
      </c>
      <c r="AV1407" s="95">
        <f t="shared" si="255"/>
        <v>40499655.024099998</v>
      </c>
      <c r="AW1407" s="61" t="str">
        <f t="shared" si="255"/>
        <v/>
      </c>
      <c r="AX1407" s="61" t="str">
        <f t="shared" si="255"/>
        <v/>
      </c>
      <c r="AY1407" s="61" t="str">
        <f t="shared" si="255"/>
        <v/>
      </c>
      <c r="AZ1407" s="44" t="str">
        <f t="shared" si="255"/>
        <v/>
      </c>
      <c r="BA1407" s="45"/>
      <c r="BB1407" s="97">
        <v>5237</v>
      </c>
      <c r="BC1407" s="98">
        <v>0</v>
      </c>
      <c r="BD1407" s="98">
        <v>0</v>
      </c>
      <c r="BE1407" s="98">
        <v>0</v>
      </c>
      <c r="BF1407" s="98">
        <v>0</v>
      </c>
      <c r="BG1407" s="99">
        <f t="shared" si="253"/>
        <v>5237</v>
      </c>
      <c r="BH1407" s="52">
        <f t="shared" si="249"/>
        <v>0</v>
      </c>
      <c r="BI1407" s="53">
        <f>IFERROR(IF(ROUND(V1407/((D1407+AK1407)/2),1)&lt;0,0,ROUND(V1407/((D1407+AK1407)/2),1)),0)</f>
        <v>2.8</v>
      </c>
      <c r="BJ1407" s="55" t="str">
        <f>IF(AK1407=0,"정상",IF(AP1407="악성","악성",IF(AND(BL1407&gt;3,BI1407&lt;0.5),"악성",IF(AND(AP1407="정상",BL1407&lt;=3),"정상",IF(BI1407&gt;1,"정상","부진")))))</f>
        <v>정상</v>
      </c>
      <c r="BK1407" s="54">
        <v>46266</v>
      </c>
      <c r="BL1407" s="52">
        <f t="shared" si="254"/>
        <v>1</v>
      </c>
    </row>
    <row r="1408" spans="1:64" ht="17.100000000000001" customHeight="1">
      <c r="A1408" s="58" t="s">
        <v>1</v>
      </c>
      <c r="B1408" s="57" t="s">
        <v>1784</v>
      </c>
      <c r="C1408" s="56" t="s">
        <v>1785</v>
      </c>
      <c r="D1408" s="213">
        <v>203</v>
      </c>
      <c r="E1408" s="214">
        <v>2785</v>
      </c>
      <c r="F1408" s="215">
        <v>565355</v>
      </c>
      <c r="G1408" s="213">
        <v>0</v>
      </c>
      <c r="H1408" s="216">
        <v>0</v>
      </c>
      <c r="I1408" s="215">
        <v>0</v>
      </c>
      <c r="J1408" s="213">
        <v>0</v>
      </c>
      <c r="K1408" s="216">
        <v>0</v>
      </c>
      <c r="L1408" s="215">
        <v>0</v>
      </c>
      <c r="M1408" s="213">
        <v>0</v>
      </c>
      <c r="N1408" s="216">
        <v>0</v>
      </c>
      <c r="O1408" s="215">
        <v>0</v>
      </c>
      <c r="P1408" s="213">
        <v>0</v>
      </c>
      <c r="Q1408" s="216">
        <v>0</v>
      </c>
      <c r="R1408" s="215">
        <v>0</v>
      </c>
      <c r="S1408" s="213">
        <v>0</v>
      </c>
      <c r="T1408" s="214">
        <v>0</v>
      </c>
      <c r="U1408" s="217">
        <v>0</v>
      </c>
      <c r="V1408" s="213">
        <v>201</v>
      </c>
      <c r="W1408" s="216">
        <v>2785</v>
      </c>
      <c r="X1408" s="215">
        <v>559785</v>
      </c>
      <c r="Y1408" s="213">
        <v>0</v>
      </c>
      <c r="Z1408" s="216">
        <v>0</v>
      </c>
      <c r="AA1408" s="215">
        <v>0</v>
      </c>
      <c r="AB1408" s="213">
        <v>2</v>
      </c>
      <c r="AC1408" s="216">
        <v>2785</v>
      </c>
      <c r="AD1408" s="215">
        <v>5570</v>
      </c>
      <c r="AE1408" s="213">
        <v>0</v>
      </c>
      <c r="AF1408" s="216">
        <v>0</v>
      </c>
      <c r="AG1408" s="215">
        <v>0</v>
      </c>
      <c r="AH1408" s="213">
        <v>203</v>
      </c>
      <c r="AI1408" s="214">
        <v>2785</v>
      </c>
      <c r="AJ1408" s="215">
        <v>565355</v>
      </c>
      <c r="AK1408" s="218">
        <v>0</v>
      </c>
      <c r="AL1408" s="214">
        <v>0</v>
      </c>
      <c r="AM1408" s="215">
        <v>0</v>
      </c>
      <c r="AN1408" s="36">
        <f t="shared" si="246"/>
        <v>0</v>
      </c>
      <c r="AO1408" s="37">
        <f t="shared" si="247"/>
        <v>0</v>
      </c>
      <c r="AP1408" s="38" t="s">
        <v>4</v>
      </c>
      <c r="AQ1408" s="39" t="str">
        <f t="shared" si="256"/>
        <v>제품</v>
      </c>
      <c r="AR1408" s="40">
        <f t="shared" si="250"/>
        <v>0</v>
      </c>
      <c r="AS1408" s="41">
        <f t="shared" si="251"/>
        <v>0</v>
      </c>
      <c r="AT1408" s="42">
        <f t="shared" si="252"/>
        <v>0</v>
      </c>
      <c r="AU1408" s="43">
        <f t="shared" si="248"/>
        <v>0</v>
      </c>
      <c r="AV1408" s="95" t="str">
        <f t="shared" si="255"/>
        <v/>
      </c>
      <c r="AW1408" s="61" t="str">
        <f t="shared" si="255"/>
        <v/>
      </c>
      <c r="AX1408" s="61" t="str">
        <f t="shared" si="255"/>
        <v/>
      </c>
      <c r="AY1408" s="61" t="str">
        <f t="shared" si="255"/>
        <v/>
      </c>
      <c r="AZ1408" s="44" t="str">
        <f t="shared" si="255"/>
        <v/>
      </c>
      <c r="BA1408" s="45"/>
      <c r="BB1408" s="97">
        <v>0</v>
      </c>
      <c r="BC1408" s="98">
        <v>0</v>
      </c>
      <c r="BD1408" s="98">
        <v>0</v>
      </c>
      <c r="BE1408" s="98">
        <v>0</v>
      </c>
      <c r="BF1408" s="98">
        <v>0</v>
      </c>
      <c r="BG1408" s="99">
        <f t="shared" si="253"/>
        <v>0</v>
      </c>
      <c r="BH1408" s="52">
        <f t="shared" si="249"/>
        <v>0</v>
      </c>
      <c r="BI1408" s="53">
        <f>IFERROR(IF(ROUND(V1408/((D1408+AK1408)/2),1)&lt;0,0,ROUND(V1408/((D1408+AK1408)/2),1)),0)</f>
        <v>2</v>
      </c>
      <c r="BJ1408" s="55" t="str">
        <f>IF(AK1408=0,"정상",IF(AP1408="악성","악성",IF(AND(BL1408&gt;3,BI1408&lt;0.5),"악성",IF(AND(AP1408="정상",BL1408&lt;=3),"정상",IF(BI1408&gt;1,"정상","부진")))))</f>
        <v>정상</v>
      </c>
      <c r="BK1408" s="54">
        <v>44593</v>
      </c>
      <c r="BL1408" s="52">
        <f t="shared" si="254"/>
        <v>56</v>
      </c>
    </row>
    <row r="1409" spans="1:64" ht="17.100000000000001" customHeight="1">
      <c r="A1409" s="58" t="s">
        <v>1</v>
      </c>
      <c r="B1409" s="57" t="s">
        <v>1976</v>
      </c>
      <c r="C1409" s="56" t="s">
        <v>1977</v>
      </c>
      <c r="D1409" s="213">
        <v>2379</v>
      </c>
      <c r="E1409" s="214">
        <v>17009.335800000001</v>
      </c>
      <c r="F1409" s="215">
        <v>40465210</v>
      </c>
      <c r="G1409" s="213">
        <v>0</v>
      </c>
      <c r="H1409" s="216">
        <v>0</v>
      </c>
      <c r="I1409" s="215">
        <v>0</v>
      </c>
      <c r="J1409" s="213">
        <v>0</v>
      </c>
      <c r="K1409" s="216">
        <v>0</v>
      </c>
      <c r="L1409" s="215">
        <v>0</v>
      </c>
      <c r="M1409" s="213">
        <v>0</v>
      </c>
      <c r="N1409" s="216">
        <v>0</v>
      </c>
      <c r="O1409" s="215">
        <v>0</v>
      </c>
      <c r="P1409" s="213">
        <v>0</v>
      </c>
      <c r="Q1409" s="216">
        <v>0</v>
      </c>
      <c r="R1409" s="215">
        <v>0</v>
      </c>
      <c r="S1409" s="213">
        <v>0</v>
      </c>
      <c r="T1409" s="214">
        <v>0</v>
      </c>
      <c r="U1409" s="217">
        <v>0</v>
      </c>
      <c r="V1409" s="213">
        <v>415</v>
      </c>
      <c r="W1409" s="216">
        <v>17009.346987000001</v>
      </c>
      <c r="X1409" s="215">
        <v>7058879</v>
      </c>
      <c r="Y1409" s="213">
        <v>0</v>
      </c>
      <c r="Z1409" s="216">
        <v>0</v>
      </c>
      <c r="AA1409" s="215">
        <v>0</v>
      </c>
      <c r="AB1409" s="213">
        <v>12</v>
      </c>
      <c r="AC1409" s="216">
        <v>17009.666666000001</v>
      </c>
      <c r="AD1409" s="215">
        <v>204116</v>
      </c>
      <c r="AE1409" s="213">
        <v>0</v>
      </c>
      <c r="AF1409" s="216">
        <v>0</v>
      </c>
      <c r="AG1409" s="215">
        <v>0</v>
      </c>
      <c r="AH1409" s="213">
        <v>427</v>
      </c>
      <c r="AI1409" s="214">
        <v>17009.355971000001</v>
      </c>
      <c r="AJ1409" s="215">
        <v>7262995</v>
      </c>
      <c r="AK1409" s="218">
        <v>1952</v>
      </c>
      <c r="AL1409" s="214">
        <v>17009.3321</v>
      </c>
      <c r="AM1409" s="215">
        <v>33202215</v>
      </c>
      <c r="AN1409" s="36">
        <f t="shared" si="246"/>
        <v>3.142062428492388E-3</v>
      </c>
      <c r="AO1409" s="37">
        <f t="shared" si="247"/>
        <v>0.82051282051282048</v>
      </c>
      <c r="AP1409" s="38" t="s">
        <v>4</v>
      </c>
      <c r="AQ1409" s="39" t="str">
        <f t="shared" si="256"/>
        <v>제품</v>
      </c>
      <c r="AR1409" s="40">
        <f t="shared" si="250"/>
        <v>0</v>
      </c>
      <c r="AS1409" s="41">
        <f t="shared" si="251"/>
        <v>33202215</v>
      </c>
      <c r="AT1409" s="42">
        <f t="shared" si="252"/>
        <v>0</v>
      </c>
      <c r="AU1409" s="43">
        <f t="shared" si="248"/>
        <v>33202215</v>
      </c>
      <c r="AV1409" s="95">
        <f t="shared" si="255"/>
        <v>33202216.259199999</v>
      </c>
      <c r="AW1409" s="61" t="str">
        <f t="shared" si="255"/>
        <v/>
      </c>
      <c r="AX1409" s="61" t="str">
        <f t="shared" si="255"/>
        <v/>
      </c>
      <c r="AY1409" s="61" t="str">
        <f t="shared" si="255"/>
        <v/>
      </c>
      <c r="AZ1409" s="44" t="str">
        <f t="shared" si="255"/>
        <v/>
      </c>
      <c r="BA1409" s="45"/>
      <c r="BB1409" s="97">
        <v>1952</v>
      </c>
      <c r="BC1409" s="98">
        <v>0</v>
      </c>
      <c r="BD1409" s="98">
        <v>0</v>
      </c>
      <c r="BE1409" s="98">
        <v>0</v>
      </c>
      <c r="BF1409" s="98">
        <v>0</v>
      </c>
      <c r="BG1409" s="99">
        <f t="shared" si="253"/>
        <v>1952</v>
      </c>
      <c r="BH1409" s="52">
        <f t="shared" si="249"/>
        <v>0</v>
      </c>
      <c r="BI1409" s="53">
        <f>IFERROR(IF(ROUND(V1409/((D1409+AK1409)/2),1)&lt;0,0,ROUND(V1409/((D1409+AK1409)/2),1)),0)</f>
        <v>0.2</v>
      </c>
      <c r="BJ1409" s="55" t="str">
        <f>IF(AK1409=0,"정상",IF(AP1409="악성","악성",IF(AND(BL1409&gt;3,BI1409&lt;0.5),"악성",IF(AND(AP1409="정상",BL1409&lt;=3),"정상",IF(BI1409&gt;1,"정상","부진")))))</f>
        <v>악성</v>
      </c>
      <c r="BK1409" s="54">
        <v>44805</v>
      </c>
      <c r="BL1409" s="52">
        <f t="shared" si="254"/>
        <v>49</v>
      </c>
    </row>
    <row r="1410" spans="1:64" ht="17.100000000000001" customHeight="1">
      <c r="A1410" s="58" t="s">
        <v>1</v>
      </c>
      <c r="B1410" s="57" t="s">
        <v>2015</v>
      </c>
      <c r="C1410" s="56" t="s">
        <v>2016</v>
      </c>
      <c r="D1410" s="213">
        <v>557</v>
      </c>
      <c r="E1410" s="214">
        <v>11604</v>
      </c>
      <c r="F1410" s="215">
        <v>6463428</v>
      </c>
      <c r="G1410" s="213">
        <v>0</v>
      </c>
      <c r="H1410" s="216">
        <v>0</v>
      </c>
      <c r="I1410" s="215">
        <v>0</v>
      </c>
      <c r="J1410" s="213">
        <v>0</v>
      </c>
      <c r="K1410" s="216">
        <v>0</v>
      </c>
      <c r="L1410" s="215">
        <v>0</v>
      </c>
      <c r="M1410" s="213">
        <v>0</v>
      </c>
      <c r="N1410" s="216">
        <v>0</v>
      </c>
      <c r="O1410" s="215">
        <v>0</v>
      </c>
      <c r="P1410" s="213">
        <v>0</v>
      </c>
      <c r="Q1410" s="216">
        <v>0</v>
      </c>
      <c r="R1410" s="215">
        <v>0</v>
      </c>
      <c r="S1410" s="213">
        <v>0</v>
      </c>
      <c r="T1410" s="214">
        <v>0</v>
      </c>
      <c r="U1410" s="217">
        <v>0</v>
      </c>
      <c r="V1410" s="213">
        <v>480</v>
      </c>
      <c r="W1410" s="216">
        <v>11604</v>
      </c>
      <c r="X1410" s="215">
        <v>5569920</v>
      </c>
      <c r="Y1410" s="213">
        <v>0</v>
      </c>
      <c r="Z1410" s="216">
        <v>0</v>
      </c>
      <c r="AA1410" s="215">
        <v>0</v>
      </c>
      <c r="AB1410" s="213">
        <v>1</v>
      </c>
      <c r="AC1410" s="216">
        <v>11604</v>
      </c>
      <c r="AD1410" s="215">
        <v>11604</v>
      </c>
      <c r="AE1410" s="213">
        <v>0</v>
      </c>
      <c r="AF1410" s="216">
        <v>0</v>
      </c>
      <c r="AG1410" s="215">
        <v>0</v>
      </c>
      <c r="AH1410" s="213">
        <v>481</v>
      </c>
      <c r="AI1410" s="214">
        <v>11604</v>
      </c>
      <c r="AJ1410" s="215">
        <v>5581524</v>
      </c>
      <c r="AK1410" s="218">
        <v>76</v>
      </c>
      <c r="AL1410" s="214">
        <v>11604</v>
      </c>
      <c r="AM1410" s="215">
        <v>881904</v>
      </c>
      <c r="AN1410" s="36">
        <f t="shared" si="246"/>
        <v>8.3458209759112491E-5</v>
      </c>
      <c r="AO1410" s="37">
        <f t="shared" si="247"/>
        <v>0.13644524236983843</v>
      </c>
      <c r="AP1410" s="38" t="s">
        <v>4</v>
      </c>
      <c r="AQ1410" s="39" t="str">
        <f t="shared" si="256"/>
        <v>제품</v>
      </c>
      <c r="AR1410" s="40">
        <f t="shared" si="250"/>
        <v>0</v>
      </c>
      <c r="AS1410" s="41">
        <f t="shared" si="251"/>
        <v>881904</v>
      </c>
      <c r="AT1410" s="42">
        <f t="shared" si="252"/>
        <v>0</v>
      </c>
      <c r="AU1410" s="43">
        <f t="shared" si="248"/>
        <v>881904</v>
      </c>
      <c r="AV1410" s="95">
        <f t="shared" si="255"/>
        <v>881904</v>
      </c>
      <c r="AW1410" s="61" t="str">
        <f t="shared" si="255"/>
        <v/>
      </c>
      <c r="AX1410" s="61" t="str">
        <f t="shared" si="255"/>
        <v/>
      </c>
      <c r="AY1410" s="61" t="str">
        <f t="shared" si="255"/>
        <v/>
      </c>
      <c r="AZ1410" s="44" t="str">
        <f t="shared" si="255"/>
        <v/>
      </c>
      <c r="BA1410" s="45"/>
      <c r="BB1410" s="97">
        <v>76</v>
      </c>
      <c r="BC1410" s="98">
        <v>0</v>
      </c>
      <c r="BD1410" s="98">
        <v>0</v>
      </c>
      <c r="BE1410" s="98">
        <v>0</v>
      </c>
      <c r="BF1410" s="98">
        <v>0</v>
      </c>
      <c r="BG1410" s="99">
        <f t="shared" si="253"/>
        <v>76</v>
      </c>
      <c r="BH1410" s="52">
        <f t="shared" si="249"/>
        <v>0</v>
      </c>
      <c r="BI1410" s="53">
        <f>IFERROR(IF(ROUND(V1410/((D1410+AK1410)/2),1)&lt;0,0,ROUND(V1410/((D1410+AK1410)/2),1)),0)</f>
        <v>1.5</v>
      </c>
      <c r="BJ1410" s="55" t="str">
        <f>IF(AK1410=0,"정상",IF(AP1410="악성","악성",IF(AND(BL1410&gt;3,BI1410&lt;0.5),"악성",IF(AND(AP1410="정상",BL1410&lt;=3),"정상",IF(BI1410&gt;1,"정상","부진")))))</f>
        <v>정상</v>
      </c>
      <c r="BK1410" s="54">
        <v>44835</v>
      </c>
      <c r="BL1410" s="52">
        <f t="shared" si="254"/>
        <v>48</v>
      </c>
    </row>
    <row r="1411" spans="1:64" ht="17.100000000000001" customHeight="1">
      <c r="A1411" s="58" t="s">
        <v>1</v>
      </c>
      <c r="B1411" s="57" t="s">
        <v>1871</v>
      </c>
      <c r="C1411" s="56" t="s">
        <v>2059</v>
      </c>
      <c r="D1411" s="213">
        <v>3833</v>
      </c>
      <c r="E1411" s="214">
        <v>1618.9862000000001</v>
      </c>
      <c r="F1411" s="215">
        <v>6205573</v>
      </c>
      <c r="G1411" s="213">
        <v>0</v>
      </c>
      <c r="H1411" s="216">
        <v>0</v>
      </c>
      <c r="I1411" s="215">
        <v>0</v>
      </c>
      <c r="J1411" s="213">
        <v>0</v>
      </c>
      <c r="K1411" s="216">
        <v>0</v>
      </c>
      <c r="L1411" s="215">
        <v>0</v>
      </c>
      <c r="M1411" s="213">
        <v>6</v>
      </c>
      <c r="N1411" s="216">
        <v>1618.833333</v>
      </c>
      <c r="O1411" s="215">
        <v>9713</v>
      </c>
      <c r="P1411" s="213">
        <v>0</v>
      </c>
      <c r="Q1411" s="216">
        <v>0</v>
      </c>
      <c r="R1411" s="215">
        <v>0</v>
      </c>
      <c r="S1411" s="213">
        <v>6</v>
      </c>
      <c r="T1411" s="214">
        <v>1618.833333</v>
      </c>
      <c r="U1411" s="217">
        <v>9713</v>
      </c>
      <c r="V1411" s="213">
        <v>393</v>
      </c>
      <c r="W1411" s="216">
        <v>1619</v>
      </c>
      <c r="X1411" s="215">
        <v>636267</v>
      </c>
      <c r="Y1411" s="213">
        <v>0</v>
      </c>
      <c r="Z1411" s="216">
        <v>0</v>
      </c>
      <c r="AA1411" s="215">
        <v>0</v>
      </c>
      <c r="AB1411" s="213">
        <v>3214</v>
      </c>
      <c r="AC1411" s="216">
        <v>1618.9844430000001</v>
      </c>
      <c r="AD1411" s="215">
        <v>5203416</v>
      </c>
      <c r="AE1411" s="213">
        <v>0</v>
      </c>
      <c r="AF1411" s="216">
        <v>0</v>
      </c>
      <c r="AG1411" s="215">
        <v>0</v>
      </c>
      <c r="AH1411" s="213">
        <v>3607</v>
      </c>
      <c r="AI1411" s="214">
        <v>1618.986138</v>
      </c>
      <c r="AJ1411" s="215">
        <v>5839683</v>
      </c>
      <c r="AK1411" s="218">
        <v>232</v>
      </c>
      <c r="AL1411" s="214">
        <v>1618.9835</v>
      </c>
      <c r="AM1411" s="215">
        <v>375603</v>
      </c>
      <c r="AN1411" s="36">
        <f t="shared" si="246"/>
        <v>3.5544859712794055E-5</v>
      </c>
      <c r="AO1411" s="37">
        <f t="shared" si="247"/>
        <v>6.0432404271945822E-2</v>
      </c>
      <c r="AP1411" s="38" t="s">
        <v>4</v>
      </c>
      <c r="AQ1411" s="39" t="str">
        <f t="shared" si="256"/>
        <v>제품</v>
      </c>
      <c r="AR1411" s="40">
        <f t="shared" si="250"/>
        <v>0</v>
      </c>
      <c r="AS1411" s="41">
        <f t="shared" si="251"/>
        <v>375603</v>
      </c>
      <c r="AT1411" s="42">
        <f t="shared" si="252"/>
        <v>0</v>
      </c>
      <c r="AU1411" s="43">
        <f t="shared" si="248"/>
        <v>375603</v>
      </c>
      <c r="AV1411" s="95">
        <f t="shared" si="255"/>
        <v>375604.17200000002</v>
      </c>
      <c r="AW1411" s="61" t="str">
        <f t="shared" si="255"/>
        <v/>
      </c>
      <c r="AX1411" s="61" t="str">
        <f t="shared" si="255"/>
        <v/>
      </c>
      <c r="AY1411" s="61" t="str">
        <f t="shared" si="255"/>
        <v/>
      </c>
      <c r="AZ1411" s="44" t="str">
        <f t="shared" si="255"/>
        <v/>
      </c>
      <c r="BA1411" s="45"/>
      <c r="BB1411" s="97">
        <v>232</v>
      </c>
      <c r="BC1411" s="98">
        <v>0</v>
      </c>
      <c r="BD1411" s="98">
        <v>0</v>
      </c>
      <c r="BE1411" s="98">
        <v>0</v>
      </c>
      <c r="BF1411" s="98">
        <v>0</v>
      </c>
      <c r="BG1411" s="99">
        <f t="shared" si="253"/>
        <v>232</v>
      </c>
      <c r="BH1411" s="52">
        <f t="shared" si="249"/>
        <v>0</v>
      </c>
      <c r="BI1411" s="53">
        <f>IFERROR(IF(ROUND(V1411/((D1411+AK1411)/2),1)&lt;0,0,ROUND(V1411/((D1411+AK1411)/2),1)),0)</f>
        <v>0.2</v>
      </c>
      <c r="BJ1411" s="55" t="str">
        <f>IF(AK1411=0,"정상",IF(AP1411="악성","악성",IF(AND(BL1411&gt;3,BI1411&lt;0.5),"악성",IF(AND(AP1411="정상",BL1411&lt;=3),"정상",IF(BI1411&gt;1,"정상","부진")))))</f>
        <v>악성</v>
      </c>
      <c r="BK1411" s="54">
        <v>44713</v>
      </c>
      <c r="BL1411" s="52">
        <f t="shared" si="254"/>
        <v>52</v>
      </c>
    </row>
    <row r="1412" spans="1:64" ht="17.100000000000001" customHeight="1">
      <c r="A1412" s="58" t="s">
        <v>1</v>
      </c>
      <c r="B1412" s="57" t="s">
        <v>1872</v>
      </c>
      <c r="C1412" s="56" t="s">
        <v>2017</v>
      </c>
      <c r="D1412" s="213">
        <v>4499</v>
      </c>
      <c r="E1412" s="214">
        <v>1620.5183</v>
      </c>
      <c r="F1412" s="215">
        <v>7290711</v>
      </c>
      <c r="G1412" s="213">
        <v>0</v>
      </c>
      <c r="H1412" s="216">
        <v>0</v>
      </c>
      <c r="I1412" s="215">
        <v>0</v>
      </c>
      <c r="J1412" s="213">
        <v>0</v>
      </c>
      <c r="K1412" s="216">
        <v>0</v>
      </c>
      <c r="L1412" s="215">
        <v>0</v>
      </c>
      <c r="M1412" s="213">
        <v>0</v>
      </c>
      <c r="N1412" s="216">
        <v>0</v>
      </c>
      <c r="O1412" s="215">
        <v>0</v>
      </c>
      <c r="P1412" s="213">
        <v>0</v>
      </c>
      <c r="Q1412" s="216">
        <v>0</v>
      </c>
      <c r="R1412" s="215">
        <v>0</v>
      </c>
      <c r="S1412" s="213">
        <v>0</v>
      </c>
      <c r="T1412" s="214">
        <v>0</v>
      </c>
      <c r="U1412" s="217">
        <v>0</v>
      </c>
      <c r="V1412" s="213">
        <v>518</v>
      </c>
      <c r="W1412" s="216">
        <v>1620.5328179999999</v>
      </c>
      <c r="X1412" s="215">
        <v>839436</v>
      </c>
      <c r="Y1412" s="213">
        <v>0</v>
      </c>
      <c r="Z1412" s="216">
        <v>0</v>
      </c>
      <c r="AA1412" s="215">
        <v>0</v>
      </c>
      <c r="AB1412" s="213">
        <v>3713</v>
      </c>
      <c r="AC1412" s="216">
        <v>1620.5165629999999</v>
      </c>
      <c r="AD1412" s="215">
        <v>6016978</v>
      </c>
      <c r="AE1412" s="213">
        <v>0</v>
      </c>
      <c r="AF1412" s="216">
        <v>0</v>
      </c>
      <c r="AG1412" s="215">
        <v>0</v>
      </c>
      <c r="AH1412" s="213">
        <v>4231</v>
      </c>
      <c r="AI1412" s="214">
        <v>1620.5185530000001</v>
      </c>
      <c r="AJ1412" s="215">
        <v>6856414</v>
      </c>
      <c r="AK1412" s="218">
        <v>268</v>
      </c>
      <c r="AL1412" s="214">
        <v>1620.5152</v>
      </c>
      <c r="AM1412" s="215">
        <v>434297</v>
      </c>
      <c r="AN1412" s="36">
        <f t="shared" si="246"/>
        <v>4.1099314804959811E-5</v>
      </c>
      <c r="AO1412" s="37">
        <f t="shared" si="247"/>
        <v>5.956879306512558E-2</v>
      </c>
      <c r="AP1412" s="38" t="s">
        <v>4</v>
      </c>
      <c r="AQ1412" s="39" t="str">
        <f t="shared" si="256"/>
        <v>제품</v>
      </c>
      <c r="AR1412" s="40">
        <f t="shared" si="250"/>
        <v>0</v>
      </c>
      <c r="AS1412" s="41">
        <f t="shared" si="251"/>
        <v>434297</v>
      </c>
      <c r="AT1412" s="42">
        <f t="shared" si="252"/>
        <v>0</v>
      </c>
      <c r="AU1412" s="43">
        <f t="shared" si="248"/>
        <v>434297</v>
      </c>
      <c r="AV1412" s="95">
        <f t="shared" si="255"/>
        <v>434298.0736</v>
      </c>
      <c r="AW1412" s="61" t="str">
        <f t="shared" si="255"/>
        <v/>
      </c>
      <c r="AX1412" s="61" t="str">
        <f t="shared" si="255"/>
        <v/>
      </c>
      <c r="AY1412" s="61" t="str">
        <f t="shared" si="255"/>
        <v/>
      </c>
      <c r="AZ1412" s="44" t="str">
        <f t="shared" si="255"/>
        <v/>
      </c>
      <c r="BA1412" s="45"/>
      <c r="BB1412" s="97">
        <v>268</v>
      </c>
      <c r="BC1412" s="98">
        <v>0</v>
      </c>
      <c r="BD1412" s="98">
        <v>0</v>
      </c>
      <c r="BE1412" s="98">
        <v>0</v>
      </c>
      <c r="BF1412" s="98">
        <v>0</v>
      </c>
      <c r="BG1412" s="99">
        <f t="shared" si="253"/>
        <v>268</v>
      </c>
      <c r="BH1412" s="52">
        <f t="shared" si="249"/>
        <v>0</v>
      </c>
      <c r="BI1412" s="53">
        <f>IFERROR(IF(ROUND(V1412/((D1412+AK1412)/2),1)&lt;0,0,ROUND(V1412/((D1412+AK1412)/2),1)),0)</f>
        <v>0.2</v>
      </c>
      <c r="BJ1412" s="55" t="str">
        <f>IF(AK1412=0,"정상",IF(AP1412="악성","악성",IF(AND(BL1412&gt;3,BI1412&lt;0.5),"악성",IF(AND(AP1412="정상",BL1412&lt;=3),"정상",IF(BI1412&gt;1,"정상","부진")))))</f>
        <v>악성</v>
      </c>
      <c r="BK1412" s="54">
        <v>44713</v>
      </c>
      <c r="BL1412" s="52">
        <f t="shared" si="254"/>
        <v>52</v>
      </c>
    </row>
    <row r="1413" spans="1:64" ht="17.100000000000001" customHeight="1">
      <c r="A1413" s="58" t="s">
        <v>1</v>
      </c>
      <c r="B1413" s="57" t="s">
        <v>1940</v>
      </c>
      <c r="C1413" s="56" t="s">
        <v>1941</v>
      </c>
      <c r="D1413" s="213">
        <v>228</v>
      </c>
      <c r="E1413" s="214">
        <v>6525.4903999999997</v>
      </c>
      <c r="F1413" s="215">
        <v>1487811</v>
      </c>
      <c r="G1413" s="213">
        <v>14810</v>
      </c>
      <c r="H1413" s="216">
        <v>6635.4993240000003</v>
      </c>
      <c r="I1413" s="215">
        <v>98271745</v>
      </c>
      <c r="J1413" s="213">
        <v>0</v>
      </c>
      <c r="K1413" s="216">
        <v>0</v>
      </c>
      <c r="L1413" s="215">
        <v>0</v>
      </c>
      <c r="M1413" s="213">
        <v>0</v>
      </c>
      <c r="N1413" s="216">
        <v>0</v>
      </c>
      <c r="O1413" s="215">
        <v>0</v>
      </c>
      <c r="P1413" s="213">
        <v>0</v>
      </c>
      <c r="Q1413" s="216">
        <v>0</v>
      </c>
      <c r="R1413" s="215">
        <v>0</v>
      </c>
      <c r="S1413" s="213">
        <v>14810</v>
      </c>
      <c r="T1413" s="214">
        <v>6635.4993240000003</v>
      </c>
      <c r="U1413" s="217">
        <v>98271745</v>
      </c>
      <c r="V1413" s="213">
        <v>14129</v>
      </c>
      <c r="W1413" s="216">
        <v>6631.5756950000005</v>
      </c>
      <c r="X1413" s="215">
        <v>93697533</v>
      </c>
      <c r="Y1413" s="213">
        <v>0</v>
      </c>
      <c r="Z1413" s="216">
        <v>0</v>
      </c>
      <c r="AA1413" s="215">
        <v>0</v>
      </c>
      <c r="AB1413" s="213">
        <v>28</v>
      </c>
      <c r="AC1413" s="216">
        <v>6634.6428569999998</v>
      </c>
      <c r="AD1413" s="215">
        <v>185770</v>
      </c>
      <c r="AE1413" s="213">
        <v>0</v>
      </c>
      <c r="AF1413" s="216">
        <v>0</v>
      </c>
      <c r="AG1413" s="215">
        <v>0</v>
      </c>
      <c r="AH1413" s="213">
        <v>14157</v>
      </c>
      <c r="AI1413" s="214">
        <v>6631.5817610000004</v>
      </c>
      <c r="AJ1413" s="215">
        <v>93883303</v>
      </c>
      <c r="AK1413" s="218">
        <v>881</v>
      </c>
      <c r="AL1413" s="214">
        <v>6669.9808999999996</v>
      </c>
      <c r="AM1413" s="215">
        <v>5876253</v>
      </c>
      <c r="AN1413" s="36">
        <f t="shared" si="246"/>
        <v>5.5609403684711036E-4</v>
      </c>
      <c r="AO1413" s="37">
        <f t="shared" si="247"/>
        <v>5.8584918207208403E-2</v>
      </c>
      <c r="AP1413" s="38" t="s">
        <v>2</v>
      </c>
      <c r="AQ1413" s="39" t="str">
        <f t="shared" si="256"/>
        <v>제품</v>
      </c>
      <c r="AR1413" s="40">
        <f t="shared" si="250"/>
        <v>0</v>
      </c>
      <c r="AS1413" s="41">
        <f t="shared" si="251"/>
        <v>0</v>
      </c>
      <c r="AT1413" s="42">
        <f t="shared" si="252"/>
        <v>5876253</v>
      </c>
      <c r="AU1413" s="43">
        <f t="shared" si="248"/>
        <v>5876253</v>
      </c>
      <c r="AV1413" s="95">
        <f t="shared" si="255"/>
        <v>5876253.1728999997</v>
      </c>
      <c r="AW1413" s="61" t="str">
        <f t="shared" si="255"/>
        <v/>
      </c>
      <c r="AX1413" s="61" t="str">
        <f t="shared" si="255"/>
        <v/>
      </c>
      <c r="AY1413" s="61" t="str">
        <f t="shared" si="255"/>
        <v/>
      </c>
      <c r="AZ1413" s="44" t="str">
        <f t="shared" si="255"/>
        <v/>
      </c>
      <c r="BA1413" s="45"/>
      <c r="BB1413" s="97">
        <v>881</v>
      </c>
      <c r="BC1413" s="98">
        <v>0</v>
      </c>
      <c r="BD1413" s="98">
        <v>0</v>
      </c>
      <c r="BE1413" s="98">
        <v>0</v>
      </c>
      <c r="BF1413" s="98">
        <v>0</v>
      </c>
      <c r="BG1413" s="99">
        <f t="shared" si="253"/>
        <v>881</v>
      </c>
      <c r="BH1413" s="52">
        <f t="shared" si="249"/>
        <v>0</v>
      </c>
      <c r="BI1413" s="53">
        <f>IFERROR(IF(ROUND(V1413/((D1413+AK1413)/2),1)&lt;0,0,ROUND(V1413/((D1413+AK1413)/2),1)),0)</f>
        <v>25.5</v>
      </c>
      <c r="BJ1413" s="55" t="str">
        <f>IF(AK1413=0,"정상",IF(AP1413="악성","악성",IF(AND(BL1413&gt;3,BI1413&lt;0.5),"악성",IF(AND(AP1413="정상",BL1413&lt;=3),"정상",IF(BI1413&gt;1,"정상","부진")))))</f>
        <v>정상</v>
      </c>
      <c r="BK1413" s="54">
        <v>46082</v>
      </c>
      <c r="BL1413" s="52">
        <f t="shared" si="254"/>
        <v>7</v>
      </c>
    </row>
    <row r="1414" spans="1:64" ht="17.100000000000001" customHeight="1">
      <c r="A1414" s="58" t="s">
        <v>1</v>
      </c>
      <c r="B1414" s="57" t="s">
        <v>2018</v>
      </c>
      <c r="C1414" s="56" t="s">
        <v>2019</v>
      </c>
      <c r="D1414" s="213">
        <v>6883</v>
      </c>
      <c r="E1414" s="214">
        <v>2904.0909999999999</v>
      </c>
      <c r="F1414" s="215">
        <v>19988857</v>
      </c>
      <c r="G1414" s="213">
        <v>0</v>
      </c>
      <c r="H1414" s="216">
        <v>0</v>
      </c>
      <c r="I1414" s="215">
        <v>0</v>
      </c>
      <c r="J1414" s="213">
        <v>0</v>
      </c>
      <c r="K1414" s="216">
        <v>0</v>
      </c>
      <c r="L1414" s="215">
        <v>0</v>
      </c>
      <c r="M1414" s="213">
        <v>1</v>
      </c>
      <c r="N1414" s="216">
        <v>2904</v>
      </c>
      <c r="O1414" s="215">
        <v>2904</v>
      </c>
      <c r="P1414" s="213">
        <v>0</v>
      </c>
      <c r="Q1414" s="216">
        <v>0</v>
      </c>
      <c r="R1414" s="215">
        <v>0</v>
      </c>
      <c r="S1414" s="213">
        <v>1</v>
      </c>
      <c r="T1414" s="214">
        <v>2904</v>
      </c>
      <c r="U1414" s="217">
        <v>2904</v>
      </c>
      <c r="V1414" s="213">
        <v>2064</v>
      </c>
      <c r="W1414" s="216">
        <v>2904.093507</v>
      </c>
      <c r="X1414" s="215">
        <v>5994049</v>
      </c>
      <c r="Y1414" s="213">
        <v>0</v>
      </c>
      <c r="Z1414" s="216">
        <v>0</v>
      </c>
      <c r="AA1414" s="215">
        <v>0</v>
      </c>
      <c r="AB1414" s="213">
        <v>2757</v>
      </c>
      <c r="AC1414" s="216">
        <v>2904.0914029999999</v>
      </c>
      <c r="AD1414" s="215">
        <v>8006580</v>
      </c>
      <c r="AE1414" s="213">
        <v>0</v>
      </c>
      <c r="AF1414" s="216">
        <v>0</v>
      </c>
      <c r="AG1414" s="215">
        <v>0</v>
      </c>
      <c r="AH1414" s="213">
        <v>4821</v>
      </c>
      <c r="AI1414" s="214">
        <v>2904.0923039999998</v>
      </c>
      <c r="AJ1414" s="215">
        <v>14000629</v>
      </c>
      <c r="AK1414" s="218">
        <v>2063</v>
      </c>
      <c r="AL1414" s="214">
        <v>2904.0875999999998</v>
      </c>
      <c r="AM1414" s="215">
        <v>5991132</v>
      </c>
      <c r="AN1414" s="36">
        <f t="shared" si="246"/>
        <v>5.6696551002210116E-4</v>
      </c>
      <c r="AO1414" s="37">
        <f t="shared" si="247"/>
        <v>0.29968041836141779</v>
      </c>
      <c r="AP1414" s="38" t="s">
        <v>4</v>
      </c>
      <c r="AQ1414" s="39" t="str">
        <f t="shared" si="256"/>
        <v>제품</v>
      </c>
      <c r="AR1414" s="40">
        <f t="shared" si="250"/>
        <v>0</v>
      </c>
      <c r="AS1414" s="41">
        <f t="shared" si="251"/>
        <v>5991132</v>
      </c>
      <c r="AT1414" s="42">
        <f t="shared" si="252"/>
        <v>0</v>
      </c>
      <c r="AU1414" s="43">
        <f t="shared" si="248"/>
        <v>5991132</v>
      </c>
      <c r="AV1414" s="95">
        <f t="shared" si="255"/>
        <v>5991132.7187999999</v>
      </c>
      <c r="AW1414" s="61" t="str">
        <f t="shared" si="255"/>
        <v/>
      </c>
      <c r="AX1414" s="61" t="str">
        <f t="shared" si="255"/>
        <v/>
      </c>
      <c r="AY1414" s="61" t="str">
        <f t="shared" si="255"/>
        <v/>
      </c>
      <c r="AZ1414" s="44" t="str">
        <f t="shared" si="255"/>
        <v/>
      </c>
      <c r="BA1414" s="45"/>
      <c r="BB1414" s="97">
        <v>2063</v>
      </c>
      <c r="BC1414" s="98">
        <v>0</v>
      </c>
      <c r="BD1414" s="98">
        <v>0</v>
      </c>
      <c r="BE1414" s="98">
        <v>0</v>
      </c>
      <c r="BF1414" s="98">
        <v>0</v>
      </c>
      <c r="BG1414" s="99">
        <f t="shared" si="253"/>
        <v>2063</v>
      </c>
      <c r="BH1414" s="52">
        <f t="shared" si="249"/>
        <v>0</v>
      </c>
      <c r="BI1414" s="53">
        <f>IFERROR(IF(ROUND(V1414/((D1414+AK1414)/2),1)&lt;0,0,ROUND(V1414/((D1414+AK1414)/2),1)),0)</f>
        <v>0.5</v>
      </c>
      <c r="BJ1414" s="55" t="str">
        <f>IF(AK1414=0,"정상",IF(AP1414="악성","악성",IF(AND(BL1414&gt;3,BI1414&lt;0.5),"악성",IF(AND(AP1414="정상",BL1414&lt;=3),"정상",IF(BI1414&gt;1,"정상","부진")))))</f>
        <v>부진</v>
      </c>
      <c r="BK1414" s="54">
        <v>44835</v>
      </c>
      <c r="BL1414" s="52">
        <f t="shared" si="254"/>
        <v>48</v>
      </c>
    </row>
    <row r="1415" spans="1:64" ht="17.100000000000001" customHeight="1">
      <c r="A1415" s="58" t="s">
        <v>1</v>
      </c>
      <c r="B1415" s="57" t="s">
        <v>2020</v>
      </c>
      <c r="C1415" s="56" t="s">
        <v>2021</v>
      </c>
      <c r="D1415" s="213">
        <v>9322</v>
      </c>
      <c r="E1415" s="214">
        <v>2933.8683000000001</v>
      </c>
      <c r="F1415" s="215">
        <v>27349519</v>
      </c>
      <c r="G1415" s="213">
        <v>0</v>
      </c>
      <c r="H1415" s="216">
        <v>0</v>
      </c>
      <c r="I1415" s="215">
        <v>0</v>
      </c>
      <c r="J1415" s="213">
        <v>0</v>
      </c>
      <c r="K1415" s="216">
        <v>0</v>
      </c>
      <c r="L1415" s="215">
        <v>0</v>
      </c>
      <c r="M1415" s="213">
        <v>1</v>
      </c>
      <c r="N1415" s="216">
        <v>2934</v>
      </c>
      <c r="O1415" s="215">
        <v>2934</v>
      </c>
      <c r="P1415" s="213">
        <v>0</v>
      </c>
      <c r="Q1415" s="216">
        <v>0</v>
      </c>
      <c r="R1415" s="215">
        <v>0</v>
      </c>
      <c r="S1415" s="213">
        <v>1</v>
      </c>
      <c r="T1415" s="214">
        <v>2934</v>
      </c>
      <c r="U1415" s="217">
        <v>2934</v>
      </c>
      <c r="V1415" s="213">
        <v>1141</v>
      </c>
      <c r="W1415" s="216">
        <v>2933.8755470000001</v>
      </c>
      <c r="X1415" s="215">
        <v>3347552</v>
      </c>
      <c r="Y1415" s="213">
        <v>0</v>
      </c>
      <c r="Z1415" s="216">
        <v>0</v>
      </c>
      <c r="AA1415" s="215">
        <v>0</v>
      </c>
      <c r="AB1415" s="213">
        <v>5650</v>
      </c>
      <c r="AC1415" s="216">
        <v>2933.8674329999999</v>
      </c>
      <c r="AD1415" s="215">
        <v>16576351</v>
      </c>
      <c r="AE1415" s="213">
        <v>0</v>
      </c>
      <c r="AF1415" s="216">
        <v>0</v>
      </c>
      <c r="AG1415" s="215">
        <v>0</v>
      </c>
      <c r="AH1415" s="213">
        <v>6791</v>
      </c>
      <c r="AI1415" s="214">
        <v>2933.8687960000002</v>
      </c>
      <c r="AJ1415" s="215">
        <v>19923903</v>
      </c>
      <c r="AK1415" s="218">
        <v>2532</v>
      </c>
      <c r="AL1415" s="214">
        <v>2933.8665000000001</v>
      </c>
      <c r="AM1415" s="215">
        <v>7428550</v>
      </c>
      <c r="AN1415" s="36">
        <f t="shared" si="246"/>
        <v>7.029942988194351E-4</v>
      </c>
      <c r="AO1415" s="37">
        <f t="shared" si="247"/>
        <v>0.27158639922771638</v>
      </c>
      <c r="AP1415" s="38" t="s">
        <v>4</v>
      </c>
      <c r="AQ1415" s="39" t="str">
        <f t="shared" si="256"/>
        <v>제품</v>
      </c>
      <c r="AR1415" s="40">
        <f t="shared" si="250"/>
        <v>0</v>
      </c>
      <c r="AS1415" s="41">
        <f t="shared" si="251"/>
        <v>7428550</v>
      </c>
      <c r="AT1415" s="42">
        <f t="shared" si="252"/>
        <v>0</v>
      </c>
      <c r="AU1415" s="43">
        <f t="shared" si="248"/>
        <v>7428550</v>
      </c>
      <c r="AV1415" s="95">
        <f t="shared" si="255"/>
        <v>7428549.9780000001</v>
      </c>
      <c r="AW1415" s="61" t="str">
        <f t="shared" si="255"/>
        <v/>
      </c>
      <c r="AX1415" s="61" t="str">
        <f t="shared" si="255"/>
        <v/>
      </c>
      <c r="AY1415" s="61" t="str">
        <f t="shared" si="255"/>
        <v/>
      </c>
      <c r="AZ1415" s="44" t="str">
        <f t="shared" si="255"/>
        <v/>
      </c>
      <c r="BA1415" s="45"/>
      <c r="BB1415" s="97">
        <v>2532</v>
      </c>
      <c r="BC1415" s="98">
        <v>0</v>
      </c>
      <c r="BD1415" s="98">
        <v>0</v>
      </c>
      <c r="BE1415" s="98">
        <v>0</v>
      </c>
      <c r="BF1415" s="98">
        <v>0</v>
      </c>
      <c r="BG1415" s="99">
        <f t="shared" si="253"/>
        <v>2532</v>
      </c>
      <c r="BH1415" s="52">
        <f t="shared" si="249"/>
        <v>0</v>
      </c>
      <c r="BI1415" s="53">
        <f>IFERROR(IF(ROUND(V1415/((D1415+AK1415)/2),1)&lt;0,0,ROUND(V1415/((D1415+AK1415)/2),1)),0)</f>
        <v>0.2</v>
      </c>
      <c r="BJ1415" s="55" t="str">
        <f>IF(AK1415=0,"정상",IF(AP1415="악성","악성",IF(AND(BL1415&gt;3,BI1415&lt;0.5),"악성",IF(AND(AP1415="정상",BL1415&lt;=3),"정상",IF(BI1415&gt;1,"정상","부진")))))</f>
        <v>악성</v>
      </c>
      <c r="BK1415" s="54">
        <v>44835</v>
      </c>
      <c r="BL1415" s="52">
        <f t="shared" si="254"/>
        <v>48</v>
      </c>
    </row>
    <row r="1416" spans="1:64" ht="17.100000000000001" customHeight="1">
      <c r="A1416" s="58" t="s">
        <v>1</v>
      </c>
      <c r="B1416" s="57" t="s">
        <v>2060</v>
      </c>
      <c r="C1416" s="56" t="s">
        <v>2061</v>
      </c>
      <c r="D1416" s="213">
        <v>5088</v>
      </c>
      <c r="E1416" s="214">
        <v>6558.2040999999999</v>
      </c>
      <c r="F1416" s="215">
        <v>33368142</v>
      </c>
      <c r="G1416" s="213">
        <v>0</v>
      </c>
      <c r="H1416" s="216">
        <v>0</v>
      </c>
      <c r="I1416" s="215">
        <v>0</v>
      </c>
      <c r="J1416" s="213">
        <v>0</v>
      </c>
      <c r="K1416" s="216">
        <v>0</v>
      </c>
      <c r="L1416" s="215">
        <v>0</v>
      </c>
      <c r="M1416" s="213">
        <v>3</v>
      </c>
      <c r="N1416" s="216">
        <v>6589</v>
      </c>
      <c r="O1416" s="215">
        <v>19767</v>
      </c>
      <c r="P1416" s="213">
        <v>0</v>
      </c>
      <c r="Q1416" s="216">
        <v>0</v>
      </c>
      <c r="R1416" s="215">
        <v>0</v>
      </c>
      <c r="S1416" s="213">
        <v>3</v>
      </c>
      <c r="T1416" s="214">
        <v>6589</v>
      </c>
      <c r="U1416" s="217">
        <v>19767</v>
      </c>
      <c r="V1416" s="213">
        <v>4141</v>
      </c>
      <c r="W1416" s="216">
        <v>6558.2216850000004</v>
      </c>
      <c r="X1416" s="215">
        <v>27157596</v>
      </c>
      <c r="Y1416" s="213">
        <v>0</v>
      </c>
      <c r="Z1416" s="216">
        <v>0</v>
      </c>
      <c r="AA1416" s="215">
        <v>0</v>
      </c>
      <c r="AB1416" s="213">
        <v>134</v>
      </c>
      <c r="AC1416" s="216">
        <v>6558.2761190000001</v>
      </c>
      <c r="AD1416" s="215">
        <v>878809</v>
      </c>
      <c r="AE1416" s="213">
        <v>0</v>
      </c>
      <c r="AF1416" s="216">
        <v>0</v>
      </c>
      <c r="AG1416" s="215">
        <v>0</v>
      </c>
      <c r="AH1416" s="213">
        <v>4275</v>
      </c>
      <c r="AI1416" s="214">
        <v>6558.2233910000004</v>
      </c>
      <c r="AJ1416" s="215">
        <v>28036405</v>
      </c>
      <c r="AK1416" s="218">
        <v>816</v>
      </c>
      <c r="AL1416" s="214">
        <v>6558.2169000000004</v>
      </c>
      <c r="AM1416" s="215">
        <v>5351504</v>
      </c>
      <c r="AN1416" s="36">
        <f t="shared" si="246"/>
        <v>5.0643487653840951E-4</v>
      </c>
      <c r="AO1416" s="37">
        <f t="shared" si="247"/>
        <v>0.16028285209192694</v>
      </c>
      <c r="AP1416" s="38" t="s">
        <v>4</v>
      </c>
      <c r="AQ1416" s="39" t="str">
        <f t="shared" si="256"/>
        <v>제품</v>
      </c>
      <c r="AR1416" s="40">
        <f t="shared" si="250"/>
        <v>0</v>
      </c>
      <c r="AS1416" s="41">
        <f t="shared" si="251"/>
        <v>5351504</v>
      </c>
      <c r="AT1416" s="42">
        <f t="shared" si="252"/>
        <v>0</v>
      </c>
      <c r="AU1416" s="43">
        <f t="shared" si="248"/>
        <v>5351504</v>
      </c>
      <c r="AV1416" s="95">
        <f t="shared" si="255"/>
        <v>5351504.9904000005</v>
      </c>
      <c r="AW1416" s="61" t="str">
        <f t="shared" si="255"/>
        <v/>
      </c>
      <c r="AX1416" s="61" t="str">
        <f t="shared" si="255"/>
        <v/>
      </c>
      <c r="AY1416" s="61" t="str">
        <f t="shared" si="255"/>
        <v/>
      </c>
      <c r="AZ1416" s="44" t="str">
        <f t="shared" si="255"/>
        <v/>
      </c>
      <c r="BA1416" s="45"/>
      <c r="BB1416" s="97">
        <v>816</v>
      </c>
      <c r="BC1416" s="98">
        <v>0</v>
      </c>
      <c r="BD1416" s="98">
        <v>0</v>
      </c>
      <c r="BE1416" s="98">
        <v>0</v>
      </c>
      <c r="BF1416" s="98">
        <v>0</v>
      </c>
      <c r="BG1416" s="99">
        <f t="shared" si="253"/>
        <v>816</v>
      </c>
      <c r="BH1416" s="52">
        <f t="shared" si="249"/>
        <v>0</v>
      </c>
      <c r="BI1416" s="53">
        <f>IFERROR(IF(ROUND(V1416/((D1416+AK1416)/2),1)&lt;0,0,ROUND(V1416/((D1416+AK1416)/2),1)),0)</f>
        <v>1.4</v>
      </c>
      <c r="BJ1416" s="55" t="str">
        <f>IF(AK1416=0,"정상",IF(AP1416="악성","악성",IF(AND(BL1416&gt;3,BI1416&lt;0.5),"악성",IF(AND(AP1416="정상",BL1416&lt;=3),"정상",IF(BI1416&gt;1,"정상","부진")))))</f>
        <v>정상</v>
      </c>
      <c r="BK1416" s="54">
        <v>44866</v>
      </c>
      <c r="BL1416" s="52">
        <f t="shared" si="254"/>
        <v>47</v>
      </c>
    </row>
    <row r="1417" spans="1:64" ht="17.100000000000001" customHeight="1">
      <c r="A1417" s="58" t="s">
        <v>1</v>
      </c>
      <c r="B1417" s="57" t="s">
        <v>1942</v>
      </c>
      <c r="C1417" s="56" t="s">
        <v>2062</v>
      </c>
      <c r="D1417" s="213">
        <v>1725</v>
      </c>
      <c r="E1417" s="214">
        <v>728.77779999999996</v>
      </c>
      <c r="F1417" s="215">
        <v>1257141</v>
      </c>
      <c r="G1417" s="213">
        <v>0</v>
      </c>
      <c r="H1417" s="216">
        <v>0</v>
      </c>
      <c r="I1417" s="215">
        <v>0</v>
      </c>
      <c r="J1417" s="213">
        <v>0</v>
      </c>
      <c r="K1417" s="216">
        <v>0</v>
      </c>
      <c r="L1417" s="215">
        <v>0</v>
      </c>
      <c r="M1417" s="213">
        <v>8</v>
      </c>
      <c r="N1417" s="216">
        <v>728.75</v>
      </c>
      <c r="O1417" s="215">
        <v>5830</v>
      </c>
      <c r="P1417" s="213">
        <v>0</v>
      </c>
      <c r="Q1417" s="216">
        <v>0</v>
      </c>
      <c r="R1417" s="215">
        <v>0</v>
      </c>
      <c r="S1417" s="213">
        <v>8</v>
      </c>
      <c r="T1417" s="214">
        <v>728.75</v>
      </c>
      <c r="U1417" s="217">
        <v>5830</v>
      </c>
      <c r="V1417" s="213">
        <v>743</v>
      </c>
      <c r="W1417" s="216">
        <v>728.78465600000004</v>
      </c>
      <c r="X1417" s="215">
        <v>541487</v>
      </c>
      <c r="Y1417" s="213">
        <v>0</v>
      </c>
      <c r="Z1417" s="216">
        <v>0</v>
      </c>
      <c r="AA1417" s="215">
        <v>0</v>
      </c>
      <c r="AB1417" s="213">
        <v>109</v>
      </c>
      <c r="AC1417" s="216">
        <v>728.78899000000001</v>
      </c>
      <c r="AD1417" s="215">
        <v>79438</v>
      </c>
      <c r="AE1417" s="213">
        <v>0</v>
      </c>
      <c r="AF1417" s="216">
        <v>0</v>
      </c>
      <c r="AG1417" s="215">
        <v>0</v>
      </c>
      <c r="AH1417" s="213">
        <v>852</v>
      </c>
      <c r="AI1417" s="214">
        <v>728.785211</v>
      </c>
      <c r="AJ1417" s="215">
        <v>620925</v>
      </c>
      <c r="AK1417" s="218">
        <v>881</v>
      </c>
      <c r="AL1417" s="214">
        <v>728.76980000000003</v>
      </c>
      <c r="AM1417" s="215">
        <v>642046</v>
      </c>
      <c r="AN1417" s="36">
        <f t="shared" si="246"/>
        <v>6.0759458788030372E-5</v>
      </c>
      <c r="AO1417" s="37">
        <f t="shared" si="247"/>
        <v>0.5083669936526255</v>
      </c>
      <c r="AP1417" s="38" t="s">
        <v>4</v>
      </c>
      <c r="AQ1417" s="39" t="str">
        <f t="shared" si="256"/>
        <v>제품</v>
      </c>
      <c r="AR1417" s="40">
        <f t="shared" si="250"/>
        <v>0</v>
      </c>
      <c r="AS1417" s="41">
        <f t="shared" si="251"/>
        <v>642046</v>
      </c>
      <c r="AT1417" s="42">
        <f t="shared" si="252"/>
        <v>0</v>
      </c>
      <c r="AU1417" s="43">
        <f t="shared" si="248"/>
        <v>642046</v>
      </c>
      <c r="AV1417" s="95">
        <f t="shared" si="255"/>
        <v>642046.19380000001</v>
      </c>
      <c r="AW1417" s="61" t="str">
        <f t="shared" si="255"/>
        <v/>
      </c>
      <c r="AX1417" s="61" t="str">
        <f t="shared" si="255"/>
        <v/>
      </c>
      <c r="AY1417" s="61" t="str">
        <f t="shared" si="255"/>
        <v/>
      </c>
      <c r="AZ1417" s="44" t="str">
        <f t="shared" si="255"/>
        <v/>
      </c>
      <c r="BA1417" s="45"/>
      <c r="BB1417" s="97">
        <v>881</v>
      </c>
      <c r="BC1417" s="98">
        <v>0</v>
      </c>
      <c r="BD1417" s="98">
        <v>0</v>
      </c>
      <c r="BE1417" s="98">
        <v>0</v>
      </c>
      <c r="BF1417" s="98">
        <v>0</v>
      </c>
      <c r="BG1417" s="99">
        <f t="shared" si="253"/>
        <v>881</v>
      </c>
      <c r="BH1417" s="52">
        <f t="shared" si="249"/>
        <v>0</v>
      </c>
      <c r="BI1417" s="53">
        <f>IFERROR(IF(ROUND(V1417/((D1417+AK1417)/2),1)&lt;0,0,ROUND(V1417/((D1417+AK1417)/2),1)),0)</f>
        <v>0.6</v>
      </c>
      <c r="BJ1417" s="55" t="str">
        <f>IF(AK1417=0,"정상",IF(AP1417="악성","악성",IF(AND(BL1417&gt;3,BI1417&lt;0.5),"악성",IF(AND(AP1417="정상",BL1417&lt;=3),"정상",IF(BI1417&gt;1,"정상","부진")))))</f>
        <v>부진</v>
      </c>
      <c r="BK1417" s="54">
        <v>44774</v>
      </c>
      <c r="BL1417" s="52">
        <f t="shared" si="254"/>
        <v>50</v>
      </c>
    </row>
    <row r="1418" spans="1:64" ht="17.100000000000001" customHeight="1">
      <c r="A1418" s="58" t="s">
        <v>1</v>
      </c>
      <c r="B1418" s="57" t="s">
        <v>1943</v>
      </c>
      <c r="C1418" s="56" t="s">
        <v>2022</v>
      </c>
      <c r="D1418" s="213">
        <v>1773</v>
      </c>
      <c r="E1418" s="214">
        <v>728.63409999999999</v>
      </c>
      <c r="F1418" s="215">
        <v>1291868</v>
      </c>
      <c r="G1418" s="213">
        <v>0</v>
      </c>
      <c r="H1418" s="216">
        <v>0</v>
      </c>
      <c r="I1418" s="215">
        <v>0</v>
      </c>
      <c r="J1418" s="213">
        <v>0</v>
      </c>
      <c r="K1418" s="216">
        <v>0</v>
      </c>
      <c r="L1418" s="215">
        <v>0</v>
      </c>
      <c r="M1418" s="213">
        <v>0</v>
      </c>
      <c r="N1418" s="216">
        <v>0</v>
      </c>
      <c r="O1418" s="215">
        <v>0</v>
      </c>
      <c r="P1418" s="213">
        <v>0</v>
      </c>
      <c r="Q1418" s="216">
        <v>0</v>
      </c>
      <c r="R1418" s="215">
        <v>0</v>
      </c>
      <c r="S1418" s="213">
        <v>0</v>
      </c>
      <c r="T1418" s="214">
        <v>0</v>
      </c>
      <c r="U1418" s="217">
        <v>0</v>
      </c>
      <c r="V1418" s="213">
        <v>689</v>
      </c>
      <c r="W1418" s="216">
        <v>728.64296000000002</v>
      </c>
      <c r="X1418" s="215">
        <v>502035</v>
      </c>
      <c r="Y1418" s="213">
        <v>0</v>
      </c>
      <c r="Z1418" s="216">
        <v>0</v>
      </c>
      <c r="AA1418" s="215">
        <v>0</v>
      </c>
      <c r="AB1418" s="213">
        <v>29</v>
      </c>
      <c r="AC1418" s="216">
        <v>728.72413700000004</v>
      </c>
      <c r="AD1418" s="215">
        <v>21133</v>
      </c>
      <c r="AE1418" s="213">
        <v>0</v>
      </c>
      <c r="AF1418" s="216">
        <v>0</v>
      </c>
      <c r="AG1418" s="215">
        <v>0</v>
      </c>
      <c r="AH1418" s="213">
        <v>718</v>
      </c>
      <c r="AI1418" s="214">
        <v>728.64623900000004</v>
      </c>
      <c r="AJ1418" s="215">
        <v>523168</v>
      </c>
      <c r="AK1418" s="218">
        <v>1055</v>
      </c>
      <c r="AL1418" s="214">
        <v>728.62549999999999</v>
      </c>
      <c r="AM1418" s="215">
        <v>768700</v>
      </c>
      <c r="AN1418" s="36">
        <f t="shared" ref="AN1418:AN1481" si="257">AM1418/$AM$4</f>
        <v>7.2745248736630938E-5</v>
      </c>
      <c r="AO1418" s="37">
        <f t="shared" ref="AO1418:AO1481" si="258">IF(ISERROR(AK1418/(D1418+S1418)),,(AK1418/(D1418+S1418)))</f>
        <v>0.59503666102650876</v>
      </c>
      <c r="AP1418" s="38" t="s">
        <v>4</v>
      </c>
      <c r="AQ1418" s="39" t="str">
        <f t="shared" si="256"/>
        <v>제품</v>
      </c>
      <c r="AR1418" s="40">
        <f t="shared" si="250"/>
        <v>0</v>
      </c>
      <c r="AS1418" s="41">
        <f t="shared" si="251"/>
        <v>768700</v>
      </c>
      <c r="AT1418" s="42">
        <f t="shared" si="252"/>
        <v>0</v>
      </c>
      <c r="AU1418" s="43">
        <f t="shared" ref="AU1418:AU1481" si="259">SUM(AR1418:AT1418)</f>
        <v>768700</v>
      </c>
      <c r="AV1418" s="95">
        <f t="shared" si="255"/>
        <v>768699.90249999997</v>
      </c>
      <c r="AW1418" s="61" t="str">
        <f t="shared" si="255"/>
        <v/>
      </c>
      <c r="AX1418" s="61" t="str">
        <f t="shared" si="255"/>
        <v/>
      </c>
      <c r="AY1418" s="61" t="str">
        <f t="shared" si="255"/>
        <v/>
      </c>
      <c r="AZ1418" s="44" t="str">
        <f t="shared" si="255"/>
        <v/>
      </c>
      <c r="BA1418" s="45"/>
      <c r="BB1418" s="97">
        <v>1055</v>
      </c>
      <c r="BC1418" s="98">
        <v>0</v>
      </c>
      <c r="BD1418" s="98">
        <v>0</v>
      </c>
      <c r="BE1418" s="98">
        <v>0</v>
      </c>
      <c r="BF1418" s="98">
        <v>0</v>
      </c>
      <c r="BG1418" s="99">
        <f t="shared" si="253"/>
        <v>1055</v>
      </c>
      <c r="BH1418" s="52">
        <f t="shared" ref="BH1418:BH1481" si="260">BG1418-AK1418</f>
        <v>0</v>
      </c>
      <c r="BI1418" s="53">
        <f>IFERROR(IF(ROUND(V1418/((D1418+AK1418)/2),1)&lt;0,0,ROUND(V1418/((D1418+AK1418)/2),1)),0)</f>
        <v>0.5</v>
      </c>
      <c r="BJ1418" s="55" t="str">
        <f>IF(AK1418=0,"정상",IF(AP1418="악성","악성",IF(AND(BL1418&gt;3,BI1418&lt;0.5),"악성",IF(AND(AP1418="정상",BL1418&lt;=3),"정상",IF(BI1418&gt;1,"정상","부진")))))</f>
        <v>부진</v>
      </c>
      <c r="BK1418" s="54">
        <v>44774</v>
      </c>
      <c r="BL1418" s="52">
        <f t="shared" si="254"/>
        <v>50</v>
      </c>
    </row>
    <row r="1419" spans="1:64" ht="17.100000000000001" customHeight="1">
      <c r="A1419" s="58" t="s">
        <v>1</v>
      </c>
      <c r="B1419" s="57" t="s">
        <v>1944</v>
      </c>
      <c r="C1419" s="56" t="s">
        <v>1945</v>
      </c>
      <c r="D1419" s="213">
        <v>0</v>
      </c>
      <c r="E1419" s="214">
        <v>0</v>
      </c>
      <c r="F1419" s="215">
        <v>0</v>
      </c>
      <c r="G1419" s="213">
        <v>200000</v>
      </c>
      <c r="H1419" s="216">
        <v>282.05369999999999</v>
      </c>
      <c r="I1419" s="215">
        <v>56410740</v>
      </c>
      <c r="J1419" s="213">
        <v>0</v>
      </c>
      <c r="K1419" s="216">
        <v>0</v>
      </c>
      <c r="L1419" s="215">
        <v>0</v>
      </c>
      <c r="M1419" s="213">
        <v>0</v>
      </c>
      <c r="N1419" s="216">
        <v>0</v>
      </c>
      <c r="O1419" s="215">
        <v>0</v>
      </c>
      <c r="P1419" s="213">
        <v>0</v>
      </c>
      <c r="Q1419" s="216">
        <v>0</v>
      </c>
      <c r="R1419" s="215">
        <v>0</v>
      </c>
      <c r="S1419" s="213">
        <v>200000</v>
      </c>
      <c r="T1419" s="214">
        <v>282.05369999999999</v>
      </c>
      <c r="U1419" s="217">
        <v>56410740</v>
      </c>
      <c r="V1419" s="213">
        <v>200000</v>
      </c>
      <c r="W1419" s="216">
        <v>282.05369999999999</v>
      </c>
      <c r="X1419" s="215">
        <v>56410740</v>
      </c>
      <c r="Y1419" s="213">
        <v>0</v>
      </c>
      <c r="Z1419" s="216">
        <v>0</v>
      </c>
      <c r="AA1419" s="215">
        <v>0</v>
      </c>
      <c r="AB1419" s="213">
        <v>0</v>
      </c>
      <c r="AC1419" s="216">
        <v>0</v>
      </c>
      <c r="AD1419" s="215">
        <v>0</v>
      </c>
      <c r="AE1419" s="213">
        <v>0</v>
      </c>
      <c r="AF1419" s="216">
        <v>0</v>
      </c>
      <c r="AG1419" s="215">
        <v>0</v>
      </c>
      <c r="AH1419" s="213">
        <v>200000</v>
      </c>
      <c r="AI1419" s="214">
        <v>282.05369999999999</v>
      </c>
      <c r="AJ1419" s="215">
        <v>56410740</v>
      </c>
      <c r="AK1419" s="218">
        <v>0</v>
      </c>
      <c r="AL1419" s="214">
        <v>0</v>
      </c>
      <c r="AM1419" s="215">
        <v>0</v>
      </c>
      <c r="AN1419" s="36">
        <f t="shared" si="257"/>
        <v>0</v>
      </c>
      <c r="AO1419" s="37">
        <f t="shared" si="258"/>
        <v>0</v>
      </c>
      <c r="AP1419" s="38" t="s">
        <v>2</v>
      </c>
      <c r="AQ1419" s="39" t="str">
        <f t="shared" si="256"/>
        <v>제품</v>
      </c>
      <c r="AR1419" s="40">
        <f t="shared" ref="AR1419:AR1482" si="261">IF($AP1419="악성",$AM1419,0)</f>
        <v>0</v>
      </c>
      <c r="AS1419" s="41">
        <f t="shared" ref="AS1419:AS1482" si="262">IF($AP1419="부진",$AM1419,0)</f>
        <v>0</v>
      </c>
      <c r="AT1419" s="42">
        <f t="shared" ref="AT1419:AT1482" si="263">IF($AP1419="정상",$AM1419,0)</f>
        <v>0</v>
      </c>
      <c r="AU1419" s="43">
        <f t="shared" si="259"/>
        <v>0</v>
      </c>
      <c r="AV1419" s="95" t="str">
        <f t="shared" si="255"/>
        <v/>
      </c>
      <c r="AW1419" s="61" t="str">
        <f t="shared" si="255"/>
        <v/>
      </c>
      <c r="AX1419" s="61" t="str">
        <f t="shared" si="255"/>
        <v/>
      </c>
      <c r="AY1419" s="61" t="str">
        <f t="shared" si="255"/>
        <v/>
      </c>
      <c r="AZ1419" s="44" t="str">
        <f t="shared" si="255"/>
        <v/>
      </c>
      <c r="BA1419" s="45"/>
      <c r="BB1419" s="97">
        <v>0</v>
      </c>
      <c r="BC1419" s="98">
        <v>0</v>
      </c>
      <c r="BD1419" s="98">
        <v>0</v>
      </c>
      <c r="BE1419" s="98">
        <v>0</v>
      </c>
      <c r="BF1419" s="98">
        <v>0</v>
      </c>
      <c r="BG1419" s="99">
        <f t="shared" ref="BG1419:BG1482" si="264">+SUM(BB1419:BF1419)</f>
        <v>0</v>
      </c>
      <c r="BH1419" s="52">
        <f t="shared" si="260"/>
        <v>0</v>
      </c>
      <c r="BI1419" s="53">
        <f>IFERROR(IF(ROUND(V1419/((D1419+AK1419)/2),1)&lt;0,0,ROUND(V1419/((D1419+AK1419)/2),1)),0)</f>
        <v>0</v>
      </c>
      <c r="BJ1419" s="55" t="str">
        <f>IF(AK1419=0,"정상",IF(AP1419="악성","악성",IF(AND(BL1419&gt;3,BI1419&lt;0.5),"악성",IF(AND(AP1419="정상",BL1419&lt;=3),"정상",IF(BI1419&gt;1,"정상","부진")))))</f>
        <v>정상</v>
      </c>
      <c r="BK1419" s="54">
        <v>46235</v>
      </c>
      <c r="BL1419" s="52">
        <f t="shared" ref="BL1419:BL1482" si="265">DATEDIF(BK1419,$BL$9,"m")+1</f>
        <v>2</v>
      </c>
    </row>
    <row r="1420" spans="1:64" ht="17.100000000000001" customHeight="1">
      <c r="A1420" s="58" t="s">
        <v>1</v>
      </c>
      <c r="B1420" s="57" t="s">
        <v>2371</v>
      </c>
      <c r="C1420" s="56" t="s">
        <v>2372</v>
      </c>
      <c r="D1420" s="213">
        <v>2445</v>
      </c>
      <c r="E1420" s="214">
        <v>16080.310799999999</v>
      </c>
      <c r="F1420" s="215">
        <v>39316359</v>
      </c>
      <c r="G1420" s="213">
        <v>0</v>
      </c>
      <c r="H1420" s="216">
        <v>0</v>
      </c>
      <c r="I1420" s="215">
        <v>0</v>
      </c>
      <c r="J1420" s="213">
        <v>0</v>
      </c>
      <c r="K1420" s="216">
        <v>0</v>
      </c>
      <c r="L1420" s="215">
        <v>0</v>
      </c>
      <c r="M1420" s="213">
        <v>1</v>
      </c>
      <c r="N1420" s="216">
        <v>16080</v>
      </c>
      <c r="O1420" s="215">
        <v>16080</v>
      </c>
      <c r="P1420" s="213">
        <v>0</v>
      </c>
      <c r="Q1420" s="216">
        <v>0</v>
      </c>
      <c r="R1420" s="215">
        <v>0</v>
      </c>
      <c r="S1420" s="213">
        <v>1</v>
      </c>
      <c r="T1420" s="214">
        <v>16080</v>
      </c>
      <c r="U1420" s="217">
        <v>16080</v>
      </c>
      <c r="V1420" s="213">
        <v>2314</v>
      </c>
      <c r="W1420" s="216">
        <v>16080.30942</v>
      </c>
      <c r="X1420" s="215">
        <v>37209836</v>
      </c>
      <c r="Y1420" s="213">
        <v>0</v>
      </c>
      <c r="Z1420" s="216">
        <v>0</v>
      </c>
      <c r="AA1420" s="215">
        <v>0</v>
      </c>
      <c r="AB1420" s="213">
        <v>34</v>
      </c>
      <c r="AC1420" s="216">
        <v>16080.470588</v>
      </c>
      <c r="AD1420" s="215">
        <v>546736</v>
      </c>
      <c r="AE1420" s="213">
        <v>0</v>
      </c>
      <c r="AF1420" s="216">
        <v>0</v>
      </c>
      <c r="AG1420" s="215">
        <v>0</v>
      </c>
      <c r="AH1420" s="213">
        <v>2348</v>
      </c>
      <c r="AI1420" s="214">
        <v>16080.311754</v>
      </c>
      <c r="AJ1420" s="215">
        <v>37756572</v>
      </c>
      <c r="AK1420" s="218">
        <v>98</v>
      </c>
      <c r="AL1420" s="214">
        <v>16080.2781</v>
      </c>
      <c r="AM1420" s="215">
        <v>1575867</v>
      </c>
      <c r="AN1420" s="36">
        <f t="shared" si="257"/>
        <v>1.4913078820196225E-4</v>
      </c>
      <c r="AO1420" s="37">
        <f t="shared" si="258"/>
        <v>4.006541291905151E-2</v>
      </c>
      <c r="AP1420" s="38" t="s">
        <v>4</v>
      </c>
      <c r="AQ1420" s="39" t="str">
        <f t="shared" si="256"/>
        <v>제품</v>
      </c>
      <c r="AR1420" s="40">
        <f t="shared" si="261"/>
        <v>0</v>
      </c>
      <c r="AS1420" s="41">
        <f t="shared" si="262"/>
        <v>1575867</v>
      </c>
      <c r="AT1420" s="42">
        <f t="shared" si="263"/>
        <v>0</v>
      </c>
      <c r="AU1420" s="43">
        <f t="shared" si="259"/>
        <v>1575867</v>
      </c>
      <c r="AV1420" s="95">
        <f t="shared" si="255"/>
        <v>1575867.2538000001</v>
      </c>
      <c r="AW1420" s="61" t="str">
        <f t="shared" si="255"/>
        <v/>
      </c>
      <c r="AX1420" s="61" t="str">
        <f t="shared" si="255"/>
        <v/>
      </c>
      <c r="AY1420" s="61" t="str">
        <f t="shared" si="255"/>
        <v/>
      </c>
      <c r="AZ1420" s="44" t="str">
        <f t="shared" si="255"/>
        <v/>
      </c>
      <c r="BA1420" s="45"/>
      <c r="BB1420" s="97">
        <v>98</v>
      </c>
      <c r="BC1420" s="98">
        <v>0</v>
      </c>
      <c r="BD1420" s="98">
        <v>0</v>
      </c>
      <c r="BE1420" s="98">
        <v>0</v>
      </c>
      <c r="BF1420" s="98">
        <v>0</v>
      </c>
      <c r="BG1420" s="99">
        <f t="shared" si="264"/>
        <v>98</v>
      </c>
      <c r="BH1420" s="52">
        <f t="shared" si="260"/>
        <v>0</v>
      </c>
      <c r="BI1420" s="53">
        <f>IFERROR(IF(ROUND(V1420/((D1420+AK1420)/2),1)&lt;0,0,ROUND(V1420/((D1420+AK1420)/2),1)),0)</f>
        <v>1.8</v>
      </c>
      <c r="BJ1420" s="55" t="str">
        <f>IF(AK1420=0,"정상",IF(AP1420="악성","악성",IF(AND(BL1420&gt;3,BI1420&lt;0.5),"악성",IF(AND(AP1420="정상",BL1420&lt;=3),"정상",IF(BI1420&gt;1,"정상","부진")))))</f>
        <v>정상</v>
      </c>
      <c r="BK1420" s="54">
        <v>44986</v>
      </c>
      <c r="BL1420" s="52">
        <f t="shared" si="265"/>
        <v>43</v>
      </c>
    </row>
    <row r="1421" spans="1:64" ht="17.100000000000001" customHeight="1">
      <c r="A1421" s="58" t="s">
        <v>1</v>
      </c>
      <c r="B1421" s="57" t="s">
        <v>2192</v>
      </c>
      <c r="C1421" s="56" t="s">
        <v>2193</v>
      </c>
      <c r="D1421" s="213">
        <v>3429</v>
      </c>
      <c r="E1421" s="214">
        <v>10354.0602</v>
      </c>
      <c r="F1421" s="215">
        <v>35504072</v>
      </c>
      <c r="G1421" s="213">
        <v>31842</v>
      </c>
      <c r="H1421" s="216">
        <v>10539.083694000001</v>
      </c>
      <c r="I1421" s="215">
        <v>335585503</v>
      </c>
      <c r="J1421" s="213">
        <v>0</v>
      </c>
      <c r="K1421" s="216">
        <v>0</v>
      </c>
      <c r="L1421" s="215">
        <v>0</v>
      </c>
      <c r="M1421" s="213">
        <v>5</v>
      </c>
      <c r="N1421" s="216">
        <v>10461.4</v>
      </c>
      <c r="O1421" s="215">
        <v>52307</v>
      </c>
      <c r="P1421" s="213">
        <v>0</v>
      </c>
      <c r="Q1421" s="216">
        <v>0</v>
      </c>
      <c r="R1421" s="215">
        <v>0</v>
      </c>
      <c r="S1421" s="213">
        <v>31847</v>
      </c>
      <c r="T1421" s="214">
        <v>10539.071497999999</v>
      </c>
      <c r="U1421" s="217">
        <v>335637810</v>
      </c>
      <c r="V1421" s="213">
        <v>28873</v>
      </c>
      <c r="W1421" s="216">
        <v>10469.042704</v>
      </c>
      <c r="X1421" s="215">
        <v>302272670</v>
      </c>
      <c r="Y1421" s="213">
        <v>0</v>
      </c>
      <c r="Z1421" s="216">
        <v>0</v>
      </c>
      <c r="AA1421" s="215">
        <v>0</v>
      </c>
      <c r="AB1421" s="213">
        <v>173</v>
      </c>
      <c r="AC1421" s="216">
        <v>10546.942196</v>
      </c>
      <c r="AD1421" s="215">
        <v>1824621</v>
      </c>
      <c r="AE1421" s="213">
        <v>0</v>
      </c>
      <c r="AF1421" s="216">
        <v>0</v>
      </c>
      <c r="AG1421" s="215">
        <v>0</v>
      </c>
      <c r="AH1421" s="213">
        <v>29046</v>
      </c>
      <c r="AI1421" s="214">
        <v>10469.506679</v>
      </c>
      <c r="AJ1421" s="215">
        <v>304097291</v>
      </c>
      <c r="AK1421" s="218">
        <v>6230</v>
      </c>
      <c r="AL1421" s="214">
        <v>10761.5718</v>
      </c>
      <c r="AM1421" s="215">
        <v>67044591</v>
      </c>
      <c r="AN1421" s="36">
        <f t="shared" si="257"/>
        <v>6.3447059304549084E-3</v>
      </c>
      <c r="AO1421" s="37">
        <f t="shared" si="258"/>
        <v>0.17660732509354801</v>
      </c>
      <c r="AP1421" s="38" t="s">
        <v>2</v>
      </c>
      <c r="AQ1421" s="39" t="str">
        <f t="shared" si="256"/>
        <v>제품</v>
      </c>
      <c r="AR1421" s="40">
        <f t="shared" si="261"/>
        <v>0</v>
      </c>
      <c r="AS1421" s="41">
        <f t="shared" si="262"/>
        <v>0</v>
      </c>
      <c r="AT1421" s="42">
        <f t="shared" si="263"/>
        <v>67044591</v>
      </c>
      <c r="AU1421" s="43">
        <f t="shared" si="259"/>
        <v>67044591</v>
      </c>
      <c r="AV1421" s="95">
        <f t="shared" si="255"/>
        <v>67044592.313999996</v>
      </c>
      <c r="AW1421" s="61" t="str">
        <f t="shared" si="255"/>
        <v/>
      </c>
      <c r="AX1421" s="61" t="str">
        <f t="shared" si="255"/>
        <v/>
      </c>
      <c r="AY1421" s="61" t="str">
        <f t="shared" si="255"/>
        <v/>
      </c>
      <c r="AZ1421" s="44" t="str">
        <f t="shared" si="255"/>
        <v/>
      </c>
      <c r="BA1421" s="45"/>
      <c r="BB1421" s="97">
        <v>6230</v>
      </c>
      <c r="BC1421" s="98">
        <v>0</v>
      </c>
      <c r="BD1421" s="98">
        <v>0</v>
      </c>
      <c r="BE1421" s="98">
        <v>0</v>
      </c>
      <c r="BF1421" s="98">
        <v>0</v>
      </c>
      <c r="BG1421" s="99">
        <f t="shared" si="264"/>
        <v>6230</v>
      </c>
      <c r="BH1421" s="52">
        <f t="shared" si="260"/>
        <v>0</v>
      </c>
      <c r="BI1421" s="53">
        <f>IFERROR(IF(ROUND(V1421/((D1421+AK1421)/2),1)&lt;0,0,ROUND(V1421/((D1421+AK1421)/2),1)),0)</f>
        <v>6</v>
      </c>
      <c r="BJ1421" s="55" t="str">
        <f>IF(AK1421=0,"정상",IF(AP1421="악성","악성",IF(AND(BL1421&gt;3,BI1421&lt;0.5),"악성",IF(AND(AP1421="정상",BL1421&lt;=3),"정상",IF(BI1421&gt;1,"정상","부진")))))</f>
        <v>정상</v>
      </c>
      <c r="BK1421" s="54">
        <v>46266</v>
      </c>
      <c r="BL1421" s="52">
        <f t="shared" si="265"/>
        <v>1</v>
      </c>
    </row>
    <row r="1422" spans="1:64" ht="17.100000000000001" customHeight="1">
      <c r="A1422" s="58" t="s">
        <v>1</v>
      </c>
      <c r="B1422" s="57" t="s">
        <v>2373</v>
      </c>
      <c r="C1422" s="56" t="s">
        <v>2374</v>
      </c>
      <c r="D1422" s="213">
        <v>4532</v>
      </c>
      <c r="E1422" s="214">
        <v>5926.3654999999999</v>
      </c>
      <c r="F1422" s="215">
        <v>26858288</v>
      </c>
      <c r="G1422" s="213">
        <v>28476</v>
      </c>
      <c r="H1422" s="216">
        <v>5724.7726499999999</v>
      </c>
      <c r="I1422" s="215">
        <v>163018626</v>
      </c>
      <c r="J1422" s="213">
        <v>0</v>
      </c>
      <c r="K1422" s="216">
        <v>0</v>
      </c>
      <c r="L1422" s="215">
        <v>0</v>
      </c>
      <c r="M1422" s="213">
        <v>10</v>
      </c>
      <c r="N1422" s="216">
        <v>5725.2</v>
      </c>
      <c r="O1422" s="215">
        <v>57252</v>
      </c>
      <c r="P1422" s="213">
        <v>0</v>
      </c>
      <c r="Q1422" s="216">
        <v>0</v>
      </c>
      <c r="R1422" s="215">
        <v>0</v>
      </c>
      <c r="S1422" s="213">
        <v>28486</v>
      </c>
      <c r="T1422" s="214">
        <v>5724.7727999999997</v>
      </c>
      <c r="U1422" s="217">
        <v>163075878</v>
      </c>
      <c r="V1422" s="213">
        <v>31957</v>
      </c>
      <c r="W1422" s="216">
        <v>5750.2831610000003</v>
      </c>
      <c r="X1422" s="215">
        <v>183761799</v>
      </c>
      <c r="Y1422" s="213">
        <v>0</v>
      </c>
      <c r="Z1422" s="216">
        <v>0</v>
      </c>
      <c r="AA1422" s="215">
        <v>0</v>
      </c>
      <c r="AB1422" s="213">
        <v>302</v>
      </c>
      <c r="AC1422" s="216">
        <v>5755.9900660000003</v>
      </c>
      <c r="AD1422" s="215">
        <v>1738309</v>
      </c>
      <c r="AE1422" s="213">
        <v>0</v>
      </c>
      <c r="AF1422" s="216">
        <v>0</v>
      </c>
      <c r="AG1422" s="215">
        <v>0</v>
      </c>
      <c r="AH1422" s="213">
        <v>32259</v>
      </c>
      <c r="AI1422" s="214">
        <v>5750.3365880000001</v>
      </c>
      <c r="AJ1422" s="215">
        <v>185500108</v>
      </c>
      <c r="AK1422" s="218">
        <v>759</v>
      </c>
      <c r="AL1422" s="214">
        <v>5841.9754000000003</v>
      </c>
      <c r="AM1422" s="215">
        <v>4434058</v>
      </c>
      <c r="AN1422" s="36">
        <f t="shared" si="257"/>
        <v>4.1961318085423219E-4</v>
      </c>
      <c r="AO1422" s="37">
        <f t="shared" si="258"/>
        <v>2.2987461384699256E-2</v>
      </c>
      <c r="AP1422" s="38" t="s">
        <v>2</v>
      </c>
      <c r="AQ1422" s="39" t="str">
        <f t="shared" si="256"/>
        <v>제품</v>
      </c>
      <c r="AR1422" s="40">
        <f t="shared" si="261"/>
        <v>0</v>
      </c>
      <c r="AS1422" s="41">
        <f t="shared" si="262"/>
        <v>0</v>
      </c>
      <c r="AT1422" s="42">
        <f t="shared" si="263"/>
        <v>4434058</v>
      </c>
      <c r="AU1422" s="43">
        <f t="shared" si="259"/>
        <v>4434058</v>
      </c>
      <c r="AV1422" s="95">
        <f t="shared" si="255"/>
        <v>4434059.3286000006</v>
      </c>
      <c r="AW1422" s="61" t="str">
        <f t="shared" si="255"/>
        <v/>
      </c>
      <c r="AX1422" s="61" t="str">
        <f t="shared" si="255"/>
        <v/>
      </c>
      <c r="AY1422" s="61" t="str">
        <f t="shared" si="255"/>
        <v/>
      </c>
      <c r="AZ1422" s="44" t="str">
        <f t="shared" si="255"/>
        <v/>
      </c>
      <c r="BA1422" s="45"/>
      <c r="BB1422" s="97">
        <v>759</v>
      </c>
      <c r="BC1422" s="98">
        <v>0</v>
      </c>
      <c r="BD1422" s="98">
        <v>0</v>
      </c>
      <c r="BE1422" s="98">
        <v>0</v>
      </c>
      <c r="BF1422" s="98">
        <v>0</v>
      </c>
      <c r="BG1422" s="99">
        <f t="shared" si="264"/>
        <v>759</v>
      </c>
      <c r="BH1422" s="52">
        <f t="shared" si="260"/>
        <v>0</v>
      </c>
      <c r="BI1422" s="53">
        <f>IFERROR(IF(ROUND(V1422/((D1422+AK1422)/2),1)&lt;0,0,ROUND(V1422/((D1422+AK1422)/2),1)),0)</f>
        <v>12.1</v>
      </c>
      <c r="BJ1422" s="55" t="str">
        <f>IF(AK1422=0,"정상",IF(AP1422="악성","악성",IF(AND(BL1422&gt;3,BI1422&lt;0.5),"악성",IF(AND(AP1422="정상",BL1422&lt;=3),"정상",IF(BI1422&gt;1,"정상","부진")))))</f>
        <v>정상</v>
      </c>
      <c r="BK1422" s="54">
        <v>46143</v>
      </c>
      <c r="BL1422" s="52">
        <f t="shared" si="265"/>
        <v>5</v>
      </c>
    </row>
    <row r="1423" spans="1:64" ht="17.100000000000001" customHeight="1">
      <c r="A1423" s="58" t="s">
        <v>1</v>
      </c>
      <c r="B1423" s="57" t="s">
        <v>2375</v>
      </c>
      <c r="C1423" s="56" t="s">
        <v>2376</v>
      </c>
      <c r="D1423" s="213">
        <v>335</v>
      </c>
      <c r="E1423" s="214">
        <v>460</v>
      </c>
      <c r="F1423" s="215">
        <v>154100</v>
      </c>
      <c r="G1423" s="213">
        <v>0</v>
      </c>
      <c r="H1423" s="216">
        <v>0</v>
      </c>
      <c r="I1423" s="215">
        <v>0</v>
      </c>
      <c r="J1423" s="213">
        <v>0</v>
      </c>
      <c r="K1423" s="216">
        <v>0</v>
      </c>
      <c r="L1423" s="215">
        <v>0</v>
      </c>
      <c r="M1423" s="213">
        <v>0</v>
      </c>
      <c r="N1423" s="216">
        <v>0</v>
      </c>
      <c r="O1423" s="215">
        <v>0</v>
      </c>
      <c r="P1423" s="213">
        <v>0</v>
      </c>
      <c r="Q1423" s="216">
        <v>0</v>
      </c>
      <c r="R1423" s="215">
        <v>0</v>
      </c>
      <c r="S1423" s="213">
        <v>0</v>
      </c>
      <c r="T1423" s="214">
        <v>0</v>
      </c>
      <c r="U1423" s="217">
        <v>0</v>
      </c>
      <c r="V1423" s="213">
        <v>173</v>
      </c>
      <c r="W1423" s="216">
        <v>460</v>
      </c>
      <c r="X1423" s="215">
        <v>79580</v>
      </c>
      <c r="Y1423" s="213">
        <v>0</v>
      </c>
      <c r="Z1423" s="216">
        <v>0</v>
      </c>
      <c r="AA1423" s="215">
        <v>0</v>
      </c>
      <c r="AB1423" s="213">
        <v>162</v>
      </c>
      <c r="AC1423" s="216">
        <v>460</v>
      </c>
      <c r="AD1423" s="215">
        <v>74520</v>
      </c>
      <c r="AE1423" s="213">
        <v>0</v>
      </c>
      <c r="AF1423" s="216">
        <v>0</v>
      </c>
      <c r="AG1423" s="215">
        <v>0</v>
      </c>
      <c r="AH1423" s="213">
        <v>335</v>
      </c>
      <c r="AI1423" s="214">
        <v>460</v>
      </c>
      <c r="AJ1423" s="215">
        <v>154100</v>
      </c>
      <c r="AK1423" s="218">
        <v>0</v>
      </c>
      <c r="AL1423" s="214">
        <v>0</v>
      </c>
      <c r="AM1423" s="215">
        <v>0</v>
      </c>
      <c r="AN1423" s="36">
        <f t="shared" si="257"/>
        <v>0</v>
      </c>
      <c r="AO1423" s="37">
        <f t="shared" si="258"/>
        <v>0</v>
      </c>
      <c r="AP1423" s="38" t="s">
        <v>4</v>
      </c>
      <c r="AQ1423" s="39" t="str">
        <f t="shared" si="256"/>
        <v>제품</v>
      </c>
      <c r="AR1423" s="40">
        <f t="shared" si="261"/>
        <v>0</v>
      </c>
      <c r="AS1423" s="41">
        <f t="shared" si="262"/>
        <v>0</v>
      </c>
      <c r="AT1423" s="42">
        <f t="shared" si="263"/>
        <v>0</v>
      </c>
      <c r="AU1423" s="43">
        <f t="shared" si="259"/>
        <v>0</v>
      </c>
      <c r="AV1423" s="95" t="str">
        <f t="shared" si="255"/>
        <v/>
      </c>
      <c r="AW1423" s="61" t="str">
        <f t="shared" si="255"/>
        <v/>
      </c>
      <c r="AX1423" s="61" t="str">
        <f t="shared" si="255"/>
        <v/>
      </c>
      <c r="AY1423" s="61" t="str">
        <f t="shared" si="255"/>
        <v/>
      </c>
      <c r="AZ1423" s="44" t="str">
        <f t="shared" si="255"/>
        <v/>
      </c>
      <c r="BA1423" s="45"/>
      <c r="BB1423" s="97">
        <v>0</v>
      </c>
      <c r="BC1423" s="98">
        <v>0</v>
      </c>
      <c r="BD1423" s="98">
        <v>0</v>
      </c>
      <c r="BE1423" s="98">
        <v>0</v>
      </c>
      <c r="BF1423" s="98">
        <v>0</v>
      </c>
      <c r="BG1423" s="99">
        <f t="shared" si="264"/>
        <v>0</v>
      </c>
      <c r="BH1423" s="52">
        <f t="shared" si="260"/>
        <v>0</v>
      </c>
      <c r="BI1423" s="53">
        <f>IFERROR(IF(ROUND(V1423/((D1423+AK1423)/2),1)&lt;0,0,ROUND(V1423/((D1423+AK1423)/2),1)),0)</f>
        <v>1</v>
      </c>
      <c r="BJ1423" s="55" t="str">
        <f>IF(AK1423=0,"정상",IF(AP1423="악성","악성",IF(AND(BL1423&gt;3,BI1423&lt;0.5),"악성",IF(AND(AP1423="정상",BL1423&lt;=3),"정상",IF(BI1423&gt;1,"정상","부진")))))</f>
        <v>정상</v>
      </c>
      <c r="BK1423" s="54">
        <v>44986</v>
      </c>
      <c r="BL1423" s="52">
        <f t="shared" si="265"/>
        <v>43</v>
      </c>
    </row>
    <row r="1424" spans="1:64" ht="17.100000000000001" customHeight="1">
      <c r="A1424" s="58" t="s">
        <v>1</v>
      </c>
      <c r="B1424" s="57" t="s">
        <v>2560</v>
      </c>
      <c r="C1424" s="56" t="s">
        <v>2561</v>
      </c>
      <c r="D1424" s="213">
        <v>4131</v>
      </c>
      <c r="E1424" s="214">
        <v>3192.7397999999998</v>
      </c>
      <c r="F1424" s="215">
        <v>13189208</v>
      </c>
      <c r="G1424" s="213">
        <v>0</v>
      </c>
      <c r="H1424" s="216">
        <v>0</v>
      </c>
      <c r="I1424" s="215">
        <v>0</v>
      </c>
      <c r="J1424" s="213">
        <v>0</v>
      </c>
      <c r="K1424" s="216">
        <v>0</v>
      </c>
      <c r="L1424" s="215">
        <v>0</v>
      </c>
      <c r="M1424" s="213">
        <v>0</v>
      </c>
      <c r="N1424" s="216">
        <v>0</v>
      </c>
      <c r="O1424" s="215">
        <v>0</v>
      </c>
      <c r="P1424" s="213">
        <v>0</v>
      </c>
      <c r="Q1424" s="216">
        <v>0</v>
      </c>
      <c r="R1424" s="215">
        <v>0</v>
      </c>
      <c r="S1424" s="213">
        <v>0</v>
      </c>
      <c r="T1424" s="214">
        <v>0</v>
      </c>
      <c r="U1424" s="217">
        <v>0</v>
      </c>
      <c r="V1424" s="213">
        <v>775</v>
      </c>
      <c r="W1424" s="216">
        <v>3192.7483870000001</v>
      </c>
      <c r="X1424" s="215">
        <v>2474380</v>
      </c>
      <c r="Y1424" s="213">
        <v>0</v>
      </c>
      <c r="Z1424" s="216">
        <v>0</v>
      </c>
      <c r="AA1424" s="215">
        <v>0</v>
      </c>
      <c r="AB1424" s="213">
        <v>50</v>
      </c>
      <c r="AC1424" s="216">
        <v>3192.8</v>
      </c>
      <c r="AD1424" s="215">
        <v>159640</v>
      </c>
      <c r="AE1424" s="213">
        <v>0</v>
      </c>
      <c r="AF1424" s="216">
        <v>0</v>
      </c>
      <c r="AG1424" s="215">
        <v>0</v>
      </c>
      <c r="AH1424" s="213">
        <v>825</v>
      </c>
      <c r="AI1424" s="214">
        <v>3192.7515149999999</v>
      </c>
      <c r="AJ1424" s="215">
        <v>2634020</v>
      </c>
      <c r="AK1424" s="218">
        <v>3306</v>
      </c>
      <c r="AL1424" s="214">
        <v>3192.7368999999999</v>
      </c>
      <c r="AM1424" s="215">
        <v>10555188</v>
      </c>
      <c r="AN1424" s="36">
        <f t="shared" si="257"/>
        <v>9.9888093732522715E-4</v>
      </c>
      <c r="AO1424" s="37">
        <f t="shared" si="258"/>
        <v>0.80029048656499635</v>
      </c>
      <c r="AP1424" s="38" t="s">
        <v>4</v>
      </c>
      <c r="AQ1424" s="39" t="str">
        <f t="shared" si="256"/>
        <v>제품</v>
      </c>
      <c r="AR1424" s="40">
        <f t="shared" si="261"/>
        <v>0</v>
      </c>
      <c r="AS1424" s="41">
        <f t="shared" si="262"/>
        <v>10555188</v>
      </c>
      <c r="AT1424" s="42">
        <f t="shared" si="263"/>
        <v>0</v>
      </c>
      <c r="AU1424" s="43">
        <f t="shared" si="259"/>
        <v>10555188</v>
      </c>
      <c r="AV1424" s="95">
        <f t="shared" si="255"/>
        <v>10555188.191399999</v>
      </c>
      <c r="AW1424" s="61" t="str">
        <f t="shared" si="255"/>
        <v/>
      </c>
      <c r="AX1424" s="61" t="str">
        <f t="shared" si="255"/>
        <v/>
      </c>
      <c r="AY1424" s="61" t="str">
        <f t="shared" si="255"/>
        <v/>
      </c>
      <c r="AZ1424" s="44" t="str">
        <f t="shared" si="255"/>
        <v/>
      </c>
      <c r="BA1424" s="45"/>
      <c r="BB1424" s="97">
        <v>3306</v>
      </c>
      <c r="BC1424" s="98">
        <v>0</v>
      </c>
      <c r="BD1424" s="98">
        <v>0</v>
      </c>
      <c r="BE1424" s="98">
        <v>0</v>
      </c>
      <c r="BF1424" s="98">
        <v>0</v>
      </c>
      <c r="BG1424" s="99">
        <f t="shared" si="264"/>
        <v>3306</v>
      </c>
      <c r="BH1424" s="52">
        <f t="shared" si="260"/>
        <v>0</v>
      </c>
      <c r="BI1424" s="53">
        <f>IFERROR(IF(ROUND(V1424/((D1424+AK1424)/2),1)&lt;0,0,ROUND(V1424/((D1424+AK1424)/2),1)),0)</f>
        <v>0.2</v>
      </c>
      <c r="BJ1424" s="55" t="str">
        <f>IF(AK1424=0,"정상",IF(AP1424="악성","악성",IF(AND(BL1424&gt;3,BI1424&lt;0.5),"악성",IF(AND(AP1424="정상",BL1424&lt;=3),"정상",IF(BI1424&gt;1,"정상","부진")))))</f>
        <v>악성</v>
      </c>
      <c r="BK1424" s="54">
        <v>45047</v>
      </c>
      <c r="BL1424" s="52">
        <f t="shared" si="265"/>
        <v>41</v>
      </c>
    </row>
    <row r="1425" spans="1:64" ht="17.100000000000001" customHeight="1">
      <c r="A1425" s="58" t="s">
        <v>1</v>
      </c>
      <c r="B1425" s="57" t="s">
        <v>2501</v>
      </c>
      <c r="C1425" s="56" t="s">
        <v>2502</v>
      </c>
      <c r="D1425" s="213">
        <v>1946</v>
      </c>
      <c r="E1425" s="214">
        <v>3634</v>
      </c>
      <c r="F1425" s="215">
        <v>7071764</v>
      </c>
      <c r="G1425" s="213">
        <v>0</v>
      </c>
      <c r="H1425" s="216">
        <v>0</v>
      </c>
      <c r="I1425" s="215">
        <v>0</v>
      </c>
      <c r="J1425" s="213">
        <v>0</v>
      </c>
      <c r="K1425" s="216">
        <v>0</v>
      </c>
      <c r="L1425" s="215">
        <v>0</v>
      </c>
      <c r="M1425" s="213">
        <v>2</v>
      </c>
      <c r="N1425" s="216">
        <v>3634</v>
      </c>
      <c r="O1425" s="215">
        <v>7268</v>
      </c>
      <c r="P1425" s="213">
        <v>0</v>
      </c>
      <c r="Q1425" s="216">
        <v>0</v>
      </c>
      <c r="R1425" s="215">
        <v>0</v>
      </c>
      <c r="S1425" s="213">
        <v>2</v>
      </c>
      <c r="T1425" s="214">
        <v>3634</v>
      </c>
      <c r="U1425" s="217">
        <v>7268</v>
      </c>
      <c r="V1425" s="213">
        <v>920</v>
      </c>
      <c r="W1425" s="216">
        <v>3634</v>
      </c>
      <c r="X1425" s="215">
        <v>3343280</v>
      </c>
      <c r="Y1425" s="213">
        <v>0</v>
      </c>
      <c r="Z1425" s="216">
        <v>0</v>
      </c>
      <c r="AA1425" s="215">
        <v>0</v>
      </c>
      <c r="AB1425" s="213">
        <v>17</v>
      </c>
      <c r="AC1425" s="216">
        <v>3634</v>
      </c>
      <c r="AD1425" s="215">
        <v>61778</v>
      </c>
      <c r="AE1425" s="213">
        <v>0</v>
      </c>
      <c r="AF1425" s="216">
        <v>0</v>
      </c>
      <c r="AG1425" s="215">
        <v>0</v>
      </c>
      <c r="AH1425" s="213">
        <v>937</v>
      </c>
      <c r="AI1425" s="214">
        <v>3634</v>
      </c>
      <c r="AJ1425" s="215">
        <v>3405058</v>
      </c>
      <c r="AK1425" s="218">
        <v>1011</v>
      </c>
      <c r="AL1425" s="214">
        <v>3634</v>
      </c>
      <c r="AM1425" s="215">
        <v>3673974</v>
      </c>
      <c r="AN1425" s="36">
        <f t="shared" si="257"/>
        <v>3.4768329970328465E-4</v>
      </c>
      <c r="AO1425" s="37">
        <f t="shared" si="258"/>
        <v>0.518993839835729</v>
      </c>
      <c r="AP1425" s="38" t="s">
        <v>4</v>
      </c>
      <c r="AQ1425" s="39" t="str">
        <f t="shared" si="256"/>
        <v>제품</v>
      </c>
      <c r="AR1425" s="40">
        <f t="shared" si="261"/>
        <v>0</v>
      </c>
      <c r="AS1425" s="41">
        <f t="shared" si="262"/>
        <v>3673974</v>
      </c>
      <c r="AT1425" s="42">
        <f t="shared" si="263"/>
        <v>0</v>
      </c>
      <c r="AU1425" s="43">
        <f t="shared" si="259"/>
        <v>3673974</v>
      </c>
      <c r="AV1425" s="95">
        <f t="shared" si="255"/>
        <v>3673974</v>
      </c>
      <c r="AW1425" s="61" t="str">
        <f t="shared" si="255"/>
        <v/>
      </c>
      <c r="AX1425" s="61" t="str">
        <f t="shared" si="255"/>
        <v/>
      </c>
      <c r="AY1425" s="61" t="str">
        <f t="shared" si="255"/>
        <v/>
      </c>
      <c r="AZ1425" s="44" t="str">
        <f t="shared" si="255"/>
        <v/>
      </c>
      <c r="BA1425" s="45"/>
      <c r="BB1425" s="97">
        <v>1011</v>
      </c>
      <c r="BC1425" s="98">
        <v>0</v>
      </c>
      <c r="BD1425" s="98">
        <v>0</v>
      </c>
      <c r="BE1425" s="98">
        <v>0</v>
      </c>
      <c r="BF1425" s="98">
        <v>0</v>
      </c>
      <c r="BG1425" s="99">
        <f t="shared" si="264"/>
        <v>1011</v>
      </c>
      <c r="BH1425" s="52">
        <f t="shared" si="260"/>
        <v>0</v>
      </c>
      <c r="BI1425" s="53">
        <f>IFERROR(IF(ROUND(V1425/((D1425+AK1425)/2),1)&lt;0,0,ROUND(V1425/((D1425+AK1425)/2),1)),0)</f>
        <v>0.6</v>
      </c>
      <c r="BJ1425" s="55" t="str">
        <f>IF(AK1425=0,"정상",IF(AP1425="악성","악성",IF(AND(BL1425&gt;3,BI1425&lt;0.5),"악성",IF(AND(AP1425="정상",BL1425&lt;=3),"정상",IF(BI1425&gt;1,"정상","부진")))))</f>
        <v>부진</v>
      </c>
      <c r="BK1425" s="54">
        <v>45017</v>
      </c>
      <c r="BL1425" s="52">
        <f t="shared" si="265"/>
        <v>42</v>
      </c>
    </row>
    <row r="1426" spans="1:64" ht="17.100000000000001" customHeight="1">
      <c r="A1426" s="58" t="s">
        <v>1</v>
      </c>
      <c r="B1426" s="57" t="s">
        <v>2503</v>
      </c>
      <c r="C1426" s="56" t="s">
        <v>2504</v>
      </c>
      <c r="D1426" s="213">
        <v>4516</v>
      </c>
      <c r="E1426" s="214">
        <v>2149.0774999999999</v>
      </c>
      <c r="F1426" s="215">
        <v>9705233</v>
      </c>
      <c r="G1426" s="213">
        <v>0</v>
      </c>
      <c r="H1426" s="216">
        <v>0</v>
      </c>
      <c r="I1426" s="215">
        <v>0</v>
      </c>
      <c r="J1426" s="213">
        <v>0</v>
      </c>
      <c r="K1426" s="216">
        <v>0</v>
      </c>
      <c r="L1426" s="215">
        <v>0</v>
      </c>
      <c r="M1426" s="213">
        <v>2</v>
      </c>
      <c r="N1426" s="216">
        <v>2147.5</v>
      </c>
      <c r="O1426" s="215">
        <v>4295</v>
      </c>
      <c r="P1426" s="213">
        <v>0</v>
      </c>
      <c r="Q1426" s="216">
        <v>0</v>
      </c>
      <c r="R1426" s="215">
        <v>0</v>
      </c>
      <c r="S1426" s="213">
        <v>2</v>
      </c>
      <c r="T1426" s="214">
        <v>2147.5</v>
      </c>
      <c r="U1426" s="217">
        <v>4295</v>
      </c>
      <c r="V1426" s="213">
        <v>430</v>
      </c>
      <c r="W1426" s="216">
        <v>2149.1</v>
      </c>
      <c r="X1426" s="215">
        <v>924113</v>
      </c>
      <c r="Y1426" s="213">
        <v>0</v>
      </c>
      <c r="Z1426" s="216">
        <v>0</v>
      </c>
      <c r="AA1426" s="215">
        <v>0</v>
      </c>
      <c r="AB1426" s="213">
        <v>2790</v>
      </c>
      <c r="AC1426" s="216">
        <v>2149.0745510000002</v>
      </c>
      <c r="AD1426" s="215">
        <v>5995918</v>
      </c>
      <c r="AE1426" s="213">
        <v>0</v>
      </c>
      <c r="AF1426" s="216">
        <v>0</v>
      </c>
      <c r="AG1426" s="215">
        <v>0</v>
      </c>
      <c r="AH1426" s="213">
        <v>3220</v>
      </c>
      <c r="AI1426" s="214">
        <v>2149.0779499999999</v>
      </c>
      <c r="AJ1426" s="215">
        <v>6920031</v>
      </c>
      <c r="AK1426" s="218">
        <v>1298</v>
      </c>
      <c r="AL1426" s="214">
        <v>2149.0734000000002</v>
      </c>
      <c r="AM1426" s="215">
        <v>2789497</v>
      </c>
      <c r="AN1426" s="36">
        <f t="shared" si="257"/>
        <v>2.6398159635109377E-4</v>
      </c>
      <c r="AO1426" s="37">
        <f t="shared" si="258"/>
        <v>0.28729526339088091</v>
      </c>
      <c r="AP1426" s="38" t="s">
        <v>4</v>
      </c>
      <c r="AQ1426" s="39" t="str">
        <f t="shared" si="256"/>
        <v>제품</v>
      </c>
      <c r="AR1426" s="40">
        <f t="shared" si="261"/>
        <v>0</v>
      </c>
      <c r="AS1426" s="41">
        <f t="shared" si="262"/>
        <v>2789497</v>
      </c>
      <c r="AT1426" s="42">
        <f t="shared" si="263"/>
        <v>0</v>
      </c>
      <c r="AU1426" s="43">
        <f t="shared" si="259"/>
        <v>2789497</v>
      </c>
      <c r="AV1426" s="95">
        <f t="shared" si="255"/>
        <v>2789497.2732000002</v>
      </c>
      <c r="AW1426" s="61" t="str">
        <f t="shared" si="255"/>
        <v/>
      </c>
      <c r="AX1426" s="61" t="str">
        <f t="shared" si="255"/>
        <v/>
      </c>
      <c r="AY1426" s="61" t="str">
        <f t="shared" si="255"/>
        <v/>
      </c>
      <c r="AZ1426" s="44" t="str">
        <f t="shared" si="255"/>
        <v/>
      </c>
      <c r="BA1426" s="45"/>
      <c r="BB1426" s="97">
        <v>1298</v>
      </c>
      <c r="BC1426" s="98">
        <v>0</v>
      </c>
      <c r="BD1426" s="98">
        <v>0</v>
      </c>
      <c r="BE1426" s="98">
        <v>0</v>
      </c>
      <c r="BF1426" s="98">
        <v>0</v>
      </c>
      <c r="BG1426" s="99">
        <f t="shared" si="264"/>
        <v>1298</v>
      </c>
      <c r="BH1426" s="52">
        <f t="shared" si="260"/>
        <v>0</v>
      </c>
      <c r="BI1426" s="53">
        <f>IFERROR(IF(ROUND(V1426/((D1426+AK1426)/2),1)&lt;0,0,ROUND(V1426/((D1426+AK1426)/2),1)),0)</f>
        <v>0.1</v>
      </c>
      <c r="BJ1426" s="55" t="str">
        <f>IF(AK1426=0,"정상",IF(AP1426="악성","악성",IF(AND(BL1426&gt;3,BI1426&lt;0.5),"악성",IF(AND(AP1426="정상",BL1426&lt;=3),"정상",IF(BI1426&gt;1,"정상","부진")))))</f>
        <v>악성</v>
      </c>
      <c r="BK1426" s="54">
        <v>45017</v>
      </c>
      <c r="BL1426" s="52">
        <f t="shared" si="265"/>
        <v>42</v>
      </c>
    </row>
    <row r="1427" spans="1:64" ht="17.100000000000001" customHeight="1">
      <c r="A1427" s="58" t="s">
        <v>1</v>
      </c>
      <c r="B1427" s="57" t="s">
        <v>2590</v>
      </c>
      <c r="C1427" s="56" t="s">
        <v>2591</v>
      </c>
      <c r="D1427" s="213">
        <v>2735</v>
      </c>
      <c r="E1427" s="214">
        <v>2860</v>
      </c>
      <c r="F1427" s="215">
        <v>7822100</v>
      </c>
      <c r="G1427" s="213">
        <v>0</v>
      </c>
      <c r="H1427" s="216">
        <v>0</v>
      </c>
      <c r="I1427" s="215">
        <v>0</v>
      </c>
      <c r="J1427" s="213">
        <v>0</v>
      </c>
      <c r="K1427" s="216">
        <v>0</v>
      </c>
      <c r="L1427" s="215">
        <v>0</v>
      </c>
      <c r="M1427" s="213">
        <v>10</v>
      </c>
      <c r="N1427" s="216">
        <v>2860</v>
      </c>
      <c r="O1427" s="215">
        <v>28600</v>
      </c>
      <c r="P1427" s="213">
        <v>0</v>
      </c>
      <c r="Q1427" s="216">
        <v>0</v>
      </c>
      <c r="R1427" s="215">
        <v>0</v>
      </c>
      <c r="S1427" s="213">
        <v>10</v>
      </c>
      <c r="T1427" s="214">
        <v>2860</v>
      </c>
      <c r="U1427" s="217">
        <v>28600</v>
      </c>
      <c r="V1427" s="213">
        <v>237</v>
      </c>
      <c r="W1427" s="216">
        <v>2860</v>
      </c>
      <c r="X1427" s="215">
        <v>677820</v>
      </c>
      <c r="Y1427" s="213">
        <v>0</v>
      </c>
      <c r="Z1427" s="216">
        <v>0</v>
      </c>
      <c r="AA1427" s="215">
        <v>0</v>
      </c>
      <c r="AB1427" s="213">
        <v>11</v>
      </c>
      <c r="AC1427" s="216">
        <v>2860</v>
      </c>
      <c r="AD1427" s="215">
        <v>31460</v>
      </c>
      <c r="AE1427" s="213">
        <v>0</v>
      </c>
      <c r="AF1427" s="216">
        <v>0</v>
      </c>
      <c r="AG1427" s="215">
        <v>0</v>
      </c>
      <c r="AH1427" s="213">
        <v>248</v>
      </c>
      <c r="AI1427" s="214">
        <v>2860</v>
      </c>
      <c r="AJ1427" s="215">
        <v>709280</v>
      </c>
      <c r="AK1427" s="218">
        <v>2497</v>
      </c>
      <c r="AL1427" s="214">
        <v>2860</v>
      </c>
      <c r="AM1427" s="215">
        <v>7141420</v>
      </c>
      <c r="AN1427" s="36">
        <f t="shared" si="257"/>
        <v>6.7582200368511891E-4</v>
      </c>
      <c r="AO1427" s="37">
        <f t="shared" si="258"/>
        <v>0.90965391621129321</v>
      </c>
      <c r="AP1427" s="38" t="s">
        <v>4</v>
      </c>
      <c r="AQ1427" s="39" t="str">
        <f t="shared" si="256"/>
        <v>제품</v>
      </c>
      <c r="AR1427" s="40">
        <f t="shared" si="261"/>
        <v>0</v>
      </c>
      <c r="AS1427" s="41">
        <f t="shared" si="262"/>
        <v>7141420</v>
      </c>
      <c r="AT1427" s="42">
        <f t="shared" si="263"/>
        <v>0</v>
      </c>
      <c r="AU1427" s="43">
        <f t="shared" si="259"/>
        <v>7141420</v>
      </c>
      <c r="AV1427" s="95">
        <f t="shared" si="255"/>
        <v>7141420</v>
      </c>
      <c r="AW1427" s="61" t="str">
        <f t="shared" si="255"/>
        <v/>
      </c>
      <c r="AX1427" s="61" t="str">
        <f t="shared" si="255"/>
        <v/>
      </c>
      <c r="AY1427" s="61" t="str">
        <f t="shared" si="255"/>
        <v/>
      </c>
      <c r="AZ1427" s="44" t="str">
        <f t="shared" si="255"/>
        <v/>
      </c>
      <c r="BA1427" s="45"/>
      <c r="BB1427" s="97">
        <v>2497</v>
      </c>
      <c r="BC1427" s="98">
        <v>0</v>
      </c>
      <c r="BD1427" s="98">
        <v>0</v>
      </c>
      <c r="BE1427" s="98">
        <v>0</v>
      </c>
      <c r="BF1427" s="98">
        <v>0</v>
      </c>
      <c r="BG1427" s="99">
        <f t="shared" si="264"/>
        <v>2497</v>
      </c>
      <c r="BH1427" s="52">
        <f t="shared" si="260"/>
        <v>0</v>
      </c>
      <c r="BI1427" s="53">
        <f>IFERROR(IF(ROUND(V1427/((D1427+AK1427)/2),1)&lt;0,0,ROUND(V1427/((D1427+AK1427)/2),1)),0)</f>
        <v>0.1</v>
      </c>
      <c r="BJ1427" s="55" t="str">
        <f>IF(AK1427=0,"정상",IF(AP1427="악성","악성",IF(AND(BL1427&gt;3,BI1427&lt;0.5),"악성",IF(AND(AP1427="정상",BL1427&lt;=3),"정상",IF(BI1427&gt;1,"정상","부진")))))</f>
        <v>악성</v>
      </c>
      <c r="BK1427" s="54">
        <v>45078</v>
      </c>
      <c r="BL1427" s="52">
        <f t="shared" si="265"/>
        <v>40</v>
      </c>
    </row>
    <row r="1428" spans="1:64" ht="17.100000000000001" customHeight="1">
      <c r="A1428" s="58" t="s">
        <v>1</v>
      </c>
      <c r="B1428" s="57" t="s">
        <v>2592</v>
      </c>
      <c r="C1428" s="56" t="s">
        <v>2593</v>
      </c>
      <c r="D1428" s="213">
        <v>2072</v>
      </c>
      <c r="E1428" s="214">
        <v>3110</v>
      </c>
      <c r="F1428" s="215">
        <v>6443920</v>
      </c>
      <c r="G1428" s="213">
        <v>0</v>
      </c>
      <c r="H1428" s="216">
        <v>0</v>
      </c>
      <c r="I1428" s="215">
        <v>0</v>
      </c>
      <c r="J1428" s="213">
        <v>0</v>
      </c>
      <c r="K1428" s="216">
        <v>0</v>
      </c>
      <c r="L1428" s="215">
        <v>0</v>
      </c>
      <c r="M1428" s="213">
        <v>3</v>
      </c>
      <c r="N1428" s="216">
        <v>3110</v>
      </c>
      <c r="O1428" s="215">
        <v>9330</v>
      </c>
      <c r="P1428" s="213">
        <v>0</v>
      </c>
      <c r="Q1428" s="216">
        <v>0</v>
      </c>
      <c r="R1428" s="215">
        <v>0</v>
      </c>
      <c r="S1428" s="213">
        <v>3</v>
      </c>
      <c r="T1428" s="214">
        <v>3110</v>
      </c>
      <c r="U1428" s="217">
        <v>9330</v>
      </c>
      <c r="V1428" s="213">
        <v>965</v>
      </c>
      <c r="W1428" s="216">
        <v>3110</v>
      </c>
      <c r="X1428" s="215">
        <v>3001150</v>
      </c>
      <c r="Y1428" s="213">
        <v>0</v>
      </c>
      <c r="Z1428" s="216">
        <v>0</v>
      </c>
      <c r="AA1428" s="215">
        <v>0</v>
      </c>
      <c r="AB1428" s="213">
        <v>27</v>
      </c>
      <c r="AC1428" s="216">
        <v>3110</v>
      </c>
      <c r="AD1428" s="215">
        <v>83970</v>
      </c>
      <c r="AE1428" s="213">
        <v>0</v>
      </c>
      <c r="AF1428" s="216">
        <v>0</v>
      </c>
      <c r="AG1428" s="215">
        <v>0</v>
      </c>
      <c r="AH1428" s="213">
        <v>992</v>
      </c>
      <c r="AI1428" s="214">
        <v>3110</v>
      </c>
      <c r="AJ1428" s="215">
        <v>3085120</v>
      </c>
      <c r="AK1428" s="218">
        <v>1083</v>
      </c>
      <c r="AL1428" s="214">
        <v>3110</v>
      </c>
      <c r="AM1428" s="215">
        <v>3368130</v>
      </c>
      <c r="AN1428" s="36">
        <f t="shared" si="257"/>
        <v>3.1874002163042637E-4</v>
      </c>
      <c r="AO1428" s="37">
        <f t="shared" si="258"/>
        <v>0.52192771084337353</v>
      </c>
      <c r="AP1428" s="38" t="s">
        <v>4</v>
      </c>
      <c r="AQ1428" s="39" t="str">
        <f t="shared" si="256"/>
        <v>제품</v>
      </c>
      <c r="AR1428" s="40">
        <f t="shared" si="261"/>
        <v>0</v>
      </c>
      <c r="AS1428" s="41">
        <f t="shared" si="262"/>
        <v>3368130</v>
      </c>
      <c r="AT1428" s="42">
        <f t="shared" si="263"/>
        <v>0</v>
      </c>
      <c r="AU1428" s="43">
        <f t="shared" si="259"/>
        <v>3368130</v>
      </c>
      <c r="AV1428" s="95">
        <f t="shared" si="255"/>
        <v>3368130</v>
      </c>
      <c r="AW1428" s="61" t="str">
        <f t="shared" si="255"/>
        <v/>
      </c>
      <c r="AX1428" s="61" t="str">
        <f t="shared" si="255"/>
        <v/>
      </c>
      <c r="AY1428" s="61" t="str">
        <f t="shared" si="255"/>
        <v/>
      </c>
      <c r="AZ1428" s="44" t="str">
        <f t="shared" si="255"/>
        <v/>
      </c>
      <c r="BA1428" s="45"/>
      <c r="BB1428" s="97">
        <v>1083</v>
      </c>
      <c r="BC1428" s="98">
        <v>0</v>
      </c>
      <c r="BD1428" s="98">
        <v>0</v>
      </c>
      <c r="BE1428" s="98">
        <v>0</v>
      </c>
      <c r="BF1428" s="98">
        <v>0</v>
      </c>
      <c r="BG1428" s="99">
        <f t="shared" si="264"/>
        <v>1083</v>
      </c>
      <c r="BH1428" s="52">
        <f t="shared" si="260"/>
        <v>0</v>
      </c>
      <c r="BI1428" s="53">
        <f>IFERROR(IF(ROUND(V1428/((D1428+AK1428)/2),1)&lt;0,0,ROUND(V1428/((D1428+AK1428)/2),1)),0)</f>
        <v>0.6</v>
      </c>
      <c r="BJ1428" s="55" t="str">
        <f>IF(AK1428=0,"정상",IF(AP1428="악성","악성",IF(AND(BL1428&gt;3,BI1428&lt;0.5),"악성",IF(AND(AP1428="정상",BL1428&lt;=3),"정상",IF(BI1428&gt;1,"정상","부진")))))</f>
        <v>부진</v>
      </c>
      <c r="BK1428" s="54">
        <v>45078</v>
      </c>
      <c r="BL1428" s="52">
        <f t="shared" si="265"/>
        <v>40</v>
      </c>
    </row>
    <row r="1429" spans="1:64" ht="17.100000000000001" customHeight="1">
      <c r="A1429" s="58" t="s">
        <v>1</v>
      </c>
      <c r="B1429" s="57" t="s">
        <v>2613</v>
      </c>
      <c r="C1429" s="56" t="s">
        <v>2614</v>
      </c>
      <c r="D1429" s="213">
        <v>6179</v>
      </c>
      <c r="E1429" s="214">
        <v>4814.5320000000002</v>
      </c>
      <c r="F1429" s="215">
        <v>29748991</v>
      </c>
      <c r="G1429" s="213">
        <v>0</v>
      </c>
      <c r="H1429" s="216">
        <v>0</v>
      </c>
      <c r="I1429" s="215">
        <v>0</v>
      </c>
      <c r="J1429" s="213">
        <v>0</v>
      </c>
      <c r="K1429" s="216">
        <v>0</v>
      </c>
      <c r="L1429" s="215">
        <v>0</v>
      </c>
      <c r="M1429" s="213">
        <v>2</v>
      </c>
      <c r="N1429" s="216">
        <v>4799</v>
      </c>
      <c r="O1429" s="215">
        <v>9598</v>
      </c>
      <c r="P1429" s="213">
        <v>0</v>
      </c>
      <c r="Q1429" s="216">
        <v>0</v>
      </c>
      <c r="R1429" s="215">
        <v>0</v>
      </c>
      <c r="S1429" s="213">
        <v>2</v>
      </c>
      <c r="T1429" s="214">
        <v>4799</v>
      </c>
      <c r="U1429" s="217">
        <v>9598</v>
      </c>
      <c r="V1429" s="213">
        <v>3384</v>
      </c>
      <c r="W1429" s="216">
        <v>4814.5280730000004</v>
      </c>
      <c r="X1429" s="215">
        <v>16292363</v>
      </c>
      <c r="Y1429" s="213">
        <v>0</v>
      </c>
      <c r="Z1429" s="216">
        <v>0</v>
      </c>
      <c r="AA1429" s="215">
        <v>0</v>
      </c>
      <c r="AB1429" s="213">
        <v>40</v>
      </c>
      <c r="AC1429" s="216">
        <v>4814.6750000000002</v>
      </c>
      <c r="AD1429" s="215">
        <v>192587</v>
      </c>
      <c r="AE1429" s="213">
        <v>0</v>
      </c>
      <c r="AF1429" s="216">
        <v>0</v>
      </c>
      <c r="AG1429" s="215">
        <v>0</v>
      </c>
      <c r="AH1429" s="213">
        <v>3424</v>
      </c>
      <c r="AI1429" s="214">
        <v>4814.5297890000002</v>
      </c>
      <c r="AJ1429" s="215">
        <v>16484950</v>
      </c>
      <c r="AK1429" s="218">
        <v>2757</v>
      </c>
      <c r="AL1429" s="214">
        <v>4814.5228999999999</v>
      </c>
      <c r="AM1429" s="215">
        <v>13273639</v>
      </c>
      <c r="AN1429" s="36">
        <f t="shared" si="257"/>
        <v>1.2561391579227854E-3</v>
      </c>
      <c r="AO1429" s="37">
        <f t="shared" si="258"/>
        <v>0.44604432939653776</v>
      </c>
      <c r="AP1429" s="38" t="s">
        <v>4</v>
      </c>
      <c r="AQ1429" s="39" t="str">
        <f t="shared" si="256"/>
        <v>제품</v>
      </c>
      <c r="AR1429" s="40">
        <f t="shared" si="261"/>
        <v>0</v>
      </c>
      <c r="AS1429" s="41">
        <f t="shared" si="262"/>
        <v>13273639</v>
      </c>
      <c r="AT1429" s="42">
        <f t="shared" si="263"/>
        <v>0</v>
      </c>
      <c r="AU1429" s="43">
        <f t="shared" si="259"/>
        <v>13273639</v>
      </c>
      <c r="AV1429" s="95">
        <f t="shared" si="255"/>
        <v>13273639.635299999</v>
      </c>
      <c r="AW1429" s="61" t="str">
        <f t="shared" si="255"/>
        <v/>
      </c>
      <c r="AX1429" s="61" t="str">
        <f t="shared" si="255"/>
        <v/>
      </c>
      <c r="AY1429" s="61" t="str">
        <f t="shared" si="255"/>
        <v/>
      </c>
      <c r="AZ1429" s="44" t="str">
        <f t="shared" si="255"/>
        <v/>
      </c>
      <c r="BA1429" s="45"/>
      <c r="BB1429" s="97">
        <v>2757</v>
      </c>
      <c r="BC1429" s="98">
        <v>0</v>
      </c>
      <c r="BD1429" s="98">
        <v>0</v>
      </c>
      <c r="BE1429" s="98">
        <v>0</v>
      </c>
      <c r="BF1429" s="98">
        <v>0</v>
      </c>
      <c r="BG1429" s="99">
        <f t="shared" si="264"/>
        <v>2757</v>
      </c>
      <c r="BH1429" s="52">
        <f t="shared" si="260"/>
        <v>0</v>
      </c>
      <c r="BI1429" s="53">
        <f>IFERROR(IF(ROUND(V1429/((D1429+AK1429)/2),1)&lt;0,0,ROUND(V1429/((D1429+AK1429)/2),1)),0)</f>
        <v>0.8</v>
      </c>
      <c r="BJ1429" s="55" t="str">
        <f>IF(AK1429=0,"정상",IF(AP1429="악성","악성",IF(AND(BL1429&gt;3,BI1429&lt;0.5),"악성",IF(AND(AP1429="정상",BL1429&lt;=3),"정상",IF(BI1429&gt;1,"정상","부진")))))</f>
        <v>부진</v>
      </c>
      <c r="BK1429" s="54">
        <v>45108</v>
      </c>
      <c r="BL1429" s="52">
        <f t="shared" si="265"/>
        <v>39</v>
      </c>
    </row>
    <row r="1430" spans="1:64" ht="17.100000000000001" customHeight="1">
      <c r="A1430" s="58" t="s">
        <v>1</v>
      </c>
      <c r="B1430" s="57" t="s">
        <v>2615</v>
      </c>
      <c r="C1430" s="56" t="s">
        <v>2616</v>
      </c>
      <c r="D1430" s="213">
        <v>1499</v>
      </c>
      <c r="E1430" s="214">
        <v>21704.497299999999</v>
      </c>
      <c r="F1430" s="215">
        <v>32535041</v>
      </c>
      <c r="G1430" s="213">
        <v>0</v>
      </c>
      <c r="H1430" s="216">
        <v>0</v>
      </c>
      <c r="I1430" s="215">
        <v>0</v>
      </c>
      <c r="J1430" s="213">
        <v>11000</v>
      </c>
      <c r="K1430" s="216">
        <v>21704.5</v>
      </c>
      <c r="L1430" s="215">
        <v>238749500</v>
      </c>
      <c r="M1430" s="213">
        <v>2</v>
      </c>
      <c r="N1430" s="216">
        <v>21704</v>
      </c>
      <c r="O1430" s="215">
        <v>43408</v>
      </c>
      <c r="P1430" s="213">
        <v>0</v>
      </c>
      <c r="Q1430" s="216">
        <v>0</v>
      </c>
      <c r="R1430" s="215">
        <v>0</v>
      </c>
      <c r="S1430" s="213">
        <v>11002</v>
      </c>
      <c r="T1430" s="214">
        <v>21704.499908999998</v>
      </c>
      <c r="U1430" s="217">
        <v>238792908</v>
      </c>
      <c r="V1430" s="213">
        <v>10302</v>
      </c>
      <c r="W1430" s="216">
        <v>21704.499319999999</v>
      </c>
      <c r="X1430" s="215">
        <v>223599752</v>
      </c>
      <c r="Y1430" s="213">
        <v>0</v>
      </c>
      <c r="Z1430" s="216">
        <v>0</v>
      </c>
      <c r="AA1430" s="215">
        <v>0</v>
      </c>
      <c r="AB1430" s="213">
        <v>26</v>
      </c>
      <c r="AC1430" s="216">
        <v>21704.730769000002</v>
      </c>
      <c r="AD1430" s="215">
        <v>564323</v>
      </c>
      <c r="AE1430" s="213">
        <v>0</v>
      </c>
      <c r="AF1430" s="216">
        <v>0</v>
      </c>
      <c r="AG1430" s="215">
        <v>0</v>
      </c>
      <c r="AH1430" s="213">
        <v>10328</v>
      </c>
      <c r="AI1430" s="214">
        <v>21704.499903</v>
      </c>
      <c r="AJ1430" s="215">
        <v>224164075</v>
      </c>
      <c r="AK1430" s="218">
        <v>2173</v>
      </c>
      <c r="AL1430" s="214">
        <v>21704.498100000001</v>
      </c>
      <c r="AM1430" s="215">
        <v>47163874</v>
      </c>
      <c r="AN1430" s="36">
        <f t="shared" si="257"/>
        <v>4.4633117542775087E-3</v>
      </c>
      <c r="AO1430" s="37">
        <f t="shared" si="258"/>
        <v>0.17382609391248699</v>
      </c>
      <c r="AP1430" s="38" t="s">
        <v>2</v>
      </c>
      <c r="AQ1430" s="39" t="str">
        <f t="shared" si="256"/>
        <v>제품</v>
      </c>
      <c r="AR1430" s="40">
        <f t="shared" si="261"/>
        <v>0</v>
      </c>
      <c r="AS1430" s="41">
        <f t="shared" si="262"/>
        <v>0</v>
      </c>
      <c r="AT1430" s="42">
        <f t="shared" si="263"/>
        <v>47163874</v>
      </c>
      <c r="AU1430" s="43">
        <f t="shared" si="259"/>
        <v>47163874</v>
      </c>
      <c r="AV1430" s="95">
        <f t="shared" si="255"/>
        <v>47163874.371300004</v>
      </c>
      <c r="AW1430" s="61" t="str">
        <f t="shared" si="255"/>
        <v/>
      </c>
      <c r="AX1430" s="61" t="str">
        <f t="shared" si="255"/>
        <v/>
      </c>
      <c r="AY1430" s="61" t="str">
        <f t="shared" si="255"/>
        <v/>
      </c>
      <c r="AZ1430" s="44" t="str">
        <f t="shared" si="255"/>
        <v/>
      </c>
      <c r="BA1430" s="45"/>
      <c r="BB1430" s="97">
        <v>2173</v>
      </c>
      <c r="BC1430" s="98">
        <v>0</v>
      </c>
      <c r="BD1430" s="98">
        <v>0</v>
      </c>
      <c r="BE1430" s="98">
        <v>0</v>
      </c>
      <c r="BF1430" s="98">
        <v>0</v>
      </c>
      <c r="BG1430" s="99">
        <f t="shared" si="264"/>
        <v>2173</v>
      </c>
      <c r="BH1430" s="52">
        <f t="shared" si="260"/>
        <v>0</v>
      </c>
      <c r="BI1430" s="53">
        <f>IFERROR(IF(ROUND(V1430/((D1430+AK1430)/2),1)&lt;0,0,ROUND(V1430/((D1430+AK1430)/2),1)),0)</f>
        <v>5.6</v>
      </c>
      <c r="BJ1430" s="55" t="str">
        <f>IF(AK1430=0,"정상",IF(AP1430="악성","악성",IF(AND(BL1430&gt;3,BI1430&lt;0.5),"악성",IF(AND(AP1430="정상",BL1430&lt;=3),"정상",IF(BI1430&gt;1,"정상","부진")))))</f>
        <v>정상</v>
      </c>
      <c r="BK1430" s="54">
        <v>46204</v>
      </c>
      <c r="BL1430" s="52">
        <f t="shared" si="265"/>
        <v>3</v>
      </c>
    </row>
    <row r="1431" spans="1:64" ht="17.100000000000001" customHeight="1">
      <c r="A1431" s="58" t="s">
        <v>1</v>
      </c>
      <c r="B1431" s="57" t="s">
        <v>2661</v>
      </c>
      <c r="C1431" s="56" t="s">
        <v>2662</v>
      </c>
      <c r="D1431" s="213">
        <v>7634</v>
      </c>
      <c r="E1431" s="214">
        <v>9180</v>
      </c>
      <c r="F1431" s="215">
        <v>70080120</v>
      </c>
      <c r="G1431" s="213">
        <v>0</v>
      </c>
      <c r="H1431" s="216">
        <v>0</v>
      </c>
      <c r="I1431" s="215">
        <v>0</v>
      </c>
      <c r="J1431" s="213">
        <v>0</v>
      </c>
      <c r="K1431" s="216">
        <v>0</v>
      </c>
      <c r="L1431" s="215">
        <v>0</v>
      </c>
      <c r="M1431" s="213">
        <v>3</v>
      </c>
      <c r="N1431" s="216">
        <v>9180</v>
      </c>
      <c r="O1431" s="215">
        <v>27540</v>
      </c>
      <c r="P1431" s="213">
        <v>0</v>
      </c>
      <c r="Q1431" s="216">
        <v>0</v>
      </c>
      <c r="R1431" s="215">
        <v>0</v>
      </c>
      <c r="S1431" s="213">
        <v>3</v>
      </c>
      <c r="T1431" s="214">
        <v>9180</v>
      </c>
      <c r="U1431" s="217">
        <v>27540</v>
      </c>
      <c r="V1431" s="213">
        <v>5742</v>
      </c>
      <c r="W1431" s="216">
        <v>9180</v>
      </c>
      <c r="X1431" s="215">
        <v>52711560</v>
      </c>
      <c r="Y1431" s="213">
        <v>0</v>
      </c>
      <c r="Z1431" s="216">
        <v>0</v>
      </c>
      <c r="AA1431" s="215">
        <v>0</v>
      </c>
      <c r="AB1431" s="213">
        <v>56</v>
      </c>
      <c r="AC1431" s="216">
        <v>9180</v>
      </c>
      <c r="AD1431" s="215">
        <v>514080</v>
      </c>
      <c r="AE1431" s="213">
        <v>0</v>
      </c>
      <c r="AF1431" s="216">
        <v>0</v>
      </c>
      <c r="AG1431" s="215">
        <v>0</v>
      </c>
      <c r="AH1431" s="213">
        <v>5798</v>
      </c>
      <c r="AI1431" s="214">
        <v>9180</v>
      </c>
      <c r="AJ1431" s="215">
        <v>53225640</v>
      </c>
      <c r="AK1431" s="218">
        <v>1839</v>
      </c>
      <c r="AL1431" s="214">
        <v>9180</v>
      </c>
      <c r="AM1431" s="215">
        <v>16882020</v>
      </c>
      <c r="AN1431" s="36">
        <f t="shared" si="257"/>
        <v>1.5976151217338081E-3</v>
      </c>
      <c r="AO1431" s="37">
        <f t="shared" si="258"/>
        <v>0.24080136179127931</v>
      </c>
      <c r="AP1431" s="38" t="s">
        <v>4</v>
      </c>
      <c r="AQ1431" s="39" t="str">
        <f t="shared" si="256"/>
        <v>제품</v>
      </c>
      <c r="AR1431" s="40">
        <f t="shared" si="261"/>
        <v>0</v>
      </c>
      <c r="AS1431" s="41">
        <f t="shared" si="262"/>
        <v>16882020</v>
      </c>
      <c r="AT1431" s="42">
        <f t="shared" si="263"/>
        <v>0</v>
      </c>
      <c r="AU1431" s="43">
        <f t="shared" si="259"/>
        <v>16882020</v>
      </c>
      <c r="AV1431" s="95">
        <f t="shared" si="255"/>
        <v>16882020</v>
      </c>
      <c r="AW1431" s="61" t="str">
        <f t="shared" si="255"/>
        <v/>
      </c>
      <c r="AX1431" s="61" t="str">
        <f t="shared" si="255"/>
        <v/>
      </c>
      <c r="AY1431" s="61" t="str">
        <f t="shared" si="255"/>
        <v/>
      </c>
      <c r="AZ1431" s="44" t="str">
        <f t="shared" si="255"/>
        <v/>
      </c>
      <c r="BA1431" s="45"/>
      <c r="BB1431" s="97">
        <v>1839</v>
      </c>
      <c r="BC1431" s="98">
        <v>0</v>
      </c>
      <c r="BD1431" s="98">
        <v>0</v>
      </c>
      <c r="BE1431" s="98">
        <v>0</v>
      </c>
      <c r="BF1431" s="98">
        <v>0</v>
      </c>
      <c r="BG1431" s="99">
        <f t="shared" si="264"/>
        <v>1839</v>
      </c>
      <c r="BH1431" s="52">
        <f t="shared" si="260"/>
        <v>0</v>
      </c>
      <c r="BI1431" s="53">
        <f>IFERROR(IF(ROUND(V1431/((D1431+AK1431)/2),1)&lt;0,0,ROUND(V1431/((D1431+AK1431)/2),1)),0)</f>
        <v>1.2</v>
      </c>
      <c r="BJ1431" s="55" t="str">
        <f>IF(AK1431=0,"정상",IF(AP1431="악성","악성",IF(AND(BL1431&gt;3,BI1431&lt;0.5),"악성",IF(AND(AP1431="정상",BL1431&lt;=3),"정상",IF(BI1431&gt;1,"정상","부진")))))</f>
        <v>정상</v>
      </c>
      <c r="BK1431" s="54">
        <v>45139</v>
      </c>
      <c r="BL1431" s="52">
        <f t="shared" si="265"/>
        <v>38</v>
      </c>
    </row>
    <row r="1432" spans="1:64" ht="17.100000000000001" customHeight="1">
      <c r="A1432" s="58" t="s">
        <v>1</v>
      </c>
      <c r="B1432" s="57" t="s">
        <v>2663</v>
      </c>
      <c r="C1432" s="56" t="s">
        <v>2664</v>
      </c>
      <c r="D1432" s="213">
        <v>3638</v>
      </c>
      <c r="E1432" s="214">
        <v>9180</v>
      </c>
      <c r="F1432" s="215">
        <v>33396840</v>
      </c>
      <c r="G1432" s="213">
        <v>0</v>
      </c>
      <c r="H1432" s="216">
        <v>0</v>
      </c>
      <c r="I1432" s="215">
        <v>0</v>
      </c>
      <c r="J1432" s="213">
        <v>0</v>
      </c>
      <c r="K1432" s="216">
        <v>0</v>
      </c>
      <c r="L1432" s="215">
        <v>0</v>
      </c>
      <c r="M1432" s="213">
        <v>2</v>
      </c>
      <c r="N1432" s="216">
        <v>9180</v>
      </c>
      <c r="O1432" s="215">
        <v>18360</v>
      </c>
      <c r="P1432" s="213">
        <v>0</v>
      </c>
      <c r="Q1432" s="216">
        <v>0</v>
      </c>
      <c r="R1432" s="215">
        <v>0</v>
      </c>
      <c r="S1432" s="213">
        <v>2</v>
      </c>
      <c r="T1432" s="214">
        <v>9180</v>
      </c>
      <c r="U1432" s="217">
        <v>18360</v>
      </c>
      <c r="V1432" s="213">
        <v>3613</v>
      </c>
      <c r="W1432" s="216">
        <v>9180</v>
      </c>
      <c r="X1432" s="215">
        <v>33167340</v>
      </c>
      <c r="Y1432" s="213">
        <v>0</v>
      </c>
      <c r="Z1432" s="216">
        <v>0</v>
      </c>
      <c r="AA1432" s="215">
        <v>0</v>
      </c>
      <c r="AB1432" s="213">
        <v>27</v>
      </c>
      <c r="AC1432" s="216">
        <v>9180</v>
      </c>
      <c r="AD1432" s="215">
        <v>247860</v>
      </c>
      <c r="AE1432" s="213">
        <v>0</v>
      </c>
      <c r="AF1432" s="216">
        <v>0</v>
      </c>
      <c r="AG1432" s="215">
        <v>0</v>
      </c>
      <c r="AH1432" s="213">
        <v>3640</v>
      </c>
      <c r="AI1432" s="214">
        <v>9180</v>
      </c>
      <c r="AJ1432" s="215">
        <v>33415200</v>
      </c>
      <c r="AK1432" s="218">
        <v>0</v>
      </c>
      <c r="AL1432" s="214">
        <v>0</v>
      </c>
      <c r="AM1432" s="215">
        <v>0</v>
      </c>
      <c r="AN1432" s="36">
        <f t="shared" si="257"/>
        <v>0</v>
      </c>
      <c r="AO1432" s="37">
        <f t="shared" si="258"/>
        <v>0</v>
      </c>
      <c r="AP1432" s="38" t="s">
        <v>4</v>
      </c>
      <c r="AQ1432" s="39" t="str">
        <f t="shared" si="256"/>
        <v>제품</v>
      </c>
      <c r="AR1432" s="40">
        <f t="shared" si="261"/>
        <v>0</v>
      </c>
      <c r="AS1432" s="41">
        <f t="shared" si="262"/>
        <v>0</v>
      </c>
      <c r="AT1432" s="42">
        <f t="shared" si="263"/>
        <v>0</v>
      </c>
      <c r="AU1432" s="43">
        <f t="shared" si="259"/>
        <v>0</v>
      </c>
      <c r="AV1432" s="95" t="str">
        <f t="shared" si="255"/>
        <v/>
      </c>
      <c r="AW1432" s="61" t="str">
        <f t="shared" si="255"/>
        <v/>
      </c>
      <c r="AX1432" s="61" t="str">
        <f t="shared" si="255"/>
        <v/>
      </c>
      <c r="AY1432" s="61" t="str">
        <f t="shared" si="255"/>
        <v/>
      </c>
      <c r="AZ1432" s="44" t="str">
        <f t="shared" si="255"/>
        <v/>
      </c>
      <c r="BA1432" s="45"/>
      <c r="BB1432" s="97">
        <v>0</v>
      </c>
      <c r="BC1432" s="98">
        <v>0</v>
      </c>
      <c r="BD1432" s="98">
        <v>0</v>
      </c>
      <c r="BE1432" s="98">
        <v>0</v>
      </c>
      <c r="BF1432" s="98">
        <v>0</v>
      </c>
      <c r="BG1432" s="99">
        <f t="shared" si="264"/>
        <v>0</v>
      </c>
      <c r="BH1432" s="52">
        <f t="shared" si="260"/>
        <v>0</v>
      </c>
      <c r="BI1432" s="53">
        <f>IFERROR(IF(ROUND(V1432/((D1432+AK1432)/2),1)&lt;0,0,ROUND(V1432/((D1432+AK1432)/2),1)),0)</f>
        <v>2</v>
      </c>
      <c r="BJ1432" s="55" t="str">
        <f>IF(AK1432=0,"정상",IF(AP1432="악성","악성",IF(AND(BL1432&gt;3,BI1432&lt;0.5),"악성",IF(AND(AP1432="정상",BL1432&lt;=3),"정상",IF(BI1432&gt;1,"정상","부진")))))</f>
        <v>정상</v>
      </c>
      <c r="BK1432" s="54">
        <v>45139</v>
      </c>
      <c r="BL1432" s="52">
        <f t="shared" si="265"/>
        <v>38</v>
      </c>
    </row>
    <row r="1433" spans="1:64" ht="17.100000000000001" customHeight="1">
      <c r="A1433" s="58" t="s">
        <v>1</v>
      </c>
      <c r="B1433" s="57" t="s">
        <v>2665</v>
      </c>
      <c r="C1433" s="56" t="s">
        <v>2666</v>
      </c>
      <c r="D1433" s="213">
        <v>4293</v>
      </c>
      <c r="E1433" s="214">
        <v>8530</v>
      </c>
      <c r="F1433" s="215">
        <v>36619290</v>
      </c>
      <c r="G1433" s="213">
        <v>0</v>
      </c>
      <c r="H1433" s="216">
        <v>0</v>
      </c>
      <c r="I1433" s="215">
        <v>0</v>
      </c>
      <c r="J1433" s="213">
        <v>0</v>
      </c>
      <c r="K1433" s="216">
        <v>0</v>
      </c>
      <c r="L1433" s="215">
        <v>0</v>
      </c>
      <c r="M1433" s="213">
        <v>2</v>
      </c>
      <c r="N1433" s="216">
        <v>8530</v>
      </c>
      <c r="O1433" s="215">
        <v>17060</v>
      </c>
      <c r="P1433" s="213">
        <v>0</v>
      </c>
      <c r="Q1433" s="216">
        <v>0</v>
      </c>
      <c r="R1433" s="215">
        <v>0</v>
      </c>
      <c r="S1433" s="213">
        <v>2</v>
      </c>
      <c r="T1433" s="214">
        <v>8530</v>
      </c>
      <c r="U1433" s="217">
        <v>17060</v>
      </c>
      <c r="V1433" s="213">
        <v>319</v>
      </c>
      <c r="W1433" s="216">
        <v>8530</v>
      </c>
      <c r="X1433" s="215">
        <v>2721070</v>
      </c>
      <c r="Y1433" s="213">
        <v>0</v>
      </c>
      <c r="Z1433" s="216">
        <v>0</v>
      </c>
      <c r="AA1433" s="215">
        <v>0</v>
      </c>
      <c r="AB1433" s="213">
        <v>31</v>
      </c>
      <c r="AC1433" s="216">
        <v>8530</v>
      </c>
      <c r="AD1433" s="215">
        <v>264430</v>
      </c>
      <c r="AE1433" s="213">
        <v>0</v>
      </c>
      <c r="AF1433" s="216">
        <v>0</v>
      </c>
      <c r="AG1433" s="215">
        <v>0</v>
      </c>
      <c r="AH1433" s="213">
        <v>350</v>
      </c>
      <c r="AI1433" s="214">
        <v>8530</v>
      </c>
      <c r="AJ1433" s="215">
        <v>2985500</v>
      </c>
      <c r="AK1433" s="218">
        <v>3945</v>
      </c>
      <c r="AL1433" s="214">
        <v>8530</v>
      </c>
      <c r="AM1433" s="215">
        <v>33650850</v>
      </c>
      <c r="AN1433" s="36">
        <f t="shared" si="257"/>
        <v>3.1845186073228269E-3</v>
      </c>
      <c r="AO1433" s="37">
        <f t="shared" si="258"/>
        <v>0.9185098952270081</v>
      </c>
      <c r="AP1433" s="38" t="s">
        <v>4</v>
      </c>
      <c r="AQ1433" s="39" t="str">
        <f t="shared" si="256"/>
        <v>제품</v>
      </c>
      <c r="AR1433" s="40">
        <f t="shared" si="261"/>
        <v>0</v>
      </c>
      <c r="AS1433" s="41">
        <f t="shared" si="262"/>
        <v>33650850</v>
      </c>
      <c r="AT1433" s="42">
        <f t="shared" si="263"/>
        <v>0</v>
      </c>
      <c r="AU1433" s="43">
        <f t="shared" si="259"/>
        <v>33650850</v>
      </c>
      <c r="AV1433" s="95">
        <f t="shared" si="255"/>
        <v>33650850</v>
      </c>
      <c r="AW1433" s="61" t="str">
        <f t="shared" si="255"/>
        <v/>
      </c>
      <c r="AX1433" s="61" t="str">
        <f t="shared" si="255"/>
        <v/>
      </c>
      <c r="AY1433" s="61" t="str">
        <f t="shared" si="255"/>
        <v/>
      </c>
      <c r="AZ1433" s="44" t="str">
        <f t="shared" si="255"/>
        <v/>
      </c>
      <c r="BA1433" s="45"/>
      <c r="BB1433" s="97">
        <v>3945</v>
      </c>
      <c r="BC1433" s="98">
        <v>0</v>
      </c>
      <c r="BD1433" s="98">
        <v>0</v>
      </c>
      <c r="BE1433" s="98">
        <v>0</v>
      </c>
      <c r="BF1433" s="98">
        <v>0</v>
      </c>
      <c r="BG1433" s="99">
        <f t="shared" si="264"/>
        <v>3945</v>
      </c>
      <c r="BH1433" s="52">
        <f t="shared" si="260"/>
        <v>0</v>
      </c>
      <c r="BI1433" s="53">
        <f>IFERROR(IF(ROUND(V1433/((D1433+AK1433)/2),1)&lt;0,0,ROUND(V1433/((D1433+AK1433)/2),1)),0)</f>
        <v>0.1</v>
      </c>
      <c r="BJ1433" s="55" t="str">
        <f>IF(AK1433=0,"정상",IF(AP1433="악성","악성",IF(AND(BL1433&gt;3,BI1433&lt;0.5),"악성",IF(AND(AP1433="정상",BL1433&lt;=3),"정상",IF(BI1433&gt;1,"정상","부진")))))</f>
        <v>악성</v>
      </c>
      <c r="BK1433" s="54">
        <v>45139</v>
      </c>
      <c r="BL1433" s="52">
        <f t="shared" si="265"/>
        <v>38</v>
      </c>
    </row>
    <row r="1434" spans="1:64" ht="17.100000000000001" customHeight="1">
      <c r="A1434" s="58" t="s">
        <v>1</v>
      </c>
      <c r="B1434" s="57" t="s">
        <v>2667</v>
      </c>
      <c r="C1434" s="56" t="s">
        <v>2668</v>
      </c>
      <c r="D1434" s="213">
        <v>2894</v>
      </c>
      <c r="E1434" s="214">
        <v>5459.5969999999998</v>
      </c>
      <c r="F1434" s="215">
        <v>15800074</v>
      </c>
      <c r="G1434" s="213">
        <v>0</v>
      </c>
      <c r="H1434" s="216">
        <v>0</v>
      </c>
      <c r="I1434" s="215">
        <v>0</v>
      </c>
      <c r="J1434" s="213">
        <v>0</v>
      </c>
      <c r="K1434" s="216">
        <v>0</v>
      </c>
      <c r="L1434" s="215">
        <v>0</v>
      </c>
      <c r="M1434" s="213">
        <v>0</v>
      </c>
      <c r="N1434" s="216">
        <v>0</v>
      </c>
      <c r="O1434" s="215">
        <v>0</v>
      </c>
      <c r="P1434" s="213">
        <v>0</v>
      </c>
      <c r="Q1434" s="216">
        <v>0</v>
      </c>
      <c r="R1434" s="215">
        <v>0</v>
      </c>
      <c r="S1434" s="213">
        <v>0</v>
      </c>
      <c r="T1434" s="214">
        <v>0</v>
      </c>
      <c r="U1434" s="217">
        <v>0</v>
      </c>
      <c r="V1434" s="213">
        <v>66</v>
      </c>
      <c r="W1434" s="216">
        <v>5459.6060600000001</v>
      </c>
      <c r="X1434" s="215">
        <v>360334</v>
      </c>
      <c r="Y1434" s="213">
        <v>0</v>
      </c>
      <c r="Z1434" s="216">
        <v>0</v>
      </c>
      <c r="AA1434" s="215">
        <v>0</v>
      </c>
      <c r="AB1434" s="213">
        <v>2</v>
      </c>
      <c r="AC1434" s="216">
        <v>5460</v>
      </c>
      <c r="AD1434" s="215">
        <v>10920</v>
      </c>
      <c r="AE1434" s="213">
        <v>0</v>
      </c>
      <c r="AF1434" s="216">
        <v>0</v>
      </c>
      <c r="AG1434" s="215">
        <v>0</v>
      </c>
      <c r="AH1434" s="213">
        <v>68</v>
      </c>
      <c r="AI1434" s="214">
        <v>5459.617647</v>
      </c>
      <c r="AJ1434" s="215">
        <v>371254</v>
      </c>
      <c r="AK1434" s="218">
        <v>2826</v>
      </c>
      <c r="AL1434" s="214">
        <v>5459.5965999999999</v>
      </c>
      <c r="AM1434" s="215">
        <v>15428820</v>
      </c>
      <c r="AN1434" s="36">
        <f t="shared" si="257"/>
        <v>1.4600928172404139E-3</v>
      </c>
      <c r="AO1434" s="37">
        <f t="shared" si="258"/>
        <v>0.97650310988251554</v>
      </c>
      <c r="AP1434" s="38" t="s">
        <v>4</v>
      </c>
      <c r="AQ1434" s="39" t="str">
        <f t="shared" si="256"/>
        <v>제품</v>
      </c>
      <c r="AR1434" s="40">
        <f t="shared" si="261"/>
        <v>0</v>
      </c>
      <c r="AS1434" s="41">
        <f t="shared" si="262"/>
        <v>15428820</v>
      </c>
      <c r="AT1434" s="42">
        <f t="shared" si="263"/>
        <v>0</v>
      </c>
      <c r="AU1434" s="43">
        <f t="shared" si="259"/>
        <v>15428820</v>
      </c>
      <c r="AV1434" s="95">
        <f t="shared" si="255"/>
        <v>15428819.991599999</v>
      </c>
      <c r="AW1434" s="61" t="str">
        <f t="shared" si="255"/>
        <v/>
      </c>
      <c r="AX1434" s="61" t="str">
        <f t="shared" si="255"/>
        <v/>
      </c>
      <c r="AY1434" s="61" t="str">
        <f t="shared" si="255"/>
        <v/>
      </c>
      <c r="AZ1434" s="44" t="str">
        <f t="shared" si="255"/>
        <v/>
      </c>
      <c r="BA1434" s="45"/>
      <c r="BB1434" s="97">
        <v>2826</v>
      </c>
      <c r="BC1434" s="98">
        <v>0</v>
      </c>
      <c r="BD1434" s="98">
        <v>0</v>
      </c>
      <c r="BE1434" s="98">
        <v>0</v>
      </c>
      <c r="BF1434" s="98">
        <v>0</v>
      </c>
      <c r="BG1434" s="99">
        <f t="shared" si="264"/>
        <v>2826</v>
      </c>
      <c r="BH1434" s="52">
        <f t="shared" si="260"/>
        <v>0</v>
      </c>
      <c r="BI1434" s="53">
        <f>IFERROR(IF(ROUND(V1434/((D1434+AK1434)/2),1)&lt;0,0,ROUND(V1434/((D1434+AK1434)/2),1)),0)</f>
        <v>0</v>
      </c>
      <c r="BJ1434" s="55" t="str">
        <f>IF(AK1434=0,"정상",IF(AP1434="악성","악성",IF(AND(BL1434&gt;3,BI1434&lt;0.5),"악성",IF(AND(AP1434="정상",BL1434&lt;=3),"정상",IF(BI1434&gt;1,"정상","부진")))))</f>
        <v>악성</v>
      </c>
      <c r="BK1434" s="54">
        <v>45139</v>
      </c>
      <c r="BL1434" s="52">
        <f t="shared" si="265"/>
        <v>38</v>
      </c>
    </row>
    <row r="1435" spans="1:64" ht="17.100000000000001" customHeight="1">
      <c r="A1435" s="58" t="s">
        <v>1</v>
      </c>
      <c r="B1435" s="57" t="s">
        <v>2669</v>
      </c>
      <c r="C1435" s="56" t="s">
        <v>2670</v>
      </c>
      <c r="D1435" s="213">
        <v>5169</v>
      </c>
      <c r="E1435" s="214">
        <v>5491.8710000000001</v>
      </c>
      <c r="F1435" s="215">
        <v>28387480</v>
      </c>
      <c r="G1435" s="213">
        <v>0</v>
      </c>
      <c r="H1435" s="216">
        <v>0</v>
      </c>
      <c r="I1435" s="215">
        <v>0</v>
      </c>
      <c r="J1435" s="213">
        <v>0</v>
      </c>
      <c r="K1435" s="216">
        <v>0</v>
      </c>
      <c r="L1435" s="215">
        <v>0</v>
      </c>
      <c r="M1435" s="213">
        <v>0</v>
      </c>
      <c r="N1435" s="216">
        <v>0</v>
      </c>
      <c r="O1435" s="215">
        <v>0</v>
      </c>
      <c r="P1435" s="213">
        <v>0</v>
      </c>
      <c r="Q1435" s="216">
        <v>0</v>
      </c>
      <c r="R1435" s="215">
        <v>0</v>
      </c>
      <c r="S1435" s="213">
        <v>0</v>
      </c>
      <c r="T1435" s="214">
        <v>0</v>
      </c>
      <c r="U1435" s="217">
        <v>0</v>
      </c>
      <c r="V1435" s="213">
        <v>1805</v>
      </c>
      <c r="W1435" s="216">
        <v>5491.8736840000001</v>
      </c>
      <c r="X1435" s="215">
        <v>9912832</v>
      </c>
      <c r="Y1435" s="213">
        <v>0</v>
      </c>
      <c r="Z1435" s="216">
        <v>0</v>
      </c>
      <c r="AA1435" s="215">
        <v>0</v>
      </c>
      <c r="AB1435" s="213">
        <v>1067</v>
      </c>
      <c r="AC1435" s="216">
        <v>5491.8734770000001</v>
      </c>
      <c r="AD1435" s="215">
        <v>5859829</v>
      </c>
      <c r="AE1435" s="213">
        <v>0</v>
      </c>
      <c r="AF1435" s="216">
        <v>0</v>
      </c>
      <c r="AG1435" s="215">
        <v>0</v>
      </c>
      <c r="AH1435" s="213">
        <v>2872</v>
      </c>
      <c r="AI1435" s="214">
        <v>5491.8736070000004</v>
      </c>
      <c r="AJ1435" s="215">
        <v>15772661</v>
      </c>
      <c r="AK1435" s="218">
        <v>2297</v>
      </c>
      <c r="AL1435" s="214">
        <v>5491.8675000000003</v>
      </c>
      <c r="AM1435" s="215">
        <v>12614819</v>
      </c>
      <c r="AN1435" s="36">
        <f t="shared" si="257"/>
        <v>1.193792306390761E-3</v>
      </c>
      <c r="AO1435" s="37">
        <f t="shared" si="258"/>
        <v>0.44437995743857611</v>
      </c>
      <c r="AP1435" s="38" t="s">
        <v>4</v>
      </c>
      <c r="AQ1435" s="39" t="str">
        <f t="shared" si="256"/>
        <v>제품</v>
      </c>
      <c r="AR1435" s="40">
        <f t="shared" si="261"/>
        <v>0</v>
      </c>
      <c r="AS1435" s="41">
        <f t="shared" si="262"/>
        <v>12614819</v>
      </c>
      <c r="AT1435" s="42">
        <f t="shared" si="263"/>
        <v>0</v>
      </c>
      <c r="AU1435" s="43">
        <f t="shared" si="259"/>
        <v>12614819</v>
      </c>
      <c r="AV1435" s="95">
        <f t="shared" si="255"/>
        <v>12614819.647500001</v>
      </c>
      <c r="AW1435" s="61" t="str">
        <f t="shared" si="255"/>
        <v/>
      </c>
      <c r="AX1435" s="61" t="str">
        <f t="shared" si="255"/>
        <v/>
      </c>
      <c r="AY1435" s="61" t="str">
        <f t="shared" si="255"/>
        <v/>
      </c>
      <c r="AZ1435" s="44" t="str">
        <f t="shared" si="255"/>
        <v/>
      </c>
      <c r="BA1435" s="45"/>
      <c r="BB1435" s="97">
        <v>2297</v>
      </c>
      <c r="BC1435" s="98">
        <v>0</v>
      </c>
      <c r="BD1435" s="98">
        <v>0</v>
      </c>
      <c r="BE1435" s="98">
        <v>0</v>
      </c>
      <c r="BF1435" s="98">
        <v>0</v>
      </c>
      <c r="BG1435" s="99">
        <f t="shared" si="264"/>
        <v>2297</v>
      </c>
      <c r="BH1435" s="52">
        <f t="shared" si="260"/>
        <v>0</v>
      </c>
      <c r="BI1435" s="53">
        <f>IFERROR(IF(ROUND(V1435/((D1435+AK1435)/2),1)&lt;0,0,ROUND(V1435/((D1435+AK1435)/2),1)),0)</f>
        <v>0.5</v>
      </c>
      <c r="BJ1435" s="55" t="str">
        <f>IF(AK1435=0,"정상",IF(AP1435="악성","악성",IF(AND(BL1435&gt;3,BI1435&lt;0.5),"악성",IF(AND(AP1435="정상",BL1435&lt;=3),"정상",IF(BI1435&gt;1,"정상","부진")))))</f>
        <v>부진</v>
      </c>
      <c r="BK1435" s="54">
        <v>45139</v>
      </c>
      <c r="BL1435" s="52">
        <f t="shared" si="265"/>
        <v>38</v>
      </c>
    </row>
    <row r="1436" spans="1:64" ht="17.100000000000001" customHeight="1">
      <c r="A1436" s="58" t="s">
        <v>1</v>
      </c>
      <c r="B1436" s="57" t="s">
        <v>2906</v>
      </c>
      <c r="C1436" s="56" t="s">
        <v>2907</v>
      </c>
      <c r="D1436" s="213">
        <v>4466</v>
      </c>
      <c r="E1436" s="214">
        <v>51116.176399999997</v>
      </c>
      <c r="F1436" s="215">
        <v>228284843</v>
      </c>
      <c r="G1436" s="213">
        <v>4900</v>
      </c>
      <c r="H1436" s="216">
        <v>54261.010203999998</v>
      </c>
      <c r="I1436" s="215">
        <v>265878950</v>
      </c>
      <c r="J1436" s="213">
        <v>0</v>
      </c>
      <c r="K1436" s="216">
        <v>0</v>
      </c>
      <c r="L1436" s="215">
        <v>0</v>
      </c>
      <c r="M1436" s="213">
        <v>118</v>
      </c>
      <c r="N1436" s="216">
        <v>47880.711863999997</v>
      </c>
      <c r="O1436" s="215">
        <v>5649924</v>
      </c>
      <c r="P1436" s="213">
        <v>0</v>
      </c>
      <c r="Q1436" s="216">
        <v>0</v>
      </c>
      <c r="R1436" s="215">
        <v>0</v>
      </c>
      <c r="S1436" s="213">
        <v>5018</v>
      </c>
      <c r="T1436" s="214">
        <v>54110.975288000001</v>
      </c>
      <c r="U1436" s="217">
        <v>271528874</v>
      </c>
      <c r="V1436" s="213">
        <v>6353</v>
      </c>
      <c r="W1436" s="216">
        <v>52126.258775000002</v>
      </c>
      <c r="X1436" s="215">
        <v>331158122</v>
      </c>
      <c r="Y1436" s="213">
        <v>0</v>
      </c>
      <c r="Z1436" s="216">
        <v>0</v>
      </c>
      <c r="AA1436" s="215">
        <v>0</v>
      </c>
      <c r="AB1436" s="213">
        <v>270</v>
      </c>
      <c r="AC1436" s="216">
        <v>51692.496295999998</v>
      </c>
      <c r="AD1436" s="215">
        <v>13956974</v>
      </c>
      <c r="AE1436" s="213">
        <v>0</v>
      </c>
      <c r="AF1436" s="216">
        <v>0</v>
      </c>
      <c r="AG1436" s="215">
        <v>0</v>
      </c>
      <c r="AH1436" s="213">
        <v>6623</v>
      </c>
      <c r="AI1436" s="214">
        <v>52108.575569000001</v>
      </c>
      <c r="AJ1436" s="215">
        <v>345115096</v>
      </c>
      <c r="AK1436" s="218">
        <v>2861</v>
      </c>
      <c r="AL1436" s="214">
        <v>54071.521200000003</v>
      </c>
      <c r="AM1436" s="215">
        <v>154698621</v>
      </c>
      <c r="AN1436" s="36">
        <f t="shared" si="257"/>
        <v>1.4639768002938465E-2</v>
      </c>
      <c r="AO1436" s="37">
        <f t="shared" si="258"/>
        <v>0.30166596372838467</v>
      </c>
      <c r="AP1436" s="38" t="s">
        <v>2</v>
      </c>
      <c r="AQ1436" s="39" t="str">
        <f t="shared" si="256"/>
        <v>제품</v>
      </c>
      <c r="AR1436" s="40">
        <f t="shared" si="261"/>
        <v>0</v>
      </c>
      <c r="AS1436" s="41">
        <f t="shared" si="262"/>
        <v>0</v>
      </c>
      <c r="AT1436" s="42">
        <f t="shared" si="263"/>
        <v>154698621</v>
      </c>
      <c r="AU1436" s="43">
        <f t="shared" si="259"/>
        <v>154698621</v>
      </c>
      <c r="AV1436" s="95">
        <f t="shared" si="255"/>
        <v>154698622.1532</v>
      </c>
      <c r="AW1436" s="61" t="str">
        <f t="shared" si="255"/>
        <v/>
      </c>
      <c r="AX1436" s="61" t="str">
        <f t="shared" si="255"/>
        <v/>
      </c>
      <c r="AY1436" s="61" t="str">
        <f t="shared" si="255"/>
        <v/>
      </c>
      <c r="AZ1436" s="44" t="str">
        <f t="shared" si="255"/>
        <v/>
      </c>
      <c r="BA1436" s="45"/>
      <c r="BB1436" s="97">
        <v>2861</v>
      </c>
      <c r="BC1436" s="98">
        <v>0</v>
      </c>
      <c r="BD1436" s="98">
        <v>0</v>
      </c>
      <c r="BE1436" s="98">
        <v>0</v>
      </c>
      <c r="BF1436" s="98">
        <v>0</v>
      </c>
      <c r="BG1436" s="99">
        <f t="shared" si="264"/>
        <v>2861</v>
      </c>
      <c r="BH1436" s="52">
        <f t="shared" si="260"/>
        <v>0</v>
      </c>
      <c r="BI1436" s="53">
        <f>IFERROR(IF(ROUND(V1436/((D1436+AK1436)/2),1)&lt;0,0,ROUND(V1436/((D1436+AK1436)/2),1)),0)</f>
        <v>1.7</v>
      </c>
      <c r="BJ1436" s="55" t="str">
        <f>IF(AK1436=0,"정상",IF(AP1436="악성","악성",IF(AND(BL1436&gt;3,BI1436&lt;0.5),"악성",IF(AND(AP1436="정상",BL1436&lt;=3),"정상",IF(BI1436&gt;1,"정상","부진")))))</f>
        <v>정상</v>
      </c>
      <c r="BK1436" s="54">
        <v>46143</v>
      </c>
      <c r="BL1436" s="52">
        <f t="shared" si="265"/>
        <v>5</v>
      </c>
    </row>
    <row r="1437" spans="1:64" ht="17.100000000000001" customHeight="1">
      <c r="A1437" s="58" t="s">
        <v>1</v>
      </c>
      <c r="B1437" s="57" t="s">
        <v>2908</v>
      </c>
      <c r="C1437" s="56" t="s">
        <v>2909</v>
      </c>
      <c r="D1437" s="213">
        <v>3329</v>
      </c>
      <c r="E1437" s="214">
        <v>298.28379999999999</v>
      </c>
      <c r="F1437" s="215">
        <v>992986</v>
      </c>
      <c r="G1437" s="213">
        <v>4900</v>
      </c>
      <c r="H1437" s="216">
        <v>346.67897900000003</v>
      </c>
      <c r="I1437" s="215">
        <v>1698727</v>
      </c>
      <c r="J1437" s="213">
        <v>0</v>
      </c>
      <c r="K1437" s="216">
        <v>0</v>
      </c>
      <c r="L1437" s="215">
        <v>0</v>
      </c>
      <c r="M1437" s="213">
        <v>113</v>
      </c>
      <c r="N1437" s="216">
        <v>298.283185</v>
      </c>
      <c r="O1437" s="215">
        <v>33706</v>
      </c>
      <c r="P1437" s="213">
        <v>0</v>
      </c>
      <c r="Q1437" s="216">
        <v>0</v>
      </c>
      <c r="R1437" s="215">
        <v>0</v>
      </c>
      <c r="S1437" s="213">
        <v>5013</v>
      </c>
      <c r="T1437" s="214">
        <v>345.58807100000001</v>
      </c>
      <c r="U1437" s="217">
        <v>1732433</v>
      </c>
      <c r="V1437" s="213">
        <v>2990</v>
      </c>
      <c r="W1437" s="216">
        <v>315.34849400000002</v>
      </c>
      <c r="X1437" s="215">
        <v>942892</v>
      </c>
      <c r="Y1437" s="213">
        <v>0</v>
      </c>
      <c r="Z1437" s="216">
        <v>0</v>
      </c>
      <c r="AA1437" s="215">
        <v>0</v>
      </c>
      <c r="AB1437" s="213">
        <v>1196</v>
      </c>
      <c r="AC1437" s="216">
        <v>307.383779</v>
      </c>
      <c r="AD1437" s="215">
        <v>367631</v>
      </c>
      <c r="AE1437" s="213">
        <v>0</v>
      </c>
      <c r="AF1437" s="216">
        <v>0</v>
      </c>
      <c r="AG1437" s="215">
        <v>0</v>
      </c>
      <c r="AH1437" s="213">
        <v>4186</v>
      </c>
      <c r="AI1437" s="214">
        <v>313.07286099999999</v>
      </c>
      <c r="AJ1437" s="215">
        <v>1310523</v>
      </c>
      <c r="AK1437" s="218">
        <v>4156</v>
      </c>
      <c r="AL1437" s="214">
        <v>340.44650000000001</v>
      </c>
      <c r="AM1437" s="215">
        <v>1414896</v>
      </c>
      <c r="AN1437" s="36">
        <f t="shared" si="257"/>
        <v>1.3389743912640064E-4</v>
      </c>
      <c r="AO1437" s="37">
        <f t="shared" si="258"/>
        <v>0.49820187005514266</v>
      </c>
      <c r="AP1437" s="38" t="s">
        <v>2</v>
      </c>
      <c r="AQ1437" s="39" t="str">
        <f t="shared" si="256"/>
        <v>제품</v>
      </c>
      <c r="AR1437" s="40">
        <f t="shared" si="261"/>
        <v>0</v>
      </c>
      <c r="AS1437" s="41">
        <f t="shared" si="262"/>
        <v>0</v>
      </c>
      <c r="AT1437" s="42">
        <f t="shared" si="263"/>
        <v>1414896</v>
      </c>
      <c r="AU1437" s="43">
        <f t="shared" si="259"/>
        <v>1414896</v>
      </c>
      <c r="AV1437" s="95">
        <f t="shared" si="255"/>
        <v>1414895.6540000001</v>
      </c>
      <c r="AW1437" s="61" t="str">
        <f t="shared" si="255"/>
        <v/>
      </c>
      <c r="AX1437" s="61" t="str">
        <f t="shared" si="255"/>
        <v/>
      </c>
      <c r="AY1437" s="61" t="str">
        <f t="shared" si="255"/>
        <v/>
      </c>
      <c r="AZ1437" s="44" t="str">
        <f t="shared" si="255"/>
        <v/>
      </c>
      <c r="BA1437" s="45"/>
      <c r="BB1437" s="97">
        <v>4156</v>
      </c>
      <c r="BC1437" s="98">
        <v>0</v>
      </c>
      <c r="BD1437" s="98">
        <v>0</v>
      </c>
      <c r="BE1437" s="98">
        <v>0</v>
      </c>
      <c r="BF1437" s="98">
        <v>0</v>
      </c>
      <c r="BG1437" s="99">
        <f t="shared" si="264"/>
        <v>4156</v>
      </c>
      <c r="BH1437" s="52">
        <f t="shared" si="260"/>
        <v>0</v>
      </c>
      <c r="BI1437" s="53">
        <f>IFERROR(IF(ROUND(V1437/((D1437+AK1437)/2),1)&lt;0,0,ROUND(V1437/((D1437+AK1437)/2),1)),0)</f>
        <v>0.8</v>
      </c>
      <c r="BJ1437" s="55" t="str">
        <f>IF(AK1437=0,"정상",IF(AP1437="악성","악성",IF(AND(BL1437&gt;3,BI1437&lt;0.5),"악성",IF(AND(AP1437="정상",BL1437&lt;=3),"정상",IF(BI1437&gt;1,"정상","부진")))))</f>
        <v>부진</v>
      </c>
      <c r="BK1437" s="54">
        <v>46113</v>
      </c>
      <c r="BL1437" s="52">
        <f t="shared" si="265"/>
        <v>6</v>
      </c>
    </row>
    <row r="1438" spans="1:64" ht="17.100000000000001" customHeight="1">
      <c r="A1438" s="58" t="s">
        <v>1</v>
      </c>
      <c r="B1438" s="57" t="s">
        <v>2910</v>
      </c>
      <c r="C1438" s="56" t="s">
        <v>2911</v>
      </c>
      <c r="D1438" s="213">
        <v>1</v>
      </c>
      <c r="E1438" s="214">
        <v>6216</v>
      </c>
      <c r="F1438" s="215">
        <v>6216</v>
      </c>
      <c r="G1438" s="213">
        <v>0</v>
      </c>
      <c r="H1438" s="216">
        <v>0</v>
      </c>
      <c r="I1438" s="215">
        <v>0</v>
      </c>
      <c r="J1438" s="213">
        <v>0</v>
      </c>
      <c r="K1438" s="216">
        <v>0</v>
      </c>
      <c r="L1438" s="215">
        <v>0</v>
      </c>
      <c r="M1438" s="213">
        <v>0</v>
      </c>
      <c r="N1438" s="216">
        <v>0</v>
      </c>
      <c r="O1438" s="215">
        <v>0</v>
      </c>
      <c r="P1438" s="213">
        <v>0</v>
      </c>
      <c r="Q1438" s="216">
        <v>0</v>
      </c>
      <c r="R1438" s="215">
        <v>0</v>
      </c>
      <c r="S1438" s="213">
        <v>0</v>
      </c>
      <c r="T1438" s="214">
        <v>0</v>
      </c>
      <c r="U1438" s="217">
        <v>0</v>
      </c>
      <c r="V1438" s="213">
        <v>0</v>
      </c>
      <c r="W1438" s="216">
        <v>0</v>
      </c>
      <c r="X1438" s="215">
        <v>0</v>
      </c>
      <c r="Y1438" s="213">
        <v>0</v>
      </c>
      <c r="Z1438" s="216">
        <v>0</v>
      </c>
      <c r="AA1438" s="215">
        <v>0</v>
      </c>
      <c r="AB1438" s="213">
        <v>1</v>
      </c>
      <c r="AC1438" s="216">
        <v>6216</v>
      </c>
      <c r="AD1438" s="215">
        <v>6216</v>
      </c>
      <c r="AE1438" s="213">
        <v>0</v>
      </c>
      <c r="AF1438" s="216">
        <v>0</v>
      </c>
      <c r="AG1438" s="215">
        <v>0</v>
      </c>
      <c r="AH1438" s="213">
        <v>1</v>
      </c>
      <c r="AI1438" s="214">
        <v>6216</v>
      </c>
      <c r="AJ1438" s="215">
        <v>6216</v>
      </c>
      <c r="AK1438" s="218">
        <v>0</v>
      </c>
      <c r="AL1438" s="214">
        <v>0</v>
      </c>
      <c r="AM1438" s="215">
        <v>0</v>
      </c>
      <c r="AN1438" s="36">
        <f t="shared" si="257"/>
        <v>0</v>
      </c>
      <c r="AO1438" s="37">
        <f t="shared" si="258"/>
        <v>0</v>
      </c>
      <c r="AP1438" s="38" t="s">
        <v>3</v>
      </c>
      <c r="AQ1438" s="39" t="str">
        <f t="shared" si="256"/>
        <v>제품</v>
      </c>
      <c r="AR1438" s="40">
        <f t="shared" si="261"/>
        <v>0</v>
      </c>
      <c r="AS1438" s="41">
        <f t="shared" si="262"/>
        <v>0</v>
      </c>
      <c r="AT1438" s="42">
        <f t="shared" si="263"/>
        <v>0</v>
      </c>
      <c r="AU1438" s="43">
        <f t="shared" si="259"/>
        <v>0</v>
      </c>
      <c r="AV1438" s="95" t="str">
        <f t="shared" ref="AV1438:AZ1488" si="266">IF(+BB1438*$AL1438=0,"",+BB1438*$AL1438)</f>
        <v/>
      </c>
      <c r="AW1438" s="61" t="str">
        <f t="shared" si="266"/>
        <v/>
      </c>
      <c r="AX1438" s="61" t="str">
        <f t="shared" si="266"/>
        <v/>
      </c>
      <c r="AY1438" s="61" t="str">
        <f t="shared" si="266"/>
        <v/>
      </c>
      <c r="AZ1438" s="44" t="str">
        <f t="shared" si="266"/>
        <v/>
      </c>
      <c r="BA1438" s="45"/>
      <c r="BB1438" s="97">
        <v>0</v>
      </c>
      <c r="BC1438" s="98">
        <v>0</v>
      </c>
      <c r="BD1438" s="98">
        <v>0</v>
      </c>
      <c r="BE1438" s="98">
        <v>0</v>
      </c>
      <c r="BF1438" s="98">
        <v>0</v>
      </c>
      <c r="BG1438" s="99">
        <f t="shared" si="264"/>
        <v>0</v>
      </c>
      <c r="BH1438" s="52">
        <f t="shared" si="260"/>
        <v>0</v>
      </c>
      <c r="BI1438" s="53">
        <f>IFERROR(IF(ROUND(V1438/((D1438+AK1438)/2),1)&lt;0,0,ROUND(V1438/((D1438+AK1438)/2),1)),0)</f>
        <v>0</v>
      </c>
      <c r="BJ1438" s="55" t="str">
        <f>IF(AK1438=0,"정상",IF(AP1438="악성","악성",IF(AND(BL1438&gt;3,BI1438&lt;0.5),"악성",IF(AND(AP1438="정상",BL1438&lt;=3),"정상",IF(BI1438&gt;1,"정상","부진")))))</f>
        <v>정상</v>
      </c>
      <c r="BK1438" s="54">
        <v>45231</v>
      </c>
      <c r="BL1438" s="52">
        <f t="shared" si="265"/>
        <v>35</v>
      </c>
    </row>
    <row r="1439" spans="1:64" ht="17.100000000000001" customHeight="1">
      <c r="A1439" s="58" t="s">
        <v>1</v>
      </c>
      <c r="B1439" s="57" t="s">
        <v>2912</v>
      </c>
      <c r="C1439" s="56" t="s">
        <v>2913</v>
      </c>
      <c r="D1439" s="213">
        <v>1542</v>
      </c>
      <c r="E1439" s="214">
        <v>6215.5319</v>
      </c>
      <c r="F1439" s="215">
        <v>9584349</v>
      </c>
      <c r="G1439" s="213">
        <v>0</v>
      </c>
      <c r="H1439" s="216">
        <v>0</v>
      </c>
      <c r="I1439" s="215">
        <v>0</v>
      </c>
      <c r="J1439" s="213">
        <v>0</v>
      </c>
      <c r="K1439" s="216">
        <v>0</v>
      </c>
      <c r="L1439" s="215">
        <v>0</v>
      </c>
      <c r="M1439" s="213">
        <v>0</v>
      </c>
      <c r="N1439" s="216">
        <v>0</v>
      </c>
      <c r="O1439" s="215">
        <v>0</v>
      </c>
      <c r="P1439" s="213">
        <v>0</v>
      </c>
      <c r="Q1439" s="216">
        <v>0</v>
      </c>
      <c r="R1439" s="215">
        <v>0</v>
      </c>
      <c r="S1439" s="213">
        <v>0</v>
      </c>
      <c r="T1439" s="214">
        <v>0</v>
      </c>
      <c r="U1439" s="217">
        <v>0</v>
      </c>
      <c r="V1439" s="213">
        <v>829</v>
      </c>
      <c r="W1439" s="216">
        <v>6215.5355849999996</v>
      </c>
      <c r="X1439" s="215">
        <v>5152679</v>
      </c>
      <c r="Y1439" s="213">
        <v>0</v>
      </c>
      <c r="Z1439" s="216">
        <v>0</v>
      </c>
      <c r="AA1439" s="215">
        <v>0</v>
      </c>
      <c r="AB1439" s="213">
        <v>16</v>
      </c>
      <c r="AC1439" s="216">
        <v>6215.75</v>
      </c>
      <c r="AD1439" s="215">
        <v>99452</v>
      </c>
      <c r="AE1439" s="213">
        <v>0</v>
      </c>
      <c r="AF1439" s="216">
        <v>0</v>
      </c>
      <c r="AG1439" s="215">
        <v>0</v>
      </c>
      <c r="AH1439" s="213">
        <v>845</v>
      </c>
      <c r="AI1439" s="214">
        <v>6215.5396440000004</v>
      </c>
      <c r="AJ1439" s="215">
        <v>5252131</v>
      </c>
      <c r="AK1439" s="218">
        <v>697</v>
      </c>
      <c r="AL1439" s="214">
        <v>6215.5209000000004</v>
      </c>
      <c r="AM1439" s="215">
        <v>4332218</v>
      </c>
      <c r="AN1439" s="36">
        <f t="shared" si="257"/>
        <v>4.0997564198167011E-4</v>
      </c>
      <c r="AO1439" s="37">
        <f t="shared" si="258"/>
        <v>0.45201037613488976</v>
      </c>
      <c r="AP1439" s="38" t="s">
        <v>4</v>
      </c>
      <c r="AQ1439" s="39" t="str">
        <f t="shared" si="256"/>
        <v>제품</v>
      </c>
      <c r="AR1439" s="40">
        <f t="shared" si="261"/>
        <v>0</v>
      </c>
      <c r="AS1439" s="41">
        <f t="shared" si="262"/>
        <v>4332218</v>
      </c>
      <c r="AT1439" s="42">
        <f t="shared" si="263"/>
        <v>0</v>
      </c>
      <c r="AU1439" s="43">
        <f t="shared" si="259"/>
        <v>4332218</v>
      </c>
      <c r="AV1439" s="95">
        <f t="shared" si="266"/>
        <v>4332218.0673000002</v>
      </c>
      <c r="AW1439" s="61" t="str">
        <f t="shared" si="266"/>
        <v/>
      </c>
      <c r="AX1439" s="61" t="str">
        <f t="shared" si="266"/>
        <v/>
      </c>
      <c r="AY1439" s="61" t="str">
        <f t="shared" si="266"/>
        <v/>
      </c>
      <c r="AZ1439" s="44" t="str">
        <f t="shared" si="266"/>
        <v/>
      </c>
      <c r="BA1439" s="45"/>
      <c r="BB1439" s="97">
        <v>697</v>
      </c>
      <c r="BC1439" s="98">
        <v>0</v>
      </c>
      <c r="BD1439" s="98">
        <v>0</v>
      </c>
      <c r="BE1439" s="98">
        <v>0</v>
      </c>
      <c r="BF1439" s="98">
        <v>0</v>
      </c>
      <c r="BG1439" s="99">
        <f t="shared" si="264"/>
        <v>697</v>
      </c>
      <c r="BH1439" s="52">
        <f t="shared" si="260"/>
        <v>0</v>
      </c>
      <c r="BI1439" s="53">
        <f>IFERROR(IF(ROUND(V1439/((D1439+AK1439)/2),1)&lt;0,0,ROUND(V1439/((D1439+AK1439)/2),1)),0)</f>
        <v>0.7</v>
      </c>
      <c r="BJ1439" s="55" t="str">
        <f>IF(AK1439=0,"정상",IF(AP1439="악성","악성",IF(AND(BL1439&gt;3,BI1439&lt;0.5),"악성",IF(AND(AP1439="정상",BL1439&lt;=3),"정상",IF(BI1439&gt;1,"정상","부진")))))</f>
        <v>부진</v>
      </c>
      <c r="BK1439" s="54">
        <v>45231</v>
      </c>
      <c r="BL1439" s="52">
        <f t="shared" si="265"/>
        <v>35</v>
      </c>
    </row>
    <row r="1440" spans="1:64" ht="17.100000000000001" customHeight="1">
      <c r="A1440" s="58" t="s">
        <v>1</v>
      </c>
      <c r="B1440" s="57" t="s">
        <v>2914</v>
      </c>
      <c r="C1440" s="56" t="s">
        <v>2915</v>
      </c>
      <c r="D1440" s="213">
        <v>602</v>
      </c>
      <c r="E1440" s="214">
        <v>6126.8648000000003</v>
      </c>
      <c r="F1440" s="215">
        <v>3688372</v>
      </c>
      <c r="G1440" s="213">
        <v>0</v>
      </c>
      <c r="H1440" s="216">
        <v>0</v>
      </c>
      <c r="I1440" s="215">
        <v>0</v>
      </c>
      <c r="J1440" s="213">
        <v>0</v>
      </c>
      <c r="K1440" s="216">
        <v>0</v>
      </c>
      <c r="L1440" s="215">
        <v>0</v>
      </c>
      <c r="M1440" s="213">
        <v>8</v>
      </c>
      <c r="N1440" s="216">
        <v>6136.75</v>
      </c>
      <c r="O1440" s="215">
        <v>49094</v>
      </c>
      <c r="P1440" s="213">
        <v>0</v>
      </c>
      <c r="Q1440" s="216">
        <v>0</v>
      </c>
      <c r="R1440" s="215">
        <v>0</v>
      </c>
      <c r="S1440" s="213">
        <v>8</v>
      </c>
      <c r="T1440" s="214">
        <v>6136.75</v>
      </c>
      <c r="U1440" s="217">
        <v>49094</v>
      </c>
      <c r="V1440" s="213">
        <v>588</v>
      </c>
      <c r="W1440" s="216">
        <v>6126.9931969999998</v>
      </c>
      <c r="X1440" s="215">
        <v>3602672</v>
      </c>
      <c r="Y1440" s="213">
        <v>0</v>
      </c>
      <c r="Z1440" s="216">
        <v>0</v>
      </c>
      <c r="AA1440" s="215">
        <v>0</v>
      </c>
      <c r="AB1440" s="213">
        <v>22</v>
      </c>
      <c r="AC1440" s="216">
        <v>6127</v>
      </c>
      <c r="AD1440" s="215">
        <v>134794</v>
      </c>
      <c r="AE1440" s="213">
        <v>0</v>
      </c>
      <c r="AF1440" s="216">
        <v>0</v>
      </c>
      <c r="AG1440" s="215">
        <v>0</v>
      </c>
      <c r="AH1440" s="213">
        <v>610</v>
      </c>
      <c r="AI1440" s="214">
        <v>6126.993442</v>
      </c>
      <c r="AJ1440" s="215">
        <v>3737466</v>
      </c>
      <c r="AK1440" s="218">
        <v>0</v>
      </c>
      <c r="AL1440" s="214">
        <v>0</v>
      </c>
      <c r="AM1440" s="215">
        <v>0</v>
      </c>
      <c r="AN1440" s="36">
        <f t="shared" si="257"/>
        <v>0</v>
      </c>
      <c r="AO1440" s="37">
        <f t="shared" si="258"/>
        <v>0</v>
      </c>
      <c r="AP1440" s="38" t="s">
        <v>4</v>
      </c>
      <c r="AQ1440" s="39" t="str">
        <f t="shared" si="256"/>
        <v>제품</v>
      </c>
      <c r="AR1440" s="40">
        <f t="shared" si="261"/>
        <v>0</v>
      </c>
      <c r="AS1440" s="41">
        <f t="shared" si="262"/>
        <v>0</v>
      </c>
      <c r="AT1440" s="42">
        <f t="shared" si="263"/>
        <v>0</v>
      </c>
      <c r="AU1440" s="43">
        <f t="shared" si="259"/>
        <v>0</v>
      </c>
      <c r="AV1440" s="95" t="str">
        <f t="shared" si="266"/>
        <v/>
      </c>
      <c r="AW1440" s="61" t="str">
        <f t="shared" si="266"/>
        <v/>
      </c>
      <c r="AX1440" s="61" t="str">
        <f t="shared" si="266"/>
        <v/>
      </c>
      <c r="AY1440" s="61" t="str">
        <f t="shared" si="266"/>
        <v/>
      </c>
      <c r="AZ1440" s="44" t="str">
        <f t="shared" si="266"/>
        <v/>
      </c>
      <c r="BA1440" s="45"/>
      <c r="BB1440" s="97">
        <v>0</v>
      </c>
      <c r="BC1440" s="98">
        <v>0</v>
      </c>
      <c r="BD1440" s="98">
        <v>0</v>
      </c>
      <c r="BE1440" s="98">
        <v>0</v>
      </c>
      <c r="BF1440" s="98">
        <v>0</v>
      </c>
      <c r="BG1440" s="99">
        <f t="shared" si="264"/>
        <v>0</v>
      </c>
      <c r="BH1440" s="52">
        <f t="shared" si="260"/>
        <v>0</v>
      </c>
      <c r="BI1440" s="53">
        <f>IFERROR(IF(ROUND(V1440/((D1440+AK1440)/2),1)&lt;0,0,ROUND(V1440/((D1440+AK1440)/2),1)),0)</f>
        <v>2</v>
      </c>
      <c r="BJ1440" s="55" t="str">
        <f>IF(AK1440=0,"정상",IF(AP1440="악성","악성",IF(AND(BL1440&gt;3,BI1440&lt;0.5),"악성",IF(AND(AP1440="정상",BL1440&lt;=3),"정상",IF(BI1440&gt;1,"정상","부진")))))</f>
        <v>정상</v>
      </c>
      <c r="BK1440" s="54">
        <v>45231</v>
      </c>
      <c r="BL1440" s="52">
        <f t="shared" si="265"/>
        <v>35</v>
      </c>
    </row>
    <row r="1441" spans="1:64" ht="17.100000000000001" customHeight="1">
      <c r="A1441" s="58" t="s">
        <v>1</v>
      </c>
      <c r="B1441" s="57" t="s">
        <v>2916</v>
      </c>
      <c r="C1441" s="56" t="s">
        <v>2917</v>
      </c>
      <c r="D1441" s="213">
        <v>954</v>
      </c>
      <c r="E1441" s="214">
        <v>6126.8684000000003</v>
      </c>
      <c r="F1441" s="215">
        <v>5845032</v>
      </c>
      <c r="G1441" s="213">
        <v>0</v>
      </c>
      <c r="H1441" s="216">
        <v>0</v>
      </c>
      <c r="I1441" s="215">
        <v>0</v>
      </c>
      <c r="J1441" s="213">
        <v>0</v>
      </c>
      <c r="K1441" s="216">
        <v>0</v>
      </c>
      <c r="L1441" s="215">
        <v>0</v>
      </c>
      <c r="M1441" s="213">
        <v>3</v>
      </c>
      <c r="N1441" s="216">
        <v>6138</v>
      </c>
      <c r="O1441" s="215">
        <v>18414</v>
      </c>
      <c r="P1441" s="213">
        <v>0</v>
      </c>
      <c r="Q1441" s="216">
        <v>0</v>
      </c>
      <c r="R1441" s="215">
        <v>0</v>
      </c>
      <c r="S1441" s="213">
        <v>3</v>
      </c>
      <c r="T1441" s="214">
        <v>6138</v>
      </c>
      <c r="U1441" s="217">
        <v>18414</v>
      </c>
      <c r="V1441" s="213">
        <v>838</v>
      </c>
      <c r="W1441" s="216">
        <v>6126.9069209999998</v>
      </c>
      <c r="X1441" s="215">
        <v>5134348</v>
      </c>
      <c r="Y1441" s="213">
        <v>0</v>
      </c>
      <c r="Z1441" s="216">
        <v>0</v>
      </c>
      <c r="AA1441" s="215">
        <v>0</v>
      </c>
      <c r="AB1441" s="213">
        <v>7</v>
      </c>
      <c r="AC1441" s="216">
        <v>6127</v>
      </c>
      <c r="AD1441" s="215">
        <v>42889</v>
      </c>
      <c r="AE1441" s="213">
        <v>0</v>
      </c>
      <c r="AF1441" s="216">
        <v>0</v>
      </c>
      <c r="AG1441" s="215">
        <v>0</v>
      </c>
      <c r="AH1441" s="213">
        <v>845</v>
      </c>
      <c r="AI1441" s="214">
        <v>6126.9076919999998</v>
      </c>
      <c r="AJ1441" s="215">
        <v>5177237</v>
      </c>
      <c r="AK1441" s="218">
        <v>112</v>
      </c>
      <c r="AL1441" s="214">
        <v>6126.866</v>
      </c>
      <c r="AM1441" s="215">
        <v>686209</v>
      </c>
      <c r="AN1441" s="36">
        <f t="shared" si="257"/>
        <v>6.4938785469383092E-5</v>
      </c>
      <c r="AO1441" s="37">
        <f t="shared" si="258"/>
        <v>0.11703239289446186</v>
      </c>
      <c r="AP1441" s="38" t="s">
        <v>4</v>
      </c>
      <c r="AQ1441" s="39" t="str">
        <f t="shared" si="256"/>
        <v>제품</v>
      </c>
      <c r="AR1441" s="40">
        <f t="shared" si="261"/>
        <v>0</v>
      </c>
      <c r="AS1441" s="41">
        <f t="shared" si="262"/>
        <v>686209</v>
      </c>
      <c r="AT1441" s="42">
        <f t="shared" si="263"/>
        <v>0</v>
      </c>
      <c r="AU1441" s="43">
        <f t="shared" si="259"/>
        <v>686209</v>
      </c>
      <c r="AV1441" s="95">
        <f t="shared" si="266"/>
        <v>686208.99199999997</v>
      </c>
      <c r="AW1441" s="61" t="str">
        <f t="shared" si="266"/>
        <v/>
      </c>
      <c r="AX1441" s="61" t="str">
        <f t="shared" si="266"/>
        <v/>
      </c>
      <c r="AY1441" s="61" t="str">
        <f t="shared" si="266"/>
        <v/>
      </c>
      <c r="AZ1441" s="44" t="str">
        <f t="shared" si="266"/>
        <v/>
      </c>
      <c r="BA1441" s="45"/>
      <c r="BB1441" s="97">
        <v>112</v>
      </c>
      <c r="BC1441" s="98">
        <v>0</v>
      </c>
      <c r="BD1441" s="98">
        <v>0</v>
      </c>
      <c r="BE1441" s="98">
        <v>0</v>
      </c>
      <c r="BF1441" s="98">
        <v>0</v>
      </c>
      <c r="BG1441" s="99">
        <f t="shared" si="264"/>
        <v>112</v>
      </c>
      <c r="BH1441" s="52">
        <f t="shared" si="260"/>
        <v>0</v>
      </c>
      <c r="BI1441" s="53">
        <f>IFERROR(IF(ROUND(V1441/((D1441+AK1441)/2),1)&lt;0,0,ROUND(V1441/((D1441+AK1441)/2),1)),0)</f>
        <v>1.6</v>
      </c>
      <c r="BJ1441" s="55" t="str">
        <f>IF(AK1441=0,"정상",IF(AP1441="악성","악성",IF(AND(BL1441&gt;3,BI1441&lt;0.5),"악성",IF(AND(AP1441="정상",BL1441&lt;=3),"정상",IF(BI1441&gt;1,"정상","부진")))))</f>
        <v>정상</v>
      </c>
      <c r="BK1441" s="54">
        <v>45231</v>
      </c>
      <c r="BL1441" s="52">
        <f t="shared" si="265"/>
        <v>35</v>
      </c>
    </row>
    <row r="1442" spans="1:64" ht="17.100000000000001" customHeight="1">
      <c r="A1442" s="58" t="s">
        <v>1</v>
      </c>
      <c r="B1442" s="57" t="s">
        <v>2918</v>
      </c>
      <c r="C1442" s="56" t="s">
        <v>2919</v>
      </c>
      <c r="D1442" s="213">
        <v>955</v>
      </c>
      <c r="E1442" s="214">
        <v>3244.7891</v>
      </c>
      <c r="F1442" s="215">
        <v>3098773</v>
      </c>
      <c r="G1442" s="213">
        <v>0</v>
      </c>
      <c r="H1442" s="216">
        <v>0</v>
      </c>
      <c r="I1442" s="215">
        <v>0</v>
      </c>
      <c r="J1442" s="213">
        <v>0</v>
      </c>
      <c r="K1442" s="216">
        <v>0</v>
      </c>
      <c r="L1442" s="215">
        <v>0</v>
      </c>
      <c r="M1442" s="213">
        <v>0</v>
      </c>
      <c r="N1442" s="216">
        <v>0</v>
      </c>
      <c r="O1442" s="215">
        <v>0</v>
      </c>
      <c r="P1442" s="213">
        <v>0</v>
      </c>
      <c r="Q1442" s="216">
        <v>0</v>
      </c>
      <c r="R1442" s="215">
        <v>0</v>
      </c>
      <c r="S1442" s="213">
        <v>0</v>
      </c>
      <c r="T1442" s="214">
        <v>0</v>
      </c>
      <c r="U1442" s="217">
        <v>0</v>
      </c>
      <c r="V1442" s="213">
        <v>670</v>
      </c>
      <c r="W1442" s="216">
        <v>3244.7940290000001</v>
      </c>
      <c r="X1442" s="215">
        <v>2174012</v>
      </c>
      <c r="Y1442" s="213">
        <v>0</v>
      </c>
      <c r="Z1442" s="216">
        <v>0</v>
      </c>
      <c r="AA1442" s="215">
        <v>0</v>
      </c>
      <c r="AB1442" s="213">
        <v>37</v>
      </c>
      <c r="AC1442" s="216">
        <v>3244.8648640000001</v>
      </c>
      <c r="AD1442" s="215">
        <v>120060</v>
      </c>
      <c r="AE1442" s="213">
        <v>0</v>
      </c>
      <c r="AF1442" s="216">
        <v>0</v>
      </c>
      <c r="AG1442" s="215">
        <v>0</v>
      </c>
      <c r="AH1442" s="213">
        <v>707</v>
      </c>
      <c r="AI1442" s="214">
        <v>3244.797736</v>
      </c>
      <c r="AJ1442" s="215">
        <v>2294072</v>
      </c>
      <c r="AK1442" s="218">
        <v>248</v>
      </c>
      <c r="AL1442" s="214">
        <v>3244.7620000000002</v>
      </c>
      <c r="AM1442" s="215">
        <v>804701</v>
      </c>
      <c r="AN1442" s="36">
        <f t="shared" si="257"/>
        <v>7.6152171723189351E-5</v>
      </c>
      <c r="AO1442" s="37">
        <f t="shared" si="258"/>
        <v>0.25968586387434556</v>
      </c>
      <c r="AP1442" s="38" t="s">
        <v>4</v>
      </c>
      <c r="AQ1442" s="39" t="str">
        <f t="shared" si="256"/>
        <v>제품</v>
      </c>
      <c r="AR1442" s="40">
        <f t="shared" si="261"/>
        <v>0</v>
      </c>
      <c r="AS1442" s="41">
        <f t="shared" si="262"/>
        <v>804701</v>
      </c>
      <c r="AT1442" s="42">
        <f t="shared" si="263"/>
        <v>0</v>
      </c>
      <c r="AU1442" s="43">
        <f t="shared" si="259"/>
        <v>804701</v>
      </c>
      <c r="AV1442" s="95">
        <f t="shared" si="266"/>
        <v>804700.97600000002</v>
      </c>
      <c r="AW1442" s="61" t="str">
        <f t="shared" si="266"/>
        <v/>
      </c>
      <c r="AX1442" s="61" t="str">
        <f t="shared" si="266"/>
        <v/>
      </c>
      <c r="AY1442" s="61" t="str">
        <f t="shared" si="266"/>
        <v/>
      </c>
      <c r="AZ1442" s="44" t="str">
        <f t="shared" si="266"/>
        <v/>
      </c>
      <c r="BA1442" s="45"/>
      <c r="BB1442" s="97">
        <v>248</v>
      </c>
      <c r="BC1442" s="98">
        <v>0</v>
      </c>
      <c r="BD1442" s="98">
        <v>0</v>
      </c>
      <c r="BE1442" s="98">
        <v>0</v>
      </c>
      <c r="BF1442" s="98">
        <v>0</v>
      </c>
      <c r="BG1442" s="99">
        <f t="shared" si="264"/>
        <v>248</v>
      </c>
      <c r="BH1442" s="52">
        <f t="shared" si="260"/>
        <v>0</v>
      </c>
      <c r="BI1442" s="53">
        <f>IFERROR(IF(ROUND(V1442/((D1442+AK1442)/2),1)&lt;0,0,ROUND(V1442/((D1442+AK1442)/2),1)),0)</f>
        <v>1.1000000000000001</v>
      </c>
      <c r="BJ1442" s="55" t="str">
        <f>IF(AK1442=0,"정상",IF(AP1442="악성","악성",IF(AND(BL1442&gt;3,BI1442&lt;0.5),"악성",IF(AND(AP1442="정상",BL1442&lt;=3),"정상",IF(BI1442&gt;1,"정상","부진")))))</f>
        <v>정상</v>
      </c>
      <c r="BK1442" s="54">
        <v>45231</v>
      </c>
      <c r="BL1442" s="52">
        <f t="shared" si="265"/>
        <v>35</v>
      </c>
    </row>
    <row r="1443" spans="1:64" ht="17.100000000000001" customHeight="1">
      <c r="A1443" s="58" t="s">
        <v>1</v>
      </c>
      <c r="B1443" s="57" t="s">
        <v>2920</v>
      </c>
      <c r="C1443" s="56" t="s">
        <v>2921</v>
      </c>
      <c r="D1443" s="213">
        <v>1164</v>
      </c>
      <c r="E1443" s="214">
        <v>3252.4791</v>
      </c>
      <c r="F1443" s="215">
        <v>3785885</v>
      </c>
      <c r="G1443" s="213">
        <v>0</v>
      </c>
      <c r="H1443" s="216">
        <v>0</v>
      </c>
      <c r="I1443" s="215">
        <v>0</v>
      </c>
      <c r="J1443" s="213">
        <v>0</v>
      </c>
      <c r="K1443" s="216">
        <v>0</v>
      </c>
      <c r="L1443" s="215">
        <v>0</v>
      </c>
      <c r="M1443" s="213">
        <v>0</v>
      </c>
      <c r="N1443" s="216">
        <v>0</v>
      </c>
      <c r="O1443" s="215">
        <v>0</v>
      </c>
      <c r="P1443" s="213">
        <v>0</v>
      </c>
      <c r="Q1443" s="216">
        <v>0</v>
      </c>
      <c r="R1443" s="215">
        <v>0</v>
      </c>
      <c r="S1443" s="213">
        <v>0</v>
      </c>
      <c r="T1443" s="214">
        <v>0</v>
      </c>
      <c r="U1443" s="217">
        <v>0</v>
      </c>
      <c r="V1443" s="213">
        <v>674</v>
      </c>
      <c r="W1443" s="216">
        <v>3252.4851629999998</v>
      </c>
      <c r="X1443" s="215">
        <v>2192175</v>
      </c>
      <c r="Y1443" s="213">
        <v>0</v>
      </c>
      <c r="Z1443" s="216">
        <v>0</v>
      </c>
      <c r="AA1443" s="215">
        <v>0</v>
      </c>
      <c r="AB1443" s="213">
        <v>15</v>
      </c>
      <c r="AC1443" s="216">
        <v>3252.6666660000001</v>
      </c>
      <c r="AD1443" s="215">
        <v>48790</v>
      </c>
      <c r="AE1443" s="213">
        <v>0</v>
      </c>
      <c r="AF1443" s="216">
        <v>0</v>
      </c>
      <c r="AG1443" s="215">
        <v>0</v>
      </c>
      <c r="AH1443" s="213">
        <v>689</v>
      </c>
      <c r="AI1443" s="214">
        <v>3252.489114</v>
      </c>
      <c r="AJ1443" s="215">
        <v>2240965</v>
      </c>
      <c r="AK1443" s="218">
        <v>475</v>
      </c>
      <c r="AL1443" s="214">
        <v>3252.4650999999999</v>
      </c>
      <c r="AM1443" s="215">
        <v>1544920</v>
      </c>
      <c r="AN1443" s="36">
        <f t="shared" si="257"/>
        <v>1.4620214606243771E-4</v>
      </c>
      <c r="AO1443" s="37">
        <f t="shared" si="258"/>
        <v>0.40807560137457044</v>
      </c>
      <c r="AP1443" s="38" t="s">
        <v>4</v>
      </c>
      <c r="AQ1443" s="39" t="str">
        <f t="shared" si="256"/>
        <v>제품</v>
      </c>
      <c r="AR1443" s="40">
        <f t="shared" si="261"/>
        <v>0</v>
      </c>
      <c r="AS1443" s="41">
        <f t="shared" si="262"/>
        <v>1544920</v>
      </c>
      <c r="AT1443" s="42">
        <f t="shared" si="263"/>
        <v>0</v>
      </c>
      <c r="AU1443" s="43">
        <f t="shared" si="259"/>
        <v>1544920</v>
      </c>
      <c r="AV1443" s="95">
        <f t="shared" si="266"/>
        <v>1544920.9224999999</v>
      </c>
      <c r="AW1443" s="61" t="str">
        <f t="shared" si="266"/>
        <v/>
      </c>
      <c r="AX1443" s="61" t="str">
        <f t="shared" si="266"/>
        <v/>
      </c>
      <c r="AY1443" s="61" t="str">
        <f t="shared" si="266"/>
        <v/>
      </c>
      <c r="AZ1443" s="44" t="str">
        <f t="shared" si="266"/>
        <v/>
      </c>
      <c r="BA1443" s="45"/>
      <c r="BB1443" s="97">
        <v>475</v>
      </c>
      <c r="BC1443" s="98">
        <v>0</v>
      </c>
      <c r="BD1443" s="98">
        <v>0</v>
      </c>
      <c r="BE1443" s="98">
        <v>0</v>
      </c>
      <c r="BF1443" s="98">
        <v>0</v>
      </c>
      <c r="BG1443" s="99">
        <f t="shared" si="264"/>
        <v>475</v>
      </c>
      <c r="BH1443" s="52">
        <f t="shared" si="260"/>
        <v>0</v>
      </c>
      <c r="BI1443" s="53">
        <f>IFERROR(IF(ROUND(V1443/((D1443+AK1443)/2),1)&lt;0,0,ROUND(V1443/((D1443+AK1443)/2),1)),0)</f>
        <v>0.8</v>
      </c>
      <c r="BJ1443" s="55" t="str">
        <f>IF(AK1443=0,"정상",IF(AP1443="악성","악성",IF(AND(BL1443&gt;3,BI1443&lt;0.5),"악성",IF(AND(AP1443="정상",BL1443&lt;=3),"정상",IF(BI1443&gt;1,"정상","부진")))))</f>
        <v>부진</v>
      </c>
      <c r="BK1443" s="54">
        <v>45231</v>
      </c>
      <c r="BL1443" s="52">
        <f t="shared" si="265"/>
        <v>35</v>
      </c>
    </row>
    <row r="1444" spans="1:64" ht="17.100000000000001" customHeight="1">
      <c r="A1444" s="58" t="s">
        <v>1</v>
      </c>
      <c r="B1444" s="57" t="s">
        <v>2922</v>
      </c>
      <c r="C1444" s="56" t="s">
        <v>2923</v>
      </c>
      <c r="D1444" s="213">
        <v>2040</v>
      </c>
      <c r="E1444" s="214">
        <v>3244.3901999999998</v>
      </c>
      <c r="F1444" s="215">
        <v>6618555</v>
      </c>
      <c r="G1444" s="213">
        <v>0</v>
      </c>
      <c r="H1444" s="216">
        <v>0</v>
      </c>
      <c r="I1444" s="215">
        <v>0</v>
      </c>
      <c r="J1444" s="213">
        <v>0</v>
      </c>
      <c r="K1444" s="216">
        <v>0</v>
      </c>
      <c r="L1444" s="215">
        <v>0</v>
      </c>
      <c r="M1444" s="213">
        <v>8</v>
      </c>
      <c r="N1444" s="216">
        <v>3245.25</v>
      </c>
      <c r="O1444" s="215">
        <v>25962</v>
      </c>
      <c r="P1444" s="213">
        <v>0</v>
      </c>
      <c r="Q1444" s="216">
        <v>0</v>
      </c>
      <c r="R1444" s="215">
        <v>0</v>
      </c>
      <c r="S1444" s="213">
        <v>8</v>
      </c>
      <c r="T1444" s="214">
        <v>3245.25</v>
      </c>
      <c r="U1444" s="217">
        <v>25962</v>
      </c>
      <c r="V1444" s="213">
        <v>1160</v>
      </c>
      <c r="W1444" s="216">
        <v>3244.3965509999998</v>
      </c>
      <c r="X1444" s="215">
        <v>3763500</v>
      </c>
      <c r="Y1444" s="213">
        <v>0</v>
      </c>
      <c r="Z1444" s="216">
        <v>0</v>
      </c>
      <c r="AA1444" s="215">
        <v>0</v>
      </c>
      <c r="AB1444" s="213">
        <v>21</v>
      </c>
      <c r="AC1444" s="216">
        <v>3244.6190470000001</v>
      </c>
      <c r="AD1444" s="215">
        <v>68137</v>
      </c>
      <c r="AE1444" s="213">
        <v>0</v>
      </c>
      <c r="AF1444" s="216">
        <v>0</v>
      </c>
      <c r="AG1444" s="215">
        <v>0</v>
      </c>
      <c r="AH1444" s="213">
        <v>1181</v>
      </c>
      <c r="AI1444" s="214">
        <v>3244.4005080000002</v>
      </c>
      <c r="AJ1444" s="215">
        <v>3831637</v>
      </c>
      <c r="AK1444" s="218">
        <v>867</v>
      </c>
      <c r="AL1444" s="214">
        <v>3244.3829999999998</v>
      </c>
      <c r="AM1444" s="215">
        <v>2812880</v>
      </c>
      <c r="AN1444" s="36">
        <f t="shared" si="257"/>
        <v>2.6619442600012285E-4</v>
      </c>
      <c r="AO1444" s="37">
        <f t="shared" si="258"/>
        <v>0.42333984375</v>
      </c>
      <c r="AP1444" s="38" t="s">
        <v>4</v>
      </c>
      <c r="AQ1444" s="39" t="str">
        <f t="shared" si="256"/>
        <v>제품</v>
      </c>
      <c r="AR1444" s="40">
        <f t="shared" si="261"/>
        <v>0</v>
      </c>
      <c r="AS1444" s="41">
        <f t="shared" si="262"/>
        <v>2812880</v>
      </c>
      <c r="AT1444" s="42">
        <f t="shared" si="263"/>
        <v>0</v>
      </c>
      <c r="AU1444" s="43">
        <f t="shared" si="259"/>
        <v>2812880</v>
      </c>
      <c r="AV1444" s="95">
        <f t="shared" si="266"/>
        <v>2812880.0609999998</v>
      </c>
      <c r="AW1444" s="61" t="str">
        <f t="shared" si="266"/>
        <v/>
      </c>
      <c r="AX1444" s="61" t="str">
        <f t="shared" si="266"/>
        <v/>
      </c>
      <c r="AY1444" s="61" t="str">
        <f t="shared" si="266"/>
        <v/>
      </c>
      <c r="AZ1444" s="44" t="str">
        <f t="shared" si="266"/>
        <v/>
      </c>
      <c r="BA1444" s="45"/>
      <c r="BB1444" s="97">
        <v>867</v>
      </c>
      <c r="BC1444" s="98">
        <v>0</v>
      </c>
      <c r="BD1444" s="98">
        <v>0</v>
      </c>
      <c r="BE1444" s="98">
        <v>0</v>
      </c>
      <c r="BF1444" s="98">
        <v>0</v>
      </c>
      <c r="BG1444" s="99">
        <f t="shared" si="264"/>
        <v>867</v>
      </c>
      <c r="BH1444" s="52">
        <f t="shared" si="260"/>
        <v>0</v>
      </c>
      <c r="BI1444" s="53">
        <f>IFERROR(IF(ROUND(V1444/((D1444+AK1444)/2),1)&lt;0,0,ROUND(V1444/((D1444+AK1444)/2),1)),0)</f>
        <v>0.8</v>
      </c>
      <c r="BJ1444" s="55" t="str">
        <f>IF(AK1444=0,"정상",IF(AP1444="악성","악성",IF(AND(BL1444&gt;3,BI1444&lt;0.5),"악성",IF(AND(AP1444="정상",BL1444&lt;=3),"정상",IF(BI1444&gt;1,"정상","부진")))))</f>
        <v>부진</v>
      </c>
      <c r="BK1444" s="54">
        <v>45231</v>
      </c>
      <c r="BL1444" s="52">
        <f t="shared" si="265"/>
        <v>35</v>
      </c>
    </row>
    <row r="1445" spans="1:64" ht="17.100000000000001" customHeight="1">
      <c r="A1445" s="58" t="s">
        <v>1</v>
      </c>
      <c r="B1445" s="57" t="s">
        <v>2924</v>
      </c>
      <c r="C1445" s="56" t="s">
        <v>2925</v>
      </c>
      <c r="D1445" s="213">
        <v>2901</v>
      </c>
      <c r="E1445" s="214">
        <v>3235.1743000000001</v>
      </c>
      <c r="F1445" s="215">
        <v>9385240</v>
      </c>
      <c r="G1445" s="213">
        <v>0</v>
      </c>
      <c r="H1445" s="216">
        <v>0</v>
      </c>
      <c r="I1445" s="215">
        <v>0</v>
      </c>
      <c r="J1445" s="213">
        <v>0</v>
      </c>
      <c r="K1445" s="216">
        <v>0</v>
      </c>
      <c r="L1445" s="215">
        <v>0</v>
      </c>
      <c r="M1445" s="213">
        <v>1</v>
      </c>
      <c r="N1445" s="216">
        <v>3235</v>
      </c>
      <c r="O1445" s="215">
        <v>3235</v>
      </c>
      <c r="P1445" s="213">
        <v>0</v>
      </c>
      <c r="Q1445" s="216">
        <v>0</v>
      </c>
      <c r="R1445" s="215">
        <v>0</v>
      </c>
      <c r="S1445" s="213">
        <v>1</v>
      </c>
      <c r="T1445" s="214">
        <v>3235</v>
      </c>
      <c r="U1445" s="217">
        <v>3235</v>
      </c>
      <c r="V1445" s="213">
        <v>803</v>
      </c>
      <c r="W1445" s="216">
        <v>3235.181818</v>
      </c>
      <c r="X1445" s="215">
        <v>2597851</v>
      </c>
      <c r="Y1445" s="213">
        <v>0</v>
      </c>
      <c r="Z1445" s="216">
        <v>0</v>
      </c>
      <c r="AA1445" s="215">
        <v>0</v>
      </c>
      <c r="AB1445" s="213">
        <v>34</v>
      </c>
      <c r="AC1445" s="216">
        <v>3235.2941169999999</v>
      </c>
      <c r="AD1445" s="215">
        <v>110000</v>
      </c>
      <c r="AE1445" s="213">
        <v>0</v>
      </c>
      <c r="AF1445" s="216">
        <v>0</v>
      </c>
      <c r="AG1445" s="215">
        <v>0</v>
      </c>
      <c r="AH1445" s="213">
        <v>837</v>
      </c>
      <c r="AI1445" s="214">
        <v>3235.1863790000002</v>
      </c>
      <c r="AJ1445" s="215">
        <v>2707851</v>
      </c>
      <c r="AK1445" s="218">
        <v>2065</v>
      </c>
      <c r="AL1445" s="214">
        <v>3235.1691999999998</v>
      </c>
      <c r="AM1445" s="215">
        <v>6680624</v>
      </c>
      <c r="AN1445" s="36">
        <f t="shared" si="257"/>
        <v>6.3221497931040239E-4</v>
      </c>
      <c r="AO1445" s="37">
        <f t="shared" si="258"/>
        <v>0.71157822191592002</v>
      </c>
      <c r="AP1445" s="38" t="s">
        <v>4</v>
      </c>
      <c r="AQ1445" s="39" t="str">
        <f t="shared" si="256"/>
        <v>제품</v>
      </c>
      <c r="AR1445" s="40">
        <f t="shared" si="261"/>
        <v>0</v>
      </c>
      <c r="AS1445" s="41">
        <f t="shared" si="262"/>
        <v>6680624</v>
      </c>
      <c r="AT1445" s="42">
        <f t="shared" si="263"/>
        <v>0</v>
      </c>
      <c r="AU1445" s="43">
        <f t="shared" si="259"/>
        <v>6680624</v>
      </c>
      <c r="AV1445" s="95">
        <f t="shared" si="266"/>
        <v>6680624.398</v>
      </c>
      <c r="AW1445" s="61" t="str">
        <f t="shared" si="266"/>
        <v/>
      </c>
      <c r="AX1445" s="61" t="str">
        <f t="shared" si="266"/>
        <v/>
      </c>
      <c r="AY1445" s="61" t="str">
        <f t="shared" si="266"/>
        <v/>
      </c>
      <c r="AZ1445" s="44" t="str">
        <f t="shared" si="266"/>
        <v/>
      </c>
      <c r="BA1445" s="45"/>
      <c r="BB1445" s="97">
        <v>2065</v>
      </c>
      <c r="BC1445" s="98">
        <v>0</v>
      </c>
      <c r="BD1445" s="98">
        <v>0</v>
      </c>
      <c r="BE1445" s="98">
        <v>0</v>
      </c>
      <c r="BF1445" s="98">
        <v>0</v>
      </c>
      <c r="BG1445" s="99">
        <f t="shared" si="264"/>
        <v>2065</v>
      </c>
      <c r="BH1445" s="52">
        <f t="shared" si="260"/>
        <v>0</v>
      </c>
      <c r="BI1445" s="53">
        <f>IFERROR(IF(ROUND(V1445/((D1445+AK1445)/2),1)&lt;0,0,ROUND(V1445/((D1445+AK1445)/2),1)),0)</f>
        <v>0.3</v>
      </c>
      <c r="BJ1445" s="55" t="str">
        <f>IF(AK1445=0,"정상",IF(AP1445="악성","악성",IF(AND(BL1445&gt;3,BI1445&lt;0.5),"악성",IF(AND(AP1445="정상",BL1445&lt;=3),"정상",IF(BI1445&gt;1,"정상","부진")))))</f>
        <v>악성</v>
      </c>
      <c r="BK1445" s="54">
        <v>45231</v>
      </c>
      <c r="BL1445" s="52">
        <f t="shared" si="265"/>
        <v>35</v>
      </c>
    </row>
    <row r="1446" spans="1:64" ht="17.100000000000001" customHeight="1">
      <c r="A1446" s="58" t="s">
        <v>1</v>
      </c>
      <c r="B1446" s="57" t="s">
        <v>3088</v>
      </c>
      <c r="C1446" s="56" t="s">
        <v>3089</v>
      </c>
      <c r="D1446" s="213">
        <v>3172</v>
      </c>
      <c r="E1446" s="214">
        <v>15137.7227</v>
      </c>
      <c r="F1446" s="215">
        <v>48016855</v>
      </c>
      <c r="G1446" s="213">
        <v>4821</v>
      </c>
      <c r="H1446" s="216">
        <v>15034.957892</v>
      </c>
      <c r="I1446" s="215">
        <v>72483532</v>
      </c>
      <c r="J1446" s="213">
        <v>0</v>
      </c>
      <c r="K1446" s="216">
        <v>0</v>
      </c>
      <c r="L1446" s="215">
        <v>0</v>
      </c>
      <c r="M1446" s="213">
        <v>0</v>
      </c>
      <c r="N1446" s="216">
        <v>0</v>
      </c>
      <c r="O1446" s="215">
        <v>0</v>
      </c>
      <c r="P1446" s="213">
        <v>0</v>
      </c>
      <c r="Q1446" s="216">
        <v>0</v>
      </c>
      <c r="R1446" s="215">
        <v>0</v>
      </c>
      <c r="S1446" s="213">
        <v>4821</v>
      </c>
      <c r="T1446" s="214">
        <v>15034.957892</v>
      </c>
      <c r="U1446" s="217">
        <v>72483532</v>
      </c>
      <c r="V1446" s="213">
        <v>7924</v>
      </c>
      <c r="W1446" s="216">
        <v>15075.709489999999</v>
      </c>
      <c r="X1446" s="215">
        <v>119459922</v>
      </c>
      <c r="Y1446" s="213">
        <v>0</v>
      </c>
      <c r="Z1446" s="216">
        <v>0</v>
      </c>
      <c r="AA1446" s="215">
        <v>0</v>
      </c>
      <c r="AB1446" s="213">
        <v>69</v>
      </c>
      <c r="AC1446" s="216">
        <v>15079.202898</v>
      </c>
      <c r="AD1446" s="215">
        <v>1040465</v>
      </c>
      <c r="AE1446" s="213">
        <v>0</v>
      </c>
      <c r="AF1446" s="216">
        <v>0</v>
      </c>
      <c r="AG1446" s="215">
        <v>0</v>
      </c>
      <c r="AH1446" s="213">
        <v>7993</v>
      </c>
      <c r="AI1446" s="214">
        <v>15075.739647</v>
      </c>
      <c r="AJ1446" s="215">
        <v>120500387</v>
      </c>
      <c r="AK1446" s="218">
        <v>0</v>
      </c>
      <c r="AL1446" s="214">
        <v>0</v>
      </c>
      <c r="AM1446" s="215">
        <v>0</v>
      </c>
      <c r="AN1446" s="36">
        <f t="shared" si="257"/>
        <v>0</v>
      </c>
      <c r="AO1446" s="37">
        <f t="shared" si="258"/>
        <v>0</v>
      </c>
      <c r="AP1446" s="38" t="s">
        <v>2</v>
      </c>
      <c r="AQ1446" s="39" t="str">
        <f t="shared" si="256"/>
        <v>제품</v>
      </c>
      <c r="AR1446" s="40">
        <f t="shared" si="261"/>
        <v>0</v>
      </c>
      <c r="AS1446" s="41">
        <f t="shared" si="262"/>
        <v>0</v>
      </c>
      <c r="AT1446" s="42">
        <f t="shared" si="263"/>
        <v>0</v>
      </c>
      <c r="AU1446" s="43">
        <f t="shared" si="259"/>
        <v>0</v>
      </c>
      <c r="AV1446" s="95" t="str">
        <f t="shared" si="266"/>
        <v/>
      </c>
      <c r="AW1446" s="61" t="str">
        <f t="shared" si="266"/>
        <v/>
      </c>
      <c r="AX1446" s="61" t="str">
        <f t="shared" si="266"/>
        <v/>
      </c>
      <c r="AY1446" s="61" t="str">
        <f t="shared" si="266"/>
        <v/>
      </c>
      <c r="AZ1446" s="44" t="str">
        <f t="shared" si="266"/>
        <v/>
      </c>
      <c r="BA1446" s="45"/>
      <c r="BB1446" s="97">
        <v>0</v>
      </c>
      <c r="BC1446" s="98">
        <v>0</v>
      </c>
      <c r="BD1446" s="98">
        <v>0</v>
      </c>
      <c r="BE1446" s="98">
        <v>0</v>
      </c>
      <c r="BF1446" s="98">
        <v>0</v>
      </c>
      <c r="BG1446" s="99">
        <f t="shared" si="264"/>
        <v>0</v>
      </c>
      <c r="BH1446" s="52">
        <f t="shared" si="260"/>
        <v>0</v>
      </c>
      <c r="BI1446" s="53">
        <f>IFERROR(IF(ROUND(V1446/((D1446+AK1446)/2),1)&lt;0,0,ROUND(V1446/((D1446+AK1446)/2),1)),0)</f>
        <v>5</v>
      </c>
      <c r="BJ1446" s="55" t="str">
        <f>IF(AK1446=0,"정상",IF(AP1446="악성","악성",IF(AND(BL1446&gt;3,BI1446&lt;0.5),"악성",IF(AND(AP1446="정상",BL1446&lt;=3),"정상",IF(BI1446&gt;1,"정상","부진")))))</f>
        <v>정상</v>
      </c>
      <c r="BK1446" s="54">
        <v>45292</v>
      </c>
      <c r="BL1446" s="52">
        <f t="shared" si="265"/>
        <v>33</v>
      </c>
    </row>
    <row r="1447" spans="1:64" ht="17.100000000000001" customHeight="1">
      <c r="A1447" s="58" t="s">
        <v>1</v>
      </c>
      <c r="B1447" s="57" t="s">
        <v>3218</v>
      </c>
      <c r="C1447" s="56" t="s">
        <v>3219</v>
      </c>
      <c r="D1447" s="213">
        <v>21486</v>
      </c>
      <c r="E1447" s="214">
        <v>1287.1341</v>
      </c>
      <c r="F1447" s="215">
        <v>27655362</v>
      </c>
      <c r="G1447" s="213">
        <v>140004</v>
      </c>
      <c r="H1447" s="216">
        <v>1408.581819</v>
      </c>
      <c r="I1447" s="215">
        <v>197207089</v>
      </c>
      <c r="J1447" s="213">
        <v>0</v>
      </c>
      <c r="K1447" s="216">
        <v>0</v>
      </c>
      <c r="L1447" s="215">
        <v>0</v>
      </c>
      <c r="M1447" s="213">
        <v>77</v>
      </c>
      <c r="N1447" s="216">
        <v>1361.051948</v>
      </c>
      <c r="O1447" s="215">
        <v>104801</v>
      </c>
      <c r="P1447" s="213">
        <v>0</v>
      </c>
      <c r="Q1447" s="216">
        <v>0</v>
      </c>
      <c r="R1447" s="215">
        <v>0</v>
      </c>
      <c r="S1447" s="213">
        <v>140081</v>
      </c>
      <c r="T1447" s="214">
        <v>1408.5556919999999</v>
      </c>
      <c r="U1447" s="217">
        <v>197311890</v>
      </c>
      <c r="V1447" s="213">
        <v>151454</v>
      </c>
      <c r="W1447" s="216">
        <v>1387.685759</v>
      </c>
      <c r="X1447" s="215">
        <v>210170559</v>
      </c>
      <c r="Y1447" s="213">
        <v>0</v>
      </c>
      <c r="Z1447" s="216">
        <v>0</v>
      </c>
      <c r="AA1447" s="215">
        <v>0</v>
      </c>
      <c r="AB1447" s="213">
        <v>653</v>
      </c>
      <c r="AC1447" s="216">
        <v>1404.777947</v>
      </c>
      <c r="AD1447" s="215">
        <v>917320</v>
      </c>
      <c r="AE1447" s="213">
        <v>0</v>
      </c>
      <c r="AF1447" s="216">
        <v>0</v>
      </c>
      <c r="AG1447" s="215">
        <v>0</v>
      </c>
      <c r="AH1447" s="213">
        <v>152107</v>
      </c>
      <c r="AI1447" s="214">
        <v>1387.7591359999999</v>
      </c>
      <c r="AJ1447" s="215">
        <v>211087879</v>
      </c>
      <c r="AK1447" s="218">
        <v>9460</v>
      </c>
      <c r="AL1447" s="214">
        <v>1467.1642999999999</v>
      </c>
      <c r="AM1447" s="215">
        <v>13879373</v>
      </c>
      <c r="AN1447" s="36">
        <f t="shared" si="257"/>
        <v>1.3134622625126571E-3</v>
      </c>
      <c r="AO1447" s="37">
        <f t="shared" si="258"/>
        <v>5.8551560652856091E-2</v>
      </c>
      <c r="AP1447" s="38" t="s">
        <v>2</v>
      </c>
      <c r="AQ1447" s="39" t="str">
        <f t="shared" si="256"/>
        <v>제품</v>
      </c>
      <c r="AR1447" s="40">
        <f t="shared" si="261"/>
        <v>0</v>
      </c>
      <c r="AS1447" s="41">
        <f t="shared" si="262"/>
        <v>0</v>
      </c>
      <c r="AT1447" s="42">
        <f t="shared" si="263"/>
        <v>13879373</v>
      </c>
      <c r="AU1447" s="43">
        <f t="shared" si="259"/>
        <v>13879373</v>
      </c>
      <c r="AV1447" s="95">
        <f t="shared" si="266"/>
        <v>13879374.277999999</v>
      </c>
      <c r="AW1447" s="61" t="str">
        <f t="shared" si="266"/>
        <v/>
      </c>
      <c r="AX1447" s="61" t="str">
        <f t="shared" si="266"/>
        <v/>
      </c>
      <c r="AY1447" s="61" t="str">
        <f t="shared" si="266"/>
        <v/>
      </c>
      <c r="AZ1447" s="44" t="str">
        <f t="shared" si="266"/>
        <v/>
      </c>
      <c r="BA1447" s="45"/>
      <c r="BB1447" s="97">
        <v>9460</v>
      </c>
      <c r="BC1447" s="98">
        <v>0</v>
      </c>
      <c r="BD1447" s="98">
        <v>0</v>
      </c>
      <c r="BE1447" s="98">
        <v>0</v>
      </c>
      <c r="BF1447" s="98">
        <v>0</v>
      </c>
      <c r="BG1447" s="99">
        <f t="shared" si="264"/>
        <v>9460</v>
      </c>
      <c r="BH1447" s="52">
        <f t="shared" si="260"/>
        <v>0</v>
      </c>
      <c r="BI1447" s="53">
        <f>IFERROR(IF(ROUND(V1447/((D1447+AK1447)/2),1)&lt;0,0,ROUND(V1447/((D1447+AK1447)/2),1)),0)</f>
        <v>9.8000000000000007</v>
      </c>
      <c r="BJ1447" s="55" t="str">
        <f>IF(AK1447=0,"정상",IF(AP1447="악성","악성",IF(AND(BL1447&gt;3,BI1447&lt;0.5),"악성",IF(AND(AP1447="정상",BL1447&lt;=3),"정상",IF(BI1447&gt;1,"정상","부진")))))</f>
        <v>정상</v>
      </c>
      <c r="BK1447" s="54">
        <v>46235</v>
      </c>
      <c r="BL1447" s="52">
        <f t="shared" si="265"/>
        <v>2</v>
      </c>
    </row>
    <row r="1448" spans="1:64" ht="17.100000000000001" customHeight="1">
      <c r="A1448" s="58" t="s">
        <v>1</v>
      </c>
      <c r="B1448" s="57" t="s">
        <v>3090</v>
      </c>
      <c r="C1448" s="56" t="s">
        <v>3091</v>
      </c>
      <c r="D1448" s="213">
        <v>5219</v>
      </c>
      <c r="E1448" s="214">
        <v>670</v>
      </c>
      <c r="F1448" s="215">
        <v>3496730</v>
      </c>
      <c r="G1448" s="213">
        <v>0</v>
      </c>
      <c r="H1448" s="216">
        <v>0</v>
      </c>
      <c r="I1448" s="215">
        <v>0</v>
      </c>
      <c r="J1448" s="213">
        <v>0</v>
      </c>
      <c r="K1448" s="216">
        <v>0</v>
      </c>
      <c r="L1448" s="215">
        <v>0</v>
      </c>
      <c r="M1448" s="213">
        <v>1</v>
      </c>
      <c r="N1448" s="216">
        <v>670</v>
      </c>
      <c r="O1448" s="215">
        <v>670</v>
      </c>
      <c r="P1448" s="213">
        <v>0</v>
      </c>
      <c r="Q1448" s="216">
        <v>0</v>
      </c>
      <c r="R1448" s="215">
        <v>0</v>
      </c>
      <c r="S1448" s="213">
        <v>1</v>
      </c>
      <c r="T1448" s="214">
        <v>670</v>
      </c>
      <c r="U1448" s="217">
        <v>670</v>
      </c>
      <c r="V1448" s="213">
        <v>821</v>
      </c>
      <c r="W1448" s="216">
        <v>670</v>
      </c>
      <c r="X1448" s="215">
        <v>550070</v>
      </c>
      <c r="Y1448" s="213">
        <v>0</v>
      </c>
      <c r="Z1448" s="216">
        <v>0</v>
      </c>
      <c r="AA1448" s="215">
        <v>0</v>
      </c>
      <c r="AB1448" s="213">
        <v>2265</v>
      </c>
      <c r="AC1448" s="216">
        <v>670</v>
      </c>
      <c r="AD1448" s="215">
        <v>1517550</v>
      </c>
      <c r="AE1448" s="213">
        <v>0</v>
      </c>
      <c r="AF1448" s="216">
        <v>0</v>
      </c>
      <c r="AG1448" s="215">
        <v>0</v>
      </c>
      <c r="AH1448" s="213">
        <v>3086</v>
      </c>
      <c r="AI1448" s="214">
        <v>670</v>
      </c>
      <c r="AJ1448" s="215">
        <v>2067620</v>
      </c>
      <c r="AK1448" s="218">
        <v>2134</v>
      </c>
      <c r="AL1448" s="214">
        <v>670</v>
      </c>
      <c r="AM1448" s="215">
        <v>1429780</v>
      </c>
      <c r="AN1448" s="36">
        <f t="shared" si="257"/>
        <v>1.3530597338189175E-4</v>
      </c>
      <c r="AO1448" s="37">
        <f t="shared" si="258"/>
        <v>0.40881226053639846</v>
      </c>
      <c r="AP1448" s="38" t="s">
        <v>4</v>
      </c>
      <c r="AQ1448" s="39" t="str">
        <f t="shared" si="256"/>
        <v>제품</v>
      </c>
      <c r="AR1448" s="40">
        <f t="shared" si="261"/>
        <v>0</v>
      </c>
      <c r="AS1448" s="41">
        <f t="shared" si="262"/>
        <v>1429780</v>
      </c>
      <c r="AT1448" s="42">
        <f t="shared" si="263"/>
        <v>0</v>
      </c>
      <c r="AU1448" s="43">
        <f t="shared" si="259"/>
        <v>1429780</v>
      </c>
      <c r="AV1448" s="95">
        <f t="shared" si="266"/>
        <v>1429780</v>
      </c>
      <c r="AW1448" s="61" t="str">
        <f t="shared" si="266"/>
        <v/>
      </c>
      <c r="AX1448" s="61" t="str">
        <f t="shared" si="266"/>
        <v/>
      </c>
      <c r="AY1448" s="61" t="str">
        <f t="shared" si="266"/>
        <v/>
      </c>
      <c r="AZ1448" s="44" t="str">
        <f t="shared" si="266"/>
        <v/>
      </c>
      <c r="BA1448" s="45"/>
      <c r="BB1448" s="97">
        <v>2134</v>
      </c>
      <c r="BC1448" s="98">
        <v>0</v>
      </c>
      <c r="BD1448" s="98">
        <v>0</v>
      </c>
      <c r="BE1448" s="98">
        <v>0</v>
      </c>
      <c r="BF1448" s="98">
        <v>0</v>
      </c>
      <c r="BG1448" s="99">
        <f t="shared" si="264"/>
        <v>2134</v>
      </c>
      <c r="BH1448" s="52">
        <f t="shared" si="260"/>
        <v>0</v>
      </c>
      <c r="BI1448" s="53">
        <f>IFERROR(IF(ROUND(V1448/((D1448+AK1448)/2),1)&lt;0,0,ROUND(V1448/((D1448+AK1448)/2),1)),0)</f>
        <v>0.2</v>
      </c>
      <c r="BJ1448" s="55" t="str">
        <f>IF(AK1448=0,"정상",IF(AP1448="악성","악성",IF(AND(BL1448&gt;3,BI1448&lt;0.5),"악성",IF(AND(AP1448="정상",BL1448&lt;=3),"정상",IF(BI1448&gt;1,"정상","부진")))))</f>
        <v>악성</v>
      </c>
      <c r="BK1448" s="54">
        <v>45292</v>
      </c>
      <c r="BL1448" s="52">
        <f t="shared" si="265"/>
        <v>33</v>
      </c>
    </row>
    <row r="1449" spans="1:64" ht="17.100000000000001" customHeight="1">
      <c r="A1449" s="58" t="s">
        <v>1</v>
      </c>
      <c r="B1449" s="57" t="s">
        <v>3092</v>
      </c>
      <c r="C1449" s="56" t="s">
        <v>3093</v>
      </c>
      <c r="D1449" s="213">
        <v>5953</v>
      </c>
      <c r="E1449" s="214">
        <v>625</v>
      </c>
      <c r="F1449" s="215">
        <v>3720625</v>
      </c>
      <c r="G1449" s="213">
        <v>0</v>
      </c>
      <c r="H1449" s="216">
        <v>0</v>
      </c>
      <c r="I1449" s="215">
        <v>0</v>
      </c>
      <c r="J1449" s="213">
        <v>0</v>
      </c>
      <c r="K1449" s="216">
        <v>0</v>
      </c>
      <c r="L1449" s="215">
        <v>0</v>
      </c>
      <c r="M1449" s="213">
        <v>92</v>
      </c>
      <c r="N1449" s="216">
        <v>625</v>
      </c>
      <c r="O1449" s="215">
        <v>57500</v>
      </c>
      <c r="P1449" s="213">
        <v>0</v>
      </c>
      <c r="Q1449" s="216">
        <v>0</v>
      </c>
      <c r="R1449" s="215">
        <v>0</v>
      </c>
      <c r="S1449" s="213">
        <v>92</v>
      </c>
      <c r="T1449" s="214">
        <v>625</v>
      </c>
      <c r="U1449" s="217">
        <v>57500</v>
      </c>
      <c r="V1449" s="213">
        <v>658</v>
      </c>
      <c r="W1449" s="216">
        <v>625</v>
      </c>
      <c r="X1449" s="215">
        <v>411250</v>
      </c>
      <c r="Y1449" s="213">
        <v>0</v>
      </c>
      <c r="Z1449" s="216">
        <v>0</v>
      </c>
      <c r="AA1449" s="215">
        <v>0</v>
      </c>
      <c r="AB1449" s="213">
        <v>2892</v>
      </c>
      <c r="AC1449" s="216">
        <v>625</v>
      </c>
      <c r="AD1449" s="215">
        <v>1807500</v>
      </c>
      <c r="AE1449" s="213">
        <v>0</v>
      </c>
      <c r="AF1449" s="216">
        <v>0</v>
      </c>
      <c r="AG1449" s="215">
        <v>0</v>
      </c>
      <c r="AH1449" s="213">
        <v>3550</v>
      </c>
      <c r="AI1449" s="214">
        <v>625</v>
      </c>
      <c r="AJ1449" s="215">
        <v>2218750</v>
      </c>
      <c r="AK1449" s="218">
        <v>2495</v>
      </c>
      <c r="AL1449" s="214">
        <v>625</v>
      </c>
      <c r="AM1449" s="215">
        <v>1559375</v>
      </c>
      <c r="AN1449" s="36">
        <f t="shared" si="257"/>
        <v>1.4757008228006226E-4</v>
      </c>
      <c r="AO1449" s="37">
        <f t="shared" si="258"/>
        <v>0.41273779983457404</v>
      </c>
      <c r="AP1449" s="38" t="s">
        <v>4</v>
      </c>
      <c r="AQ1449" s="39" t="str">
        <f t="shared" si="256"/>
        <v>제품</v>
      </c>
      <c r="AR1449" s="40">
        <f t="shared" si="261"/>
        <v>0</v>
      </c>
      <c r="AS1449" s="41">
        <f t="shared" si="262"/>
        <v>1559375</v>
      </c>
      <c r="AT1449" s="42">
        <f t="shared" si="263"/>
        <v>0</v>
      </c>
      <c r="AU1449" s="43">
        <f t="shared" si="259"/>
        <v>1559375</v>
      </c>
      <c r="AV1449" s="95">
        <f t="shared" si="266"/>
        <v>1559375</v>
      </c>
      <c r="AW1449" s="61" t="str">
        <f t="shared" si="266"/>
        <v/>
      </c>
      <c r="AX1449" s="61" t="str">
        <f t="shared" si="266"/>
        <v/>
      </c>
      <c r="AY1449" s="61" t="str">
        <f t="shared" si="266"/>
        <v/>
      </c>
      <c r="AZ1449" s="44" t="str">
        <f t="shared" si="266"/>
        <v/>
      </c>
      <c r="BA1449" s="45"/>
      <c r="BB1449" s="97">
        <v>2495</v>
      </c>
      <c r="BC1449" s="98">
        <v>0</v>
      </c>
      <c r="BD1449" s="98">
        <v>0</v>
      </c>
      <c r="BE1449" s="98">
        <v>0</v>
      </c>
      <c r="BF1449" s="98">
        <v>0</v>
      </c>
      <c r="BG1449" s="99">
        <f t="shared" si="264"/>
        <v>2495</v>
      </c>
      <c r="BH1449" s="52">
        <f t="shared" si="260"/>
        <v>0</v>
      </c>
      <c r="BI1449" s="53">
        <f>IFERROR(IF(ROUND(V1449/((D1449+AK1449)/2),1)&lt;0,0,ROUND(V1449/((D1449+AK1449)/2),1)),0)</f>
        <v>0.2</v>
      </c>
      <c r="BJ1449" s="55" t="str">
        <f>IF(AK1449=0,"정상",IF(AP1449="악성","악성",IF(AND(BL1449&gt;3,BI1449&lt;0.5),"악성",IF(AND(AP1449="정상",BL1449&lt;=3),"정상",IF(BI1449&gt;1,"정상","부진")))))</f>
        <v>악성</v>
      </c>
      <c r="BK1449" s="54">
        <v>45292</v>
      </c>
      <c r="BL1449" s="52">
        <f t="shared" si="265"/>
        <v>33</v>
      </c>
    </row>
    <row r="1450" spans="1:64" ht="17.100000000000001" customHeight="1">
      <c r="A1450" s="58" t="s">
        <v>1</v>
      </c>
      <c r="B1450" s="57" t="s">
        <v>3464</v>
      </c>
      <c r="C1450" s="56" t="s">
        <v>3465</v>
      </c>
      <c r="D1450" s="213">
        <v>3360</v>
      </c>
      <c r="E1450" s="214">
        <v>2510.2274000000002</v>
      </c>
      <c r="F1450" s="215">
        <v>8434363</v>
      </c>
      <c r="G1450" s="213">
        <v>0</v>
      </c>
      <c r="H1450" s="216">
        <v>0</v>
      </c>
      <c r="I1450" s="215">
        <v>0</v>
      </c>
      <c r="J1450" s="213">
        <v>0</v>
      </c>
      <c r="K1450" s="216">
        <v>0</v>
      </c>
      <c r="L1450" s="215">
        <v>0</v>
      </c>
      <c r="M1450" s="213">
        <v>1</v>
      </c>
      <c r="N1450" s="216">
        <v>2510</v>
      </c>
      <c r="O1450" s="215">
        <v>2510</v>
      </c>
      <c r="P1450" s="213">
        <v>0</v>
      </c>
      <c r="Q1450" s="216">
        <v>0</v>
      </c>
      <c r="R1450" s="215">
        <v>0</v>
      </c>
      <c r="S1450" s="213">
        <v>1</v>
      </c>
      <c r="T1450" s="214">
        <v>2510</v>
      </c>
      <c r="U1450" s="217">
        <v>2510</v>
      </c>
      <c r="V1450" s="213">
        <v>1062</v>
      </c>
      <c r="W1450" s="216">
        <v>2510.2335210000001</v>
      </c>
      <c r="X1450" s="215">
        <v>2665868</v>
      </c>
      <c r="Y1450" s="213">
        <v>0</v>
      </c>
      <c r="Z1450" s="216">
        <v>0</v>
      </c>
      <c r="AA1450" s="215">
        <v>0</v>
      </c>
      <c r="AB1450" s="213">
        <v>2162</v>
      </c>
      <c r="AC1450" s="216">
        <v>2510.2243290000001</v>
      </c>
      <c r="AD1450" s="215">
        <v>5427105</v>
      </c>
      <c r="AE1450" s="213">
        <v>0</v>
      </c>
      <c r="AF1450" s="216">
        <v>0</v>
      </c>
      <c r="AG1450" s="215">
        <v>0</v>
      </c>
      <c r="AH1450" s="213">
        <v>3224</v>
      </c>
      <c r="AI1450" s="214">
        <v>2510.2273570000002</v>
      </c>
      <c r="AJ1450" s="215">
        <v>8092973</v>
      </c>
      <c r="AK1450" s="218">
        <v>137</v>
      </c>
      <c r="AL1450" s="214">
        <v>2510.2233000000001</v>
      </c>
      <c r="AM1450" s="215">
        <v>343900</v>
      </c>
      <c r="AN1450" s="36">
        <f t="shared" si="257"/>
        <v>3.2544674177868322E-5</v>
      </c>
      <c r="AO1450" s="37">
        <f t="shared" si="258"/>
        <v>4.0761678072002379E-2</v>
      </c>
      <c r="AP1450" s="38" t="s">
        <v>4</v>
      </c>
      <c r="AQ1450" s="39" t="str">
        <f t="shared" si="256"/>
        <v>제품</v>
      </c>
      <c r="AR1450" s="40">
        <f t="shared" si="261"/>
        <v>0</v>
      </c>
      <c r="AS1450" s="41">
        <f t="shared" si="262"/>
        <v>343900</v>
      </c>
      <c r="AT1450" s="42">
        <f t="shared" si="263"/>
        <v>0</v>
      </c>
      <c r="AU1450" s="43">
        <f t="shared" si="259"/>
        <v>343900</v>
      </c>
      <c r="AV1450" s="95">
        <f t="shared" si="266"/>
        <v>343900.59210000001</v>
      </c>
      <c r="AW1450" s="61" t="str">
        <f t="shared" si="266"/>
        <v/>
      </c>
      <c r="AX1450" s="61" t="str">
        <f t="shared" si="266"/>
        <v/>
      </c>
      <c r="AY1450" s="61" t="str">
        <f t="shared" si="266"/>
        <v/>
      </c>
      <c r="AZ1450" s="44" t="str">
        <f t="shared" si="266"/>
        <v/>
      </c>
      <c r="BA1450" s="45"/>
      <c r="BB1450" s="97">
        <v>137</v>
      </c>
      <c r="BC1450" s="98">
        <v>0</v>
      </c>
      <c r="BD1450" s="98">
        <v>0</v>
      </c>
      <c r="BE1450" s="98">
        <v>0</v>
      </c>
      <c r="BF1450" s="98">
        <v>0</v>
      </c>
      <c r="BG1450" s="99">
        <f t="shared" si="264"/>
        <v>137</v>
      </c>
      <c r="BH1450" s="52">
        <f t="shared" si="260"/>
        <v>0</v>
      </c>
      <c r="BI1450" s="53">
        <f>IFERROR(IF(ROUND(V1450/((D1450+AK1450)/2),1)&lt;0,0,ROUND(V1450/((D1450+AK1450)/2),1)),0)</f>
        <v>0.6</v>
      </c>
      <c r="BJ1450" s="55" t="str">
        <f>IF(AK1450=0,"정상",IF(AP1450="악성","악성",IF(AND(BL1450&gt;3,BI1450&lt;0.5),"악성",IF(AND(AP1450="정상",BL1450&lt;=3),"정상",IF(BI1450&gt;1,"정상","부진")))))</f>
        <v>부진</v>
      </c>
      <c r="BK1450" s="54">
        <v>45413</v>
      </c>
      <c r="BL1450" s="52">
        <f t="shared" si="265"/>
        <v>29</v>
      </c>
    </row>
    <row r="1451" spans="1:64" ht="17.100000000000001" customHeight="1">
      <c r="A1451" s="58" t="s">
        <v>1</v>
      </c>
      <c r="B1451" s="57" t="s">
        <v>3384</v>
      </c>
      <c r="C1451" s="56" t="s">
        <v>3385</v>
      </c>
      <c r="D1451" s="213">
        <v>5381</v>
      </c>
      <c r="E1451" s="214">
        <v>1861.5377000000001</v>
      </c>
      <c r="F1451" s="215">
        <v>10016933</v>
      </c>
      <c r="G1451" s="213">
        <v>0</v>
      </c>
      <c r="H1451" s="216">
        <v>0</v>
      </c>
      <c r="I1451" s="215">
        <v>0</v>
      </c>
      <c r="J1451" s="213">
        <v>0</v>
      </c>
      <c r="K1451" s="216">
        <v>0</v>
      </c>
      <c r="L1451" s="215">
        <v>0</v>
      </c>
      <c r="M1451" s="213">
        <v>33</v>
      </c>
      <c r="N1451" s="216">
        <v>1861.5454540000001</v>
      </c>
      <c r="O1451" s="215">
        <v>61431</v>
      </c>
      <c r="P1451" s="213">
        <v>0</v>
      </c>
      <c r="Q1451" s="216">
        <v>0</v>
      </c>
      <c r="R1451" s="215">
        <v>0</v>
      </c>
      <c r="S1451" s="213">
        <v>33</v>
      </c>
      <c r="T1451" s="214">
        <v>1861.5454540000001</v>
      </c>
      <c r="U1451" s="217">
        <v>61431</v>
      </c>
      <c r="V1451" s="213">
        <v>2158</v>
      </c>
      <c r="W1451" s="216">
        <v>1861.5356810000001</v>
      </c>
      <c r="X1451" s="215">
        <v>4017194</v>
      </c>
      <c r="Y1451" s="213">
        <v>0</v>
      </c>
      <c r="Z1451" s="216">
        <v>0</v>
      </c>
      <c r="AA1451" s="215">
        <v>0</v>
      </c>
      <c r="AB1451" s="213">
        <v>3224</v>
      </c>
      <c r="AC1451" s="216">
        <v>1861.5393919999999</v>
      </c>
      <c r="AD1451" s="215">
        <v>6001603</v>
      </c>
      <c r="AE1451" s="213">
        <v>0</v>
      </c>
      <c r="AF1451" s="216">
        <v>0</v>
      </c>
      <c r="AG1451" s="215">
        <v>0</v>
      </c>
      <c r="AH1451" s="213">
        <v>5382</v>
      </c>
      <c r="AI1451" s="214">
        <v>1861.537904</v>
      </c>
      <c r="AJ1451" s="215">
        <v>10018797</v>
      </c>
      <c r="AK1451" s="218">
        <v>32</v>
      </c>
      <c r="AL1451" s="214">
        <v>1861.4686999999999</v>
      </c>
      <c r="AM1451" s="215">
        <v>59567</v>
      </c>
      <c r="AN1451" s="36">
        <f t="shared" si="257"/>
        <v>5.6370706797123647E-6</v>
      </c>
      <c r="AO1451" s="37">
        <f t="shared" si="258"/>
        <v>5.9106021425932766E-3</v>
      </c>
      <c r="AP1451" s="38" t="s">
        <v>4</v>
      </c>
      <c r="AQ1451" s="39" t="str">
        <f t="shared" si="256"/>
        <v>제품</v>
      </c>
      <c r="AR1451" s="40">
        <f t="shared" si="261"/>
        <v>0</v>
      </c>
      <c r="AS1451" s="41">
        <f t="shared" si="262"/>
        <v>59567</v>
      </c>
      <c r="AT1451" s="42">
        <f t="shared" si="263"/>
        <v>0</v>
      </c>
      <c r="AU1451" s="43">
        <f t="shared" si="259"/>
        <v>59567</v>
      </c>
      <c r="AV1451" s="95">
        <f t="shared" si="266"/>
        <v>59566.998399999997</v>
      </c>
      <c r="AW1451" s="61" t="str">
        <f t="shared" si="266"/>
        <v/>
      </c>
      <c r="AX1451" s="61" t="str">
        <f t="shared" si="266"/>
        <v/>
      </c>
      <c r="AY1451" s="61" t="str">
        <f t="shared" si="266"/>
        <v/>
      </c>
      <c r="AZ1451" s="44" t="str">
        <f t="shared" si="266"/>
        <v/>
      </c>
      <c r="BA1451" s="45"/>
      <c r="BB1451" s="97">
        <v>32</v>
      </c>
      <c r="BC1451" s="98">
        <v>0</v>
      </c>
      <c r="BD1451" s="98">
        <v>0</v>
      </c>
      <c r="BE1451" s="98">
        <v>0</v>
      </c>
      <c r="BF1451" s="98">
        <v>0</v>
      </c>
      <c r="BG1451" s="99">
        <f t="shared" si="264"/>
        <v>32</v>
      </c>
      <c r="BH1451" s="52">
        <f t="shared" si="260"/>
        <v>0</v>
      </c>
      <c r="BI1451" s="53">
        <f>IFERROR(IF(ROUND(V1451/((D1451+AK1451)/2),1)&lt;0,0,ROUND(V1451/((D1451+AK1451)/2),1)),0)</f>
        <v>0.8</v>
      </c>
      <c r="BJ1451" s="55" t="str">
        <f>IF(AK1451=0,"정상",IF(AP1451="악성","악성",IF(AND(BL1451&gt;3,BI1451&lt;0.5),"악성",IF(AND(AP1451="정상",BL1451&lt;=3),"정상",IF(BI1451&gt;1,"정상","부진")))))</f>
        <v>부진</v>
      </c>
      <c r="BK1451" s="54">
        <v>45383</v>
      </c>
      <c r="BL1451" s="52">
        <f t="shared" si="265"/>
        <v>30</v>
      </c>
    </row>
    <row r="1452" spans="1:64" ht="17.100000000000001" customHeight="1">
      <c r="A1452" s="58" t="s">
        <v>1</v>
      </c>
      <c r="B1452" s="57" t="s">
        <v>3386</v>
      </c>
      <c r="C1452" s="56" t="s">
        <v>3387</v>
      </c>
      <c r="D1452" s="213">
        <v>6010</v>
      </c>
      <c r="E1452" s="214">
        <v>2410.8272999999999</v>
      </c>
      <c r="F1452" s="215">
        <v>14489072</v>
      </c>
      <c r="G1452" s="213">
        <v>0</v>
      </c>
      <c r="H1452" s="216">
        <v>0</v>
      </c>
      <c r="I1452" s="215">
        <v>0</v>
      </c>
      <c r="J1452" s="213">
        <v>0</v>
      </c>
      <c r="K1452" s="216">
        <v>0</v>
      </c>
      <c r="L1452" s="215">
        <v>0</v>
      </c>
      <c r="M1452" s="213">
        <v>1</v>
      </c>
      <c r="N1452" s="216">
        <v>2410</v>
      </c>
      <c r="O1452" s="215">
        <v>2410</v>
      </c>
      <c r="P1452" s="213">
        <v>0</v>
      </c>
      <c r="Q1452" s="216">
        <v>0</v>
      </c>
      <c r="R1452" s="215">
        <v>0</v>
      </c>
      <c r="S1452" s="213">
        <v>1</v>
      </c>
      <c r="T1452" s="214">
        <v>2410</v>
      </c>
      <c r="U1452" s="217">
        <v>2410</v>
      </c>
      <c r="V1452" s="213">
        <v>1764</v>
      </c>
      <c r="W1452" s="216">
        <v>2410.8299310000002</v>
      </c>
      <c r="X1452" s="215">
        <v>4252704</v>
      </c>
      <c r="Y1452" s="213">
        <v>0</v>
      </c>
      <c r="Z1452" s="216">
        <v>0</v>
      </c>
      <c r="AA1452" s="215">
        <v>0</v>
      </c>
      <c r="AB1452" s="213">
        <v>3286</v>
      </c>
      <c r="AC1452" s="216">
        <v>2410.8289709999999</v>
      </c>
      <c r="AD1452" s="215">
        <v>7921984</v>
      </c>
      <c r="AE1452" s="213">
        <v>0</v>
      </c>
      <c r="AF1452" s="216">
        <v>0</v>
      </c>
      <c r="AG1452" s="215">
        <v>0</v>
      </c>
      <c r="AH1452" s="213">
        <v>5050</v>
      </c>
      <c r="AI1452" s="214">
        <v>2410.8293060000001</v>
      </c>
      <c r="AJ1452" s="215">
        <v>12174688</v>
      </c>
      <c r="AK1452" s="218">
        <v>961</v>
      </c>
      <c r="AL1452" s="214">
        <v>2410.8173000000002</v>
      </c>
      <c r="AM1452" s="215">
        <v>2316794</v>
      </c>
      <c r="AN1452" s="36">
        <f t="shared" si="257"/>
        <v>2.1924776349880855E-4</v>
      </c>
      <c r="AO1452" s="37">
        <f t="shared" si="258"/>
        <v>0.15987356513059392</v>
      </c>
      <c r="AP1452" s="38" t="s">
        <v>4</v>
      </c>
      <c r="AQ1452" s="39" t="str">
        <f t="shared" si="256"/>
        <v>제품</v>
      </c>
      <c r="AR1452" s="40">
        <f t="shared" si="261"/>
        <v>0</v>
      </c>
      <c r="AS1452" s="41">
        <f t="shared" si="262"/>
        <v>2316794</v>
      </c>
      <c r="AT1452" s="42">
        <f t="shared" si="263"/>
        <v>0</v>
      </c>
      <c r="AU1452" s="43">
        <f t="shared" si="259"/>
        <v>2316794</v>
      </c>
      <c r="AV1452" s="95">
        <f t="shared" si="266"/>
        <v>2316795.4253000002</v>
      </c>
      <c r="AW1452" s="61" t="str">
        <f t="shared" si="266"/>
        <v/>
      </c>
      <c r="AX1452" s="61" t="str">
        <f t="shared" si="266"/>
        <v/>
      </c>
      <c r="AY1452" s="61" t="str">
        <f t="shared" si="266"/>
        <v/>
      </c>
      <c r="AZ1452" s="44" t="str">
        <f t="shared" si="266"/>
        <v/>
      </c>
      <c r="BA1452" s="45"/>
      <c r="BB1452" s="97">
        <v>961</v>
      </c>
      <c r="BC1452" s="98">
        <v>0</v>
      </c>
      <c r="BD1452" s="98">
        <v>0</v>
      </c>
      <c r="BE1452" s="98">
        <v>0</v>
      </c>
      <c r="BF1452" s="98">
        <v>0</v>
      </c>
      <c r="BG1452" s="99">
        <f t="shared" si="264"/>
        <v>961</v>
      </c>
      <c r="BH1452" s="52">
        <f t="shared" si="260"/>
        <v>0</v>
      </c>
      <c r="BI1452" s="53">
        <f>IFERROR(IF(ROUND(V1452/((D1452+AK1452)/2),1)&lt;0,0,ROUND(V1452/((D1452+AK1452)/2),1)),0)</f>
        <v>0.5</v>
      </c>
      <c r="BJ1452" s="55" t="str">
        <f>IF(AK1452=0,"정상",IF(AP1452="악성","악성",IF(AND(BL1452&gt;3,BI1452&lt;0.5),"악성",IF(AND(AP1452="정상",BL1452&lt;=3),"정상",IF(BI1452&gt;1,"정상","부진")))))</f>
        <v>부진</v>
      </c>
      <c r="BK1452" s="54">
        <v>45383</v>
      </c>
      <c r="BL1452" s="52">
        <f t="shared" si="265"/>
        <v>30</v>
      </c>
    </row>
    <row r="1453" spans="1:64" ht="17.100000000000001" customHeight="1">
      <c r="A1453" s="58" t="s">
        <v>1</v>
      </c>
      <c r="B1453" s="57" t="s">
        <v>3388</v>
      </c>
      <c r="C1453" s="56" t="s">
        <v>3389</v>
      </c>
      <c r="D1453" s="213">
        <v>32395</v>
      </c>
      <c r="E1453" s="214">
        <v>854.74929999999995</v>
      </c>
      <c r="F1453" s="215">
        <v>27689606</v>
      </c>
      <c r="G1453" s="213">
        <v>0</v>
      </c>
      <c r="H1453" s="216">
        <v>0</v>
      </c>
      <c r="I1453" s="215">
        <v>0</v>
      </c>
      <c r="J1453" s="213">
        <v>0</v>
      </c>
      <c r="K1453" s="216">
        <v>0</v>
      </c>
      <c r="L1453" s="215">
        <v>0</v>
      </c>
      <c r="M1453" s="213">
        <v>15</v>
      </c>
      <c r="N1453" s="216">
        <v>854.73333300000002</v>
      </c>
      <c r="O1453" s="215">
        <v>12821</v>
      </c>
      <c r="P1453" s="213">
        <v>0</v>
      </c>
      <c r="Q1453" s="216">
        <v>0</v>
      </c>
      <c r="R1453" s="215">
        <v>0</v>
      </c>
      <c r="S1453" s="213">
        <v>15</v>
      </c>
      <c r="T1453" s="214">
        <v>854.73333300000002</v>
      </c>
      <c r="U1453" s="217">
        <v>12821</v>
      </c>
      <c r="V1453" s="213">
        <v>22290</v>
      </c>
      <c r="W1453" s="216">
        <v>854.74943900000005</v>
      </c>
      <c r="X1453" s="215">
        <v>19052365</v>
      </c>
      <c r="Y1453" s="213">
        <v>0</v>
      </c>
      <c r="Z1453" s="216">
        <v>0</v>
      </c>
      <c r="AA1453" s="215">
        <v>0</v>
      </c>
      <c r="AB1453" s="213">
        <v>146</v>
      </c>
      <c r="AC1453" s="216">
        <v>854.77397199999996</v>
      </c>
      <c r="AD1453" s="215">
        <v>124797</v>
      </c>
      <c r="AE1453" s="213">
        <v>0</v>
      </c>
      <c r="AF1453" s="216">
        <v>0</v>
      </c>
      <c r="AG1453" s="215">
        <v>0</v>
      </c>
      <c r="AH1453" s="213">
        <v>22436</v>
      </c>
      <c r="AI1453" s="214">
        <v>854.74959799999999</v>
      </c>
      <c r="AJ1453" s="215">
        <v>19177162</v>
      </c>
      <c r="AK1453" s="218">
        <v>9974</v>
      </c>
      <c r="AL1453" s="214">
        <v>854.74879999999996</v>
      </c>
      <c r="AM1453" s="215">
        <v>8525265</v>
      </c>
      <c r="AN1453" s="36">
        <f t="shared" si="257"/>
        <v>8.0678095872342129E-4</v>
      </c>
      <c r="AO1453" s="37">
        <f t="shared" si="258"/>
        <v>0.30774452329527924</v>
      </c>
      <c r="AP1453" s="38" t="s">
        <v>4</v>
      </c>
      <c r="AQ1453" s="39" t="str">
        <f t="shared" si="256"/>
        <v>제품</v>
      </c>
      <c r="AR1453" s="40">
        <f t="shared" si="261"/>
        <v>0</v>
      </c>
      <c r="AS1453" s="41">
        <f t="shared" si="262"/>
        <v>8525265</v>
      </c>
      <c r="AT1453" s="42">
        <f t="shared" si="263"/>
        <v>0</v>
      </c>
      <c r="AU1453" s="43">
        <f t="shared" si="259"/>
        <v>8525265</v>
      </c>
      <c r="AV1453" s="95">
        <f t="shared" si="266"/>
        <v>8525264.5311999992</v>
      </c>
      <c r="AW1453" s="61" t="str">
        <f t="shared" si="266"/>
        <v/>
      </c>
      <c r="AX1453" s="61" t="str">
        <f t="shared" si="266"/>
        <v/>
      </c>
      <c r="AY1453" s="61" t="str">
        <f t="shared" si="266"/>
        <v/>
      </c>
      <c r="AZ1453" s="44" t="str">
        <f t="shared" si="266"/>
        <v/>
      </c>
      <c r="BA1453" s="45"/>
      <c r="BB1453" s="97">
        <v>9974</v>
      </c>
      <c r="BC1453" s="98">
        <v>0</v>
      </c>
      <c r="BD1453" s="98">
        <v>0</v>
      </c>
      <c r="BE1453" s="98">
        <v>0</v>
      </c>
      <c r="BF1453" s="98">
        <v>0</v>
      </c>
      <c r="BG1453" s="99">
        <f t="shared" si="264"/>
        <v>9974</v>
      </c>
      <c r="BH1453" s="52">
        <f t="shared" si="260"/>
        <v>0</v>
      </c>
      <c r="BI1453" s="53">
        <f>IFERROR(IF(ROUND(V1453/((D1453+AK1453)/2),1)&lt;0,0,ROUND(V1453/((D1453+AK1453)/2),1)),0)</f>
        <v>1.1000000000000001</v>
      </c>
      <c r="BJ1453" s="55" t="str">
        <f>IF(AK1453=0,"정상",IF(AP1453="악성","악성",IF(AND(BL1453&gt;3,BI1453&lt;0.5),"악성",IF(AND(AP1453="정상",BL1453&lt;=3),"정상",IF(BI1453&gt;1,"정상","부진")))))</f>
        <v>정상</v>
      </c>
      <c r="BK1453" s="54">
        <v>45383</v>
      </c>
      <c r="BL1453" s="52">
        <f t="shared" si="265"/>
        <v>30</v>
      </c>
    </row>
    <row r="1454" spans="1:64" ht="17.100000000000001" customHeight="1">
      <c r="A1454" s="58" t="s">
        <v>1</v>
      </c>
      <c r="B1454" s="57" t="s">
        <v>3390</v>
      </c>
      <c r="C1454" s="56" t="s">
        <v>3391</v>
      </c>
      <c r="D1454" s="213">
        <v>6425</v>
      </c>
      <c r="E1454" s="214">
        <v>4583.9528</v>
      </c>
      <c r="F1454" s="215">
        <v>29451896</v>
      </c>
      <c r="G1454" s="213">
        <v>0</v>
      </c>
      <c r="H1454" s="216">
        <v>0</v>
      </c>
      <c r="I1454" s="215">
        <v>0</v>
      </c>
      <c r="J1454" s="213">
        <v>0</v>
      </c>
      <c r="K1454" s="216">
        <v>0</v>
      </c>
      <c r="L1454" s="215">
        <v>0</v>
      </c>
      <c r="M1454" s="213">
        <v>0</v>
      </c>
      <c r="N1454" s="216">
        <v>0</v>
      </c>
      <c r="O1454" s="215">
        <v>0</v>
      </c>
      <c r="P1454" s="213">
        <v>0</v>
      </c>
      <c r="Q1454" s="216">
        <v>0</v>
      </c>
      <c r="R1454" s="215">
        <v>0</v>
      </c>
      <c r="S1454" s="213">
        <v>0</v>
      </c>
      <c r="T1454" s="214">
        <v>0</v>
      </c>
      <c r="U1454" s="217">
        <v>0</v>
      </c>
      <c r="V1454" s="213">
        <v>1575</v>
      </c>
      <c r="W1454" s="216">
        <v>4583.9561899999999</v>
      </c>
      <c r="X1454" s="215">
        <v>7219731</v>
      </c>
      <c r="Y1454" s="213">
        <v>0</v>
      </c>
      <c r="Z1454" s="216">
        <v>0</v>
      </c>
      <c r="AA1454" s="215">
        <v>0</v>
      </c>
      <c r="AB1454" s="213">
        <v>84</v>
      </c>
      <c r="AC1454" s="216">
        <v>4584.011904</v>
      </c>
      <c r="AD1454" s="215">
        <v>385057</v>
      </c>
      <c r="AE1454" s="213">
        <v>0</v>
      </c>
      <c r="AF1454" s="216">
        <v>0</v>
      </c>
      <c r="AG1454" s="215">
        <v>0</v>
      </c>
      <c r="AH1454" s="213">
        <v>1659</v>
      </c>
      <c r="AI1454" s="214">
        <v>4583.9590109999999</v>
      </c>
      <c r="AJ1454" s="215">
        <v>7604788</v>
      </c>
      <c r="AK1454" s="218">
        <v>4766</v>
      </c>
      <c r="AL1454" s="214">
        <v>4583.9504999999999</v>
      </c>
      <c r="AM1454" s="215">
        <v>21847108</v>
      </c>
      <c r="AN1454" s="36">
        <f t="shared" si="257"/>
        <v>2.0674818598101206E-3</v>
      </c>
      <c r="AO1454" s="37">
        <f t="shared" si="258"/>
        <v>0.7417898832684825</v>
      </c>
      <c r="AP1454" s="38" t="s">
        <v>4</v>
      </c>
      <c r="AQ1454" s="39" t="str">
        <f t="shared" si="256"/>
        <v>제품</v>
      </c>
      <c r="AR1454" s="40">
        <f t="shared" si="261"/>
        <v>0</v>
      </c>
      <c r="AS1454" s="41">
        <f t="shared" si="262"/>
        <v>21847108</v>
      </c>
      <c r="AT1454" s="42">
        <f t="shared" si="263"/>
        <v>0</v>
      </c>
      <c r="AU1454" s="43">
        <f t="shared" si="259"/>
        <v>21847108</v>
      </c>
      <c r="AV1454" s="95">
        <f t="shared" si="266"/>
        <v>21847108.083000001</v>
      </c>
      <c r="AW1454" s="61" t="str">
        <f t="shared" si="266"/>
        <v/>
      </c>
      <c r="AX1454" s="61" t="str">
        <f t="shared" si="266"/>
        <v/>
      </c>
      <c r="AY1454" s="61" t="str">
        <f t="shared" si="266"/>
        <v/>
      </c>
      <c r="AZ1454" s="44" t="str">
        <f t="shared" si="266"/>
        <v/>
      </c>
      <c r="BA1454" s="45"/>
      <c r="BB1454" s="97">
        <v>4766</v>
      </c>
      <c r="BC1454" s="98">
        <v>0</v>
      </c>
      <c r="BD1454" s="98">
        <v>0</v>
      </c>
      <c r="BE1454" s="98">
        <v>0</v>
      </c>
      <c r="BF1454" s="98">
        <v>0</v>
      </c>
      <c r="BG1454" s="99">
        <f t="shared" si="264"/>
        <v>4766</v>
      </c>
      <c r="BH1454" s="52">
        <f t="shared" si="260"/>
        <v>0</v>
      </c>
      <c r="BI1454" s="53">
        <f>IFERROR(IF(ROUND(V1454/((D1454+AK1454)/2),1)&lt;0,0,ROUND(V1454/((D1454+AK1454)/2),1)),0)</f>
        <v>0.3</v>
      </c>
      <c r="BJ1454" s="55" t="str">
        <f>IF(AK1454=0,"정상",IF(AP1454="악성","악성",IF(AND(BL1454&gt;3,BI1454&lt;0.5),"악성",IF(AND(AP1454="정상",BL1454&lt;=3),"정상",IF(BI1454&gt;1,"정상","부진")))))</f>
        <v>악성</v>
      </c>
      <c r="BK1454" s="54">
        <v>45383</v>
      </c>
      <c r="BL1454" s="52">
        <f t="shared" si="265"/>
        <v>30</v>
      </c>
    </row>
    <row r="1455" spans="1:64" ht="17.100000000000001" customHeight="1">
      <c r="A1455" s="58" t="s">
        <v>1</v>
      </c>
      <c r="B1455" s="57" t="s">
        <v>3220</v>
      </c>
      <c r="C1455" s="56" t="s">
        <v>3221</v>
      </c>
      <c r="D1455" s="213">
        <v>693</v>
      </c>
      <c r="E1455" s="214">
        <v>3142.5844000000002</v>
      </c>
      <c r="F1455" s="215">
        <v>2177811</v>
      </c>
      <c r="G1455" s="213">
        <v>0</v>
      </c>
      <c r="H1455" s="216">
        <v>0</v>
      </c>
      <c r="I1455" s="215">
        <v>0</v>
      </c>
      <c r="J1455" s="213">
        <v>0</v>
      </c>
      <c r="K1455" s="216">
        <v>0</v>
      </c>
      <c r="L1455" s="215">
        <v>0</v>
      </c>
      <c r="M1455" s="213">
        <v>0</v>
      </c>
      <c r="N1455" s="216">
        <v>0</v>
      </c>
      <c r="O1455" s="215">
        <v>0</v>
      </c>
      <c r="P1455" s="213">
        <v>0</v>
      </c>
      <c r="Q1455" s="216">
        <v>0</v>
      </c>
      <c r="R1455" s="215">
        <v>0</v>
      </c>
      <c r="S1455" s="213">
        <v>0</v>
      </c>
      <c r="T1455" s="214">
        <v>0</v>
      </c>
      <c r="U1455" s="217">
        <v>0</v>
      </c>
      <c r="V1455" s="213">
        <v>264</v>
      </c>
      <c r="W1455" s="216">
        <v>3142.590909</v>
      </c>
      <c r="X1455" s="215">
        <v>829644</v>
      </c>
      <c r="Y1455" s="213">
        <v>0</v>
      </c>
      <c r="Z1455" s="216">
        <v>0</v>
      </c>
      <c r="AA1455" s="215">
        <v>0</v>
      </c>
      <c r="AB1455" s="213">
        <v>0</v>
      </c>
      <c r="AC1455" s="216">
        <v>0</v>
      </c>
      <c r="AD1455" s="215">
        <v>0</v>
      </c>
      <c r="AE1455" s="213">
        <v>0</v>
      </c>
      <c r="AF1455" s="216">
        <v>0</v>
      </c>
      <c r="AG1455" s="215">
        <v>0</v>
      </c>
      <c r="AH1455" s="213">
        <v>264</v>
      </c>
      <c r="AI1455" s="214">
        <v>3142.590909</v>
      </c>
      <c r="AJ1455" s="215">
        <v>829644</v>
      </c>
      <c r="AK1455" s="218">
        <v>429</v>
      </c>
      <c r="AL1455" s="214">
        <v>3142.5803999999998</v>
      </c>
      <c r="AM1455" s="215">
        <v>1348167</v>
      </c>
      <c r="AN1455" s="36">
        <f t="shared" si="257"/>
        <v>1.27582598872795E-4</v>
      </c>
      <c r="AO1455" s="37">
        <f t="shared" si="258"/>
        <v>0.61904761904761907</v>
      </c>
      <c r="AP1455" s="38" t="s">
        <v>4</v>
      </c>
      <c r="AQ1455" s="39" t="str">
        <f t="shared" si="256"/>
        <v>제품</v>
      </c>
      <c r="AR1455" s="40">
        <f t="shared" si="261"/>
        <v>0</v>
      </c>
      <c r="AS1455" s="41">
        <f t="shared" si="262"/>
        <v>1348167</v>
      </c>
      <c r="AT1455" s="42">
        <f t="shared" si="263"/>
        <v>0</v>
      </c>
      <c r="AU1455" s="43">
        <f t="shared" si="259"/>
        <v>1348167</v>
      </c>
      <c r="AV1455" s="95">
        <f t="shared" si="266"/>
        <v>1348166.9915999998</v>
      </c>
      <c r="AW1455" s="61" t="str">
        <f t="shared" si="266"/>
        <v/>
      </c>
      <c r="AX1455" s="61" t="str">
        <f t="shared" si="266"/>
        <v/>
      </c>
      <c r="AY1455" s="61" t="str">
        <f t="shared" si="266"/>
        <v/>
      </c>
      <c r="AZ1455" s="44" t="str">
        <f t="shared" si="266"/>
        <v/>
      </c>
      <c r="BA1455" s="45"/>
      <c r="BB1455" s="97">
        <v>429</v>
      </c>
      <c r="BC1455" s="98">
        <v>0</v>
      </c>
      <c r="BD1455" s="98">
        <v>0</v>
      </c>
      <c r="BE1455" s="98">
        <v>0</v>
      </c>
      <c r="BF1455" s="98">
        <v>0</v>
      </c>
      <c r="BG1455" s="99">
        <f t="shared" si="264"/>
        <v>429</v>
      </c>
      <c r="BH1455" s="52">
        <f t="shared" si="260"/>
        <v>0</v>
      </c>
      <c r="BI1455" s="53">
        <f>IFERROR(IF(ROUND(V1455/((D1455+AK1455)/2),1)&lt;0,0,ROUND(V1455/((D1455+AK1455)/2),1)),0)</f>
        <v>0.5</v>
      </c>
      <c r="BJ1455" s="55" t="str">
        <f>IF(AK1455=0,"정상",IF(AP1455="악성","악성",IF(AND(BL1455&gt;3,BI1455&lt;0.5),"악성",IF(AND(AP1455="정상",BL1455&lt;=3),"정상",IF(BI1455&gt;1,"정상","부진")))))</f>
        <v>부진</v>
      </c>
      <c r="BK1455" s="54">
        <v>45352</v>
      </c>
      <c r="BL1455" s="52">
        <f t="shared" si="265"/>
        <v>31</v>
      </c>
    </row>
    <row r="1456" spans="1:64" ht="17.100000000000001" customHeight="1">
      <c r="A1456" s="58" t="s">
        <v>1</v>
      </c>
      <c r="B1456" s="57" t="s">
        <v>3222</v>
      </c>
      <c r="C1456" s="56" t="s">
        <v>3223</v>
      </c>
      <c r="D1456" s="213">
        <v>633</v>
      </c>
      <c r="E1456" s="214">
        <v>3142.5828999999999</v>
      </c>
      <c r="F1456" s="215">
        <v>1989255</v>
      </c>
      <c r="G1456" s="213">
        <v>0</v>
      </c>
      <c r="H1456" s="216">
        <v>0</v>
      </c>
      <c r="I1456" s="215">
        <v>0</v>
      </c>
      <c r="J1456" s="213">
        <v>0</v>
      </c>
      <c r="K1456" s="216">
        <v>0</v>
      </c>
      <c r="L1456" s="215">
        <v>0</v>
      </c>
      <c r="M1456" s="213">
        <v>12</v>
      </c>
      <c r="N1456" s="216">
        <v>3142.5</v>
      </c>
      <c r="O1456" s="215">
        <v>37710</v>
      </c>
      <c r="P1456" s="213">
        <v>0</v>
      </c>
      <c r="Q1456" s="216">
        <v>0</v>
      </c>
      <c r="R1456" s="215">
        <v>0</v>
      </c>
      <c r="S1456" s="213">
        <v>12</v>
      </c>
      <c r="T1456" s="214">
        <v>3142.5</v>
      </c>
      <c r="U1456" s="217">
        <v>37710</v>
      </c>
      <c r="V1456" s="213">
        <v>264</v>
      </c>
      <c r="W1456" s="216">
        <v>3142.587121</v>
      </c>
      <c r="X1456" s="215">
        <v>829643</v>
      </c>
      <c r="Y1456" s="213">
        <v>0</v>
      </c>
      <c r="Z1456" s="216">
        <v>0</v>
      </c>
      <c r="AA1456" s="215">
        <v>0</v>
      </c>
      <c r="AB1456" s="213">
        <v>0</v>
      </c>
      <c r="AC1456" s="216">
        <v>0</v>
      </c>
      <c r="AD1456" s="215">
        <v>0</v>
      </c>
      <c r="AE1456" s="213">
        <v>0</v>
      </c>
      <c r="AF1456" s="216">
        <v>0</v>
      </c>
      <c r="AG1456" s="215">
        <v>0</v>
      </c>
      <c r="AH1456" s="213">
        <v>264</v>
      </c>
      <c r="AI1456" s="214">
        <v>3142.587121</v>
      </c>
      <c r="AJ1456" s="215">
        <v>829643</v>
      </c>
      <c r="AK1456" s="218">
        <v>381</v>
      </c>
      <c r="AL1456" s="214">
        <v>3142.5776000000001</v>
      </c>
      <c r="AM1456" s="215">
        <v>1197322</v>
      </c>
      <c r="AN1456" s="36">
        <f t="shared" si="257"/>
        <v>1.1330751490547734E-4</v>
      </c>
      <c r="AO1456" s="37">
        <f t="shared" si="258"/>
        <v>0.59069767441860466</v>
      </c>
      <c r="AP1456" s="38" t="s">
        <v>4</v>
      </c>
      <c r="AQ1456" s="39" t="str">
        <f t="shared" si="256"/>
        <v>제품</v>
      </c>
      <c r="AR1456" s="40">
        <f t="shared" si="261"/>
        <v>0</v>
      </c>
      <c r="AS1456" s="41">
        <f t="shared" si="262"/>
        <v>1197322</v>
      </c>
      <c r="AT1456" s="42">
        <f t="shared" si="263"/>
        <v>0</v>
      </c>
      <c r="AU1456" s="43">
        <f t="shared" si="259"/>
        <v>1197322</v>
      </c>
      <c r="AV1456" s="95">
        <f t="shared" si="266"/>
        <v>1197322.0656000001</v>
      </c>
      <c r="AW1456" s="61" t="str">
        <f t="shared" si="266"/>
        <v/>
      </c>
      <c r="AX1456" s="61" t="str">
        <f t="shared" si="266"/>
        <v/>
      </c>
      <c r="AY1456" s="61" t="str">
        <f t="shared" si="266"/>
        <v/>
      </c>
      <c r="AZ1456" s="44" t="str">
        <f t="shared" si="266"/>
        <v/>
      </c>
      <c r="BA1456" s="45"/>
      <c r="BB1456" s="97">
        <v>381</v>
      </c>
      <c r="BC1456" s="98">
        <v>0</v>
      </c>
      <c r="BD1456" s="98">
        <v>0</v>
      </c>
      <c r="BE1456" s="98">
        <v>0</v>
      </c>
      <c r="BF1456" s="98">
        <v>0</v>
      </c>
      <c r="BG1456" s="99">
        <f t="shared" si="264"/>
        <v>381</v>
      </c>
      <c r="BH1456" s="52">
        <f t="shared" si="260"/>
        <v>0</v>
      </c>
      <c r="BI1456" s="53">
        <f>IFERROR(IF(ROUND(V1456/((D1456+AK1456)/2),1)&lt;0,0,ROUND(V1456/((D1456+AK1456)/2),1)),0)</f>
        <v>0.5</v>
      </c>
      <c r="BJ1456" s="55" t="str">
        <f>IF(AK1456=0,"정상",IF(AP1456="악성","악성",IF(AND(BL1456&gt;3,BI1456&lt;0.5),"악성",IF(AND(AP1456="정상",BL1456&lt;=3),"정상",IF(BI1456&gt;1,"정상","부진")))))</f>
        <v>부진</v>
      </c>
      <c r="BK1456" s="54">
        <v>45352</v>
      </c>
      <c r="BL1456" s="52">
        <f t="shared" si="265"/>
        <v>31</v>
      </c>
    </row>
    <row r="1457" spans="1:64" ht="17.100000000000001" customHeight="1">
      <c r="A1457" s="58" t="s">
        <v>1</v>
      </c>
      <c r="B1457" s="57" t="s">
        <v>3224</v>
      </c>
      <c r="C1457" s="56" t="s">
        <v>3225</v>
      </c>
      <c r="D1457" s="213">
        <v>681</v>
      </c>
      <c r="E1457" s="214">
        <v>3142.5828999999999</v>
      </c>
      <c r="F1457" s="215">
        <v>2140099</v>
      </c>
      <c r="G1457" s="213">
        <v>0</v>
      </c>
      <c r="H1457" s="216">
        <v>0</v>
      </c>
      <c r="I1457" s="215">
        <v>0</v>
      </c>
      <c r="J1457" s="213">
        <v>0</v>
      </c>
      <c r="K1457" s="216">
        <v>0</v>
      </c>
      <c r="L1457" s="215">
        <v>0</v>
      </c>
      <c r="M1457" s="213">
        <v>0</v>
      </c>
      <c r="N1457" s="216">
        <v>0</v>
      </c>
      <c r="O1457" s="215">
        <v>0</v>
      </c>
      <c r="P1457" s="213">
        <v>0</v>
      </c>
      <c r="Q1457" s="216">
        <v>0</v>
      </c>
      <c r="R1457" s="215">
        <v>0</v>
      </c>
      <c r="S1457" s="213">
        <v>0</v>
      </c>
      <c r="T1457" s="214">
        <v>0</v>
      </c>
      <c r="U1457" s="217">
        <v>0</v>
      </c>
      <c r="V1457" s="213">
        <v>228</v>
      </c>
      <c r="W1457" s="216">
        <v>3142.5877190000001</v>
      </c>
      <c r="X1457" s="215">
        <v>716510</v>
      </c>
      <c r="Y1457" s="213">
        <v>0</v>
      </c>
      <c r="Z1457" s="216">
        <v>0</v>
      </c>
      <c r="AA1457" s="215">
        <v>0</v>
      </c>
      <c r="AB1457" s="213">
        <v>12</v>
      </c>
      <c r="AC1457" s="216">
        <v>3142.583333</v>
      </c>
      <c r="AD1457" s="215">
        <v>37711</v>
      </c>
      <c r="AE1457" s="213">
        <v>0</v>
      </c>
      <c r="AF1457" s="216">
        <v>0</v>
      </c>
      <c r="AG1457" s="215">
        <v>0</v>
      </c>
      <c r="AH1457" s="213">
        <v>240</v>
      </c>
      <c r="AI1457" s="214">
        <v>3142.5875000000001</v>
      </c>
      <c r="AJ1457" s="215">
        <v>754221</v>
      </c>
      <c r="AK1457" s="218">
        <v>441</v>
      </c>
      <c r="AL1457" s="214">
        <v>3142.5803999999998</v>
      </c>
      <c r="AM1457" s="215">
        <v>1385878</v>
      </c>
      <c r="AN1457" s="36">
        <f t="shared" si="257"/>
        <v>1.3115134620609421E-4</v>
      </c>
      <c r="AO1457" s="37">
        <f t="shared" si="258"/>
        <v>0.64757709251101325</v>
      </c>
      <c r="AP1457" s="38" t="s">
        <v>4</v>
      </c>
      <c r="AQ1457" s="39" t="str">
        <f t="shared" si="256"/>
        <v>제품</v>
      </c>
      <c r="AR1457" s="40">
        <f t="shared" si="261"/>
        <v>0</v>
      </c>
      <c r="AS1457" s="41">
        <f t="shared" si="262"/>
        <v>1385878</v>
      </c>
      <c r="AT1457" s="42">
        <f t="shared" si="263"/>
        <v>0</v>
      </c>
      <c r="AU1457" s="43">
        <f t="shared" si="259"/>
        <v>1385878</v>
      </c>
      <c r="AV1457" s="95">
        <f t="shared" si="266"/>
        <v>1385877.9564</v>
      </c>
      <c r="AW1457" s="61" t="str">
        <f t="shared" si="266"/>
        <v/>
      </c>
      <c r="AX1457" s="61" t="str">
        <f t="shared" si="266"/>
        <v/>
      </c>
      <c r="AY1457" s="61" t="str">
        <f t="shared" si="266"/>
        <v/>
      </c>
      <c r="AZ1457" s="44" t="str">
        <f t="shared" si="266"/>
        <v/>
      </c>
      <c r="BA1457" s="45"/>
      <c r="BB1457" s="97">
        <v>441</v>
      </c>
      <c r="BC1457" s="98">
        <v>0</v>
      </c>
      <c r="BD1457" s="98">
        <v>0</v>
      </c>
      <c r="BE1457" s="98">
        <v>0</v>
      </c>
      <c r="BF1457" s="98">
        <v>0</v>
      </c>
      <c r="BG1457" s="99">
        <f t="shared" si="264"/>
        <v>441</v>
      </c>
      <c r="BH1457" s="52">
        <f t="shared" si="260"/>
        <v>0</v>
      </c>
      <c r="BI1457" s="53">
        <f>IFERROR(IF(ROUND(V1457/((D1457+AK1457)/2),1)&lt;0,0,ROUND(V1457/((D1457+AK1457)/2),1)),0)</f>
        <v>0.4</v>
      </c>
      <c r="BJ1457" s="55" t="str">
        <f>IF(AK1457=0,"정상",IF(AP1457="악성","악성",IF(AND(BL1457&gt;3,BI1457&lt;0.5),"악성",IF(AND(AP1457="정상",BL1457&lt;=3),"정상",IF(BI1457&gt;1,"정상","부진")))))</f>
        <v>악성</v>
      </c>
      <c r="BK1457" s="54">
        <v>45352</v>
      </c>
      <c r="BL1457" s="52">
        <f t="shared" si="265"/>
        <v>31</v>
      </c>
    </row>
    <row r="1458" spans="1:64" ht="17.100000000000001" customHeight="1">
      <c r="A1458" s="58" t="s">
        <v>1</v>
      </c>
      <c r="B1458" s="57" t="s">
        <v>3226</v>
      </c>
      <c r="C1458" s="56" t="s">
        <v>3227</v>
      </c>
      <c r="D1458" s="213">
        <v>837</v>
      </c>
      <c r="E1458" s="214">
        <v>3142.5877999999998</v>
      </c>
      <c r="F1458" s="215">
        <v>2630346</v>
      </c>
      <c r="G1458" s="213">
        <v>0</v>
      </c>
      <c r="H1458" s="216">
        <v>0</v>
      </c>
      <c r="I1458" s="215">
        <v>0</v>
      </c>
      <c r="J1458" s="213">
        <v>0</v>
      </c>
      <c r="K1458" s="216">
        <v>0</v>
      </c>
      <c r="L1458" s="215">
        <v>0</v>
      </c>
      <c r="M1458" s="213">
        <v>0</v>
      </c>
      <c r="N1458" s="216">
        <v>0</v>
      </c>
      <c r="O1458" s="215">
        <v>0</v>
      </c>
      <c r="P1458" s="213">
        <v>0</v>
      </c>
      <c r="Q1458" s="216">
        <v>0</v>
      </c>
      <c r="R1458" s="215">
        <v>0</v>
      </c>
      <c r="S1458" s="213">
        <v>0</v>
      </c>
      <c r="T1458" s="214">
        <v>0</v>
      </c>
      <c r="U1458" s="217">
        <v>0</v>
      </c>
      <c r="V1458" s="213">
        <v>240</v>
      </c>
      <c r="W1458" s="216">
        <v>3142.6041660000001</v>
      </c>
      <c r="X1458" s="215">
        <v>754225</v>
      </c>
      <c r="Y1458" s="213">
        <v>0</v>
      </c>
      <c r="Z1458" s="216">
        <v>0</v>
      </c>
      <c r="AA1458" s="215">
        <v>0</v>
      </c>
      <c r="AB1458" s="213">
        <v>12</v>
      </c>
      <c r="AC1458" s="216">
        <v>3142.583333</v>
      </c>
      <c r="AD1458" s="215">
        <v>37711</v>
      </c>
      <c r="AE1458" s="213">
        <v>0</v>
      </c>
      <c r="AF1458" s="216">
        <v>0</v>
      </c>
      <c r="AG1458" s="215">
        <v>0</v>
      </c>
      <c r="AH1458" s="213">
        <v>252</v>
      </c>
      <c r="AI1458" s="214">
        <v>3142.6031739999999</v>
      </c>
      <c r="AJ1458" s="215">
        <v>791936</v>
      </c>
      <c r="AK1458" s="218">
        <v>585</v>
      </c>
      <c r="AL1458" s="214">
        <v>3142.5810999999999</v>
      </c>
      <c r="AM1458" s="215">
        <v>1838410</v>
      </c>
      <c r="AN1458" s="36">
        <f t="shared" si="257"/>
        <v>1.739763142056845E-4</v>
      </c>
      <c r="AO1458" s="37">
        <f t="shared" si="258"/>
        <v>0.69892473118279574</v>
      </c>
      <c r="AP1458" s="38" t="s">
        <v>4</v>
      </c>
      <c r="AQ1458" s="39" t="str">
        <f t="shared" si="256"/>
        <v>제품</v>
      </c>
      <c r="AR1458" s="40">
        <f t="shared" si="261"/>
        <v>0</v>
      </c>
      <c r="AS1458" s="41">
        <f t="shared" si="262"/>
        <v>1838410</v>
      </c>
      <c r="AT1458" s="42">
        <f t="shared" si="263"/>
        <v>0</v>
      </c>
      <c r="AU1458" s="43">
        <f t="shared" si="259"/>
        <v>1838410</v>
      </c>
      <c r="AV1458" s="95">
        <f t="shared" si="266"/>
        <v>1838409.9434999998</v>
      </c>
      <c r="AW1458" s="61" t="str">
        <f t="shared" si="266"/>
        <v/>
      </c>
      <c r="AX1458" s="61" t="str">
        <f t="shared" si="266"/>
        <v/>
      </c>
      <c r="AY1458" s="61" t="str">
        <f t="shared" si="266"/>
        <v/>
      </c>
      <c r="AZ1458" s="44" t="str">
        <f t="shared" si="266"/>
        <v/>
      </c>
      <c r="BA1458" s="45"/>
      <c r="BB1458" s="97">
        <v>585</v>
      </c>
      <c r="BC1458" s="98">
        <v>0</v>
      </c>
      <c r="BD1458" s="98">
        <v>0</v>
      </c>
      <c r="BE1458" s="98">
        <v>0</v>
      </c>
      <c r="BF1458" s="98">
        <v>0</v>
      </c>
      <c r="BG1458" s="99">
        <f t="shared" si="264"/>
        <v>585</v>
      </c>
      <c r="BH1458" s="52">
        <f t="shared" si="260"/>
        <v>0</v>
      </c>
      <c r="BI1458" s="53">
        <f>IFERROR(IF(ROUND(V1458/((D1458+AK1458)/2),1)&lt;0,0,ROUND(V1458/((D1458+AK1458)/2),1)),0)</f>
        <v>0.3</v>
      </c>
      <c r="BJ1458" s="55" t="str">
        <f>IF(AK1458=0,"정상",IF(AP1458="악성","악성",IF(AND(BL1458&gt;3,BI1458&lt;0.5),"악성",IF(AND(AP1458="정상",BL1458&lt;=3),"정상",IF(BI1458&gt;1,"정상","부진")))))</f>
        <v>악성</v>
      </c>
      <c r="BK1458" s="54">
        <v>45352</v>
      </c>
      <c r="BL1458" s="52">
        <f t="shared" si="265"/>
        <v>31</v>
      </c>
    </row>
    <row r="1459" spans="1:64" ht="17.100000000000001" customHeight="1">
      <c r="A1459" s="58" t="s">
        <v>1</v>
      </c>
      <c r="B1459" s="57" t="s">
        <v>3392</v>
      </c>
      <c r="C1459" s="56" t="s">
        <v>3393</v>
      </c>
      <c r="D1459" s="213">
        <v>4917</v>
      </c>
      <c r="E1459" s="214">
        <v>2340.6613000000002</v>
      </c>
      <c r="F1459" s="215">
        <v>11509031</v>
      </c>
      <c r="G1459" s="213">
        <v>0</v>
      </c>
      <c r="H1459" s="216">
        <v>0</v>
      </c>
      <c r="I1459" s="215">
        <v>0</v>
      </c>
      <c r="J1459" s="213">
        <v>0</v>
      </c>
      <c r="K1459" s="216">
        <v>0</v>
      </c>
      <c r="L1459" s="215">
        <v>0</v>
      </c>
      <c r="M1459" s="213">
        <v>2</v>
      </c>
      <c r="N1459" s="216">
        <v>2340.5</v>
      </c>
      <c r="O1459" s="215">
        <v>4681</v>
      </c>
      <c r="P1459" s="213">
        <v>0</v>
      </c>
      <c r="Q1459" s="216">
        <v>0</v>
      </c>
      <c r="R1459" s="215">
        <v>0</v>
      </c>
      <c r="S1459" s="213">
        <v>2</v>
      </c>
      <c r="T1459" s="214">
        <v>2340.5</v>
      </c>
      <c r="U1459" s="217">
        <v>4681</v>
      </c>
      <c r="V1459" s="213">
        <v>1133</v>
      </c>
      <c r="W1459" s="216">
        <v>2340.6663720000001</v>
      </c>
      <c r="X1459" s="215">
        <v>2651975</v>
      </c>
      <c r="Y1459" s="213">
        <v>0</v>
      </c>
      <c r="Z1459" s="216">
        <v>0</v>
      </c>
      <c r="AA1459" s="215">
        <v>0</v>
      </c>
      <c r="AB1459" s="213">
        <v>2490</v>
      </c>
      <c r="AC1459" s="216">
        <v>2340.6606419999998</v>
      </c>
      <c r="AD1459" s="215">
        <v>5828245</v>
      </c>
      <c r="AE1459" s="213">
        <v>0</v>
      </c>
      <c r="AF1459" s="216">
        <v>0</v>
      </c>
      <c r="AG1459" s="215">
        <v>0</v>
      </c>
      <c r="AH1459" s="213">
        <v>3623</v>
      </c>
      <c r="AI1459" s="214">
        <v>2340.6624339999998</v>
      </c>
      <c r="AJ1459" s="215">
        <v>8480220</v>
      </c>
      <c r="AK1459" s="218">
        <v>1296</v>
      </c>
      <c r="AL1459" s="214">
        <v>2340.6581999999999</v>
      </c>
      <c r="AM1459" s="215">
        <v>3033492</v>
      </c>
      <c r="AN1459" s="36">
        <f t="shared" si="257"/>
        <v>2.8707184868034352E-4</v>
      </c>
      <c r="AO1459" s="37">
        <f t="shared" si="258"/>
        <v>0.26346818459036392</v>
      </c>
      <c r="AP1459" s="38" t="s">
        <v>4</v>
      </c>
      <c r="AQ1459" s="39" t="str">
        <f t="shared" si="256"/>
        <v>제품</v>
      </c>
      <c r="AR1459" s="40">
        <f t="shared" si="261"/>
        <v>0</v>
      </c>
      <c r="AS1459" s="41">
        <f t="shared" si="262"/>
        <v>3033492</v>
      </c>
      <c r="AT1459" s="42">
        <f t="shared" si="263"/>
        <v>0</v>
      </c>
      <c r="AU1459" s="43">
        <f t="shared" si="259"/>
        <v>3033492</v>
      </c>
      <c r="AV1459" s="95">
        <f t="shared" si="266"/>
        <v>3033493.0271999999</v>
      </c>
      <c r="AW1459" s="61" t="str">
        <f t="shared" si="266"/>
        <v/>
      </c>
      <c r="AX1459" s="61" t="str">
        <f t="shared" si="266"/>
        <v/>
      </c>
      <c r="AY1459" s="61" t="str">
        <f t="shared" si="266"/>
        <v/>
      </c>
      <c r="AZ1459" s="44" t="str">
        <f t="shared" si="266"/>
        <v/>
      </c>
      <c r="BA1459" s="45"/>
      <c r="BB1459" s="97">
        <v>1296</v>
      </c>
      <c r="BC1459" s="98">
        <v>0</v>
      </c>
      <c r="BD1459" s="98">
        <v>0</v>
      </c>
      <c r="BE1459" s="98">
        <v>0</v>
      </c>
      <c r="BF1459" s="98">
        <v>0</v>
      </c>
      <c r="BG1459" s="99">
        <f t="shared" si="264"/>
        <v>1296</v>
      </c>
      <c r="BH1459" s="52">
        <f t="shared" si="260"/>
        <v>0</v>
      </c>
      <c r="BI1459" s="53">
        <f>IFERROR(IF(ROUND(V1459/((D1459+AK1459)/2),1)&lt;0,0,ROUND(V1459/((D1459+AK1459)/2),1)),0)</f>
        <v>0.4</v>
      </c>
      <c r="BJ1459" s="55" t="str">
        <f>IF(AK1459=0,"정상",IF(AP1459="악성","악성",IF(AND(BL1459&gt;3,BI1459&lt;0.5),"악성",IF(AND(AP1459="정상",BL1459&lt;=3),"정상",IF(BI1459&gt;1,"정상","부진")))))</f>
        <v>악성</v>
      </c>
      <c r="BK1459" s="54">
        <v>45383</v>
      </c>
      <c r="BL1459" s="52">
        <f t="shared" si="265"/>
        <v>30</v>
      </c>
    </row>
    <row r="1460" spans="1:64" ht="17.100000000000001" customHeight="1">
      <c r="A1460" s="58" t="s">
        <v>1</v>
      </c>
      <c r="B1460" s="57" t="s">
        <v>3538</v>
      </c>
      <c r="C1460" s="56" t="s">
        <v>3539</v>
      </c>
      <c r="D1460" s="213">
        <v>8686</v>
      </c>
      <c r="E1460" s="214">
        <v>9384.0637000000006</v>
      </c>
      <c r="F1460" s="215">
        <v>81509978</v>
      </c>
      <c r="G1460" s="213">
        <v>0</v>
      </c>
      <c r="H1460" s="216">
        <v>0</v>
      </c>
      <c r="I1460" s="215">
        <v>0</v>
      </c>
      <c r="J1460" s="213">
        <v>0</v>
      </c>
      <c r="K1460" s="216">
        <v>0</v>
      </c>
      <c r="L1460" s="215">
        <v>0</v>
      </c>
      <c r="M1460" s="213">
        <v>8</v>
      </c>
      <c r="N1460" s="216">
        <v>9384.125</v>
      </c>
      <c r="O1460" s="215">
        <v>75073</v>
      </c>
      <c r="P1460" s="213">
        <v>0</v>
      </c>
      <c r="Q1460" s="216">
        <v>0</v>
      </c>
      <c r="R1460" s="215">
        <v>0</v>
      </c>
      <c r="S1460" s="213">
        <v>8</v>
      </c>
      <c r="T1460" s="214">
        <v>9384.125</v>
      </c>
      <c r="U1460" s="217">
        <v>75073</v>
      </c>
      <c r="V1460" s="213">
        <v>2303</v>
      </c>
      <c r="W1460" s="216">
        <v>9384.0673029999998</v>
      </c>
      <c r="X1460" s="215">
        <v>21611507</v>
      </c>
      <c r="Y1460" s="213">
        <v>0</v>
      </c>
      <c r="Z1460" s="216">
        <v>0</v>
      </c>
      <c r="AA1460" s="215">
        <v>0</v>
      </c>
      <c r="AB1460" s="213">
        <v>34</v>
      </c>
      <c r="AC1460" s="216">
        <v>9384.1764700000003</v>
      </c>
      <c r="AD1460" s="215">
        <v>319062</v>
      </c>
      <c r="AE1460" s="213">
        <v>0</v>
      </c>
      <c r="AF1460" s="216">
        <v>0</v>
      </c>
      <c r="AG1460" s="215">
        <v>0</v>
      </c>
      <c r="AH1460" s="213">
        <v>2337</v>
      </c>
      <c r="AI1460" s="214">
        <v>9384.0688910000008</v>
      </c>
      <c r="AJ1460" s="215">
        <v>21930569</v>
      </c>
      <c r="AK1460" s="218">
        <v>6357</v>
      </c>
      <c r="AL1460" s="214">
        <v>9384.0619000000006</v>
      </c>
      <c r="AM1460" s="215">
        <v>59654482</v>
      </c>
      <c r="AN1460" s="36">
        <f t="shared" si="257"/>
        <v>5.6453494618770297E-3</v>
      </c>
      <c r="AO1460" s="37">
        <f t="shared" si="258"/>
        <v>0.73119392684610074</v>
      </c>
      <c r="AP1460" s="38" t="s">
        <v>4</v>
      </c>
      <c r="AQ1460" s="39" t="str">
        <f t="shared" si="256"/>
        <v>제품</v>
      </c>
      <c r="AR1460" s="40">
        <f t="shared" si="261"/>
        <v>0</v>
      </c>
      <c r="AS1460" s="41">
        <f t="shared" si="262"/>
        <v>59654482</v>
      </c>
      <c r="AT1460" s="42">
        <f t="shared" si="263"/>
        <v>0</v>
      </c>
      <c r="AU1460" s="43">
        <f t="shared" si="259"/>
        <v>59654482</v>
      </c>
      <c r="AV1460" s="95">
        <f t="shared" si="266"/>
        <v>59654481.498300001</v>
      </c>
      <c r="AW1460" s="61" t="str">
        <f t="shared" si="266"/>
        <v/>
      </c>
      <c r="AX1460" s="61" t="str">
        <f t="shared" si="266"/>
        <v/>
      </c>
      <c r="AY1460" s="61" t="str">
        <f t="shared" si="266"/>
        <v/>
      </c>
      <c r="AZ1460" s="44" t="str">
        <f t="shared" si="266"/>
        <v/>
      </c>
      <c r="BA1460" s="45"/>
      <c r="BB1460" s="97">
        <v>6357</v>
      </c>
      <c r="BC1460" s="98">
        <v>0</v>
      </c>
      <c r="BD1460" s="98">
        <v>0</v>
      </c>
      <c r="BE1460" s="98">
        <v>0</v>
      </c>
      <c r="BF1460" s="98">
        <v>0</v>
      </c>
      <c r="BG1460" s="99">
        <f t="shared" si="264"/>
        <v>6357</v>
      </c>
      <c r="BH1460" s="52">
        <f t="shared" si="260"/>
        <v>0</v>
      </c>
      <c r="BI1460" s="53">
        <f>IFERROR(IF(ROUND(V1460/((D1460+AK1460)/2),1)&lt;0,0,ROUND(V1460/((D1460+AK1460)/2),1)),0)</f>
        <v>0.3</v>
      </c>
      <c r="BJ1460" s="55" t="str">
        <f>IF(AK1460=0,"정상",IF(AP1460="악성","악성",IF(AND(BL1460&gt;3,BI1460&lt;0.5),"악성",IF(AND(AP1460="정상",BL1460&lt;=3),"정상",IF(BI1460&gt;1,"정상","부진")))))</f>
        <v>악성</v>
      </c>
      <c r="BK1460" s="54">
        <v>45444</v>
      </c>
      <c r="BL1460" s="52">
        <f t="shared" si="265"/>
        <v>28</v>
      </c>
    </row>
    <row r="1461" spans="1:64" ht="17.100000000000001" customHeight="1">
      <c r="A1461" s="58" t="s">
        <v>1</v>
      </c>
      <c r="B1461" s="57" t="s">
        <v>3540</v>
      </c>
      <c r="C1461" s="56" t="s">
        <v>3541</v>
      </c>
      <c r="D1461" s="213">
        <v>7022</v>
      </c>
      <c r="E1461" s="214">
        <v>9084.0436000000009</v>
      </c>
      <c r="F1461" s="215">
        <v>63788154</v>
      </c>
      <c r="G1461" s="213">
        <v>0</v>
      </c>
      <c r="H1461" s="216">
        <v>0</v>
      </c>
      <c r="I1461" s="215">
        <v>0</v>
      </c>
      <c r="J1461" s="213">
        <v>0</v>
      </c>
      <c r="K1461" s="216">
        <v>0</v>
      </c>
      <c r="L1461" s="215">
        <v>0</v>
      </c>
      <c r="M1461" s="213">
        <v>6</v>
      </c>
      <c r="N1461" s="216">
        <v>9084</v>
      </c>
      <c r="O1461" s="215">
        <v>54504</v>
      </c>
      <c r="P1461" s="213">
        <v>0</v>
      </c>
      <c r="Q1461" s="216">
        <v>0</v>
      </c>
      <c r="R1461" s="215">
        <v>0</v>
      </c>
      <c r="S1461" s="213">
        <v>6</v>
      </c>
      <c r="T1461" s="214">
        <v>9084</v>
      </c>
      <c r="U1461" s="217">
        <v>54504</v>
      </c>
      <c r="V1461" s="213">
        <v>5779</v>
      </c>
      <c r="W1461" s="216">
        <v>9084.0434330000007</v>
      </c>
      <c r="X1461" s="215">
        <v>52496687</v>
      </c>
      <c r="Y1461" s="213">
        <v>0</v>
      </c>
      <c r="Z1461" s="216">
        <v>0</v>
      </c>
      <c r="AA1461" s="215">
        <v>0</v>
      </c>
      <c r="AB1461" s="213">
        <v>39</v>
      </c>
      <c r="AC1461" s="216">
        <v>9084.2820510000001</v>
      </c>
      <c r="AD1461" s="215">
        <v>354287</v>
      </c>
      <c r="AE1461" s="213">
        <v>0</v>
      </c>
      <c r="AF1461" s="216">
        <v>0</v>
      </c>
      <c r="AG1461" s="215">
        <v>0</v>
      </c>
      <c r="AH1461" s="213">
        <v>5818</v>
      </c>
      <c r="AI1461" s="214">
        <v>9084.045032</v>
      </c>
      <c r="AJ1461" s="215">
        <v>52850974</v>
      </c>
      <c r="AK1461" s="218">
        <v>1210</v>
      </c>
      <c r="AL1461" s="214">
        <v>9084.0372000000007</v>
      </c>
      <c r="AM1461" s="215">
        <v>10991684</v>
      </c>
      <c r="AN1461" s="36">
        <f t="shared" si="257"/>
        <v>1.0401883525620482E-3</v>
      </c>
      <c r="AO1461" s="37">
        <f t="shared" si="258"/>
        <v>0.17216846898121799</v>
      </c>
      <c r="AP1461" s="38" t="s">
        <v>4</v>
      </c>
      <c r="AQ1461" s="39" t="str">
        <f t="shared" si="256"/>
        <v>제품</v>
      </c>
      <c r="AR1461" s="40">
        <f t="shared" si="261"/>
        <v>0</v>
      </c>
      <c r="AS1461" s="41">
        <f t="shared" si="262"/>
        <v>10991684</v>
      </c>
      <c r="AT1461" s="42">
        <f t="shared" si="263"/>
        <v>0</v>
      </c>
      <c r="AU1461" s="43">
        <f t="shared" si="259"/>
        <v>10991684</v>
      </c>
      <c r="AV1461" s="95">
        <f t="shared" si="266"/>
        <v>10991685.012</v>
      </c>
      <c r="AW1461" s="61" t="str">
        <f t="shared" si="266"/>
        <v/>
      </c>
      <c r="AX1461" s="61" t="str">
        <f t="shared" si="266"/>
        <v/>
      </c>
      <c r="AY1461" s="61" t="str">
        <f t="shared" si="266"/>
        <v/>
      </c>
      <c r="AZ1461" s="44" t="str">
        <f t="shared" si="266"/>
        <v/>
      </c>
      <c r="BA1461" s="45"/>
      <c r="BB1461" s="97">
        <v>1210</v>
      </c>
      <c r="BC1461" s="98">
        <v>0</v>
      </c>
      <c r="BD1461" s="98">
        <v>0</v>
      </c>
      <c r="BE1461" s="98">
        <v>0</v>
      </c>
      <c r="BF1461" s="98">
        <v>0</v>
      </c>
      <c r="BG1461" s="99">
        <f t="shared" si="264"/>
        <v>1210</v>
      </c>
      <c r="BH1461" s="52">
        <f t="shared" si="260"/>
        <v>0</v>
      </c>
      <c r="BI1461" s="53">
        <f>IFERROR(IF(ROUND(V1461/((D1461+AK1461)/2),1)&lt;0,0,ROUND(V1461/((D1461+AK1461)/2),1)),0)</f>
        <v>1.4</v>
      </c>
      <c r="BJ1461" s="55" t="str">
        <f>IF(AK1461=0,"정상",IF(AP1461="악성","악성",IF(AND(BL1461&gt;3,BI1461&lt;0.5),"악성",IF(AND(AP1461="정상",BL1461&lt;=3),"정상",IF(BI1461&gt;1,"정상","부진")))))</f>
        <v>정상</v>
      </c>
      <c r="BK1461" s="54">
        <v>45444</v>
      </c>
      <c r="BL1461" s="52">
        <f t="shared" si="265"/>
        <v>28</v>
      </c>
    </row>
    <row r="1462" spans="1:64" ht="17.100000000000001" customHeight="1">
      <c r="A1462" s="58" t="s">
        <v>1</v>
      </c>
      <c r="B1462" s="57" t="s">
        <v>3866</v>
      </c>
      <c r="C1462" s="56" t="s">
        <v>3867</v>
      </c>
      <c r="D1462" s="213">
        <v>2149</v>
      </c>
      <c r="E1462" s="214">
        <v>9004.4981000000007</v>
      </c>
      <c r="F1462" s="215">
        <v>19350665</v>
      </c>
      <c r="G1462" s="213">
        <v>0</v>
      </c>
      <c r="H1462" s="216">
        <v>0</v>
      </c>
      <c r="I1462" s="215">
        <v>0</v>
      </c>
      <c r="J1462" s="213">
        <v>0</v>
      </c>
      <c r="K1462" s="216">
        <v>0</v>
      </c>
      <c r="L1462" s="215">
        <v>0</v>
      </c>
      <c r="M1462" s="213">
        <v>16</v>
      </c>
      <c r="N1462" s="216">
        <v>9004.5</v>
      </c>
      <c r="O1462" s="215">
        <v>144072</v>
      </c>
      <c r="P1462" s="213">
        <v>0</v>
      </c>
      <c r="Q1462" s="216">
        <v>0</v>
      </c>
      <c r="R1462" s="215">
        <v>0</v>
      </c>
      <c r="S1462" s="213">
        <v>16</v>
      </c>
      <c r="T1462" s="214">
        <v>9004.5</v>
      </c>
      <c r="U1462" s="217">
        <v>144072</v>
      </c>
      <c r="V1462" s="213">
        <v>2060</v>
      </c>
      <c r="W1462" s="216">
        <v>9004.4970869999997</v>
      </c>
      <c r="X1462" s="215">
        <v>18549264</v>
      </c>
      <c r="Y1462" s="213">
        <v>0</v>
      </c>
      <c r="Z1462" s="216">
        <v>0</v>
      </c>
      <c r="AA1462" s="215">
        <v>0</v>
      </c>
      <c r="AB1462" s="213">
        <v>18</v>
      </c>
      <c r="AC1462" s="216">
        <v>9004.7222220000003</v>
      </c>
      <c r="AD1462" s="215">
        <v>162085</v>
      </c>
      <c r="AE1462" s="213">
        <v>0</v>
      </c>
      <c r="AF1462" s="216">
        <v>0</v>
      </c>
      <c r="AG1462" s="215">
        <v>0</v>
      </c>
      <c r="AH1462" s="213">
        <v>2078</v>
      </c>
      <c r="AI1462" s="214">
        <v>9004.4990369999996</v>
      </c>
      <c r="AJ1462" s="215">
        <v>18711349</v>
      </c>
      <c r="AK1462" s="218">
        <v>87</v>
      </c>
      <c r="AL1462" s="214">
        <v>9004.4665999999997</v>
      </c>
      <c r="AM1462" s="215">
        <v>783388</v>
      </c>
      <c r="AN1462" s="36">
        <f t="shared" si="257"/>
        <v>7.4135234704425444E-5</v>
      </c>
      <c r="AO1462" s="37">
        <f t="shared" si="258"/>
        <v>4.0184757505773674E-2</v>
      </c>
      <c r="AP1462" s="38" t="s">
        <v>4</v>
      </c>
      <c r="AQ1462" s="39" t="str">
        <f t="shared" si="256"/>
        <v>제품</v>
      </c>
      <c r="AR1462" s="40">
        <f t="shared" si="261"/>
        <v>0</v>
      </c>
      <c r="AS1462" s="41">
        <f t="shared" si="262"/>
        <v>783388</v>
      </c>
      <c r="AT1462" s="42">
        <f t="shared" si="263"/>
        <v>0</v>
      </c>
      <c r="AU1462" s="43">
        <f t="shared" si="259"/>
        <v>783388</v>
      </c>
      <c r="AV1462" s="95">
        <f t="shared" si="266"/>
        <v>783388.59419999993</v>
      </c>
      <c r="AW1462" s="61" t="str">
        <f t="shared" si="266"/>
        <v/>
      </c>
      <c r="AX1462" s="61" t="str">
        <f t="shared" si="266"/>
        <v/>
      </c>
      <c r="AY1462" s="61" t="str">
        <f t="shared" si="266"/>
        <v/>
      </c>
      <c r="AZ1462" s="44" t="str">
        <f t="shared" si="266"/>
        <v/>
      </c>
      <c r="BA1462" s="45"/>
      <c r="BB1462" s="97">
        <v>87</v>
      </c>
      <c r="BC1462" s="98">
        <v>0</v>
      </c>
      <c r="BD1462" s="98">
        <v>0</v>
      </c>
      <c r="BE1462" s="98">
        <v>0</v>
      </c>
      <c r="BF1462" s="98">
        <v>0</v>
      </c>
      <c r="BG1462" s="99">
        <f t="shared" si="264"/>
        <v>87</v>
      </c>
      <c r="BH1462" s="52">
        <f t="shared" si="260"/>
        <v>0</v>
      </c>
      <c r="BI1462" s="53">
        <f>IFERROR(IF(ROUND(V1462/((D1462+AK1462)/2),1)&lt;0,0,ROUND(V1462/((D1462+AK1462)/2),1)),0)</f>
        <v>1.8</v>
      </c>
      <c r="BJ1462" s="55" t="str">
        <f>IF(AK1462=0,"정상",IF(AP1462="악성","악성",IF(AND(BL1462&gt;3,BI1462&lt;0.5),"악성",IF(AND(AP1462="정상",BL1462&lt;=3),"정상",IF(BI1462&gt;1,"정상","부진")))))</f>
        <v>정상</v>
      </c>
      <c r="BK1462" s="54">
        <v>45536</v>
      </c>
      <c r="BL1462" s="52">
        <f t="shared" si="265"/>
        <v>25</v>
      </c>
    </row>
    <row r="1463" spans="1:64" ht="17.100000000000001" customHeight="1">
      <c r="A1463" s="58" t="s">
        <v>1</v>
      </c>
      <c r="B1463" s="57" t="s">
        <v>3868</v>
      </c>
      <c r="C1463" s="56" t="s">
        <v>3869</v>
      </c>
      <c r="D1463" s="213">
        <v>3978</v>
      </c>
      <c r="E1463" s="214">
        <v>9104.4989000000005</v>
      </c>
      <c r="F1463" s="215">
        <v>36217696</v>
      </c>
      <c r="G1463" s="213">
        <v>0</v>
      </c>
      <c r="H1463" s="216">
        <v>0</v>
      </c>
      <c r="I1463" s="215">
        <v>0</v>
      </c>
      <c r="J1463" s="213">
        <v>0</v>
      </c>
      <c r="K1463" s="216">
        <v>0</v>
      </c>
      <c r="L1463" s="215">
        <v>0</v>
      </c>
      <c r="M1463" s="213">
        <v>4</v>
      </c>
      <c r="N1463" s="216">
        <v>9104</v>
      </c>
      <c r="O1463" s="215">
        <v>36416</v>
      </c>
      <c r="P1463" s="213">
        <v>0</v>
      </c>
      <c r="Q1463" s="216">
        <v>0</v>
      </c>
      <c r="R1463" s="215">
        <v>0</v>
      </c>
      <c r="S1463" s="213">
        <v>4</v>
      </c>
      <c r="T1463" s="214">
        <v>9104</v>
      </c>
      <c r="U1463" s="217">
        <v>36416</v>
      </c>
      <c r="V1463" s="213">
        <v>3716</v>
      </c>
      <c r="W1463" s="216">
        <v>9104.4986540000009</v>
      </c>
      <c r="X1463" s="215">
        <v>33832317</v>
      </c>
      <c r="Y1463" s="213">
        <v>0</v>
      </c>
      <c r="Z1463" s="216">
        <v>0</v>
      </c>
      <c r="AA1463" s="215">
        <v>0</v>
      </c>
      <c r="AB1463" s="213">
        <v>60</v>
      </c>
      <c r="AC1463" s="216">
        <v>9104.5166659999995</v>
      </c>
      <c r="AD1463" s="215">
        <v>546271</v>
      </c>
      <c r="AE1463" s="213">
        <v>0</v>
      </c>
      <c r="AF1463" s="216">
        <v>0</v>
      </c>
      <c r="AG1463" s="215">
        <v>0</v>
      </c>
      <c r="AH1463" s="213">
        <v>3776</v>
      </c>
      <c r="AI1463" s="214">
        <v>9104.4989399999995</v>
      </c>
      <c r="AJ1463" s="215">
        <v>34378588</v>
      </c>
      <c r="AK1463" s="218">
        <v>206</v>
      </c>
      <c r="AL1463" s="214">
        <v>9104.4866000000002</v>
      </c>
      <c r="AM1463" s="215">
        <v>1875524</v>
      </c>
      <c r="AN1463" s="36">
        <f t="shared" si="257"/>
        <v>1.7748856496880577E-4</v>
      </c>
      <c r="AO1463" s="37">
        <f t="shared" si="258"/>
        <v>5.1732797589151183E-2</v>
      </c>
      <c r="AP1463" s="38" t="s">
        <v>4</v>
      </c>
      <c r="AQ1463" s="39" t="str">
        <f t="shared" si="256"/>
        <v>제품</v>
      </c>
      <c r="AR1463" s="40">
        <f t="shared" si="261"/>
        <v>0</v>
      </c>
      <c r="AS1463" s="41">
        <f t="shared" si="262"/>
        <v>1875524</v>
      </c>
      <c r="AT1463" s="42">
        <f t="shared" si="263"/>
        <v>0</v>
      </c>
      <c r="AU1463" s="43">
        <f t="shared" si="259"/>
        <v>1875524</v>
      </c>
      <c r="AV1463" s="95">
        <f t="shared" si="266"/>
        <v>1875524.2396</v>
      </c>
      <c r="AW1463" s="61" t="str">
        <f t="shared" si="266"/>
        <v/>
      </c>
      <c r="AX1463" s="61" t="str">
        <f t="shared" si="266"/>
        <v/>
      </c>
      <c r="AY1463" s="61" t="str">
        <f t="shared" si="266"/>
        <v/>
      </c>
      <c r="AZ1463" s="44" t="str">
        <f t="shared" si="266"/>
        <v/>
      </c>
      <c r="BA1463" s="45"/>
      <c r="BB1463" s="97">
        <v>206</v>
      </c>
      <c r="BC1463" s="98">
        <v>0</v>
      </c>
      <c r="BD1463" s="98">
        <v>0</v>
      </c>
      <c r="BE1463" s="98">
        <v>0</v>
      </c>
      <c r="BF1463" s="98">
        <v>0</v>
      </c>
      <c r="BG1463" s="99">
        <f t="shared" si="264"/>
        <v>206</v>
      </c>
      <c r="BH1463" s="52">
        <f t="shared" si="260"/>
        <v>0</v>
      </c>
      <c r="BI1463" s="53">
        <f>IFERROR(IF(ROUND(V1463/((D1463+AK1463)/2),1)&lt;0,0,ROUND(V1463/((D1463+AK1463)/2),1)),0)</f>
        <v>1.8</v>
      </c>
      <c r="BJ1463" s="55" t="str">
        <f>IF(AK1463=0,"정상",IF(AP1463="악성","악성",IF(AND(BL1463&gt;3,BI1463&lt;0.5),"악성",IF(AND(AP1463="정상",BL1463&lt;=3),"정상",IF(BI1463&gt;1,"정상","부진")))))</f>
        <v>정상</v>
      </c>
      <c r="BK1463" s="54">
        <v>45536</v>
      </c>
      <c r="BL1463" s="52">
        <f t="shared" si="265"/>
        <v>25</v>
      </c>
    </row>
    <row r="1464" spans="1:64" ht="17.100000000000001" customHeight="1">
      <c r="A1464" s="58" t="s">
        <v>1</v>
      </c>
      <c r="B1464" s="57" t="s">
        <v>3870</v>
      </c>
      <c r="C1464" s="56" t="s">
        <v>3871</v>
      </c>
      <c r="D1464" s="213">
        <v>3704</v>
      </c>
      <c r="E1464" s="214">
        <v>979.29049999999995</v>
      </c>
      <c r="F1464" s="215">
        <v>3627291</v>
      </c>
      <c r="G1464" s="213">
        <v>0</v>
      </c>
      <c r="H1464" s="216">
        <v>0</v>
      </c>
      <c r="I1464" s="215">
        <v>0</v>
      </c>
      <c r="J1464" s="213">
        <v>0</v>
      </c>
      <c r="K1464" s="216">
        <v>0</v>
      </c>
      <c r="L1464" s="215">
        <v>0</v>
      </c>
      <c r="M1464" s="213">
        <v>2</v>
      </c>
      <c r="N1464" s="216">
        <v>979.5</v>
      </c>
      <c r="O1464" s="215">
        <v>1959</v>
      </c>
      <c r="P1464" s="213">
        <v>0</v>
      </c>
      <c r="Q1464" s="216">
        <v>0</v>
      </c>
      <c r="R1464" s="215">
        <v>0</v>
      </c>
      <c r="S1464" s="213">
        <v>2</v>
      </c>
      <c r="T1464" s="214">
        <v>979.5</v>
      </c>
      <c r="U1464" s="217">
        <v>1959</v>
      </c>
      <c r="V1464" s="213">
        <v>2629</v>
      </c>
      <c r="W1464" s="216">
        <v>979.29136500000004</v>
      </c>
      <c r="X1464" s="215">
        <v>2574557</v>
      </c>
      <c r="Y1464" s="213">
        <v>0</v>
      </c>
      <c r="Z1464" s="216">
        <v>0</v>
      </c>
      <c r="AA1464" s="215">
        <v>0</v>
      </c>
      <c r="AB1464" s="213">
        <v>19</v>
      </c>
      <c r="AC1464" s="216">
        <v>979.47368400000005</v>
      </c>
      <c r="AD1464" s="215">
        <v>18610</v>
      </c>
      <c r="AE1464" s="213">
        <v>0</v>
      </c>
      <c r="AF1464" s="216">
        <v>0</v>
      </c>
      <c r="AG1464" s="215">
        <v>0</v>
      </c>
      <c r="AH1464" s="213">
        <v>2648</v>
      </c>
      <c r="AI1464" s="214">
        <v>979.29267300000004</v>
      </c>
      <c r="AJ1464" s="215">
        <v>2593167</v>
      </c>
      <c r="AK1464" s="218">
        <v>1058</v>
      </c>
      <c r="AL1464" s="214">
        <v>979.28530000000001</v>
      </c>
      <c r="AM1464" s="215">
        <v>1036083</v>
      </c>
      <c r="AN1464" s="36">
        <f t="shared" si="257"/>
        <v>9.8048803885514234E-5</v>
      </c>
      <c r="AO1464" s="37">
        <f t="shared" si="258"/>
        <v>0.28548300053966541</v>
      </c>
      <c r="AP1464" s="38" t="s">
        <v>4</v>
      </c>
      <c r="AQ1464" s="39" t="str">
        <f t="shared" si="256"/>
        <v>제품</v>
      </c>
      <c r="AR1464" s="40">
        <f t="shared" si="261"/>
        <v>0</v>
      </c>
      <c r="AS1464" s="41">
        <f t="shared" si="262"/>
        <v>1036083</v>
      </c>
      <c r="AT1464" s="42">
        <f t="shared" si="263"/>
        <v>0</v>
      </c>
      <c r="AU1464" s="43">
        <f t="shared" si="259"/>
        <v>1036083</v>
      </c>
      <c r="AV1464" s="95">
        <f t="shared" si="266"/>
        <v>1036083.8474</v>
      </c>
      <c r="AW1464" s="61" t="str">
        <f t="shared" si="266"/>
        <v/>
      </c>
      <c r="AX1464" s="61" t="str">
        <f t="shared" si="266"/>
        <v/>
      </c>
      <c r="AY1464" s="61" t="str">
        <f t="shared" si="266"/>
        <v/>
      </c>
      <c r="AZ1464" s="44" t="str">
        <f t="shared" si="266"/>
        <v/>
      </c>
      <c r="BA1464" s="45"/>
      <c r="BB1464" s="97">
        <v>1058</v>
      </c>
      <c r="BC1464" s="98">
        <v>0</v>
      </c>
      <c r="BD1464" s="98">
        <v>0</v>
      </c>
      <c r="BE1464" s="98">
        <v>0</v>
      </c>
      <c r="BF1464" s="98">
        <v>0</v>
      </c>
      <c r="BG1464" s="99">
        <f t="shared" si="264"/>
        <v>1058</v>
      </c>
      <c r="BH1464" s="52">
        <f t="shared" si="260"/>
        <v>0</v>
      </c>
      <c r="BI1464" s="53">
        <f>IFERROR(IF(ROUND(V1464/((D1464+AK1464)/2),1)&lt;0,0,ROUND(V1464/((D1464+AK1464)/2),1)),0)</f>
        <v>1.1000000000000001</v>
      </c>
      <c r="BJ1464" s="55" t="str">
        <f>IF(AK1464=0,"정상",IF(AP1464="악성","악성",IF(AND(BL1464&gt;3,BI1464&lt;0.5),"악성",IF(AND(AP1464="정상",BL1464&lt;=3),"정상",IF(BI1464&gt;1,"정상","부진")))))</f>
        <v>정상</v>
      </c>
      <c r="BK1464" s="54">
        <v>45536</v>
      </c>
      <c r="BL1464" s="52">
        <f t="shared" si="265"/>
        <v>25</v>
      </c>
    </row>
    <row r="1465" spans="1:64" ht="17.100000000000001" customHeight="1">
      <c r="A1465" s="58" t="s">
        <v>1</v>
      </c>
      <c r="B1465" s="57" t="s">
        <v>3872</v>
      </c>
      <c r="C1465" s="56" t="s">
        <v>3873</v>
      </c>
      <c r="D1465" s="213">
        <v>2404</v>
      </c>
      <c r="E1465" s="214">
        <v>2338.0677000000001</v>
      </c>
      <c r="F1465" s="215">
        <v>5620714</v>
      </c>
      <c r="G1465" s="213">
        <v>4000</v>
      </c>
      <c r="H1465" s="216">
        <v>2823.1060000000002</v>
      </c>
      <c r="I1465" s="215">
        <v>11292424</v>
      </c>
      <c r="J1465" s="213">
        <v>0</v>
      </c>
      <c r="K1465" s="216">
        <v>0</v>
      </c>
      <c r="L1465" s="215">
        <v>0</v>
      </c>
      <c r="M1465" s="213">
        <v>3</v>
      </c>
      <c r="N1465" s="216">
        <v>2338</v>
      </c>
      <c r="O1465" s="215">
        <v>7014</v>
      </c>
      <c r="P1465" s="213">
        <v>0</v>
      </c>
      <c r="Q1465" s="216">
        <v>0</v>
      </c>
      <c r="R1465" s="215">
        <v>0</v>
      </c>
      <c r="S1465" s="213">
        <v>4003</v>
      </c>
      <c r="T1465" s="214">
        <v>2822.7424430000001</v>
      </c>
      <c r="U1465" s="217">
        <v>11299438</v>
      </c>
      <c r="V1465" s="213">
        <v>4780</v>
      </c>
      <c r="W1465" s="216">
        <v>2601.9410039999998</v>
      </c>
      <c r="X1465" s="215">
        <v>12437278</v>
      </c>
      <c r="Y1465" s="213">
        <v>0</v>
      </c>
      <c r="Z1465" s="216">
        <v>0</v>
      </c>
      <c r="AA1465" s="215">
        <v>0</v>
      </c>
      <c r="AB1465" s="213">
        <v>59</v>
      </c>
      <c r="AC1465" s="216">
        <v>2511.610169</v>
      </c>
      <c r="AD1465" s="215">
        <v>148185</v>
      </c>
      <c r="AE1465" s="213">
        <v>0</v>
      </c>
      <c r="AF1465" s="216">
        <v>0</v>
      </c>
      <c r="AG1465" s="215">
        <v>0</v>
      </c>
      <c r="AH1465" s="213">
        <v>4839</v>
      </c>
      <c r="AI1465" s="214">
        <v>2600.8396360000002</v>
      </c>
      <c r="AJ1465" s="215">
        <v>12585463</v>
      </c>
      <c r="AK1465" s="218">
        <v>1568</v>
      </c>
      <c r="AL1465" s="214">
        <v>2764.4706000000001</v>
      </c>
      <c r="AM1465" s="215">
        <v>4334689</v>
      </c>
      <c r="AN1465" s="36">
        <f t="shared" si="257"/>
        <v>4.1020948289441659E-4</v>
      </c>
      <c r="AO1465" s="37">
        <f t="shared" si="258"/>
        <v>0.24473232402060247</v>
      </c>
      <c r="AP1465" s="38" t="s">
        <v>2</v>
      </c>
      <c r="AQ1465" s="39" t="str">
        <f t="shared" si="256"/>
        <v>제품</v>
      </c>
      <c r="AR1465" s="40">
        <f t="shared" si="261"/>
        <v>0</v>
      </c>
      <c r="AS1465" s="41">
        <f t="shared" si="262"/>
        <v>0</v>
      </c>
      <c r="AT1465" s="42">
        <f t="shared" si="263"/>
        <v>4334689</v>
      </c>
      <c r="AU1465" s="43">
        <f t="shared" si="259"/>
        <v>4334689</v>
      </c>
      <c r="AV1465" s="95">
        <f t="shared" si="266"/>
        <v>4334689.9007999999</v>
      </c>
      <c r="AW1465" s="61" t="str">
        <f t="shared" si="266"/>
        <v/>
      </c>
      <c r="AX1465" s="61" t="str">
        <f t="shared" si="266"/>
        <v/>
      </c>
      <c r="AY1465" s="61" t="str">
        <f t="shared" si="266"/>
        <v/>
      </c>
      <c r="AZ1465" s="44" t="str">
        <f t="shared" si="266"/>
        <v/>
      </c>
      <c r="BA1465" s="45"/>
      <c r="BB1465" s="97">
        <v>1568</v>
      </c>
      <c r="BC1465" s="98">
        <v>0</v>
      </c>
      <c r="BD1465" s="98">
        <v>0</v>
      </c>
      <c r="BE1465" s="98">
        <v>0</v>
      </c>
      <c r="BF1465" s="98">
        <v>0</v>
      </c>
      <c r="BG1465" s="99">
        <f t="shared" si="264"/>
        <v>1568</v>
      </c>
      <c r="BH1465" s="52">
        <f t="shared" si="260"/>
        <v>0</v>
      </c>
      <c r="BI1465" s="53">
        <f>IFERROR(IF(ROUND(V1465/((D1465+AK1465)/2),1)&lt;0,0,ROUND(V1465/((D1465+AK1465)/2),1)),0)</f>
        <v>2.4</v>
      </c>
      <c r="BJ1465" s="55" t="str">
        <f>IF(AK1465=0,"정상",IF(AP1465="악성","악성",IF(AND(BL1465&gt;3,BI1465&lt;0.5),"악성",IF(AND(AP1465="정상",BL1465&lt;=3),"정상",IF(BI1465&gt;1,"정상","부진")))))</f>
        <v>정상</v>
      </c>
      <c r="BK1465" s="54">
        <v>45962</v>
      </c>
      <c r="BL1465" s="52">
        <f t="shared" si="265"/>
        <v>11</v>
      </c>
    </row>
    <row r="1466" spans="1:64" ht="17.100000000000001" customHeight="1">
      <c r="A1466" s="58" t="s">
        <v>1</v>
      </c>
      <c r="B1466" s="57" t="s">
        <v>3394</v>
      </c>
      <c r="C1466" s="56" t="s">
        <v>3395</v>
      </c>
      <c r="D1466" s="213">
        <v>4960</v>
      </c>
      <c r="E1466" s="214">
        <v>744</v>
      </c>
      <c r="F1466" s="215">
        <v>3690240</v>
      </c>
      <c r="G1466" s="213">
        <v>0</v>
      </c>
      <c r="H1466" s="216">
        <v>0</v>
      </c>
      <c r="I1466" s="215">
        <v>0</v>
      </c>
      <c r="J1466" s="213">
        <v>0</v>
      </c>
      <c r="K1466" s="216">
        <v>0</v>
      </c>
      <c r="L1466" s="215">
        <v>0</v>
      </c>
      <c r="M1466" s="213">
        <v>0</v>
      </c>
      <c r="N1466" s="216">
        <v>0</v>
      </c>
      <c r="O1466" s="215">
        <v>0</v>
      </c>
      <c r="P1466" s="213">
        <v>0</v>
      </c>
      <c r="Q1466" s="216">
        <v>0</v>
      </c>
      <c r="R1466" s="215">
        <v>0</v>
      </c>
      <c r="S1466" s="213">
        <v>0</v>
      </c>
      <c r="T1466" s="214">
        <v>0</v>
      </c>
      <c r="U1466" s="217">
        <v>0</v>
      </c>
      <c r="V1466" s="213">
        <v>160</v>
      </c>
      <c r="W1466" s="216">
        <v>744</v>
      </c>
      <c r="X1466" s="215">
        <v>119040</v>
      </c>
      <c r="Y1466" s="213">
        <v>0</v>
      </c>
      <c r="Z1466" s="216">
        <v>0</v>
      </c>
      <c r="AA1466" s="215">
        <v>0</v>
      </c>
      <c r="AB1466" s="213">
        <v>0</v>
      </c>
      <c r="AC1466" s="216">
        <v>0</v>
      </c>
      <c r="AD1466" s="215">
        <v>0</v>
      </c>
      <c r="AE1466" s="213">
        <v>0</v>
      </c>
      <c r="AF1466" s="216">
        <v>0</v>
      </c>
      <c r="AG1466" s="215">
        <v>0</v>
      </c>
      <c r="AH1466" s="213">
        <v>160</v>
      </c>
      <c r="AI1466" s="214">
        <v>744</v>
      </c>
      <c r="AJ1466" s="215">
        <v>119040</v>
      </c>
      <c r="AK1466" s="218">
        <v>4800</v>
      </c>
      <c r="AL1466" s="214">
        <v>744</v>
      </c>
      <c r="AM1466" s="215">
        <v>3571200</v>
      </c>
      <c r="AN1466" s="36">
        <f t="shared" si="257"/>
        <v>3.3795737256180097E-4</v>
      </c>
      <c r="AO1466" s="37">
        <f t="shared" si="258"/>
        <v>0.967741935483871</v>
      </c>
      <c r="AP1466" s="38" t="s">
        <v>4</v>
      </c>
      <c r="AQ1466" s="39" t="str">
        <f t="shared" si="256"/>
        <v>제품</v>
      </c>
      <c r="AR1466" s="40">
        <f t="shared" si="261"/>
        <v>0</v>
      </c>
      <c r="AS1466" s="41">
        <f t="shared" si="262"/>
        <v>3571200</v>
      </c>
      <c r="AT1466" s="42">
        <f t="shared" si="263"/>
        <v>0</v>
      </c>
      <c r="AU1466" s="43">
        <f t="shared" si="259"/>
        <v>3571200</v>
      </c>
      <c r="AV1466" s="95">
        <f t="shared" si="266"/>
        <v>3571200</v>
      </c>
      <c r="AW1466" s="61" t="str">
        <f t="shared" si="266"/>
        <v/>
      </c>
      <c r="AX1466" s="61" t="str">
        <f t="shared" si="266"/>
        <v/>
      </c>
      <c r="AY1466" s="61" t="str">
        <f t="shared" si="266"/>
        <v/>
      </c>
      <c r="AZ1466" s="44" t="str">
        <f t="shared" si="266"/>
        <v/>
      </c>
      <c r="BA1466" s="45"/>
      <c r="BB1466" s="97">
        <v>4800</v>
      </c>
      <c r="BC1466" s="98">
        <v>0</v>
      </c>
      <c r="BD1466" s="98">
        <v>0</v>
      </c>
      <c r="BE1466" s="98">
        <v>0</v>
      </c>
      <c r="BF1466" s="98">
        <v>0</v>
      </c>
      <c r="BG1466" s="99">
        <f t="shared" si="264"/>
        <v>4800</v>
      </c>
      <c r="BH1466" s="52">
        <f t="shared" si="260"/>
        <v>0</v>
      </c>
      <c r="BI1466" s="53">
        <f>IFERROR(IF(ROUND(V1466/((D1466+AK1466)/2),1)&lt;0,0,ROUND(V1466/((D1466+AK1466)/2),1)),0)</f>
        <v>0</v>
      </c>
      <c r="BJ1466" s="55" t="str">
        <f>IF(AK1466=0,"정상",IF(AP1466="악성","악성",IF(AND(BL1466&gt;3,BI1466&lt;0.5),"악성",IF(AND(AP1466="정상",BL1466&lt;=3),"정상",IF(BI1466&gt;1,"정상","부진")))))</f>
        <v>악성</v>
      </c>
      <c r="BK1466" s="54">
        <v>45383</v>
      </c>
      <c r="BL1466" s="52">
        <f t="shared" si="265"/>
        <v>30</v>
      </c>
    </row>
    <row r="1467" spans="1:64" ht="17.100000000000001" customHeight="1">
      <c r="A1467" s="58" t="s">
        <v>1</v>
      </c>
      <c r="B1467" s="57" t="s">
        <v>3396</v>
      </c>
      <c r="C1467" s="56" t="s">
        <v>3397</v>
      </c>
      <c r="D1467" s="213">
        <v>4940</v>
      </c>
      <c r="E1467" s="214">
        <v>744</v>
      </c>
      <c r="F1467" s="215">
        <v>3675360</v>
      </c>
      <c r="G1467" s="213">
        <v>0</v>
      </c>
      <c r="H1467" s="216">
        <v>0</v>
      </c>
      <c r="I1467" s="215">
        <v>0</v>
      </c>
      <c r="J1467" s="213">
        <v>0</v>
      </c>
      <c r="K1467" s="216">
        <v>0</v>
      </c>
      <c r="L1467" s="215">
        <v>0</v>
      </c>
      <c r="M1467" s="213">
        <v>0</v>
      </c>
      <c r="N1467" s="216">
        <v>0</v>
      </c>
      <c r="O1467" s="215">
        <v>0</v>
      </c>
      <c r="P1467" s="213">
        <v>0</v>
      </c>
      <c r="Q1467" s="216">
        <v>0</v>
      </c>
      <c r="R1467" s="215">
        <v>0</v>
      </c>
      <c r="S1467" s="213">
        <v>0</v>
      </c>
      <c r="T1467" s="214">
        <v>0</v>
      </c>
      <c r="U1467" s="217">
        <v>0</v>
      </c>
      <c r="V1467" s="213">
        <v>180</v>
      </c>
      <c r="W1467" s="216">
        <v>744</v>
      </c>
      <c r="X1467" s="215">
        <v>133920</v>
      </c>
      <c r="Y1467" s="213">
        <v>0</v>
      </c>
      <c r="Z1467" s="216">
        <v>0</v>
      </c>
      <c r="AA1467" s="215">
        <v>0</v>
      </c>
      <c r="AB1467" s="213">
        <v>0</v>
      </c>
      <c r="AC1467" s="216">
        <v>0</v>
      </c>
      <c r="AD1467" s="215">
        <v>0</v>
      </c>
      <c r="AE1467" s="213">
        <v>0</v>
      </c>
      <c r="AF1467" s="216">
        <v>0</v>
      </c>
      <c r="AG1467" s="215">
        <v>0</v>
      </c>
      <c r="AH1467" s="213">
        <v>180</v>
      </c>
      <c r="AI1467" s="214">
        <v>744</v>
      </c>
      <c r="AJ1467" s="215">
        <v>133920</v>
      </c>
      <c r="AK1467" s="218">
        <v>4760</v>
      </c>
      <c r="AL1467" s="214">
        <v>744</v>
      </c>
      <c r="AM1467" s="215">
        <v>3541440</v>
      </c>
      <c r="AN1467" s="36">
        <f t="shared" si="257"/>
        <v>3.3514106112378595E-4</v>
      </c>
      <c r="AO1467" s="37">
        <f t="shared" si="258"/>
        <v>0.96356275303643724</v>
      </c>
      <c r="AP1467" s="38" t="s">
        <v>4</v>
      </c>
      <c r="AQ1467" s="39" t="str">
        <f t="shared" si="256"/>
        <v>제품</v>
      </c>
      <c r="AR1467" s="40">
        <f t="shared" si="261"/>
        <v>0</v>
      </c>
      <c r="AS1467" s="41">
        <f t="shared" si="262"/>
        <v>3541440</v>
      </c>
      <c r="AT1467" s="42">
        <f t="shared" si="263"/>
        <v>0</v>
      </c>
      <c r="AU1467" s="43">
        <f t="shared" si="259"/>
        <v>3541440</v>
      </c>
      <c r="AV1467" s="95">
        <f t="shared" si="266"/>
        <v>3541440</v>
      </c>
      <c r="AW1467" s="61" t="str">
        <f t="shared" si="266"/>
        <v/>
      </c>
      <c r="AX1467" s="61" t="str">
        <f t="shared" si="266"/>
        <v/>
      </c>
      <c r="AY1467" s="61" t="str">
        <f t="shared" si="266"/>
        <v/>
      </c>
      <c r="AZ1467" s="44" t="str">
        <f t="shared" si="266"/>
        <v/>
      </c>
      <c r="BA1467" s="45"/>
      <c r="BB1467" s="97">
        <v>4760</v>
      </c>
      <c r="BC1467" s="98">
        <v>0</v>
      </c>
      <c r="BD1467" s="98">
        <v>0</v>
      </c>
      <c r="BE1467" s="98">
        <v>0</v>
      </c>
      <c r="BF1467" s="98">
        <v>0</v>
      </c>
      <c r="BG1467" s="99">
        <f t="shared" si="264"/>
        <v>4760</v>
      </c>
      <c r="BH1467" s="52">
        <f t="shared" si="260"/>
        <v>0</v>
      </c>
      <c r="BI1467" s="53">
        <f>IFERROR(IF(ROUND(V1467/((D1467+AK1467)/2),1)&lt;0,0,ROUND(V1467/((D1467+AK1467)/2),1)),0)</f>
        <v>0</v>
      </c>
      <c r="BJ1467" s="55" t="str">
        <f>IF(AK1467=0,"정상",IF(AP1467="악성","악성",IF(AND(BL1467&gt;3,BI1467&lt;0.5),"악성",IF(AND(AP1467="정상",BL1467&lt;=3),"정상",IF(BI1467&gt;1,"정상","부진")))))</f>
        <v>악성</v>
      </c>
      <c r="BK1467" s="54">
        <v>45383</v>
      </c>
      <c r="BL1467" s="52">
        <f t="shared" si="265"/>
        <v>30</v>
      </c>
    </row>
    <row r="1468" spans="1:64" ht="17.100000000000001" customHeight="1">
      <c r="A1468" s="58" t="s">
        <v>1</v>
      </c>
      <c r="B1468" s="57" t="s">
        <v>3695</v>
      </c>
      <c r="C1468" s="56" t="s">
        <v>3696</v>
      </c>
      <c r="D1468" s="213">
        <v>2189</v>
      </c>
      <c r="E1468" s="214">
        <v>3456.8227000000002</v>
      </c>
      <c r="F1468" s="215">
        <v>7566984</v>
      </c>
      <c r="G1468" s="213">
        <v>3000</v>
      </c>
      <c r="H1468" s="216">
        <v>4262</v>
      </c>
      <c r="I1468" s="215">
        <v>12786000</v>
      </c>
      <c r="J1468" s="213">
        <v>0</v>
      </c>
      <c r="K1468" s="216">
        <v>0</v>
      </c>
      <c r="L1468" s="215">
        <v>0</v>
      </c>
      <c r="M1468" s="213">
        <v>3</v>
      </c>
      <c r="N1468" s="216">
        <v>3938</v>
      </c>
      <c r="O1468" s="215">
        <v>11814</v>
      </c>
      <c r="P1468" s="213">
        <v>0</v>
      </c>
      <c r="Q1468" s="216">
        <v>0</v>
      </c>
      <c r="R1468" s="215">
        <v>0</v>
      </c>
      <c r="S1468" s="213">
        <v>3003</v>
      </c>
      <c r="T1468" s="214">
        <v>4261.6763229999997</v>
      </c>
      <c r="U1468" s="217">
        <v>12797814</v>
      </c>
      <c r="V1468" s="213">
        <v>4771</v>
      </c>
      <c r="W1468" s="216">
        <v>3901.7797099999998</v>
      </c>
      <c r="X1468" s="215">
        <v>18615391</v>
      </c>
      <c r="Y1468" s="213">
        <v>0</v>
      </c>
      <c r="Z1468" s="216">
        <v>0</v>
      </c>
      <c r="AA1468" s="215">
        <v>0</v>
      </c>
      <c r="AB1468" s="213">
        <v>54</v>
      </c>
      <c r="AC1468" s="216">
        <v>3992.2037030000001</v>
      </c>
      <c r="AD1468" s="215">
        <v>215579</v>
      </c>
      <c r="AE1468" s="213">
        <v>0</v>
      </c>
      <c r="AF1468" s="216">
        <v>0</v>
      </c>
      <c r="AG1468" s="215">
        <v>0</v>
      </c>
      <c r="AH1468" s="213">
        <v>4825</v>
      </c>
      <c r="AI1468" s="214">
        <v>3902.7917090000001</v>
      </c>
      <c r="AJ1468" s="215">
        <v>18830970</v>
      </c>
      <c r="AK1468" s="218">
        <v>367</v>
      </c>
      <c r="AL1468" s="214">
        <v>4179.3710000000001</v>
      </c>
      <c r="AM1468" s="215">
        <v>1533828</v>
      </c>
      <c r="AN1468" s="36">
        <f t="shared" si="257"/>
        <v>1.4515246439340335E-4</v>
      </c>
      <c r="AO1468" s="37">
        <f t="shared" si="258"/>
        <v>7.0685670261941447E-2</v>
      </c>
      <c r="AP1468" s="38" t="s">
        <v>2</v>
      </c>
      <c r="AQ1468" s="39" t="str">
        <f t="shared" ref="AQ1468:AQ1531" si="267">A1468</f>
        <v>제품</v>
      </c>
      <c r="AR1468" s="40">
        <f t="shared" si="261"/>
        <v>0</v>
      </c>
      <c r="AS1468" s="41">
        <f t="shared" si="262"/>
        <v>0</v>
      </c>
      <c r="AT1468" s="42">
        <f t="shared" si="263"/>
        <v>1533828</v>
      </c>
      <c r="AU1468" s="43">
        <f t="shared" si="259"/>
        <v>1533828</v>
      </c>
      <c r="AV1468" s="95">
        <f t="shared" si="266"/>
        <v>1533829.1570000001</v>
      </c>
      <c r="AW1468" s="61" t="str">
        <f t="shared" si="266"/>
        <v/>
      </c>
      <c r="AX1468" s="61" t="str">
        <f t="shared" si="266"/>
        <v/>
      </c>
      <c r="AY1468" s="61" t="str">
        <f t="shared" si="266"/>
        <v/>
      </c>
      <c r="AZ1468" s="44" t="str">
        <f t="shared" si="266"/>
        <v/>
      </c>
      <c r="BA1468" s="45"/>
      <c r="BB1468" s="97">
        <v>367</v>
      </c>
      <c r="BC1468" s="98">
        <v>0</v>
      </c>
      <c r="BD1468" s="98">
        <v>0</v>
      </c>
      <c r="BE1468" s="98">
        <v>0</v>
      </c>
      <c r="BF1468" s="98">
        <v>0</v>
      </c>
      <c r="BG1468" s="99">
        <f t="shared" si="264"/>
        <v>367</v>
      </c>
      <c r="BH1468" s="52">
        <f t="shared" si="260"/>
        <v>0</v>
      </c>
      <c r="BI1468" s="53">
        <f>IFERROR(IF(ROUND(V1468/((D1468+AK1468)/2),1)&lt;0,0,ROUND(V1468/((D1468+AK1468)/2),1)),0)</f>
        <v>3.7</v>
      </c>
      <c r="BJ1468" s="55" t="str">
        <f>IF(AK1468=0,"정상",IF(AP1468="악성","악성",IF(AND(BL1468&gt;3,BI1468&lt;0.5),"악성",IF(AND(AP1468="정상",BL1468&lt;=3),"정상",IF(BI1468&gt;1,"정상","부진")))))</f>
        <v>정상</v>
      </c>
      <c r="BK1468" s="54">
        <v>45839</v>
      </c>
      <c r="BL1468" s="52">
        <f t="shared" si="265"/>
        <v>15</v>
      </c>
    </row>
    <row r="1469" spans="1:64" ht="17.100000000000001" customHeight="1">
      <c r="A1469" s="58" t="s">
        <v>1</v>
      </c>
      <c r="B1469" s="57" t="s">
        <v>3697</v>
      </c>
      <c r="C1469" s="56" t="s">
        <v>3698</v>
      </c>
      <c r="D1469" s="213">
        <v>3519</v>
      </c>
      <c r="E1469" s="214">
        <v>3464.4375</v>
      </c>
      <c r="F1469" s="215">
        <v>12191355</v>
      </c>
      <c r="G1469" s="213">
        <v>0</v>
      </c>
      <c r="H1469" s="216">
        <v>0</v>
      </c>
      <c r="I1469" s="215">
        <v>0</v>
      </c>
      <c r="J1469" s="213">
        <v>0</v>
      </c>
      <c r="K1469" s="216">
        <v>0</v>
      </c>
      <c r="L1469" s="215">
        <v>0</v>
      </c>
      <c r="M1469" s="213">
        <v>1</v>
      </c>
      <c r="N1469" s="216">
        <v>3464</v>
      </c>
      <c r="O1469" s="215">
        <v>3464</v>
      </c>
      <c r="P1469" s="213">
        <v>0</v>
      </c>
      <c r="Q1469" s="216">
        <v>0</v>
      </c>
      <c r="R1469" s="215">
        <v>0</v>
      </c>
      <c r="S1469" s="213">
        <v>1</v>
      </c>
      <c r="T1469" s="214">
        <v>3464</v>
      </c>
      <c r="U1469" s="217">
        <v>3464</v>
      </c>
      <c r="V1469" s="213">
        <v>3385</v>
      </c>
      <c r="W1469" s="216">
        <v>3464.4357450000002</v>
      </c>
      <c r="X1469" s="215">
        <v>11727115</v>
      </c>
      <c r="Y1469" s="213">
        <v>0</v>
      </c>
      <c r="Z1469" s="216">
        <v>0</v>
      </c>
      <c r="AA1469" s="215">
        <v>0</v>
      </c>
      <c r="AB1469" s="213">
        <v>99</v>
      </c>
      <c r="AC1469" s="216">
        <v>3464.5050500000002</v>
      </c>
      <c r="AD1469" s="215">
        <v>342986</v>
      </c>
      <c r="AE1469" s="213">
        <v>0</v>
      </c>
      <c r="AF1469" s="216">
        <v>0</v>
      </c>
      <c r="AG1469" s="215">
        <v>0</v>
      </c>
      <c r="AH1469" s="213">
        <v>3484</v>
      </c>
      <c r="AI1469" s="214">
        <v>3464.437715</v>
      </c>
      <c r="AJ1469" s="215">
        <v>12070101</v>
      </c>
      <c r="AK1469" s="218">
        <v>36</v>
      </c>
      <c r="AL1469" s="214">
        <v>3464.4043999999999</v>
      </c>
      <c r="AM1469" s="215">
        <v>124718</v>
      </c>
      <c r="AN1469" s="36">
        <f t="shared" si="257"/>
        <v>1.1802578290536149E-5</v>
      </c>
      <c r="AO1469" s="37">
        <f t="shared" si="258"/>
        <v>1.0227272727272727E-2</v>
      </c>
      <c r="AP1469" s="38" t="s">
        <v>4</v>
      </c>
      <c r="AQ1469" s="39" t="str">
        <f t="shared" si="267"/>
        <v>제품</v>
      </c>
      <c r="AR1469" s="40">
        <f t="shared" si="261"/>
        <v>0</v>
      </c>
      <c r="AS1469" s="41">
        <f t="shared" si="262"/>
        <v>124718</v>
      </c>
      <c r="AT1469" s="42">
        <f t="shared" si="263"/>
        <v>0</v>
      </c>
      <c r="AU1469" s="43">
        <f t="shared" si="259"/>
        <v>124718</v>
      </c>
      <c r="AV1469" s="95">
        <f t="shared" si="266"/>
        <v>124718.55839999999</v>
      </c>
      <c r="AW1469" s="61" t="str">
        <f t="shared" si="266"/>
        <v/>
      </c>
      <c r="AX1469" s="61" t="str">
        <f t="shared" si="266"/>
        <v/>
      </c>
      <c r="AY1469" s="61" t="str">
        <f t="shared" si="266"/>
        <v/>
      </c>
      <c r="AZ1469" s="44" t="str">
        <f t="shared" si="266"/>
        <v/>
      </c>
      <c r="BA1469" s="45"/>
      <c r="BB1469" s="97">
        <v>36</v>
      </c>
      <c r="BC1469" s="98">
        <v>0</v>
      </c>
      <c r="BD1469" s="98">
        <v>0</v>
      </c>
      <c r="BE1469" s="98">
        <v>0</v>
      </c>
      <c r="BF1469" s="98">
        <v>0</v>
      </c>
      <c r="BG1469" s="99">
        <f t="shared" si="264"/>
        <v>36</v>
      </c>
      <c r="BH1469" s="52">
        <f t="shared" si="260"/>
        <v>0</v>
      </c>
      <c r="BI1469" s="53">
        <f>IFERROR(IF(ROUND(V1469/((D1469+AK1469)/2),1)&lt;0,0,ROUND(V1469/((D1469+AK1469)/2),1)),0)</f>
        <v>1.9</v>
      </c>
      <c r="BJ1469" s="55" t="str">
        <f>IF(AK1469=0,"정상",IF(AP1469="악성","악성",IF(AND(BL1469&gt;3,BI1469&lt;0.5),"악성",IF(AND(AP1469="정상",BL1469&lt;=3),"정상",IF(BI1469&gt;1,"정상","부진")))))</f>
        <v>정상</v>
      </c>
      <c r="BK1469" s="54">
        <v>45506</v>
      </c>
      <c r="BL1469" s="52">
        <f t="shared" si="265"/>
        <v>26</v>
      </c>
    </row>
    <row r="1470" spans="1:64" ht="17.100000000000001" customHeight="1">
      <c r="A1470" s="58" t="s">
        <v>1</v>
      </c>
      <c r="B1470" s="57" t="s">
        <v>3699</v>
      </c>
      <c r="C1470" s="56" t="s">
        <v>3700</v>
      </c>
      <c r="D1470" s="213">
        <v>2314</v>
      </c>
      <c r="E1470" s="214">
        <v>3462.1264000000001</v>
      </c>
      <c r="F1470" s="215">
        <v>8011359</v>
      </c>
      <c r="G1470" s="213">
        <v>6000</v>
      </c>
      <c r="H1470" s="216">
        <v>4326.5483329999997</v>
      </c>
      <c r="I1470" s="215">
        <v>25959290</v>
      </c>
      <c r="J1470" s="213">
        <v>0</v>
      </c>
      <c r="K1470" s="216">
        <v>0</v>
      </c>
      <c r="L1470" s="215">
        <v>0</v>
      </c>
      <c r="M1470" s="213">
        <v>16</v>
      </c>
      <c r="N1470" s="216">
        <v>3590.0625</v>
      </c>
      <c r="O1470" s="215">
        <v>57441</v>
      </c>
      <c r="P1470" s="213">
        <v>0</v>
      </c>
      <c r="Q1470" s="216">
        <v>0</v>
      </c>
      <c r="R1470" s="215">
        <v>0</v>
      </c>
      <c r="S1470" s="213">
        <v>6016</v>
      </c>
      <c r="T1470" s="214">
        <v>4324.589594</v>
      </c>
      <c r="U1470" s="217">
        <v>26016731</v>
      </c>
      <c r="V1470" s="213">
        <v>7431</v>
      </c>
      <c r="W1470" s="216">
        <v>4059.6789119999999</v>
      </c>
      <c r="X1470" s="215">
        <v>30167474</v>
      </c>
      <c r="Y1470" s="213">
        <v>0</v>
      </c>
      <c r="Z1470" s="216">
        <v>0</v>
      </c>
      <c r="AA1470" s="215">
        <v>0</v>
      </c>
      <c r="AB1470" s="213">
        <v>65</v>
      </c>
      <c r="AC1470" s="216">
        <v>4082.3384609999998</v>
      </c>
      <c r="AD1470" s="215">
        <v>265352</v>
      </c>
      <c r="AE1470" s="213">
        <v>0</v>
      </c>
      <c r="AF1470" s="216">
        <v>0</v>
      </c>
      <c r="AG1470" s="215">
        <v>0</v>
      </c>
      <c r="AH1470" s="213">
        <v>7496</v>
      </c>
      <c r="AI1470" s="214">
        <v>4059.8753999999999</v>
      </c>
      <c r="AJ1470" s="215">
        <v>30432826</v>
      </c>
      <c r="AK1470" s="218">
        <v>834</v>
      </c>
      <c r="AL1470" s="214">
        <v>4310.8693999999996</v>
      </c>
      <c r="AM1470" s="215">
        <v>3595264</v>
      </c>
      <c r="AN1470" s="36">
        <f t="shared" si="257"/>
        <v>3.4023464804716364E-4</v>
      </c>
      <c r="AO1470" s="37">
        <f t="shared" si="258"/>
        <v>0.10012004801920768</v>
      </c>
      <c r="AP1470" s="38" t="s">
        <v>2</v>
      </c>
      <c r="AQ1470" s="39" t="str">
        <f t="shared" si="267"/>
        <v>제품</v>
      </c>
      <c r="AR1470" s="40">
        <f t="shared" si="261"/>
        <v>0</v>
      </c>
      <c r="AS1470" s="41">
        <f t="shared" si="262"/>
        <v>0</v>
      </c>
      <c r="AT1470" s="42">
        <f t="shared" si="263"/>
        <v>3595264</v>
      </c>
      <c r="AU1470" s="43">
        <f t="shared" si="259"/>
        <v>3595264</v>
      </c>
      <c r="AV1470" s="95">
        <f t="shared" si="266"/>
        <v>3595265.0795999998</v>
      </c>
      <c r="AW1470" s="61" t="str">
        <f t="shared" si="266"/>
        <v/>
      </c>
      <c r="AX1470" s="61" t="str">
        <f t="shared" si="266"/>
        <v/>
      </c>
      <c r="AY1470" s="61" t="str">
        <f t="shared" si="266"/>
        <v/>
      </c>
      <c r="AZ1470" s="44" t="str">
        <f t="shared" si="266"/>
        <v/>
      </c>
      <c r="BA1470" s="45"/>
      <c r="BB1470" s="97">
        <v>834</v>
      </c>
      <c r="BC1470" s="98">
        <v>0</v>
      </c>
      <c r="BD1470" s="98">
        <v>0</v>
      </c>
      <c r="BE1470" s="98">
        <v>0</v>
      </c>
      <c r="BF1470" s="98">
        <v>0</v>
      </c>
      <c r="BG1470" s="99">
        <f t="shared" si="264"/>
        <v>834</v>
      </c>
      <c r="BH1470" s="52">
        <f t="shared" si="260"/>
        <v>0</v>
      </c>
      <c r="BI1470" s="53">
        <f>IFERROR(IF(ROUND(V1470/((D1470+AK1470)/2),1)&lt;0,0,ROUND(V1470/((D1470+AK1470)/2),1)),0)</f>
        <v>4.7</v>
      </c>
      <c r="BJ1470" s="55" t="str">
        <f>IF(AK1470=0,"정상",IF(AP1470="악성","악성",IF(AND(BL1470&gt;3,BI1470&lt;0.5),"악성",IF(AND(AP1470="정상",BL1470&lt;=3),"정상",IF(BI1470&gt;1,"정상","부진")))))</f>
        <v>정상</v>
      </c>
      <c r="BK1470" s="54">
        <v>45962</v>
      </c>
      <c r="BL1470" s="52">
        <f t="shared" si="265"/>
        <v>11</v>
      </c>
    </row>
    <row r="1471" spans="1:64" ht="17.100000000000001" customHeight="1">
      <c r="A1471" s="58" t="s">
        <v>1</v>
      </c>
      <c r="B1471" s="57" t="s">
        <v>3701</v>
      </c>
      <c r="C1471" s="56" t="s">
        <v>3702</v>
      </c>
      <c r="D1471" s="213">
        <v>1149</v>
      </c>
      <c r="E1471" s="214">
        <v>3471.2194</v>
      </c>
      <c r="F1471" s="215">
        <v>3988431</v>
      </c>
      <c r="G1471" s="213">
        <v>6000</v>
      </c>
      <c r="H1471" s="216">
        <v>4245.1013329999996</v>
      </c>
      <c r="I1471" s="215">
        <v>25470608</v>
      </c>
      <c r="J1471" s="213">
        <v>0</v>
      </c>
      <c r="K1471" s="216">
        <v>0</v>
      </c>
      <c r="L1471" s="215">
        <v>0</v>
      </c>
      <c r="M1471" s="213">
        <v>2</v>
      </c>
      <c r="N1471" s="216">
        <v>4030</v>
      </c>
      <c r="O1471" s="215">
        <v>8060</v>
      </c>
      <c r="P1471" s="213">
        <v>0</v>
      </c>
      <c r="Q1471" s="216">
        <v>0</v>
      </c>
      <c r="R1471" s="215">
        <v>0</v>
      </c>
      <c r="S1471" s="213">
        <v>6002</v>
      </c>
      <c r="T1471" s="214">
        <v>4245.0296559999997</v>
      </c>
      <c r="U1471" s="217">
        <v>25478668</v>
      </c>
      <c r="V1471" s="213">
        <v>6031</v>
      </c>
      <c r="W1471" s="216">
        <v>4097.5019060000004</v>
      </c>
      <c r="X1471" s="215">
        <v>24712034</v>
      </c>
      <c r="Y1471" s="213">
        <v>0</v>
      </c>
      <c r="Z1471" s="216">
        <v>0</v>
      </c>
      <c r="AA1471" s="215">
        <v>0</v>
      </c>
      <c r="AB1471" s="213">
        <v>87</v>
      </c>
      <c r="AC1471" s="216">
        <v>4080.2528729999999</v>
      </c>
      <c r="AD1471" s="215">
        <v>354982</v>
      </c>
      <c r="AE1471" s="213">
        <v>0</v>
      </c>
      <c r="AF1471" s="216">
        <v>0</v>
      </c>
      <c r="AG1471" s="215">
        <v>0</v>
      </c>
      <c r="AH1471" s="213">
        <v>6118</v>
      </c>
      <c r="AI1471" s="214">
        <v>4097.2566189999998</v>
      </c>
      <c r="AJ1471" s="215">
        <v>25067016</v>
      </c>
      <c r="AK1471" s="218">
        <v>1033</v>
      </c>
      <c r="AL1471" s="214">
        <v>4259.5191999999997</v>
      </c>
      <c r="AM1471" s="215">
        <v>4400083</v>
      </c>
      <c r="AN1471" s="36">
        <f t="shared" si="257"/>
        <v>4.1639798659661933E-4</v>
      </c>
      <c r="AO1471" s="37">
        <f t="shared" si="258"/>
        <v>0.14445532093413507</v>
      </c>
      <c r="AP1471" s="38" t="s">
        <v>2</v>
      </c>
      <c r="AQ1471" s="39" t="str">
        <f t="shared" si="267"/>
        <v>제품</v>
      </c>
      <c r="AR1471" s="40">
        <f t="shared" si="261"/>
        <v>0</v>
      </c>
      <c r="AS1471" s="41">
        <f t="shared" si="262"/>
        <v>0</v>
      </c>
      <c r="AT1471" s="42">
        <f t="shared" si="263"/>
        <v>4400083</v>
      </c>
      <c r="AU1471" s="43">
        <f t="shared" si="259"/>
        <v>4400083</v>
      </c>
      <c r="AV1471" s="95">
        <f t="shared" si="266"/>
        <v>4400083.3335999995</v>
      </c>
      <c r="AW1471" s="61" t="str">
        <f t="shared" si="266"/>
        <v/>
      </c>
      <c r="AX1471" s="61" t="str">
        <f t="shared" si="266"/>
        <v/>
      </c>
      <c r="AY1471" s="61" t="str">
        <f t="shared" si="266"/>
        <v/>
      </c>
      <c r="AZ1471" s="44" t="str">
        <f t="shared" si="266"/>
        <v/>
      </c>
      <c r="BA1471" s="45"/>
      <c r="BB1471" s="97">
        <v>1033</v>
      </c>
      <c r="BC1471" s="98">
        <v>0</v>
      </c>
      <c r="BD1471" s="98">
        <v>0</v>
      </c>
      <c r="BE1471" s="98">
        <v>0</v>
      </c>
      <c r="BF1471" s="98">
        <v>0</v>
      </c>
      <c r="BG1471" s="99">
        <f t="shared" si="264"/>
        <v>1033</v>
      </c>
      <c r="BH1471" s="52">
        <f t="shared" si="260"/>
        <v>0</v>
      </c>
      <c r="BI1471" s="53">
        <f>IFERROR(IF(ROUND(V1471/((D1471+AK1471)/2),1)&lt;0,0,ROUND(V1471/((D1471+AK1471)/2),1)),0)</f>
        <v>5.5</v>
      </c>
      <c r="BJ1471" s="55" t="str">
        <f>IF(AK1471=0,"정상",IF(AP1471="악성","악성",IF(AND(BL1471&gt;3,BI1471&lt;0.5),"악성",IF(AND(AP1471="정상",BL1471&lt;=3),"정상",IF(BI1471&gt;1,"정상","부진")))))</f>
        <v>정상</v>
      </c>
      <c r="BK1471" s="54">
        <v>45962</v>
      </c>
      <c r="BL1471" s="52">
        <f t="shared" si="265"/>
        <v>11</v>
      </c>
    </row>
    <row r="1472" spans="1:64" ht="17.100000000000001" customHeight="1">
      <c r="A1472" s="58" t="s">
        <v>1</v>
      </c>
      <c r="B1472" s="57" t="s">
        <v>3703</v>
      </c>
      <c r="C1472" s="56" t="s">
        <v>3704</v>
      </c>
      <c r="D1472" s="213">
        <v>516</v>
      </c>
      <c r="E1472" s="214">
        <v>3465.6149</v>
      </c>
      <c r="F1472" s="215">
        <v>1788256</v>
      </c>
      <c r="G1472" s="213">
        <v>6000</v>
      </c>
      <c r="H1472" s="216">
        <v>4245.1013329999996</v>
      </c>
      <c r="I1472" s="215">
        <v>25470608</v>
      </c>
      <c r="J1472" s="213">
        <v>0</v>
      </c>
      <c r="K1472" s="216">
        <v>0</v>
      </c>
      <c r="L1472" s="215">
        <v>0</v>
      </c>
      <c r="M1472" s="213">
        <v>49</v>
      </c>
      <c r="N1472" s="216">
        <v>3561.530612</v>
      </c>
      <c r="O1472" s="215">
        <v>174515</v>
      </c>
      <c r="P1472" s="213">
        <v>0</v>
      </c>
      <c r="Q1472" s="216">
        <v>0</v>
      </c>
      <c r="R1472" s="215">
        <v>0</v>
      </c>
      <c r="S1472" s="213">
        <v>6049</v>
      </c>
      <c r="T1472" s="214">
        <v>4239.5640599999997</v>
      </c>
      <c r="U1472" s="217">
        <v>25645123</v>
      </c>
      <c r="V1472" s="213">
        <v>4452</v>
      </c>
      <c r="W1472" s="216">
        <v>4155.053234</v>
      </c>
      <c r="X1472" s="215">
        <v>18498297</v>
      </c>
      <c r="Y1472" s="213">
        <v>0</v>
      </c>
      <c r="Z1472" s="216">
        <v>0</v>
      </c>
      <c r="AA1472" s="215">
        <v>0</v>
      </c>
      <c r="AB1472" s="213">
        <v>77</v>
      </c>
      <c r="AC1472" s="216">
        <v>3720.4935059999998</v>
      </c>
      <c r="AD1472" s="215">
        <v>286478</v>
      </c>
      <c r="AE1472" s="213">
        <v>0</v>
      </c>
      <c r="AF1472" s="216">
        <v>0</v>
      </c>
      <c r="AG1472" s="215">
        <v>0</v>
      </c>
      <c r="AH1472" s="213">
        <v>4529</v>
      </c>
      <c r="AI1472" s="214">
        <v>4147.6650470000004</v>
      </c>
      <c r="AJ1472" s="215">
        <v>18784775</v>
      </c>
      <c r="AK1472" s="218">
        <v>2036</v>
      </c>
      <c r="AL1472" s="214">
        <v>4247.8413</v>
      </c>
      <c r="AM1472" s="215">
        <v>8648604</v>
      </c>
      <c r="AN1472" s="36">
        <f t="shared" si="257"/>
        <v>8.1845303656123485E-4</v>
      </c>
      <c r="AO1472" s="37">
        <f t="shared" si="258"/>
        <v>0.31012947448591011</v>
      </c>
      <c r="AP1472" s="38" t="s">
        <v>2</v>
      </c>
      <c r="AQ1472" s="39" t="str">
        <f t="shared" si="267"/>
        <v>제품</v>
      </c>
      <c r="AR1472" s="40">
        <f t="shared" si="261"/>
        <v>0</v>
      </c>
      <c r="AS1472" s="41">
        <f t="shared" si="262"/>
        <v>0</v>
      </c>
      <c r="AT1472" s="42">
        <f t="shared" si="263"/>
        <v>8648604</v>
      </c>
      <c r="AU1472" s="43">
        <f t="shared" si="259"/>
        <v>8648604</v>
      </c>
      <c r="AV1472" s="95">
        <f t="shared" si="266"/>
        <v>8648604.8868000004</v>
      </c>
      <c r="AW1472" s="61" t="str">
        <f t="shared" si="266"/>
        <v/>
      </c>
      <c r="AX1472" s="61" t="str">
        <f t="shared" si="266"/>
        <v/>
      </c>
      <c r="AY1472" s="61" t="str">
        <f t="shared" si="266"/>
        <v/>
      </c>
      <c r="AZ1472" s="44" t="str">
        <f t="shared" si="266"/>
        <v/>
      </c>
      <c r="BA1472" s="45"/>
      <c r="BB1472" s="97">
        <v>2036</v>
      </c>
      <c r="BC1472" s="98">
        <v>0</v>
      </c>
      <c r="BD1472" s="98">
        <v>0</v>
      </c>
      <c r="BE1472" s="98">
        <v>0</v>
      </c>
      <c r="BF1472" s="98">
        <v>0</v>
      </c>
      <c r="BG1472" s="99">
        <f t="shared" si="264"/>
        <v>2036</v>
      </c>
      <c r="BH1472" s="52">
        <f t="shared" si="260"/>
        <v>0</v>
      </c>
      <c r="BI1472" s="53">
        <f>IFERROR(IF(ROUND(V1472/((D1472+AK1472)/2),1)&lt;0,0,ROUND(V1472/((D1472+AK1472)/2),1)),0)</f>
        <v>3.5</v>
      </c>
      <c r="BJ1472" s="55" t="str">
        <f>IF(AK1472=0,"정상",IF(AP1472="악성","악성",IF(AND(BL1472&gt;3,BI1472&lt;0.5),"악성",IF(AND(AP1472="정상",BL1472&lt;=3),"정상",IF(BI1472&gt;1,"정상","부진")))))</f>
        <v>정상</v>
      </c>
      <c r="BK1472" s="54">
        <v>45962</v>
      </c>
      <c r="BL1472" s="52">
        <f t="shared" si="265"/>
        <v>11</v>
      </c>
    </row>
    <row r="1473" spans="1:64" ht="17.100000000000001" customHeight="1">
      <c r="A1473" s="58" t="s">
        <v>1</v>
      </c>
      <c r="B1473" s="57" t="s">
        <v>3705</v>
      </c>
      <c r="C1473" s="56" t="s">
        <v>3706</v>
      </c>
      <c r="D1473" s="213">
        <v>975</v>
      </c>
      <c r="E1473" s="214">
        <v>3460.6122</v>
      </c>
      <c r="F1473" s="215">
        <v>3374096</v>
      </c>
      <c r="G1473" s="213">
        <v>6000</v>
      </c>
      <c r="H1473" s="216">
        <v>4245.1040000000003</v>
      </c>
      <c r="I1473" s="215">
        <v>25470624</v>
      </c>
      <c r="J1473" s="213">
        <v>0</v>
      </c>
      <c r="K1473" s="216">
        <v>0</v>
      </c>
      <c r="L1473" s="215">
        <v>0</v>
      </c>
      <c r="M1473" s="213">
        <v>97</v>
      </c>
      <c r="N1473" s="216">
        <v>4065.0721640000002</v>
      </c>
      <c r="O1473" s="215">
        <v>394312</v>
      </c>
      <c r="P1473" s="213">
        <v>0</v>
      </c>
      <c r="Q1473" s="216">
        <v>0</v>
      </c>
      <c r="R1473" s="215">
        <v>0</v>
      </c>
      <c r="S1473" s="213">
        <v>6097</v>
      </c>
      <c r="T1473" s="214">
        <v>4242.2397899999996</v>
      </c>
      <c r="U1473" s="217">
        <v>25864936</v>
      </c>
      <c r="V1473" s="213">
        <v>5719</v>
      </c>
      <c r="W1473" s="216">
        <v>4108.3673710000003</v>
      </c>
      <c r="X1473" s="215">
        <v>23495753</v>
      </c>
      <c r="Y1473" s="213">
        <v>0</v>
      </c>
      <c r="Z1473" s="216">
        <v>0</v>
      </c>
      <c r="AA1473" s="215">
        <v>0</v>
      </c>
      <c r="AB1473" s="213">
        <v>89</v>
      </c>
      <c r="AC1473" s="216">
        <v>3743.4719100000002</v>
      </c>
      <c r="AD1473" s="215">
        <v>333169</v>
      </c>
      <c r="AE1473" s="213">
        <v>0</v>
      </c>
      <c r="AF1473" s="216">
        <v>0</v>
      </c>
      <c r="AG1473" s="215">
        <v>0</v>
      </c>
      <c r="AH1473" s="213">
        <v>5808</v>
      </c>
      <c r="AI1473" s="214">
        <v>4102.7758260000001</v>
      </c>
      <c r="AJ1473" s="215">
        <v>23828922</v>
      </c>
      <c r="AK1473" s="218">
        <v>1264</v>
      </c>
      <c r="AL1473" s="214">
        <v>4280.1508999999996</v>
      </c>
      <c r="AM1473" s="215">
        <v>5410110</v>
      </c>
      <c r="AN1473" s="36">
        <f t="shared" si="257"/>
        <v>5.1198100382793602E-4</v>
      </c>
      <c r="AO1473" s="37">
        <f t="shared" si="258"/>
        <v>0.17873303167420815</v>
      </c>
      <c r="AP1473" s="38" t="s">
        <v>2</v>
      </c>
      <c r="AQ1473" s="39" t="str">
        <f t="shared" si="267"/>
        <v>제품</v>
      </c>
      <c r="AR1473" s="40">
        <f t="shared" si="261"/>
        <v>0</v>
      </c>
      <c r="AS1473" s="41">
        <f t="shared" si="262"/>
        <v>0</v>
      </c>
      <c r="AT1473" s="42">
        <f t="shared" si="263"/>
        <v>5410110</v>
      </c>
      <c r="AU1473" s="43">
        <f t="shared" si="259"/>
        <v>5410110</v>
      </c>
      <c r="AV1473" s="95">
        <f t="shared" si="266"/>
        <v>5410110.7375999996</v>
      </c>
      <c r="AW1473" s="61" t="str">
        <f t="shared" si="266"/>
        <v/>
      </c>
      <c r="AX1473" s="61" t="str">
        <f t="shared" si="266"/>
        <v/>
      </c>
      <c r="AY1473" s="61" t="str">
        <f t="shared" si="266"/>
        <v/>
      </c>
      <c r="AZ1473" s="44" t="str">
        <f t="shared" si="266"/>
        <v/>
      </c>
      <c r="BA1473" s="45"/>
      <c r="BB1473" s="97">
        <v>1264</v>
      </c>
      <c r="BC1473" s="98">
        <v>0</v>
      </c>
      <c r="BD1473" s="98">
        <v>0</v>
      </c>
      <c r="BE1473" s="98">
        <v>0</v>
      </c>
      <c r="BF1473" s="98">
        <v>0</v>
      </c>
      <c r="BG1473" s="99">
        <f t="shared" si="264"/>
        <v>1264</v>
      </c>
      <c r="BH1473" s="52">
        <f t="shared" si="260"/>
        <v>0</v>
      </c>
      <c r="BI1473" s="53">
        <f>IFERROR(IF(ROUND(V1473/((D1473+AK1473)/2),1)&lt;0,0,ROUND(V1473/((D1473+AK1473)/2),1)),0)</f>
        <v>5.0999999999999996</v>
      </c>
      <c r="BJ1473" s="55" t="str">
        <f>IF(AK1473=0,"정상",IF(AP1473="악성","악성",IF(AND(BL1473&gt;3,BI1473&lt;0.5),"악성",IF(AND(AP1473="정상",BL1473&lt;=3),"정상",IF(BI1473&gt;1,"정상","부진")))))</f>
        <v>정상</v>
      </c>
      <c r="BK1473" s="54">
        <v>45962</v>
      </c>
      <c r="BL1473" s="52">
        <f t="shared" si="265"/>
        <v>11</v>
      </c>
    </row>
    <row r="1474" spans="1:64" ht="17.100000000000001" customHeight="1">
      <c r="A1474" s="58" t="s">
        <v>1</v>
      </c>
      <c r="B1474" s="57" t="s">
        <v>3874</v>
      </c>
      <c r="C1474" s="56" t="s">
        <v>3875</v>
      </c>
      <c r="D1474" s="213">
        <v>5325</v>
      </c>
      <c r="E1474" s="214">
        <v>15805.5185</v>
      </c>
      <c r="F1474" s="215">
        <v>84164386</v>
      </c>
      <c r="G1474" s="213">
        <v>20796</v>
      </c>
      <c r="H1474" s="216">
        <v>15121.505241000001</v>
      </c>
      <c r="I1474" s="215">
        <v>314466823</v>
      </c>
      <c r="J1474" s="213">
        <v>0</v>
      </c>
      <c r="K1474" s="216">
        <v>0</v>
      </c>
      <c r="L1474" s="215">
        <v>0</v>
      </c>
      <c r="M1474" s="213">
        <v>10</v>
      </c>
      <c r="N1474" s="216">
        <v>15284.3</v>
      </c>
      <c r="O1474" s="215">
        <v>152843</v>
      </c>
      <c r="P1474" s="213">
        <v>0</v>
      </c>
      <c r="Q1474" s="216">
        <v>0</v>
      </c>
      <c r="R1474" s="215">
        <v>0</v>
      </c>
      <c r="S1474" s="213">
        <v>20806</v>
      </c>
      <c r="T1474" s="214">
        <v>15121.583484999999</v>
      </c>
      <c r="U1474" s="217">
        <v>314619666</v>
      </c>
      <c r="V1474" s="213">
        <v>20063</v>
      </c>
      <c r="W1474" s="216">
        <v>15372.273737</v>
      </c>
      <c r="X1474" s="215">
        <v>308413928</v>
      </c>
      <c r="Y1474" s="213">
        <v>0</v>
      </c>
      <c r="Z1474" s="216">
        <v>0</v>
      </c>
      <c r="AA1474" s="215">
        <v>0</v>
      </c>
      <c r="AB1474" s="213">
        <v>150</v>
      </c>
      <c r="AC1474" s="216">
        <v>15388.04</v>
      </c>
      <c r="AD1474" s="215">
        <v>2308206</v>
      </c>
      <c r="AE1474" s="213">
        <v>0</v>
      </c>
      <c r="AF1474" s="216">
        <v>0</v>
      </c>
      <c r="AG1474" s="215">
        <v>0</v>
      </c>
      <c r="AH1474" s="213">
        <v>20213</v>
      </c>
      <c r="AI1474" s="214">
        <v>15372.390738</v>
      </c>
      <c r="AJ1474" s="215">
        <v>310722134</v>
      </c>
      <c r="AK1474" s="218">
        <v>5918</v>
      </c>
      <c r="AL1474" s="214">
        <v>14880.351199999999</v>
      </c>
      <c r="AM1474" s="215">
        <v>88061918</v>
      </c>
      <c r="AN1474" s="36">
        <f t="shared" si="257"/>
        <v>8.3336621947896414E-3</v>
      </c>
      <c r="AO1474" s="37">
        <f t="shared" si="258"/>
        <v>0.22647430255252382</v>
      </c>
      <c r="AP1474" s="38" t="s">
        <v>2</v>
      </c>
      <c r="AQ1474" s="39" t="str">
        <f t="shared" si="267"/>
        <v>제품</v>
      </c>
      <c r="AR1474" s="40">
        <f t="shared" si="261"/>
        <v>0</v>
      </c>
      <c r="AS1474" s="41">
        <f t="shared" si="262"/>
        <v>0</v>
      </c>
      <c r="AT1474" s="42">
        <f t="shared" si="263"/>
        <v>88061918</v>
      </c>
      <c r="AU1474" s="43">
        <f t="shared" si="259"/>
        <v>88061918</v>
      </c>
      <c r="AV1474" s="95">
        <f t="shared" si="266"/>
        <v>88061918.401599988</v>
      </c>
      <c r="AW1474" s="61" t="str">
        <f t="shared" si="266"/>
        <v/>
      </c>
      <c r="AX1474" s="61" t="str">
        <f t="shared" si="266"/>
        <v/>
      </c>
      <c r="AY1474" s="61" t="str">
        <f t="shared" si="266"/>
        <v/>
      </c>
      <c r="AZ1474" s="44" t="str">
        <f t="shared" si="266"/>
        <v/>
      </c>
      <c r="BA1474" s="45"/>
      <c r="BB1474" s="97">
        <v>5918</v>
      </c>
      <c r="BC1474" s="98">
        <v>0</v>
      </c>
      <c r="BD1474" s="98">
        <v>0</v>
      </c>
      <c r="BE1474" s="98">
        <v>0</v>
      </c>
      <c r="BF1474" s="98">
        <v>0</v>
      </c>
      <c r="BG1474" s="99">
        <f t="shared" si="264"/>
        <v>5918</v>
      </c>
      <c r="BH1474" s="52">
        <f t="shared" si="260"/>
        <v>0</v>
      </c>
      <c r="BI1474" s="53">
        <f>IFERROR(IF(ROUND(V1474/((D1474+AK1474)/2),1)&lt;0,0,ROUND(V1474/((D1474+AK1474)/2),1)),0)</f>
        <v>3.6</v>
      </c>
      <c r="BJ1474" s="55" t="str">
        <f>IF(AK1474=0,"정상",IF(AP1474="악성","악성",IF(AND(BL1474&gt;3,BI1474&lt;0.5),"악성",IF(AND(AP1474="정상",BL1474&lt;=3),"정상",IF(BI1474&gt;1,"정상","부진")))))</f>
        <v>정상</v>
      </c>
      <c r="BK1474" s="54">
        <v>46266</v>
      </c>
      <c r="BL1474" s="52">
        <f t="shared" si="265"/>
        <v>1</v>
      </c>
    </row>
    <row r="1475" spans="1:64" ht="17.100000000000001" customHeight="1">
      <c r="A1475" s="58" t="s">
        <v>1</v>
      </c>
      <c r="B1475" s="57" t="s">
        <v>3876</v>
      </c>
      <c r="C1475" s="56" t="s">
        <v>3877</v>
      </c>
      <c r="D1475" s="213">
        <v>7162</v>
      </c>
      <c r="E1475" s="214">
        <v>5469.8145000000004</v>
      </c>
      <c r="F1475" s="215">
        <v>39174811</v>
      </c>
      <c r="G1475" s="213">
        <v>10008</v>
      </c>
      <c r="H1475" s="216">
        <v>5849.5875290000004</v>
      </c>
      <c r="I1475" s="215">
        <v>58542672</v>
      </c>
      <c r="J1475" s="213">
        <v>0</v>
      </c>
      <c r="K1475" s="216">
        <v>0</v>
      </c>
      <c r="L1475" s="215">
        <v>0</v>
      </c>
      <c r="M1475" s="213">
        <v>1</v>
      </c>
      <c r="N1475" s="216">
        <v>5470</v>
      </c>
      <c r="O1475" s="215">
        <v>5470</v>
      </c>
      <c r="P1475" s="213">
        <v>0</v>
      </c>
      <c r="Q1475" s="216">
        <v>0</v>
      </c>
      <c r="R1475" s="215">
        <v>0</v>
      </c>
      <c r="S1475" s="213">
        <v>10009</v>
      </c>
      <c r="T1475" s="214">
        <v>5849.5496050000002</v>
      </c>
      <c r="U1475" s="217">
        <v>58548142</v>
      </c>
      <c r="V1475" s="213">
        <v>14447</v>
      </c>
      <c r="W1475" s="216">
        <v>5652.0563430000002</v>
      </c>
      <c r="X1475" s="215">
        <v>81655258</v>
      </c>
      <c r="Y1475" s="213">
        <v>0</v>
      </c>
      <c r="Z1475" s="216">
        <v>0</v>
      </c>
      <c r="AA1475" s="215">
        <v>0</v>
      </c>
      <c r="AB1475" s="213">
        <v>95</v>
      </c>
      <c r="AC1475" s="216">
        <v>5648.6526309999999</v>
      </c>
      <c r="AD1475" s="215">
        <v>536622</v>
      </c>
      <c r="AE1475" s="213">
        <v>0</v>
      </c>
      <c r="AF1475" s="216">
        <v>0</v>
      </c>
      <c r="AG1475" s="215">
        <v>0</v>
      </c>
      <c r="AH1475" s="213">
        <v>14542</v>
      </c>
      <c r="AI1475" s="214">
        <v>5652.0341079999998</v>
      </c>
      <c r="AJ1475" s="215">
        <v>82191880</v>
      </c>
      <c r="AK1475" s="218">
        <v>2629</v>
      </c>
      <c r="AL1475" s="214">
        <v>5907.5974999999999</v>
      </c>
      <c r="AM1475" s="215">
        <v>15531073</v>
      </c>
      <c r="AN1475" s="36">
        <f t="shared" si="257"/>
        <v>1.4697694400049081E-3</v>
      </c>
      <c r="AO1475" s="37">
        <f t="shared" si="258"/>
        <v>0.15310698270339526</v>
      </c>
      <c r="AP1475" s="38" t="s">
        <v>2</v>
      </c>
      <c r="AQ1475" s="39" t="str">
        <f t="shared" si="267"/>
        <v>제품</v>
      </c>
      <c r="AR1475" s="40">
        <f t="shared" si="261"/>
        <v>0</v>
      </c>
      <c r="AS1475" s="41">
        <f t="shared" si="262"/>
        <v>0</v>
      </c>
      <c r="AT1475" s="42">
        <f t="shared" si="263"/>
        <v>15531073</v>
      </c>
      <c r="AU1475" s="43">
        <f t="shared" si="259"/>
        <v>15531073</v>
      </c>
      <c r="AV1475" s="95">
        <f t="shared" si="266"/>
        <v>15531073.827499999</v>
      </c>
      <c r="AW1475" s="61" t="str">
        <f t="shared" si="266"/>
        <v/>
      </c>
      <c r="AX1475" s="61" t="str">
        <f t="shared" si="266"/>
        <v/>
      </c>
      <c r="AY1475" s="61" t="str">
        <f t="shared" si="266"/>
        <v/>
      </c>
      <c r="AZ1475" s="44" t="str">
        <f t="shared" si="266"/>
        <v/>
      </c>
      <c r="BA1475" s="45"/>
      <c r="BB1475" s="97">
        <v>2629</v>
      </c>
      <c r="BC1475" s="98">
        <v>0</v>
      </c>
      <c r="BD1475" s="98">
        <v>0</v>
      </c>
      <c r="BE1475" s="98">
        <v>0</v>
      </c>
      <c r="BF1475" s="98">
        <v>0</v>
      </c>
      <c r="BG1475" s="99">
        <f t="shared" si="264"/>
        <v>2629</v>
      </c>
      <c r="BH1475" s="52">
        <f t="shared" si="260"/>
        <v>0</v>
      </c>
      <c r="BI1475" s="53">
        <f>IFERROR(IF(ROUND(V1475/((D1475+AK1475)/2),1)&lt;0,0,ROUND(V1475/((D1475+AK1475)/2),1)),0)</f>
        <v>3</v>
      </c>
      <c r="BJ1475" s="55" t="str">
        <f>IF(AK1475=0,"정상",IF(AP1475="악성","악성",IF(AND(BL1475&gt;3,BI1475&lt;0.5),"악성",IF(AND(AP1475="정상",BL1475&lt;=3),"정상",IF(BI1475&gt;1,"정상","부진")))))</f>
        <v>정상</v>
      </c>
      <c r="BK1475" s="54">
        <v>46174</v>
      </c>
      <c r="BL1475" s="52">
        <f t="shared" si="265"/>
        <v>4</v>
      </c>
    </row>
    <row r="1476" spans="1:64" ht="17.100000000000001" customHeight="1">
      <c r="A1476" s="58" t="s">
        <v>1</v>
      </c>
      <c r="B1476" s="57" t="s">
        <v>3707</v>
      </c>
      <c r="C1476" s="56" t="s">
        <v>3708</v>
      </c>
      <c r="D1476" s="213">
        <v>6309</v>
      </c>
      <c r="E1476" s="214">
        <v>1904.4996000000001</v>
      </c>
      <c r="F1476" s="215">
        <v>12015488</v>
      </c>
      <c r="G1476" s="213">
        <v>0</v>
      </c>
      <c r="H1476" s="216">
        <v>0</v>
      </c>
      <c r="I1476" s="215">
        <v>0</v>
      </c>
      <c r="J1476" s="213">
        <v>0</v>
      </c>
      <c r="K1476" s="216">
        <v>0</v>
      </c>
      <c r="L1476" s="215">
        <v>0</v>
      </c>
      <c r="M1476" s="213">
        <v>6</v>
      </c>
      <c r="N1476" s="216">
        <v>1904.5</v>
      </c>
      <c r="O1476" s="215">
        <v>11427</v>
      </c>
      <c r="P1476" s="213">
        <v>0</v>
      </c>
      <c r="Q1476" s="216">
        <v>0</v>
      </c>
      <c r="R1476" s="215">
        <v>0</v>
      </c>
      <c r="S1476" s="213">
        <v>6</v>
      </c>
      <c r="T1476" s="214">
        <v>1904.5</v>
      </c>
      <c r="U1476" s="217">
        <v>11427</v>
      </c>
      <c r="V1476" s="213">
        <v>3365</v>
      </c>
      <c r="W1476" s="216">
        <v>1904.5007419999999</v>
      </c>
      <c r="X1476" s="215">
        <v>6408645</v>
      </c>
      <c r="Y1476" s="213">
        <v>0</v>
      </c>
      <c r="Z1476" s="216">
        <v>0</v>
      </c>
      <c r="AA1476" s="215">
        <v>0</v>
      </c>
      <c r="AB1476" s="213">
        <v>303</v>
      </c>
      <c r="AC1476" s="216">
        <v>1904.5115510000001</v>
      </c>
      <c r="AD1476" s="215">
        <v>577067</v>
      </c>
      <c r="AE1476" s="213">
        <v>0</v>
      </c>
      <c r="AF1476" s="216">
        <v>0</v>
      </c>
      <c r="AG1476" s="215">
        <v>0</v>
      </c>
      <c r="AH1476" s="213">
        <v>3668</v>
      </c>
      <c r="AI1476" s="214">
        <v>1904.5016350000001</v>
      </c>
      <c r="AJ1476" s="215">
        <v>6985712</v>
      </c>
      <c r="AK1476" s="218">
        <v>2647</v>
      </c>
      <c r="AL1476" s="214">
        <v>1904.4970000000001</v>
      </c>
      <c r="AM1476" s="215">
        <v>5041203</v>
      </c>
      <c r="AN1476" s="36">
        <f t="shared" si="257"/>
        <v>4.770698141886953E-4</v>
      </c>
      <c r="AO1476" s="37">
        <f t="shared" si="258"/>
        <v>0.4191607284243864</v>
      </c>
      <c r="AP1476" s="38" t="s">
        <v>4</v>
      </c>
      <c r="AQ1476" s="39" t="str">
        <f t="shared" si="267"/>
        <v>제품</v>
      </c>
      <c r="AR1476" s="40">
        <f t="shared" si="261"/>
        <v>0</v>
      </c>
      <c r="AS1476" s="41">
        <f t="shared" si="262"/>
        <v>5041203</v>
      </c>
      <c r="AT1476" s="42">
        <f t="shared" si="263"/>
        <v>0</v>
      </c>
      <c r="AU1476" s="43">
        <f t="shared" si="259"/>
        <v>5041203</v>
      </c>
      <c r="AV1476" s="95">
        <f t="shared" si="266"/>
        <v>5041203.5590000004</v>
      </c>
      <c r="AW1476" s="61" t="str">
        <f t="shared" si="266"/>
        <v/>
      </c>
      <c r="AX1476" s="61" t="str">
        <f t="shared" si="266"/>
        <v/>
      </c>
      <c r="AY1476" s="61" t="str">
        <f t="shared" si="266"/>
        <v/>
      </c>
      <c r="AZ1476" s="44" t="str">
        <f t="shared" si="266"/>
        <v/>
      </c>
      <c r="BA1476" s="45"/>
      <c r="BB1476" s="97">
        <v>2647</v>
      </c>
      <c r="BC1476" s="98">
        <v>0</v>
      </c>
      <c r="BD1476" s="98">
        <v>0</v>
      </c>
      <c r="BE1476" s="98">
        <v>0</v>
      </c>
      <c r="BF1476" s="98">
        <v>0</v>
      </c>
      <c r="BG1476" s="99">
        <f t="shared" si="264"/>
        <v>2647</v>
      </c>
      <c r="BH1476" s="52">
        <f t="shared" si="260"/>
        <v>0</v>
      </c>
      <c r="BI1476" s="53">
        <f>IFERROR(IF(ROUND(V1476/((D1476+AK1476)/2),1)&lt;0,0,ROUND(V1476/((D1476+AK1476)/2),1)),0)</f>
        <v>0.8</v>
      </c>
      <c r="BJ1476" s="55" t="str">
        <f>IF(AK1476=0,"정상",IF(AP1476="악성","악성",IF(AND(BL1476&gt;3,BI1476&lt;0.5),"악성",IF(AND(AP1476="정상",BL1476&lt;=3),"정상",IF(BI1476&gt;1,"정상","부진")))))</f>
        <v>부진</v>
      </c>
      <c r="BK1476" s="54">
        <v>45506</v>
      </c>
      <c r="BL1476" s="52">
        <f t="shared" si="265"/>
        <v>26</v>
      </c>
    </row>
    <row r="1477" spans="1:64" ht="17.100000000000001" customHeight="1">
      <c r="A1477" s="58" t="s">
        <v>1</v>
      </c>
      <c r="B1477" s="57" t="s">
        <v>3709</v>
      </c>
      <c r="C1477" s="56" t="s">
        <v>3710</v>
      </c>
      <c r="D1477" s="213">
        <v>7291</v>
      </c>
      <c r="E1477" s="214">
        <v>1804.4996000000001</v>
      </c>
      <c r="F1477" s="215">
        <v>13156607</v>
      </c>
      <c r="G1477" s="213">
        <v>0</v>
      </c>
      <c r="H1477" s="216">
        <v>0</v>
      </c>
      <c r="I1477" s="215">
        <v>0</v>
      </c>
      <c r="J1477" s="213">
        <v>0</v>
      </c>
      <c r="K1477" s="216">
        <v>0</v>
      </c>
      <c r="L1477" s="215">
        <v>0</v>
      </c>
      <c r="M1477" s="213">
        <v>0</v>
      </c>
      <c r="N1477" s="216">
        <v>0</v>
      </c>
      <c r="O1477" s="215">
        <v>0</v>
      </c>
      <c r="P1477" s="213">
        <v>0</v>
      </c>
      <c r="Q1477" s="216">
        <v>0</v>
      </c>
      <c r="R1477" s="215">
        <v>0</v>
      </c>
      <c r="S1477" s="213">
        <v>0</v>
      </c>
      <c r="T1477" s="214">
        <v>0</v>
      </c>
      <c r="U1477" s="217">
        <v>0</v>
      </c>
      <c r="V1477" s="213">
        <v>2635</v>
      </c>
      <c r="W1477" s="216">
        <v>1804.5017069999999</v>
      </c>
      <c r="X1477" s="215">
        <v>4754862</v>
      </c>
      <c r="Y1477" s="213">
        <v>0</v>
      </c>
      <c r="Z1477" s="216">
        <v>0</v>
      </c>
      <c r="AA1477" s="215">
        <v>0</v>
      </c>
      <c r="AB1477" s="213">
        <v>229</v>
      </c>
      <c r="AC1477" s="216">
        <v>1804.5065500000001</v>
      </c>
      <c r="AD1477" s="215">
        <v>413232</v>
      </c>
      <c r="AE1477" s="213">
        <v>0</v>
      </c>
      <c r="AF1477" s="216">
        <v>0</v>
      </c>
      <c r="AG1477" s="215">
        <v>0</v>
      </c>
      <c r="AH1477" s="213">
        <v>2864</v>
      </c>
      <c r="AI1477" s="214">
        <v>1804.5020939999999</v>
      </c>
      <c r="AJ1477" s="215">
        <v>5168094</v>
      </c>
      <c r="AK1477" s="218">
        <v>4427</v>
      </c>
      <c r="AL1477" s="214">
        <v>1804.4981</v>
      </c>
      <c r="AM1477" s="215">
        <v>7988513</v>
      </c>
      <c r="AN1477" s="36">
        <f t="shared" si="257"/>
        <v>7.5598590506154527E-4</v>
      </c>
      <c r="AO1477" s="37">
        <f t="shared" si="258"/>
        <v>0.60718694280619945</v>
      </c>
      <c r="AP1477" s="38" t="s">
        <v>4</v>
      </c>
      <c r="AQ1477" s="39" t="str">
        <f t="shared" si="267"/>
        <v>제품</v>
      </c>
      <c r="AR1477" s="40">
        <f t="shared" si="261"/>
        <v>0</v>
      </c>
      <c r="AS1477" s="41">
        <f t="shared" si="262"/>
        <v>7988513</v>
      </c>
      <c r="AT1477" s="42">
        <f t="shared" si="263"/>
        <v>0</v>
      </c>
      <c r="AU1477" s="43">
        <f t="shared" si="259"/>
        <v>7988513</v>
      </c>
      <c r="AV1477" s="95">
        <f t="shared" si="266"/>
        <v>7988513.0887000002</v>
      </c>
      <c r="AW1477" s="61" t="str">
        <f t="shared" si="266"/>
        <v/>
      </c>
      <c r="AX1477" s="61" t="str">
        <f t="shared" si="266"/>
        <v/>
      </c>
      <c r="AY1477" s="61" t="str">
        <f t="shared" si="266"/>
        <v/>
      </c>
      <c r="AZ1477" s="44" t="str">
        <f t="shared" si="266"/>
        <v/>
      </c>
      <c r="BA1477" s="45"/>
      <c r="BB1477" s="97">
        <v>4427</v>
      </c>
      <c r="BC1477" s="98">
        <v>0</v>
      </c>
      <c r="BD1477" s="98">
        <v>0</v>
      </c>
      <c r="BE1477" s="98">
        <v>0</v>
      </c>
      <c r="BF1477" s="98">
        <v>0</v>
      </c>
      <c r="BG1477" s="99">
        <f t="shared" si="264"/>
        <v>4427</v>
      </c>
      <c r="BH1477" s="52">
        <f t="shared" si="260"/>
        <v>0</v>
      </c>
      <c r="BI1477" s="53">
        <f>IFERROR(IF(ROUND(V1477/((D1477+AK1477)/2),1)&lt;0,0,ROUND(V1477/((D1477+AK1477)/2),1)),0)</f>
        <v>0.4</v>
      </c>
      <c r="BJ1477" s="55" t="str">
        <f>IF(AK1477=0,"정상",IF(AP1477="악성","악성",IF(AND(BL1477&gt;3,BI1477&lt;0.5),"악성",IF(AND(AP1477="정상",BL1477&lt;=3),"정상",IF(BI1477&gt;1,"정상","부진")))))</f>
        <v>악성</v>
      </c>
      <c r="BK1477" s="54">
        <v>45506</v>
      </c>
      <c r="BL1477" s="52">
        <f t="shared" si="265"/>
        <v>26</v>
      </c>
    </row>
    <row r="1478" spans="1:64" ht="17.100000000000001" customHeight="1">
      <c r="A1478" s="58" t="s">
        <v>1</v>
      </c>
      <c r="B1478" s="57" t="s">
        <v>3711</v>
      </c>
      <c r="C1478" s="56" t="s">
        <v>3712</v>
      </c>
      <c r="D1478" s="213">
        <v>6813</v>
      </c>
      <c r="E1478" s="214">
        <v>1904.4993999999999</v>
      </c>
      <c r="F1478" s="215">
        <v>12975354</v>
      </c>
      <c r="G1478" s="213">
        <v>0</v>
      </c>
      <c r="H1478" s="216">
        <v>0</v>
      </c>
      <c r="I1478" s="215">
        <v>0</v>
      </c>
      <c r="J1478" s="213">
        <v>0</v>
      </c>
      <c r="K1478" s="216">
        <v>0</v>
      </c>
      <c r="L1478" s="215">
        <v>0</v>
      </c>
      <c r="M1478" s="213">
        <v>0</v>
      </c>
      <c r="N1478" s="216">
        <v>0</v>
      </c>
      <c r="O1478" s="215">
        <v>0</v>
      </c>
      <c r="P1478" s="213">
        <v>0</v>
      </c>
      <c r="Q1478" s="216">
        <v>0</v>
      </c>
      <c r="R1478" s="215">
        <v>0</v>
      </c>
      <c r="S1478" s="213">
        <v>0</v>
      </c>
      <c r="T1478" s="214">
        <v>0</v>
      </c>
      <c r="U1478" s="217">
        <v>0</v>
      </c>
      <c r="V1478" s="213">
        <v>1516</v>
      </c>
      <c r="W1478" s="216">
        <v>1904.5039569999999</v>
      </c>
      <c r="X1478" s="215">
        <v>2887228</v>
      </c>
      <c r="Y1478" s="213">
        <v>0</v>
      </c>
      <c r="Z1478" s="216">
        <v>0</v>
      </c>
      <c r="AA1478" s="215">
        <v>0</v>
      </c>
      <c r="AB1478" s="213">
        <v>248</v>
      </c>
      <c r="AC1478" s="216">
        <v>1904.5161290000001</v>
      </c>
      <c r="AD1478" s="215">
        <v>472320</v>
      </c>
      <c r="AE1478" s="213">
        <v>0</v>
      </c>
      <c r="AF1478" s="216">
        <v>0</v>
      </c>
      <c r="AG1478" s="215">
        <v>0</v>
      </c>
      <c r="AH1478" s="213">
        <v>1764</v>
      </c>
      <c r="AI1478" s="214">
        <v>1904.505668</v>
      </c>
      <c r="AJ1478" s="215">
        <v>3359548</v>
      </c>
      <c r="AK1478" s="218">
        <v>5049</v>
      </c>
      <c r="AL1478" s="214">
        <v>1904.4974</v>
      </c>
      <c r="AM1478" s="215">
        <v>9615806</v>
      </c>
      <c r="AN1478" s="36">
        <f t="shared" si="257"/>
        <v>9.099833475649645E-4</v>
      </c>
      <c r="AO1478" s="37">
        <f t="shared" si="258"/>
        <v>0.7410832232496698</v>
      </c>
      <c r="AP1478" s="38" t="s">
        <v>4</v>
      </c>
      <c r="AQ1478" s="39" t="str">
        <f t="shared" si="267"/>
        <v>제품</v>
      </c>
      <c r="AR1478" s="40">
        <f t="shared" si="261"/>
        <v>0</v>
      </c>
      <c r="AS1478" s="41">
        <f t="shared" si="262"/>
        <v>9615806</v>
      </c>
      <c r="AT1478" s="42">
        <f t="shared" si="263"/>
        <v>0</v>
      </c>
      <c r="AU1478" s="43">
        <f t="shared" si="259"/>
        <v>9615806</v>
      </c>
      <c r="AV1478" s="95">
        <f t="shared" si="266"/>
        <v>9615807.3726000004</v>
      </c>
      <c r="AW1478" s="61" t="str">
        <f t="shared" si="266"/>
        <v/>
      </c>
      <c r="AX1478" s="61" t="str">
        <f t="shared" si="266"/>
        <v/>
      </c>
      <c r="AY1478" s="61" t="str">
        <f t="shared" si="266"/>
        <v/>
      </c>
      <c r="AZ1478" s="44" t="str">
        <f t="shared" si="266"/>
        <v/>
      </c>
      <c r="BA1478" s="45"/>
      <c r="BB1478" s="97">
        <v>5049</v>
      </c>
      <c r="BC1478" s="98">
        <v>0</v>
      </c>
      <c r="BD1478" s="98">
        <v>0</v>
      </c>
      <c r="BE1478" s="98">
        <v>0</v>
      </c>
      <c r="BF1478" s="98">
        <v>0</v>
      </c>
      <c r="BG1478" s="99">
        <f t="shared" si="264"/>
        <v>5049</v>
      </c>
      <c r="BH1478" s="52">
        <f t="shared" si="260"/>
        <v>0</v>
      </c>
      <c r="BI1478" s="53">
        <f>IFERROR(IF(ROUND(V1478/((D1478+AK1478)/2),1)&lt;0,0,ROUND(V1478/((D1478+AK1478)/2),1)),0)</f>
        <v>0.3</v>
      </c>
      <c r="BJ1478" s="55" t="str">
        <f>IF(AK1478=0,"정상",IF(AP1478="악성","악성",IF(AND(BL1478&gt;3,BI1478&lt;0.5),"악성",IF(AND(AP1478="정상",BL1478&lt;=3),"정상",IF(BI1478&gt;1,"정상","부진")))))</f>
        <v>악성</v>
      </c>
      <c r="BK1478" s="54">
        <v>45506</v>
      </c>
      <c r="BL1478" s="52">
        <f t="shared" si="265"/>
        <v>26</v>
      </c>
    </row>
    <row r="1479" spans="1:64" ht="17.100000000000001" customHeight="1">
      <c r="A1479" s="58" t="s">
        <v>1</v>
      </c>
      <c r="B1479" s="57" t="s">
        <v>3713</v>
      </c>
      <c r="C1479" s="56" t="s">
        <v>3714</v>
      </c>
      <c r="D1479" s="213">
        <v>7353</v>
      </c>
      <c r="E1479" s="214">
        <v>1804.4997000000001</v>
      </c>
      <c r="F1479" s="215">
        <v>13268486</v>
      </c>
      <c r="G1479" s="213">
        <v>0</v>
      </c>
      <c r="H1479" s="216">
        <v>0</v>
      </c>
      <c r="I1479" s="215">
        <v>0</v>
      </c>
      <c r="J1479" s="213">
        <v>0</v>
      </c>
      <c r="K1479" s="216">
        <v>0</v>
      </c>
      <c r="L1479" s="215">
        <v>0</v>
      </c>
      <c r="M1479" s="213">
        <v>0</v>
      </c>
      <c r="N1479" s="216">
        <v>0</v>
      </c>
      <c r="O1479" s="215">
        <v>0</v>
      </c>
      <c r="P1479" s="213">
        <v>0</v>
      </c>
      <c r="Q1479" s="216">
        <v>0</v>
      </c>
      <c r="R1479" s="215">
        <v>0</v>
      </c>
      <c r="S1479" s="213">
        <v>0</v>
      </c>
      <c r="T1479" s="214">
        <v>0</v>
      </c>
      <c r="U1479" s="217">
        <v>0</v>
      </c>
      <c r="V1479" s="213">
        <v>1405</v>
      </c>
      <c r="W1479" s="216">
        <v>1804.5046259999999</v>
      </c>
      <c r="X1479" s="215">
        <v>2535329</v>
      </c>
      <c r="Y1479" s="213">
        <v>0</v>
      </c>
      <c r="Z1479" s="216">
        <v>0</v>
      </c>
      <c r="AA1479" s="215">
        <v>0</v>
      </c>
      <c r="AB1479" s="213">
        <v>249</v>
      </c>
      <c r="AC1479" s="216">
        <v>1804.506024</v>
      </c>
      <c r="AD1479" s="215">
        <v>449322</v>
      </c>
      <c r="AE1479" s="213">
        <v>0</v>
      </c>
      <c r="AF1479" s="216">
        <v>0</v>
      </c>
      <c r="AG1479" s="215">
        <v>0</v>
      </c>
      <c r="AH1479" s="213">
        <v>1654</v>
      </c>
      <c r="AI1479" s="214">
        <v>1804.5048360000001</v>
      </c>
      <c r="AJ1479" s="215">
        <v>2984651</v>
      </c>
      <c r="AK1479" s="218">
        <v>5699</v>
      </c>
      <c r="AL1479" s="214">
        <v>1804.4981</v>
      </c>
      <c r="AM1479" s="215">
        <v>10283835</v>
      </c>
      <c r="AN1479" s="36">
        <f t="shared" si="257"/>
        <v>9.7320168471636665E-4</v>
      </c>
      <c r="AO1479" s="37">
        <f t="shared" si="258"/>
        <v>0.77505779953760368</v>
      </c>
      <c r="AP1479" s="38" t="s">
        <v>4</v>
      </c>
      <c r="AQ1479" s="39" t="str">
        <f t="shared" si="267"/>
        <v>제품</v>
      </c>
      <c r="AR1479" s="40">
        <f t="shared" si="261"/>
        <v>0</v>
      </c>
      <c r="AS1479" s="41">
        <f t="shared" si="262"/>
        <v>10283835</v>
      </c>
      <c r="AT1479" s="42">
        <f t="shared" si="263"/>
        <v>0</v>
      </c>
      <c r="AU1479" s="43">
        <f t="shared" si="259"/>
        <v>10283835</v>
      </c>
      <c r="AV1479" s="95">
        <f t="shared" si="266"/>
        <v>10283834.6719</v>
      </c>
      <c r="AW1479" s="61" t="str">
        <f t="shared" si="266"/>
        <v/>
      </c>
      <c r="AX1479" s="61" t="str">
        <f t="shared" si="266"/>
        <v/>
      </c>
      <c r="AY1479" s="61" t="str">
        <f t="shared" si="266"/>
        <v/>
      </c>
      <c r="AZ1479" s="44" t="str">
        <f t="shared" si="266"/>
        <v/>
      </c>
      <c r="BA1479" s="45"/>
      <c r="BB1479" s="97">
        <v>5699</v>
      </c>
      <c r="BC1479" s="98">
        <v>0</v>
      </c>
      <c r="BD1479" s="98">
        <v>0</v>
      </c>
      <c r="BE1479" s="98">
        <v>0</v>
      </c>
      <c r="BF1479" s="98">
        <v>0</v>
      </c>
      <c r="BG1479" s="99">
        <f t="shared" si="264"/>
        <v>5699</v>
      </c>
      <c r="BH1479" s="52">
        <f t="shared" si="260"/>
        <v>0</v>
      </c>
      <c r="BI1479" s="53">
        <f>IFERROR(IF(ROUND(V1479/((D1479+AK1479)/2),1)&lt;0,0,ROUND(V1479/((D1479+AK1479)/2),1)),0)</f>
        <v>0.2</v>
      </c>
      <c r="BJ1479" s="55" t="str">
        <f>IF(AK1479=0,"정상",IF(AP1479="악성","악성",IF(AND(BL1479&gt;3,BI1479&lt;0.5),"악성",IF(AND(AP1479="정상",BL1479&lt;=3),"정상",IF(BI1479&gt;1,"정상","부진")))))</f>
        <v>악성</v>
      </c>
      <c r="BK1479" s="54">
        <v>45506</v>
      </c>
      <c r="BL1479" s="52">
        <f t="shared" si="265"/>
        <v>26</v>
      </c>
    </row>
    <row r="1480" spans="1:64" ht="17.100000000000001" customHeight="1">
      <c r="A1480" s="58" t="s">
        <v>1</v>
      </c>
      <c r="B1480" s="57" t="s">
        <v>3715</v>
      </c>
      <c r="C1480" s="56" t="s">
        <v>3716</v>
      </c>
      <c r="D1480" s="213">
        <v>6270</v>
      </c>
      <c r="E1480" s="214">
        <v>1704.4993999999999</v>
      </c>
      <c r="F1480" s="215">
        <v>10687211</v>
      </c>
      <c r="G1480" s="213">
        <v>0</v>
      </c>
      <c r="H1480" s="216">
        <v>0</v>
      </c>
      <c r="I1480" s="215">
        <v>0</v>
      </c>
      <c r="J1480" s="213">
        <v>0</v>
      </c>
      <c r="K1480" s="216">
        <v>0</v>
      </c>
      <c r="L1480" s="215">
        <v>0</v>
      </c>
      <c r="M1480" s="213">
        <v>0</v>
      </c>
      <c r="N1480" s="216">
        <v>0</v>
      </c>
      <c r="O1480" s="215">
        <v>0</v>
      </c>
      <c r="P1480" s="213">
        <v>0</v>
      </c>
      <c r="Q1480" s="216">
        <v>0</v>
      </c>
      <c r="R1480" s="215">
        <v>0</v>
      </c>
      <c r="S1480" s="213">
        <v>0</v>
      </c>
      <c r="T1480" s="214">
        <v>0</v>
      </c>
      <c r="U1480" s="217">
        <v>0</v>
      </c>
      <c r="V1480" s="213">
        <v>3785</v>
      </c>
      <c r="W1480" s="216">
        <v>1704.5003959999999</v>
      </c>
      <c r="X1480" s="215">
        <v>6451534</v>
      </c>
      <c r="Y1480" s="213">
        <v>0</v>
      </c>
      <c r="Z1480" s="216">
        <v>0</v>
      </c>
      <c r="AA1480" s="215">
        <v>0</v>
      </c>
      <c r="AB1480" s="213">
        <v>235</v>
      </c>
      <c r="AC1480" s="216">
        <v>1704.514893</v>
      </c>
      <c r="AD1480" s="215">
        <v>400561</v>
      </c>
      <c r="AE1480" s="213">
        <v>0</v>
      </c>
      <c r="AF1480" s="216">
        <v>0</v>
      </c>
      <c r="AG1480" s="215">
        <v>0</v>
      </c>
      <c r="AH1480" s="213">
        <v>4020</v>
      </c>
      <c r="AI1480" s="214">
        <v>1704.5012429999999</v>
      </c>
      <c r="AJ1480" s="215">
        <v>6852095</v>
      </c>
      <c r="AK1480" s="218">
        <v>2250</v>
      </c>
      <c r="AL1480" s="214">
        <v>1704.4962</v>
      </c>
      <c r="AM1480" s="215">
        <v>3835116</v>
      </c>
      <c r="AN1480" s="36">
        <f t="shared" si="257"/>
        <v>3.6293283121352032E-4</v>
      </c>
      <c r="AO1480" s="37">
        <f t="shared" si="258"/>
        <v>0.35885167464114831</v>
      </c>
      <c r="AP1480" s="38" t="s">
        <v>4</v>
      </c>
      <c r="AQ1480" s="39" t="str">
        <f t="shared" si="267"/>
        <v>제품</v>
      </c>
      <c r="AR1480" s="40">
        <f t="shared" si="261"/>
        <v>0</v>
      </c>
      <c r="AS1480" s="41">
        <f t="shared" si="262"/>
        <v>3835116</v>
      </c>
      <c r="AT1480" s="42">
        <f t="shared" si="263"/>
        <v>0</v>
      </c>
      <c r="AU1480" s="43">
        <f t="shared" si="259"/>
        <v>3835116</v>
      </c>
      <c r="AV1480" s="95">
        <f t="shared" si="266"/>
        <v>3835116.45</v>
      </c>
      <c r="AW1480" s="61" t="str">
        <f t="shared" si="266"/>
        <v/>
      </c>
      <c r="AX1480" s="61" t="str">
        <f t="shared" si="266"/>
        <v/>
      </c>
      <c r="AY1480" s="61" t="str">
        <f t="shared" si="266"/>
        <v/>
      </c>
      <c r="AZ1480" s="44" t="str">
        <f t="shared" si="266"/>
        <v/>
      </c>
      <c r="BA1480" s="45"/>
      <c r="BB1480" s="97">
        <v>2250</v>
      </c>
      <c r="BC1480" s="98">
        <v>0</v>
      </c>
      <c r="BD1480" s="98">
        <v>0</v>
      </c>
      <c r="BE1480" s="98">
        <v>0</v>
      </c>
      <c r="BF1480" s="98">
        <v>0</v>
      </c>
      <c r="BG1480" s="99">
        <f t="shared" si="264"/>
        <v>2250</v>
      </c>
      <c r="BH1480" s="52">
        <f t="shared" si="260"/>
        <v>0</v>
      </c>
      <c r="BI1480" s="53">
        <f>IFERROR(IF(ROUND(V1480/((D1480+AK1480)/2),1)&lt;0,0,ROUND(V1480/((D1480+AK1480)/2),1)),0)</f>
        <v>0.9</v>
      </c>
      <c r="BJ1480" s="55" t="str">
        <f>IF(AK1480=0,"정상",IF(AP1480="악성","악성",IF(AND(BL1480&gt;3,BI1480&lt;0.5),"악성",IF(AND(AP1480="정상",BL1480&lt;=3),"정상",IF(BI1480&gt;1,"정상","부진")))))</f>
        <v>부진</v>
      </c>
      <c r="BK1480" s="54">
        <v>45506</v>
      </c>
      <c r="BL1480" s="52">
        <f t="shared" si="265"/>
        <v>26</v>
      </c>
    </row>
    <row r="1481" spans="1:64" ht="17.100000000000001" customHeight="1">
      <c r="A1481" s="58" t="s">
        <v>1</v>
      </c>
      <c r="B1481" s="57" t="s">
        <v>3717</v>
      </c>
      <c r="C1481" s="56" t="s">
        <v>3718</v>
      </c>
      <c r="D1481" s="213">
        <v>7226</v>
      </c>
      <c r="E1481" s="214">
        <v>1704.4994999999999</v>
      </c>
      <c r="F1481" s="215">
        <v>12316713</v>
      </c>
      <c r="G1481" s="213">
        <v>0</v>
      </c>
      <c r="H1481" s="216">
        <v>0</v>
      </c>
      <c r="I1481" s="215">
        <v>0</v>
      </c>
      <c r="J1481" s="213">
        <v>0</v>
      </c>
      <c r="K1481" s="216">
        <v>0</v>
      </c>
      <c r="L1481" s="215">
        <v>0</v>
      </c>
      <c r="M1481" s="213">
        <v>1</v>
      </c>
      <c r="N1481" s="216">
        <v>1704</v>
      </c>
      <c r="O1481" s="215">
        <v>1704</v>
      </c>
      <c r="P1481" s="213">
        <v>0</v>
      </c>
      <c r="Q1481" s="216">
        <v>0</v>
      </c>
      <c r="R1481" s="215">
        <v>0</v>
      </c>
      <c r="S1481" s="213">
        <v>1</v>
      </c>
      <c r="T1481" s="214">
        <v>1704</v>
      </c>
      <c r="U1481" s="217">
        <v>1704</v>
      </c>
      <c r="V1481" s="213">
        <v>1746</v>
      </c>
      <c r="W1481" s="216">
        <v>1704.504009</v>
      </c>
      <c r="X1481" s="215">
        <v>2976064</v>
      </c>
      <c r="Y1481" s="213">
        <v>0</v>
      </c>
      <c r="Z1481" s="216">
        <v>0</v>
      </c>
      <c r="AA1481" s="215">
        <v>0</v>
      </c>
      <c r="AB1481" s="213">
        <v>249</v>
      </c>
      <c r="AC1481" s="216">
        <v>1704.514056</v>
      </c>
      <c r="AD1481" s="215">
        <v>424424</v>
      </c>
      <c r="AE1481" s="213">
        <v>0</v>
      </c>
      <c r="AF1481" s="216">
        <v>0</v>
      </c>
      <c r="AG1481" s="215">
        <v>0</v>
      </c>
      <c r="AH1481" s="213">
        <v>1995</v>
      </c>
      <c r="AI1481" s="214">
        <v>1704.505263</v>
      </c>
      <c r="AJ1481" s="215">
        <v>3400488</v>
      </c>
      <c r="AK1481" s="218">
        <v>5232</v>
      </c>
      <c r="AL1481" s="214">
        <v>1704.4974</v>
      </c>
      <c r="AM1481" s="215">
        <v>8917929</v>
      </c>
      <c r="AN1481" s="36">
        <f t="shared" si="257"/>
        <v>8.43940371172908E-4</v>
      </c>
      <c r="AO1481" s="37">
        <f t="shared" si="258"/>
        <v>0.72395184723951844</v>
      </c>
      <c r="AP1481" s="38" t="s">
        <v>4</v>
      </c>
      <c r="AQ1481" s="39" t="str">
        <f t="shared" si="267"/>
        <v>제품</v>
      </c>
      <c r="AR1481" s="40">
        <f t="shared" si="261"/>
        <v>0</v>
      </c>
      <c r="AS1481" s="41">
        <f t="shared" si="262"/>
        <v>8917929</v>
      </c>
      <c r="AT1481" s="42">
        <f t="shared" si="263"/>
        <v>0</v>
      </c>
      <c r="AU1481" s="43">
        <f t="shared" si="259"/>
        <v>8917929</v>
      </c>
      <c r="AV1481" s="95">
        <f t="shared" si="266"/>
        <v>8917930.3968000002</v>
      </c>
      <c r="AW1481" s="61" t="str">
        <f t="shared" si="266"/>
        <v/>
      </c>
      <c r="AX1481" s="61" t="str">
        <f t="shared" si="266"/>
        <v/>
      </c>
      <c r="AY1481" s="61" t="str">
        <f t="shared" si="266"/>
        <v/>
      </c>
      <c r="AZ1481" s="44" t="str">
        <f t="shared" si="266"/>
        <v/>
      </c>
      <c r="BA1481" s="45"/>
      <c r="BB1481" s="97">
        <v>5232</v>
      </c>
      <c r="BC1481" s="98">
        <v>0</v>
      </c>
      <c r="BD1481" s="98">
        <v>0</v>
      </c>
      <c r="BE1481" s="98">
        <v>0</v>
      </c>
      <c r="BF1481" s="98">
        <v>0</v>
      </c>
      <c r="BG1481" s="99">
        <f t="shared" si="264"/>
        <v>5232</v>
      </c>
      <c r="BH1481" s="52">
        <f t="shared" si="260"/>
        <v>0</v>
      </c>
      <c r="BI1481" s="53">
        <f>IFERROR(IF(ROUND(V1481/((D1481+AK1481)/2),1)&lt;0,0,ROUND(V1481/((D1481+AK1481)/2),1)),0)</f>
        <v>0.3</v>
      </c>
      <c r="BJ1481" s="55" t="str">
        <f>IF(AK1481=0,"정상",IF(AP1481="악성","악성",IF(AND(BL1481&gt;3,BI1481&lt;0.5),"악성",IF(AND(AP1481="정상",BL1481&lt;=3),"정상",IF(BI1481&gt;1,"정상","부진")))))</f>
        <v>악성</v>
      </c>
      <c r="BK1481" s="54">
        <v>45506</v>
      </c>
      <c r="BL1481" s="52">
        <f t="shared" si="265"/>
        <v>26</v>
      </c>
    </row>
    <row r="1482" spans="1:64" ht="17.100000000000001" customHeight="1">
      <c r="A1482" s="58" t="s">
        <v>1</v>
      </c>
      <c r="B1482" s="57" t="s">
        <v>3878</v>
      </c>
      <c r="C1482" s="56" t="s">
        <v>3879</v>
      </c>
      <c r="D1482" s="213">
        <v>765</v>
      </c>
      <c r="E1482" s="214">
        <v>1193.8271</v>
      </c>
      <c r="F1482" s="215">
        <v>913277</v>
      </c>
      <c r="G1482" s="213">
        <v>17000</v>
      </c>
      <c r="H1482" s="216">
        <v>1275.8777640000001</v>
      </c>
      <c r="I1482" s="215">
        <v>21689922</v>
      </c>
      <c r="J1482" s="213">
        <v>0</v>
      </c>
      <c r="K1482" s="216">
        <v>0</v>
      </c>
      <c r="L1482" s="215">
        <v>0</v>
      </c>
      <c r="M1482" s="213">
        <v>0</v>
      </c>
      <c r="N1482" s="216">
        <v>0</v>
      </c>
      <c r="O1482" s="215">
        <v>0</v>
      </c>
      <c r="P1482" s="213">
        <v>0</v>
      </c>
      <c r="Q1482" s="216">
        <v>0</v>
      </c>
      <c r="R1482" s="215">
        <v>0</v>
      </c>
      <c r="S1482" s="213">
        <v>17000</v>
      </c>
      <c r="T1482" s="214">
        <v>1275.8777640000001</v>
      </c>
      <c r="U1482" s="217">
        <v>21689922</v>
      </c>
      <c r="V1482" s="213">
        <v>16979</v>
      </c>
      <c r="W1482" s="216">
        <v>1271.331056</v>
      </c>
      <c r="X1482" s="215">
        <v>21585930</v>
      </c>
      <c r="Y1482" s="213">
        <v>0</v>
      </c>
      <c r="Z1482" s="216">
        <v>0</v>
      </c>
      <c r="AA1482" s="215">
        <v>0</v>
      </c>
      <c r="AB1482" s="213">
        <v>272</v>
      </c>
      <c r="AC1482" s="216">
        <v>1282.378676</v>
      </c>
      <c r="AD1482" s="215">
        <v>348807</v>
      </c>
      <c r="AE1482" s="213">
        <v>0</v>
      </c>
      <c r="AF1482" s="216">
        <v>0</v>
      </c>
      <c r="AG1482" s="215">
        <v>0</v>
      </c>
      <c r="AH1482" s="213">
        <v>17251</v>
      </c>
      <c r="AI1482" s="214">
        <v>1271.5052459999999</v>
      </c>
      <c r="AJ1482" s="215">
        <v>21934737</v>
      </c>
      <c r="AK1482" s="218">
        <v>514</v>
      </c>
      <c r="AL1482" s="214">
        <v>1300.5125</v>
      </c>
      <c r="AM1482" s="215">
        <v>668462</v>
      </c>
      <c r="AN1482" s="36">
        <f t="shared" ref="AN1482:AN1545" si="268">AM1482/$AM$4</f>
        <v>6.3259313725752298E-5</v>
      </c>
      <c r="AO1482" s="37">
        <f t="shared" ref="AO1482:AO1545" si="269">IF(ISERROR(AK1482/(D1482+S1482)),,(AK1482/(D1482+S1482)))</f>
        <v>2.8933295806360823E-2</v>
      </c>
      <c r="AP1482" s="38" t="s">
        <v>2</v>
      </c>
      <c r="AQ1482" s="39" t="str">
        <f t="shared" si="267"/>
        <v>제품</v>
      </c>
      <c r="AR1482" s="40">
        <f t="shared" si="261"/>
        <v>0</v>
      </c>
      <c r="AS1482" s="41">
        <f t="shared" si="262"/>
        <v>0</v>
      </c>
      <c r="AT1482" s="42">
        <f t="shared" si="263"/>
        <v>668462</v>
      </c>
      <c r="AU1482" s="43">
        <f t="shared" ref="AU1482:AU1545" si="270">SUM(AR1482:AT1482)</f>
        <v>668462</v>
      </c>
      <c r="AV1482" s="95">
        <f t="shared" si="266"/>
        <v>668463.42500000005</v>
      </c>
      <c r="AW1482" s="61" t="str">
        <f t="shared" si="266"/>
        <v/>
      </c>
      <c r="AX1482" s="61" t="str">
        <f t="shared" si="266"/>
        <v/>
      </c>
      <c r="AY1482" s="61" t="str">
        <f t="shared" si="266"/>
        <v/>
      </c>
      <c r="AZ1482" s="44" t="str">
        <f t="shared" si="266"/>
        <v/>
      </c>
      <c r="BA1482" s="45"/>
      <c r="BB1482" s="97">
        <v>514</v>
      </c>
      <c r="BC1482" s="98">
        <v>0</v>
      </c>
      <c r="BD1482" s="98">
        <v>0</v>
      </c>
      <c r="BE1482" s="98">
        <v>0</v>
      </c>
      <c r="BF1482" s="98">
        <v>0</v>
      </c>
      <c r="BG1482" s="99">
        <f t="shared" si="264"/>
        <v>514</v>
      </c>
      <c r="BH1482" s="52">
        <f t="shared" ref="BH1482:BH1545" si="271">BG1482-AK1482</f>
        <v>0</v>
      </c>
      <c r="BI1482" s="53">
        <f>IFERROR(IF(ROUND(V1482/((D1482+AK1482)/2),1)&lt;0,0,ROUND(V1482/((D1482+AK1482)/2),1)),0)</f>
        <v>26.6</v>
      </c>
      <c r="BJ1482" s="55" t="str">
        <f>IF(AK1482=0,"정상",IF(AP1482="악성","악성",IF(AND(BL1482&gt;3,BI1482&lt;0.5),"악성",IF(AND(AP1482="정상",BL1482&lt;=3),"정상",IF(BI1482&gt;1,"정상","부진")))))</f>
        <v>정상</v>
      </c>
      <c r="BK1482" s="54">
        <v>46113</v>
      </c>
      <c r="BL1482" s="52">
        <f t="shared" si="265"/>
        <v>6</v>
      </c>
    </row>
    <row r="1483" spans="1:64" ht="17.100000000000001" customHeight="1">
      <c r="A1483" s="58" t="s">
        <v>1</v>
      </c>
      <c r="B1483" s="57" t="s">
        <v>3880</v>
      </c>
      <c r="C1483" s="56" t="s">
        <v>3881</v>
      </c>
      <c r="D1483" s="213">
        <v>1968</v>
      </c>
      <c r="E1483" s="214">
        <v>1193.8267000000001</v>
      </c>
      <c r="F1483" s="215">
        <v>2349450</v>
      </c>
      <c r="G1483" s="213">
        <v>12000</v>
      </c>
      <c r="H1483" s="216">
        <v>1295.4958329999999</v>
      </c>
      <c r="I1483" s="215">
        <v>15545950</v>
      </c>
      <c r="J1483" s="213">
        <v>0</v>
      </c>
      <c r="K1483" s="216">
        <v>0</v>
      </c>
      <c r="L1483" s="215">
        <v>0</v>
      </c>
      <c r="M1483" s="213">
        <v>1</v>
      </c>
      <c r="N1483" s="216">
        <v>1260</v>
      </c>
      <c r="O1483" s="215">
        <v>1260</v>
      </c>
      <c r="P1483" s="213">
        <v>0</v>
      </c>
      <c r="Q1483" s="216">
        <v>0</v>
      </c>
      <c r="R1483" s="215">
        <v>0</v>
      </c>
      <c r="S1483" s="213">
        <v>12001</v>
      </c>
      <c r="T1483" s="214">
        <v>1295.4928749999999</v>
      </c>
      <c r="U1483" s="217">
        <v>15547210</v>
      </c>
      <c r="V1483" s="213">
        <v>13312</v>
      </c>
      <c r="W1483" s="216">
        <v>1280.3774780000001</v>
      </c>
      <c r="X1483" s="215">
        <v>17044385</v>
      </c>
      <c r="Y1483" s="213">
        <v>0</v>
      </c>
      <c r="Z1483" s="216">
        <v>0</v>
      </c>
      <c r="AA1483" s="215">
        <v>0</v>
      </c>
      <c r="AB1483" s="213">
        <v>278</v>
      </c>
      <c r="AC1483" s="216">
        <v>1290.2625889999999</v>
      </c>
      <c r="AD1483" s="215">
        <v>358693</v>
      </c>
      <c r="AE1483" s="213">
        <v>0</v>
      </c>
      <c r="AF1483" s="216">
        <v>0</v>
      </c>
      <c r="AG1483" s="215">
        <v>0</v>
      </c>
      <c r="AH1483" s="213">
        <v>13590</v>
      </c>
      <c r="AI1483" s="214">
        <v>1280.57969</v>
      </c>
      <c r="AJ1483" s="215">
        <v>17403078</v>
      </c>
      <c r="AK1483" s="218">
        <v>379</v>
      </c>
      <c r="AL1483" s="214">
        <v>1302.3293000000001</v>
      </c>
      <c r="AM1483" s="215">
        <v>493582</v>
      </c>
      <c r="AN1483" s="36">
        <f t="shared" si="268"/>
        <v>4.6709698662578085E-5</v>
      </c>
      <c r="AO1483" s="37">
        <f t="shared" si="269"/>
        <v>2.7131505476412056E-2</v>
      </c>
      <c r="AP1483" s="38" t="s">
        <v>2</v>
      </c>
      <c r="AQ1483" s="39" t="str">
        <f t="shared" si="267"/>
        <v>제품</v>
      </c>
      <c r="AR1483" s="40">
        <f t="shared" ref="AR1483:AR1546" si="272">IF($AP1483="악성",$AM1483,0)</f>
        <v>0</v>
      </c>
      <c r="AS1483" s="41">
        <f t="shared" ref="AS1483:AS1546" si="273">IF($AP1483="부진",$AM1483,0)</f>
        <v>0</v>
      </c>
      <c r="AT1483" s="42">
        <f t="shared" ref="AT1483:AT1546" si="274">IF($AP1483="정상",$AM1483,0)</f>
        <v>493582</v>
      </c>
      <c r="AU1483" s="43">
        <f t="shared" si="270"/>
        <v>493582</v>
      </c>
      <c r="AV1483" s="95">
        <f t="shared" si="266"/>
        <v>493582.80470000004</v>
      </c>
      <c r="AW1483" s="61" t="str">
        <f t="shared" si="266"/>
        <v/>
      </c>
      <c r="AX1483" s="61" t="str">
        <f t="shared" si="266"/>
        <v/>
      </c>
      <c r="AY1483" s="61" t="str">
        <f t="shared" si="266"/>
        <v/>
      </c>
      <c r="AZ1483" s="44" t="str">
        <f t="shared" si="266"/>
        <v/>
      </c>
      <c r="BA1483" s="45"/>
      <c r="BB1483" s="97">
        <v>379</v>
      </c>
      <c r="BC1483" s="98">
        <v>0</v>
      </c>
      <c r="BD1483" s="98">
        <v>0</v>
      </c>
      <c r="BE1483" s="98">
        <v>0</v>
      </c>
      <c r="BF1483" s="98">
        <v>0</v>
      </c>
      <c r="BG1483" s="99">
        <f t="shared" ref="BG1483:BG1546" si="275">+SUM(BB1483:BF1483)</f>
        <v>379</v>
      </c>
      <c r="BH1483" s="52">
        <f t="shared" si="271"/>
        <v>0</v>
      </c>
      <c r="BI1483" s="53">
        <f>IFERROR(IF(ROUND(V1483/((D1483+AK1483)/2),1)&lt;0,0,ROUND(V1483/((D1483+AK1483)/2),1)),0)</f>
        <v>11.3</v>
      </c>
      <c r="BJ1483" s="55" t="str">
        <f>IF(AK1483=0,"정상",IF(AP1483="악성","악성",IF(AND(BL1483&gt;3,BI1483&lt;0.5),"악성",IF(AND(AP1483="정상",BL1483&lt;=3),"정상",IF(BI1483&gt;1,"정상","부진")))))</f>
        <v>정상</v>
      </c>
      <c r="BK1483" s="54">
        <v>45536</v>
      </c>
      <c r="BL1483" s="52">
        <f t="shared" ref="BL1483:BL1546" si="276">DATEDIF(BK1483,$BL$9,"m")+1</f>
        <v>25</v>
      </c>
    </row>
    <row r="1484" spans="1:64" ht="17.100000000000001" customHeight="1">
      <c r="A1484" s="58" t="s">
        <v>1</v>
      </c>
      <c r="B1484" s="57" t="s">
        <v>3882</v>
      </c>
      <c r="C1484" s="56" t="s">
        <v>3883</v>
      </c>
      <c r="D1484" s="213">
        <v>3384</v>
      </c>
      <c r="E1484" s="214">
        <v>3744.7813999999998</v>
      </c>
      <c r="F1484" s="215">
        <v>12672340</v>
      </c>
      <c r="G1484" s="213">
        <v>0</v>
      </c>
      <c r="H1484" s="216">
        <v>0</v>
      </c>
      <c r="I1484" s="215">
        <v>0</v>
      </c>
      <c r="J1484" s="213">
        <v>0</v>
      </c>
      <c r="K1484" s="216">
        <v>0</v>
      </c>
      <c r="L1484" s="215">
        <v>0</v>
      </c>
      <c r="M1484" s="213">
        <v>0</v>
      </c>
      <c r="N1484" s="216">
        <v>0</v>
      </c>
      <c r="O1484" s="215">
        <v>0</v>
      </c>
      <c r="P1484" s="213">
        <v>0</v>
      </c>
      <c r="Q1484" s="216">
        <v>0</v>
      </c>
      <c r="R1484" s="215">
        <v>0</v>
      </c>
      <c r="S1484" s="213">
        <v>0</v>
      </c>
      <c r="T1484" s="214">
        <v>0</v>
      </c>
      <c r="U1484" s="217">
        <v>0</v>
      </c>
      <c r="V1484" s="213">
        <v>655</v>
      </c>
      <c r="W1484" s="216">
        <v>3744.795419</v>
      </c>
      <c r="X1484" s="215">
        <v>2452841</v>
      </c>
      <c r="Y1484" s="213">
        <v>0</v>
      </c>
      <c r="Z1484" s="216">
        <v>0</v>
      </c>
      <c r="AA1484" s="215">
        <v>0</v>
      </c>
      <c r="AB1484" s="213">
        <v>80</v>
      </c>
      <c r="AC1484" s="216">
        <v>3744.8125</v>
      </c>
      <c r="AD1484" s="215">
        <v>299585</v>
      </c>
      <c r="AE1484" s="213">
        <v>0</v>
      </c>
      <c r="AF1484" s="216">
        <v>0</v>
      </c>
      <c r="AG1484" s="215">
        <v>0</v>
      </c>
      <c r="AH1484" s="213">
        <v>735</v>
      </c>
      <c r="AI1484" s="214">
        <v>3744.797278</v>
      </c>
      <c r="AJ1484" s="215">
        <v>2752426</v>
      </c>
      <c r="AK1484" s="218">
        <v>2649</v>
      </c>
      <c r="AL1484" s="214">
        <v>3744.777</v>
      </c>
      <c r="AM1484" s="215">
        <v>9919914</v>
      </c>
      <c r="AN1484" s="36">
        <f t="shared" si="268"/>
        <v>9.3876234080393856E-4</v>
      </c>
      <c r="AO1484" s="37">
        <f t="shared" si="269"/>
        <v>0.78280141843971629</v>
      </c>
      <c r="AP1484" s="38" t="s">
        <v>4</v>
      </c>
      <c r="AQ1484" s="39" t="str">
        <f t="shared" si="267"/>
        <v>제품</v>
      </c>
      <c r="AR1484" s="40">
        <f t="shared" si="272"/>
        <v>0</v>
      </c>
      <c r="AS1484" s="41">
        <f t="shared" si="273"/>
        <v>9919914</v>
      </c>
      <c r="AT1484" s="42">
        <f t="shared" si="274"/>
        <v>0</v>
      </c>
      <c r="AU1484" s="43">
        <f t="shared" si="270"/>
        <v>9919914</v>
      </c>
      <c r="AV1484" s="95">
        <f t="shared" si="266"/>
        <v>9919914.273</v>
      </c>
      <c r="AW1484" s="61" t="str">
        <f t="shared" si="266"/>
        <v/>
      </c>
      <c r="AX1484" s="61" t="str">
        <f t="shared" si="266"/>
        <v/>
      </c>
      <c r="AY1484" s="61" t="str">
        <f t="shared" si="266"/>
        <v/>
      </c>
      <c r="AZ1484" s="44" t="str">
        <f t="shared" si="266"/>
        <v/>
      </c>
      <c r="BA1484" s="45"/>
      <c r="BB1484" s="97">
        <v>2649</v>
      </c>
      <c r="BC1484" s="98">
        <v>0</v>
      </c>
      <c r="BD1484" s="98">
        <v>0</v>
      </c>
      <c r="BE1484" s="98">
        <v>0</v>
      </c>
      <c r="BF1484" s="98">
        <v>0</v>
      </c>
      <c r="BG1484" s="99">
        <f t="shared" si="275"/>
        <v>2649</v>
      </c>
      <c r="BH1484" s="52">
        <f t="shared" si="271"/>
        <v>0</v>
      </c>
      <c r="BI1484" s="53">
        <f>IFERROR(IF(ROUND(V1484/((D1484+AK1484)/2),1)&lt;0,0,ROUND(V1484/((D1484+AK1484)/2),1)),0)</f>
        <v>0.2</v>
      </c>
      <c r="BJ1484" s="55" t="str">
        <f>IF(AK1484=0,"정상",IF(AP1484="악성","악성",IF(AND(BL1484&gt;3,BI1484&lt;0.5),"악성",IF(AND(AP1484="정상",BL1484&lt;=3),"정상",IF(BI1484&gt;1,"정상","부진")))))</f>
        <v>악성</v>
      </c>
      <c r="BK1484" s="54">
        <v>45536</v>
      </c>
      <c r="BL1484" s="52">
        <f t="shared" si="276"/>
        <v>25</v>
      </c>
    </row>
    <row r="1485" spans="1:64" ht="17.100000000000001" customHeight="1">
      <c r="A1485" s="58" t="s">
        <v>1</v>
      </c>
      <c r="B1485" s="57" t="s">
        <v>3719</v>
      </c>
      <c r="C1485" s="56" t="s">
        <v>3720</v>
      </c>
      <c r="D1485" s="213">
        <v>2761</v>
      </c>
      <c r="E1485" s="214">
        <v>1567.4443000000001</v>
      </c>
      <c r="F1485" s="215">
        <v>4327713</v>
      </c>
      <c r="G1485" s="213">
        <v>0</v>
      </c>
      <c r="H1485" s="216">
        <v>0</v>
      </c>
      <c r="I1485" s="215">
        <v>0</v>
      </c>
      <c r="J1485" s="213">
        <v>0</v>
      </c>
      <c r="K1485" s="216">
        <v>0</v>
      </c>
      <c r="L1485" s="215">
        <v>0</v>
      </c>
      <c r="M1485" s="213">
        <v>0</v>
      </c>
      <c r="N1485" s="216">
        <v>0</v>
      </c>
      <c r="O1485" s="215">
        <v>0</v>
      </c>
      <c r="P1485" s="213">
        <v>0</v>
      </c>
      <c r="Q1485" s="216">
        <v>0</v>
      </c>
      <c r="R1485" s="215">
        <v>0</v>
      </c>
      <c r="S1485" s="213">
        <v>0</v>
      </c>
      <c r="T1485" s="214">
        <v>0</v>
      </c>
      <c r="U1485" s="217">
        <v>0</v>
      </c>
      <c r="V1485" s="213">
        <v>473</v>
      </c>
      <c r="W1485" s="216">
        <v>1567.4587730000001</v>
      </c>
      <c r="X1485" s="215">
        <v>741408</v>
      </c>
      <c r="Y1485" s="213">
        <v>0</v>
      </c>
      <c r="Z1485" s="216">
        <v>0</v>
      </c>
      <c r="AA1485" s="215">
        <v>0</v>
      </c>
      <c r="AB1485" s="213">
        <v>2249</v>
      </c>
      <c r="AC1485" s="216">
        <v>1567.4415289999999</v>
      </c>
      <c r="AD1485" s="215">
        <v>3525176</v>
      </c>
      <c r="AE1485" s="213">
        <v>0</v>
      </c>
      <c r="AF1485" s="216">
        <v>0</v>
      </c>
      <c r="AG1485" s="215">
        <v>0</v>
      </c>
      <c r="AH1485" s="213">
        <v>2722</v>
      </c>
      <c r="AI1485" s="214">
        <v>1567.444526</v>
      </c>
      <c r="AJ1485" s="215">
        <v>4266584</v>
      </c>
      <c r="AK1485" s="218">
        <v>39</v>
      </c>
      <c r="AL1485" s="214">
        <v>1567.4409000000001</v>
      </c>
      <c r="AM1485" s="215">
        <v>61129</v>
      </c>
      <c r="AN1485" s="36">
        <f t="shared" si="268"/>
        <v>5.7848891765597922E-6</v>
      </c>
      <c r="AO1485" s="37">
        <f t="shared" si="269"/>
        <v>1.4125316914161535E-2</v>
      </c>
      <c r="AP1485" s="38" t="s">
        <v>4</v>
      </c>
      <c r="AQ1485" s="39" t="str">
        <f t="shared" si="267"/>
        <v>제품</v>
      </c>
      <c r="AR1485" s="40">
        <f t="shared" si="272"/>
        <v>0</v>
      </c>
      <c r="AS1485" s="41">
        <f t="shared" si="273"/>
        <v>61129</v>
      </c>
      <c r="AT1485" s="42">
        <f t="shared" si="274"/>
        <v>0</v>
      </c>
      <c r="AU1485" s="43">
        <f t="shared" si="270"/>
        <v>61129</v>
      </c>
      <c r="AV1485" s="95">
        <f t="shared" si="266"/>
        <v>61130.195100000004</v>
      </c>
      <c r="AW1485" s="61" t="str">
        <f t="shared" si="266"/>
        <v/>
      </c>
      <c r="AX1485" s="61" t="str">
        <f t="shared" si="266"/>
        <v/>
      </c>
      <c r="AY1485" s="61" t="str">
        <f t="shared" si="266"/>
        <v/>
      </c>
      <c r="AZ1485" s="44" t="str">
        <f t="shared" si="266"/>
        <v/>
      </c>
      <c r="BA1485" s="45"/>
      <c r="BB1485" s="97">
        <v>39</v>
      </c>
      <c r="BC1485" s="98">
        <v>0</v>
      </c>
      <c r="BD1485" s="98">
        <v>0</v>
      </c>
      <c r="BE1485" s="98">
        <v>0</v>
      </c>
      <c r="BF1485" s="98">
        <v>0</v>
      </c>
      <c r="BG1485" s="99">
        <f t="shared" si="275"/>
        <v>39</v>
      </c>
      <c r="BH1485" s="52">
        <f t="shared" si="271"/>
        <v>0</v>
      </c>
      <c r="BI1485" s="53">
        <f>IFERROR(IF(ROUND(V1485/((D1485+AK1485)/2),1)&lt;0,0,ROUND(V1485/((D1485+AK1485)/2),1)),0)</f>
        <v>0.3</v>
      </c>
      <c r="BJ1485" s="55" t="str">
        <f>IF(AK1485=0,"정상",IF(AP1485="악성","악성",IF(AND(BL1485&gt;3,BI1485&lt;0.5),"악성",IF(AND(AP1485="정상",BL1485&lt;=3),"정상",IF(BI1485&gt;1,"정상","부진")))))</f>
        <v>악성</v>
      </c>
      <c r="BK1485" s="54">
        <v>45506</v>
      </c>
      <c r="BL1485" s="52">
        <f t="shared" si="276"/>
        <v>26</v>
      </c>
    </row>
    <row r="1486" spans="1:64" ht="17.100000000000001" customHeight="1">
      <c r="A1486" s="58" t="s">
        <v>1</v>
      </c>
      <c r="B1486" s="57" t="s">
        <v>3721</v>
      </c>
      <c r="C1486" s="56" t="s">
        <v>3722</v>
      </c>
      <c r="D1486" s="213">
        <v>2924</v>
      </c>
      <c r="E1486" s="214">
        <v>1567.4489000000001</v>
      </c>
      <c r="F1486" s="215">
        <v>4583220</v>
      </c>
      <c r="G1486" s="213">
        <v>0</v>
      </c>
      <c r="H1486" s="216">
        <v>0</v>
      </c>
      <c r="I1486" s="215">
        <v>0</v>
      </c>
      <c r="J1486" s="213">
        <v>0</v>
      </c>
      <c r="K1486" s="216">
        <v>0</v>
      </c>
      <c r="L1486" s="215">
        <v>0</v>
      </c>
      <c r="M1486" s="213">
        <v>0</v>
      </c>
      <c r="N1486" s="216">
        <v>0</v>
      </c>
      <c r="O1486" s="215">
        <v>0</v>
      </c>
      <c r="P1486" s="213">
        <v>0</v>
      </c>
      <c r="Q1486" s="216">
        <v>0</v>
      </c>
      <c r="R1486" s="215">
        <v>0</v>
      </c>
      <c r="S1486" s="213">
        <v>0</v>
      </c>
      <c r="T1486" s="214">
        <v>0</v>
      </c>
      <c r="U1486" s="217">
        <v>0</v>
      </c>
      <c r="V1486" s="213">
        <v>840</v>
      </c>
      <c r="W1486" s="216">
        <v>1567.458333</v>
      </c>
      <c r="X1486" s="215">
        <v>1316665</v>
      </c>
      <c r="Y1486" s="213">
        <v>0</v>
      </c>
      <c r="Z1486" s="216">
        <v>0</v>
      </c>
      <c r="AA1486" s="215">
        <v>0</v>
      </c>
      <c r="AB1486" s="213">
        <v>1869</v>
      </c>
      <c r="AC1486" s="216">
        <v>1567.4451570000001</v>
      </c>
      <c r="AD1486" s="215">
        <v>2929555</v>
      </c>
      <c r="AE1486" s="213">
        <v>0</v>
      </c>
      <c r="AF1486" s="216">
        <v>0</v>
      </c>
      <c r="AG1486" s="215">
        <v>0</v>
      </c>
      <c r="AH1486" s="213">
        <v>2709</v>
      </c>
      <c r="AI1486" s="214">
        <v>1567.449243</v>
      </c>
      <c r="AJ1486" s="215">
        <v>4246220</v>
      </c>
      <c r="AK1486" s="218">
        <v>215</v>
      </c>
      <c r="AL1486" s="214">
        <v>1567.444</v>
      </c>
      <c r="AM1486" s="215">
        <v>337000</v>
      </c>
      <c r="AN1486" s="36">
        <f t="shared" si="268"/>
        <v>3.1891698743651132E-5</v>
      </c>
      <c r="AO1486" s="37">
        <f t="shared" si="269"/>
        <v>7.3529411764705885E-2</v>
      </c>
      <c r="AP1486" s="38" t="s">
        <v>4</v>
      </c>
      <c r="AQ1486" s="39" t="str">
        <f t="shared" si="267"/>
        <v>제품</v>
      </c>
      <c r="AR1486" s="40">
        <f t="shared" si="272"/>
        <v>0</v>
      </c>
      <c r="AS1486" s="41">
        <f t="shared" si="273"/>
        <v>337000</v>
      </c>
      <c r="AT1486" s="42">
        <f t="shared" si="274"/>
        <v>0</v>
      </c>
      <c r="AU1486" s="43">
        <f t="shared" si="270"/>
        <v>337000</v>
      </c>
      <c r="AV1486" s="95">
        <f t="shared" si="266"/>
        <v>337000.45999999996</v>
      </c>
      <c r="AW1486" s="61" t="str">
        <f t="shared" si="266"/>
        <v/>
      </c>
      <c r="AX1486" s="61" t="str">
        <f t="shared" si="266"/>
        <v/>
      </c>
      <c r="AY1486" s="61" t="str">
        <f t="shared" si="266"/>
        <v/>
      </c>
      <c r="AZ1486" s="44" t="str">
        <f t="shared" si="266"/>
        <v/>
      </c>
      <c r="BA1486" s="45"/>
      <c r="BB1486" s="97">
        <v>215</v>
      </c>
      <c r="BC1486" s="98">
        <v>0</v>
      </c>
      <c r="BD1486" s="98">
        <v>0</v>
      </c>
      <c r="BE1486" s="98">
        <v>0</v>
      </c>
      <c r="BF1486" s="98">
        <v>0</v>
      </c>
      <c r="BG1486" s="99">
        <f t="shared" si="275"/>
        <v>215</v>
      </c>
      <c r="BH1486" s="52">
        <f t="shared" si="271"/>
        <v>0</v>
      </c>
      <c r="BI1486" s="53">
        <f>IFERROR(IF(ROUND(V1486/((D1486+AK1486)/2),1)&lt;0,0,ROUND(V1486/((D1486+AK1486)/2),1)),0)</f>
        <v>0.5</v>
      </c>
      <c r="BJ1486" s="55" t="str">
        <f>IF(AK1486=0,"정상",IF(AP1486="악성","악성",IF(AND(BL1486&gt;3,BI1486&lt;0.5),"악성",IF(AND(AP1486="정상",BL1486&lt;=3),"정상",IF(BI1486&gt;1,"정상","부진")))))</f>
        <v>부진</v>
      </c>
      <c r="BK1486" s="54">
        <v>45506</v>
      </c>
      <c r="BL1486" s="52">
        <f t="shared" si="276"/>
        <v>26</v>
      </c>
    </row>
    <row r="1487" spans="1:64" ht="17.100000000000001" customHeight="1">
      <c r="A1487" s="58" t="s">
        <v>1</v>
      </c>
      <c r="B1487" s="57" t="s">
        <v>4045</v>
      </c>
      <c r="C1487" s="56" t="s">
        <v>4046</v>
      </c>
      <c r="D1487" s="213">
        <v>3736</v>
      </c>
      <c r="E1487" s="214">
        <v>4085.1939000000002</v>
      </c>
      <c r="F1487" s="215">
        <v>15262284</v>
      </c>
      <c r="G1487" s="213">
        <v>0</v>
      </c>
      <c r="H1487" s="216">
        <v>0</v>
      </c>
      <c r="I1487" s="215">
        <v>0</v>
      </c>
      <c r="J1487" s="213">
        <v>3000</v>
      </c>
      <c r="K1487" s="216">
        <v>4404.5</v>
      </c>
      <c r="L1487" s="215">
        <v>13213500</v>
      </c>
      <c r="M1487" s="213">
        <v>12</v>
      </c>
      <c r="N1487" s="216">
        <v>1</v>
      </c>
      <c r="O1487" s="215">
        <v>12</v>
      </c>
      <c r="P1487" s="213">
        <v>0</v>
      </c>
      <c r="Q1487" s="216">
        <v>0</v>
      </c>
      <c r="R1487" s="215">
        <v>0</v>
      </c>
      <c r="S1487" s="213">
        <v>3012</v>
      </c>
      <c r="T1487" s="214">
        <v>4386.9561750000003</v>
      </c>
      <c r="U1487" s="217">
        <v>13213512</v>
      </c>
      <c r="V1487" s="213">
        <v>3612</v>
      </c>
      <c r="W1487" s="216">
        <v>4097.1090800000002</v>
      </c>
      <c r="X1487" s="215">
        <v>14798758</v>
      </c>
      <c r="Y1487" s="213">
        <v>0</v>
      </c>
      <c r="Z1487" s="216">
        <v>0</v>
      </c>
      <c r="AA1487" s="215">
        <v>0</v>
      </c>
      <c r="AB1487" s="213">
        <v>122</v>
      </c>
      <c r="AC1487" s="216">
        <v>4094.655737</v>
      </c>
      <c r="AD1487" s="215">
        <v>499548</v>
      </c>
      <c r="AE1487" s="213">
        <v>0</v>
      </c>
      <c r="AF1487" s="216">
        <v>0</v>
      </c>
      <c r="AG1487" s="215">
        <v>0</v>
      </c>
      <c r="AH1487" s="213">
        <v>3734</v>
      </c>
      <c r="AI1487" s="214">
        <v>4097.0289229999998</v>
      </c>
      <c r="AJ1487" s="215">
        <v>15298306</v>
      </c>
      <c r="AK1487" s="218">
        <v>3014</v>
      </c>
      <c r="AL1487" s="214">
        <v>4372.0938999999998</v>
      </c>
      <c r="AM1487" s="215">
        <v>13177490</v>
      </c>
      <c r="AN1487" s="36">
        <f t="shared" si="268"/>
        <v>1.2470401818322711E-3</v>
      </c>
      <c r="AO1487" s="37">
        <f t="shared" si="269"/>
        <v>0.44665085951393008</v>
      </c>
      <c r="AP1487" s="38" t="s">
        <v>2</v>
      </c>
      <c r="AQ1487" s="39" t="str">
        <f t="shared" si="267"/>
        <v>제품</v>
      </c>
      <c r="AR1487" s="40">
        <f t="shared" si="272"/>
        <v>0</v>
      </c>
      <c r="AS1487" s="41">
        <f t="shared" si="273"/>
        <v>0</v>
      </c>
      <c r="AT1487" s="42">
        <f t="shared" si="274"/>
        <v>13177490</v>
      </c>
      <c r="AU1487" s="43">
        <f t="shared" si="270"/>
        <v>13177490</v>
      </c>
      <c r="AV1487" s="95">
        <f t="shared" si="266"/>
        <v>13177491.014599999</v>
      </c>
      <c r="AW1487" s="61" t="str">
        <f t="shared" si="266"/>
        <v/>
      </c>
      <c r="AX1487" s="61" t="str">
        <f t="shared" si="266"/>
        <v/>
      </c>
      <c r="AY1487" s="61" t="str">
        <f t="shared" si="266"/>
        <v/>
      </c>
      <c r="AZ1487" s="44" t="str">
        <f t="shared" si="266"/>
        <v/>
      </c>
      <c r="BA1487" s="45"/>
      <c r="BB1487" s="97">
        <v>3014</v>
      </c>
      <c r="BC1487" s="98">
        <v>0</v>
      </c>
      <c r="BD1487" s="98">
        <v>0</v>
      </c>
      <c r="BE1487" s="98">
        <v>0</v>
      </c>
      <c r="BF1487" s="98">
        <v>0</v>
      </c>
      <c r="BG1487" s="99">
        <f t="shared" si="275"/>
        <v>3014</v>
      </c>
      <c r="BH1487" s="52">
        <f t="shared" si="271"/>
        <v>0</v>
      </c>
      <c r="BI1487" s="53">
        <f>IFERROR(IF(ROUND(V1487/((D1487+AK1487)/2),1)&lt;0,0,ROUND(V1487/((D1487+AK1487)/2),1)),0)</f>
        <v>1.1000000000000001</v>
      </c>
      <c r="BJ1487" s="55" t="str">
        <f>IF(AK1487=0,"정상",IF(AP1487="악성","악성",IF(AND(BL1487&gt;3,BI1487&lt;0.5),"악성",IF(AND(AP1487="정상",BL1487&lt;=3),"정상",IF(BI1487&gt;1,"정상","부진")))))</f>
        <v>정상</v>
      </c>
      <c r="BK1487" s="54">
        <v>45597</v>
      </c>
      <c r="BL1487" s="52">
        <f t="shared" si="276"/>
        <v>23</v>
      </c>
    </row>
    <row r="1488" spans="1:64" ht="17.100000000000001" customHeight="1">
      <c r="A1488" s="58" t="s">
        <v>1</v>
      </c>
      <c r="B1488" s="57" t="s">
        <v>4416</v>
      </c>
      <c r="C1488" s="56" t="s">
        <v>4417</v>
      </c>
      <c r="D1488" s="213">
        <v>3458</v>
      </c>
      <c r="E1488" s="214">
        <v>2631.4674</v>
      </c>
      <c r="F1488" s="215">
        <v>9099614</v>
      </c>
      <c r="G1488" s="213">
        <v>0</v>
      </c>
      <c r="H1488" s="216">
        <v>0</v>
      </c>
      <c r="I1488" s="215">
        <v>0</v>
      </c>
      <c r="J1488" s="213">
        <v>0</v>
      </c>
      <c r="K1488" s="216">
        <v>0</v>
      </c>
      <c r="L1488" s="215">
        <v>0</v>
      </c>
      <c r="M1488" s="213">
        <v>8</v>
      </c>
      <c r="N1488" s="216">
        <v>2631</v>
      </c>
      <c r="O1488" s="215">
        <v>21048</v>
      </c>
      <c r="P1488" s="213">
        <v>0</v>
      </c>
      <c r="Q1488" s="216">
        <v>0</v>
      </c>
      <c r="R1488" s="215">
        <v>0</v>
      </c>
      <c r="S1488" s="213">
        <v>8</v>
      </c>
      <c r="T1488" s="214">
        <v>2631</v>
      </c>
      <c r="U1488" s="217">
        <v>21048</v>
      </c>
      <c r="V1488" s="213">
        <v>1887</v>
      </c>
      <c r="W1488" s="216">
        <v>2631.4689979999998</v>
      </c>
      <c r="X1488" s="215">
        <v>4965582</v>
      </c>
      <c r="Y1488" s="213">
        <v>0</v>
      </c>
      <c r="Z1488" s="216">
        <v>0</v>
      </c>
      <c r="AA1488" s="215">
        <v>0</v>
      </c>
      <c r="AB1488" s="213">
        <v>23</v>
      </c>
      <c r="AC1488" s="216">
        <v>2631.6086949999999</v>
      </c>
      <c r="AD1488" s="215">
        <v>60527</v>
      </c>
      <c r="AE1488" s="213">
        <v>0</v>
      </c>
      <c r="AF1488" s="216">
        <v>0</v>
      </c>
      <c r="AG1488" s="215">
        <v>0</v>
      </c>
      <c r="AH1488" s="213">
        <v>1910</v>
      </c>
      <c r="AI1488" s="214">
        <v>2631.4706799999999</v>
      </c>
      <c r="AJ1488" s="215">
        <v>5026109</v>
      </c>
      <c r="AK1488" s="218">
        <v>1556</v>
      </c>
      <c r="AL1488" s="214">
        <v>2631.4611</v>
      </c>
      <c r="AM1488" s="215">
        <v>4094553</v>
      </c>
      <c r="AN1488" s="36">
        <f t="shared" si="268"/>
        <v>3.8748442363772397E-4</v>
      </c>
      <c r="AO1488" s="37">
        <f t="shared" si="269"/>
        <v>0.44893248701673399</v>
      </c>
      <c r="AP1488" s="38" t="s">
        <v>4</v>
      </c>
      <c r="AQ1488" s="39" t="str">
        <f t="shared" si="267"/>
        <v>제품</v>
      </c>
      <c r="AR1488" s="40">
        <f t="shared" si="272"/>
        <v>0</v>
      </c>
      <c r="AS1488" s="41">
        <f t="shared" si="273"/>
        <v>4094553</v>
      </c>
      <c r="AT1488" s="42">
        <f t="shared" si="274"/>
        <v>0</v>
      </c>
      <c r="AU1488" s="43">
        <f t="shared" si="270"/>
        <v>4094553</v>
      </c>
      <c r="AV1488" s="95">
        <f t="shared" si="266"/>
        <v>4094553.4715999998</v>
      </c>
      <c r="AW1488" s="61" t="str">
        <f t="shared" si="266"/>
        <v/>
      </c>
      <c r="AX1488" s="61" t="str">
        <f t="shared" si="266"/>
        <v/>
      </c>
      <c r="AY1488" s="61" t="str">
        <f t="shared" si="266"/>
        <v/>
      </c>
      <c r="AZ1488" s="44" t="str">
        <f t="shared" si="266"/>
        <v/>
      </c>
      <c r="BA1488" s="45"/>
      <c r="BB1488" s="97">
        <v>1556</v>
      </c>
      <c r="BC1488" s="98">
        <v>0</v>
      </c>
      <c r="BD1488" s="98">
        <v>0</v>
      </c>
      <c r="BE1488" s="98">
        <v>0</v>
      </c>
      <c r="BF1488" s="98">
        <v>0</v>
      </c>
      <c r="BG1488" s="99">
        <f t="shared" si="275"/>
        <v>1556</v>
      </c>
      <c r="BH1488" s="52">
        <f t="shared" si="271"/>
        <v>0</v>
      </c>
      <c r="BI1488" s="53">
        <f>IFERROR(IF(ROUND(V1488/((D1488+AK1488)/2),1)&lt;0,0,ROUND(V1488/((D1488+AK1488)/2),1)),0)</f>
        <v>0.8</v>
      </c>
      <c r="BJ1488" s="55" t="str">
        <f>IF(AK1488=0,"정상",IF(AP1488="악성","악성",IF(AND(BL1488&gt;3,BI1488&lt;0.5),"악성",IF(AND(AP1488="정상",BL1488&lt;=3),"정상",IF(BI1488&gt;1,"정상","부진")))))</f>
        <v>부진</v>
      </c>
      <c r="BK1488" s="54">
        <v>45658</v>
      </c>
      <c r="BL1488" s="52">
        <f t="shared" si="276"/>
        <v>21</v>
      </c>
    </row>
    <row r="1489" spans="1:64" ht="17.100000000000001" customHeight="1">
      <c r="A1489" s="58" t="s">
        <v>1</v>
      </c>
      <c r="B1489" s="57" t="s">
        <v>4605</v>
      </c>
      <c r="C1489" s="56" t="s">
        <v>4606</v>
      </c>
      <c r="D1489" s="213">
        <v>2780</v>
      </c>
      <c r="E1489" s="214">
        <v>8888.8395</v>
      </c>
      <c r="F1489" s="215">
        <v>24710973</v>
      </c>
      <c r="G1489" s="213">
        <v>23205</v>
      </c>
      <c r="H1489" s="216">
        <v>8893.4006460000001</v>
      </c>
      <c r="I1489" s="215">
        <v>206371362</v>
      </c>
      <c r="J1489" s="213">
        <v>0</v>
      </c>
      <c r="K1489" s="216">
        <v>0</v>
      </c>
      <c r="L1489" s="215">
        <v>0</v>
      </c>
      <c r="M1489" s="213">
        <v>5</v>
      </c>
      <c r="N1489" s="216">
        <v>8778.7999999999993</v>
      </c>
      <c r="O1489" s="215">
        <v>43894</v>
      </c>
      <c r="P1489" s="213">
        <v>0</v>
      </c>
      <c r="Q1489" s="216">
        <v>0</v>
      </c>
      <c r="R1489" s="215">
        <v>0</v>
      </c>
      <c r="S1489" s="213">
        <v>23210</v>
      </c>
      <c r="T1489" s="214">
        <v>8893.3759580000005</v>
      </c>
      <c r="U1489" s="217">
        <v>206415256</v>
      </c>
      <c r="V1489" s="213">
        <v>23059</v>
      </c>
      <c r="W1489" s="216">
        <v>8867.0204689999991</v>
      </c>
      <c r="X1489" s="215">
        <v>204464625</v>
      </c>
      <c r="Y1489" s="213">
        <v>0</v>
      </c>
      <c r="Z1489" s="216">
        <v>0</v>
      </c>
      <c r="AA1489" s="215">
        <v>0</v>
      </c>
      <c r="AB1489" s="213">
        <v>128</v>
      </c>
      <c r="AC1489" s="216">
        <v>8890.4296869999998</v>
      </c>
      <c r="AD1489" s="215">
        <v>1137975</v>
      </c>
      <c r="AE1489" s="213">
        <v>0</v>
      </c>
      <c r="AF1489" s="216">
        <v>0</v>
      </c>
      <c r="AG1489" s="215">
        <v>0</v>
      </c>
      <c r="AH1489" s="213">
        <v>23187</v>
      </c>
      <c r="AI1489" s="214">
        <v>8867.1496950000001</v>
      </c>
      <c r="AJ1489" s="215">
        <v>205602600</v>
      </c>
      <c r="AK1489" s="218">
        <v>2803</v>
      </c>
      <c r="AL1489" s="214">
        <v>9105.8256999999994</v>
      </c>
      <c r="AM1489" s="215">
        <v>25523629</v>
      </c>
      <c r="AN1489" s="36">
        <f t="shared" si="268"/>
        <v>2.4154061926193403E-3</v>
      </c>
      <c r="AO1489" s="37">
        <f t="shared" si="269"/>
        <v>0.10784917275875337</v>
      </c>
      <c r="AP1489" s="38" t="s">
        <v>2</v>
      </c>
      <c r="AQ1489" s="39" t="str">
        <f t="shared" si="267"/>
        <v>제품</v>
      </c>
      <c r="AR1489" s="40">
        <f t="shared" si="272"/>
        <v>0</v>
      </c>
      <c r="AS1489" s="41">
        <f t="shared" si="273"/>
        <v>0</v>
      </c>
      <c r="AT1489" s="42">
        <f t="shared" si="274"/>
        <v>25523629</v>
      </c>
      <c r="AU1489" s="43">
        <f t="shared" si="270"/>
        <v>25523629</v>
      </c>
      <c r="AV1489" s="95">
        <f t="shared" ref="AV1489:AZ1539" si="277">IF(+BB1489*$AL1489=0,"",+BB1489*$AL1489)</f>
        <v>25523629.437099997</v>
      </c>
      <c r="AW1489" s="61" t="str">
        <f t="shared" si="277"/>
        <v/>
      </c>
      <c r="AX1489" s="61" t="str">
        <f t="shared" si="277"/>
        <v/>
      </c>
      <c r="AY1489" s="61" t="str">
        <f t="shared" si="277"/>
        <v/>
      </c>
      <c r="AZ1489" s="44" t="str">
        <f t="shared" si="277"/>
        <v/>
      </c>
      <c r="BA1489" s="45"/>
      <c r="BB1489" s="97">
        <v>2803</v>
      </c>
      <c r="BC1489" s="98">
        <v>0</v>
      </c>
      <c r="BD1489" s="98">
        <v>0</v>
      </c>
      <c r="BE1489" s="98">
        <v>0</v>
      </c>
      <c r="BF1489" s="98">
        <v>0</v>
      </c>
      <c r="BG1489" s="99">
        <f t="shared" si="275"/>
        <v>2803</v>
      </c>
      <c r="BH1489" s="52">
        <f t="shared" si="271"/>
        <v>0</v>
      </c>
      <c r="BI1489" s="53">
        <f>IFERROR(IF(ROUND(V1489/((D1489+AK1489)/2),1)&lt;0,0,ROUND(V1489/((D1489+AK1489)/2),1)),0)</f>
        <v>8.3000000000000007</v>
      </c>
      <c r="BJ1489" s="55" t="str">
        <f>IF(AK1489=0,"정상",IF(AP1489="악성","악성",IF(AND(BL1489&gt;3,BI1489&lt;0.5),"악성",IF(AND(AP1489="정상",BL1489&lt;=3),"정상",IF(BI1489&gt;1,"정상","부진")))))</f>
        <v>정상</v>
      </c>
      <c r="BK1489" s="54">
        <v>46204</v>
      </c>
      <c r="BL1489" s="52">
        <f t="shared" si="276"/>
        <v>3</v>
      </c>
    </row>
    <row r="1490" spans="1:64" ht="17.100000000000001" customHeight="1">
      <c r="A1490" s="58" t="s">
        <v>1</v>
      </c>
      <c r="B1490" s="57" t="s">
        <v>4607</v>
      </c>
      <c r="C1490" s="56" t="s">
        <v>4608</v>
      </c>
      <c r="D1490" s="213">
        <v>2996</v>
      </c>
      <c r="E1490" s="214">
        <v>2804.5</v>
      </c>
      <c r="F1490" s="215">
        <v>8402282</v>
      </c>
      <c r="G1490" s="213">
        <v>0</v>
      </c>
      <c r="H1490" s="216">
        <v>0</v>
      </c>
      <c r="I1490" s="215">
        <v>0</v>
      </c>
      <c r="J1490" s="213">
        <v>0</v>
      </c>
      <c r="K1490" s="216">
        <v>0</v>
      </c>
      <c r="L1490" s="215">
        <v>0</v>
      </c>
      <c r="M1490" s="213">
        <v>0</v>
      </c>
      <c r="N1490" s="216">
        <v>0</v>
      </c>
      <c r="O1490" s="215">
        <v>0</v>
      </c>
      <c r="P1490" s="213">
        <v>0</v>
      </c>
      <c r="Q1490" s="216">
        <v>0</v>
      </c>
      <c r="R1490" s="215">
        <v>0</v>
      </c>
      <c r="S1490" s="213">
        <v>0</v>
      </c>
      <c r="T1490" s="214">
        <v>0</v>
      </c>
      <c r="U1490" s="217">
        <v>0</v>
      </c>
      <c r="V1490" s="213">
        <v>1345</v>
      </c>
      <c r="W1490" s="216">
        <v>2804.5048320000001</v>
      </c>
      <c r="X1490" s="215">
        <v>3772059</v>
      </c>
      <c r="Y1490" s="213">
        <v>0</v>
      </c>
      <c r="Z1490" s="216">
        <v>0</v>
      </c>
      <c r="AA1490" s="215">
        <v>0</v>
      </c>
      <c r="AB1490" s="213">
        <v>276</v>
      </c>
      <c r="AC1490" s="216">
        <v>2804.5108690000002</v>
      </c>
      <c r="AD1490" s="215">
        <v>774045</v>
      </c>
      <c r="AE1490" s="213">
        <v>0</v>
      </c>
      <c r="AF1490" s="216">
        <v>0</v>
      </c>
      <c r="AG1490" s="215">
        <v>0</v>
      </c>
      <c r="AH1490" s="213">
        <v>1621</v>
      </c>
      <c r="AI1490" s="214">
        <v>2804.5058600000002</v>
      </c>
      <c r="AJ1490" s="215">
        <v>4546104</v>
      </c>
      <c r="AK1490" s="218">
        <v>1375</v>
      </c>
      <c r="AL1490" s="214">
        <v>2804.4935999999998</v>
      </c>
      <c r="AM1490" s="215">
        <v>3856178</v>
      </c>
      <c r="AN1490" s="36">
        <f t="shared" si="268"/>
        <v>3.6492601506793812E-4</v>
      </c>
      <c r="AO1490" s="37">
        <f t="shared" si="269"/>
        <v>0.45894526034712951</v>
      </c>
      <c r="AP1490" s="38" t="s">
        <v>4</v>
      </c>
      <c r="AQ1490" s="39" t="str">
        <f t="shared" si="267"/>
        <v>제품</v>
      </c>
      <c r="AR1490" s="40">
        <f t="shared" si="272"/>
        <v>0</v>
      </c>
      <c r="AS1490" s="41">
        <f t="shared" si="273"/>
        <v>3856178</v>
      </c>
      <c r="AT1490" s="42">
        <f t="shared" si="274"/>
        <v>0</v>
      </c>
      <c r="AU1490" s="43">
        <f t="shared" si="270"/>
        <v>3856178</v>
      </c>
      <c r="AV1490" s="95">
        <f t="shared" si="277"/>
        <v>3856178.6999999997</v>
      </c>
      <c r="AW1490" s="61" t="str">
        <f t="shared" si="277"/>
        <v/>
      </c>
      <c r="AX1490" s="61" t="str">
        <f t="shared" si="277"/>
        <v/>
      </c>
      <c r="AY1490" s="61" t="str">
        <f t="shared" si="277"/>
        <v/>
      </c>
      <c r="AZ1490" s="44" t="str">
        <f t="shared" si="277"/>
        <v/>
      </c>
      <c r="BA1490" s="45"/>
      <c r="BB1490" s="97">
        <v>1375</v>
      </c>
      <c r="BC1490" s="98">
        <v>0</v>
      </c>
      <c r="BD1490" s="98">
        <v>0</v>
      </c>
      <c r="BE1490" s="98">
        <v>0</v>
      </c>
      <c r="BF1490" s="98">
        <v>0</v>
      </c>
      <c r="BG1490" s="99">
        <f t="shared" si="275"/>
        <v>1375</v>
      </c>
      <c r="BH1490" s="52">
        <f t="shared" si="271"/>
        <v>0</v>
      </c>
      <c r="BI1490" s="53">
        <f>IFERROR(IF(ROUND(V1490/((D1490+AK1490)/2),1)&lt;0,0,ROUND(V1490/((D1490+AK1490)/2),1)),0)</f>
        <v>0.6</v>
      </c>
      <c r="BJ1490" s="55" t="str">
        <f>IF(AK1490=0,"정상",IF(AP1490="악성","악성",IF(AND(BL1490&gt;3,BI1490&lt;0.5),"악성",IF(AND(AP1490="정상",BL1490&lt;=3),"정상",IF(BI1490&gt;1,"정상","부진")))))</f>
        <v>부진</v>
      </c>
      <c r="BK1490" s="54">
        <v>45717</v>
      </c>
      <c r="BL1490" s="52">
        <f t="shared" si="276"/>
        <v>19</v>
      </c>
    </row>
    <row r="1491" spans="1:64" ht="17.100000000000001" customHeight="1">
      <c r="A1491" s="58" t="s">
        <v>1</v>
      </c>
      <c r="B1491" s="57" t="s">
        <v>4609</v>
      </c>
      <c r="C1491" s="56" t="s">
        <v>4610</v>
      </c>
      <c r="D1491" s="213">
        <v>2997</v>
      </c>
      <c r="E1491" s="214">
        <v>2804.5</v>
      </c>
      <c r="F1491" s="215">
        <v>8405086</v>
      </c>
      <c r="G1491" s="213">
        <v>0</v>
      </c>
      <c r="H1491" s="216">
        <v>0</v>
      </c>
      <c r="I1491" s="215">
        <v>0</v>
      </c>
      <c r="J1491" s="213">
        <v>0</v>
      </c>
      <c r="K1491" s="216">
        <v>0</v>
      </c>
      <c r="L1491" s="215">
        <v>0</v>
      </c>
      <c r="M1491" s="213">
        <v>0</v>
      </c>
      <c r="N1491" s="216">
        <v>0</v>
      </c>
      <c r="O1491" s="215">
        <v>0</v>
      </c>
      <c r="P1491" s="213">
        <v>0</v>
      </c>
      <c r="Q1491" s="216">
        <v>0</v>
      </c>
      <c r="R1491" s="215">
        <v>0</v>
      </c>
      <c r="S1491" s="213">
        <v>0</v>
      </c>
      <c r="T1491" s="214">
        <v>0</v>
      </c>
      <c r="U1491" s="217">
        <v>0</v>
      </c>
      <c r="V1491" s="213">
        <v>1189</v>
      </c>
      <c r="W1491" s="216">
        <v>2804.503784</v>
      </c>
      <c r="X1491" s="215">
        <v>3334555</v>
      </c>
      <c r="Y1491" s="213">
        <v>0</v>
      </c>
      <c r="Z1491" s="216">
        <v>0</v>
      </c>
      <c r="AA1491" s="215">
        <v>0</v>
      </c>
      <c r="AB1491" s="213">
        <v>316</v>
      </c>
      <c r="AC1491" s="216">
        <v>2804.509493</v>
      </c>
      <c r="AD1491" s="215">
        <v>886225</v>
      </c>
      <c r="AE1491" s="213">
        <v>0</v>
      </c>
      <c r="AF1491" s="216">
        <v>0</v>
      </c>
      <c r="AG1491" s="215">
        <v>0</v>
      </c>
      <c r="AH1491" s="213">
        <v>1505</v>
      </c>
      <c r="AI1491" s="214">
        <v>2804.5049829999998</v>
      </c>
      <c r="AJ1491" s="215">
        <v>4220780</v>
      </c>
      <c r="AK1491" s="218">
        <v>1492</v>
      </c>
      <c r="AL1491" s="214">
        <v>2804.4951000000001</v>
      </c>
      <c r="AM1491" s="215">
        <v>4184306</v>
      </c>
      <c r="AN1491" s="36">
        <f t="shared" si="268"/>
        <v>3.9597811989095519E-4</v>
      </c>
      <c r="AO1491" s="37">
        <f t="shared" si="269"/>
        <v>0.49783116449783116</v>
      </c>
      <c r="AP1491" s="38" t="s">
        <v>4</v>
      </c>
      <c r="AQ1491" s="39" t="str">
        <f t="shared" si="267"/>
        <v>제품</v>
      </c>
      <c r="AR1491" s="40">
        <f t="shared" si="272"/>
        <v>0</v>
      </c>
      <c r="AS1491" s="41">
        <f t="shared" si="273"/>
        <v>4184306</v>
      </c>
      <c r="AT1491" s="42">
        <f t="shared" si="274"/>
        <v>0</v>
      </c>
      <c r="AU1491" s="43">
        <f t="shared" si="270"/>
        <v>4184306</v>
      </c>
      <c r="AV1491" s="95">
        <f t="shared" si="277"/>
        <v>4184306.6891999999</v>
      </c>
      <c r="AW1491" s="61" t="str">
        <f t="shared" si="277"/>
        <v/>
      </c>
      <c r="AX1491" s="61" t="str">
        <f t="shared" si="277"/>
        <v/>
      </c>
      <c r="AY1491" s="61" t="str">
        <f t="shared" si="277"/>
        <v/>
      </c>
      <c r="AZ1491" s="44" t="str">
        <f t="shared" si="277"/>
        <v/>
      </c>
      <c r="BA1491" s="45"/>
      <c r="BB1491" s="97">
        <v>1492</v>
      </c>
      <c r="BC1491" s="98">
        <v>0</v>
      </c>
      <c r="BD1491" s="98">
        <v>0</v>
      </c>
      <c r="BE1491" s="98">
        <v>0</v>
      </c>
      <c r="BF1491" s="98">
        <v>0</v>
      </c>
      <c r="BG1491" s="99">
        <f t="shared" si="275"/>
        <v>1492</v>
      </c>
      <c r="BH1491" s="52">
        <f t="shared" si="271"/>
        <v>0</v>
      </c>
      <c r="BI1491" s="53">
        <f>IFERROR(IF(ROUND(V1491/((D1491+AK1491)/2),1)&lt;0,0,ROUND(V1491/((D1491+AK1491)/2),1)),0)</f>
        <v>0.5</v>
      </c>
      <c r="BJ1491" s="55" t="str">
        <f>IF(AK1491=0,"정상",IF(AP1491="악성","악성",IF(AND(BL1491&gt;3,BI1491&lt;0.5),"악성",IF(AND(AP1491="정상",BL1491&lt;=3),"정상",IF(BI1491&gt;1,"정상","부진")))))</f>
        <v>부진</v>
      </c>
      <c r="BK1491" s="54">
        <v>45717</v>
      </c>
      <c r="BL1491" s="52">
        <f t="shared" si="276"/>
        <v>19</v>
      </c>
    </row>
    <row r="1492" spans="1:64" ht="17.100000000000001" customHeight="1">
      <c r="A1492" s="58" t="s">
        <v>1</v>
      </c>
      <c r="B1492" s="57" t="s">
        <v>4490</v>
      </c>
      <c r="C1492" s="56" t="s">
        <v>4491</v>
      </c>
      <c r="D1492" s="213">
        <v>4281</v>
      </c>
      <c r="E1492" s="214">
        <v>3041.2986000000001</v>
      </c>
      <c r="F1492" s="215">
        <v>13019799</v>
      </c>
      <c r="G1492" s="213">
        <v>0</v>
      </c>
      <c r="H1492" s="216">
        <v>0</v>
      </c>
      <c r="I1492" s="215">
        <v>0</v>
      </c>
      <c r="J1492" s="213">
        <v>0</v>
      </c>
      <c r="K1492" s="216">
        <v>0</v>
      </c>
      <c r="L1492" s="215">
        <v>0</v>
      </c>
      <c r="M1492" s="213">
        <v>0</v>
      </c>
      <c r="N1492" s="216">
        <v>0</v>
      </c>
      <c r="O1492" s="215">
        <v>0</v>
      </c>
      <c r="P1492" s="213">
        <v>0</v>
      </c>
      <c r="Q1492" s="216">
        <v>0</v>
      </c>
      <c r="R1492" s="215">
        <v>0</v>
      </c>
      <c r="S1492" s="213">
        <v>0</v>
      </c>
      <c r="T1492" s="214">
        <v>0</v>
      </c>
      <c r="U1492" s="217">
        <v>0</v>
      </c>
      <c r="V1492" s="213">
        <v>4127</v>
      </c>
      <c r="W1492" s="216">
        <v>3041.297795</v>
      </c>
      <c r="X1492" s="215">
        <v>12551436</v>
      </c>
      <c r="Y1492" s="213">
        <v>0</v>
      </c>
      <c r="Z1492" s="216">
        <v>0</v>
      </c>
      <c r="AA1492" s="215">
        <v>0</v>
      </c>
      <c r="AB1492" s="213">
        <v>32</v>
      </c>
      <c r="AC1492" s="216">
        <v>3041.5</v>
      </c>
      <c r="AD1492" s="215">
        <v>97328</v>
      </c>
      <c r="AE1492" s="213">
        <v>0</v>
      </c>
      <c r="AF1492" s="216">
        <v>0</v>
      </c>
      <c r="AG1492" s="215">
        <v>0</v>
      </c>
      <c r="AH1492" s="213">
        <v>4159</v>
      </c>
      <c r="AI1492" s="214">
        <v>3041.2993499999998</v>
      </c>
      <c r="AJ1492" s="215">
        <v>12648764</v>
      </c>
      <c r="AK1492" s="218">
        <v>122</v>
      </c>
      <c r="AL1492" s="214">
        <v>3041.2779999999998</v>
      </c>
      <c r="AM1492" s="215">
        <v>371035</v>
      </c>
      <c r="AN1492" s="36">
        <f t="shared" si="268"/>
        <v>3.5112571048518095E-5</v>
      </c>
      <c r="AO1492" s="37">
        <f t="shared" si="269"/>
        <v>2.8498014482597523E-2</v>
      </c>
      <c r="AP1492" s="38" t="s">
        <v>4</v>
      </c>
      <c r="AQ1492" s="39" t="str">
        <f t="shared" si="267"/>
        <v>제품</v>
      </c>
      <c r="AR1492" s="40">
        <f t="shared" si="272"/>
        <v>0</v>
      </c>
      <c r="AS1492" s="41">
        <f t="shared" si="273"/>
        <v>371035</v>
      </c>
      <c r="AT1492" s="42">
        <f t="shared" si="274"/>
        <v>0</v>
      </c>
      <c r="AU1492" s="43">
        <f t="shared" si="270"/>
        <v>371035</v>
      </c>
      <c r="AV1492" s="95">
        <f t="shared" si="277"/>
        <v>371035.91599999997</v>
      </c>
      <c r="AW1492" s="61" t="str">
        <f t="shared" si="277"/>
        <v/>
      </c>
      <c r="AX1492" s="61" t="str">
        <f t="shared" si="277"/>
        <v/>
      </c>
      <c r="AY1492" s="61" t="str">
        <f t="shared" si="277"/>
        <v/>
      </c>
      <c r="AZ1492" s="44" t="str">
        <f t="shared" si="277"/>
        <v/>
      </c>
      <c r="BA1492" s="45"/>
      <c r="BB1492" s="97">
        <v>122</v>
      </c>
      <c r="BC1492" s="98">
        <v>0</v>
      </c>
      <c r="BD1492" s="98">
        <v>0</v>
      </c>
      <c r="BE1492" s="98">
        <v>0</v>
      </c>
      <c r="BF1492" s="98">
        <v>0</v>
      </c>
      <c r="BG1492" s="99">
        <f t="shared" si="275"/>
        <v>122</v>
      </c>
      <c r="BH1492" s="52">
        <f t="shared" si="271"/>
        <v>0</v>
      </c>
      <c r="BI1492" s="53">
        <f>IFERROR(IF(ROUND(V1492/((D1492+AK1492)/2),1)&lt;0,0,ROUND(V1492/((D1492+AK1492)/2),1)),0)</f>
        <v>1.9</v>
      </c>
      <c r="BJ1492" s="55" t="str">
        <f>IF(AK1492=0,"정상",IF(AP1492="악성","악성",IF(AND(BL1492&gt;3,BI1492&lt;0.5),"악성",IF(AND(AP1492="정상",BL1492&lt;=3),"정상",IF(BI1492&gt;1,"정상","부진")))))</f>
        <v>정상</v>
      </c>
      <c r="BK1492" s="54">
        <v>45689</v>
      </c>
      <c r="BL1492" s="52">
        <f t="shared" si="276"/>
        <v>20</v>
      </c>
    </row>
    <row r="1493" spans="1:64" ht="17.100000000000001" customHeight="1">
      <c r="A1493" s="58" t="s">
        <v>1</v>
      </c>
      <c r="B1493" s="57" t="s">
        <v>4664</v>
      </c>
      <c r="C1493" s="56" t="s">
        <v>4492</v>
      </c>
      <c r="D1493" s="213">
        <v>5060</v>
      </c>
      <c r="E1493" s="214">
        <v>6082.8626999999997</v>
      </c>
      <c r="F1493" s="215">
        <v>30779284</v>
      </c>
      <c r="G1493" s="213">
        <v>0</v>
      </c>
      <c r="H1493" s="216">
        <v>0</v>
      </c>
      <c r="I1493" s="215">
        <v>0</v>
      </c>
      <c r="J1493" s="213">
        <v>0</v>
      </c>
      <c r="K1493" s="216">
        <v>0</v>
      </c>
      <c r="L1493" s="215">
        <v>0</v>
      </c>
      <c r="M1493" s="213">
        <v>2</v>
      </c>
      <c r="N1493" s="216">
        <v>6083</v>
      </c>
      <c r="O1493" s="215">
        <v>12166</v>
      </c>
      <c r="P1493" s="213">
        <v>0</v>
      </c>
      <c r="Q1493" s="216">
        <v>0</v>
      </c>
      <c r="R1493" s="215">
        <v>0</v>
      </c>
      <c r="S1493" s="213">
        <v>2</v>
      </c>
      <c r="T1493" s="214">
        <v>6083</v>
      </c>
      <c r="U1493" s="217">
        <v>12166</v>
      </c>
      <c r="V1493" s="213">
        <v>1481</v>
      </c>
      <c r="W1493" s="216">
        <v>6082.8676560000004</v>
      </c>
      <c r="X1493" s="215">
        <v>9008727</v>
      </c>
      <c r="Y1493" s="213">
        <v>0</v>
      </c>
      <c r="Z1493" s="216">
        <v>0</v>
      </c>
      <c r="AA1493" s="215">
        <v>0</v>
      </c>
      <c r="AB1493" s="213">
        <v>1232</v>
      </c>
      <c r="AC1493" s="216">
        <v>6082.8628239999998</v>
      </c>
      <c r="AD1493" s="215">
        <v>7494087</v>
      </c>
      <c r="AE1493" s="213">
        <v>0</v>
      </c>
      <c r="AF1493" s="216">
        <v>0</v>
      </c>
      <c r="AG1493" s="215">
        <v>0</v>
      </c>
      <c r="AH1493" s="213">
        <v>2713</v>
      </c>
      <c r="AI1493" s="214">
        <v>6082.8654619999998</v>
      </c>
      <c r="AJ1493" s="215">
        <v>16502814</v>
      </c>
      <c r="AK1493" s="218">
        <v>2349</v>
      </c>
      <c r="AL1493" s="214">
        <v>6082.8599000000004</v>
      </c>
      <c r="AM1493" s="215">
        <v>14288636</v>
      </c>
      <c r="AN1493" s="36">
        <f t="shared" si="268"/>
        <v>1.3521925067349803E-3</v>
      </c>
      <c r="AO1493" s="37">
        <f t="shared" si="269"/>
        <v>0.46404583168708019</v>
      </c>
      <c r="AP1493" s="38" t="s">
        <v>4</v>
      </c>
      <c r="AQ1493" s="39" t="str">
        <f t="shared" si="267"/>
        <v>제품</v>
      </c>
      <c r="AR1493" s="40">
        <f t="shared" si="272"/>
        <v>0</v>
      </c>
      <c r="AS1493" s="41">
        <f t="shared" si="273"/>
        <v>14288636</v>
      </c>
      <c r="AT1493" s="42">
        <f t="shared" si="274"/>
        <v>0</v>
      </c>
      <c r="AU1493" s="43">
        <f t="shared" si="270"/>
        <v>14288636</v>
      </c>
      <c r="AV1493" s="95">
        <f t="shared" si="277"/>
        <v>14288637.905100001</v>
      </c>
      <c r="AW1493" s="61" t="str">
        <f t="shared" si="277"/>
        <v/>
      </c>
      <c r="AX1493" s="61" t="str">
        <f t="shared" si="277"/>
        <v/>
      </c>
      <c r="AY1493" s="61" t="str">
        <f t="shared" si="277"/>
        <v/>
      </c>
      <c r="AZ1493" s="44" t="str">
        <f t="shared" si="277"/>
        <v/>
      </c>
      <c r="BA1493" s="45"/>
      <c r="BB1493" s="97">
        <v>2349</v>
      </c>
      <c r="BC1493" s="98">
        <v>0</v>
      </c>
      <c r="BD1493" s="98">
        <v>0</v>
      </c>
      <c r="BE1493" s="98">
        <v>0</v>
      </c>
      <c r="BF1493" s="98">
        <v>0</v>
      </c>
      <c r="BG1493" s="99">
        <f t="shared" si="275"/>
        <v>2349</v>
      </c>
      <c r="BH1493" s="52">
        <f t="shared" si="271"/>
        <v>0</v>
      </c>
      <c r="BI1493" s="53">
        <f>IFERROR(IF(ROUND(V1493/((D1493+AK1493)/2),1)&lt;0,0,ROUND(V1493/((D1493+AK1493)/2),1)),0)</f>
        <v>0.4</v>
      </c>
      <c r="BJ1493" s="55" t="str">
        <f>IF(AK1493=0,"정상",IF(AP1493="악성","악성",IF(AND(BL1493&gt;3,BI1493&lt;0.5),"악성",IF(AND(AP1493="정상",BL1493&lt;=3),"정상",IF(BI1493&gt;1,"정상","부진")))))</f>
        <v>악성</v>
      </c>
      <c r="BK1493" s="54">
        <v>45689</v>
      </c>
      <c r="BL1493" s="52">
        <f t="shared" si="276"/>
        <v>20</v>
      </c>
    </row>
    <row r="1494" spans="1:64" ht="17.100000000000001" customHeight="1">
      <c r="A1494" s="58" t="s">
        <v>1</v>
      </c>
      <c r="B1494" s="57" t="s">
        <v>4493</v>
      </c>
      <c r="C1494" s="56" t="s">
        <v>4494</v>
      </c>
      <c r="D1494" s="213">
        <v>4980</v>
      </c>
      <c r="E1494" s="214">
        <v>3141.6858000000002</v>
      </c>
      <c r="F1494" s="215">
        <v>15645595</v>
      </c>
      <c r="G1494" s="213">
        <v>0</v>
      </c>
      <c r="H1494" s="216">
        <v>0</v>
      </c>
      <c r="I1494" s="215">
        <v>0</v>
      </c>
      <c r="J1494" s="213">
        <v>0</v>
      </c>
      <c r="K1494" s="216">
        <v>0</v>
      </c>
      <c r="L1494" s="215">
        <v>0</v>
      </c>
      <c r="M1494" s="213">
        <v>0</v>
      </c>
      <c r="N1494" s="216">
        <v>0</v>
      </c>
      <c r="O1494" s="215">
        <v>0</v>
      </c>
      <c r="P1494" s="213">
        <v>0</v>
      </c>
      <c r="Q1494" s="216">
        <v>0</v>
      </c>
      <c r="R1494" s="215">
        <v>0</v>
      </c>
      <c r="S1494" s="213">
        <v>0</v>
      </c>
      <c r="T1494" s="214">
        <v>0</v>
      </c>
      <c r="U1494" s="217">
        <v>0</v>
      </c>
      <c r="V1494" s="213">
        <v>1989</v>
      </c>
      <c r="W1494" s="216">
        <v>3141.6892910000001</v>
      </c>
      <c r="X1494" s="215">
        <v>6248820</v>
      </c>
      <c r="Y1494" s="213">
        <v>0</v>
      </c>
      <c r="Z1494" s="216">
        <v>0</v>
      </c>
      <c r="AA1494" s="215">
        <v>0</v>
      </c>
      <c r="AB1494" s="213">
        <v>96</v>
      </c>
      <c r="AC1494" s="216">
        <v>3141.71875</v>
      </c>
      <c r="AD1494" s="215">
        <v>301605</v>
      </c>
      <c r="AE1494" s="213">
        <v>0</v>
      </c>
      <c r="AF1494" s="216">
        <v>0</v>
      </c>
      <c r="AG1494" s="215">
        <v>0</v>
      </c>
      <c r="AH1494" s="213">
        <v>2085</v>
      </c>
      <c r="AI1494" s="214">
        <v>3141.6906469999999</v>
      </c>
      <c r="AJ1494" s="215">
        <v>6550425</v>
      </c>
      <c r="AK1494" s="218">
        <v>2895</v>
      </c>
      <c r="AL1494" s="214">
        <v>3141.6824999999999</v>
      </c>
      <c r="AM1494" s="215">
        <v>9095170</v>
      </c>
      <c r="AN1494" s="36">
        <f t="shared" si="268"/>
        <v>8.6071341739552964E-4</v>
      </c>
      <c r="AO1494" s="37">
        <f t="shared" si="269"/>
        <v>0.58132530120481929</v>
      </c>
      <c r="AP1494" s="38" t="s">
        <v>4</v>
      </c>
      <c r="AQ1494" s="39" t="str">
        <f t="shared" si="267"/>
        <v>제품</v>
      </c>
      <c r="AR1494" s="40">
        <f t="shared" si="272"/>
        <v>0</v>
      </c>
      <c r="AS1494" s="41">
        <f t="shared" si="273"/>
        <v>9095170</v>
      </c>
      <c r="AT1494" s="42">
        <f t="shared" si="274"/>
        <v>0</v>
      </c>
      <c r="AU1494" s="43">
        <f t="shared" si="270"/>
        <v>9095170</v>
      </c>
      <c r="AV1494" s="95">
        <f t="shared" si="277"/>
        <v>9095170.8375000004</v>
      </c>
      <c r="AW1494" s="61" t="str">
        <f t="shared" si="277"/>
        <v/>
      </c>
      <c r="AX1494" s="61" t="str">
        <f t="shared" si="277"/>
        <v/>
      </c>
      <c r="AY1494" s="61" t="str">
        <f t="shared" si="277"/>
        <v/>
      </c>
      <c r="AZ1494" s="44" t="str">
        <f t="shared" si="277"/>
        <v/>
      </c>
      <c r="BA1494" s="45"/>
      <c r="BB1494" s="97">
        <v>2895</v>
      </c>
      <c r="BC1494" s="98">
        <v>0</v>
      </c>
      <c r="BD1494" s="98">
        <v>0</v>
      </c>
      <c r="BE1494" s="98">
        <v>0</v>
      </c>
      <c r="BF1494" s="98">
        <v>0</v>
      </c>
      <c r="BG1494" s="99">
        <f t="shared" si="275"/>
        <v>2895</v>
      </c>
      <c r="BH1494" s="52">
        <f t="shared" si="271"/>
        <v>0</v>
      </c>
      <c r="BI1494" s="53">
        <f>IFERROR(IF(ROUND(V1494/((D1494+AK1494)/2),1)&lt;0,0,ROUND(V1494/((D1494+AK1494)/2),1)),0)</f>
        <v>0.5</v>
      </c>
      <c r="BJ1494" s="55" t="str">
        <f>IF(AK1494=0,"정상",IF(AP1494="악성","악성",IF(AND(BL1494&gt;3,BI1494&lt;0.5),"악성",IF(AND(AP1494="정상",BL1494&lt;=3),"정상",IF(BI1494&gt;1,"정상","부진")))))</f>
        <v>부진</v>
      </c>
      <c r="BK1494" s="54">
        <v>45689</v>
      </c>
      <c r="BL1494" s="52">
        <f t="shared" si="276"/>
        <v>20</v>
      </c>
    </row>
    <row r="1495" spans="1:64" ht="17.100000000000001" customHeight="1">
      <c r="A1495" s="58" t="s">
        <v>1</v>
      </c>
      <c r="B1495" s="57" t="s">
        <v>4495</v>
      </c>
      <c r="C1495" s="56" t="s">
        <v>4496</v>
      </c>
      <c r="D1495" s="213">
        <v>4459</v>
      </c>
      <c r="E1495" s="214">
        <v>1978.8768</v>
      </c>
      <c r="F1495" s="215">
        <v>8823811</v>
      </c>
      <c r="G1495" s="213">
        <v>0</v>
      </c>
      <c r="H1495" s="216">
        <v>0</v>
      </c>
      <c r="I1495" s="215">
        <v>0</v>
      </c>
      <c r="J1495" s="213">
        <v>0</v>
      </c>
      <c r="K1495" s="216">
        <v>0</v>
      </c>
      <c r="L1495" s="215">
        <v>0</v>
      </c>
      <c r="M1495" s="213">
        <v>3</v>
      </c>
      <c r="N1495" s="216">
        <v>1978.6666660000001</v>
      </c>
      <c r="O1495" s="215">
        <v>5936</v>
      </c>
      <c r="P1495" s="213">
        <v>0</v>
      </c>
      <c r="Q1495" s="216">
        <v>0</v>
      </c>
      <c r="R1495" s="215">
        <v>0</v>
      </c>
      <c r="S1495" s="213">
        <v>3</v>
      </c>
      <c r="T1495" s="214">
        <v>1978.6666660000001</v>
      </c>
      <c r="U1495" s="217">
        <v>5936</v>
      </c>
      <c r="V1495" s="213">
        <v>3342</v>
      </c>
      <c r="W1495" s="216">
        <v>1978.877917</v>
      </c>
      <c r="X1495" s="215">
        <v>6613410</v>
      </c>
      <c r="Y1495" s="213">
        <v>0</v>
      </c>
      <c r="Z1495" s="216">
        <v>0</v>
      </c>
      <c r="AA1495" s="215">
        <v>0</v>
      </c>
      <c r="AB1495" s="213">
        <v>36</v>
      </c>
      <c r="AC1495" s="216">
        <v>1978.9722220000001</v>
      </c>
      <c r="AD1495" s="215">
        <v>71243</v>
      </c>
      <c r="AE1495" s="213">
        <v>0</v>
      </c>
      <c r="AF1495" s="216">
        <v>0</v>
      </c>
      <c r="AG1495" s="215">
        <v>0</v>
      </c>
      <c r="AH1495" s="213">
        <v>3378</v>
      </c>
      <c r="AI1495" s="214">
        <v>1978.8789220000001</v>
      </c>
      <c r="AJ1495" s="215">
        <v>6684653</v>
      </c>
      <c r="AK1495" s="218">
        <v>1084</v>
      </c>
      <c r="AL1495" s="214">
        <v>1978.8698999999999</v>
      </c>
      <c r="AM1495" s="215">
        <v>2145094</v>
      </c>
      <c r="AN1495" s="36">
        <f t="shared" si="268"/>
        <v>2.0299908494009964E-4</v>
      </c>
      <c r="AO1495" s="37">
        <f t="shared" si="269"/>
        <v>0.24294038547736441</v>
      </c>
      <c r="AP1495" s="38" t="s">
        <v>4</v>
      </c>
      <c r="AQ1495" s="39" t="str">
        <f t="shared" si="267"/>
        <v>제품</v>
      </c>
      <c r="AR1495" s="40">
        <f t="shared" si="272"/>
        <v>0</v>
      </c>
      <c r="AS1495" s="41">
        <f t="shared" si="273"/>
        <v>2145094</v>
      </c>
      <c r="AT1495" s="42">
        <f t="shared" si="274"/>
        <v>0</v>
      </c>
      <c r="AU1495" s="43">
        <f t="shared" si="270"/>
        <v>2145094</v>
      </c>
      <c r="AV1495" s="95">
        <f t="shared" si="277"/>
        <v>2145094.9715999998</v>
      </c>
      <c r="AW1495" s="61" t="str">
        <f t="shared" si="277"/>
        <v/>
      </c>
      <c r="AX1495" s="61" t="str">
        <f t="shared" si="277"/>
        <v/>
      </c>
      <c r="AY1495" s="61" t="str">
        <f t="shared" si="277"/>
        <v/>
      </c>
      <c r="AZ1495" s="44" t="str">
        <f t="shared" si="277"/>
        <v/>
      </c>
      <c r="BA1495" s="45"/>
      <c r="BB1495" s="97">
        <v>1084</v>
      </c>
      <c r="BC1495" s="98">
        <v>0</v>
      </c>
      <c r="BD1495" s="98">
        <v>0</v>
      </c>
      <c r="BE1495" s="98">
        <v>0</v>
      </c>
      <c r="BF1495" s="98">
        <v>0</v>
      </c>
      <c r="BG1495" s="99">
        <f t="shared" si="275"/>
        <v>1084</v>
      </c>
      <c r="BH1495" s="52">
        <f t="shared" si="271"/>
        <v>0</v>
      </c>
      <c r="BI1495" s="53">
        <f>IFERROR(IF(ROUND(V1495/((D1495+AK1495)/2),1)&lt;0,0,ROUND(V1495/((D1495+AK1495)/2),1)),0)</f>
        <v>1.2</v>
      </c>
      <c r="BJ1495" s="55" t="str">
        <f>IF(AK1495=0,"정상",IF(AP1495="악성","악성",IF(AND(BL1495&gt;3,BI1495&lt;0.5),"악성",IF(AND(AP1495="정상",BL1495&lt;=3),"정상",IF(BI1495&gt;1,"정상","부진")))))</f>
        <v>정상</v>
      </c>
      <c r="BK1495" s="54">
        <v>45689</v>
      </c>
      <c r="BL1495" s="52">
        <f t="shared" si="276"/>
        <v>20</v>
      </c>
    </row>
    <row r="1496" spans="1:64" ht="17.100000000000001" customHeight="1">
      <c r="A1496" s="58" t="s">
        <v>1</v>
      </c>
      <c r="B1496" s="57" t="s">
        <v>4497</v>
      </c>
      <c r="C1496" s="56" t="s">
        <v>4498</v>
      </c>
      <c r="D1496" s="213">
        <v>4485</v>
      </c>
      <c r="E1496" s="214">
        <v>2966.0664000000002</v>
      </c>
      <c r="F1496" s="215">
        <v>13302807</v>
      </c>
      <c r="G1496" s="213">
        <v>0</v>
      </c>
      <c r="H1496" s="216">
        <v>0</v>
      </c>
      <c r="I1496" s="215">
        <v>0</v>
      </c>
      <c r="J1496" s="213">
        <v>0</v>
      </c>
      <c r="K1496" s="216">
        <v>0</v>
      </c>
      <c r="L1496" s="215">
        <v>0</v>
      </c>
      <c r="M1496" s="213">
        <v>35</v>
      </c>
      <c r="N1496" s="216">
        <v>2966.0571420000001</v>
      </c>
      <c r="O1496" s="215">
        <v>103812</v>
      </c>
      <c r="P1496" s="213">
        <v>0</v>
      </c>
      <c r="Q1496" s="216">
        <v>0</v>
      </c>
      <c r="R1496" s="215">
        <v>0</v>
      </c>
      <c r="S1496" s="213">
        <v>35</v>
      </c>
      <c r="T1496" s="214">
        <v>2966.0571420000001</v>
      </c>
      <c r="U1496" s="217">
        <v>103812</v>
      </c>
      <c r="V1496" s="213">
        <v>3579</v>
      </c>
      <c r="W1496" s="216">
        <v>2966.0670570000002</v>
      </c>
      <c r="X1496" s="215">
        <v>10615554</v>
      </c>
      <c r="Y1496" s="213">
        <v>0</v>
      </c>
      <c r="Z1496" s="216">
        <v>0</v>
      </c>
      <c r="AA1496" s="215">
        <v>0</v>
      </c>
      <c r="AB1496" s="213">
        <v>79</v>
      </c>
      <c r="AC1496" s="216">
        <v>2966.1518980000001</v>
      </c>
      <c r="AD1496" s="215">
        <v>234326</v>
      </c>
      <c r="AE1496" s="213">
        <v>0</v>
      </c>
      <c r="AF1496" s="216">
        <v>0</v>
      </c>
      <c r="AG1496" s="215">
        <v>0</v>
      </c>
      <c r="AH1496" s="213">
        <v>3658</v>
      </c>
      <c r="AI1496" s="214">
        <v>2966.06889</v>
      </c>
      <c r="AJ1496" s="215">
        <v>10849880</v>
      </c>
      <c r="AK1496" s="218">
        <v>862</v>
      </c>
      <c r="AL1496" s="214">
        <v>2966.0553</v>
      </c>
      <c r="AM1496" s="215">
        <v>2556739</v>
      </c>
      <c r="AN1496" s="36">
        <f t="shared" si="268"/>
        <v>2.4195474763840906E-4</v>
      </c>
      <c r="AO1496" s="37">
        <f t="shared" si="269"/>
        <v>0.19070796460176992</v>
      </c>
      <c r="AP1496" s="38" t="s">
        <v>4</v>
      </c>
      <c r="AQ1496" s="39" t="str">
        <f t="shared" si="267"/>
        <v>제품</v>
      </c>
      <c r="AR1496" s="40">
        <f t="shared" si="272"/>
        <v>0</v>
      </c>
      <c r="AS1496" s="41">
        <f t="shared" si="273"/>
        <v>2556739</v>
      </c>
      <c r="AT1496" s="42">
        <f t="shared" si="274"/>
        <v>0</v>
      </c>
      <c r="AU1496" s="43">
        <f t="shared" si="270"/>
        <v>2556739</v>
      </c>
      <c r="AV1496" s="95">
        <f t="shared" si="277"/>
        <v>2556739.6686</v>
      </c>
      <c r="AW1496" s="61" t="str">
        <f t="shared" si="277"/>
        <v/>
      </c>
      <c r="AX1496" s="61" t="str">
        <f t="shared" si="277"/>
        <v/>
      </c>
      <c r="AY1496" s="61" t="str">
        <f t="shared" si="277"/>
        <v/>
      </c>
      <c r="AZ1496" s="44" t="str">
        <f t="shared" si="277"/>
        <v/>
      </c>
      <c r="BA1496" s="45"/>
      <c r="BB1496" s="97">
        <v>862</v>
      </c>
      <c r="BC1496" s="98">
        <v>0</v>
      </c>
      <c r="BD1496" s="98">
        <v>0</v>
      </c>
      <c r="BE1496" s="98">
        <v>0</v>
      </c>
      <c r="BF1496" s="98">
        <v>0</v>
      </c>
      <c r="BG1496" s="99">
        <f t="shared" si="275"/>
        <v>862</v>
      </c>
      <c r="BH1496" s="52">
        <f t="shared" si="271"/>
        <v>0</v>
      </c>
      <c r="BI1496" s="53">
        <f>IFERROR(IF(ROUND(V1496/((D1496+AK1496)/2),1)&lt;0,0,ROUND(V1496/((D1496+AK1496)/2),1)),0)</f>
        <v>1.3</v>
      </c>
      <c r="BJ1496" s="55" t="str">
        <f>IF(AK1496=0,"정상",IF(AP1496="악성","악성",IF(AND(BL1496&gt;3,BI1496&lt;0.5),"악성",IF(AND(AP1496="정상",BL1496&lt;=3),"정상",IF(BI1496&gt;1,"정상","부진")))))</f>
        <v>정상</v>
      </c>
      <c r="BK1496" s="54">
        <v>45689</v>
      </c>
      <c r="BL1496" s="52">
        <f t="shared" si="276"/>
        <v>20</v>
      </c>
    </row>
    <row r="1497" spans="1:64" ht="17.100000000000001" customHeight="1">
      <c r="A1497" s="58" t="s">
        <v>1</v>
      </c>
      <c r="B1497" s="57" t="s">
        <v>4499</v>
      </c>
      <c r="C1497" s="56" t="s">
        <v>4500</v>
      </c>
      <c r="D1497" s="213">
        <v>4376</v>
      </c>
      <c r="E1497" s="214">
        <v>2512.2399999999998</v>
      </c>
      <c r="F1497" s="215">
        <v>10993561</v>
      </c>
      <c r="G1497" s="213">
        <v>0</v>
      </c>
      <c r="H1497" s="216">
        <v>0</v>
      </c>
      <c r="I1497" s="215">
        <v>0</v>
      </c>
      <c r="J1497" s="213">
        <v>0</v>
      </c>
      <c r="K1497" s="216">
        <v>0</v>
      </c>
      <c r="L1497" s="215">
        <v>0</v>
      </c>
      <c r="M1497" s="213">
        <v>5</v>
      </c>
      <c r="N1497" s="216">
        <v>2512.1999999999998</v>
      </c>
      <c r="O1497" s="215">
        <v>12561</v>
      </c>
      <c r="P1497" s="213">
        <v>0</v>
      </c>
      <c r="Q1497" s="216">
        <v>0</v>
      </c>
      <c r="R1497" s="215">
        <v>0</v>
      </c>
      <c r="S1497" s="213">
        <v>5</v>
      </c>
      <c r="T1497" s="214">
        <v>2512.1999999999998</v>
      </c>
      <c r="U1497" s="217">
        <v>12561</v>
      </c>
      <c r="V1497" s="213">
        <v>3555</v>
      </c>
      <c r="W1497" s="216">
        <v>2512.240225</v>
      </c>
      <c r="X1497" s="215">
        <v>8931014</v>
      </c>
      <c r="Y1497" s="213">
        <v>0</v>
      </c>
      <c r="Z1497" s="216">
        <v>0</v>
      </c>
      <c r="AA1497" s="215">
        <v>0</v>
      </c>
      <c r="AB1497" s="213">
        <v>51</v>
      </c>
      <c r="AC1497" s="216">
        <v>2512.3529410000001</v>
      </c>
      <c r="AD1497" s="215">
        <v>128130</v>
      </c>
      <c r="AE1497" s="213">
        <v>0</v>
      </c>
      <c r="AF1497" s="216">
        <v>0</v>
      </c>
      <c r="AG1497" s="215">
        <v>0</v>
      </c>
      <c r="AH1497" s="213">
        <v>3606</v>
      </c>
      <c r="AI1497" s="214">
        <v>2512.2418189999999</v>
      </c>
      <c r="AJ1497" s="215">
        <v>9059144</v>
      </c>
      <c r="AK1497" s="218">
        <v>775</v>
      </c>
      <c r="AL1497" s="214">
        <v>2512.2298000000001</v>
      </c>
      <c r="AM1497" s="215">
        <v>1946978</v>
      </c>
      <c r="AN1497" s="36">
        <f t="shared" si="268"/>
        <v>1.8425055144366884E-4</v>
      </c>
      <c r="AO1497" s="37">
        <f t="shared" si="269"/>
        <v>0.17690025108422736</v>
      </c>
      <c r="AP1497" s="38" t="s">
        <v>4</v>
      </c>
      <c r="AQ1497" s="39" t="str">
        <f t="shared" si="267"/>
        <v>제품</v>
      </c>
      <c r="AR1497" s="40">
        <f t="shared" si="272"/>
        <v>0</v>
      </c>
      <c r="AS1497" s="41">
        <f t="shared" si="273"/>
        <v>1946978</v>
      </c>
      <c r="AT1497" s="42">
        <f t="shared" si="274"/>
        <v>0</v>
      </c>
      <c r="AU1497" s="43">
        <f t="shared" si="270"/>
        <v>1946978</v>
      </c>
      <c r="AV1497" s="95">
        <f t="shared" si="277"/>
        <v>1946978.095</v>
      </c>
      <c r="AW1497" s="61" t="str">
        <f t="shared" si="277"/>
        <v/>
      </c>
      <c r="AX1497" s="61" t="str">
        <f t="shared" si="277"/>
        <v/>
      </c>
      <c r="AY1497" s="61" t="str">
        <f t="shared" si="277"/>
        <v/>
      </c>
      <c r="AZ1497" s="44" t="str">
        <f t="shared" si="277"/>
        <v/>
      </c>
      <c r="BA1497" s="45"/>
      <c r="BB1497" s="97">
        <v>775</v>
      </c>
      <c r="BC1497" s="98">
        <v>0</v>
      </c>
      <c r="BD1497" s="98">
        <v>0</v>
      </c>
      <c r="BE1497" s="98">
        <v>0</v>
      </c>
      <c r="BF1497" s="98">
        <v>0</v>
      </c>
      <c r="BG1497" s="99">
        <f t="shared" si="275"/>
        <v>775</v>
      </c>
      <c r="BH1497" s="52">
        <f t="shared" si="271"/>
        <v>0</v>
      </c>
      <c r="BI1497" s="53">
        <f>IFERROR(IF(ROUND(V1497/((D1497+AK1497)/2),1)&lt;0,0,ROUND(V1497/((D1497+AK1497)/2),1)),0)</f>
        <v>1.4</v>
      </c>
      <c r="BJ1497" s="55" t="str">
        <f>IF(AK1497=0,"정상",IF(AP1497="악성","악성",IF(AND(BL1497&gt;3,BI1497&lt;0.5),"악성",IF(AND(AP1497="정상",BL1497&lt;=3),"정상",IF(BI1497&gt;1,"정상","부진")))))</f>
        <v>정상</v>
      </c>
      <c r="BK1497" s="54">
        <v>45689</v>
      </c>
      <c r="BL1497" s="52">
        <f t="shared" si="276"/>
        <v>20</v>
      </c>
    </row>
    <row r="1498" spans="1:64" ht="17.100000000000001" customHeight="1">
      <c r="A1498" s="58" t="s">
        <v>1</v>
      </c>
      <c r="B1498" s="57" t="s">
        <v>4501</v>
      </c>
      <c r="C1498" s="56" t="s">
        <v>4502</v>
      </c>
      <c r="D1498" s="213">
        <v>4277</v>
      </c>
      <c r="E1498" s="214">
        <v>3868.8863999999999</v>
      </c>
      <c r="F1498" s="215">
        <v>16547226</v>
      </c>
      <c r="G1498" s="213">
        <v>0</v>
      </c>
      <c r="H1498" s="216">
        <v>0</v>
      </c>
      <c r="I1498" s="215">
        <v>0</v>
      </c>
      <c r="J1498" s="213">
        <v>0</v>
      </c>
      <c r="K1498" s="216">
        <v>0</v>
      </c>
      <c r="L1498" s="215">
        <v>0</v>
      </c>
      <c r="M1498" s="213">
        <v>0</v>
      </c>
      <c r="N1498" s="216">
        <v>0</v>
      </c>
      <c r="O1498" s="215">
        <v>0</v>
      </c>
      <c r="P1498" s="213">
        <v>0</v>
      </c>
      <c r="Q1498" s="216">
        <v>0</v>
      </c>
      <c r="R1498" s="215">
        <v>0</v>
      </c>
      <c r="S1498" s="213">
        <v>0</v>
      </c>
      <c r="T1498" s="214">
        <v>0</v>
      </c>
      <c r="U1498" s="217">
        <v>0</v>
      </c>
      <c r="V1498" s="213">
        <v>1272</v>
      </c>
      <c r="W1498" s="216">
        <v>3868.8922950000001</v>
      </c>
      <c r="X1498" s="215">
        <v>4921231</v>
      </c>
      <c r="Y1498" s="213">
        <v>0</v>
      </c>
      <c r="Z1498" s="216">
        <v>0</v>
      </c>
      <c r="AA1498" s="215">
        <v>0</v>
      </c>
      <c r="AB1498" s="213">
        <v>59</v>
      </c>
      <c r="AC1498" s="216">
        <v>3868.9322029999998</v>
      </c>
      <c r="AD1498" s="215">
        <v>228267</v>
      </c>
      <c r="AE1498" s="213">
        <v>0</v>
      </c>
      <c r="AF1498" s="216">
        <v>0</v>
      </c>
      <c r="AG1498" s="215">
        <v>0</v>
      </c>
      <c r="AH1498" s="213">
        <v>1331</v>
      </c>
      <c r="AI1498" s="214">
        <v>3868.8940640000001</v>
      </c>
      <c r="AJ1498" s="215">
        <v>5149498</v>
      </c>
      <c r="AK1498" s="218">
        <v>2946</v>
      </c>
      <c r="AL1498" s="214">
        <v>3868.8827000000001</v>
      </c>
      <c r="AM1498" s="215">
        <v>11397728</v>
      </c>
      <c r="AN1498" s="36">
        <f t="shared" si="268"/>
        <v>1.0786139695491909E-3</v>
      </c>
      <c r="AO1498" s="37">
        <f t="shared" si="269"/>
        <v>0.68880056114098664</v>
      </c>
      <c r="AP1498" s="38" t="s">
        <v>4</v>
      </c>
      <c r="AQ1498" s="39" t="str">
        <f t="shared" si="267"/>
        <v>제품</v>
      </c>
      <c r="AR1498" s="40">
        <f t="shared" si="272"/>
        <v>0</v>
      </c>
      <c r="AS1498" s="41">
        <f t="shared" si="273"/>
        <v>11397728</v>
      </c>
      <c r="AT1498" s="42">
        <f t="shared" si="274"/>
        <v>0</v>
      </c>
      <c r="AU1498" s="43">
        <f t="shared" si="270"/>
        <v>11397728</v>
      </c>
      <c r="AV1498" s="95">
        <f t="shared" si="277"/>
        <v>11397728.4342</v>
      </c>
      <c r="AW1498" s="61" t="str">
        <f t="shared" si="277"/>
        <v/>
      </c>
      <c r="AX1498" s="61" t="str">
        <f t="shared" si="277"/>
        <v/>
      </c>
      <c r="AY1498" s="61" t="str">
        <f t="shared" si="277"/>
        <v/>
      </c>
      <c r="AZ1498" s="44" t="str">
        <f t="shared" si="277"/>
        <v/>
      </c>
      <c r="BA1498" s="45"/>
      <c r="BB1498" s="97">
        <v>2946</v>
      </c>
      <c r="BC1498" s="98">
        <v>0</v>
      </c>
      <c r="BD1498" s="98">
        <v>0</v>
      </c>
      <c r="BE1498" s="98">
        <v>0</v>
      </c>
      <c r="BF1498" s="98">
        <v>0</v>
      </c>
      <c r="BG1498" s="99">
        <f t="shared" si="275"/>
        <v>2946</v>
      </c>
      <c r="BH1498" s="52">
        <f t="shared" si="271"/>
        <v>0</v>
      </c>
      <c r="BI1498" s="53">
        <f>IFERROR(IF(ROUND(V1498/((D1498+AK1498)/2),1)&lt;0,0,ROUND(V1498/((D1498+AK1498)/2),1)),0)</f>
        <v>0.4</v>
      </c>
      <c r="BJ1498" s="55" t="str">
        <f>IF(AK1498=0,"정상",IF(AP1498="악성","악성",IF(AND(BL1498&gt;3,BI1498&lt;0.5),"악성",IF(AND(AP1498="정상",BL1498&lt;=3),"정상",IF(BI1498&gt;1,"정상","부진")))))</f>
        <v>악성</v>
      </c>
      <c r="BK1498" s="54">
        <v>45689</v>
      </c>
      <c r="BL1498" s="52">
        <f t="shared" si="276"/>
        <v>20</v>
      </c>
    </row>
    <row r="1499" spans="1:64" ht="17.100000000000001" customHeight="1">
      <c r="A1499" s="58" t="s">
        <v>1</v>
      </c>
      <c r="B1499" s="57" t="s">
        <v>4944</v>
      </c>
      <c r="C1499" s="56" t="s">
        <v>4945</v>
      </c>
      <c r="D1499" s="213">
        <v>0</v>
      </c>
      <c r="E1499" s="214">
        <v>0</v>
      </c>
      <c r="F1499" s="215">
        <v>0</v>
      </c>
      <c r="G1499" s="213">
        <v>13008</v>
      </c>
      <c r="H1499" s="216">
        <v>5283.5511990000005</v>
      </c>
      <c r="I1499" s="215">
        <v>68728434</v>
      </c>
      <c r="J1499" s="213">
        <v>0</v>
      </c>
      <c r="K1499" s="216">
        <v>0</v>
      </c>
      <c r="L1499" s="215">
        <v>0</v>
      </c>
      <c r="M1499" s="213">
        <v>3</v>
      </c>
      <c r="N1499" s="216">
        <v>5085</v>
      </c>
      <c r="O1499" s="215">
        <v>15255</v>
      </c>
      <c r="P1499" s="213">
        <v>0</v>
      </c>
      <c r="Q1499" s="216">
        <v>0</v>
      </c>
      <c r="R1499" s="215">
        <v>0</v>
      </c>
      <c r="S1499" s="213">
        <v>13011</v>
      </c>
      <c r="T1499" s="214">
        <v>5283.5054179999997</v>
      </c>
      <c r="U1499" s="217">
        <v>68743689</v>
      </c>
      <c r="V1499" s="213">
        <v>11291</v>
      </c>
      <c r="W1499" s="216">
        <v>5248.2667609999999</v>
      </c>
      <c r="X1499" s="215">
        <v>59258180</v>
      </c>
      <c r="Y1499" s="213">
        <v>0</v>
      </c>
      <c r="Z1499" s="216">
        <v>0</v>
      </c>
      <c r="AA1499" s="215">
        <v>0</v>
      </c>
      <c r="AB1499" s="213">
        <v>63</v>
      </c>
      <c r="AC1499" s="216">
        <v>5286.9047609999998</v>
      </c>
      <c r="AD1499" s="215">
        <v>333075</v>
      </c>
      <c r="AE1499" s="213">
        <v>0</v>
      </c>
      <c r="AF1499" s="216">
        <v>0</v>
      </c>
      <c r="AG1499" s="215">
        <v>0</v>
      </c>
      <c r="AH1499" s="213">
        <v>11354</v>
      </c>
      <c r="AI1499" s="214">
        <v>5248.4811520000003</v>
      </c>
      <c r="AJ1499" s="215">
        <v>59591255</v>
      </c>
      <c r="AK1499" s="218">
        <v>1657</v>
      </c>
      <c r="AL1499" s="214">
        <v>5523.4967999999999</v>
      </c>
      <c r="AM1499" s="215">
        <v>9152434</v>
      </c>
      <c r="AN1499" s="36">
        <f t="shared" si="268"/>
        <v>8.6613254569480687E-4</v>
      </c>
      <c r="AO1499" s="37">
        <f t="shared" si="269"/>
        <v>0.12735377757282298</v>
      </c>
      <c r="AP1499" s="38" t="s">
        <v>2</v>
      </c>
      <c r="AQ1499" s="39" t="str">
        <f t="shared" si="267"/>
        <v>제품</v>
      </c>
      <c r="AR1499" s="40">
        <f t="shared" si="272"/>
        <v>0</v>
      </c>
      <c r="AS1499" s="41">
        <f t="shared" si="273"/>
        <v>0</v>
      </c>
      <c r="AT1499" s="42">
        <f t="shared" si="274"/>
        <v>9152434</v>
      </c>
      <c r="AU1499" s="43">
        <f t="shared" si="270"/>
        <v>9152434</v>
      </c>
      <c r="AV1499" s="95">
        <f t="shared" si="277"/>
        <v>9152434.1975999996</v>
      </c>
      <c r="AW1499" s="61" t="str">
        <f t="shared" si="277"/>
        <v/>
      </c>
      <c r="AX1499" s="61" t="str">
        <f t="shared" si="277"/>
        <v/>
      </c>
      <c r="AY1499" s="61" t="str">
        <f t="shared" si="277"/>
        <v/>
      </c>
      <c r="AZ1499" s="44" t="str">
        <f t="shared" si="277"/>
        <v/>
      </c>
      <c r="BA1499" s="45"/>
      <c r="BB1499" s="97">
        <v>1657</v>
      </c>
      <c r="BC1499" s="98">
        <v>0</v>
      </c>
      <c r="BD1499" s="98">
        <v>0</v>
      </c>
      <c r="BE1499" s="98">
        <v>0</v>
      </c>
      <c r="BF1499" s="98">
        <v>0</v>
      </c>
      <c r="BG1499" s="99">
        <f t="shared" si="275"/>
        <v>1657</v>
      </c>
      <c r="BH1499" s="52">
        <f t="shared" si="271"/>
        <v>0</v>
      </c>
      <c r="BI1499" s="53">
        <f>IFERROR(IF(ROUND(V1499/((D1499+AK1499)/2),1)&lt;0,0,ROUND(V1499/((D1499+AK1499)/2),1)),0)</f>
        <v>13.6</v>
      </c>
      <c r="BJ1499" s="55" t="str">
        <f>IF(AK1499=0,"정상",IF(AP1499="악성","악성",IF(AND(BL1499&gt;3,BI1499&lt;0.5),"악성",IF(AND(AP1499="정상",BL1499&lt;=3),"정상",IF(BI1499&gt;1,"정상","부진")))))</f>
        <v>정상</v>
      </c>
      <c r="BK1499" s="54">
        <v>46143</v>
      </c>
      <c r="BL1499" s="52">
        <f t="shared" si="276"/>
        <v>5</v>
      </c>
    </row>
    <row r="1500" spans="1:64" ht="17.100000000000001" customHeight="1">
      <c r="A1500" s="58" t="s">
        <v>1</v>
      </c>
      <c r="B1500" s="57" t="s">
        <v>4946</v>
      </c>
      <c r="C1500" s="56" t="s">
        <v>4947</v>
      </c>
      <c r="D1500" s="213">
        <v>0</v>
      </c>
      <c r="E1500" s="214">
        <v>0</v>
      </c>
      <c r="F1500" s="215">
        <v>0</v>
      </c>
      <c r="G1500" s="213">
        <v>5000</v>
      </c>
      <c r="H1500" s="216">
        <v>6818</v>
      </c>
      <c r="I1500" s="215">
        <v>34090000</v>
      </c>
      <c r="J1500" s="213">
        <v>0</v>
      </c>
      <c r="K1500" s="216">
        <v>0</v>
      </c>
      <c r="L1500" s="215">
        <v>0</v>
      </c>
      <c r="M1500" s="213">
        <v>0</v>
      </c>
      <c r="N1500" s="216">
        <v>0</v>
      </c>
      <c r="O1500" s="215">
        <v>0</v>
      </c>
      <c r="P1500" s="213">
        <v>0</v>
      </c>
      <c r="Q1500" s="216">
        <v>0</v>
      </c>
      <c r="R1500" s="215">
        <v>0</v>
      </c>
      <c r="S1500" s="213">
        <v>5000</v>
      </c>
      <c r="T1500" s="214">
        <v>6818</v>
      </c>
      <c r="U1500" s="217">
        <v>34090000</v>
      </c>
      <c r="V1500" s="213">
        <v>2543</v>
      </c>
      <c r="W1500" s="216">
        <v>6818</v>
      </c>
      <c r="X1500" s="215">
        <v>17338174</v>
      </c>
      <c r="Y1500" s="213">
        <v>0</v>
      </c>
      <c r="Z1500" s="216">
        <v>0</v>
      </c>
      <c r="AA1500" s="215">
        <v>0</v>
      </c>
      <c r="AB1500" s="213">
        <v>54</v>
      </c>
      <c r="AC1500" s="216">
        <v>6818</v>
      </c>
      <c r="AD1500" s="215">
        <v>368172</v>
      </c>
      <c r="AE1500" s="213">
        <v>0</v>
      </c>
      <c r="AF1500" s="216">
        <v>0</v>
      </c>
      <c r="AG1500" s="215">
        <v>0</v>
      </c>
      <c r="AH1500" s="213">
        <v>2597</v>
      </c>
      <c r="AI1500" s="214">
        <v>6818</v>
      </c>
      <c r="AJ1500" s="215">
        <v>17706346</v>
      </c>
      <c r="AK1500" s="218">
        <v>2403</v>
      </c>
      <c r="AL1500" s="214">
        <v>6818</v>
      </c>
      <c r="AM1500" s="215">
        <v>16383654</v>
      </c>
      <c r="AN1500" s="36">
        <f t="shared" si="268"/>
        <v>1.5504526934368393E-3</v>
      </c>
      <c r="AO1500" s="37">
        <f t="shared" si="269"/>
        <v>0.48060000000000003</v>
      </c>
      <c r="AP1500" s="38" t="s">
        <v>2</v>
      </c>
      <c r="AQ1500" s="39" t="str">
        <f t="shared" si="267"/>
        <v>제품</v>
      </c>
      <c r="AR1500" s="40">
        <f t="shared" si="272"/>
        <v>0</v>
      </c>
      <c r="AS1500" s="41">
        <f t="shared" si="273"/>
        <v>0</v>
      </c>
      <c r="AT1500" s="42">
        <f t="shared" si="274"/>
        <v>16383654</v>
      </c>
      <c r="AU1500" s="43">
        <f t="shared" si="270"/>
        <v>16383654</v>
      </c>
      <c r="AV1500" s="95">
        <f t="shared" si="277"/>
        <v>16383654</v>
      </c>
      <c r="AW1500" s="61" t="str">
        <f t="shared" si="277"/>
        <v/>
      </c>
      <c r="AX1500" s="61" t="str">
        <f t="shared" si="277"/>
        <v/>
      </c>
      <c r="AY1500" s="61" t="str">
        <f t="shared" si="277"/>
        <v/>
      </c>
      <c r="AZ1500" s="44" t="str">
        <f t="shared" si="277"/>
        <v/>
      </c>
      <c r="BA1500" s="45"/>
      <c r="BB1500" s="97">
        <v>2403</v>
      </c>
      <c r="BC1500" s="98">
        <v>0</v>
      </c>
      <c r="BD1500" s="98">
        <v>0</v>
      </c>
      <c r="BE1500" s="98">
        <v>0</v>
      </c>
      <c r="BF1500" s="98">
        <v>0</v>
      </c>
      <c r="BG1500" s="99">
        <f t="shared" si="275"/>
        <v>2403</v>
      </c>
      <c r="BH1500" s="52">
        <f t="shared" si="271"/>
        <v>0</v>
      </c>
      <c r="BI1500" s="53">
        <f>IFERROR(IF(ROUND(V1500/((D1500+AK1500)/2),1)&lt;0,0,ROUND(V1500/((D1500+AK1500)/2),1)),0)</f>
        <v>2.1</v>
      </c>
      <c r="BJ1500" s="55" t="str">
        <f>IF(AK1500=0,"정상",IF(AP1500="악성","악성",IF(AND(BL1500&gt;3,BI1500&lt;0.5),"악성",IF(AND(AP1500="정상",BL1500&lt;=3),"정상",IF(BI1500&gt;1,"정상","부진")))))</f>
        <v>정상</v>
      </c>
      <c r="BK1500" s="54">
        <v>45839</v>
      </c>
      <c r="BL1500" s="52">
        <f t="shared" si="276"/>
        <v>15</v>
      </c>
    </row>
    <row r="1501" spans="1:64" ht="17.100000000000001" customHeight="1">
      <c r="A1501" s="58" t="s">
        <v>1</v>
      </c>
      <c r="B1501" s="57" t="s">
        <v>4948</v>
      </c>
      <c r="C1501" s="56" t="s">
        <v>4949</v>
      </c>
      <c r="D1501" s="213">
        <v>0</v>
      </c>
      <c r="E1501" s="214">
        <v>0</v>
      </c>
      <c r="F1501" s="215">
        <v>0</v>
      </c>
      <c r="G1501" s="213">
        <v>5000</v>
      </c>
      <c r="H1501" s="216">
        <v>5437</v>
      </c>
      <c r="I1501" s="215">
        <v>27185000</v>
      </c>
      <c r="J1501" s="213">
        <v>0</v>
      </c>
      <c r="K1501" s="216">
        <v>0</v>
      </c>
      <c r="L1501" s="215">
        <v>0</v>
      </c>
      <c r="M1501" s="213">
        <v>16</v>
      </c>
      <c r="N1501" s="216">
        <v>5437</v>
      </c>
      <c r="O1501" s="215">
        <v>86992</v>
      </c>
      <c r="P1501" s="213">
        <v>0</v>
      </c>
      <c r="Q1501" s="216">
        <v>0</v>
      </c>
      <c r="R1501" s="215">
        <v>0</v>
      </c>
      <c r="S1501" s="213">
        <v>5016</v>
      </c>
      <c r="T1501" s="214">
        <v>5437</v>
      </c>
      <c r="U1501" s="217">
        <v>27271992</v>
      </c>
      <c r="V1501" s="213">
        <v>1767</v>
      </c>
      <c r="W1501" s="216">
        <v>5437</v>
      </c>
      <c r="X1501" s="215">
        <v>9607179</v>
      </c>
      <c r="Y1501" s="213">
        <v>0</v>
      </c>
      <c r="Z1501" s="216">
        <v>0</v>
      </c>
      <c r="AA1501" s="215">
        <v>0</v>
      </c>
      <c r="AB1501" s="213">
        <v>70</v>
      </c>
      <c r="AC1501" s="216">
        <v>5437</v>
      </c>
      <c r="AD1501" s="215">
        <v>380590</v>
      </c>
      <c r="AE1501" s="213">
        <v>0</v>
      </c>
      <c r="AF1501" s="216">
        <v>0</v>
      </c>
      <c r="AG1501" s="215">
        <v>0</v>
      </c>
      <c r="AH1501" s="213">
        <v>1837</v>
      </c>
      <c r="AI1501" s="214">
        <v>5437</v>
      </c>
      <c r="AJ1501" s="215">
        <v>9987769</v>
      </c>
      <c r="AK1501" s="218">
        <v>3179</v>
      </c>
      <c r="AL1501" s="214">
        <v>5437</v>
      </c>
      <c r="AM1501" s="215">
        <v>17284223</v>
      </c>
      <c r="AN1501" s="36">
        <f t="shared" si="268"/>
        <v>1.6356772490625697E-3</v>
      </c>
      <c r="AO1501" s="37">
        <f t="shared" si="269"/>
        <v>0.63377192982456143</v>
      </c>
      <c r="AP1501" s="38" t="s">
        <v>2</v>
      </c>
      <c r="AQ1501" s="39" t="str">
        <f t="shared" si="267"/>
        <v>제품</v>
      </c>
      <c r="AR1501" s="40">
        <f t="shared" si="272"/>
        <v>0</v>
      </c>
      <c r="AS1501" s="41">
        <f t="shared" si="273"/>
        <v>0</v>
      </c>
      <c r="AT1501" s="42">
        <f t="shared" si="274"/>
        <v>17284223</v>
      </c>
      <c r="AU1501" s="43">
        <f t="shared" si="270"/>
        <v>17284223</v>
      </c>
      <c r="AV1501" s="95">
        <f t="shared" si="277"/>
        <v>17284223</v>
      </c>
      <c r="AW1501" s="61" t="str">
        <f t="shared" si="277"/>
        <v/>
      </c>
      <c r="AX1501" s="61" t="str">
        <f t="shared" si="277"/>
        <v/>
      </c>
      <c r="AY1501" s="61" t="str">
        <f t="shared" si="277"/>
        <v/>
      </c>
      <c r="AZ1501" s="44" t="str">
        <f t="shared" si="277"/>
        <v/>
      </c>
      <c r="BA1501" s="45"/>
      <c r="BB1501" s="97">
        <v>3179</v>
      </c>
      <c r="BC1501" s="98">
        <v>0</v>
      </c>
      <c r="BD1501" s="98">
        <v>0</v>
      </c>
      <c r="BE1501" s="98">
        <v>0</v>
      </c>
      <c r="BF1501" s="98">
        <v>0</v>
      </c>
      <c r="BG1501" s="99">
        <f t="shared" si="275"/>
        <v>3179</v>
      </c>
      <c r="BH1501" s="52">
        <f t="shared" si="271"/>
        <v>0</v>
      </c>
      <c r="BI1501" s="53">
        <f>IFERROR(IF(ROUND(V1501/((D1501+AK1501)/2),1)&lt;0,0,ROUND(V1501/((D1501+AK1501)/2),1)),0)</f>
        <v>1.1000000000000001</v>
      </c>
      <c r="BJ1501" s="55" t="str">
        <f>IF(AK1501=0,"정상",IF(AP1501="악성","악성",IF(AND(BL1501&gt;3,BI1501&lt;0.5),"악성",IF(AND(AP1501="정상",BL1501&lt;=3),"정상",IF(BI1501&gt;1,"정상","부진")))))</f>
        <v>정상</v>
      </c>
      <c r="BK1501" s="54">
        <v>45839</v>
      </c>
      <c r="BL1501" s="52">
        <f t="shared" si="276"/>
        <v>15</v>
      </c>
    </row>
    <row r="1502" spans="1:64" ht="17.100000000000001" customHeight="1">
      <c r="A1502" s="58" t="s">
        <v>1</v>
      </c>
      <c r="B1502" s="57" t="s">
        <v>4950</v>
      </c>
      <c r="C1502" s="56" t="s">
        <v>4951</v>
      </c>
      <c r="D1502" s="213">
        <v>0</v>
      </c>
      <c r="E1502" s="214">
        <v>0</v>
      </c>
      <c r="F1502" s="215">
        <v>0</v>
      </c>
      <c r="G1502" s="213">
        <v>5004</v>
      </c>
      <c r="H1502" s="216">
        <v>2772</v>
      </c>
      <c r="I1502" s="215">
        <v>13871088</v>
      </c>
      <c r="J1502" s="213">
        <v>0</v>
      </c>
      <c r="K1502" s="216">
        <v>0</v>
      </c>
      <c r="L1502" s="215">
        <v>0</v>
      </c>
      <c r="M1502" s="213">
        <v>1</v>
      </c>
      <c r="N1502" s="216">
        <v>2772</v>
      </c>
      <c r="O1502" s="215">
        <v>2772</v>
      </c>
      <c r="P1502" s="213">
        <v>0</v>
      </c>
      <c r="Q1502" s="216">
        <v>0</v>
      </c>
      <c r="R1502" s="215">
        <v>0</v>
      </c>
      <c r="S1502" s="213">
        <v>5005</v>
      </c>
      <c r="T1502" s="214">
        <v>2772</v>
      </c>
      <c r="U1502" s="217">
        <v>13873860</v>
      </c>
      <c r="V1502" s="213">
        <v>3921</v>
      </c>
      <c r="W1502" s="216">
        <v>2772</v>
      </c>
      <c r="X1502" s="215">
        <v>10869012</v>
      </c>
      <c r="Y1502" s="213">
        <v>0</v>
      </c>
      <c r="Z1502" s="216">
        <v>0</v>
      </c>
      <c r="AA1502" s="215">
        <v>0</v>
      </c>
      <c r="AB1502" s="213">
        <v>49</v>
      </c>
      <c r="AC1502" s="216">
        <v>2772</v>
      </c>
      <c r="AD1502" s="215">
        <v>135828</v>
      </c>
      <c r="AE1502" s="213">
        <v>0</v>
      </c>
      <c r="AF1502" s="216">
        <v>0</v>
      </c>
      <c r="AG1502" s="215">
        <v>0</v>
      </c>
      <c r="AH1502" s="213">
        <v>3970</v>
      </c>
      <c r="AI1502" s="214">
        <v>2772</v>
      </c>
      <c r="AJ1502" s="215">
        <v>11004840</v>
      </c>
      <c r="AK1502" s="218">
        <v>1035</v>
      </c>
      <c r="AL1502" s="214">
        <v>2772</v>
      </c>
      <c r="AM1502" s="215">
        <v>2869020</v>
      </c>
      <c r="AN1502" s="36">
        <f t="shared" si="268"/>
        <v>2.7150718554750736E-4</v>
      </c>
      <c r="AO1502" s="37">
        <f t="shared" si="269"/>
        <v>0.20679320679320679</v>
      </c>
      <c r="AP1502" s="38" t="s">
        <v>2</v>
      </c>
      <c r="AQ1502" s="39" t="str">
        <f t="shared" si="267"/>
        <v>제품</v>
      </c>
      <c r="AR1502" s="40">
        <f t="shared" si="272"/>
        <v>0</v>
      </c>
      <c r="AS1502" s="41">
        <f t="shared" si="273"/>
        <v>0</v>
      </c>
      <c r="AT1502" s="42">
        <f t="shared" si="274"/>
        <v>2869020</v>
      </c>
      <c r="AU1502" s="43">
        <f t="shared" si="270"/>
        <v>2869020</v>
      </c>
      <c r="AV1502" s="95">
        <f t="shared" si="277"/>
        <v>2869020</v>
      </c>
      <c r="AW1502" s="61" t="str">
        <f t="shared" si="277"/>
        <v/>
      </c>
      <c r="AX1502" s="61" t="str">
        <f t="shared" si="277"/>
        <v/>
      </c>
      <c r="AY1502" s="61" t="str">
        <f t="shared" si="277"/>
        <v/>
      </c>
      <c r="AZ1502" s="44" t="str">
        <f t="shared" si="277"/>
        <v/>
      </c>
      <c r="BA1502" s="45"/>
      <c r="BB1502" s="97">
        <v>1035</v>
      </c>
      <c r="BC1502" s="98">
        <v>0</v>
      </c>
      <c r="BD1502" s="98">
        <v>0</v>
      </c>
      <c r="BE1502" s="98">
        <v>0</v>
      </c>
      <c r="BF1502" s="98">
        <v>0</v>
      </c>
      <c r="BG1502" s="99">
        <f t="shared" si="275"/>
        <v>1035</v>
      </c>
      <c r="BH1502" s="52">
        <f t="shared" si="271"/>
        <v>0</v>
      </c>
      <c r="BI1502" s="53">
        <f>IFERROR(IF(ROUND(V1502/((D1502+AK1502)/2),1)&lt;0,0,ROUND(V1502/((D1502+AK1502)/2),1)),0)</f>
        <v>7.6</v>
      </c>
      <c r="BJ1502" s="55" t="str">
        <f>IF(AK1502=0,"정상",IF(AP1502="악성","악성",IF(AND(BL1502&gt;3,BI1502&lt;0.5),"악성",IF(AND(AP1502="정상",BL1502&lt;=3),"정상",IF(BI1502&gt;1,"정상","부진")))))</f>
        <v>정상</v>
      </c>
      <c r="BK1502" s="54">
        <v>45839</v>
      </c>
      <c r="BL1502" s="52">
        <f t="shared" si="276"/>
        <v>15</v>
      </c>
    </row>
    <row r="1503" spans="1:64" ht="17.100000000000001" customHeight="1">
      <c r="A1503" s="58" t="s">
        <v>1</v>
      </c>
      <c r="B1503" s="57" t="s">
        <v>4952</v>
      </c>
      <c r="C1503" s="56" t="s">
        <v>4953</v>
      </c>
      <c r="D1503" s="213">
        <v>0</v>
      </c>
      <c r="E1503" s="214">
        <v>0</v>
      </c>
      <c r="F1503" s="215">
        <v>0</v>
      </c>
      <c r="G1503" s="213">
        <v>15012</v>
      </c>
      <c r="H1503" s="216">
        <v>3375.3916859999999</v>
      </c>
      <c r="I1503" s="215">
        <v>50671380</v>
      </c>
      <c r="J1503" s="213">
        <v>0</v>
      </c>
      <c r="K1503" s="216">
        <v>0</v>
      </c>
      <c r="L1503" s="215">
        <v>0</v>
      </c>
      <c r="M1503" s="213">
        <v>0</v>
      </c>
      <c r="N1503" s="216">
        <v>0</v>
      </c>
      <c r="O1503" s="215">
        <v>0</v>
      </c>
      <c r="P1503" s="213">
        <v>0</v>
      </c>
      <c r="Q1503" s="216">
        <v>0</v>
      </c>
      <c r="R1503" s="215">
        <v>0</v>
      </c>
      <c r="S1503" s="213">
        <v>15012</v>
      </c>
      <c r="T1503" s="214">
        <v>3375.3916859999999</v>
      </c>
      <c r="U1503" s="217">
        <v>50671380</v>
      </c>
      <c r="V1503" s="213">
        <v>12076</v>
      </c>
      <c r="W1503" s="216">
        <v>3356.803328</v>
      </c>
      <c r="X1503" s="215">
        <v>40536757</v>
      </c>
      <c r="Y1503" s="213">
        <v>0</v>
      </c>
      <c r="Z1503" s="216">
        <v>0</v>
      </c>
      <c r="AA1503" s="215">
        <v>0</v>
      </c>
      <c r="AB1503" s="213">
        <v>120</v>
      </c>
      <c r="AC1503" s="216">
        <v>3343.0250000000001</v>
      </c>
      <c r="AD1503" s="215">
        <v>401163</v>
      </c>
      <c r="AE1503" s="213">
        <v>0</v>
      </c>
      <c r="AF1503" s="216">
        <v>0</v>
      </c>
      <c r="AG1503" s="215">
        <v>0</v>
      </c>
      <c r="AH1503" s="213">
        <v>12196</v>
      </c>
      <c r="AI1503" s="214">
        <v>3356.6677589999999</v>
      </c>
      <c r="AJ1503" s="215">
        <v>40937920</v>
      </c>
      <c r="AK1503" s="218">
        <v>2816</v>
      </c>
      <c r="AL1503" s="214">
        <v>3456.4845</v>
      </c>
      <c r="AM1503" s="215">
        <v>9733460</v>
      </c>
      <c r="AN1503" s="36">
        <f t="shared" si="268"/>
        <v>9.2111743042545564E-4</v>
      </c>
      <c r="AO1503" s="37">
        <f t="shared" si="269"/>
        <v>0.18758326671995737</v>
      </c>
      <c r="AP1503" s="38" t="s">
        <v>2</v>
      </c>
      <c r="AQ1503" s="39" t="str">
        <f t="shared" si="267"/>
        <v>제품</v>
      </c>
      <c r="AR1503" s="40">
        <f t="shared" si="272"/>
        <v>0</v>
      </c>
      <c r="AS1503" s="41">
        <f t="shared" si="273"/>
        <v>0</v>
      </c>
      <c r="AT1503" s="42">
        <f t="shared" si="274"/>
        <v>9733460</v>
      </c>
      <c r="AU1503" s="43">
        <f t="shared" si="270"/>
        <v>9733460</v>
      </c>
      <c r="AV1503" s="95">
        <f t="shared" si="277"/>
        <v>9733460.352</v>
      </c>
      <c r="AW1503" s="61" t="str">
        <f t="shared" si="277"/>
        <v/>
      </c>
      <c r="AX1503" s="61" t="str">
        <f t="shared" si="277"/>
        <v/>
      </c>
      <c r="AY1503" s="61" t="str">
        <f t="shared" si="277"/>
        <v/>
      </c>
      <c r="AZ1503" s="44" t="str">
        <f t="shared" si="277"/>
        <v/>
      </c>
      <c r="BA1503" s="45"/>
      <c r="BB1503" s="97">
        <v>2816</v>
      </c>
      <c r="BC1503" s="98">
        <v>0</v>
      </c>
      <c r="BD1503" s="98">
        <v>0</v>
      </c>
      <c r="BE1503" s="98">
        <v>0</v>
      </c>
      <c r="BF1503" s="98">
        <v>0</v>
      </c>
      <c r="BG1503" s="99">
        <f t="shared" si="275"/>
        <v>2816</v>
      </c>
      <c r="BH1503" s="52">
        <f t="shared" si="271"/>
        <v>0</v>
      </c>
      <c r="BI1503" s="53">
        <f>IFERROR(IF(ROUND(V1503/((D1503+AK1503)/2),1)&lt;0,0,ROUND(V1503/((D1503+AK1503)/2),1)),0)</f>
        <v>8.6</v>
      </c>
      <c r="BJ1503" s="55" t="str">
        <f>IF(AK1503=0,"정상",IF(AP1503="악성","악성",IF(AND(BL1503&gt;3,BI1503&lt;0.5),"악성",IF(AND(AP1503="정상",BL1503&lt;=3),"정상",IF(BI1503&gt;1,"정상","부진")))))</f>
        <v>정상</v>
      </c>
      <c r="BK1503" s="54">
        <v>45931</v>
      </c>
      <c r="BL1503" s="52">
        <f t="shared" si="276"/>
        <v>12</v>
      </c>
    </row>
    <row r="1504" spans="1:64" ht="17.100000000000001" customHeight="1">
      <c r="A1504" s="58" t="s">
        <v>1</v>
      </c>
      <c r="B1504" s="57" t="s">
        <v>4954</v>
      </c>
      <c r="C1504" s="56" t="s">
        <v>4955</v>
      </c>
      <c r="D1504" s="213">
        <v>0</v>
      </c>
      <c r="E1504" s="214">
        <v>0</v>
      </c>
      <c r="F1504" s="215">
        <v>0</v>
      </c>
      <c r="G1504" s="213">
        <v>5000</v>
      </c>
      <c r="H1504" s="216">
        <v>3826</v>
      </c>
      <c r="I1504" s="215">
        <v>19130000</v>
      </c>
      <c r="J1504" s="213">
        <v>0</v>
      </c>
      <c r="K1504" s="216">
        <v>0</v>
      </c>
      <c r="L1504" s="215">
        <v>0</v>
      </c>
      <c r="M1504" s="213">
        <v>1</v>
      </c>
      <c r="N1504" s="216">
        <v>3826</v>
      </c>
      <c r="O1504" s="215">
        <v>3826</v>
      </c>
      <c r="P1504" s="213">
        <v>0</v>
      </c>
      <c r="Q1504" s="216">
        <v>0</v>
      </c>
      <c r="R1504" s="215">
        <v>0</v>
      </c>
      <c r="S1504" s="213">
        <v>5001</v>
      </c>
      <c r="T1504" s="214">
        <v>3826</v>
      </c>
      <c r="U1504" s="217">
        <v>19133826</v>
      </c>
      <c r="V1504" s="213">
        <v>3666</v>
      </c>
      <c r="W1504" s="216">
        <v>3826</v>
      </c>
      <c r="X1504" s="215">
        <v>14026116</v>
      </c>
      <c r="Y1504" s="213">
        <v>0</v>
      </c>
      <c r="Z1504" s="216">
        <v>0</v>
      </c>
      <c r="AA1504" s="215">
        <v>0</v>
      </c>
      <c r="AB1504" s="213">
        <v>48</v>
      </c>
      <c r="AC1504" s="216">
        <v>3826</v>
      </c>
      <c r="AD1504" s="215">
        <v>183648</v>
      </c>
      <c r="AE1504" s="213">
        <v>0</v>
      </c>
      <c r="AF1504" s="216">
        <v>0</v>
      </c>
      <c r="AG1504" s="215">
        <v>0</v>
      </c>
      <c r="AH1504" s="213">
        <v>3714</v>
      </c>
      <c r="AI1504" s="214">
        <v>3826</v>
      </c>
      <c r="AJ1504" s="215">
        <v>14209764</v>
      </c>
      <c r="AK1504" s="218">
        <v>1287</v>
      </c>
      <c r="AL1504" s="214">
        <v>3826</v>
      </c>
      <c r="AM1504" s="215">
        <v>4924062</v>
      </c>
      <c r="AN1504" s="36">
        <f t="shared" si="268"/>
        <v>4.6598427863222636E-4</v>
      </c>
      <c r="AO1504" s="37">
        <f t="shared" si="269"/>
        <v>0.25734853029394122</v>
      </c>
      <c r="AP1504" s="38" t="s">
        <v>2</v>
      </c>
      <c r="AQ1504" s="39" t="str">
        <f t="shared" si="267"/>
        <v>제품</v>
      </c>
      <c r="AR1504" s="40">
        <f t="shared" si="272"/>
        <v>0</v>
      </c>
      <c r="AS1504" s="41">
        <f t="shared" si="273"/>
        <v>0</v>
      </c>
      <c r="AT1504" s="42">
        <f t="shared" si="274"/>
        <v>4924062</v>
      </c>
      <c r="AU1504" s="43">
        <f t="shared" si="270"/>
        <v>4924062</v>
      </c>
      <c r="AV1504" s="95">
        <f t="shared" si="277"/>
        <v>4924062</v>
      </c>
      <c r="AW1504" s="61" t="str">
        <f t="shared" si="277"/>
        <v/>
      </c>
      <c r="AX1504" s="61" t="str">
        <f t="shared" si="277"/>
        <v/>
      </c>
      <c r="AY1504" s="61" t="str">
        <f t="shared" si="277"/>
        <v/>
      </c>
      <c r="AZ1504" s="44" t="str">
        <f t="shared" si="277"/>
        <v/>
      </c>
      <c r="BA1504" s="45"/>
      <c r="BB1504" s="97">
        <v>1287</v>
      </c>
      <c r="BC1504" s="98">
        <v>0</v>
      </c>
      <c r="BD1504" s="98">
        <v>0</v>
      </c>
      <c r="BE1504" s="98">
        <v>0</v>
      </c>
      <c r="BF1504" s="98">
        <v>0</v>
      </c>
      <c r="BG1504" s="99">
        <f t="shared" si="275"/>
        <v>1287</v>
      </c>
      <c r="BH1504" s="52">
        <f t="shared" si="271"/>
        <v>0</v>
      </c>
      <c r="BI1504" s="53">
        <f>IFERROR(IF(ROUND(V1504/((D1504+AK1504)/2),1)&lt;0,0,ROUND(V1504/((D1504+AK1504)/2),1)),0)</f>
        <v>5.7</v>
      </c>
      <c r="BJ1504" s="55" t="str">
        <f>IF(AK1504=0,"정상",IF(AP1504="악성","악성",IF(AND(BL1504&gt;3,BI1504&lt;0.5),"악성",IF(AND(AP1504="정상",BL1504&lt;=3),"정상",IF(BI1504&gt;1,"정상","부진")))))</f>
        <v>정상</v>
      </c>
      <c r="BK1504" s="54">
        <v>45839</v>
      </c>
      <c r="BL1504" s="52">
        <f t="shared" si="276"/>
        <v>15</v>
      </c>
    </row>
    <row r="1505" spans="1:64" ht="17.100000000000001" customHeight="1">
      <c r="A1505" s="58" t="s">
        <v>1</v>
      </c>
      <c r="B1505" s="57" t="s">
        <v>4665</v>
      </c>
      <c r="C1505" s="56" t="s">
        <v>4666</v>
      </c>
      <c r="D1505" s="213">
        <v>0</v>
      </c>
      <c r="E1505" s="214">
        <v>0</v>
      </c>
      <c r="F1505" s="215">
        <v>0</v>
      </c>
      <c r="G1505" s="213">
        <v>0</v>
      </c>
      <c r="H1505" s="216">
        <v>0</v>
      </c>
      <c r="I1505" s="215">
        <v>0</v>
      </c>
      <c r="J1505" s="213">
        <v>3030</v>
      </c>
      <c r="K1505" s="216">
        <v>2629.6957090000001</v>
      </c>
      <c r="L1505" s="215">
        <v>7967978</v>
      </c>
      <c r="M1505" s="213">
        <v>0</v>
      </c>
      <c r="N1505" s="216">
        <v>0</v>
      </c>
      <c r="O1505" s="215">
        <v>0</v>
      </c>
      <c r="P1505" s="213">
        <v>0</v>
      </c>
      <c r="Q1505" s="216">
        <v>0</v>
      </c>
      <c r="R1505" s="215">
        <v>0</v>
      </c>
      <c r="S1505" s="213">
        <v>3030</v>
      </c>
      <c r="T1505" s="214">
        <v>2629.6957090000001</v>
      </c>
      <c r="U1505" s="217">
        <v>7967978</v>
      </c>
      <c r="V1505" s="213">
        <v>3030</v>
      </c>
      <c r="W1505" s="216">
        <v>2629.6957090000001</v>
      </c>
      <c r="X1505" s="215">
        <v>7967978</v>
      </c>
      <c r="Y1505" s="213">
        <v>0</v>
      </c>
      <c r="Z1505" s="216">
        <v>0</v>
      </c>
      <c r="AA1505" s="215">
        <v>0</v>
      </c>
      <c r="AB1505" s="213">
        <v>0</v>
      </c>
      <c r="AC1505" s="216">
        <v>0</v>
      </c>
      <c r="AD1505" s="215">
        <v>0</v>
      </c>
      <c r="AE1505" s="213">
        <v>0</v>
      </c>
      <c r="AF1505" s="216">
        <v>0</v>
      </c>
      <c r="AG1505" s="215">
        <v>0</v>
      </c>
      <c r="AH1505" s="213">
        <v>3030</v>
      </c>
      <c r="AI1505" s="214">
        <v>2629.6957090000001</v>
      </c>
      <c r="AJ1505" s="215">
        <v>7967978</v>
      </c>
      <c r="AK1505" s="218">
        <v>0</v>
      </c>
      <c r="AL1505" s="214">
        <v>0</v>
      </c>
      <c r="AM1505" s="215">
        <v>0</v>
      </c>
      <c r="AN1505" s="36">
        <f t="shared" si="268"/>
        <v>0</v>
      </c>
      <c r="AO1505" s="37">
        <f t="shared" si="269"/>
        <v>0</v>
      </c>
      <c r="AP1505" s="38" t="s">
        <v>2</v>
      </c>
      <c r="AQ1505" s="39" t="str">
        <f t="shared" si="267"/>
        <v>제품</v>
      </c>
      <c r="AR1505" s="40">
        <f t="shared" si="272"/>
        <v>0</v>
      </c>
      <c r="AS1505" s="41">
        <f t="shared" si="273"/>
        <v>0</v>
      </c>
      <c r="AT1505" s="42">
        <f t="shared" si="274"/>
        <v>0</v>
      </c>
      <c r="AU1505" s="43">
        <f t="shared" si="270"/>
        <v>0</v>
      </c>
      <c r="AV1505" s="95" t="str">
        <f t="shared" si="277"/>
        <v/>
      </c>
      <c r="AW1505" s="61" t="str">
        <f t="shared" si="277"/>
        <v/>
      </c>
      <c r="AX1505" s="61" t="str">
        <f t="shared" si="277"/>
        <v/>
      </c>
      <c r="AY1505" s="61" t="str">
        <f t="shared" si="277"/>
        <v/>
      </c>
      <c r="AZ1505" s="44" t="str">
        <f t="shared" si="277"/>
        <v/>
      </c>
      <c r="BA1505" s="45"/>
      <c r="BB1505" s="97">
        <v>0</v>
      </c>
      <c r="BC1505" s="98">
        <v>0</v>
      </c>
      <c r="BD1505" s="98">
        <v>0</v>
      </c>
      <c r="BE1505" s="98">
        <v>0</v>
      </c>
      <c r="BF1505" s="98">
        <v>0</v>
      </c>
      <c r="BG1505" s="99">
        <f t="shared" si="275"/>
        <v>0</v>
      </c>
      <c r="BH1505" s="52">
        <f t="shared" si="271"/>
        <v>0</v>
      </c>
      <c r="BI1505" s="53">
        <f>IFERROR(IF(ROUND(V1505/((D1505+AK1505)/2),1)&lt;0,0,ROUND(V1505/((D1505+AK1505)/2),1)),0)</f>
        <v>0</v>
      </c>
      <c r="BJ1505" s="55" t="str">
        <f>IF(AK1505=0,"정상",IF(AP1505="악성","악성",IF(AND(BL1505&gt;3,BI1505&lt;0.5),"악성",IF(AND(AP1505="정상",BL1505&lt;=3),"정상",IF(BI1505&gt;1,"정상","부진")))))</f>
        <v>정상</v>
      </c>
      <c r="BK1505" s="54">
        <v>45748</v>
      </c>
      <c r="BL1505" s="52">
        <f t="shared" si="276"/>
        <v>18</v>
      </c>
    </row>
    <row r="1506" spans="1:64" ht="17.100000000000001" customHeight="1">
      <c r="A1506" s="58" t="s">
        <v>1</v>
      </c>
      <c r="B1506" s="57" t="s">
        <v>4667</v>
      </c>
      <c r="C1506" s="56" t="s">
        <v>4668</v>
      </c>
      <c r="D1506" s="213">
        <v>0</v>
      </c>
      <c r="E1506" s="214">
        <v>0</v>
      </c>
      <c r="F1506" s="215">
        <v>0</v>
      </c>
      <c r="G1506" s="213">
        <v>0</v>
      </c>
      <c r="H1506" s="216">
        <v>0</v>
      </c>
      <c r="I1506" s="215">
        <v>0</v>
      </c>
      <c r="J1506" s="213">
        <v>3030</v>
      </c>
      <c r="K1506" s="216">
        <v>3179.8283820000001</v>
      </c>
      <c r="L1506" s="215">
        <v>9634880</v>
      </c>
      <c r="M1506" s="213">
        <v>0</v>
      </c>
      <c r="N1506" s="216">
        <v>0</v>
      </c>
      <c r="O1506" s="215">
        <v>0</v>
      </c>
      <c r="P1506" s="213">
        <v>0</v>
      </c>
      <c r="Q1506" s="216">
        <v>0</v>
      </c>
      <c r="R1506" s="215">
        <v>0</v>
      </c>
      <c r="S1506" s="213">
        <v>3030</v>
      </c>
      <c r="T1506" s="214">
        <v>3179.8283820000001</v>
      </c>
      <c r="U1506" s="217">
        <v>9634880</v>
      </c>
      <c r="V1506" s="213">
        <v>3030</v>
      </c>
      <c r="W1506" s="216">
        <v>3179.8283820000001</v>
      </c>
      <c r="X1506" s="215">
        <v>9634880</v>
      </c>
      <c r="Y1506" s="213">
        <v>0</v>
      </c>
      <c r="Z1506" s="216">
        <v>0</v>
      </c>
      <c r="AA1506" s="215">
        <v>0</v>
      </c>
      <c r="AB1506" s="213">
        <v>0</v>
      </c>
      <c r="AC1506" s="216">
        <v>0</v>
      </c>
      <c r="AD1506" s="215">
        <v>0</v>
      </c>
      <c r="AE1506" s="213">
        <v>0</v>
      </c>
      <c r="AF1506" s="216">
        <v>0</v>
      </c>
      <c r="AG1506" s="215">
        <v>0</v>
      </c>
      <c r="AH1506" s="213">
        <v>3030</v>
      </c>
      <c r="AI1506" s="214">
        <v>3179.8283820000001</v>
      </c>
      <c r="AJ1506" s="215">
        <v>9634880</v>
      </c>
      <c r="AK1506" s="218">
        <v>0</v>
      </c>
      <c r="AL1506" s="214">
        <v>0</v>
      </c>
      <c r="AM1506" s="215">
        <v>0</v>
      </c>
      <c r="AN1506" s="36">
        <f t="shared" si="268"/>
        <v>0</v>
      </c>
      <c r="AO1506" s="37">
        <f t="shared" si="269"/>
        <v>0</v>
      </c>
      <c r="AP1506" s="38" t="s">
        <v>2</v>
      </c>
      <c r="AQ1506" s="39" t="str">
        <f t="shared" si="267"/>
        <v>제품</v>
      </c>
      <c r="AR1506" s="40">
        <f t="shared" si="272"/>
        <v>0</v>
      </c>
      <c r="AS1506" s="41">
        <f t="shared" si="273"/>
        <v>0</v>
      </c>
      <c r="AT1506" s="42">
        <f t="shared" si="274"/>
        <v>0</v>
      </c>
      <c r="AU1506" s="43">
        <f t="shared" si="270"/>
        <v>0</v>
      </c>
      <c r="AV1506" s="95" t="str">
        <f t="shared" si="277"/>
        <v/>
      </c>
      <c r="AW1506" s="61" t="str">
        <f t="shared" si="277"/>
        <v/>
      </c>
      <c r="AX1506" s="61" t="str">
        <f t="shared" si="277"/>
        <v/>
      </c>
      <c r="AY1506" s="61" t="str">
        <f t="shared" si="277"/>
        <v/>
      </c>
      <c r="AZ1506" s="44" t="str">
        <f t="shared" si="277"/>
        <v/>
      </c>
      <c r="BA1506" s="45"/>
      <c r="BB1506" s="97">
        <v>0</v>
      </c>
      <c r="BC1506" s="98">
        <v>0</v>
      </c>
      <c r="BD1506" s="98">
        <v>0</v>
      </c>
      <c r="BE1506" s="98">
        <v>0</v>
      </c>
      <c r="BF1506" s="98">
        <v>0</v>
      </c>
      <c r="BG1506" s="99">
        <f t="shared" si="275"/>
        <v>0</v>
      </c>
      <c r="BH1506" s="52">
        <f t="shared" si="271"/>
        <v>0</v>
      </c>
      <c r="BI1506" s="53">
        <f>IFERROR(IF(ROUND(V1506/((D1506+AK1506)/2),1)&lt;0,0,ROUND(V1506/((D1506+AK1506)/2),1)),0)</f>
        <v>0</v>
      </c>
      <c r="BJ1506" s="55" t="str">
        <f>IF(AK1506=0,"정상",IF(AP1506="악성","악성",IF(AND(BL1506&gt;3,BI1506&lt;0.5),"악성",IF(AND(AP1506="정상",BL1506&lt;=3),"정상",IF(BI1506&gt;1,"정상","부진")))))</f>
        <v>정상</v>
      </c>
      <c r="BK1506" s="54">
        <v>45748</v>
      </c>
      <c r="BL1506" s="52">
        <f t="shared" si="276"/>
        <v>18</v>
      </c>
    </row>
    <row r="1507" spans="1:64" ht="17.100000000000001" customHeight="1">
      <c r="A1507" s="58" t="s">
        <v>1</v>
      </c>
      <c r="B1507" s="57" t="s">
        <v>4956</v>
      </c>
      <c r="C1507" s="56" t="s">
        <v>4957</v>
      </c>
      <c r="D1507" s="213">
        <v>0</v>
      </c>
      <c r="E1507" s="214">
        <v>0</v>
      </c>
      <c r="F1507" s="215">
        <v>0</v>
      </c>
      <c r="G1507" s="213">
        <v>24000</v>
      </c>
      <c r="H1507" s="216">
        <v>417</v>
      </c>
      <c r="I1507" s="215">
        <v>10008000</v>
      </c>
      <c r="J1507" s="213">
        <v>0</v>
      </c>
      <c r="K1507" s="216">
        <v>0</v>
      </c>
      <c r="L1507" s="215">
        <v>0</v>
      </c>
      <c r="M1507" s="213">
        <v>0</v>
      </c>
      <c r="N1507" s="216">
        <v>0</v>
      </c>
      <c r="O1507" s="215">
        <v>0</v>
      </c>
      <c r="P1507" s="213">
        <v>0</v>
      </c>
      <c r="Q1507" s="216">
        <v>0</v>
      </c>
      <c r="R1507" s="215">
        <v>0</v>
      </c>
      <c r="S1507" s="213">
        <v>24000</v>
      </c>
      <c r="T1507" s="214">
        <v>417</v>
      </c>
      <c r="U1507" s="217">
        <v>10008000</v>
      </c>
      <c r="V1507" s="213">
        <v>10194</v>
      </c>
      <c r="W1507" s="216">
        <v>417</v>
      </c>
      <c r="X1507" s="215">
        <v>4250898</v>
      </c>
      <c r="Y1507" s="213">
        <v>0</v>
      </c>
      <c r="Z1507" s="216">
        <v>0</v>
      </c>
      <c r="AA1507" s="215">
        <v>0</v>
      </c>
      <c r="AB1507" s="213">
        <v>283</v>
      </c>
      <c r="AC1507" s="216">
        <v>417</v>
      </c>
      <c r="AD1507" s="215">
        <v>118011</v>
      </c>
      <c r="AE1507" s="213">
        <v>0</v>
      </c>
      <c r="AF1507" s="216">
        <v>0</v>
      </c>
      <c r="AG1507" s="215">
        <v>0</v>
      </c>
      <c r="AH1507" s="213">
        <v>10477</v>
      </c>
      <c r="AI1507" s="214">
        <v>417</v>
      </c>
      <c r="AJ1507" s="215">
        <v>4368909</v>
      </c>
      <c r="AK1507" s="218">
        <v>13523</v>
      </c>
      <c r="AL1507" s="214">
        <v>417</v>
      </c>
      <c r="AM1507" s="215">
        <v>5639091</v>
      </c>
      <c r="AN1507" s="36">
        <f t="shared" si="268"/>
        <v>5.3365041946597746E-4</v>
      </c>
      <c r="AO1507" s="37">
        <f t="shared" si="269"/>
        <v>0.56345833333333328</v>
      </c>
      <c r="AP1507" s="38" t="s">
        <v>2</v>
      </c>
      <c r="AQ1507" s="39" t="str">
        <f t="shared" si="267"/>
        <v>제품</v>
      </c>
      <c r="AR1507" s="40">
        <f t="shared" si="272"/>
        <v>0</v>
      </c>
      <c r="AS1507" s="41">
        <f t="shared" si="273"/>
        <v>0</v>
      </c>
      <c r="AT1507" s="42">
        <f t="shared" si="274"/>
        <v>5639091</v>
      </c>
      <c r="AU1507" s="43">
        <f t="shared" si="270"/>
        <v>5639091</v>
      </c>
      <c r="AV1507" s="95">
        <f t="shared" si="277"/>
        <v>5639091</v>
      </c>
      <c r="AW1507" s="61" t="str">
        <f t="shared" si="277"/>
        <v/>
      </c>
      <c r="AX1507" s="61" t="str">
        <f t="shared" si="277"/>
        <v/>
      </c>
      <c r="AY1507" s="61" t="str">
        <f t="shared" si="277"/>
        <v/>
      </c>
      <c r="AZ1507" s="44" t="str">
        <f t="shared" si="277"/>
        <v/>
      </c>
      <c r="BA1507" s="45"/>
      <c r="BB1507" s="97">
        <v>13523</v>
      </c>
      <c r="BC1507" s="98">
        <v>0</v>
      </c>
      <c r="BD1507" s="98">
        <v>0</v>
      </c>
      <c r="BE1507" s="98">
        <v>0</v>
      </c>
      <c r="BF1507" s="98">
        <v>0</v>
      </c>
      <c r="BG1507" s="99">
        <f t="shared" si="275"/>
        <v>13523</v>
      </c>
      <c r="BH1507" s="52">
        <f t="shared" si="271"/>
        <v>0</v>
      </c>
      <c r="BI1507" s="53">
        <f>IFERROR(IF(ROUND(V1507/((D1507+AK1507)/2),1)&lt;0,0,ROUND(V1507/((D1507+AK1507)/2),1)),0)</f>
        <v>1.5</v>
      </c>
      <c r="BJ1507" s="55" t="str">
        <f>IF(AK1507=0,"정상",IF(AP1507="악성","악성",IF(AND(BL1507&gt;3,BI1507&lt;0.5),"악성",IF(AND(AP1507="정상",BL1507&lt;=3),"정상",IF(BI1507&gt;1,"정상","부진")))))</f>
        <v>정상</v>
      </c>
      <c r="BK1507" s="54">
        <v>45839</v>
      </c>
      <c r="BL1507" s="52">
        <f t="shared" si="276"/>
        <v>15</v>
      </c>
    </row>
    <row r="1508" spans="1:64" ht="17.100000000000001" customHeight="1">
      <c r="A1508" s="58" t="s">
        <v>1</v>
      </c>
      <c r="B1508" s="57" t="s">
        <v>5077</v>
      </c>
      <c r="C1508" s="56" t="s">
        <v>5078</v>
      </c>
      <c r="D1508" s="213">
        <v>0</v>
      </c>
      <c r="E1508" s="214">
        <v>0</v>
      </c>
      <c r="F1508" s="215">
        <v>0</v>
      </c>
      <c r="G1508" s="213">
        <v>385038</v>
      </c>
      <c r="H1508" s="216">
        <v>1636.7411030000001</v>
      </c>
      <c r="I1508" s="215">
        <v>630207521</v>
      </c>
      <c r="J1508" s="213">
        <v>0</v>
      </c>
      <c r="K1508" s="216">
        <v>0</v>
      </c>
      <c r="L1508" s="215">
        <v>0</v>
      </c>
      <c r="M1508" s="213">
        <v>32</v>
      </c>
      <c r="N1508" s="216">
        <v>1601.15625</v>
      </c>
      <c r="O1508" s="215">
        <v>51237</v>
      </c>
      <c r="P1508" s="213">
        <v>0</v>
      </c>
      <c r="Q1508" s="216">
        <v>0</v>
      </c>
      <c r="R1508" s="215">
        <v>0</v>
      </c>
      <c r="S1508" s="213">
        <v>385070</v>
      </c>
      <c r="T1508" s="214">
        <v>1636.7381459999999</v>
      </c>
      <c r="U1508" s="217">
        <v>630258758</v>
      </c>
      <c r="V1508" s="213">
        <v>369654</v>
      </c>
      <c r="W1508" s="216">
        <v>1635.4331099999999</v>
      </c>
      <c r="X1508" s="215">
        <v>604544391</v>
      </c>
      <c r="Y1508" s="213">
        <v>0</v>
      </c>
      <c r="Z1508" s="216">
        <v>0</v>
      </c>
      <c r="AA1508" s="215">
        <v>0</v>
      </c>
      <c r="AB1508" s="213">
        <v>820</v>
      </c>
      <c r="AC1508" s="216">
        <v>1636.0719509999999</v>
      </c>
      <c r="AD1508" s="215">
        <v>1341579</v>
      </c>
      <c r="AE1508" s="213">
        <v>0</v>
      </c>
      <c r="AF1508" s="216">
        <v>0</v>
      </c>
      <c r="AG1508" s="215">
        <v>0</v>
      </c>
      <c r="AH1508" s="213">
        <v>370474</v>
      </c>
      <c r="AI1508" s="214">
        <v>1635.434524</v>
      </c>
      <c r="AJ1508" s="215">
        <v>605885970</v>
      </c>
      <c r="AK1508" s="218">
        <v>14596</v>
      </c>
      <c r="AL1508" s="214">
        <v>1669.8266000000001</v>
      </c>
      <c r="AM1508" s="215">
        <v>24372788</v>
      </c>
      <c r="AN1508" s="36">
        <f t="shared" si="268"/>
        <v>2.3064973662874641E-3</v>
      </c>
      <c r="AO1508" s="37">
        <f t="shared" si="269"/>
        <v>3.7904796530500946E-2</v>
      </c>
      <c r="AP1508" s="38" t="s">
        <v>2</v>
      </c>
      <c r="AQ1508" s="39" t="str">
        <f t="shared" si="267"/>
        <v>제품</v>
      </c>
      <c r="AR1508" s="40">
        <f t="shared" si="272"/>
        <v>0</v>
      </c>
      <c r="AS1508" s="41">
        <f t="shared" si="273"/>
        <v>0</v>
      </c>
      <c r="AT1508" s="42">
        <f t="shared" si="274"/>
        <v>24372788</v>
      </c>
      <c r="AU1508" s="43">
        <f t="shared" si="270"/>
        <v>24372788</v>
      </c>
      <c r="AV1508" s="95">
        <f t="shared" si="277"/>
        <v>24372789.053600002</v>
      </c>
      <c r="AW1508" s="61" t="str">
        <f t="shared" si="277"/>
        <v/>
      </c>
      <c r="AX1508" s="61" t="str">
        <f t="shared" si="277"/>
        <v/>
      </c>
      <c r="AY1508" s="61" t="str">
        <f t="shared" si="277"/>
        <v/>
      </c>
      <c r="AZ1508" s="44" t="str">
        <f t="shared" si="277"/>
        <v/>
      </c>
      <c r="BA1508" s="45"/>
      <c r="BB1508" s="97">
        <v>14596</v>
      </c>
      <c r="BC1508" s="98">
        <v>0</v>
      </c>
      <c r="BD1508" s="98">
        <v>0</v>
      </c>
      <c r="BE1508" s="98">
        <v>0</v>
      </c>
      <c r="BF1508" s="98">
        <v>0</v>
      </c>
      <c r="BG1508" s="99">
        <f t="shared" si="275"/>
        <v>14596</v>
      </c>
      <c r="BH1508" s="52">
        <f t="shared" si="271"/>
        <v>0</v>
      </c>
      <c r="BI1508" s="53">
        <f>IFERROR(IF(ROUND(V1508/((D1508+AK1508)/2),1)&lt;0,0,ROUND(V1508/((D1508+AK1508)/2),1)),0)</f>
        <v>50.7</v>
      </c>
      <c r="BJ1508" s="55" t="str">
        <f>IF(AK1508=0,"정상",IF(AP1508="악성","악성",IF(AND(BL1508&gt;3,BI1508&lt;0.5),"악성",IF(AND(AP1508="정상",BL1508&lt;=3),"정상",IF(BI1508&gt;1,"정상","부진")))))</f>
        <v>정상</v>
      </c>
      <c r="BK1508" s="54">
        <v>46235</v>
      </c>
      <c r="BL1508" s="52">
        <f t="shared" si="276"/>
        <v>2</v>
      </c>
    </row>
    <row r="1509" spans="1:64" ht="17.100000000000001" customHeight="1">
      <c r="A1509" s="58" t="s">
        <v>1</v>
      </c>
      <c r="B1509" s="57" t="s">
        <v>5187</v>
      </c>
      <c r="C1509" s="56" t="s">
        <v>5188</v>
      </c>
      <c r="D1509" s="213">
        <v>0</v>
      </c>
      <c r="E1509" s="214">
        <v>0</v>
      </c>
      <c r="F1509" s="215">
        <v>0</v>
      </c>
      <c r="G1509" s="213">
        <v>10000</v>
      </c>
      <c r="H1509" s="216">
        <v>21650.496500000001</v>
      </c>
      <c r="I1509" s="215">
        <v>216504965</v>
      </c>
      <c r="J1509" s="213">
        <v>0</v>
      </c>
      <c r="K1509" s="216">
        <v>0</v>
      </c>
      <c r="L1509" s="215">
        <v>0</v>
      </c>
      <c r="M1509" s="213">
        <v>1</v>
      </c>
      <c r="N1509" s="216">
        <v>20725</v>
      </c>
      <c r="O1509" s="215">
        <v>20725</v>
      </c>
      <c r="P1509" s="213">
        <v>0</v>
      </c>
      <c r="Q1509" s="216">
        <v>0</v>
      </c>
      <c r="R1509" s="215">
        <v>0</v>
      </c>
      <c r="S1509" s="213">
        <v>10001</v>
      </c>
      <c r="T1509" s="214">
        <v>21650.403958999999</v>
      </c>
      <c r="U1509" s="217">
        <v>216525690</v>
      </c>
      <c r="V1509" s="213">
        <v>4111</v>
      </c>
      <c r="W1509" s="216">
        <v>20926.421550999999</v>
      </c>
      <c r="X1509" s="215">
        <v>86028519</v>
      </c>
      <c r="Y1509" s="213">
        <v>0</v>
      </c>
      <c r="Z1509" s="216">
        <v>0</v>
      </c>
      <c r="AA1509" s="215">
        <v>0</v>
      </c>
      <c r="AB1509" s="213">
        <v>57</v>
      </c>
      <c r="AC1509" s="216">
        <v>21141.91228</v>
      </c>
      <c r="AD1509" s="215">
        <v>1205089</v>
      </c>
      <c r="AE1509" s="213">
        <v>0</v>
      </c>
      <c r="AF1509" s="216">
        <v>0</v>
      </c>
      <c r="AG1509" s="215">
        <v>0</v>
      </c>
      <c r="AH1509" s="213">
        <v>4168</v>
      </c>
      <c r="AI1509" s="214">
        <v>20929.368522000001</v>
      </c>
      <c r="AJ1509" s="215">
        <v>87233608</v>
      </c>
      <c r="AK1509" s="218">
        <v>5833</v>
      </c>
      <c r="AL1509" s="214">
        <v>22165.623599999999</v>
      </c>
      <c r="AM1509" s="215">
        <v>129292082</v>
      </c>
      <c r="AN1509" s="36">
        <f t="shared" si="268"/>
        <v>1.2235442519535428E-2</v>
      </c>
      <c r="AO1509" s="37">
        <f t="shared" si="269"/>
        <v>0.58324167583241671</v>
      </c>
      <c r="AP1509" s="38" t="s">
        <v>2</v>
      </c>
      <c r="AQ1509" s="39" t="str">
        <f t="shared" si="267"/>
        <v>제품</v>
      </c>
      <c r="AR1509" s="40">
        <f t="shared" si="272"/>
        <v>0</v>
      </c>
      <c r="AS1509" s="41">
        <f t="shared" si="273"/>
        <v>0</v>
      </c>
      <c r="AT1509" s="42">
        <f t="shared" si="274"/>
        <v>129292082</v>
      </c>
      <c r="AU1509" s="43">
        <f t="shared" si="270"/>
        <v>129292082</v>
      </c>
      <c r="AV1509" s="95">
        <f t="shared" si="277"/>
        <v>129292082.45879999</v>
      </c>
      <c r="AW1509" s="61" t="str">
        <f t="shared" si="277"/>
        <v/>
      </c>
      <c r="AX1509" s="61" t="str">
        <f t="shared" si="277"/>
        <v/>
      </c>
      <c r="AY1509" s="61" t="str">
        <f t="shared" si="277"/>
        <v/>
      </c>
      <c r="AZ1509" s="44" t="str">
        <f t="shared" si="277"/>
        <v/>
      </c>
      <c r="BA1509" s="45"/>
      <c r="BB1509" s="97">
        <v>5833</v>
      </c>
      <c r="BC1509" s="98">
        <v>0</v>
      </c>
      <c r="BD1509" s="98">
        <v>0</v>
      </c>
      <c r="BE1509" s="98">
        <v>0</v>
      </c>
      <c r="BF1509" s="98">
        <v>0</v>
      </c>
      <c r="BG1509" s="99">
        <f t="shared" si="275"/>
        <v>5833</v>
      </c>
      <c r="BH1509" s="52">
        <f t="shared" si="271"/>
        <v>0</v>
      </c>
      <c r="BI1509" s="53">
        <f>IFERROR(IF(ROUND(V1509/((D1509+AK1509)/2),1)&lt;0,0,ROUND(V1509/((D1509+AK1509)/2),1)),0)</f>
        <v>1.4</v>
      </c>
      <c r="BJ1509" s="55" t="str">
        <f>IF(AK1509=0,"정상",IF(AP1509="악성","악성",IF(AND(BL1509&gt;3,BI1509&lt;0.5),"악성",IF(AND(AP1509="정상",BL1509&lt;=3),"정상",IF(BI1509&gt;1,"정상","부진")))))</f>
        <v>정상</v>
      </c>
      <c r="BK1509" s="54">
        <v>46174</v>
      </c>
      <c r="BL1509" s="52">
        <f t="shared" si="276"/>
        <v>4</v>
      </c>
    </row>
    <row r="1510" spans="1:64" ht="17.100000000000001" customHeight="1">
      <c r="A1510" s="58" t="s">
        <v>1</v>
      </c>
      <c r="B1510" s="57" t="s">
        <v>5189</v>
      </c>
      <c r="C1510" s="56" t="s">
        <v>5190</v>
      </c>
      <c r="D1510" s="213">
        <v>0</v>
      </c>
      <c r="E1510" s="214">
        <v>0</v>
      </c>
      <c r="F1510" s="215">
        <v>0</v>
      </c>
      <c r="G1510" s="213">
        <v>5000</v>
      </c>
      <c r="H1510" s="216">
        <v>2052.7208000000001</v>
      </c>
      <c r="I1510" s="215">
        <v>10263604</v>
      </c>
      <c r="J1510" s="213">
        <v>0</v>
      </c>
      <c r="K1510" s="216">
        <v>0</v>
      </c>
      <c r="L1510" s="215">
        <v>0</v>
      </c>
      <c r="M1510" s="213">
        <v>1</v>
      </c>
      <c r="N1510" s="216">
        <v>2052</v>
      </c>
      <c r="O1510" s="215">
        <v>2052</v>
      </c>
      <c r="P1510" s="213">
        <v>0</v>
      </c>
      <c r="Q1510" s="216">
        <v>0</v>
      </c>
      <c r="R1510" s="215">
        <v>0</v>
      </c>
      <c r="S1510" s="213">
        <v>5001</v>
      </c>
      <c r="T1510" s="214">
        <v>2052.7206550000001</v>
      </c>
      <c r="U1510" s="217">
        <v>10265656</v>
      </c>
      <c r="V1510" s="213">
        <v>4973</v>
      </c>
      <c r="W1510" s="216">
        <v>2052.7204900000002</v>
      </c>
      <c r="X1510" s="215">
        <v>10208179</v>
      </c>
      <c r="Y1510" s="213">
        <v>0</v>
      </c>
      <c r="Z1510" s="216">
        <v>0</v>
      </c>
      <c r="AA1510" s="215">
        <v>0</v>
      </c>
      <c r="AB1510" s="213">
        <v>28</v>
      </c>
      <c r="AC1510" s="216">
        <v>2052.75</v>
      </c>
      <c r="AD1510" s="215">
        <v>57477</v>
      </c>
      <c r="AE1510" s="213">
        <v>0</v>
      </c>
      <c r="AF1510" s="216">
        <v>0</v>
      </c>
      <c r="AG1510" s="215">
        <v>0</v>
      </c>
      <c r="AH1510" s="213">
        <v>5001</v>
      </c>
      <c r="AI1510" s="214">
        <v>2052.7206550000001</v>
      </c>
      <c r="AJ1510" s="215">
        <v>10265656</v>
      </c>
      <c r="AK1510" s="218">
        <v>0</v>
      </c>
      <c r="AL1510" s="214">
        <v>0</v>
      </c>
      <c r="AM1510" s="215">
        <v>0</v>
      </c>
      <c r="AN1510" s="36">
        <f t="shared" si="268"/>
        <v>0</v>
      </c>
      <c r="AO1510" s="37">
        <f t="shared" si="269"/>
        <v>0</v>
      </c>
      <c r="AP1510" s="38" t="s">
        <v>2</v>
      </c>
      <c r="AQ1510" s="39" t="str">
        <f t="shared" si="267"/>
        <v>제품</v>
      </c>
      <c r="AR1510" s="40">
        <f t="shared" si="272"/>
        <v>0</v>
      </c>
      <c r="AS1510" s="41">
        <f t="shared" si="273"/>
        <v>0</v>
      </c>
      <c r="AT1510" s="42">
        <f t="shared" si="274"/>
        <v>0</v>
      </c>
      <c r="AU1510" s="43">
        <f t="shared" si="270"/>
        <v>0</v>
      </c>
      <c r="AV1510" s="95" t="str">
        <f t="shared" si="277"/>
        <v/>
      </c>
      <c r="AW1510" s="61" t="str">
        <f t="shared" si="277"/>
        <v/>
      </c>
      <c r="AX1510" s="61" t="str">
        <f t="shared" si="277"/>
        <v/>
      </c>
      <c r="AY1510" s="61" t="str">
        <f t="shared" si="277"/>
        <v/>
      </c>
      <c r="AZ1510" s="44" t="str">
        <f t="shared" si="277"/>
        <v/>
      </c>
      <c r="BA1510" s="45"/>
      <c r="BB1510" s="97">
        <v>0</v>
      </c>
      <c r="BC1510" s="98">
        <v>0</v>
      </c>
      <c r="BD1510" s="98">
        <v>0</v>
      </c>
      <c r="BE1510" s="98">
        <v>0</v>
      </c>
      <c r="BF1510" s="98">
        <v>0</v>
      </c>
      <c r="BG1510" s="99">
        <f t="shared" si="275"/>
        <v>0</v>
      </c>
      <c r="BH1510" s="52">
        <f t="shared" si="271"/>
        <v>0</v>
      </c>
      <c r="BI1510" s="53">
        <f>IFERROR(IF(ROUND(V1510/((D1510+AK1510)/2),1)&lt;0,0,ROUND(V1510/((D1510+AK1510)/2),1)),0)</f>
        <v>0</v>
      </c>
      <c r="BJ1510" s="55" t="str">
        <f>IF(AK1510=0,"정상",IF(AP1510="악성","악성",IF(AND(BL1510&gt;3,BI1510&lt;0.5),"악성",IF(AND(AP1510="정상",BL1510&lt;=3),"정상",IF(BI1510&gt;1,"정상","부진")))))</f>
        <v>정상</v>
      </c>
      <c r="BK1510" s="54">
        <v>45931</v>
      </c>
      <c r="BL1510" s="52">
        <f t="shared" si="276"/>
        <v>12</v>
      </c>
    </row>
    <row r="1511" spans="1:64" ht="17.100000000000001" customHeight="1">
      <c r="A1511" s="58" t="s">
        <v>1</v>
      </c>
      <c r="B1511" s="57" t="s">
        <v>5191</v>
      </c>
      <c r="C1511" s="56" t="s">
        <v>5192</v>
      </c>
      <c r="D1511" s="213">
        <v>0</v>
      </c>
      <c r="E1511" s="214">
        <v>0</v>
      </c>
      <c r="F1511" s="215">
        <v>0</v>
      </c>
      <c r="G1511" s="213">
        <v>5000</v>
      </c>
      <c r="H1511" s="216">
        <v>2022.9703999999999</v>
      </c>
      <c r="I1511" s="215">
        <v>10114852</v>
      </c>
      <c r="J1511" s="213">
        <v>0</v>
      </c>
      <c r="K1511" s="216">
        <v>0</v>
      </c>
      <c r="L1511" s="215">
        <v>0</v>
      </c>
      <c r="M1511" s="213">
        <v>1</v>
      </c>
      <c r="N1511" s="216">
        <v>2031</v>
      </c>
      <c r="O1511" s="215">
        <v>2031</v>
      </c>
      <c r="P1511" s="213">
        <v>0</v>
      </c>
      <c r="Q1511" s="216">
        <v>0</v>
      </c>
      <c r="R1511" s="215">
        <v>0</v>
      </c>
      <c r="S1511" s="213">
        <v>5001</v>
      </c>
      <c r="T1511" s="214">
        <v>2022.9720050000001</v>
      </c>
      <c r="U1511" s="217">
        <v>10116883</v>
      </c>
      <c r="V1511" s="213">
        <v>4975</v>
      </c>
      <c r="W1511" s="216">
        <v>2022.9300499999999</v>
      </c>
      <c r="X1511" s="215">
        <v>10064077</v>
      </c>
      <c r="Y1511" s="213">
        <v>0</v>
      </c>
      <c r="Z1511" s="216">
        <v>0</v>
      </c>
      <c r="AA1511" s="215">
        <v>0</v>
      </c>
      <c r="AB1511" s="213">
        <v>26</v>
      </c>
      <c r="AC1511" s="216">
        <v>2031</v>
      </c>
      <c r="AD1511" s="215">
        <v>52806</v>
      </c>
      <c r="AE1511" s="213">
        <v>0</v>
      </c>
      <c r="AF1511" s="216">
        <v>0</v>
      </c>
      <c r="AG1511" s="215">
        <v>0</v>
      </c>
      <c r="AH1511" s="213">
        <v>5001</v>
      </c>
      <c r="AI1511" s="214">
        <v>2022.9720050000001</v>
      </c>
      <c r="AJ1511" s="215">
        <v>10116883</v>
      </c>
      <c r="AK1511" s="218">
        <v>0</v>
      </c>
      <c r="AL1511" s="214">
        <v>0</v>
      </c>
      <c r="AM1511" s="215">
        <v>0</v>
      </c>
      <c r="AN1511" s="36">
        <f t="shared" si="268"/>
        <v>0</v>
      </c>
      <c r="AO1511" s="37">
        <f t="shared" si="269"/>
        <v>0</v>
      </c>
      <c r="AP1511" s="38" t="s">
        <v>2</v>
      </c>
      <c r="AQ1511" s="39" t="str">
        <f t="shared" si="267"/>
        <v>제품</v>
      </c>
      <c r="AR1511" s="40">
        <f t="shared" si="272"/>
        <v>0</v>
      </c>
      <c r="AS1511" s="41">
        <f t="shared" si="273"/>
        <v>0</v>
      </c>
      <c r="AT1511" s="42">
        <f t="shared" si="274"/>
        <v>0</v>
      </c>
      <c r="AU1511" s="43">
        <f t="shared" si="270"/>
        <v>0</v>
      </c>
      <c r="AV1511" s="95" t="str">
        <f t="shared" si="277"/>
        <v/>
      </c>
      <c r="AW1511" s="61" t="str">
        <f t="shared" si="277"/>
        <v/>
      </c>
      <c r="AX1511" s="61" t="str">
        <f t="shared" si="277"/>
        <v/>
      </c>
      <c r="AY1511" s="61" t="str">
        <f t="shared" si="277"/>
        <v/>
      </c>
      <c r="AZ1511" s="44" t="str">
        <f t="shared" si="277"/>
        <v/>
      </c>
      <c r="BA1511" s="45"/>
      <c r="BB1511" s="97">
        <v>0</v>
      </c>
      <c r="BC1511" s="98">
        <v>0</v>
      </c>
      <c r="BD1511" s="98">
        <v>0</v>
      </c>
      <c r="BE1511" s="98">
        <v>0</v>
      </c>
      <c r="BF1511" s="98">
        <v>0</v>
      </c>
      <c r="BG1511" s="99">
        <f t="shared" si="275"/>
        <v>0</v>
      </c>
      <c r="BH1511" s="52">
        <f t="shared" si="271"/>
        <v>0</v>
      </c>
      <c r="BI1511" s="53">
        <f>IFERROR(IF(ROUND(V1511/((D1511+AK1511)/2),1)&lt;0,0,ROUND(V1511/((D1511+AK1511)/2),1)),0)</f>
        <v>0</v>
      </c>
      <c r="BJ1511" s="55" t="str">
        <f>IF(AK1511=0,"정상",IF(AP1511="악성","악성",IF(AND(BL1511&gt;3,BI1511&lt;0.5),"악성",IF(AND(AP1511="정상",BL1511&lt;=3),"정상",IF(BI1511&gt;1,"정상","부진")))))</f>
        <v>정상</v>
      </c>
      <c r="BK1511" s="54">
        <v>45992</v>
      </c>
      <c r="BL1511" s="52">
        <f t="shared" si="276"/>
        <v>10</v>
      </c>
    </row>
    <row r="1512" spans="1:64" ht="17.100000000000001" customHeight="1">
      <c r="A1512" s="58" t="s">
        <v>1</v>
      </c>
      <c r="B1512" s="57" t="s">
        <v>5193</v>
      </c>
      <c r="C1512" s="56" t="s">
        <v>5194</v>
      </c>
      <c r="D1512" s="213">
        <v>0</v>
      </c>
      <c r="E1512" s="214">
        <v>0</v>
      </c>
      <c r="F1512" s="215">
        <v>0</v>
      </c>
      <c r="G1512" s="213">
        <v>5000</v>
      </c>
      <c r="H1512" s="216">
        <v>1943.2224000000001</v>
      </c>
      <c r="I1512" s="215">
        <v>9716112</v>
      </c>
      <c r="J1512" s="213">
        <v>0</v>
      </c>
      <c r="K1512" s="216">
        <v>0</v>
      </c>
      <c r="L1512" s="215">
        <v>0</v>
      </c>
      <c r="M1512" s="213">
        <v>1</v>
      </c>
      <c r="N1512" s="216">
        <v>1951</v>
      </c>
      <c r="O1512" s="215">
        <v>1951</v>
      </c>
      <c r="P1512" s="213">
        <v>0</v>
      </c>
      <c r="Q1512" s="216">
        <v>0</v>
      </c>
      <c r="R1512" s="215">
        <v>0</v>
      </c>
      <c r="S1512" s="213">
        <v>5001</v>
      </c>
      <c r="T1512" s="214">
        <v>1943.2239549999999</v>
      </c>
      <c r="U1512" s="217">
        <v>9718063</v>
      </c>
      <c r="V1512" s="213">
        <v>4961</v>
      </c>
      <c r="W1512" s="216">
        <v>1943.177383</v>
      </c>
      <c r="X1512" s="215">
        <v>9640103</v>
      </c>
      <c r="Y1512" s="213">
        <v>0</v>
      </c>
      <c r="Z1512" s="216">
        <v>0</v>
      </c>
      <c r="AA1512" s="215">
        <v>0</v>
      </c>
      <c r="AB1512" s="213">
        <v>39</v>
      </c>
      <c r="AC1512" s="216">
        <v>1948.9743579999999</v>
      </c>
      <c r="AD1512" s="215">
        <v>76010</v>
      </c>
      <c r="AE1512" s="213">
        <v>0</v>
      </c>
      <c r="AF1512" s="216">
        <v>0</v>
      </c>
      <c r="AG1512" s="215">
        <v>0</v>
      </c>
      <c r="AH1512" s="213">
        <v>5000</v>
      </c>
      <c r="AI1512" s="214">
        <v>1943.2226000000001</v>
      </c>
      <c r="AJ1512" s="215">
        <v>9716113</v>
      </c>
      <c r="AK1512" s="218">
        <v>1</v>
      </c>
      <c r="AL1512" s="214">
        <v>1950.2</v>
      </c>
      <c r="AM1512" s="215">
        <v>1950</v>
      </c>
      <c r="AN1512" s="36">
        <f t="shared" si="268"/>
        <v>1.8453653575703177E-7</v>
      </c>
      <c r="AO1512" s="37">
        <f t="shared" si="269"/>
        <v>1.9996000799840031E-4</v>
      </c>
      <c r="AP1512" s="38" t="s">
        <v>2</v>
      </c>
      <c r="AQ1512" s="39" t="str">
        <f t="shared" si="267"/>
        <v>제품</v>
      </c>
      <c r="AR1512" s="40">
        <f t="shared" si="272"/>
        <v>0</v>
      </c>
      <c r="AS1512" s="41">
        <f t="shared" si="273"/>
        <v>0</v>
      </c>
      <c r="AT1512" s="42">
        <f t="shared" si="274"/>
        <v>1950</v>
      </c>
      <c r="AU1512" s="43">
        <f t="shared" si="270"/>
        <v>1950</v>
      </c>
      <c r="AV1512" s="95">
        <f t="shared" si="277"/>
        <v>1950.2</v>
      </c>
      <c r="AW1512" s="61" t="str">
        <f t="shared" si="277"/>
        <v/>
      </c>
      <c r="AX1512" s="61" t="str">
        <f t="shared" si="277"/>
        <v/>
      </c>
      <c r="AY1512" s="61" t="str">
        <f t="shared" si="277"/>
        <v/>
      </c>
      <c r="AZ1512" s="44" t="str">
        <f t="shared" si="277"/>
        <v/>
      </c>
      <c r="BA1512" s="45"/>
      <c r="BB1512" s="97">
        <v>1</v>
      </c>
      <c r="BC1512" s="98">
        <v>0</v>
      </c>
      <c r="BD1512" s="98">
        <v>0</v>
      </c>
      <c r="BE1512" s="98">
        <v>0</v>
      </c>
      <c r="BF1512" s="98">
        <v>0</v>
      </c>
      <c r="BG1512" s="99">
        <f t="shared" si="275"/>
        <v>1</v>
      </c>
      <c r="BH1512" s="52">
        <f t="shared" si="271"/>
        <v>0</v>
      </c>
      <c r="BI1512" s="53">
        <f>IFERROR(IF(ROUND(V1512/((D1512+AK1512)/2),1)&lt;0,0,ROUND(V1512/((D1512+AK1512)/2),1)),0)</f>
        <v>9922</v>
      </c>
      <c r="BJ1512" s="55" t="str">
        <f>IF(AK1512=0,"정상",IF(AP1512="악성","악성",IF(AND(BL1512&gt;3,BI1512&lt;0.5),"악성",IF(AND(AP1512="정상",BL1512&lt;=3),"정상",IF(BI1512&gt;1,"정상","부진")))))</f>
        <v>정상</v>
      </c>
      <c r="BK1512" s="54">
        <v>45992</v>
      </c>
      <c r="BL1512" s="52">
        <f t="shared" si="276"/>
        <v>10</v>
      </c>
    </row>
    <row r="1513" spans="1:64" ht="17.100000000000001" customHeight="1">
      <c r="A1513" s="58" t="s">
        <v>1</v>
      </c>
      <c r="B1513" s="57" t="s">
        <v>5195</v>
      </c>
      <c r="C1513" s="56" t="s">
        <v>5196</v>
      </c>
      <c r="D1513" s="213">
        <v>0</v>
      </c>
      <c r="E1513" s="214">
        <v>0</v>
      </c>
      <c r="F1513" s="215">
        <v>0</v>
      </c>
      <c r="G1513" s="213">
        <v>20000</v>
      </c>
      <c r="H1513" s="216">
        <v>6836.0806000000002</v>
      </c>
      <c r="I1513" s="215">
        <v>136721612</v>
      </c>
      <c r="J1513" s="213">
        <v>0</v>
      </c>
      <c r="K1513" s="216">
        <v>0</v>
      </c>
      <c r="L1513" s="215">
        <v>0</v>
      </c>
      <c r="M1513" s="213">
        <v>6</v>
      </c>
      <c r="N1513" s="216">
        <v>6905.6666660000001</v>
      </c>
      <c r="O1513" s="215">
        <v>41434</v>
      </c>
      <c r="P1513" s="213">
        <v>0</v>
      </c>
      <c r="Q1513" s="216">
        <v>0</v>
      </c>
      <c r="R1513" s="215">
        <v>0</v>
      </c>
      <c r="S1513" s="213">
        <v>20006</v>
      </c>
      <c r="T1513" s="214">
        <v>6836.1014690000002</v>
      </c>
      <c r="U1513" s="217">
        <v>136763046</v>
      </c>
      <c r="V1513" s="213">
        <v>15084</v>
      </c>
      <c r="W1513" s="216">
        <v>6857.976001</v>
      </c>
      <c r="X1513" s="215">
        <v>103445710</v>
      </c>
      <c r="Y1513" s="213">
        <v>0</v>
      </c>
      <c r="Z1513" s="216">
        <v>0</v>
      </c>
      <c r="AA1513" s="215">
        <v>0</v>
      </c>
      <c r="AB1513" s="213">
        <v>79</v>
      </c>
      <c r="AC1513" s="216">
        <v>6839.2405060000001</v>
      </c>
      <c r="AD1513" s="215">
        <v>540300</v>
      </c>
      <c r="AE1513" s="213">
        <v>0</v>
      </c>
      <c r="AF1513" s="216">
        <v>0</v>
      </c>
      <c r="AG1513" s="215">
        <v>0</v>
      </c>
      <c r="AH1513" s="213">
        <v>15163</v>
      </c>
      <c r="AI1513" s="214">
        <v>6857.8783880000001</v>
      </c>
      <c r="AJ1513" s="215">
        <v>103986010</v>
      </c>
      <c r="AK1513" s="218">
        <v>4843</v>
      </c>
      <c r="AL1513" s="214">
        <v>6767.92</v>
      </c>
      <c r="AM1513" s="215">
        <v>32777036</v>
      </c>
      <c r="AN1513" s="36">
        <f t="shared" si="268"/>
        <v>3.1018259876018041E-3</v>
      </c>
      <c r="AO1513" s="37">
        <f t="shared" si="269"/>
        <v>0.24207737678696392</v>
      </c>
      <c r="AP1513" s="38" t="s">
        <v>2</v>
      </c>
      <c r="AQ1513" s="39" t="str">
        <f t="shared" si="267"/>
        <v>제품</v>
      </c>
      <c r="AR1513" s="40">
        <f t="shared" si="272"/>
        <v>0</v>
      </c>
      <c r="AS1513" s="41">
        <f t="shared" si="273"/>
        <v>0</v>
      </c>
      <c r="AT1513" s="42">
        <f t="shared" si="274"/>
        <v>32777036</v>
      </c>
      <c r="AU1513" s="43">
        <f t="shared" si="270"/>
        <v>32777036</v>
      </c>
      <c r="AV1513" s="95">
        <f t="shared" si="277"/>
        <v>32777036.559999999</v>
      </c>
      <c r="AW1513" s="61" t="str">
        <f t="shared" si="277"/>
        <v/>
      </c>
      <c r="AX1513" s="61" t="str">
        <f t="shared" si="277"/>
        <v/>
      </c>
      <c r="AY1513" s="61" t="str">
        <f t="shared" si="277"/>
        <v/>
      </c>
      <c r="AZ1513" s="44" t="str">
        <f t="shared" si="277"/>
        <v/>
      </c>
      <c r="BA1513" s="45"/>
      <c r="BB1513" s="97">
        <v>4843</v>
      </c>
      <c r="BC1513" s="98">
        <v>0</v>
      </c>
      <c r="BD1513" s="98">
        <v>0</v>
      </c>
      <c r="BE1513" s="98">
        <v>0</v>
      </c>
      <c r="BF1513" s="98">
        <v>0</v>
      </c>
      <c r="BG1513" s="99">
        <f t="shared" si="275"/>
        <v>4843</v>
      </c>
      <c r="BH1513" s="52">
        <f t="shared" si="271"/>
        <v>0</v>
      </c>
      <c r="BI1513" s="53">
        <f>IFERROR(IF(ROUND(V1513/((D1513+AK1513)/2),1)&lt;0,0,ROUND(V1513/((D1513+AK1513)/2),1)),0)</f>
        <v>6.2</v>
      </c>
      <c r="BJ1513" s="55" t="str">
        <f>IF(AK1513=0,"정상",IF(AP1513="악성","악성",IF(AND(BL1513&gt;3,BI1513&lt;0.5),"악성",IF(AND(AP1513="정상",BL1513&lt;=3),"정상",IF(BI1513&gt;1,"정상","부진")))))</f>
        <v>정상</v>
      </c>
      <c r="BK1513" s="54">
        <v>46266</v>
      </c>
      <c r="BL1513" s="52">
        <f t="shared" si="276"/>
        <v>1</v>
      </c>
    </row>
    <row r="1514" spans="1:64" ht="17.100000000000001" customHeight="1">
      <c r="A1514" s="58" t="s">
        <v>1</v>
      </c>
      <c r="B1514" s="57" t="s">
        <v>5563</v>
      </c>
      <c r="C1514" s="56" t="s">
        <v>5564</v>
      </c>
      <c r="D1514" s="213">
        <v>0</v>
      </c>
      <c r="E1514" s="214">
        <v>0</v>
      </c>
      <c r="F1514" s="215">
        <v>0</v>
      </c>
      <c r="G1514" s="213">
        <v>5004</v>
      </c>
      <c r="H1514" s="216">
        <v>4737.1444840000004</v>
      </c>
      <c r="I1514" s="215">
        <v>23704671</v>
      </c>
      <c r="J1514" s="213">
        <v>0</v>
      </c>
      <c r="K1514" s="216">
        <v>0</v>
      </c>
      <c r="L1514" s="215">
        <v>0</v>
      </c>
      <c r="M1514" s="213">
        <v>0</v>
      </c>
      <c r="N1514" s="216">
        <v>0</v>
      </c>
      <c r="O1514" s="215">
        <v>0</v>
      </c>
      <c r="P1514" s="213">
        <v>0</v>
      </c>
      <c r="Q1514" s="216">
        <v>0</v>
      </c>
      <c r="R1514" s="215">
        <v>0</v>
      </c>
      <c r="S1514" s="213">
        <v>5004</v>
      </c>
      <c r="T1514" s="214">
        <v>4737.1444840000004</v>
      </c>
      <c r="U1514" s="217">
        <v>23704671</v>
      </c>
      <c r="V1514" s="213">
        <v>2367</v>
      </c>
      <c r="W1514" s="216">
        <v>4737.1457540000001</v>
      </c>
      <c r="X1514" s="215">
        <v>11212824</v>
      </c>
      <c r="Y1514" s="213">
        <v>0</v>
      </c>
      <c r="Z1514" s="216">
        <v>0</v>
      </c>
      <c r="AA1514" s="215">
        <v>0</v>
      </c>
      <c r="AB1514" s="213">
        <v>13</v>
      </c>
      <c r="AC1514" s="216">
        <v>4737.4615379999996</v>
      </c>
      <c r="AD1514" s="215">
        <v>61587</v>
      </c>
      <c r="AE1514" s="213">
        <v>0</v>
      </c>
      <c r="AF1514" s="216">
        <v>0</v>
      </c>
      <c r="AG1514" s="215">
        <v>0</v>
      </c>
      <c r="AH1514" s="213">
        <v>2380</v>
      </c>
      <c r="AI1514" s="214">
        <v>4737.1474779999999</v>
      </c>
      <c r="AJ1514" s="215">
        <v>11274411</v>
      </c>
      <c r="AK1514" s="218">
        <v>2624</v>
      </c>
      <c r="AL1514" s="214">
        <v>4737.1423999999997</v>
      </c>
      <c r="AM1514" s="215">
        <v>12430260</v>
      </c>
      <c r="AN1514" s="36">
        <f t="shared" si="268"/>
        <v>1.1763267276713855E-3</v>
      </c>
      <c r="AO1514" s="37">
        <f t="shared" si="269"/>
        <v>0.52438049560351718</v>
      </c>
      <c r="AP1514" s="38" t="s">
        <v>2</v>
      </c>
      <c r="AQ1514" s="39" t="str">
        <f t="shared" si="267"/>
        <v>제품</v>
      </c>
      <c r="AR1514" s="40">
        <f t="shared" si="272"/>
        <v>0</v>
      </c>
      <c r="AS1514" s="41">
        <f t="shared" si="273"/>
        <v>0</v>
      </c>
      <c r="AT1514" s="42">
        <f t="shared" si="274"/>
        <v>12430260</v>
      </c>
      <c r="AU1514" s="43">
        <f t="shared" si="270"/>
        <v>12430260</v>
      </c>
      <c r="AV1514" s="95">
        <f t="shared" si="277"/>
        <v>12430261.657599999</v>
      </c>
      <c r="AW1514" s="61" t="str">
        <f t="shared" si="277"/>
        <v/>
      </c>
      <c r="AX1514" s="61" t="str">
        <f t="shared" si="277"/>
        <v/>
      </c>
      <c r="AY1514" s="61" t="str">
        <f t="shared" si="277"/>
        <v/>
      </c>
      <c r="AZ1514" s="44" t="str">
        <f t="shared" si="277"/>
        <v/>
      </c>
      <c r="BA1514" s="45"/>
      <c r="BB1514" s="97">
        <v>2624</v>
      </c>
      <c r="BC1514" s="98">
        <v>0</v>
      </c>
      <c r="BD1514" s="98">
        <v>0</v>
      </c>
      <c r="BE1514" s="98">
        <v>0</v>
      </c>
      <c r="BF1514" s="98">
        <v>0</v>
      </c>
      <c r="BG1514" s="99">
        <f t="shared" si="275"/>
        <v>2624</v>
      </c>
      <c r="BH1514" s="52">
        <f t="shared" si="271"/>
        <v>0</v>
      </c>
      <c r="BI1514" s="53">
        <f>IFERROR(IF(ROUND(V1514/((D1514+AK1514)/2),1)&lt;0,0,ROUND(V1514/((D1514+AK1514)/2),1)),0)</f>
        <v>1.8</v>
      </c>
      <c r="BJ1514" s="55" t="str">
        <f>IF(AK1514=0,"정상",IF(AP1514="악성","악성",IF(AND(BL1514&gt;3,BI1514&lt;0.5),"악성",IF(AND(AP1514="정상",BL1514&lt;=3),"정상",IF(BI1514&gt;1,"정상","부진")))))</f>
        <v>정상</v>
      </c>
      <c r="BK1514" s="54">
        <v>46054</v>
      </c>
      <c r="BL1514" s="52">
        <f t="shared" si="276"/>
        <v>8</v>
      </c>
    </row>
    <row r="1515" spans="1:64" ht="17.100000000000001" customHeight="1">
      <c r="A1515" s="58" t="s">
        <v>1</v>
      </c>
      <c r="B1515" s="57" t="s">
        <v>5565</v>
      </c>
      <c r="C1515" s="56" t="s">
        <v>5566</v>
      </c>
      <c r="D1515" s="213">
        <v>0</v>
      </c>
      <c r="E1515" s="214">
        <v>0</v>
      </c>
      <c r="F1515" s="215">
        <v>0</v>
      </c>
      <c r="G1515" s="213">
        <v>5000</v>
      </c>
      <c r="H1515" s="216">
        <v>12502.9506</v>
      </c>
      <c r="I1515" s="215">
        <v>62514753</v>
      </c>
      <c r="J1515" s="213">
        <v>0</v>
      </c>
      <c r="K1515" s="216">
        <v>0</v>
      </c>
      <c r="L1515" s="215">
        <v>0</v>
      </c>
      <c r="M1515" s="213">
        <v>9</v>
      </c>
      <c r="N1515" s="216">
        <v>12503</v>
      </c>
      <c r="O1515" s="215">
        <v>112527</v>
      </c>
      <c r="P1515" s="213">
        <v>0</v>
      </c>
      <c r="Q1515" s="216">
        <v>0</v>
      </c>
      <c r="R1515" s="215">
        <v>0</v>
      </c>
      <c r="S1515" s="213">
        <v>5009</v>
      </c>
      <c r="T1515" s="214">
        <v>12502.950688000001</v>
      </c>
      <c r="U1515" s="217">
        <v>62627280</v>
      </c>
      <c r="V1515" s="213">
        <v>4393</v>
      </c>
      <c r="W1515" s="216">
        <v>12502.950602999999</v>
      </c>
      <c r="X1515" s="215">
        <v>54925462</v>
      </c>
      <c r="Y1515" s="213">
        <v>0</v>
      </c>
      <c r="Z1515" s="216">
        <v>0</v>
      </c>
      <c r="AA1515" s="215">
        <v>0</v>
      </c>
      <c r="AB1515" s="213">
        <v>17</v>
      </c>
      <c r="AC1515" s="216">
        <v>12503.058822999999</v>
      </c>
      <c r="AD1515" s="215">
        <v>212552</v>
      </c>
      <c r="AE1515" s="213">
        <v>0</v>
      </c>
      <c r="AF1515" s="216">
        <v>0</v>
      </c>
      <c r="AG1515" s="215">
        <v>0</v>
      </c>
      <c r="AH1515" s="213">
        <v>4410</v>
      </c>
      <c r="AI1515" s="214">
        <v>12502.95102</v>
      </c>
      <c r="AJ1515" s="215">
        <v>55138014</v>
      </c>
      <c r="AK1515" s="218">
        <v>599</v>
      </c>
      <c r="AL1515" s="214">
        <v>12502.948899999999</v>
      </c>
      <c r="AM1515" s="215">
        <v>7489266</v>
      </c>
      <c r="AN1515" s="36">
        <f t="shared" si="268"/>
        <v>7.0874010410406274E-4</v>
      </c>
      <c r="AO1515" s="37">
        <f t="shared" si="269"/>
        <v>0.11958474745458175</v>
      </c>
      <c r="AP1515" s="38" t="s">
        <v>2</v>
      </c>
      <c r="AQ1515" s="39" t="str">
        <f t="shared" si="267"/>
        <v>제품</v>
      </c>
      <c r="AR1515" s="40">
        <f t="shared" si="272"/>
        <v>0</v>
      </c>
      <c r="AS1515" s="41">
        <f t="shared" si="273"/>
        <v>0</v>
      </c>
      <c r="AT1515" s="42">
        <f t="shared" si="274"/>
        <v>7489266</v>
      </c>
      <c r="AU1515" s="43">
        <f t="shared" si="270"/>
        <v>7489266</v>
      </c>
      <c r="AV1515" s="95">
        <f t="shared" si="277"/>
        <v>7489266.3910999997</v>
      </c>
      <c r="AW1515" s="61" t="str">
        <f t="shared" si="277"/>
        <v/>
      </c>
      <c r="AX1515" s="61" t="str">
        <f t="shared" si="277"/>
        <v/>
      </c>
      <c r="AY1515" s="61" t="str">
        <f t="shared" si="277"/>
        <v/>
      </c>
      <c r="AZ1515" s="44" t="str">
        <f t="shared" si="277"/>
        <v/>
      </c>
      <c r="BA1515" s="45"/>
      <c r="BB1515" s="97">
        <v>599</v>
      </c>
      <c r="BC1515" s="98">
        <v>0</v>
      </c>
      <c r="BD1515" s="98">
        <v>0</v>
      </c>
      <c r="BE1515" s="98">
        <v>0</v>
      </c>
      <c r="BF1515" s="98">
        <v>0</v>
      </c>
      <c r="BG1515" s="99">
        <f t="shared" si="275"/>
        <v>599</v>
      </c>
      <c r="BH1515" s="52">
        <f t="shared" si="271"/>
        <v>0</v>
      </c>
      <c r="BI1515" s="53">
        <f>IFERROR(IF(ROUND(V1515/((D1515+AK1515)/2),1)&lt;0,0,ROUND(V1515/((D1515+AK1515)/2),1)),0)</f>
        <v>14.7</v>
      </c>
      <c r="BJ1515" s="55" t="str">
        <f>IF(AK1515=0,"정상",IF(AP1515="악성","악성",IF(AND(BL1515&gt;3,BI1515&lt;0.5),"악성",IF(AND(AP1515="정상",BL1515&lt;=3),"정상",IF(BI1515&gt;1,"정상","부진")))))</f>
        <v>정상</v>
      </c>
      <c r="BK1515" s="54">
        <v>46054</v>
      </c>
      <c r="BL1515" s="52">
        <f t="shared" si="276"/>
        <v>8</v>
      </c>
    </row>
    <row r="1516" spans="1:64" ht="17.100000000000001" customHeight="1">
      <c r="A1516" s="58" t="s">
        <v>1</v>
      </c>
      <c r="B1516" s="57" t="s">
        <v>5745</v>
      </c>
      <c r="C1516" s="56" t="s">
        <v>5746</v>
      </c>
      <c r="D1516" s="213">
        <v>0</v>
      </c>
      <c r="E1516" s="214">
        <v>0</v>
      </c>
      <c r="F1516" s="215">
        <v>0</v>
      </c>
      <c r="G1516" s="213">
        <v>299250</v>
      </c>
      <c r="H1516" s="216">
        <v>1562.703438</v>
      </c>
      <c r="I1516" s="215">
        <v>467639004</v>
      </c>
      <c r="J1516" s="213">
        <v>0</v>
      </c>
      <c r="K1516" s="216">
        <v>0</v>
      </c>
      <c r="L1516" s="215">
        <v>0</v>
      </c>
      <c r="M1516" s="213">
        <v>17</v>
      </c>
      <c r="N1516" s="216">
        <v>1556</v>
      </c>
      <c r="O1516" s="215">
        <v>26452</v>
      </c>
      <c r="P1516" s="213">
        <v>0</v>
      </c>
      <c r="Q1516" s="216">
        <v>0</v>
      </c>
      <c r="R1516" s="215">
        <v>0</v>
      </c>
      <c r="S1516" s="213">
        <v>299267</v>
      </c>
      <c r="T1516" s="214">
        <v>1562.7030569999999</v>
      </c>
      <c r="U1516" s="217">
        <v>467665456</v>
      </c>
      <c r="V1516" s="213">
        <v>191223</v>
      </c>
      <c r="W1516" s="216">
        <v>1560.817286</v>
      </c>
      <c r="X1516" s="215">
        <v>298464164</v>
      </c>
      <c r="Y1516" s="213">
        <v>0</v>
      </c>
      <c r="Z1516" s="216">
        <v>0</v>
      </c>
      <c r="AA1516" s="215">
        <v>0</v>
      </c>
      <c r="AB1516" s="213">
        <v>749</v>
      </c>
      <c r="AC1516" s="216">
        <v>1560.8264349999999</v>
      </c>
      <c r="AD1516" s="215">
        <v>1169059</v>
      </c>
      <c r="AE1516" s="213">
        <v>0</v>
      </c>
      <c r="AF1516" s="216">
        <v>0</v>
      </c>
      <c r="AG1516" s="215">
        <v>0</v>
      </c>
      <c r="AH1516" s="213">
        <v>191972</v>
      </c>
      <c r="AI1516" s="214">
        <v>1560.8173220000001</v>
      </c>
      <c r="AJ1516" s="215">
        <v>299633223</v>
      </c>
      <c r="AK1516" s="218">
        <v>107295</v>
      </c>
      <c r="AL1516" s="214">
        <v>1566.0769</v>
      </c>
      <c r="AM1516" s="215">
        <v>168032233</v>
      </c>
      <c r="AN1516" s="36">
        <f t="shared" si="268"/>
        <v>1.5901582652994049E-2</v>
      </c>
      <c r="AO1516" s="37">
        <f t="shared" si="269"/>
        <v>0.358525998523058</v>
      </c>
      <c r="AP1516" s="38" t="s">
        <v>2</v>
      </c>
      <c r="AQ1516" s="39" t="str">
        <f t="shared" si="267"/>
        <v>제품</v>
      </c>
      <c r="AR1516" s="40">
        <f t="shared" si="272"/>
        <v>0</v>
      </c>
      <c r="AS1516" s="41">
        <f t="shared" si="273"/>
        <v>0</v>
      </c>
      <c r="AT1516" s="42">
        <f t="shared" si="274"/>
        <v>168032233</v>
      </c>
      <c r="AU1516" s="43">
        <f t="shared" si="270"/>
        <v>168032233</v>
      </c>
      <c r="AV1516" s="95">
        <f t="shared" si="277"/>
        <v>168032220.98550001</v>
      </c>
      <c r="AW1516" s="61" t="str">
        <f t="shared" si="277"/>
        <v/>
      </c>
      <c r="AX1516" s="61" t="str">
        <f t="shared" si="277"/>
        <v/>
      </c>
      <c r="AY1516" s="61" t="str">
        <f t="shared" si="277"/>
        <v/>
      </c>
      <c r="AZ1516" s="44" t="str">
        <f t="shared" si="277"/>
        <v/>
      </c>
      <c r="BA1516" s="45"/>
      <c r="BB1516" s="97">
        <v>107295</v>
      </c>
      <c r="BC1516" s="98">
        <v>0</v>
      </c>
      <c r="BD1516" s="98">
        <v>0</v>
      </c>
      <c r="BE1516" s="98">
        <v>0</v>
      </c>
      <c r="BF1516" s="98">
        <v>0</v>
      </c>
      <c r="BG1516" s="99">
        <f t="shared" si="275"/>
        <v>107295</v>
      </c>
      <c r="BH1516" s="52">
        <f t="shared" si="271"/>
        <v>0</v>
      </c>
      <c r="BI1516" s="53">
        <f>IFERROR(IF(ROUND(V1516/((D1516+AK1516)/2),1)&lt;0,0,ROUND(V1516/((D1516+AK1516)/2),1)),0)</f>
        <v>3.6</v>
      </c>
      <c r="BJ1516" s="55" t="str">
        <f>IF(AK1516=0,"정상",IF(AP1516="악성","악성",IF(AND(BL1516&gt;3,BI1516&lt;0.5),"악성",IF(AND(AP1516="정상",BL1516&lt;=3),"정상",IF(BI1516&gt;1,"정상","부진")))))</f>
        <v>정상</v>
      </c>
      <c r="BK1516" s="54">
        <v>46235</v>
      </c>
      <c r="BL1516" s="52">
        <f t="shared" si="276"/>
        <v>2</v>
      </c>
    </row>
    <row r="1517" spans="1:64" ht="17.100000000000001" customHeight="1">
      <c r="A1517" s="58" t="s">
        <v>1</v>
      </c>
      <c r="B1517" s="57" t="s">
        <v>5639</v>
      </c>
      <c r="C1517" s="56" t="s">
        <v>5640</v>
      </c>
      <c r="D1517" s="213">
        <v>0</v>
      </c>
      <c r="E1517" s="214">
        <v>0</v>
      </c>
      <c r="F1517" s="215">
        <v>0</v>
      </c>
      <c r="G1517" s="213">
        <v>5000</v>
      </c>
      <c r="H1517" s="216">
        <v>633.82780000000002</v>
      </c>
      <c r="I1517" s="215">
        <v>3169139</v>
      </c>
      <c r="J1517" s="213">
        <v>0</v>
      </c>
      <c r="K1517" s="216">
        <v>0</v>
      </c>
      <c r="L1517" s="215">
        <v>0</v>
      </c>
      <c r="M1517" s="213">
        <v>0</v>
      </c>
      <c r="N1517" s="216">
        <v>0</v>
      </c>
      <c r="O1517" s="215">
        <v>0</v>
      </c>
      <c r="P1517" s="213">
        <v>0</v>
      </c>
      <c r="Q1517" s="216">
        <v>0</v>
      </c>
      <c r="R1517" s="215">
        <v>0</v>
      </c>
      <c r="S1517" s="213">
        <v>5000</v>
      </c>
      <c r="T1517" s="214">
        <v>633.82780000000002</v>
      </c>
      <c r="U1517" s="217">
        <v>3169139</v>
      </c>
      <c r="V1517" s="213">
        <v>3016</v>
      </c>
      <c r="W1517" s="216">
        <v>633.82824900000003</v>
      </c>
      <c r="X1517" s="215">
        <v>1911626</v>
      </c>
      <c r="Y1517" s="213">
        <v>0</v>
      </c>
      <c r="Z1517" s="216">
        <v>0</v>
      </c>
      <c r="AA1517" s="215">
        <v>0</v>
      </c>
      <c r="AB1517" s="213">
        <v>62</v>
      </c>
      <c r="AC1517" s="216">
        <v>633.87096699999995</v>
      </c>
      <c r="AD1517" s="215">
        <v>39300</v>
      </c>
      <c r="AE1517" s="213">
        <v>0</v>
      </c>
      <c r="AF1517" s="216">
        <v>0</v>
      </c>
      <c r="AG1517" s="215">
        <v>0</v>
      </c>
      <c r="AH1517" s="213">
        <v>3078</v>
      </c>
      <c r="AI1517" s="214">
        <v>633.82910900000002</v>
      </c>
      <c r="AJ1517" s="215">
        <v>1950926</v>
      </c>
      <c r="AK1517" s="218">
        <v>1922</v>
      </c>
      <c r="AL1517" s="214">
        <v>633.82619999999997</v>
      </c>
      <c r="AM1517" s="215">
        <v>1218213</v>
      </c>
      <c r="AN1517" s="36">
        <f t="shared" si="268"/>
        <v>1.15284516325221E-4</v>
      </c>
      <c r="AO1517" s="37">
        <f t="shared" si="269"/>
        <v>0.38440000000000002</v>
      </c>
      <c r="AP1517" s="38" t="s">
        <v>2</v>
      </c>
      <c r="AQ1517" s="39" t="str">
        <f t="shared" si="267"/>
        <v>제품</v>
      </c>
      <c r="AR1517" s="40">
        <f t="shared" si="272"/>
        <v>0</v>
      </c>
      <c r="AS1517" s="41">
        <f t="shared" si="273"/>
        <v>0</v>
      </c>
      <c r="AT1517" s="42">
        <f t="shared" si="274"/>
        <v>1218213</v>
      </c>
      <c r="AU1517" s="43">
        <f t="shared" si="270"/>
        <v>1218213</v>
      </c>
      <c r="AV1517" s="95">
        <f t="shared" si="277"/>
        <v>1218213.9564</v>
      </c>
      <c r="AW1517" s="61" t="str">
        <f t="shared" si="277"/>
        <v/>
      </c>
      <c r="AX1517" s="61" t="str">
        <f t="shared" si="277"/>
        <v/>
      </c>
      <c r="AY1517" s="61" t="str">
        <f t="shared" si="277"/>
        <v/>
      </c>
      <c r="AZ1517" s="44" t="str">
        <f t="shared" si="277"/>
        <v/>
      </c>
      <c r="BA1517" s="45"/>
      <c r="BB1517" s="97">
        <v>1922</v>
      </c>
      <c r="BC1517" s="98">
        <v>0</v>
      </c>
      <c r="BD1517" s="98">
        <v>0</v>
      </c>
      <c r="BE1517" s="98">
        <v>0</v>
      </c>
      <c r="BF1517" s="98">
        <v>0</v>
      </c>
      <c r="BG1517" s="99">
        <f t="shared" si="275"/>
        <v>1922</v>
      </c>
      <c r="BH1517" s="52">
        <f t="shared" si="271"/>
        <v>0</v>
      </c>
      <c r="BI1517" s="53">
        <f>IFERROR(IF(ROUND(V1517/((D1517+AK1517)/2),1)&lt;0,0,ROUND(V1517/((D1517+AK1517)/2),1)),0)</f>
        <v>3.1</v>
      </c>
      <c r="BJ1517" s="55" t="str">
        <f>IF(AK1517=0,"정상",IF(AP1517="악성","악성",IF(AND(BL1517&gt;3,BI1517&lt;0.5),"악성",IF(AND(AP1517="정상",BL1517&lt;=3),"정상",IF(BI1517&gt;1,"정상","부진")))))</f>
        <v>정상</v>
      </c>
      <c r="BK1517" s="54">
        <v>46113</v>
      </c>
      <c r="BL1517" s="52">
        <f t="shared" si="276"/>
        <v>6</v>
      </c>
    </row>
    <row r="1518" spans="1:64" ht="17.100000000000001" customHeight="1">
      <c r="A1518" s="58" t="s">
        <v>1</v>
      </c>
      <c r="B1518" s="57" t="s">
        <v>5641</v>
      </c>
      <c r="C1518" s="56" t="s">
        <v>5642</v>
      </c>
      <c r="D1518" s="213">
        <v>0</v>
      </c>
      <c r="E1518" s="214">
        <v>0</v>
      </c>
      <c r="F1518" s="215">
        <v>0</v>
      </c>
      <c r="G1518" s="213">
        <v>5000</v>
      </c>
      <c r="H1518" s="216">
        <v>630.25340000000006</v>
      </c>
      <c r="I1518" s="215">
        <v>3151267</v>
      </c>
      <c r="J1518" s="213">
        <v>0</v>
      </c>
      <c r="K1518" s="216">
        <v>0</v>
      </c>
      <c r="L1518" s="215">
        <v>0</v>
      </c>
      <c r="M1518" s="213">
        <v>0</v>
      </c>
      <c r="N1518" s="216">
        <v>0</v>
      </c>
      <c r="O1518" s="215">
        <v>0</v>
      </c>
      <c r="P1518" s="213">
        <v>0</v>
      </c>
      <c r="Q1518" s="216">
        <v>0</v>
      </c>
      <c r="R1518" s="215">
        <v>0</v>
      </c>
      <c r="S1518" s="213">
        <v>5000</v>
      </c>
      <c r="T1518" s="214">
        <v>630.25340000000006</v>
      </c>
      <c r="U1518" s="217">
        <v>3151267</v>
      </c>
      <c r="V1518" s="213">
        <v>3015</v>
      </c>
      <c r="W1518" s="216">
        <v>630.25406299999997</v>
      </c>
      <c r="X1518" s="215">
        <v>1900216</v>
      </c>
      <c r="Y1518" s="213">
        <v>0</v>
      </c>
      <c r="Z1518" s="216">
        <v>0</v>
      </c>
      <c r="AA1518" s="215">
        <v>0</v>
      </c>
      <c r="AB1518" s="213">
        <v>62</v>
      </c>
      <c r="AC1518" s="216">
        <v>630.29032199999995</v>
      </c>
      <c r="AD1518" s="215">
        <v>39078</v>
      </c>
      <c r="AE1518" s="213">
        <v>0</v>
      </c>
      <c r="AF1518" s="216">
        <v>0</v>
      </c>
      <c r="AG1518" s="215">
        <v>0</v>
      </c>
      <c r="AH1518" s="213">
        <v>3077</v>
      </c>
      <c r="AI1518" s="214">
        <v>630.25479299999995</v>
      </c>
      <c r="AJ1518" s="215">
        <v>1939294</v>
      </c>
      <c r="AK1518" s="218">
        <v>1923</v>
      </c>
      <c r="AL1518" s="214">
        <v>630.25189999999998</v>
      </c>
      <c r="AM1518" s="215">
        <v>1211973</v>
      </c>
      <c r="AN1518" s="36">
        <f t="shared" si="268"/>
        <v>1.146939994107985E-4</v>
      </c>
      <c r="AO1518" s="37">
        <f t="shared" si="269"/>
        <v>0.3846</v>
      </c>
      <c r="AP1518" s="38" t="s">
        <v>2</v>
      </c>
      <c r="AQ1518" s="39" t="str">
        <f t="shared" si="267"/>
        <v>제품</v>
      </c>
      <c r="AR1518" s="40">
        <f t="shared" si="272"/>
        <v>0</v>
      </c>
      <c r="AS1518" s="41">
        <f t="shared" si="273"/>
        <v>0</v>
      </c>
      <c r="AT1518" s="42">
        <f t="shared" si="274"/>
        <v>1211973</v>
      </c>
      <c r="AU1518" s="43">
        <f t="shared" si="270"/>
        <v>1211973</v>
      </c>
      <c r="AV1518" s="95">
        <f t="shared" si="277"/>
        <v>1211974.4036999999</v>
      </c>
      <c r="AW1518" s="61" t="str">
        <f t="shared" si="277"/>
        <v/>
      </c>
      <c r="AX1518" s="61" t="str">
        <f t="shared" si="277"/>
        <v/>
      </c>
      <c r="AY1518" s="61" t="str">
        <f t="shared" si="277"/>
        <v/>
      </c>
      <c r="AZ1518" s="44" t="str">
        <f t="shared" si="277"/>
        <v/>
      </c>
      <c r="BA1518" s="45"/>
      <c r="BB1518" s="97">
        <v>1923</v>
      </c>
      <c r="BC1518" s="98">
        <v>0</v>
      </c>
      <c r="BD1518" s="98">
        <v>0</v>
      </c>
      <c r="BE1518" s="98">
        <v>0</v>
      </c>
      <c r="BF1518" s="98">
        <v>0</v>
      </c>
      <c r="BG1518" s="99">
        <f t="shared" si="275"/>
        <v>1923</v>
      </c>
      <c r="BH1518" s="52">
        <f t="shared" si="271"/>
        <v>0</v>
      </c>
      <c r="BI1518" s="53">
        <f>IFERROR(IF(ROUND(V1518/((D1518+AK1518)/2),1)&lt;0,0,ROUND(V1518/((D1518+AK1518)/2),1)),0)</f>
        <v>3.1</v>
      </c>
      <c r="BJ1518" s="55" t="str">
        <f>IF(AK1518=0,"정상",IF(AP1518="악성","악성",IF(AND(BL1518&gt;3,BI1518&lt;0.5),"악성",IF(AND(AP1518="정상",BL1518&lt;=3),"정상",IF(BI1518&gt;1,"정상","부진")))))</f>
        <v>정상</v>
      </c>
      <c r="BK1518" s="54">
        <v>46082</v>
      </c>
      <c r="BL1518" s="52">
        <f t="shared" si="276"/>
        <v>7</v>
      </c>
    </row>
    <row r="1519" spans="1:64" ht="17.100000000000001" customHeight="1">
      <c r="A1519" s="58" t="s">
        <v>1</v>
      </c>
      <c r="B1519" s="57" t="s">
        <v>5643</v>
      </c>
      <c r="C1519" s="56" t="s">
        <v>5644</v>
      </c>
      <c r="D1519" s="213">
        <v>0</v>
      </c>
      <c r="E1519" s="214">
        <v>0</v>
      </c>
      <c r="F1519" s="215">
        <v>0</v>
      </c>
      <c r="G1519" s="213">
        <v>5000</v>
      </c>
      <c r="H1519" s="216">
        <v>630.26239999999996</v>
      </c>
      <c r="I1519" s="215">
        <v>3151312</v>
      </c>
      <c r="J1519" s="213">
        <v>0</v>
      </c>
      <c r="K1519" s="216">
        <v>0</v>
      </c>
      <c r="L1519" s="215">
        <v>0</v>
      </c>
      <c r="M1519" s="213">
        <v>0</v>
      </c>
      <c r="N1519" s="216">
        <v>0</v>
      </c>
      <c r="O1519" s="215">
        <v>0</v>
      </c>
      <c r="P1519" s="213">
        <v>0</v>
      </c>
      <c r="Q1519" s="216">
        <v>0</v>
      </c>
      <c r="R1519" s="215">
        <v>0</v>
      </c>
      <c r="S1519" s="213">
        <v>5000</v>
      </c>
      <c r="T1519" s="214">
        <v>630.26239999999996</v>
      </c>
      <c r="U1519" s="217">
        <v>3151312</v>
      </c>
      <c r="V1519" s="213">
        <v>3017</v>
      </c>
      <c r="W1519" s="216">
        <v>630.26350600000001</v>
      </c>
      <c r="X1519" s="215">
        <v>1901505</v>
      </c>
      <c r="Y1519" s="213">
        <v>0</v>
      </c>
      <c r="Z1519" s="216">
        <v>0</v>
      </c>
      <c r="AA1519" s="215">
        <v>0</v>
      </c>
      <c r="AB1519" s="213">
        <v>61</v>
      </c>
      <c r="AC1519" s="216">
        <v>630.31147499999997</v>
      </c>
      <c r="AD1519" s="215">
        <v>38449</v>
      </c>
      <c r="AE1519" s="213">
        <v>0</v>
      </c>
      <c r="AF1519" s="216">
        <v>0</v>
      </c>
      <c r="AG1519" s="215">
        <v>0</v>
      </c>
      <c r="AH1519" s="213">
        <v>3078</v>
      </c>
      <c r="AI1519" s="214">
        <v>630.26445699999999</v>
      </c>
      <c r="AJ1519" s="215">
        <v>1939954</v>
      </c>
      <c r="AK1519" s="218">
        <v>1922</v>
      </c>
      <c r="AL1519" s="214">
        <v>630.26</v>
      </c>
      <c r="AM1519" s="215">
        <v>1211358</v>
      </c>
      <c r="AN1519" s="36">
        <f t="shared" si="268"/>
        <v>1.1463579942644436E-4</v>
      </c>
      <c r="AO1519" s="37">
        <f t="shared" si="269"/>
        <v>0.38440000000000002</v>
      </c>
      <c r="AP1519" s="38" t="s">
        <v>2</v>
      </c>
      <c r="AQ1519" s="39" t="str">
        <f t="shared" si="267"/>
        <v>제품</v>
      </c>
      <c r="AR1519" s="40">
        <f t="shared" si="272"/>
        <v>0</v>
      </c>
      <c r="AS1519" s="41">
        <f t="shared" si="273"/>
        <v>0</v>
      </c>
      <c r="AT1519" s="42">
        <f t="shared" si="274"/>
        <v>1211358</v>
      </c>
      <c r="AU1519" s="43">
        <f t="shared" si="270"/>
        <v>1211358</v>
      </c>
      <c r="AV1519" s="95">
        <f t="shared" si="277"/>
        <v>1211359.72</v>
      </c>
      <c r="AW1519" s="61" t="str">
        <f t="shared" si="277"/>
        <v/>
      </c>
      <c r="AX1519" s="61" t="str">
        <f t="shared" si="277"/>
        <v/>
      </c>
      <c r="AY1519" s="61" t="str">
        <f t="shared" si="277"/>
        <v/>
      </c>
      <c r="AZ1519" s="44" t="str">
        <f t="shared" si="277"/>
        <v/>
      </c>
      <c r="BA1519" s="45"/>
      <c r="BB1519" s="97">
        <v>1922</v>
      </c>
      <c r="BC1519" s="98">
        <v>0</v>
      </c>
      <c r="BD1519" s="98">
        <v>0</v>
      </c>
      <c r="BE1519" s="98">
        <v>0</v>
      </c>
      <c r="BF1519" s="98">
        <v>0</v>
      </c>
      <c r="BG1519" s="99">
        <f t="shared" si="275"/>
        <v>1922</v>
      </c>
      <c r="BH1519" s="52">
        <f t="shared" si="271"/>
        <v>0</v>
      </c>
      <c r="BI1519" s="53">
        <f>IFERROR(IF(ROUND(V1519/((D1519+AK1519)/2),1)&lt;0,0,ROUND(V1519/((D1519+AK1519)/2),1)),0)</f>
        <v>3.1</v>
      </c>
      <c r="BJ1519" s="55" t="str">
        <f>IF(AK1519=0,"정상",IF(AP1519="악성","악성",IF(AND(BL1519&gt;3,BI1519&lt;0.5),"악성",IF(AND(AP1519="정상",BL1519&lt;=3),"정상",IF(BI1519&gt;1,"정상","부진")))))</f>
        <v>정상</v>
      </c>
      <c r="BK1519" s="54">
        <v>46082</v>
      </c>
      <c r="BL1519" s="52">
        <f t="shared" si="276"/>
        <v>7</v>
      </c>
    </row>
    <row r="1520" spans="1:64" ht="17.100000000000001" customHeight="1">
      <c r="A1520" s="58" t="s">
        <v>1</v>
      </c>
      <c r="B1520" s="57" t="s">
        <v>6034</v>
      </c>
      <c r="C1520" s="56" t="s">
        <v>6035</v>
      </c>
      <c r="D1520" s="213">
        <v>0</v>
      </c>
      <c r="E1520" s="214">
        <v>0</v>
      </c>
      <c r="F1520" s="215">
        <v>0</v>
      </c>
      <c r="G1520" s="213">
        <v>191718</v>
      </c>
      <c r="H1520" s="216">
        <v>1686.134896</v>
      </c>
      <c r="I1520" s="215">
        <v>323262410</v>
      </c>
      <c r="J1520" s="213">
        <v>0</v>
      </c>
      <c r="K1520" s="216">
        <v>0</v>
      </c>
      <c r="L1520" s="215">
        <v>0</v>
      </c>
      <c r="M1520" s="213">
        <v>0</v>
      </c>
      <c r="N1520" s="216">
        <v>0</v>
      </c>
      <c r="O1520" s="215">
        <v>0</v>
      </c>
      <c r="P1520" s="213">
        <v>0</v>
      </c>
      <c r="Q1520" s="216">
        <v>0</v>
      </c>
      <c r="R1520" s="215">
        <v>0</v>
      </c>
      <c r="S1520" s="213">
        <v>191718</v>
      </c>
      <c r="T1520" s="214">
        <v>1686.134896</v>
      </c>
      <c r="U1520" s="217">
        <v>323262410</v>
      </c>
      <c r="V1520" s="213">
        <v>56277</v>
      </c>
      <c r="W1520" s="216">
        <v>1686.134904</v>
      </c>
      <c r="X1520" s="215">
        <v>94890614</v>
      </c>
      <c r="Y1520" s="213">
        <v>0</v>
      </c>
      <c r="Z1520" s="216">
        <v>0</v>
      </c>
      <c r="AA1520" s="215">
        <v>0</v>
      </c>
      <c r="AB1520" s="213">
        <v>394</v>
      </c>
      <c r="AC1520" s="216">
        <v>1686.134517</v>
      </c>
      <c r="AD1520" s="215">
        <v>664337</v>
      </c>
      <c r="AE1520" s="213">
        <v>0</v>
      </c>
      <c r="AF1520" s="216">
        <v>0</v>
      </c>
      <c r="AG1520" s="215">
        <v>0</v>
      </c>
      <c r="AH1520" s="213">
        <v>56671</v>
      </c>
      <c r="AI1520" s="214">
        <v>1686.1349009999999</v>
      </c>
      <c r="AJ1520" s="215">
        <v>95554951</v>
      </c>
      <c r="AK1520" s="218">
        <v>135047</v>
      </c>
      <c r="AL1520" s="214">
        <v>1686.1348</v>
      </c>
      <c r="AM1520" s="215">
        <v>227707459</v>
      </c>
      <c r="AN1520" s="36">
        <f t="shared" si="268"/>
        <v>2.1548895205075049E-2</v>
      </c>
      <c r="AO1520" s="37">
        <f t="shared" si="269"/>
        <v>0.70440438560802843</v>
      </c>
      <c r="AP1520" s="38" t="s">
        <v>2</v>
      </c>
      <c r="AQ1520" s="39" t="str">
        <f t="shared" si="267"/>
        <v>제품</v>
      </c>
      <c r="AR1520" s="40">
        <f t="shared" si="272"/>
        <v>0</v>
      </c>
      <c r="AS1520" s="41">
        <f t="shared" si="273"/>
        <v>0</v>
      </c>
      <c r="AT1520" s="42">
        <f t="shared" si="274"/>
        <v>227707459</v>
      </c>
      <c r="AU1520" s="43">
        <f t="shared" si="270"/>
        <v>227707459</v>
      </c>
      <c r="AV1520" s="95">
        <f t="shared" si="277"/>
        <v>227707446.33560002</v>
      </c>
      <c r="AW1520" s="61" t="str">
        <f t="shared" si="277"/>
        <v/>
      </c>
      <c r="AX1520" s="61" t="str">
        <f t="shared" si="277"/>
        <v/>
      </c>
      <c r="AY1520" s="61" t="str">
        <f t="shared" si="277"/>
        <v/>
      </c>
      <c r="AZ1520" s="44" t="str">
        <f t="shared" si="277"/>
        <v/>
      </c>
      <c r="BA1520" s="45"/>
      <c r="BB1520" s="97">
        <v>135047</v>
      </c>
      <c r="BC1520" s="98">
        <v>0</v>
      </c>
      <c r="BD1520" s="98">
        <v>0</v>
      </c>
      <c r="BE1520" s="98">
        <v>0</v>
      </c>
      <c r="BF1520" s="98">
        <v>0</v>
      </c>
      <c r="BG1520" s="99">
        <f t="shared" si="275"/>
        <v>135047</v>
      </c>
      <c r="BH1520" s="52">
        <f t="shared" si="271"/>
        <v>0</v>
      </c>
      <c r="BI1520" s="53">
        <f>IFERROR(IF(ROUND(V1520/((D1520+AK1520)/2),1)&lt;0,0,ROUND(V1520/((D1520+AK1520)/2),1)),0)</f>
        <v>0.8</v>
      </c>
      <c r="BJ1520" s="55" t="str">
        <f>IF(AK1520=0,"정상",IF(AP1520="악성","악성",IF(AND(BL1520&gt;3,BI1520&lt;0.5),"악성",IF(AND(AP1520="정상",BL1520&lt;=3),"정상",IF(BI1520&gt;1,"정상","부진")))))</f>
        <v>정상</v>
      </c>
      <c r="BK1520" s="54">
        <v>46204</v>
      </c>
      <c r="BL1520" s="52">
        <f t="shared" si="276"/>
        <v>3</v>
      </c>
    </row>
    <row r="1521" spans="1:64" ht="17.100000000000001" customHeight="1">
      <c r="A1521" s="58" t="s">
        <v>1</v>
      </c>
      <c r="B1521" s="57" t="s">
        <v>6168</v>
      </c>
      <c r="C1521" s="56" t="s">
        <v>6169</v>
      </c>
      <c r="D1521" s="213">
        <v>0</v>
      </c>
      <c r="E1521" s="214">
        <v>0</v>
      </c>
      <c r="F1521" s="215">
        <v>0</v>
      </c>
      <c r="G1521" s="213">
        <v>70002</v>
      </c>
      <c r="H1521" s="216">
        <v>1551.2229649999999</v>
      </c>
      <c r="I1521" s="215">
        <v>108588710</v>
      </c>
      <c r="J1521" s="213">
        <v>0</v>
      </c>
      <c r="K1521" s="216">
        <v>0</v>
      </c>
      <c r="L1521" s="215">
        <v>0</v>
      </c>
      <c r="M1521" s="213">
        <v>0</v>
      </c>
      <c r="N1521" s="216">
        <v>0</v>
      </c>
      <c r="O1521" s="215">
        <v>0</v>
      </c>
      <c r="P1521" s="213">
        <v>0</v>
      </c>
      <c r="Q1521" s="216">
        <v>0</v>
      </c>
      <c r="R1521" s="215">
        <v>0</v>
      </c>
      <c r="S1521" s="213">
        <v>70002</v>
      </c>
      <c r="T1521" s="214">
        <v>1551.2229649999999</v>
      </c>
      <c r="U1521" s="217">
        <v>108588710</v>
      </c>
      <c r="V1521" s="213">
        <v>28851</v>
      </c>
      <c r="W1521" s="216">
        <v>1551.2230070000001</v>
      </c>
      <c r="X1521" s="215">
        <v>44754335</v>
      </c>
      <c r="Y1521" s="213">
        <v>0</v>
      </c>
      <c r="Z1521" s="216">
        <v>0</v>
      </c>
      <c r="AA1521" s="215">
        <v>0</v>
      </c>
      <c r="AB1521" s="213">
        <v>346</v>
      </c>
      <c r="AC1521" s="216">
        <v>1551.2254330000001</v>
      </c>
      <c r="AD1521" s="215">
        <v>536724</v>
      </c>
      <c r="AE1521" s="213">
        <v>0</v>
      </c>
      <c r="AF1521" s="216">
        <v>0</v>
      </c>
      <c r="AG1521" s="215">
        <v>0</v>
      </c>
      <c r="AH1521" s="213">
        <v>29197</v>
      </c>
      <c r="AI1521" s="214">
        <v>1551.2230360000001</v>
      </c>
      <c r="AJ1521" s="215">
        <v>45291059</v>
      </c>
      <c r="AK1521" s="218">
        <v>40805</v>
      </c>
      <c r="AL1521" s="214">
        <v>1551.223</v>
      </c>
      <c r="AM1521" s="215">
        <v>63297651</v>
      </c>
      <c r="AN1521" s="36">
        <f t="shared" si="268"/>
        <v>5.9901175574859581E-3</v>
      </c>
      <c r="AO1521" s="37">
        <f t="shared" si="269"/>
        <v>0.58291191680237708</v>
      </c>
      <c r="AP1521" s="38" t="s">
        <v>2</v>
      </c>
      <c r="AQ1521" s="39" t="str">
        <f t="shared" si="267"/>
        <v>제품</v>
      </c>
      <c r="AR1521" s="40">
        <f t="shared" si="272"/>
        <v>0</v>
      </c>
      <c r="AS1521" s="41">
        <f t="shared" si="273"/>
        <v>0</v>
      </c>
      <c r="AT1521" s="42">
        <f t="shared" si="274"/>
        <v>63297651</v>
      </c>
      <c r="AU1521" s="43">
        <f t="shared" si="270"/>
        <v>63297651</v>
      </c>
      <c r="AV1521" s="95">
        <f t="shared" si="277"/>
        <v>63297654.515000001</v>
      </c>
      <c r="AW1521" s="61" t="str">
        <f t="shared" si="277"/>
        <v/>
      </c>
      <c r="AX1521" s="61" t="str">
        <f t="shared" si="277"/>
        <v/>
      </c>
      <c r="AY1521" s="61" t="str">
        <f t="shared" si="277"/>
        <v/>
      </c>
      <c r="AZ1521" s="44" t="str">
        <f t="shared" si="277"/>
        <v/>
      </c>
      <c r="BA1521" s="45"/>
      <c r="BB1521" s="97">
        <v>40805</v>
      </c>
      <c r="BC1521" s="98">
        <v>0</v>
      </c>
      <c r="BD1521" s="98">
        <v>0</v>
      </c>
      <c r="BE1521" s="98">
        <v>0</v>
      </c>
      <c r="BF1521" s="98">
        <v>0</v>
      </c>
      <c r="BG1521" s="99">
        <f t="shared" si="275"/>
        <v>40805</v>
      </c>
      <c r="BH1521" s="52">
        <f t="shared" si="271"/>
        <v>0</v>
      </c>
      <c r="BI1521" s="53">
        <f>IFERROR(IF(ROUND(V1521/((D1521+AK1521)/2),1)&lt;0,0,ROUND(V1521/((D1521+AK1521)/2),1)),0)</f>
        <v>1.4</v>
      </c>
      <c r="BJ1521" s="55" t="str">
        <f>IF(AK1521=0,"정상",IF(AP1521="악성","악성",IF(AND(BL1521&gt;3,BI1521&lt;0.5),"악성",IF(AND(AP1521="정상",BL1521&lt;=3),"정상",IF(BI1521&gt;1,"정상","부진")))))</f>
        <v>정상</v>
      </c>
      <c r="BK1521" s="54">
        <v>46235</v>
      </c>
      <c r="BL1521" s="52">
        <f t="shared" si="276"/>
        <v>2</v>
      </c>
    </row>
    <row r="1522" spans="1:64" ht="17.100000000000001" customHeight="1">
      <c r="A1522" s="58" t="s">
        <v>1</v>
      </c>
      <c r="B1522" s="57" t="s">
        <v>6036</v>
      </c>
      <c r="C1522" s="56" t="s">
        <v>6037</v>
      </c>
      <c r="D1522" s="213">
        <v>0</v>
      </c>
      <c r="E1522" s="214">
        <v>0</v>
      </c>
      <c r="F1522" s="215">
        <v>0</v>
      </c>
      <c r="G1522" s="213">
        <v>97866</v>
      </c>
      <c r="H1522" s="216">
        <v>1599.851255</v>
      </c>
      <c r="I1522" s="215">
        <v>156571043</v>
      </c>
      <c r="J1522" s="213">
        <v>0</v>
      </c>
      <c r="K1522" s="216">
        <v>0</v>
      </c>
      <c r="L1522" s="215">
        <v>0</v>
      </c>
      <c r="M1522" s="213">
        <v>0</v>
      </c>
      <c r="N1522" s="216">
        <v>0</v>
      </c>
      <c r="O1522" s="215">
        <v>0</v>
      </c>
      <c r="P1522" s="213">
        <v>0</v>
      </c>
      <c r="Q1522" s="216">
        <v>0</v>
      </c>
      <c r="R1522" s="215">
        <v>0</v>
      </c>
      <c r="S1522" s="213">
        <v>97866</v>
      </c>
      <c r="T1522" s="214">
        <v>1599.851255</v>
      </c>
      <c r="U1522" s="217">
        <v>156571043</v>
      </c>
      <c r="V1522" s="213">
        <v>42665</v>
      </c>
      <c r="W1522" s="216">
        <v>1599.85133</v>
      </c>
      <c r="X1522" s="215">
        <v>68257657</v>
      </c>
      <c r="Y1522" s="213">
        <v>0</v>
      </c>
      <c r="Z1522" s="216">
        <v>0</v>
      </c>
      <c r="AA1522" s="215">
        <v>0</v>
      </c>
      <c r="AB1522" s="213">
        <v>402</v>
      </c>
      <c r="AC1522" s="216">
        <v>1599.860696</v>
      </c>
      <c r="AD1522" s="215">
        <v>643144</v>
      </c>
      <c r="AE1522" s="213">
        <v>0</v>
      </c>
      <c r="AF1522" s="216">
        <v>0</v>
      </c>
      <c r="AG1522" s="215">
        <v>0</v>
      </c>
      <c r="AH1522" s="213">
        <v>43067</v>
      </c>
      <c r="AI1522" s="214">
        <v>1599.8514170000001</v>
      </c>
      <c r="AJ1522" s="215">
        <v>68900801</v>
      </c>
      <c r="AK1522" s="218">
        <v>54799</v>
      </c>
      <c r="AL1522" s="214">
        <v>1599.8512000000001</v>
      </c>
      <c r="AM1522" s="215">
        <v>87670242</v>
      </c>
      <c r="AN1522" s="36">
        <f t="shared" si="268"/>
        <v>8.296596280851604E-3</v>
      </c>
      <c r="AO1522" s="37">
        <f t="shared" si="269"/>
        <v>0.55993910040259132</v>
      </c>
      <c r="AP1522" s="38" t="s">
        <v>2</v>
      </c>
      <c r="AQ1522" s="39" t="str">
        <f t="shared" si="267"/>
        <v>제품</v>
      </c>
      <c r="AR1522" s="40">
        <f t="shared" si="272"/>
        <v>0</v>
      </c>
      <c r="AS1522" s="41">
        <f t="shared" si="273"/>
        <v>0</v>
      </c>
      <c r="AT1522" s="42">
        <f t="shared" si="274"/>
        <v>87670242</v>
      </c>
      <c r="AU1522" s="43">
        <f t="shared" si="270"/>
        <v>87670242</v>
      </c>
      <c r="AV1522" s="95">
        <f t="shared" si="277"/>
        <v>87670245.908800006</v>
      </c>
      <c r="AW1522" s="61" t="str">
        <f t="shared" si="277"/>
        <v/>
      </c>
      <c r="AX1522" s="61" t="str">
        <f t="shared" si="277"/>
        <v/>
      </c>
      <c r="AY1522" s="61" t="str">
        <f t="shared" si="277"/>
        <v/>
      </c>
      <c r="AZ1522" s="44" t="str">
        <f t="shared" si="277"/>
        <v/>
      </c>
      <c r="BA1522" s="45"/>
      <c r="BB1522" s="97">
        <v>54799</v>
      </c>
      <c r="BC1522" s="98">
        <v>0</v>
      </c>
      <c r="BD1522" s="98">
        <v>0</v>
      </c>
      <c r="BE1522" s="98">
        <v>0</v>
      </c>
      <c r="BF1522" s="98">
        <v>0</v>
      </c>
      <c r="BG1522" s="99">
        <f t="shared" si="275"/>
        <v>54799</v>
      </c>
      <c r="BH1522" s="52">
        <f t="shared" si="271"/>
        <v>0</v>
      </c>
      <c r="BI1522" s="53">
        <f>IFERROR(IF(ROUND(V1522/((D1522+AK1522)/2),1)&lt;0,0,ROUND(V1522/((D1522+AK1522)/2),1)),0)</f>
        <v>1.6</v>
      </c>
      <c r="BJ1522" s="55" t="str">
        <f>IF(AK1522=0,"정상",IF(AP1522="악성","악성",IF(AND(BL1522&gt;3,BI1522&lt;0.5),"악성",IF(AND(AP1522="정상",BL1522&lt;=3),"정상",IF(BI1522&gt;1,"정상","부진")))))</f>
        <v>정상</v>
      </c>
      <c r="BK1522" s="54">
        <v>46204</v>
      </c>
      <c r="BL1522" s="52">
        <f t="shared" si="276"/>
        <v>3</v>
      </c>
    </row>
    <row r="1523" spans="1:64" ht="17.100000000000001" customHeight="1">
      <c r="A1523" s="58" t="s">
        <v>1</v>
      </c>
      <c r="B1523" s="57" t="s">
        <v>6038</v>
      </c>
      <c r="C1523" s="56" t="s">
        <v>6039</v>
      </c>
      <c r="D1523" s="213">
        <v>0</v>
      </c>
      <c r="E1523" s="214">
        <v>0</v>
      </c>
      <c r="F1523" s="215">
        <v>0</v>
      </c>
      <c r="G1523" s="213">
        <v>90000</v>
      </c>
      <c r="H1523" s="216">
        <v>952.41048799999999</v>
      </c>
      <c r="I1523" s="215">
        <v>85716944</v>
      </c>
      <c r="J1523" s="213">
        <v>0</v>
      </c>
      <c r="K1523" s="216">
        <v>0</v>
      </c>
      <c r="L1523" s="215">
        <v>0</v>
      </c>
      <c r="M1523" s="213">
        <v>0</v>
      </c>
      <c r="N1523" s="216">
        <v>0</v>
      </c>
      <c r="O1523" s="215">
        <v>0</v>
      </c>
      <c r="P1523" s="213">
        <v>0</v>
      </c>
      <c r="Q1523" s="216">
        <v>0</v>
      </c>
      <c r="R1523" s="215">
        <v>0</v>
      </c>
      <c r="S1523" s="213">
        <v>90000</v>
      </c>
      <c r="T1523" s="214">
        <v>952.41048799999999</v>
      </c>
      <c r="U1523" s="217">
        <v>85716944</v>
      </c>
      <c r="V1523" s="213">
        <v>33486</v>
      </c>
      <c r="W1523" s="216">
        <v>953.04810899999995</v>
      </c>
      <c r="X1523" s="215">
        <v>31913769</v>
      </c>
      <c r="Y1523" s="213">
        <v>0</v>
      </c>
      <c r="Z1523" s="216">
        <v>0</v>
      </c>
      <c r="AA1523" s="215">
        <v>0</v>
      </c>
      <c r="AB1523" s="213">
        <v>330</v>
      </c>
      <c r="AC1523" s="216">
        <v>954.49090899999999</v>
      </c>
      <c r="AD1523" s="215">
        <v>314982</v>
      </c>
      <c r="AE1523" s="213">
        <v>0</v>
      </c>
      <c r="AF1523" s="216">
        <v>0</v>
      </c>
      <c r="AG1523" s="215">
        <v>0</v>
      </c>
      <c r="AH1523" s="213">
        <v>33816</v>
      </c>
      <c r="AI1523" s="214">
        <v>953.06218899999999</v>
      </c>
      <c r="AJ1523" s="215">
        <v>32228751</v>
      </c>
      <c r="AK1523" s="218">
        <v>56184</v>
      </c>
      <c r="AL1523" s="214">
        <v>952.01829999999995</v>
      </c>
      <c r="AM1523" s="215">
        <v>53488193</v>
      </c>
      <c r="AN1523" s="36">
        <f t="shared" si="268"/>
        <v>5.0618081231402655E-3</v>
      </c>
      <c r="AO1523" s="37">
        <f t="shared" si="269"/>
        <v>0.62426666666666664</v>
      </c>
      <c r="AP1523" s="38" t="s">
        <v>2</v>
      </c>
      <c r="AQ1523" s="39" t="str">
        <f t="shared" si="267"/>
        <v>제품</v>
      </c>
      <c r="AR1523" s="40">
        <f t="shared" si="272"/>
        <v>0</v>
      </c>
      <c r="AS1523" s="41">
        <f t="shared" si="273"/>
        <v>0</v>
      </c>
      <c r="AT1523" s="42">
        <f t="shared" si="274"/>
        <v>53488193</v>
      </c>
      <c r="AU1523" s="43">
        <f t="shared" si="270"/>
        <v>53488193</v>
      </c>
      <c r="AV1523" s="95">
        <f t="shared" si="277"/>
        <v>53488196.167199999</v>
      </c>
      <c r="AW1523" s="61" t="str">
        <f t="shared" si="277"/>
        <v/>
      </c>
      <c r="AX1523" s="61" t="str">
        <f t="shared" si="277"/>
        <v/>
      </c>
      <c r="AY1523" s="61" t="str">
        <f t="shared" si="277"/>
        <v/>
      </c>
      <c r="AZ1523" s="44" t="str">
        <f t="shared" si="277"/>
        <v/>
      </c>
      <c r="BA1523" s="45"/>
      <c r="BB1523" s="97">
        <v>56184</v>
      </c>
      <c r="BC1523" s="98">
        <v>0</v>
      </c>
      <c r="BD1523" s="98">
        <v>0</v>
      </c>
      <c r="BE1523" s="98">
        <v>0</v>
      </c>
      <c r="BF1523" s="98">
        <v>0</v>
      </c>
      <c r="BG1523" s="99">
        <f t="shared" si="275"/>
        <v>56184</v>
      </c>
      <c r="BH1523" s="52">
        <f t="shared" si="271"/>
        <v>0</v>
      </c>
      <c r="BI1523" s="53">
        <f>IFERROR(IF(ROUND(V1523/((D1523+AK1523)/2),1)&lt;0,0,ROUND(V1523/((D1523+AK1523)/2),1)),0)</f>
        <v>1.2</v>
      </c>
      <c r="BJ1523" s="55" t="str">
        <f>IF(AK1523=0,"정상",IF(AP1523="악성","악성",IF(AND(BL1523&gt;3,BI1523&lt;0.5),"악성",IF(AND(AP1523="정상",BL1523&lt;=3),"정상",IF(BI1523&gt;1,"정상","부진")))))</f>
        <v>정상</v>
      </c>
      <c r="BK1523" s="54">
        <v>46266</v>
      </c>
      <c r="BL1523" s="52">
        <f t="shared" si="276"/>
        <v>1</v>
      </c>
    </row>
    <row r="1524" spans="1:64" ht="17.100000000000001" customHeight="1">
      <c r="A1524" s="58" t="s">
        <v>1</v>
      </c>
      <c r="B1524" s="57" t="s">
        <v>6315</v>
      </c>
      <c r="C1524" s="56" t="s">
        <v>6316</v>
      </c>
      <c r="D1524" s="213">
        <v>0</v>
      </c>
      <c r="E1524" s="214">
        <v>0</v>
      </c>
      <c r="F1524" s="215">
        <v>0</v>
      </c>
      <c r="G1524" s="213">
        <v>1000080</v>
      </c>
      <c r="H1524" s="216">
        <v>90.333797000000004</v>
      </c>
      <c r="I1524" s="215">
        <v>90341024</v>
      </c>
      <c r="J1524" s="213">
        <v>0</v>
      </c>
      <c r="K1524" s="216">
        <v>0</v>
      </c>
      <c r="L1524" s="215">
        <v>0</v>
      </c>
      <c r="M1524" s="213">
        <v>0</v>
      </c>
      <c r="N1524" s="216">
        <v>0</v>
      </c>
      <c r="O1524" s="215">
        <v>0</v>
      </c>
      <c r="P1524" s="213">
        <v>0</v>
      </c>
      <c r="Q1524" s="216">
        <v>0</v>
      </c>
      <c r="R1524" s="215">
        <v>0</v>
      </c>
      <c r="S1524" s="213">
        <v>1000080</v>
      </c>
      <c r="T1524" s="214">
        <v>90.333797000000004</v>
      </c>
      <c r="U1524" s="217">
        <v>90341024</v>
      </c>
      <c r="V1524" s="213">
        <v>4760</v>
      </c>
      <c r="W1524" s="216">
        <v>90.333403000000004</v>
      </c>
      <c r="X1524" s="215">
        <v>429987</v>
      </c>
      <c r="Y1524" s="213">
        <v>0</v>
      </c>
      <c r="Z1524" s="216">
        <v>0</v>
      </c>
      <c r="AA1524" s="215">
        <v>0</v>
      </c>
      <c r="AB1524" s="213">
        <v>0</v>
      </c>
      <c r="AC1524" s="216">
        <v>0</v>
      </c>
      <c r="AD1524" s="215">
        <v>0</v>
      </c>
      <c r="AE1524" s="213">
        <v>0</v>
      </c>
      <c r="AF1524" s="216">
        <v>0</v>
      </c>
      <c r="AG1524" s="215">
        <v>0</v>
      </c>
      <c r="AH1524" s="213">
        <v>4760</v>
      </c>
      <c r="AI1524" s="214">
        <v>90.333403000000004</v>
      </c>
      <c r="AJ1524" s="215">
        <v>429987</v>
      </c>
      <c r="AK1524" s="218">
        <v>995320</v>
      </c>
      <c r="AL1524" s="214">
        <v>90.333699999999993</v>
      </c>
      <c r="AM1524" s="215">
        <v>89911037</v>
      </c>
      <c r="AN1524" s="36">
        <f t="shared" si="268"/>
        <v>8.5086519457960551E-3</v>
      </c>
      <c r="AO1524" s="37">
        <f t="shared" si="269"/>
        <v>0.99524038076953847</v>
      </c>
      <c r="AP1524" s="38" t="s">
        <v>2</v>
      </c>
      <c r="AQ1524" s="39" t="str">
        <f t="shared" si="267"/>
        <v>제품</v>
      </c>
      <c r="AR1524" s="40">
        <f t="shared" si="272"/>
        <v>0</v>
      </c>
      <c r="AS1524" s="41">
        <f t="shared" si="273"/>
        <v>0</v>
      </c>
      <c r="AT1524" s="42">
        <f t="shared" si="274"/>
        <v>89911037</v>
      </c>
      <c r="AU1524" s="43">
        <f t="shared" si="270"/>
        <v>89911037</v>
      </c>
      <c r="AV1524" s="95">
        <f t="shared" si="277"/>
        <v>89910938.283999994</v>
      </c>
      <c r="AW1524" s="61" t="str">
        <f t="shared" si="277"/>
        <v/>
      </c>
      <c r="AX1524" s="61" t="str">
        <f t="shared" si="277"/>
        <v/>
      </c>
      <c r="AY1524" s="61" t="str">
        <f t="shared" si="277"/>
        <v/>
      </c>
      <c r="AZ1524" s="44" t="str">
        <f t="shared" si="277"/>
        <v/>
      </c>
      <c r="BA1524" s="45"/>
      <c r="BB1524" s="97">
        <v>995320</v>
      </c>
      <c r="BC1524" s="98">
        <v>0</v>
      </c>
      <c r="BD1524" s="98">
        <v>0</v>
      </c>
      <c r="BE1524" s="98">
        <v>0</v>
      </c>
      <c r="BF1524" s="98">
        <v>0</v>
      </c>
      <c r="BG1524" s="99">
        <f t="shared" si="275"/>
        <v>995320</v>
      </c>
      <c r="BH1524" s="52">
        <f t="shared" si="271"/>
        <v>0</v>
      </c>
      <c r="BI1524" s="53">
        <f>IFERROR(IF(ROUND(V1524/((D1524+AK1524)/2),1)&lt;0,0,ROUND(V1524/((D1524+AK1524)/2),1)),0)</f>
        <v>0</v>
      </c>
      <c r="BJ1524" s="55" t="str">
        <f>IF(AK1524=0,"정상",IF(AP1524="악성","악성",IF(AND(BL1524&gt;3,BI1524&lt;0.5),"악성",IF(AND(AP1524="정상",BL1524&lt;=3),"정상",IF(BI1524&gt;1,"정상","부진")))))</f>
        <v>정상</v>
      </c>
      <c r="BK1524" s="54">
        <v>46266</v>
      </c>
      <c r="BL1524" s="52">
        <f t="shared" si="276"/>
        <v>1</v>
      </c>
    </row>
    <row r="1525" spans="1:64" ht="17.100000000000001" customHeight="1">
      <c r="A1525" s="58" t="s">
        <v>1</v>
      </c>
      <c r="B1525" s="57" t="s">
        <v>6317</v>
      </c>
      <c r="C1525" s="56" t="s">
        <v>6318</v>
      </c>
      <c r="D1525" s="213">
        <v>0</v>
      </c>
      <c r="E1525" s="214">
        <v>0</v>
      </c>
      <c r="F1525" s="215">
        <v>0</v>
      </c>
      <c r="G1525" s="213">
        <v>3700</v>
      </c>
      <c r="H1525" s="216">
        <v>12135.777837</v>
      </c>
      <c r="I1525" s="215">
        <v>44902378</v>
      </c>
      <c r="J1525" s="213">
        <v>0</v>
      </c>
      <c r="K1525" s="216">
        <v>0</v>
      </c>
      <c r="L1525" s="215">
        <v>0</v>
      </c>
      <c r="M1525" s="213">
        <v>0</v>
      </c>
      <c r="N1525" s="216">
        <v>0</v>
      </c>
      <c r="O1525" s="215">
        <v>0</v>
      </c>
      <c r="P1525" s="213">
        <v>0</v>
      </c>
      <c r="Q1525" s="216">
        <v>0</v>
      </c>
      <c r="R1525" s="215">
        <v>0</v>
      </c>
      <c r="S1525" s="213">
        <v>3700</v>
      </c>
      <c r="T1525" s="214">
        <v>12135.777837</v>
      </c>
      <c r="U1525" s="217">
        <v>44902378</v>
      </c>
      <c r="V1525" s="213">
        <v>33</v>
      </c>
      <c r="W1525" s="216">
        <v>12135.787877999999</v>
      </c>
      <c r="X1525" s="215">
        <v>400481</v>
      </c>
      <c r="Y1525" s="213">
        <v>0</v>
      </c>
      <c r="Z1525" s="216">
        <v>0</v>
      </c>
      <c r="AA1525" s="215">
        <v>0</v>
      </c>
      <c r="AB1525" s="213">
        <v>1</v>
      </c>
      <c r="AC1525" s="216">
        <v>12136</v>
      </c>
      <c r="AD1525" s="215">
        <v>12136</v>
      </c>
      <c r="AE1525" s="213">
        <v>0</v>
      </c>
      <c r="AF1525" s="216">
        <v>0</v>
      </c>
      <c r="AG1525" s="215">
        <v>0</v>
      </c>
      <c r="AH1525" s="213">
        <v>34</v>
      </c>
      <c r="AI1525" s="214">
        <v>12135.794116999999</v>
      </c>
      <c r="AJ1525" s="215">
        <v>412617</v>
      </c>
      <c r="AK1525" s="218">
        <v>3666</v>
      </c>
      <c r="AL1525" s="214">
        <v>12135.7778</v>
      </c>
      <c r="AM1525" s="215">
        <v>44489761</v>
      </c>
      <c r="AN1525" s="36">
        <f t="shared" si="268"/>
        <v>4.2102494213324603E-3</v>
      </c>
      <c r="AO1525" s="37">
        <f t="shared" si="269"/>
        <v>0.99081081081081079</v>
      </c>
      <c r="AP1525" s="38" t="s">
        <v>2</v>
      </c>
      <c r="AQ1525" s="39" t="str">
        <f t="shared" si="267"/>
        <v>제품</v>
      </c>
      <c r="AR1525" s="40">
        <f t="shared" si="272"/>
        <v>0</v>
      </c>
      <c r="AS1525" s="41">
        <f t="shared" si="273"/>
        <v>0</v>
      </c>
      <c r="AT1525" s="42">
        <f t="shared" si="274"/>
        <v>44489761</v>
      </c>
      <c r="AU1525" s="43">
        <f t="shared" si="270"/>
        <v>44489761</v>
      </c>
      <c r="AV1525" s="95">
        <f t="shared" si="277"/>
        <v>44489761.414799996</v>
      </c>
      <c r="AW1525" s="61" t="str">
        <f t="shared" si="277"/>
        <v/>
      </c>
      <c r="AX1525" s="61" t="str">
        <f t="shared" si="277"/>
        <v/>
      </c>
      <c r="AY1525" s="61" t="str">
        <f t="shared" si="277"/>
        <v/>
      </c>
      <c r="AZ1525" s="44" t="str">
        <f t="shared" si="277"/>
        <v/>
      </c>
      <c r="BA1525" s="45"/>
      <c r="BB1525" s="97">
        <v>3666</v>
      </c>
      <c r="BC1525" s="98">
        <v>0</v>
      </c>
      <c r="BD1525" s="98">
        <v>0</v>
      </c>
      <c r="BE1525" s="98">
        <v>0</v>
      </c>
      <c r="BF1525" s="98">
        <v>0</v>
      </c>
      <c r="BG1525" s="99">
        <f t="shared" si="275"/>
        <v>3666</v>
      </c>
      <c r="BH1525" s="52">
        <f t="shared" si="271"/>
        <v>0</v>
      </c>
      <c r="BI1525" s="53">
        <f>IFERROR(IF(ROUND(V1525/((D1525+AK1525)/2),1)&lt;0,0,ROUND(V1525/((D1525+AK1525)/2),1)),0)</f>
        <v>0</v>
      </c>
      <c r="BJ1525" s="55" t="str">
        <f>IF(AK1525=0,"정상",IF(AP1525="악성","악성",IF(AND(BL1525&gt;3,BI1525&lt;0.5),"악성",IF(AND(AP1525="정상",BL1525&lt;=3),"정상",IF(BI1525&gt;1,"정상","부진")))))</f>
        <v>정상</v>
      </c>
      <c r="BK1525" s="54">
        <v>46266</v>
      </c>
      <c r="BL1525" s="52">
        <f t="shared" si="276"/>
        <v>1</v>
      </c>
    </row>
    <row r="1526" spans="1:64" ht="17.100000000000001" customHeight="1">
      <c r="A1526" s="58" t="s">
        <v>1</v>
      </c>
      <c r="B1526" s="57" t="s">
        <v>6319</v>
      </c>
      <c r="C1526" s="56" t="s">
        <v>6320</v>
      </c>
      <c r="D1526" s="213">
        <v>0</v>
      </c>
      <c r="E1526" s="214">
        <v>0</v>
      </c>
      <c r="F1526" s="215">
        <v>0</v>
      </c>
      <c r="G1526" s="213">
        <v>5004</v>
      </c>
      <c r="H1526" s="216">
        <v>4699.0471619999998</v>
      </c>
      <c r="I1526" s="215">
        <v>23514032</v>
      </c>
      <c r="J1526" s="213">
        <v>0</v>
      </c>
      <c r="K1526" s="216">
        <v>0</v>
      </c>
      <c r="L1526" s="215">
        <v>0</v>
      </c>
      <c r="M1526" s="213">
        <v>0</v>
      </c>
      <c r="N1526" s="216">
        <v>0</v>
      </c>
      <c r="O1526" s="215">
        <v>0</v>
      </c>
      <c r="P1526" s="213">
        <v>0</v>
      </c>
      <c r="Q1526" s="216">
        <v>0</v>
      </c>
      <c r="R1526" s="215">
        <v>0</v>
      </c>
      <c r="S1526" s="213">
        <v>5004</v>
      </c>
      <c r="T1526" s="214">
        <v>4699.0471619999998</v>
      </c>
      <c r="U1526" s="217">
        <v>23514032</v>
      </c>
      <c r="V1526" s="213">
        <v>0</v>
      </c>
      <c r="W1526" s="216">
        <v>0</v>
      </c>
      <c r="X1526" s="215">
        <v>0</v>
      </c>
      <c r="Y1526" s="213">
        <v>0</v>
      </c>
      <c r="Z1526" s="216">
        <v>0</v>
      </c>
      <c r="AA1526" s="215">
        <v>0</v>
      </c>
      <c r="AB1526" s="213">
        <v>0</v>
      </c>
      <c r="AC1526" s="216">
        <v>0</v>
      </c>
      <c r="AD1526" s="215">
        <v>0</v>
      </c>
      <c r="AE1526" s="213">
        <v>0</v>
      </c>
      <c r="AF1526" s="216">
        <v>0</v>
      </c>
      <c r="AG1526" s="215">
        <v>0</v>
      </c>
      <c r="AH1526" s="213">
        <v>0</v>
      </c>
      <c r="AI1526" s="214">
        <v>0</v>
      </c>
      <c r="AJ1526" s="215">
        <v>0</v>
      </c>
      <c r="AK1526" s="218">
        <v>5004</v>
      </c>
      <c r="AL1526" s="214">
        <v>4699.0470999999998</v>
      </c>
      <c r="AM1526" s="215">
        <v>23514032</v>
      </c>
      <c r="AN1526" s="36">
        <f t="shared" si="268"/>
        <v>2.2252297471589688E-3</v>
      </c>
      <c r="AO1526" s="37">
        <f t="shared" si="269"/>
        <v>1</v>
      </c>
      <c r="AP1526" s="38" t="s">
        <v>2</v>
      </c>
      <c r="AQ1526" s="39" t="str">
        <f t="shared" si="267"/>
        <v>제품</v>
      </c>
      <c r="AR1526" s="40">
        <f t="shared" si="272"/>
        <v>0</v>
      </c>
      <c r="AS1526" s="41">
        <f t="shared" si="273"/>
        <v>0</v>
      </c>
      <c r="AT1526" s="42">
        <f t="shared" si="274"/>
        <v>23514032</v>
      </c>
      <c r="AU1526" s="43">
        <f t="shared" si="270"/>
        <v>23514032</v>
      </c>
      <c r="AV1526" s="95">
        <f t="shared" si="277"/>
        <v>23514031.6884</v>
      </c>
      <c r="AW1526" s="61" t="str">
        <f t="shared" si="277"/>
        <v/>
      </c>
      <c r="AX1526" s="61" t="str">
        <f t="shared" si="277"/>
        <v/>
      </c>
      <c r="AY1526" s="61" t="str">
        <f t="shared" si="277"/>
        <v/>
      </c>
      <c r="AZ1526" s="44" t="str">
        <f t="shared" si="277"/>
        <v/>
      </c>
      <c r="BA1526" s="45"/>
      <c r="BB1526" s="97">
        <v>5004</v>
      </c>
      <c r="BC1526" s="98">
        <v>0</v>
      </c>
      <c r="BD1526" s="98">
        <v>0</v>
      </c>
      <c r="BE1526" s="98">
        <v>0</v>
      </c>
      <c r="BF1526" s="98">
        <v>0</v>
      </c>
      <c r="BG1526" s="99">
        <f t="shared" si="275"/>
        <v>5004</v>
      </c>
      <c r="BH1526" s="52">
        <f t="shared" si="271"/>
        <v>0</v>
      </c>
      <c r="BI1526" s="53">
        <f>IFERROR(IF(ROUND(V1526/((D1526+AK1526)/2),1)&lt;0,0,ROUND(V1526/((D1526+AK1526)/2),1)),0)</f>
        <v>0</v>
      </c>
      <c r="BJ1526" s="55" t="str">
        <f>IF(AK1526=0,"정상",IF(AP1526="악성","악성",IF(AND(BL1526&gt;3,BI1526&lt;0.5),"악성",IF(AND(AP1526="정상",BL1526&lt;=3),"정상",IF(BI1526&gt;1,"정상","부진")))))</f>
        <v>정상</v>
      </c>
      <c r="BK1526" s="54">
        <v>46266</v>
      </c>
      <c r="BL1526" s="52">
        <f t="shared" si="276"/>
        <v>1</v>
      </c>
    </row>
    <row r="1527" spans="1:64" ht="17.100000000000001" customHeight="1">
      <c r="A1527" s="58" t="s">
        <v>1</v>
      </c>
      <c r="B1527" s="57" t="s">
        <v>1864</v>
      </c>
      <c r="C1527" s="56" t="s">
        <v>1865</v>
      </c>
      <c r="D1527" s="213">
        <v>0</v>
      </c>
      <c r="E1527" s="214">
        <v>0</v>
      </c>
      <c r="F1527" s="215">
        <v>0</v>
      </c>
      <c r="G1527" s="213">
        <v>205608</v>
      </c>
      <c r="H1527" s="216">
        <v>606.54896599999995</v>
      </c>
      <c r="I1527" s="215">
        <v>124711320</v>
      </c>
      <c r="J1527" s="213">
        <v>0</v>
      </c>
      <c r="K1527" s="216">
        <v>0</v>
      </c>
      <c r="L1527" s="215">
        <v>0</v>
      </c>
      <c r="M1527" s="213">
        <v>0</v>
      </c>
      <c r="N1527" s="216">
        <v>0</v>
      </c>
      <c r="O1527" s="215">
        <v>0</v>
      </c>
      <c r="P1527" s="213">
        <v>0</v>
      </c>
      <c r="Q1527" s="216">
        <v>0</v>
      </c>
      <c r="R1527" s="215">
        <v>0</v>
      </c>
      <c r="S1527" s="213">
        <v>205608</v>
      </c>
      <c r="T1527" s="214">
        <v>606.54896599999995</v>
      </c>
      <c r="U1527" s="217">
        <v>124711320</v>
      </c>
      <c r="V1527" s="213">
        <v>205608</v>
      </c>
      <c r="W1527" s="216">
        <v>606.54896599999995</v>
      </c>
      <c r="X1527" s="215">
        <v>124711320</v>
      </c>
      <c r="Y1527" s="213">
        <v>0</v>
      </c>
      <c r="Z1527" s="216">
        <v>0</v>
      </c>
      <c r="AA1527" s="215">
        <v>0</v>
      </c>
      <c r="AB1527" s="213">
        <v>0</v>
      </c>
      <c r="AC1527" s="216">
        <v>0</v>
      </c>
      <c r="AD1527" s="215">
        <v>0</v>
      </c>
      <c r="AE1527" s="213">
        <v>0</v>
      </c>
      <c r="AF1527" s="216">
        <v>0</v>
      </c>
      <c r="AG1527" s="215">
        <v>0</v>
      </c>
      <c r="AH1527" s="213">
        <v>205608</v>
      </c>
      <c r="AI1527" s="214">
        <v>606.54896599999995</v>
      </c>
      <c r="AJ1527" s="215">
        <v>124711320</v>
      </c>
      <c r="AK1527" s="218">
        <v>0</v>
      </c>
      <c r="AL1527" s="214">
        <v>0</v>
      </c>
      <c r="AM1527" s="215">
        <v>0</v>
      </c>
      <c r="AN1527" s="36">
        <f t="shared" si="268"/>
        <v>0</v>
      </c>
      <c r="AO1527" s="37">
        <f t="shared" si="269"/>
        <v>0</v>
      </c>
      <c r="AP1527" s="38" t="s">
        <v>2</v>
      </c>
      <c r="AQ1527" s="39" t="str">
        <f t="shared" si="267"/>
        <v>제품</v>
      </c>
      <c r="AR1527" s="40">
        <f t="shared" si="272"/>
        <v>0</v>
      </c>
      <c r="AS1527" s="41">
        <f t="shared" si="273"/>
        <v>0</v>
      </c>
      <c r="AT1527" s="42">
        <f t="shared" si="274"/>
        <v>0</v>
      </c>
      <c r="AU1527" s="43">
        <f t="shared" si="270"/>
        <v>0</v>
      </c>
      <c r="AV1527" s="95" t="str">
        <f t="shared" si="277"/>
        <v/>
      </c>
      <c r="AW1527" s="61" t="str">
        <f t="shared" si="277"/>
        <v/>
      </c>
      <c r="AX1527" s="61" t="str">
        <f t="shared" si="277"/>
        <v/>
      </c>
      <c r="AY1527" s="61" t="str">
        <f t="shared" si="277"/>
        <v/>
      </c>
      <c r="AZ1527" s="44" t="str">
        <f t="shared" si="277"/>
        <v/>
      </c>
      <c r="BA1527" s="45"/>
      <c r="BB1527" s="97">
        <v>0</v>
      </c>
      <c r="BC1527" s="98">
        <v>0</v>
      </c>
      <c r="BD1527" s="98">
        <v>0</v>
      </c>
      <c r="BE1527" s="98">
        <v>0</v>
      </c>
      <c r="BF1527" s="98">
        <v>0</v>
      </c>
      <c r="BG1527" s="99">
        <f t="shared" si="275"/>
        <v>0</v>
      </c>
      <c r="BH1527" s="52">
        <f t="shared" si="271"/>
        <v>0</v>
      </c>
      <c r="BI1527" s="53">
        <f>IFERROR(IF(ROUND(V1527/((D1527+AK1527)/2),1)&lt;0,0,ROUND(V1527/((D1527+AK1527)/2),1)),0)</f>
        <v>0</v>
      </c>
      <c r="BJ1527" s="55" t="str">
        <f>IF(AK1527=0,"정상",IF(AP1527="악성","악성",IF(AND(BL1527&gt;3,BI1527&lt;0.5),"악성",IF(AND(AP1527="정상",BL1527&lt;=3),"정상",IF(BI1527&gt;1,"정상","부진")))))</f>
        <v>정상</v>
      </c>
      <c r="BK1527" s="54">
        <v>46266</v>
      </c>
      <c r="BL1527" s="52">
        <f t="shared" si="276"/>
        <v>1</v>
      </c>
    </row>
    <row r="1528" spans="1:64" ht="17.100000000000001" customHeight="1">
      <c r="A1528" s="58" t="s">
        <v>1</v>
      </c>
      <c r="B1528" s="57" t="s">
        <v>1946</v>
      </c>
      <c r="C1528" s="56" t="s">
        <v>1947</v>
      </c>
      <c r="D1528" s="213">
        <v>0</v>
      </c>
      <c r="E1528" s="214">
        <v>0</v>
      </c>
      <c r="F1528" s="215">
        <v>0</v>
      </c>
      <c r="G1528" s="213">
        <v>34000</v>
      </c>
      <c r="H1528" s="216">
        <v>1450.2941169999999</v>
      </c>
      <c r="I1528" s="215">
        <v>49310000</v>
      </c>
      <c r="J1528" s="213">
        <v>0</v>
      </c>
      <c r="K1528" s="216">
        <v>0</v>
      </c>
      <c r="L1528" s="215">
        <v>0</v>
      </c>
      <c r="M1528" s="213">
        <v>0</v>
      </c>
      <c r="N1528" s="216">
        <v>0</v>
      </c>
      <c r="O1528" s="215">
        <v>0</v>
      </c>
      <c r="P1528" s="213">
        <v>0</v>
      </c>
      <c r="Q1528" s="216">
        <v>0</v>
      </c>
      <c r="R1528" s="215">
        <v>0</v>
      </c>
      <c r="S1528" s="213">
        <v>34000</v>
      </c>
      <c r="T1528" s="214">
        <v>1450.2941169999999</v>
      </c>
      <c r="U1528" s="217">
        <v>49310000</v>
      </c>
      <c r="V1528" s="213">
        <v>34000</v>
      </c>
      <c r="W1528" s="216">
        <v>1450.2941169999999</v>
      </c>
      <c r="X1528" s="215">
        <v>49310000</v>
      </c>
      <c r="Y1528" s="213">
        <v>0</v>
      </c>
      <c r="Z1528" s="216">
        <v>0</v>
      </c>
      <c r="AA1528" s="215">
        <v>0</v>
      </c>
      <c r="AB1528" s="213">
        <v>0</v>
      </c>
      <c r="AC1528" s="216">
        <v>0</v>
      </c>
      <c r="AD1528" s="215">
        <v>0</v>
      </c>
      <c r="AE1528" s="213">
        <v>0</v>
      </c>
      <c r="AF1528" s="216">
        <v>0</v>
      </c>
      <c r="AG1528" s="215">
        <v>0</v>
      </c>
      <c r="AH1528" s="213">
        <v>34000</v>
      </c>
      <c r="AI1528" s="214">
        <v>1450.2941169999999</v>
      </c>
      <c r="AJ1528" s="215">
        <v>49310000</v>
      </c>
      <c r="AK1528" s="218">
        <v>0</v>
      </c>
      <c r="AL1528" s="214">
        <v>0</v>
      </c>
      <c r="AM1528" s="215">
        <v>0</v>
      </c>
      <c r="AN1528" s="36">
        <f t="shared" si="268"/>
        <v>0</v>
      </c>
      <c r="AO1528" s="37">
        <f t="shared" si="269"/>
        <v>0</v>
      </c>
      <c r="AP1528" s="38" t="s">
        <v>2</v>
      </c>
      <c r="AQ1528" s="39" t="str">
        <f t="shared" si="267"/>
        <v>제품</v>
      </c>
      <c r="AR1528" s="40">
        <f t="shared" si="272"/>
        <v>0</v>
      </c>
      <c r="AS1528" s="41">
        <f t="shared" si="273"/>
        <v>0</v>
      </c>
      <c r="AT1528" s="42">
        <f t="shared" si="274"/>
        <v>0</v>
      </c>
      <c r="AU1528" s="43">
        <f t="shared" si="270"/>
        <v>0</v>
      </c>
      <c r="AV1528" s="95" t="str">
        <f t="shared" si="277"/>
        <v/>
      </c>
      <c r="AW1528" s="61" t="str">
        <f t="shared" si="277"/>
        <v/>
      </c>
      <c r="AX1528" s="61" t="str">
        <f t="shared" si="277"/>
        <v/>
      </c>
      <c r="AY1528" s="61" t="str">
        <f t="shared" si="277"/>
        <v/>
      </c>
      <c r="AZ1528" s="44" t="str">
        <f t="shared" si="277"/>
        <v/>
      </c>
      <c r="BA1528" s="45"/>
      <c r="BB1528" s="97">
        <v>0</v>
      </c>
      <c r="BC1528" s="98">
        <v>0</v>
      </c>
      <c r="BD1528" s="98">
        <v>0</v>
      </c>
      <c r="BE1528" s="98">
        <v>0</v>
      </c>
      <c r="BF1528" s="98">
        <v>0</v>
      </c>
      <c r="BG1528" s="99">
        <f t="shared" si="275"/>
        <v>0</v>
      </c>
      <c r="BH1528" s="52">
        <f t="shared" si="271"/>
        <v>0</v>
      </c>
      <c r="BI1528" s="53">
        <f>IFERROR(IF(ROUND(V1528/((D1528+AK1528)/2),1)&lt;0,0,ROUND(V1528/((D1528+AK1528)/2),1)),0)</f>
        <v>0</v>
      </c>
      <c r="BJ1528" s="55" t="str">
        <f>IF(AK1528=0,"정상",IF(AP1528="악성","악성",IF(AND(BL1528&gt;3,BI1528&lt;0.5),"악성",IF(AND(AP1528="정상",BL1528&lt;=3),"정상",IF(BI1528&gt;1,"정상","부진")))))</f>
        <v>정상</v>
      </c>
      <c r="BK1528" s="54">
        <v>46266</v>
      </c>
      <c r="BL1528" s="52">
        <f t="shared" si="276"/>
        <v>1</v>
      </c>
    </row>
    <row r="1529" spans="1:64" ht="17.100000000000001" customHeight="1">
      <c r="A1529" s="58" t="s">
        <v>1</v>
      </c>
      <c r="B1529" s="57" t="s">
        <v>2023</v>
      </c>
      <c r="C1529" s="56" t="s">
        <v>2024</v>
      </c>
      <c r="D1529" s="213">
        <v>0</v>
      </c>
      <c r="E1529" s="214">
        <v>0</v>
      </c>
      <c r="F1529" s="215">
        <v>0</v>
      </c>
      <c r="G1529" s="213">
        <v>200</v>
      </c>
      <c r="H1529" s="216">
        <v>11993.125</v>
      </c>
      <c r="I1529" s="215">
        <v>2398625</v>
      </c>
      <c r="J1529" s="213">
        <v>0</v>
      </c>
      <c r="K1529" s="216">
        <v>0</v>
      </c>
      <c r="L1529" s="215">
        <v>0</v>
      </c>
      <c r="M1529" s="213">
        <v>0</v>
      </c>
      <c r="N1529" s="216">
        <v>0</v>
      </c>
      <c r="O1529" s="215">
        <v>0</v>
      </c>
      <c r="P1529" s="213">
        <v>0</v>
      </c>
      <c r="Q1529" s="216">
        <v>0</v>
      </c>
      <c r="R1529" s="215">
        <v>0</v>
      </c>
      <c r="S1529" s="213">
        <v>200</v>
      </c>
      <c r="T1529" s="214">
        <v>11993.125</v>
      </c>
      <c r="U1529" s="217">
        <v>2398625</v>
      </c>
      <c r="V1529" s="213">
        <v>200</v>
      </c>
      <c r="W1529" s="216">
        <v>11993.125</v>
      </c>
      <c r="X1529" s="215">
        <v>2398625</v>
      </c>
      <c r="Y1529" s="213">
        <v>0</v>
      </c>
      <c r="Z1529" s="216">
        <v>0</v>
      </c>
      <c r="AA1529" s="215">
        <v>0</v>
      </c>
      <c r="AB1529" s="213">
        <v>0</v>
      </c>
      <c r="AC1529" s="216">
        <v>0</v>
      </c>
      <c r="AD1529" s="215">
        <v>0</v>
      </c>
      <c r="AE1529" s="213">
        <v>0</v>
      </c>
      <c r="AF1529" s="216">
        <v>0</v>
      </c>
      <c r="AG1529" s="215">
        <v>0</v>
      </c>
      <c r="AH1529" s="213">
        <v>200</v>
      </c>
      <c r="AI1529" s="214">
        <v>11993.125</v>
      </c>
      <c r="AJ1529" s="215">
        <v>2398625</v>
      </c>
      <c r="AK1529" s="218">
        <v>0</v>
      </c>
      <c r="AL1529" s="214">
        <v>0</v>
      </c>
      <c r="AM1529" s="215">
        <v>0</v>
      </c>
      <c r="AN1529" s="36">
        <f t="shared" si="268"/>
        <v>0</v>
      </c>
      <c r="AO1529" s="37">
        <f t="shared" si="269"/>
        <v>0</v>
      </c>
      <c r="AP1529" s="38" t="s">
        <v>2</v>
      </c>
      <c r="AQ1529" s="39" t="str">
        <f t="shared" si="267"/>
        <v>제품</v>
      </c>
      <c r="AR1529" s="40">
        <f t="shared" si="272"/>
        <v>0</v>
      </c>
      <c r="AS1529" s="41">
        <f t="shared" si="273"/>
        <v>0</v>
      </c>
      <c r="AT1529" s="42">
        <f t="shared" si="274"/>
        <v>0</v>
      </c>
      <c r="AU1529" s="43">
        <f t="shared" si="270"/>
        <v>0</v>
      </c>
      <c r="AV1529" s="95" t="str">
        <f t="shared" si="277"/>
        <v/>
      </c>
      <c r="AW1529" s="61" t="str">
        <f t="shared" si="277"/>
        <v/>
      </c>
      <c r="AX1529" s="61" t="str">
        <f t="shared" si="277"/>
        <v/>
      </c>
      <c r="AY1529" s="61" t="str">
        <f t="shared" si="277"/>
        <v/>
      </c>
      <c r="AZ1529" s="44" t="str">
        <f t="shared" si="277"/>
        <v/>
      </c>
      <c r="BA1529" s="45"/>
      <c r="BB1529" s="97">
        <v>0</v>
      </c>
      <c r="BC1529" s="98">
        <v>0</v>
      </c>
      <c r="BD1529" s="98">
        <v>0</v>
      </c>
      <c r="BE1529" s="98">
        <v>0</v>
      </c>
      <c r="BF1529" s="98">
        <v>0</v>
      </c>
      <c r="BG1529" s="99">
        <f t="shared" si="275"/>
        <v>0</v>
      </c>
      <c r="BH1529" s="52">
        <f t="shared" si="271"/>
        <v>0</v>
      </c>
      <c r="BI1529" s="53">
        <f>IFERROR(IF(ROUND(V1529/((D1529+AK1529)/2),1)&lt;0,0,ROUND(V1529/((D1529+AK1529)/2),1)),0)</f>
        <v>0</v>
      </c>
      <c r="BJ1529" s="55" t="str">
        <f>IF(AK1529=0,"정상",IF(AP1529="악성","악성",IF(AND(BL1529&gt;3,BI1529&lt;0.5),"악성",IF(AND(AP1529="정상",BL1529&lt;=3),"정상",IF(BI1529&gt;1,"정상","부진")))))</f>
        <v>정상</v>
      </c>
      <c r="BK1529" s="54">
        <v>44835</v>
      </c>
      <c r="BL1529" s="52">
        <f t="shared" si="276"/>
        <v>48</v>
      </c>
    </row>
    <row r="1530" spans="1:64" ht="17.100000000000001" customHeight="1">
      <c r="A1530" s="58" t="s">
        <v>1</v>
      </c>
      <c r="B1530" s="57" t="s">
        <v>2562</v>
      </c>
      <c r="C1530" s="56" t="s">
        <v>2563</v>
      </c>
      <c r="D1530" s="213">
        <v>0</v>
      </c>
      <c r="E1530" s="214">
        <v>0</v>
      </c>
      <c r="F1530" s="215">
        <v>0</v>
      </c>
      <c r="G1530" s="213">
        <v>3000</v>
      </c>
      <c r="H1530" s="216">
        <v>5800</v>
      </c>
      <c r="I1530" s="215">
        <v>17400000</v>
      </c>
      <c r="J1530" s="213">
        <v>0</v>
      </c>
      <c r="K1530" s="216">
        <v>0</v>
      </c>
      <c r="L1530" s="215">
        <v>0</v>
      </c>
      <c r="M1530" s="213">
        <v>0</v>
      </c>
      <c r="N1530" s="216">
        <v>0</v>
      </c>
      <c r="O1530" s="215">
        <v>0</v>
      </c>
      <c r="P1530" s="213">
        <v>0</v>
      </c>
      <c r="Q1530" s="216">
        <v>0</v>
      </c>
      <c r="R1530" s="215">
        <v>0</v>
      </c>
      <c r="S1530" s="213">
        <v>3000</v>
      </c>
      <c r="T1530" s="214">
        <v>5800</v>
      </c>
      <c r="U1530" s="217">
        <v>17400000</v>
      </c>
      <c r="V1530" s="213">
        <v>3000</v>
      </c>
      <c r="W1530" s="216">
        <v>5800</v>
      </c>
      <c r="X1530" s="215">
        <v>17400000</v>
      </c>
      <c r="Y1530" s="213">
        <v>0</v>
      </c>
      <c r="Z1530" s="216">
        <v>0</v>
      </c>
      <c r="AA1530" s="215">
        <v>0</v>
      </c>
      <c r="AB1530" s="213">
        <v>0</v>
      </c>
      <c r="AC1530" s="216">
        <v>0</v>
      </c>
      <c r="AD1530" s="215">
        <v>0</v>
      </c>
      <c r="AE1530" s="213">
        <v>0</v>
      </c>
      <c r="AF1530" s="216">
        <v>0</v>
      </c>
      <c r="AG1530" s="215">
        <v>0</v>
      </c>
      <c r="AH1530" s="213">
        <v>3000</v>
      </c>
      <c r="AI1530" s="214">
        <v>5800</v>
      </c>
      <c r="AJ1530" s="215">
        <v>17400000</v>
      </c>
      <c r="AK1530" s="218">
        <v>0</v>
      </c>
      <c r="AL1530" s="214">
        <v>0</v>
      </c>
      <c r="AM1530" s="215">
        <v>0</v>
      </c>
      <c r="AN1530" s="36">
        <f t="shared" si="268"/>
        <v>0</v>
      </c>
      <c r="AO1530" s="37">
        <f t="shared" si="269"/>
        <v>0</v>
      </c>
      <c r="AP1530" s="38" t="s">
        <v>2</v>
      </c>
      <c r="AQ1530" s="39" t="str">
        <f t="shared" si="267"/>
        <v>제품</v>
      </c>
      <c r="AR1530" s="40">
        <f t="shared" si="272"/>
        <v>0</v>
      </c>
      <c r="AS1530" s="41">
        <f t="shared" si="273"/>
        <v>0</v>
      </c>
      <c r="AT1530" s="42">
        <f t="shared" si="274"/>
        <v>0</v>
      </c>
      <c r="AU1530" s="43">
        <f t="shared" si="270"/>
        <v>0</v>
      </c>
      <c r="AV1530" s="95" t="str">
        <f t="shared" si="277"/>
        <v/>
      </c>
      <c r="AW1530" s="61" t="str">
        <f t="shared" si="277"/>
        <v/>
      </c>
      <c r="AX1530" s="61" t="str">
        <f t="shared" si="277"/>
        <v/>
      </c>
      <c r="AY1530" s="61" t="str">
        <f t="shared" si="277"/>
        <v/>
      </c>
      <c r="AZ1530" s="44" t="str">
        <f t="shared" si="277"/>
        <v/>
      </c>
      <c r="BA1530" s="45"/>
      <c r="BB1530" s="97">
        <v>0</v>
      </c>
      <c r="BC1530" s="98">
        <v>0</v>
      </c>
      <c r="BD1530" s="98">
        <v>0</v>
      </c>
      <c r="BE1530" s="98">
        <v>0</v>
      </c>
      <c r="BF1530" s="98">
        <v>0</v>
      </c>
      <c r="BG1530" s="99">
        <f t="shared" si="275"/>
        <v>0</v>
      </c>
      <c r="BH1530" s="52">
        <f t="shared" si="271"/>
        <v>0</v>
      </c>
      <c r="BI1530" s="53">
        <f>IFERROR(IF(ROUND(V1530/((D1530+AK1530)/2),1)&lt;0,0,ROUND(V1530/((D1530+AK1530)/2),1)),0)</f>
        <v>0</v>
      </c>
      <c r="BJ1530" s="55" t="str">
        <f>IF(AK1530=0,"정상",IF(AP1530="악성","악성",IF(AND(BL1530&gt;3,BI1530&lt;0.5),"악성",IF(AND(AP1530="정상",BL1530&lt;=3),"정상",IF(BI1530&gt;1,"정상","부진")))))</f>
        <v>정상</v>
      </c>
      <c r="BK1530" s="54">
        <v>45047</v>
      </c>
      <c r="BL1530" s="52">
        <f t="shared" si="276"/>
        <v>41</v>
      </c>
    </row>
    <row r="1531" spans="1:64" ht="17.100000000000001" customHeight="1">
      <c r="A1531" s="58" t="s">
        <v>1</v>
      </c>
      <c r="B1531" s="57" t="s">
        <v>2564</v>
      </c>
      <c r="C1531" s="56" t="s">
        <v>2565</v>
      </c>
      <c r="D1531" s="213">
        <v>0</v>
      </c>
      <c r="E1531" s="214">
        <v>0</v>
      </c>
      <c r="F1531" s="215">
        <v>0</v>
      </c>
      <c r="G1531" s="213">
        <v>1000</v>
      </c>
      <c r="H1531" s="216">
        <v>4850</v>
      </c>
      <c r="I1531" s="215">
        <v>4850000</v>
      </c>
      <c r="J1531" s="213">
        <v>0</v>
      </c>
      <c r="K1531" s="216">
        <v>0</v>
      </c>
      <c r="L1531" s="215">
        <v>0</v>
      </c>
      <c r="M1531" s="213">
        <v>0</v>
      </c>
      <c r="N1531" s="216">
        <v>0</v>
      </c>
      <c r="O1531" s="215">
        <v>0</v>
      </c>
      <c r="P1531" s="213">
        <v>0</v>
      </c>
      <c r="Q1531" s="216">
        <v>0</v>
      </c>
      <c r="R1531" s="215">
        <v>0</v>
      </c>
      <c r="S1531" s="213">
        <v>1000</v>
      </c>
      <c r="T1531" s="214">
        <v>4850</v>
      </c>
      <c r="U1531" s="217">
        <v>4850000</v>
      </c>
      <c r="V1531" s="213">
        <v>1000</v>
      </c>
      <c r="W1531" s="216">
        <v>4850</v>
      </c>
      <c r="X1531" s="215">
        <v>4850000</v>
      </c>
      <c r="Y1531" s="213">
        <v>0</v>
      </c>
      <c r="Z1531" s="216">
        <v>0</v>
      </c>
      <c r="AA1531" s="215">
        <v>0</v>
      </c>
      <c r="AB1531" s="213">
        <v>0</v>
      </c>
      <c r="AC1531" s="216">
        <v>0</v>
      </c>
      <c r="AD1531" s="215">
        <v>0</v>
      </c>
      <c r="AE1531" s="213">
        <v>0</v>
      </c>
      <c r="AF1531" s="216">
        <v>0</v>
      </c>
      <c r="AG1531" s="215">
        <v>0</v>
      </c>
      <c r="AH1531" s="213">
        <v>1000</v>
      </c>
      <c r="AI1531" s="214">
        <v>4850</v>
      </c>
      <c r="AJ1531" s="215">
        <v>4850000</v>
      </c>
      <c r="AK1531" s="218">
        <v>0</v>
      </c>
      <c r="AL1531" s="214">
        <v>0</v>
      </c>
      <c r="AM1531" s="215">
        <v>0</v>
      </c>
      <c r="AN1531" s="36">
        <f t="shared" si="268"/>
        <v>0</v>
      </c>
      <c r="AO1531" s="37">
        <f t="shared" si="269"/>
        <v>0</v>
      </c>
      <c r="AP1531" s="38" t="s">
        <v>2</v>
      </c>
      <c r="AQ1531" s="39" t="str">
        <f t="shared" si="267"/>
        <v>제품</v>
      </c>
      <c r="AR1531" s="40">
        <f t="shared" si="272"/>
        <v>0</v>
      </c>
      <c r="AS1531" s="41">
        <f t="shared" si="273"/>
        <v>0</v>
      </c>
      <c r="AT1531" s="42">
        <f t="shared" si="274"/>
        <v>0</v>
      </c>
      <c r="AU1531" s="43">
        <f t="shared" si="270"/>
        <v>0</v>
      </c>
      <c r="AV1531" s="95" t="str">
        <f t="shared" si="277"/>
        <v/>
      </c>
      <c r="AW1531" s="61" t="str">
        <f t="shared" si="277"/>
        <v/>
      </c>
      <c r="AX1531" s="61" t="str">
        <f t="shared" si="277"/>
        <v/>
      </c>
      <c r="AY1531" s="61" t="str">
        <f t="shared" si="277"/>
        <v/>
      </c>
      <c r="AZ1531" s="44" t="str">
        <f t="shared" si="277"/>
        <v/>
      </c>
      <c r="BA1531" s="45"/>
      <c r="BB1531" s="97">
        <v>0</v>
      </c>
      <c r="BC1531" s="98">
        <v>0</v>
      </c>
      <c r="BD1531" s="98">
        <v>0</v>
      </c>
      <c r="BE1531" s="98">
        <v>0</v>
      </c>
      <c r="BF1531" s="98">
        <v>0</v>
      </c>
      <c r="BG1531" s="99">
        <f t="shared" si="275"/>
        <v>0</v>
      </c>
      <c r="BH1531" s="52">
        <f t="shared" si="271"/>
        <v>0</v>
      </c>
      <c r="BI1531" s="53">
        <f>IFERROR(IF(ROUND(V1531/((D1531+AK1531)/2),1)&lt;0,0,ROUND(V1531/((D1531+AK1531)/2),1)),0)</f>
        <v>0</v>
      </c>
      <c r="BJ1531" s="55" t="str">
        <f>IF(AK1531=0,"정상",IF(AP1531="악성","악성",IF(AND(BL1531&gt;3,BI1531&lt;0.5),"악성",IF(AND(AP1531="정상",BL1531&lt;=3),"정상",IF(BI1531&gt;1,"정상","부진")))))</f>
        <v>정상</v>
      </c>
      <c r="BK1531" s="54">
        <v>45047</v>
      </c>
      <c r="BL1531" s="52">
        <f t="shared" si="276"/>
        <v>41</v>
      </c>
    </row>
    <row r="1532" spans="1:64" ht="17.100000000000001" customHeight="1">
      <c r="A1532" s="58" t="s">
        <v>1</v>
      </c>
      <c r="B1532" s="57" t="s">
        <v>2566</v>
      </c>
      <c r="C1532" s="56" t="s">
        <v>2567</v>
      </c>
      <c r="D1532" s="213">
        <v>0</v>
      </c>
      <c r="E1532" s="214">
        <v>0</v>
      </c>
      <c r="F1532" s="215">
        <v>0</v>
      </c>
      <c r="G1532" s="213">
        <v>1800</v>
      </c>
      <c r="H1532" s="216">
        <v>5350</v>
      </c>
      <c r="I1532" s="215">
        <v>9630000</v>
      </c>
      <c r="J1532" s="213">
        <v>0</v>
      </c>
      <c r="K1532" s="216">
        <v>0</v>
      </c>
      <c r="L1532" s="215">
        <v>0</v>
      </c>
      <c r="M1532" s="213">
        <v>0</v>
      </c>
      <c r="N1532" s="216">
        <v>0</v>
      </c>
      <c r="O1532" s="215">
        <v>0</v>
      </c>
      <c r="P1532" s="213">
        <v>0</v>
      </c>
      <c r="Q1532" s="216">
        <v>0</v>
      </c>
      <c r="R1532" s="215">
        <v>0</v>
      </c>
      <c r="S1532" s="213">
        <v>1800</v>
      </c>
      <c r="T1532" s="214">
        <v>5350</v>
      </c>
      <c r="U1532" s="217">
        <v>9630000</v>
      </c>
      <c r="V1532" s="213">
        <v>1800</v>
      </c>
      <c r="W1532" s="216">
        <v>5350</v>
      </c>
      <c r="X1532" s="215">
        <v>9630000</v>
      </c>
      <c r="Y1532" s="213">
        <v>0</v>
      </c>
      <c r="Z1532" s="216">
        <v>0</v>
      </c>
      <c r="AA1532" s="215">
        <v>0</v>
      </c>
      <c r="AB1532" s="213">
        <v>0</v>
      </c>
      <c r="AC1532" s="216">
        <v>0</v>
      </c>
      <c r="AD1532" s="215">
        <v>0</v>
      </c>
      <c r="AE1532" s="213">
        <v>0</v>
      </c>
      <c r="AF1532" s="216">
        <v>0</v>
      </c>
      <c r="AG1532" s="215">
        <v>0</v>
      </c>
      <c r="AH1532" s="213">
        <v>1800</v>
      </c>
      <c r="AI1532" s="214">
        <v>5350</v>
      </c>
      <c r="AJ1532" s="215">
        <v>9630000</v>
      </c>
      <c r="AK1532" s="218">
        <v>0</v>
      </c>
      <c r="AL1532" s="214">
        <v>0</v>
      </c>
      <c r="AM1532" s="215">
        <v>0</v>
      </c>
      <c r="AN1532" s="36">
        <f t="shared" si="268"/>
        <v>0</v>
      </c>
      <c r="AO1532" s="37">
        <f t="shared" si="269"/>
        <v>0</v>
      </c>
      <c r="AP1532" s="38" t="s">
        <v>2</v>
      </c>
      <c r="AQ1532" s="39" t="str">
        <f t="shared" ref="AQ1532:AQ1595" si="278">A1532</f>
        <v>제품</v>
      </c>
      <c r="AR1532" s="40">
        <f t="shared" si="272"/>
        <v>0</v>
      </c>
      <c r="AS1532" s="41">
        <f t="shared" si="273"/>
        <v>0</v>
      </c>
      <c r="AT1532" s="42">
        <f t="shared" si="274"/>
        <v>0</v>
      </c>
      <c r="AU1532" s="43">
        <f t="shared" si="270"/>
        <v>0</v>
      </c>
      <c r="AV1532" s="95" t="str">
        <f t="shared" si="277"/>
        <v/>
      </c>
      <c r="AW1532" s="61" t="str">
        <f t="shared" si="277"/>
        <v/>
      </c>
      <c r="AX1532" s="61" t="str">
        <f t="shared" si="277"/>
        <v/>
      </c>
      <c r="AY1532" s="61" t="str">
        <f t="shared" si="277"/>
        <v/>
      </c>
      <c r="AZ1532" s="44" t="str">
        <f t="shared" si="277"/>
        <v/>
      </c>
      <c r="BA1532" s="45"/>
      <c r="BB1532" s="97">
        <v>0</v>
      </c>
      <c r="BC1532" s="98">
        <v>0</v>
      </c>
      <c r="BD1532" s="98">
        <v>0</v>
      </c>
      <c r="BE1532" s="98">
        <v>0</v>
      </c>
      <c r="BF1532" s="98">
        <v>0</v>
      </c>
      <c r="BG1532" s="99">
        <f t="shared" si="275"/>
        <v>0</v>
      </c>
      <c r="BH1532" s="52">
        <f t="shared" si="271"/>
        <v>0</v>
      </c>
      <c r="BI1532" s="53">
        <f>IFERROR(IF(ROUND(V1532/((D1532+AK1532)/2),1)&lt;0,0,ROUND(V1532/((D1532+AK1532)/2),1)),0)</f>
        <v>0</v>
      </c>
      <c r="BJ1532" s="55" t="str">
        <f>IF(AK1532=0,"정상",IF(AP1532="악성","악성",IF(AND(BL1532&gt;3,BI1532&lt;0.5),"악성",IF(AND(AP1532="정상",BL1532&lt;=3),"정상",IF(BI1532&gt;1,"정상","부진")))))</f>
        <v>정상</v>
      </c>
      <c r="BK1532" s="54">
        <v>45047</v>
      </c>
      <c r="BL1532" s="52">
        <f t="shared" si="276"/>
        <v>41</v>
      </c>
    </row>
    <row r="1533" spans="1:64" ht="17.100000000000001" customHeight="1">
      <c r="A1533" s="58" t="s">
        <v>1</v>
      </c>
      <c r="B1533" s="57" t="s">
        <v>2568</v>
      </c>
      <c r="C1533" s="56" t="s">
        <v>2569</v>
      </c>
      <c r="D1533" s="213">
        <v>0</v>
      </c>
      <c r="E1533" s="214">
        <v>0</v>
      </c>
      <c r="F1533" s="215">
        <v>0</v>
      </c>
      <c r="G1533" s="213">
        <v>1680</v>
      </c>
      <c r="H1533" s="216">
        <v>5250</v>
      </c>
      <c r="I1533" s="215">
        <v>8820000</v>
      </c>
      <c r="J1533" s="213">
        <v>0</v>
      </c>
      <c r="K1533" s="216">
        <v>0</v>
      </c>
      <c r="L1533" s="215">
        <v>0</v>
      </c>
      <c r="M1533" s="213">
        <v>0</v>
      </c>
      <c r="N1533" s="216">
        <v>0</v>
      </c>
      <c r="O1533" s="215">
        <v>0</v>
      </c>
      <c r="P1533" s="213">
        <v>0</v>
      </c>
      <c r="Q1533" s="216">
        <v>0</v>
      </c>
      <c r="R1533" s="215">
        <v>0</v>
      </c>
      <c r="S1533" s="213">
        <v>1680</v>
      </c>
      <c r="T1533" s="214">
        <v>5250</v>
      </c>
      <c r="U1533" s="217">
        <v>8820000</v>
      </c>
      <c r="V1533" s="213">
        <v>1680</v>
      </c>
      <c r="W1533" s="216">
        <v>5250</v>
      </c>
      <c r="X1533" s="215">
        <v>8820000</v>
      </c>
      <c r="Y1533" s="213">
        <v>0</v>
      </c>
      <c r="Z1533" s="216">
        <v>0</v>
      </c>
      <c r="AA1533" s="215">
        <v>0</v>
      </c>
      <c r="AB1533" s="213">
        <v>0</v>
      </c>
      <c r="AC1533" s="216">
        <v>0</v>
      </c>
      <c r="AD1533" s="215">
        <v>0</v>
      </c>
      <c r="AE1533" s="213">
        <v>0</v>
      </c>
      <c r="AF1533" s="216">
        <v>0</v>
      </c>
      <c r="AG1533" s="215">
        <v>0</v>
      </c>
      <c r="AH1533" s="213">
        <v>1680</v>
      </c>
      <c r="AI1533" s="214">
        <v>5250</v>
      </c>
      <c r="AJ1533" s="215">
        <v>8820000</v>
      </c>
      <c r="AK1533" s="218">
        <v>0</v>
      </c>
      <c r="AL1533" s="214">
        <v>0</v>
      </c>
      <c r="AM1533" s="215">
        <v>0</v>
      </c>
      <c r="AN1533" s="36">
        <f t="shared" si="268"/>
        <v>0</v>
      </c>
      <c r="AO1533" s="37">
        <f t="shared" si="269"/>
        <v>0</v>
      </c>
      <c r="AP1533" s="38" t="s">
        <v>2</v>
      </c>
      <c r="AQ1533" s="39" t="str">
        <f t="shared" si="278"/>
        <v>제품</v>
      </c>
      <c r="AR1533" s="40">
        <f t="shared" si="272"/>
        <v>0</v>
      </c>
      <c r="AS1533" s="41">
        <f t="shared" si="273"/>
        <v>0</v>
      </c>
      <c r="AT1533" s="42">
        <f t="shared" si="274"/>
        <v>0</v>
      </c>
      <c r="AU1533" s="43">
        <f t="shared" si="270"/>
        <v>0</v>
      </c>
      <c r="AV1533" s="95" t="str">
        <f t="shared" si="277"/>
        <v/>
      </c>
      <c r="AW1533" s="61" t="str">
        <f t="shared" si="277"/>
        <v/>
      </c>
      <c r="AX1533" s="61" t="str">
        <f t="shared" si="277"/>
        <v/>
      </c>
      <c r="AY1533" s="61" t="str">
        <f t="shared" si="277"/>
        <v/>
      </c>
      <c r="AZ1533" s="44" t="str">
        <f t="shared" si="277"/>
        <v/>
      </c>
      <c r="BA1533" s="45"/>
      <c r="BB1533" s="97">
        <v>0</v>
      </c>
      <c r="BC1533" s="98">
        <v>0</v>
      </c>
      <c r="BD1533" s="98">
        <v>0</v>
      </c>
      <c r="BE1533" s="98">
        <v>0</v>
      </c>
      <c r="BF1533" s="98">
        <v>0</v>
      </c>
      <c r="BG1533" s="99">
        <f t="shared" si="275"/>
        <v>0</v>
      </c>
      <c r="BH1533" s="52">
        <f t="shared" si="271"/>
        <v>0</v>
      </c>
      <c r="BI1533" s="53">
        <f>IFERROR(IF(ROUND(V1533/((D1533+AK1533)/2),1)&lt;0,0,ROUND(V1533/((D1533+AK1533)/2),1)),0)</f>
        <v>0</v>
      </c>
      <c r="BJ1533" s="55" t="str">
        <f>IF(AK1533=0,"정상",IF(AP1533="악성","악성",IF(AND(BL1533&gt;3,BI1533&lt;0.5),"악성",IF(AND(AP1533="정상",BL1533&lt;=3),"정상",IF(BI1533&gt;1,"정상","부진")))))</f>
        <v>정상</v>
      </c>
      <c r="BK1533" s="54">
        <v>45047</v>
      </c>
      <c r="BL1533" s="52">
        <f t="shared" si="276"/>
        <v>41</v>
      </c>
    </row>
    <row r="1534" spans="1:64" ht="17.100000000000001" customHeight="1">
      <c r="A1534" s="58" t="s">
        <v>1</v>
      </c>
      <c r="B1534" s="57" t="s">
        <v>3094</v>
      </c>
      <c r="C1534" s="56" t="s">
        <v>3095</v>
      </c>
      <c r="D1534" s="213">
        <v>0</v>
      </c>
      <c r="E1534" s="214">
        <v>0</v>
      </c>
      <c r="F1534" s="215">
        <v>0</v>
      </c>
      <c r="G1534" s="213">
        <v>159560</v>
      </c>
      <c r="H1534" s="216">
        <v>639.40912500000002</v>
      </c>
      <c r="I1534" s="215">
        <v>102024120</v>
      </c>
      <c r="J1534" s="213">
        <v>0</v>
      </c>
      <c r="K1534" s="216">
        <v>0</v>
      </c>
      <c r="L1534" s="215">
        <v>0</v>
      </c>
      <c r="M1534" s="213">
        <v>0</v>
      </c>
      <c r="N1534" s="216">
        <v>0</v>
      </c>
      <c r="O1534" s="215">
        <v>0</v>
      </c>
      <c r="P1534" s="213">
        <v>0</v>
      </c>
      <c r="Q1534" s="216">
        <v>0</v>
      </c>
      <c r="R1534" s="215">
        <v>0</v>
      </c>
      <c r="S1534" s="213">
        <v>159560</v>
      </c>
      <c r="T1534" s="214">
        <v>639.40912500000002</v>
      </c>
      <c r="U1534" s="217">
        <v>102024120</v>
      </c>
      <c r="V1534" s="213">
        <v>159560</v>
      </c>
      <c r="W1534" s="216">
        <v>639.40912500000002</v>
      </c>
      <c r="X1534" s="215">
        <v>102024120</v>
      </c>
      <c r="Y1534" s="213">
        <v>0</v>
      </c>
      <c r="Z1534" s="216">
        <v>0</v>
      </c>
      <c r="AA1534" s="215">
        <v>0</v>
      </c>
      <c r="AB1534" s="213">
        <v>0</v>
      </c>
      <c r="AC1534" s="216">
        <v>0</v>
      </c>
      <c r="AD1534" s="215">
        <v>0</v>
      </c>
      <c r="AE1534" s="213">
        <v>0</v>
      </c>
      <c r="AF1534" s="216">
        <v>0</v>
      </c>
      <c r="AG1534" s="215">
        <v>0</v>
      </c>
      <c r="AH1534" s="213">
        <v>159560</v>
      </c>
      <c r="AI1534" s="214">
        <v>639.40912500000002</v>
      </c>
      <c r="AJ1534" s="215">
        <v>102024120</v>
      </c>
      <c r="AK1534" s="218">
        <v>0</v>
      </c>
      <c r="AL1534" s="214">
        <v>0</v>
      </c>
      <c r="AM1534" s="215">
        <v>0</v>
      </c>
      <c r="AN1534" s="36">
        <f t="shared" si="268"/>
        <v>0</v>
      </c>
      <c r="AO1534" s="37">
        <f t="shared" si="269"/>
        <v>0</v>
      </c>
      <c r="AP1534" s="38" t="s">
        <v>2</v>
      </c>
      <c r="AQ1534" s="39" t="str">
        <f t="shared" si="278"/>
        <v>제품</v>
      </c>
      <c r="AR1534" s="40">
        <f t="shared" si="272"/>
        <v>0</v>
      </c>
      <c r="AS1534" s="41">
        <f t="shared" si="273"/>
        <v>0</v>
      </c>
      <c r="AT1534" s="42">
        <f t="shared" si="274"/>
        <v>0</v>
      </c>
      <c r="AU1534" s="43">
        <f t="shared" si="270"/>
        <v>0</v>
      </c>
      <c r="AV1534" s="95" t="str">
        <f t="shared" si="277"/>
        <v/>
      </c>
      <c r="AW1534" s="61" t="str">
        <f t="shared" si="277"/>
        <v/>
      </c>
      <c r="AX1534" s="61" t="str">
        <f t="shared" si="277"/>
        <v/>
      </c>
      <c r="AY1534" s="61" t="str">
        <f t="shared" si="277"/>
        <v/>
      </c>
      <c r="AZ1534" s="44" t="str">
        <f t="shared" si="277"/>
        <v/>
      </c>
      <c r="BA1534" s="45"/>
      <c r="BB1534" s="97">
        <v>0</v>
      </c>
      <c r="BC1534" s="98">
        <v>0</v>
      </c>
      <c r="BD1534" s="98">
        <v>0</v>
      </c>
      <c r="BE1534" s="98">
        <v>0</v>
      </c>
      <c r="BF1534" s="98">
        <v>0</v>
      </c>
      <c r="BG1534" s="99">
        <f t="shared" si="275"/>
        <v>0</v>
      </c>
      <c r="BH1534" s="52">
        <f t="shared" si="271"/>
        <v>0</v>
      </c>
      <c r="BI1534" s="53">
        <f>IFERROR(IF(ROUND(V1534/((D1534+AK1534)/2),1)&lt;0,0,ROUND(V1534/((D1534+AK1534)/2),1)),0)</f>
        <v>0</v>
      </c>
      <c r="BJ1534" s="55" t="str">
        <f>IF(AK1534=0,"정상",IF(AP1534="악성","악성",IF(AND(BL1534&gt;3,BI1534&lt;0.5),"악성",IF(AND(AP1534="정상",BL1534&lt;=3),"정상",IF(BI1534&gt;1,"정상","부진")))))</f>
        <v>정상</v>
      </c>
      <c r="BK1534" s="54">
        <v>46235</v>
      </c>
      <c r="BL1534" s="52">
        <f t="shared" si="276"/>
        <v>2</v>
      </c>
    </row>
    <row r="1535" spans="1:64" ht="17.100000000000001" customHeight="1">
      <c r="A1535" s="58" t="s">
        <v>1</v>
      </c>
      <c r="B1535" s="57" t="s">
        <v>3096</v>
      </c>
      <c r="C1535" s="56" t="s">
        <v>3097</v>
      </c>
      <c r="D1535" s="213">
        <v>0</v>
      </c>
      <c r="E1535" s="214">
        <v>0</v>
      </c>
      <c r="F1535" s="215">
        <v>0</v>
      </c>
      <c r="G1535" s="213">
        <v>191680</v>
      </c>
      <c r="H1535" s="216">
        <v>639.59536700000001</v>
      </c>
      <c r="I1535" s="215">
        <v>122597640</v>
      </c>
      <c r="J1535" s="213">
        <v>0</v>
      </c>
      <c r="K1535" s="216">
        <v>0</v>
      </c>
      <c r="L1535" s="215">
        <v>0</v>
      </c>
      <c r="M1535" s="213">
        <v>0</v>
      </c>
      <c r="N1535" s="216">
        <v>0</v>
      </c>
      <c r="O1535" s="215">
        <v>0</v>
      </c>
      <c r="P1535" s="213">
        <v>0</v>
      </c>
      <c r="Q1535" s="216">
        <v>0</v>
      </c>
      <c r="R1535" s="215">
        <v>0</v>
      </c>
      <c r="S1535" s="213">
        <v>191680</v>
      </c>
      <c r="T1535" s="214">
        <v>639.59536700000001</v>
      </c>
      <c r="U1535" s="217">
        <v>122597640</v>
      </c>
      <c r="V1535" s="213">
        <v>191680</v>
      </c>
      <c r="W1535" s="216">
        <v>639.59536700000001</v>
      </c>
      <c r="X1535" s="215">
        <v>122597640</v>
      </c>
      <c r="Y1535" s="213">
        <v>0</v>
      </c>
      <c r="Z1535" s="216">
        <v>0</v>
      </c>
      <c r="AA1535" s="215">
        <v>0</v>
      </c>
      <c r="AB1535" s="213">
        <v>0</v>
      </c>
      <c r="AC1535" s="216">
        <v>0</v>
      </c>
      <c r="AD1535" s="215">
        <v>0</v>
      </c>
      <c r="AE1535" s="213">
        <v>0</v>
      </c>
      <c r="AF1535" s="216">
        <v>0</v>
      </c>
      <c r="AG1535" s="215">
        <v>0</v>
      </c>
      <c r="AH1535" s="213">
        <v>191680</v>
      </c>
      <c r="AI1535" s="214">
        <v>639.59536700000001</v>
      </c>
      <c r="AJ1535" s="215">
        <v>122597640</v>
      </c>
      <c r="AK1535" s="218">
        <v>0</v>
      </c>
      <c r="AL1535" s="214">
        <v>0</v>
      </c>
      <c r="AM1535" s="215">
        <v>0</v>
      </c>
      <c r="AN1535" s="36">
        <f t="shared" si="268"/>
        <v>0</v>
      </c>
      <c r="AO1535" s="37">
        <f t="shared" si="269"/>
        <v>0</v>
      </c>
      <c r="AP1535" s="38" t="s">
        <v>2</v>
      </c>
      <c r="AQ1535" s="39" t="str">
        <f t="shared" si="278"/>
        <v>제품</v>
      </c>
      <c r="AR1535" s="40">
        <f t="shared" si="272"/>
        <v>0</v>
      </c>
      <c r="AS1535" s="41">
        <f t="shared" si="273"/>
        <v>0</v>
      </c>
      <c r="AT1535" s="42">
        <f t="shared" si="274"/>
        <v>0</v>
      </c>
      <c r="AU1535" s="43">
        <f t="shared" si="270"/>
        <v>0</v>
      </c>
      <c r="AV1535" s="95" t="str">
        <f t="shared" si="277"/>
        <v/>
      </c>
      <c r="AW1535" s="61" t="str">
        <f t="shared" si="277"/>
        <v/>
      </c>
      <c r="AX1535" s="61" t="str">
        <f t="shared" si="277"/>
        <v/>
      </c>
      <c r="AY1535" s="61" t="str">
        <f t="shared" si="277"/>
        <v/>
      </c>
      <c r="AZ1535" s="44" t="str">
        <f t="shared" si="277"/>
        <v/>
      </c>
      <c r="BA1535" s="45"/>
      <c r="BB1535" s="97">
        <v>0</v>
      </c>
      <c r="BC1535" s="98">
        <v>0</v>
      </c>
      <c r="BD1535" s="98">
        <v>0</v>
      </c>
      <c r="BE1535" s="98">
        <v>0</v>
      </c>
      <c r="BF1535" s="98">
        <v>0</v>
      </c>
      <c r="BG1535" s="99">
        <f t="shared" si="275"/>
        <v>0</v>
      </c>
      <c r="BH1535" s="52">
        <f t="shared" si="271"/>
        <v>0</v>
      </c>
      <c r="BI1535" s="53">
        <f>IFERROR(IF(ROUND(V1535/((D1535+AK1535)/2),1)&lt;0,0,ROUND(V1535/((D1535+AK1535)/2),1)),0)</f>
        <v>0</v>
      </c>
      <c r="BJ1535" s="55" t="str">
        <f>IF(AK1535=0,"정상",IF(AP1535="악성","악성",IF(AND(BL1535&gt;3,BI1535&lt;0.5),"악성",IF(AND(AP1535="정상",BL1535&lt;=3),"정상",IF(BI1535&gt;1,"정상","부진")))))</f>
        <v>정상</v>
      </c>
      <c r="BK1535" s="54">
        <v>46235</v>
      </c>
      <c r="BL1535" s="52">
        <f t="shared" si="276"/>
        <v>2</v>
      </c>
    </row>
    <row r="1536" spans="1:64" ht="17.100000000000001" customHeight="1">
      <c r="A1536" s="58" t="s">
        <v>1</v>
      </c>
      <c r="B1536" s="57" t="s">
        <v>3098</v>
      </c>
      <c r="C1536" s="56" t="s">
        <v>3099</v>
      </c>
      <c r="D1536" s="213">
        <v>0</v>
      </c>
      <c r="E1536" s="214">
        <v>0</v>
      </c>
      <c r="F1536" s="215">
        <v>0</v>
      </c>
      <c r="G1536" s="213">
        <v>195440</v>
      </c>
      <c r="H1536" s="216">
        <v>638.46827599999995</v>
      </c>
      <c r="I1536" s="215">
        <v>124782240</v>
      </c>
      <c r="J1536" s="213">
        <v>0</v>
      </c>
      <c r="K1536" s="216">
        <v>0</v>
      </c>
      <c r="L1536" s="215">
        <v>0</v>
      </c>
      <c r="M1536" s="213">
        <v>0</v>
      </c>
      <c r="N1536" s="216">
        <v>0</v>
      </c>
      <c r="O1536" s="215">
        <v>0</v>
      </c>
      <c r="P1536" s="213">
        <v>0</v>
      </c>
      <c r="Q1536" s="216">
        <v>0</v>
      </c>
      <c r="R1536" s="215">
        <v>0</v>
      </c>
      <c r="S1536" s="213">
        <v>195440</v>
      </c>
      <c r="T1536" s="214">
        <v>638.46827599999995</v>
      </c>
      <c r="U1536" s="217">
        <v>124782240</v>
      </c>
      <c r="V1536" s="213">
        <v>195440</v>
      </c>
      <c r="W1536" s="216">
        <v>638.46827599999995</v>
      </c>
      <c r="X1536" s="215">
        <v>124782240</v>
      </c>
      <c r="Y1536" s="213">
        <v>0</v>
      </c>
      <c r="Z1536" s="216">
        <v>0</v>
      </c>
      <c r="AA1536" s="215">
        <v>0</v>
      </c>
      <c r="AB1536" s="213">
        <v>0</v>
      </c>
      <c r="AC1536" s="216">
        <v>0</v>
      </c>
      <c r="AD1536" s="215">
        <v>0</v>
      </c>
      <c r="AE1536" s="213">
        <v>0</v>
      </c>
      <c r="AF1536" s="216">
        <v>0</v>
      </c>
      <c r="AG1536" s="215">
        <v>0</v>
      </c>
      <c r="AH1536" s="213">
        <v>195440</v>
      </c>
      <c r="AI1536" s="214">
        <v>638.46827599999995</v>
      </c>
      <c r="AJ1536" s="215">
        <v>124782240</v>
      </c>
      <c r="AK1536" s="218">
        <v>0</v>
      </c>
      <c r="AL1536" s="214">
        <v>0</v>
      </c>
      <c r="AM1536" s="215">
        <v>0</v>
      </c>
      <c r="AN1536" s="36">
        <f t="shared" si="268"/>
        <v>0</v>
      </c>
      <c r="AO1536" s="37">
        <f t="shared" si="269"/>
        <v>0</v>
      </c>
      <c r="AP1536" s="38" t="s">
        <v>2</v>
      </c>
      <c r="AQ1536" s="39" t="str">
        <f t="shared" si="278"/>
        <v>제품</v>
      </c>
      <c r="AR1536" s="40">
        <f t="shared" si="272"/>
        <v>0</v>
      </c>
      <c r="AS1536" s="41">
        <f t="shared" si="273"/>
        <v>0</v>
      </c>
      <c r="AT1536" s="42">
        <f t="shared" si="274"/>
        <v>0</v>
      </c>
      <c r="AU1536" s="43">
        <f t="shared" si="270"/>
        <v>0</v>
      </c>
      <c r="AV1536" s="95" t="str">
        <f t="shared" si="277"/>
        <v/>
      </c>
      <c r="AW1536" s="61" t="str">
        <f t="shared" si="277"/>
        <v/>
      </c>
      <c r="AX1536" s="61" t="str">
        <f t="shared" si="277"/>
        <v/>
      </c>
      <c r="AY1536" s="61" t="str">
        <f t="shared" si="277"/>
        <v/>
      </c>
      <c r="AZ1536" s="44" t="str">
        <f t="shared" si="277"/>
        <v/>
      </c>
      <c r="BA1536" s="45"/>
      <c r="BB1536" s="97">
        <v>0</v>
      </c>
      <c r="BC1536" s="98">
        <v>0</v>
      </c>
      <c r="BD1536" s="98">
        <v>0</v>
      </c>
      <c r="BE1536" s="98">
        <v>0</v>
      </c>
      <c r="BF1536" s="98">
        <v>0</v>
      </c>
      <c r="BG1536" s="99">
        <f t="shared" si="275"/>
        <v>0</v>
      </c>
      <c r="BH1536" s="52">
        <f t="shared" si="271"/>
        <v>0</v>
      </c>
      <c r="BI1536" s="53">
        <f>IFERROR(IF(ROUND(V1536/((D1536+AK1536)/2),1)&lt;0,0,ROUND(V1536/((D1536+AK1536)/2),1)),0)</f>
        <v>0</v>
      </c>
      <c r="BJ1536" s="55" t="str">
        <f>IF(AK1536=0,"정상",IF(AP1536="악성","악성",IF(AND(BL1536&gt;3,BI1536&lt;0.5),"악성",IF(AND(AP1536="정상",BL1536&lt;=3),"정상",IF(BI1536&gt;1,"정상","부진")))))</f>
        <v>정상</v>
      </c>
      <c r="BK1536" s="54">
        <v>46235</v>
      </c>
      <c r="BL1536" s="52">
        <f t="shared" si="276"/>
        <v>2</v>
      </c>
    </row>
    <row r="1537" spans="1:64" ht="17.100000000000001" customHeight="1">
      <c r="A1537" s="58" t="s">
        <v>1</v>
      </c>
      <c r="B1537" s="57" t="s">
        <v>4418</v>
      </c>
      <c r="C1537" s="56" t="s">
        <v>4419</v>
      </c>
      <c r="D1537" s="213">
        <v>360</v>
      </c>
      <c r="E1537" s="214">
        <v>14242.411099999999</v>
      </c>
      <c r="F1537" s="215">
        <v>5127268</v>
      </c>
      <c r="G1537" s="213">
        <v>180</v>
      </c>
      <c r="H1537" s="216">
        <v>13990.783332999999</v>
      </c>
      <c r="I1537" s="215">
        <v>2518341</v>
      </c>
      <c r="J1537" s="213">
        <v>0</v>
      </c>
      <c r="K1537" s="216">
        <v>0</v>
      </c>
      <c r="L1537" s="215">
        <v>0</v>
      </c>
      <c r="M1537" s="213">
        <v>0</v>
      </c>
      <c r="N1537" s="216">
        <v>0</v>
      </c>
      <c r="O1537" s="215">
        <v>0</v>
      </c>
      <c r="P1537" s="213">
        <v>0</v>
      </c>
      <c r="Q1537" s="216">
        <v>0</v>
      </c>
      <c r="R1537" s="215">
        <v>0</v>
      </c>
      <c r="S1537" s="213">
        <v>180</v>
      </c>
      <c r="T1537" s="214">
        <v>13990.783332999999</v>
      </c>
      <c r="U1537" s="217">
        <v>2518341</v>
      </c>
      <c r="V1537" s="213">
        <v>540</v>
      </c>
      <c r="W1537" s="216">
        <v>14158.535185000001</v>
      </c>
      <c r="X1537" s="215">
        <v>7645609</v>
      </c>
      <c r="Y1537" s="213">
        <v>0</v>
      </c>
      <c r="Z1537" s="216">
        <v>0</v>
      </c>
      <c r="AA1537" s="215">
        <v>0</v>
      </c>
      <c r="AB1537" s="213">
        <v>0</v>
      </c>
      <c r="AC1537" s="216">
        <v>0</v>
      </c>
      <c r="AD1537" s="215">
        <v>0</v>
      </c>
      <c r="AE1537" s="213">
        <v>0</v>
      </c>
      <c r="AF1537" s="216">
        <v>0</v>
      </c>
      <c r="AG1537" s="215">
        <v>0</v>
      </c>
      <c r="AH1537" s="213">
        <v>540</v>
      </c>
      <c r="AI1537" s="214">
        <v>14158.535185000001</v>
      </c>
      <c r="AJ1537" s="215">
        <v>7645609</v>
      </c>
      <c r="AK1537" s="218">
        <v>0</v>
      </c>
      <c r="AL1537" s="214">
        <v>0</v>
      </c>
      <c r="AM1537" s="215">
        <v>0</v>
      </c>
      <c r="AN1537" s="36">
        <f t="shared" si="268"/>
        <v>0</v>
      </c>
      <c r="AO1537" s="37">
        <f t="shared" si="269"/>
        <v>0</v>
      </c>
      <c r="AP1537" s="38" t="s">
        <v>2</v>
      </c>
      <c r="AQ1537" s="39" t="str">
        <f t="shared" si="278"/>
        <v>제품</v>
      </c>
      <c r="AR1537" s="40">
        <f t="shared" si="272"/>
        <v>0</v>
      </c>
      <c r="AS1537" s="41">
        <f t="shared" si="273"/>
        <v>0</v>
      </c>
      <c r="AT1537" s="42">
        <f t="shared" si="274"/>
        <v>0</v>
      </c>
      <c r="AU1537" s="43">
        <f t="shared" si="270"/>
        <v>0</v>
      </c>
      <c r="AV1537" s="95" t="str">
        <f t="shared" si="277"/>
        <v/>
      </c>
      <c r="AW1537" s="61" t="str">
        <f t="shared" si="277"/>
        <v/>
      </c>
      <c r="AX1537" s="61" t="str">
        <f t="shared" si="277"/>
        <v/>
      </c>
      <c r="AY1537" s="61" t="str">
        <f t="shared" si="277"/>
        <v/>
      </c>
      <c r="AZ1537" s="44" t="str">
        <f t="shared" si="277"/>
        <v/>
      </c>
      <c r="BA1537" s="45"/>
      <c r="BB1537" s="97">
        <v>0</v>
      </c>
      <c r="BC1537" s="98">
        <v>0</v>
      </c>
      <c r="BD1537" s="98">
        <v>0</v>
      </c>
      <c r="BE1537" s="98">
        <v>0</v>
      </c>
      <c r="BF1537" s="98">
        <v>0</v>
      </c>
      <c r="BG1537" s="99">
        <f t="shared" si="275"/>
        <v>0</v>
      </c>
      <c r="BH1537" s="52">
        <f t="shared" si="271"/>
        <v>0</v>
      </c>
      <c r="BI1537" s="53">
        <f>IFERROR(IF(ROUND(V1537/((D1537+AK1537)/2),1)&lt;0,0,ROUND(V1537/((D1537+AK1537)/2),1)),0)</f>
        <v>3</v>
      </c>
      <c r="BJ1537" s="55" t="str">
        <f>IF(AK1537=0,"정상",IF(AP1537="악성","악성",IF(AND(BL1537&gt;3,BI1537&lt;0.5),"악성",IF(AND(AP1537="정상",BL1537&lt;=3),"정상",IF(BI1537&gt;1,"정상","부진")))))</f>
        <v>정상</v>
      </c>
      <c r="BK1537" s="54">
        <v>45658</v>
      </c>
      <c r="BL1537" s="52">
        <f t="shared" si="276"/>
        <v>21</v>
      </c>
    </row>
    <row r="1538" spans="1:64" ht="17.100000000000001" customHeight="1">
      <c r="A1538" s="58" t="s">
        <v>1</v>
      </c>
      <c r="B1538" s="57" t="s">
        <v>4669</v>
      </c>
      <c r="C1538" s="56" t="s">
        <v>4670</v>
      </c>
      <c r="D1538" s="213">
        <v>0</v>
      </c>
      <c r="E1538" s="214">
        <v>0</v>
      </c>
      <c r="F1538" s="215">
        <v>0</v>
      </c>
      <c r="G1538" s="213">
        <v>640</v>
      </c>
      <c r="H1538" s="216">
        <v>7934.7531250000002</v>
      </c>
      <c r="I1538" s="215">
        <v>5078242</v>
      </c>
      <c r="J1538" s="213">
        <v>0</v>
      </c>
      <c r="K1538" s="216">
        <v>0</v>
      </c>
      <c r="L1538" s="215">
        <v>0</v>
      </c>
      <c r="M1538" s="213">
        <v>0</v>
      </c>
      <c r="N1538" s="216">
        <v>0</v>
      </c>
      <c r="O1538" s="215">
        <v>0</v>
      </c>
      <c r="P1538" s="213">
        <v>0</v>
      </c>
      <c r="Q1538" s="216">
        <v>0</v>
      </c>
      <c r="R1538" s="215">
        <v>0</v>
      </c>
      <c r="S1538" s="213">
        <v>640</v>
      </c>
      <c r="T1538" s="214">
        <v>7934.7531250000002</v>
      </c>
      <c r="U1538" s="217">
        <v>5078242</v>
      </c>
      <c r="V1538" s="213">
        <v>480</v>
      </c>
      <c r="W1538" s="216">
        <v>7780.7208330000003</v>
      </c>
      <c r="X1538" s="215">
        <v>3734746</v>
      </c>
      <c r="Y1538" s="213">
        <v>0</v>
      </c>
      <c r="Z1538" s="216">
        <v>0</v>
      </c>
      <c r="AA1538" s="215">
        <v>0</v>
      </c>
      <c r="AB1538" s="213">
        <v>0</v>
      </c>
      <c r="AC1538" s="216">
        <v>0</v>
      </c>
      <c r="AD1538" s="215">
        <v>0</v>
      </c>
      <c r="AE1538" s="213">
        <v>0</v>
      </c>
      <c r="AF1538" s="216">
        <v>0</v>
      </c>
      <c r="AG1538" s="215">
        <v>0</v>
      </c>
      <c r="AH1538" s="213">
        <v>480</v>
      </c>
      <c r="AI1538" s="214">
        <v>7780.7208330000003</v>
      </c>
      <c r="AJ1538" s="215">
        <v>3734746</v>
      </c>
      <c r="AK1538" s="218">
        <v>160</v>
      </c>
      <c r="AL1538" s="214">
        <v>8396.85</v>
      </c>
      <c r="AM1538" s="215">
        <v>1343496</v>
      </c>
      <c r="AN1538" s="36">
        <f t="shared" si="268"/>
        <v>1.2714056289406624E-4</v>
      </c>
      <c r="AO1538" s="37">
        <f t="shared" si="269"/>
        <v>0.25</v>
      </c>
      <c r="AP1538" s="38" t="s">
        <v>2</v>
      </c>
      <c r="AQ1538" s="39" t="str">
        <f t="shared" si="278"/>
        <v>제품</v>
      </c>
      <c r="AR1538" s="40">
        <f t="shared" si="272"/>
        <v>0</v>
      </c>
      <c r="AS1538" s="41">
        <f t="shared" si="273"/>
        <v>0</v>
      </c>
      <c r="AT1538" s="42">
        <f t="shared" si="274"/>
        <v>1343496</v>
      </c>
      <c r="AU1538" s="43">
        <f t="shared" si="270"/>
        <v>1343496</v>
      </c>
      <c r="AV1538" s="95">
        <f t="shared" si="277"/>
        <v>1343496</v>
      </c>
      <c r="AW1538" s="61" t="str">
        <f t="shared" si="277"/>
        <v/>
      </c>
      <c r="AX1538" s="61" t="str">
        <f t="shared" si="277"/>
        <v/>
      </c>
      <c r="AY1538" s="61" t="str">
        <f t="shared" si="277"/>
        <v/>
      </c>
      <c r="AZ1538" s="44" t="str">
        <f t="shared" si="277"/>
        <v/>
      </c>
      <c r="BA1538" s="45"/>
      <c r="BB1538" s="97">
        <v>160</v>
      </c>
      <c r="BC1538" s="98">
        <v>0</v>
      </c>
      <c r="BD1538" s="98">
        <v>0</v>
      </c>
      <c r="BE1538" s="98">
        <v>0</v>
      </c>
      <c r="BF1538" s="98">
        <v>0</v>
      </c>
      <c r="BG1538" s="99">
        <f t="shared" si="275"/>
        <v>160</v>
      </c>
      <c r="BH1538" s="52">
        <f t="shared" si="271"/>
        <v>0</v>
      </c>
      <c r="BI1538" s="53">
        <f>IFERROR(IF(ROUND(V1538/((D1538+AK1538)/2),1)&lt;0,0,ROUND(V1538/((D1538+AK1538)/2),1)),0)</f>
        <v>6</v>
      </c>
      <c r="BJ1538" s="55" t="str">
        <f>IF(AK1538=0,"정상",IF(AP1538="악성","악성",IF(AND(BL1538&gt;3,BI1538&lt;0.5),"악성",IF(AND(AP1538="정상",BL1538&lt;=3),"정상",IF(BI1538&gt;1,"정상","부진")))))</f>
        <v>정상</v>
      </c>
      <c r="BK1538" s="54">
        <v>46082</v>
      </c>
      <c r="BL1538" s="52">
        <f t="shared" si="276"/>
        <v>7</v>
      </c>
    </row>
    <row r="1539" spans="1:64" ht="17.100000000000001" customHeight="1">
      <c r="A1539" s="58" t="s">
        <v>1</v>
      </c>
      <c r="B1539" s="57" t="s">
        <v>4671</v>
      </c>
      <c r="C1539" s="56" t="s">
        <v>4672</v>
      </c>
      <c r="D1539" s="213">
        <v>0</v>
      </c>
      <c r="E1539" s="214">
        <v>0</v>
      </c>
      <c r="F1539" s="215">
        <v>0</v>
      </c>
      <c r="G1539" s="213">
        <v>250</v>
      </c>
      <c r="H1539" s="216">
        <v>4339.2960000000003</v>
      </c>
      <c r="I1539" s="215">
        <v>1084824</v>
      </c>
      <c r="J1539" s="213">
        <v>0</v>
      </c>
      <c r="K1539" s="216">
        <v>0</v>
      </c>
      <c r="L1539" s="215">
        <v>0</v>
      </c>
      <c r="M1539" s="213">
        <v>0</v>
      </c>
      <c r="N1539" s="216">
        <v>0</v>
      </c>
      <c r="O1539" s="215">
        <v>0</v>
      </c>
      <c r="P1539" s="213">
        <v>0</v>
      </c>
      <c r="Q1539" s="216">
        <v>0</v>
      </c>
      <c r="R1539" s="215">
        <v>0</v>
      </c>
      <c r="S1539" s="213">
        <v>250</v>
      </c>
      <c r="T1539" s="214">
        <v>4339.2960000000003</v>
      </c>
      <c r="U1539" s="217">
        <v>1084824</v>
      </c>
      <c r="V1539" s="213">
        <v>250</v>
      </c>
      <c r="W1539" s="216">
        <v>4339.2960000000003</v>
      </c>
      <c r="X1539" s="215">
        <v>1084824</v>
      </c>
      <c r="Y1539" s="213">
        <v>0</v>
      </c>
      <c r="Z1539" s="216">
        <v>0</v>
      </c>
      <c r="AA1539" s="215">
        <v>0</v>
      </c>
      <c r="AB1539" s="213">
        <v>0</v>
      </c>
      <c r="AC1539" s="216">
        <v>0</v>
      </c>
      <c r="AD1539" s="215">
        <v>0</v>
      </c>
      <c r="AE1539" s="213">
        <v>0</v>
      </c>
      <c r="AF1539" s="216">
        <v>0</v>
      </c>
      <c r="AG1539" s="215">
        <v>0</v>
      </c>
      <c r="AH1539" s="213">
        <v>250</v>
      </c>
      <c r="AI1539" s="214">
        <v>4339.2960000000003</v>
      </c>
      <c r="AJ1539" s="215">
        <v>1084824</v>
      </c>
      <c r="AK1539" s="218">
        <v>0</v>
      </c>
      <c r="AL1539" s="214">
        <v>0</v>
      </c>
      <c r="AM1539" s="215">
        <v>0</v>
      </c>
      <c r="AN1539" s="36">
        <f t="shared" si="268"/>
        <v>0</v>
      </c>
      <c r="AO1539" s="37">
        <f t="shared" si="269"/>
        <v>0</v>
      </c>
      <c r="AP1539" s="38" t="s">
        <v>2</v>
      </c>
      <c r="AQ1539" s="39" t="str">
        <f t="shared" si="278"/>
        <v>제품</v>
      </c>
      <c r="AR1539" s="40">
        <f t="shared" si="272"/>
        <v>0</v>
      </c>
      <c r="AS1539" s="41">
        <f t="shared" si="273"/>
        <v>0</v>
      </c>
      <c r="AT1539" s="42">
        <f t="shared" si="274"/>
        <v>0</v>
      </c>
      <c r="AU1539" s="43">
        <f t="shared" si="270"/>
        <v>0</v>
      </c>
      <c r="AV1539" s="95" t="str">
        <f t="shared" si="277"/>
        <v/>
      </c>
      <c r="AW1539" s="61" t="str">
        <f t="shared" si="277"/>
        <v/>
      </c>
      <c r="AX1539" s="61" t="str">
        <f t="shared" si="277"/>
        <v/>
      </c>
      <c r="AY1539" s="61" t="str">
        <f t="shared" si="277"/>
        <v/>
      </c>
      <c r="AZ1539" s="44" t="str">
        <f t="shared" si="277"/>
        <v/>
      </c>
      <c r="BA1539" s="45"/>
      <c r="BB1539" s="97">
        <v>0</v>
      </c>
      <c r="BC1539" s="98">
        <v>0</v>
      </c>
      <c r="BD1539" s="98">
        <v>0</v>
      </c>
      <c r="BE1539" s="98">
        <v>0</v>
      </c>
      <c r="BF1539" s="98">
        <v>0</v>
      </c>
      <c r="BG1539" s="99">
        <f t="shared" si="275"/>
        <v>0</v>
      </c>
      <c r="BH1539" s="52">
        <f t="shared" si="271"/>
        <v>0</v>
      </c>
      <c r="BI1539" s="53">
        <f>IFERROR(IF(ROUND(V1539/((D1539+AK1539)/2),1)&lt;0,0,ROUND(V1539/((D1539+AK1539)/2),1)),0)</f>
        <v>0</v>
      </c>
      <c r="BJ1539" s="55" t="str">
        <f>IF(AK1539=0,"정상",IF(AP1539="악성","악성",IF(AND(BL1539&gt;3,BI1539&lt;0.5),"악성",IF(AND(AP1539="정상",BL1539&lt;=3),"정상",IF(BI1539&gt;1,"정상","부진")))))</f>
        <v>정상</v>
      </c>
      <c r="BK1539" s="54">
        <v>45748</v>
      </c>
      <c r="BL1539" s="52">
        <f t="shared" si="276"/>
        <v>18</v>
      </c>
    </row>
    <row r="1540" spans="1:64" ht="17.100000000000001" customHeight="1">
      <c r="A1540" s="58" t="s">
        <v>1</v>
      </c>
      <c r="B1540" s="57" t="s">
        <v>4673</v>
      </c>
      <c r="C1540" s="56" t="s">
        <v>4674</v>
      </c>
      <c r="D1540" s="213">
        <v>0</v>
      </c>
      <c r="E1540" s="214">
        <v>0</v>
      </c>
      <c r="F1540" s="215">
        <v>0</v>
      </c>
      <c r="G1540" s="213">
        <v>480</v>
      </c>
      <c r="H1540" s="216">
        <v>10092.46875</v>
      </c>
      <c r="I1540" s="215">
        <v>4844385</v>
      </c>
      <c r="J1540" s="213">
        <v>0</v>
      </c>
      <c r="K1540" s="216">
        <v>0</v>
      </c>
      <c r="L1540" s="215">
        <v>0</v>
      </c>
      <c r="M1540" s="213">
        <v>0</v>
      </c>
      <c r="N1540" s="216">
        <v>0</v>
      </c>
      <c r="O1540" s="215">
        <v>0</v>
      </c>
      <c r="P1540" s="213">
        <v>0</v>
      </c>
      <c r="Q1540" s="216">
        <v>0</v>
      </c>
      <c r="R1540" s="215">
        <v>0</v>
      </c>
      <c r="S1540" s="213">
        <v>480</v>
      </c>
      <c r="T1540" s="214">
        <v>10092.46875</v>
      </c>
      <c r="U1540" s="217">
        <v>4844385</v>
      </c>
      <c r="V1540" s="213">
        <v>300</v>
      </c>
      <c r="W1540" s="216">
        <v>9946.61</v>
      </c>
      <c r="X1540" s="215">
        <v>2983983</v>
      </c>
      <c r="Y1540" s="213">
        <v>0</v>
      </c>
      <c r="Z1540" s="216">
        <v>0</v>
      </c>
      <c r="AA1540" s="215">
        <v>0</v>
      </c>
      <c r="AB1540" s="213">
        <v>0</v>
      </c>
      <c r="AC1540" s="216">
        <v>0</v>
      </c>
      <c r="AD1540" s="215">
        <v>0</v>
      </c>
      <c r="AE1540" s="213">
        <v>0</v>
      </c>
      <c r="AF1540" s="216">
        <v>0</v>
      </c>
      <c r="AG1540" s="215">
        <v>0</v>
      </c>
      <c r="AH1540" s="213">
        <v>300</v>
      </c>
      <c r="AI1540" s="214">
        <v>9946.61</v>
      </c>
      <c r="AJ1540" s="215">
        <v>2983983</v>
      </c>
      <c r="AK1540" s="218">
        <v>180</v>
      </c>
      <c r="AL1540" s="214">
        <v>10335.5666</v>
      </c>
      <c r="AM1540" s="215">
        <v>1860402</v>
      </c>
      <c r="AN1540" s="36">
        <f t="shared" si="268"/>
        <v>1.7605750779254022E-4</v>
      </c>
      <c r="AO1540" s="37">
        <f t="shared" si="269"/>
        <v>0.375</v>
      </c>
      <c r="AP1540" s="38" t="s">
        <v>2</v>
      </c>
      <c r="AQ1540" s="39" t="str">
        <f t="shared" si="278"/>
        <v>제품</v>
      </c>
      <c r="AR1540" s="40">
        <f t="shared" si="272"/>
        <v>0</v>
      </c>
      <c r="AS1540" s="41">
        <f t="shared" si="273"/>
        <v>0</v>
      </c>
      <c r="AT1540" s="42">
        <f t="shared" si="274"/>
        <v>1860402</v>
      </c>
      <c r="AU1540" s="43">
        <f t="shared" si="270"/>
        <v>1860402</v>
      </c>
      <c r="AV1540" s="95">
        <f t="shared" ref="AV1540:AZ1590" si="279">IF(+BB1540*$AL1540=0,"",+BB1540*$AL1540)</f>
        <v>1860401.9880000001</v>
      </c>
      <c r="AW1540" s="61" t="str">
        <f t="shared" si="279"/>
        <v/>
      </c>
      <c r="AX1540" s="61" t="str">
        <f t="shared" si="279"/>
        <v/>
      </c>
      <c r="AY1540" s="61" t="str">
        <f t="shared" si="279"/>
        <v/>
      </c>
      <c r="AZ1540" s="44" t="str">
        <f t="shared" si="279"/>
        <v/>
      </c>
      <c r="BA1540" s="45"/>
      <c r="BB1540" s="97">
        <v>180</v>
      </c>
      <c r="BC1540" s="98">
        <v>0</v>
      </c>
      <c r="BD1540" s="98">
        <v>0</v>
      </c>
      <c r="BE1540" s="98">
        <v>0</v>
      </c>
      <c r="BF1540" s="98">
        <v>0</v>
      </c>
      <c r="BG1540" s="99">
        <f t="shared" si="275"/>
        <v>180</v>
      </c>
      <c r="BH1540" s="52">
        <f t="shared" si="271"/>
        <v>0</v>
      </c>
      <c r="BI1540" s="53">
        <f>IFERROR(IF(ROUND(V1540/((D1540+AK1540)/2),1)&lt;0,0,ROUND(V1540/((D1540+AK1540)/2),1)),0)</f>
        <v>3.3</v>
      </c>
      <c r="BJ1540" s="55" t="str">
        <f>IF(AK1540=0,"정상",IF(AP1540="악성","악성",IF(AND(BL1540&gt;3,BI1540&lt;0.5),"악성",IF(AND(AP1540="정상",BL1540&lt;=3),"정상",IF(BI1540&gt;1,"정상","부진")))))</f>
        <v>정상</v>
      </c>
      <c r="BK1540" s="54">
        <v>46023</v>
      </c>
      <c r="BL1540" s="52">
        <f t="shared" si="276"/>
        <v>9</v>
      </c>
    </row>
    <row r="1541" spans="1:64" ht="17.100000000000001" customHeight="1">
      <c r="A1541" s="58" t="s">
        <v>1</v>
      </c>
      <c r="B1541" s="57" t="s">
        <v>4675</v>
      </c>
      <c r="C1541" s="56" t="s">
        <v>4676</v>
      </c>
      <c r="D1541" s="213">
        <v>0</v>
      </c>
      <c r="E1541" s="214">
        <v>0</v>
      </c>
      <c r="F1541" s="215">
        <v>0</v>
      </c>
      <c r="G1541" s="213">
        <v>180</v>
      </c>
      <c r="H1541" s="216">
        <v>14090.666665999999</v>
      </c>
      <c r="I1541" s="215">
        <v>2536320</v>
      </c>
      <c r="J1541" s="213">
        <v>0</v>
      </c>
      <c r="K1541" s="216">
        <v>0</v>
      </c>
      <c r="L1541" s="215">
        <v>0</v>
      </c>
      <c r="M1541" s="213">
        <v>0</v>
      </c>
      <c r="N1541" s="216">
        <v>0</v>
      </c>
      <c r="O1541" s="215">
        <v>0</v>
      </c>
      <c r="P1541" s="213">
        <v>0</v>
      </c>
      <c r="Q1541" s="216">
        <v>0</v>
      </c>
      <c r="R1541" s="215">
        <v>0</v>
      </c>
      <c r="S1541" s="213">
        <v>180</v>
      </c>
      <c r="T1541" s="214">
        <v>14090.666665999999</v>
      </c>
      <c r="U1541" s="217">
        <v>2536320</v>
      </c>
      <c r="V1541" s="213">
        <v>180</v>
      </c>
      <c r="W1541" s="216">
        <v>14090.666665999999</v>
      </c>
      <c r="X1541" s="215">
        <v>2536320</v>
      </c>
      <c r="Y1541" s="213">
        <v>0</v>
      </c>
      <c r="Z1541" s="216">
        <v>0</v>
      </c>
      <c r="AA1541" s="215">
        <v>0</v>
      </c>
      <c r="AB1541" s="213">
        <v>0</v>
      </c>
      <c r="AC1541" s="216">
        <v>0</v>
      </c>
      <c r="AD1541" s="215">
        <v>0</v>
      </c>
      <c r="AE1541" s="213">
        <v>0</v>
      </c>
      <c r="AF1541" s="216">
        <v>0</v>
      </c>
      <c r="AG1541" s="215">
        <v>0</v>
      </c>
      <c r="AH1541" s="213">
        <v>180</v>
      </c>
      <c r="AI1541" s="214">
        <v>14090.666665999999</v>
      </c>
      <c r="AJ1541" s="215">
        <v>2536320</v>
      </c>
      <c r="AK1541" s="218">
        <v>0</v>
      </c>
      <c r="AL1541" s="214">
        <v>0</v>
      </c>
      <c r="AM1541" s="215">
        <v>0</v>
      </c>
      <c r="AN1541" s="36">
        <f t="shared" si="268"/>
        <v>0</v>
      </c>
      <c r="AO1541" s="37">
        <f t="shared" si="269"/>
        <v>0</v>
      </c>
      <c r="AP1541" s="38" t="s">
        <v>2</v>
      </c>
      <c r="AQ1541" s="39" t="str">
        <f t="shared" si="278"/>
        <v>제품</v>
      </c>
      <c r="AR1541" s="40">
        <f t="shared" si="272"/>
        <v>0</v>
      </c>
      <c r="AS1541" s="41">
        <f t="shared" si="273"/>
        <v>0</v>
      </c>
      <c r="AT1541" s="42">
        <f t="shared" si="274"/>
        <v>0</v>
      </c>
      <c r="AU1541" s="43">
        <f t="shared" si="270"/>
        <v>0</v>
      </c>
      <c r="AV1541" s="95" t="str">
        <f t="shared" si="279"/>
        <v/>
      </c>
      <c r="AW1541" s="61" t="str">
        <f t="shared" si="279"/>
        <v/>
      </c>
      <c r="AX1541" s="61" t="str">
        <f t="shared" si="279"/>
        <v/>
      </c>
      <c r="AY1541" s="61" t="str">
        <f t="shared" si="279"/>
        <v/>
      </c>
      <c r="AZ1541" s="44" t="str">
        <f t="shared" si="279"/>
        <v/>
      </c>
      <c r="BA1541" s="45"/>
      <c r="BB1541" s="97">
        <v>0</v>
      </c>
      <c r="BC1541" s="98">
        <v>0</v>
      </c>
      <c r="BD1541" s="98">
        <v>0</v>
      </c>
      <c r="BE1541" s="98">
        <v>0</v>
      </c>
      <c r="BF1541" s="98">
        <v>0</v>
      </c>
      <c r="BG1541" s="99">
        <f t="shared" si="275"/>
        <v>0</v>
      </c>
      <c r="BH1541" s="52">
        <f t="shared" si="271"/>
        <v>0</v>
      </c>
      <c r="BI1541" s="53">
        <f>IFERROR(IF(ROUND(V1541/((D1541+AK1541)/2),1)&lt;0,0,ROUND(V1541/((D1541+AK1541)/2),1)),0)</f>
        <v>0</v>
      </c>
      <c r="BJ1541" s="55" t="str">
        <f>IF(AK1541=0,"정상",IF(AP1541="악성","악성",IF(AND(BL1541&gt;3,BI1541&lt;0.5),"악성",IF(AND(AP1541="정상",BL1541&lt;=3),"정상",IF(BI1541&gt;1,"정상","부진")))))</f>
        <v>정상</v>
      </c>
      <c r="BK1541" s="54">
        <v>45748</v>
      </c>
      <c r="BL1541" s="52">
        <f t="shared" si="276"/>
        <v>18</v>
      </c>
    </row>
    <row r="1542" spans="1:64" ht="17.100000000000001" customHeight="1">
      <c r="A1542" s="58" t="s">
        <v>1</v>
      </c>
      <c r="B1542" s="57" t="s">
        <v>4749</v>
      </c>
      <c r="C1542" s="56" t="s">
        <v>4750</v>
      </c>
      <c r="D1542" s="213">
        <v>0</v>
      </c>
      <c r="E1542" s="214">
        <v>0</v>
      </c>
      <c r="F1542" s="215">
        <v>0</v>
      </c>
      <c r="G1542" s="213">
        <v>360</v>
      </c>
      <c r="H1542" s="216">
        <v>8460.9805550000001</v>
      </c>
      <c r="I1542" s="215">
        <v>3045953</v>
      </c>
      <c r="J1542" s="213">
        <v>0</v>
      </c>
      <c r="K1542" s="216">
        <v>0</v>
      </c>
      <c r="L1542" s="215">
        <v>0</v>
      </c>
      <c r="M1542" s="213">
        <v>0</v>
      </c>
      <c r="N1542" s="216">
        <v>0</v>
      </c>
      <c r="O1542" s="215">
        <v>0</v>
      </c>
      <c r="P1542" s="213">
        <v>0</v>
      </c>
      <c r="Q1542" s="216">
        <v>0</v>
      </c>
      <c r="R1542" s="215">
        <v>0</v>
      </c>
      <c r="S1542" s="213">
        <v>360</v>
      </c>
      <c r="T1542" s="214">
        <v>8460.9805550000001</v>
      </c>
      <c r="U1542" s="217">
        <v>3045953</v>
      </c>
      <c r="V1542" s="213">
        <v>270</v>
      </c>
      <c r="W1542" s="216">
        <v>8411.8629619999992</v>
      </c>
      <c r="X1542" s="215">
        <v>2271203</v>
      </c>
      <c r="Y1542" s="213">
        <v>0</v>
      </c>
      <c r="Z1542" s="216">
        <v>0</v>
      </c>
      <c r="AA1542" s="215">
        <v>0</v>
      </c>
      <c r="AB1542" s="213">
        <v>0</v>
      </c>
      <c r="AC1542" s="216">
        <v>0</v>
      </c>
      <c r="AD1542" s="215">
        <v>0</v>
      </c>
      <c r="AE1542" s="213">
        <v>0</v>
      </c>
      <c r="AF1542" s="216">
        <v>0</v>
      </c>
      <c r="AG1542" s="215">
        <v>0</v>
      </c>
      <c r="AH1542" s="213">
        <v>270</v>
      </c>
      <c r="AI1542" s="214">
        <v>8411.8629619999992</v>
      </c>
      <c r="AJ1542" s="215">
        <v>2271203</v>
      </c>
      <c r="AK1542" s="218">
        <v>90</v>
      </c>
      <c r="AL1542" s="214">
        <v>8608.3333000000002</v>
      </c>
      <c r="AM1542" s="215">
        <v>774750</v>
      </c>
      <c r="AN1542" s="36">
        <f t="shared" si="268"/>
        <v>7.3317785168082247E-5</v>
      </c>
      <c r="AO1542" s="37">
        <f t="shared" si="269"/>
        <v>0.25</v>
      </c>
      <c r="AP1542" s="38" t="s">
        <v>2</v>
      </c>
      <c r="AQ1542" s="39" t="str">
        <f t="shared" si="278"/>
        <v>제품</v>
      </c>
      <c r="AR1542" s="40">
        <f t="shared" si="272"/>
        <v>0</v>
      </c>
      <c r="AS1542" s="41">
        <f t="shared" si="273"/>
        <v>0</v>
      </c>
      <c r="AT1542" s="42">
        <f t="shared" si="274"/>
        <v>774750</v>
      </c>
      <c r="AU1542" s="43">
        <f t="shared" si="270"/>
        <v>774750</v>
      </c>
      <c r="AV1542" s="95">
        <f t="shared" si="279"/>
        <v>774749.99699999997</v>
      </c>
      <c r="AW1542" s="61" t="str">
        <f t="shared" si="279"/>
        <v/>
      </c>
      <c r="AX1542" s="61" t="str">
        <f t="shared" si="279"/>
        <v/>
      </c>
      <c r="AY1542" s="61" t="str">
        <f t="shared" si="279"/>
        <v/>
      </c>
      <c r="AZ1542" s="44" t="str">
        <f t="shared" si="279"/>
        <v/>
      </c>
      <c r="BA1542" s="45"/>
      <c r="BB1542" s="97">
        <v>90</v>
      </c>
      <c r="BC1542" s="98">
        <v>0</v>
      </c>
      <c r="BD1542" s="98">
        <v>0</v>
      </c>
      <c r="BE1542" s="98">
        <v>0</v>
      </c>
      <c r="BF1542" s="98">
        <v>0</v>
      </c>
      <c r="BG1542" s="99">
        <f t="shared" si="275"/>
        <v>90</v>
      </c>
      <c r="BH1542" s="52">
        <f t="shared" si="271"/>
        <v>0</v>
      </c>
      <c r="BI1542" s="53">
        <f>IFERROR(IF(ROUND(V1542/((D1542+AK1542)/2),1)&lt;0,0,ROUND(V1542/((D1542+AK1542)/2),1)),0)</f>
        <v>6</v>
      </c>
      <c r="BJ1542" s="55" t="str">
        <f>IF(AK1542=0,"정상",IF(AP1542="악성","악성",IF(AND(BL1542&gt;3,BI1542&lt;0.5),"악성",IF(AND(AP1542="정상",BL1542&lt;=3),"정상",IF(BI1542&gt;1,"정상","부진")))))</f>
        <v>정상</v>
      </c>
      <c r="BK1542" s="54">
        <v>45992</v>
      </c>
      <c r="BL1542" s="52">
        <f t="shared" si="276"/>
        <v>10</v>
      </c>
    </row>
    <row r="1543" spans="1:64" ht="17.100000000000001" customHeight="1">
      <c r="A1543" s="58" t="s">
        <v>1</v>
      </c>
      <c r="B1543" s="57" t="s">
        <v>5489</v>
      </c>
      <c r="C1543" s="56" t="s">
        <v>5490</v>
      </c>
      <c r="D1543" s="213">
        <v>0</v>
      </c>
      <c r="E1543" s="214">
        <v>0</v>
      </c>
      <c r="F1543" s="215">
        <v>0</v>
      </c>
      <c r="G1543" s="213">
        <v>1800</v>
      </c>
      <c r="H1543" s="216">
        <v>1582.5338879999999</v>
      </c>
      <c r="I1543" s="215">
        <v>2848561</v>
      </c>
      <c r="J1543" s="213">
        <v>0</v>
      </c>
      <c r="K1543" s="216">
        <v>0</v>
      </c>
      <c r="L1543" s="215">
        <v>0</v>
      </c>
      <c r="M1543" s="213">
        <v>0</v>
      </c>
      <c r="N1543" s="216">
        <v>0</v>
      </c>
      <c r="O1543" s="215">
        <v>0</v>
      </c>
      <c r="P1543" s="213">
        <v>0</v>
      </c>
      <c r="Q1543" s="216">
        <v>0</v>
      </c>
      <c r="R1543" s="215">
        <v>0</v>
      </c>
      <c r="S1543" s="213">
        <v>1800</v>
      </c>
      <c r="T1543" s="214">
        <v>1582.5338879999999</v>
      </c>
      <c r="U1543" s="217">
        <v>2848561</v>
      </c>
      <c r="V1543" s="213">
        <v>720</v>
      </c>
      <c r="W1543" s="216">
        <v>1582.5347220000001</v>
      </c>
      <c r="X1543" s="215">
        <v>1139425</v>
      </c>
      <c r="Y1543" s="213">
        <v>0</v>
      </c>
      <c r="Z1543" s="216">
        <v>0</v>
      </c>
      <c r="AA1543" s="215">
        <v>0</v>
      </c>
      <c r="AB1543" s="213">
        <v>0</v>
      </c>
      <c r="AC1543" s="216">
        <v>0</v>
      </c>
      <c r="AD1543" s="215">
        <v>0</v>
      </c>
      <c r="AE1543" s="213">
        <v>0</v>
      </c>
      <c r="AF1543" s="216">
        <v>0</v>
      </c>
      <c r="AG1543" s="215">
        <v>0</v>
      </c>
      <c r="AH1543" s="213">
        <v>720</v>
      </c>
      <c r="AI1543" s="214">
        <v>1582.5347220000001</v>
      </c>
      <c r="AJ1543" s="215">
        <v>1139425</v>
      </c>
      <c r="AK1543" s="218">
        <v>1080</v>
      </c>
      <c r="AL1543" s="214">
        <v>1582.5333000000001</v>
      </c>
      <c r="AM1543" s="215">
        <v>1709136</v>
      </c>
      <c r="AN1543" s="36">
        <f t="shared" si="268"/>
        <v>1.6174258286032322E-4</v>
      </c>
      <c r="AO1543" s="37">
        <f t="shared" si="269"/>
        <v>0.6</v>
      </c>
      <c r="AP1543" s="38" t="s">
        <v>2</v>
      </c>
      <c r="AQ1543" s="39" t="str">
        <f t="shared" si="278"/>
        <v>제품</v>
      </c>
      <c r="AR1543" s="40">
        <f t="shared" si="272"/>
        <v>0</v>
      </c>
      <c r="AS1543" s="41">
        <f t="shared" si="273"/>
        <v>0</v>
      </c>
      <c r="AT1543" s="42">
        <f t="shared" si="274"/>
        <v>1709136</v>
      </c>
      <c r="AU1543" s="43">
        <f t="shared" si="270"/>
        <v>1709136</v>
      </c>
      <c r="AV1543" s="95">
        <f t="shared" si="279"/>
        <v>1709135.9640000002</v>
      </c>
      <c r="AW1543" s="61" t="str">
        <f t="shared" si="279"/>
        <v/>
      </c>
      <c r="AX1543" s="61" t="str">
        <f t="shared" si="279"/>
        <v/>
      </c>
      <c r="AY1543" s="61" t="str">
        <f t="shared" si="279"/>
        <v/>
      </c>
      <c r="AZ1543" s="44" t="str">
        <f t="shared" si="279"/>
        <v/>
      </c>
      <c r="BA1543" s="45"/>
      <c r="BB1543" s="97">
        <v>1080</v>
      </c>
      <c r="BC1543" s="98">
        <v>0</v>
      </c>
      <c r="BD1543" s="98">
        <v>0</v>
      </c>
      <c r="BE1543" s="98">
        <v>0</v>
      </c>
      <c r="BF1543" s="98">
        <v>0</v>
      </c>
      <c r="BG1543" s="99">
        <f t="shared" si="275"/>
        <v>1080</v>
      </c>
      <c r="BH1543" s="52">
        <f t="shared" si="271"/>
        <v>0</v>
      </c>
      <c r="BI1543" s="53">
        <f>IFERROR(IF(ROUND(V1543/((D1543+AK1543)/2),1)&lt;0,0,ROUND(V1543/((D1543+AK1543)/2),1)),0)</f>
        <v>1.3</v>
      </c>
      <c r="BJ1543" s="55" t="str">
        <f>IF(AK1543=0,"정상",IF(AP1543="악성","악성",IF(AND(BL1543&gt;3,BI1543&lt;0.5),"악성",IF(AND(AP1543="정상",BL1543&lt;=3),"정상",IF(BI1543&gt;1,"정상","부진")))))</f>
        <v>정상</v>
      </c>
      <c r="BK1543" s="54">
        <v>46023</v>
      </c>
      <c r="BL1543" s="52">
        <f t="shared" si="276"/>
        <v>9</v>
      </c>
    </row>
    <row r="1544" spans="1:64" ht="17.100000000000001" customHeight="1">
      <c r="A1544" s="58" t="s">
        <v>1</v>
      </c>
      <c r="B1544" s="57" t="s">
        <v>5645</v>
      </c>
      <c r="C1544" s="56" t="s">
        <v>5646</v>
      </c>
      <c r="D1544" s="213">
        <v>0</v>
      </c>
      <c r="E1544" s="214">
        <v>0</v>
      </c>
      <c r="F1544" s="215">
        <v>0</v>
      </c>
      <c r="G1544" s="213">
        <v>240</v>
      </c>
      <c r="H1544" s="216">
        <v>21724.9375</v>
      </c>
      <c r="I1544" s="215">
        <v>5213985</v>
      </c>
      <c r="J1544" s="213">
        <v>0</v>
      </c>
      <c r="K1544" s="216">
        <v>0</v>
      </c>
      <c r="L1544" s="215">
        <v>0</v>
      </c>
      <c r="M1544" s="213">
        <v>0</v>
      </c>
      <c r="N1544" s="216">
        <v>0</v>
      </c>
      <c r="O1544" s="215">
        <v>0</v>
      </c>
      <c r="P1544" s="213">
        <v>0</v>
      </c>
      <c r="Q1544" s="216">
        <v>0</v>
      </c>
      <c r="R1544" s="215">
        <v>0</v>
      </c>
      <c r="S1544" s="213">
        <v>240</v>
      </c>
      <c r="T1544" s="214">
        <v>21724.9375</v>
      </c>
      <c r="U1544" s="217">
        <v>5213985</v>
      </c>
      <c r="V1544" s="213">
        <v>120</v>
      </c>
      <c r="W1544" s="216">
        <v>21724.941665999999</v>
      </c>
      <c r="X1544" s="215">
        <v>2606993</v>
      </c>
      <c r="Y1544" s="213">
        <v>0</v>
      </c>
      <c r="Z1544" s="216">
        <v>0</v>
      </c>
      <c r="AA1544" s="215">
        <v>0</v>
      </c>
      <c r="AB1544" s="213">
        <v>0</v>
      </c>
      <c r="AC1544" s="216">
        <v>0</v>
      </c>
      <c r="AD1544" s="215">
        <v>0</v>
      </c>
      <c r="AE1544" s="213">
        <v>0</v>
      </c>
      <c r="AF1544" s="216">
        <v>0</v>
      </c>
      <c r="AG1544" s="215">
        <v>0</v>
      </c>
      <c r="AH1544" s="213">
        <v>120</v>
      </c>
      <c r="AI1544" s="214">
        <v>21724.941665999999</v>
      </c>
      <c r="AJ1544" s="215">
        <v>2606993</v>
      </c>
      <c r="AK1544" s="218">
        <v>120</v>
      </c>
      <c r="AL1544" s="214">
        <v>21724.933300000001</v>
      </c>
      <c r="AM1544" s="215">
        <v>2606992</v>
      </c>
      <c r="AN1544" s="36">
        <f t="shared" si="268"/>
        <v>2.4671039611604912E-4</v>
      </c>
      <c r="AO1544" s="37">
        <f t="shared" si="269"/>
        <v>0.5</v>
      </c>
      <c r="AP1544" s="38" t="s">
        <v>2</v>
      </c>
      <c r="AQ1544" s="39" t="str">
        <f t="shared" si="278"/>
        <v>제품</v>
      </c>
      <c r="AR1544" s="40">
        <f t="shared" si="272"/>
        <v>0</v>
      </c>
      <c r="AS1544" s="41">
        <f t="shared" si="273"/>
        <v>0</v>
      </c>
      <c r="AT1544" s="42">
        <f t="shared" si="274"/>
        <v>2606992</v>
      </c>
      <c r="AU1544" s="43">
        <f t="shared" si="270"/>
        <v>2606992</v>
      </c>
      <c r="AV1544" s="95">
        <f t="shared" si="279"/>
        <v>2606991.9960000003</v>
      </c>
      <c r="AW1544" s="61" t="str">
        <f t="shared" si="279"/>
        <v/>
      </c>
      <c r="AX1544" s="61" t="str">
        <f t="shared" si="279"/>
        <v/>
      </c>
      <c r="AY1544" s="61" t="str">
        <f t="shared" si="279"/>
        <v/>
      </c>
      <c r="AZ1544" s="44" t="str">
        <f t="shared" si="279"/>
        <v/>
      </c>
      <c r="BA1544" s="45"/>
      <c r="BB1544" s="97">
        <v>120</v>
      </c>
      <c r="BC1544" s="98">
        <v>0</v>
      </c>
      <c r="BD1544" s="98">
        <v>0</v>
      </c>
      <c r="BE1544" s="98">
        <v>0</v>
      </c>
      <c r="BF1544" s="98">
        <v>0</v>
      </c>
      <c r="BG1544" s="99">
        <f t="shared" si="275"/>
        <v>120</v>
      </c>
      <c r="BH1544" s="52">
        <f t="shared" si="271"/>
        <v>0</v>
      </c>
      <c r="BI1544" s="53">
        <f>IFERROR(IF(ROUND(V1544/((D1544+AK1544)/2),1)&lt;0,0,ROUND(V1544/((D1544+AK1544)/2),1)),0)</f>
        <v>2</v>
      </c>
      <c r="BJ1544" s="55" t="str">
        <f>IF(AK1544=0,"정상",IF(AP1544="악성","악성",IF(AND(BL1544&gt;3,BI1544&lt;0.5),"악성",IF(AND(AP1544="정상",BL1544&lt;=3),"정상",IF(BI1544&gt;1,"정상","부진")))))</f>
        <v>정상</v>
      </c>
      <c r="BK1544" s="54">
        <v>46082</v>
      </c>
      <c r="BL1544" s="52">
        <f t="shared" si="276"/>
        <v>7</v>
      </c>
    </row>
    <row r="1545" spans="1:64" ht="17.100000000000001" customHeight="1">
      <c r="A1545" s="58" t="s">
        <v>1</v>
      </c>
      <c r="B1545" s="57" t="s">
        <v>5647</v>
      </c>
      <c r="C1545" s="56" t="s">
        <v>5648</v>
      </c>
      <c r="D1545" s="213">
        <v>0</v>
      </c>
      <c r="E1545" s="214">
        <v>0</v>
      </c>
      <c r="F1545" s="215">
        <v>0</v>
      </c>
      <c r="G1545" s="213">
        <v>240</v>
      </c>
      <c r="H1545" s="216">
        <v>6793.2</v>
      </c>
      <c r="I1545" s="215">
        <v>1630368</v>
      </c>
      <c r="J1545" s="213">
        <v>0</v>
      </c>
      <c r="K1545" s="216">
        <v>0</v>
      </c>
      <c r="L1545" s="215">
        <v>0</v>
      </c>
      <c r="M1545" s="213">
        <v>0</v>
      </c>
      <c r="N1545" s="216">
        <v>0</v>
      </c>
      <c r="O1545" s="215">
        <v>0</v>
      </c>
      <c r="P1545" s="213">
        <v>0</v>
      </c>
      <c r="Q1545" s="216">
        <v>0</v>
      </c>
      <c r="R1545" s="215">
        <v>0</v>
      </c>
      <c r="S1545" s="213">
        <v>240</v>
      </c>
      <c r="T1545" s="214">
        <v>6793.2</v>
      </c>
      <c r="U1545" s="217">
        <v>1630368</v>
      </c>
      <c r="V1545" s="213">
        <v>0</v>
      </c>
      <c r="W1545" s="216">
        <v>0</v>
      </c>
      <c r="X1545" s="215">
        <v>0</v>
      </c>
      <c r="Y1545" s="213">
        <v>0</v>
      </c>
      <c r="Z1545" s="216">
        <v>0</v>
      </c>
      <c r="AA1545" s="215">
        <v>0</v>
      </c>
      <c r="AB1545" s="213">
        <v>0</v>
      </c>
      <c r="AC1545" s="216">
        <v>0</v>
      </c>
      <c r="AD1545" s="215">
        <v>0</v>
      </c>
      <c r="AE1545" s="213">
        <v>0</v>
      </c>
      <c r="AF1545" s="216">
        <v>0</v>
      </c>
      <c r="AG1545" s="215">
        <v>0</v>
      </c>
      <c r="AH1545" s="213">
        <v>0</v>
      </c>
      <c r="AI1545" s="214">
        <v>0</v>
      </c>
      <c r="AJ1545" s="215">
        <v>0</v>
      </c>
      <c r="AK1545" s="218">
        <v>240</v>
      </c>
      <c r="AL1545" s="214">
        <v>6793.2</v>
      </c>
      <c r="AM1545" s="215">
        <v>1630368</v>
      </c>
      <c r="AN1545" s="36">
        <f t="shared" si="268"/>
        <v>1.5428844242518995E-4</v>
      </c>
      <c r="AO1545" s="37">
        <f t="shared" si="269"/>
        <v>1</v>
      </c>
      <c r="AP1545" s="38" t="s">
        <v>2</v>
      </c>
      <c r="AQ1545" s="39" t="str">
        <f t="shared" si="278"/>
        <v>제품</v>
      </c>
      <c r="AR1545" s="40">
        <f t="shared" si="272"/>
        <v>0</v>
      </c>
      <c r="AS1545" s="41">
        <f t="shared" si="273"/>
        <v>0</v>
      </c>
      <c r="AT1545" s="42">
        <f t="shared" si="274"/>
        <v>1630368</v>
      </c>
      <c r="AU1545" s="43">
        <f t="shared" si="270"/>
        <v>1630368</v>
      </c>
      <c r="AV1545" s="95">
        <f t="shared" si="279"/>
        <v>1630368</v>
      </c>
      <c r="AW1545" s="61" t="str">
        <f t="shared" si="279"/>
        <v/>
      </c>
      <c r="AX1545" s="61" t="str">
        <f t="shared" si="279"/>
        <v/>
      </c>
      <c r="AY1545" s="61" t="str">
        <f t="shared" si="279"/>
        <v/>
      </c>
      <c r="AZ1545" s="44" t="str">
        <f t="shared" si="279"/>
        <v/>
      </c>
      <c r="BA1545" s="45"/>
      <c r="BB1545" s="97">
        <v>240</v>
      </c>
      <c r="BC1545" s="98">
        <v>0</v>
      </c>
      <c r="BD1545" s="98">
        <v>0</v>
      </c>
      <c r="BE1545" s="98">
        <v>0</v>
      </c>
      <c r="BF1545" s="98">
        <v>0</v>
      </c>
      <c r="BG1545" s="99">
        <f t="shared" si="275"/>
        <v>240</v>
      </c>
      <c r="BH1545" s="52">
        <f t="shared" si="271"/>
        <v>0</v>
      </c>
      <c r="BI1545" s="53">
        <f>IFERROR(IF(ROUND(V1545/((D1545+AK1545)/2),1)&lt;0,0,ROUND(V1545/((D1545+AK1545)/2),1)),0)</f>
        <v>0</v>
      </c>
      <c r="BJ1545" s="55" t="str">
        <f>IF(AK1545=0,"정상",IF(AP1545="악성","악성",IF(AND(BL1545&gt;3,BI1545&lt;0.5),"악성",IF(AND(AP1545="정상",BL1545&lt;=3),"정상",IF(BI1545&gt;1,"정상","부진")))))</f>
        <v>악성</v>
      </c>
      <c r="BK1545" s="54">
        <v>46082</v>
      </c>
      <c r="BL1545" s="52">
        <f t="shared" si="276"/>
        <v>7</v>
      </c>
    </row>
    <row r="1546" spans="1:64" ht="17.100000000000001" customHeight="1">
      <c r="A1546" s="58" t="s">
        <v>1</v>
      </c>
      <c r="B1546" s="57" t="s">
        <v>5649</v>
      </c>
      <c r="C1546" s="56" t="s">
        <v>5650</v>
      </c>
      <c r="D1546" s="213">
        <v>0</v>
      </c>
      <c r="E1546" s="214">
        <v>0</v>
      </c>
      <c r="F1546" s="215">
        <v>0</v>
      </c>
      <c r="G1546" s="213">
        <v>240</v>
      </c>
      <c r="H1546" s="216">
        <v>5796.8625000000002</v>
      </c>
      <c r="I1546" s="215">
        <v>1391247</v>
      </c>
      <c r="J1546" s="213">
        <v>0</v>
      </c>
      <c r="K1546" s="216">
        <v>0</v>
      </c>
      <c r="L1546" s="215">
        <v>0</v>
      </c>
      <c r="M1546" s="213">
        <v>0</v>
      </c>
      <c r="N1546" s="216">
        <v>0</v>
      </c>
      <c r="O1546" s="215">
        <v>0</v>
      </c>
      <c r="P1546" s="213">
        <v>0</v>
      </c>
      <c r="Q1546" s="216">
        <v>0</v>
      </c>
      <c r="R1546" s="215">
        <v>0</v>
      </c>
      <c r="S1546" s="213">
        <v>240</v>
      </c>
      <c r="T1546" s="214">
        <v>5796.8625000000002</v>
      </c>
      <c r="U1546" s="217">
        <v>1391247</v>
      </c>
      <c r="V1546" s="213">
        <v>0</v>
      </c>
      <c r="W1546" s="216">
        <v>0</v>
      </c>
      <c r="X1546" s="215">
        <v>0</v>
      </c>
      <c r="Y1546" s="213">
        <v>0</v>
      </c>
      <c r="Z1546" s="216">
        <v>0</v>
      </c>
      <c r="AA1546" s="215">
        <v>0</v>
      </c>
      <c r="AB1546" s="213">
        <v>0</v>
      </c>
      <c r="AC1546" s="216">
        <v>0</v>
      </c>
      <c r="AD1546" s="215">
        <v>0</v>
      </c>
      <c r="AE1546" s="213">
        <v>0</v>
      </c>
      <c r="AF1546" s="216">
        <v>0</v>
      </c>
      <c r="AG1546" s="215">
        <v>0</v>
      </c>
      <c r="AH1546" s="213">
        <v>0</v>
      </c>
      <c r="AI1546" s="214">
        <v>0</v>
      </c>
      <c r="AJ1546" s="215">
        <v>0</v>
      </c>
      <c r="AK1546" s="218">
        <v>240</v>
      </c>
      <c r="AL1546" s="214">
        <v>5796.8625000000002</v>
      </c>
      <c r="AM1546" s="215">
        <v>1391247</v>
      </c>
      <c r="AN1546" s="36">
        <f t="shared" ref="AN1546:AN1609" si="280">AM1546/$AM$4</f>
        <v>1.3165943680121188E-4</v>
      </c>
      <c r="AO1546" s="37">
        <f t="shared" ref="AO1546:AO1609" si="281">IF(ISERROR(AK1546/(D1546+S1546)),,(AK1546/(D1546+S1546)))</f>
        <v>1</v>
      </c>
      <c r="AP1546" s="38" t="s">
        <v>2</v>
      </c>
      <c r="AQ1546" s="39" t="str">
        <f t="shared" si="278"/>
        <v>제품</v>
      </c>
      <c r="AR1546" s="40">
        <f t="shared" si="272"/>
        <v>0</v>
      </c>
      <c r="AS1546" s="41">
        <f t="shared" si="273"/>
        <v>0</v>
      </c>
      <c r="AT1546" s="42">
        <f t="shared" si="274"/>
        <v>1391247</v>
      </c>
      <c r="AU1546" s="43">
        <f t="shared" ref="AU1546:AU1609" si="282">SUM(AR1546:AT1546)</f>
        <v>1391247</v>
      </c>
      <c r="AV1546" s="95">
        <f t="shared" si="279"/>
        <v>1391247</v>
      </c>
      <c r="AW1546" s="61" t="str">
        <f t="shared" si="279"/>
        <v/>
      </c>
      <c r="AX1546" s="61" t="str">
        <f t="shared" si="279"/>
        <v/>
      </c>
      <c r="AY1546" s="61" t="str">
        <f t="shared" si="279"/>
        <v/>
      </c>
      <c r="AZ1546" s="44" t="str">
        <f t="shared" si="279"/>
        <v/>
      </c>
      <c r="BA1546" s="45"/>
      <c r="BB1546" s="97">
        <v>240</v>
      </c>
      <c r="BC1546" s="98">
        <v>0</v>
      </c>
      <c r="BD1546" s="98">
        <v>0</v>
      </c>
      <c r="BE1546" s="98">
        <v>0</v>
      </c>
      <c r="BF1546" s="98">
        <v>0</v>
      </c>
      <c r="BG1546" s="99">
        <f t="shared" si="275"/>
        <v>240</v>
      </c>
      <c r="BH1546" s="52">
        <f t="shared" ref="BH1546:BH1609" si="283">BG1546-AK1546</f>
        <v>0</v>
      </c>
      <c r="BI1546" s="53">
        <f>IFERROR(IF(ROUND(V1546/((D1546+AK1546)/2),1)&lt;0,0,ROUND(V1546/((D1546+AK1546)/2),1)),0)</f>
        <v>0</v>
      </c>
      <c r="BJ1546" s="55" t="str">
        <f>IF(AK1546=0,"정상",IF(AP1546="악성","악성",IF(AND(BL1546&gt;3,BI1546&lt;0.5),"악성",IF(AND(AP1546="정상",BL1546&lt;=3),"정상",IF(BI1546&gt;1,"정상","부진")))))</f>
        <v>악성</v>
      </c>
      <c r="BK1546" s="54">
        <v>46082</v>
      </c>
      <c r="BL1546" s="52">
        <f t="shared" si="276"/>
        <v>7</v>
      </c>
    </row>
    <row r="1547" spans="1:64" ht="17.100000000000001" customHeight="1">
      <c r="A1547" s="58" t="s">
        <v>1</v>
      </c>
      <c r="B1547" s="57" t="s">
        <v>6040</v>
      </c>
      <c r="C1547" s="56" t="s">
        <v>6041</v>
      </c>
      <c r="D1547" s="213">
        <v>0</v>
      </c>
      <c r="E1547" s="214">
        <v>0</v>
      </c>
      <c r="F1547" s="215">
        <v>0</v>
      </c>
      <c r="G1547" s="213">
        <v>2016</v>
      </c>
      <c r="H1547" s="216">
        <v>1621.4861109999999</v>
      </c>
      <c r="I1547" s="215">
        <v>3268916</v>
      </c>
      <c r="J1547" s="213">
        <v>0</v>
      </c>
      <c r="K1547" s="216">
        <v>0</v>
      </c>
      <c r="L1547" s="215">
        <v>0</v>
      </c>
      <c r="M1547" s="213">
        <v>0</v>
      </c>
      <c r="N1547" s="216">
        <v>0</v>
      </c>
      <c r="O1547" s="215">
        <v>0</v>
      </c>
      <c r="P1547" s="213">
        <v>0</v>
      </c>
      <c r="Q1547" s="216">
        <v>0</v>
      </c>
      <c r="R1547" s="215">
        <v>0</v>
      </c>
      <c r="S1547" s="213">
        <v>2016</v>
      </c>
      <c r="T1547" s="214">
        <v>1621.4861109999999</v>
      </c>
      <c r="U1547" s="217">
        <v>3268916</v>
      </c>
      <c r="V1547" s="213">
        <v>0</v>
      </c>
      <c r="W1547" s="216">
        <v>0</v>
      </c>
      <c r="X1547" s="215">
        <v>0</v>
      </c>
      <c r="Y1547" s="213">
        <v>0</v>
      </c>
      <c r="Z1547" s="216">
        <v>0</v>
      </c>
      <c r="AA1547" s="215">
        <v>0</v>
      </c>
      <c r="AB1547" s="213">
        <v>0</v>
      </c>
      <c r="AC1547" s="216">
        <v>0</v>
      </c>
      <c r="AD1547" s="215">
        <v>0</v>
      </c>
      <c r="AE1547" s="213">
        <v>0</v>
      </c>
      <c r="AF1547" s="216">
        <v>0</v>
      </c>
      <c r="AG1547" s="215">
        <v>0</v>
      </c>
      <c r="AH1547" s="213">
        <v>0</v>
      </c>
      <c r="AI1547" s="214">
        <v>0</v>
      </c>
      <c r="AJ1547" s="215">
        <v>0</v>
      </c>
      <c r="AK1547" s="218">
        <v>2016</v>
      </c>
      <c r="AL1547" s="214">
        <v>1621.4861000000001</v>
      </c>
      <c r="AM1547" s="215">
        <v>3268916</v>
      </c>
      <c r="AN1547" s="36">
        <f t="shared" si="280"/>
        <v>3.0935099195935039E-4</v>
      </c>
      <c r="AO1547" s="37">
        <f t="shared" si="281"/>
        <v>1</v>
      </c>
      <c r="AP1547" s="38" t="s">
        <v>2</v>
      </c>
      <c r="AQ1547" s="39" t="str">
        <f t="shared" si="278"/>
        <v>제품</v>
      </c>
      <c r="AR1547" s="40">
        <f t="shared" ref="AR1547:AR1610" si="284">IF($AP1547="악성",$AM1547,0)</f>
        <v>0</v>
      </c>
      <c r="AS1547" s="41">
        <f t="shared" ref="AS1547:AS1610" si="285">IF($AP1547="부진",$AM1547,0)</f>
        <v>0</v>
      </c>
      <c r="AT1547" s="42">
        <f t="shared" ref="AT1547:AT1610" si="286">IF($AP1547="정상",$AM1547,0)</f>
        <v>3268916</v>
      </c>
      <c r="AU1547" s="43">
        <f t="shared" si="282"/>
        <v>3268916</v>
      </c>
      <c r="AV1547" s="95">
        <f t="shared" si="279"/>
        <v>3268915.9776000003</v>
      </c>
      <c r="AW1547" s="61" t="str">
        <f t="shared" si="279"/>
        <v/>
      </c>
      <c r="AX1547" s="61" t="str">
        <f t="shared" si="279"/>
        <v/>
      </c>
      <c r="AY1547" s="61" t="str">
        <f t="shared" si="279"/>
        <v/>
      </c>
      <c r="AZ1547" s="44" t="str">
        <f t="shared" si="279"/>
        <v/>
      </c>
      <c r="BA1547" s="45"/>
      <c r="BB1547" s="97">
        <v>2016</v>
      </c>
      <c r="BC1547" s="98">
        <v>0</v>
      </c>
      <c r="BD1547" s="98">
        <v>0</v>
      </c>
      <c r="BE1547" s="98">
        <v>0</v>
      </c>
      <c r="BF1547" s="98">
        <v>0</v>
      </c>
      <c r="BG1547" s="99">
        <f t="shared" ref="BG1547:BG1610" si="287">+SUM(BB1547:BF1547)</f>
        <v>2016</v>
      </c>
      <c r="BH1547" s="52">
        <f t="shared" si="283"/>
        <v>0</v>
      </c>
      <c r="BI1547" s="53">
        <f>IFERROR(IF(ROUND(V1547/((D1547+AK1547)/2),1)&lt;0,0,ROUND(V1547/((D1547+AK1547)/2),1)),0)</f>
        <v>0</v>
      </c>
      <c r="BJ1547" s="55" t="str">
        <f>IF(AK1547=0,"정상",IF(AP1547="악성","악성",IF(AND(BL1547&gt;3,BI1547&lt;0.5),"악성",IF(AND(AP1547="정상",BL1547&lt;=3),"정상",IF(BI1547&gt;1,"정상","부진")))))</f>
        <v>정상</v>
      </c>
      <c r="BK1547" s="54">
        <v>46204</v>
      </c>
      <c r="BL1547" s="52">
        <f t="shared" ref="BL1547:BL1610" si="288">DATEDIF(BK1547,$BL$9,"m")+1</f>
        <v>3</v>
      </c>
    </row>
    <row r="1548" spans="1:64" ht="17.100000000000001" customHeight="1">
      <c r="A1548" s="58" t="s">
        <v>1</v>
      </c>
      <c r="B1548" s="57" t="s">
        <v>724</v>
      </c>
      <c r="C1548" s="56" t="s">
        <v>1076</v>
      </c>
      <c r="D1548" s="213">
        <v>1</v>
      </c>
      <c r="E1548" s="214">
        <v>1563</v>
      </c>
      <c r="F1548" s="215">
        <v>1563</v>
      </c>
      <c r="G1548" s="213">
        <v>0</v>
      </c>
      <c r="H1548" s="216">
        <v>0</v>
      </c>
      <c r="I1548" s="215">
        <v>0</v>
      </c>
      <c r="J1548" s="213">
        <v>0</v>
      </c>
      <c r="K1548" s="216">
        <v>0</v>
      </c>
      <c r="L1548" s="215">
        <v>0</v>
      </c>
      <c r="M1548" s="213">
        <v>0</v>
      </c>
      <c r="N1548" s="216">
        <v>0</v>
      </c>
      <c r="O1548" s="215">
        <v>0</v>
      </c>
      <c r="P1548" s="213">
        <v>0</v>
      </c>
      <c r="Q1548" s="216">
        <v>0</v>
      </c>
      <c r="R1548" s="215">
        <v>0</v>
      </c>
      <c r="S1548" s="213">
        <v>0</v>
      </c>
      <c r="T1548" s="214">
        <v>0</v>
      </c>
      <c r="U1548" s="217">
        <v>0</v>
      </c>
      <c r="V1548" s="213">
        <v>0</v>
      </c>
      <c r="W1548" s="216">
        <v>0</v>
      </c>
      <c r="X1548" s="215">
        <v>0</v>
      </c>
      <c r="Y1548" s="213">
        <v>0</v>
      </c>
      <c r="Z1548" s="216">
        <v>0</v>
      </c>
      <c r="AA1548" s="215">
        <v>0</v>
      </c>
      <c r="AB1548" s="213">
        <v>1</v>
      </c>
      <c r="AC1548" s="216">
        <v>1563</v>
      </c>
      <c r="AD1548" s="215">
        <v>1563</v>
      </c>
      <c r="AE1548" s="213">
        <v>0</v>
      </c>
      <c r="AF1548" s="216">
        <v>0</v>
      </c>
      <c r="AG1548" s="215">
        <v>0</v>
      </c>
      <c r="AH1548" s="213">
        <v>1</v>
      </c>
      <c r="AI1548" s="214">
        <v>1563</v>
      </c>
      <c r="AJ1548" s="215">
        <v>1563</v>
      </c>
      <c r="AK1548" s="218">
        <v>0</v>
      </c>
      <c r="AL1548" s="214">
        <v>0</v>
      </c>
      <c r="AM1548" s="215">
        <v>0</v>
      </c>
      <c r="AN1548" s="36">
        <f t="shared" si="280"/>
        <v>0</v>
      </c>
      <c r="AO1548" s="37">
        <f t="shared" si="281"/>
        <v>0</v>
      </c>
      <c r="AP1548" s="38" t="s">
        <v>3</v>
      </c>
      <c r="AQ1548" s="39" t="str">
        <f t="shared" si="278"/>
        <v>제품</v>
      </c>
      <c r="AR1548" s="40">
        <f t="shared" si="284"/>
        <v>0</v>
      </c>
      <c r="AS1548" s="41">
        <f t="shared" si="285"/>
        <v>0</v>
      </c>
      <c r="AT1548" s="42">
        <f t="shared" si="286"/>
        <v>0</v>
      </c>
      <c r="AU1548" s="43">
        <f t="shared" si="282"/>
        <v>0</v>
      </c>
      <c r="AV1548" s="95" t="str">
        <f t="shared" si="279"/>
        <v/>
      </c>
      <c r="AW1548" s="61" t="str">
        <f t="shared" si="279"/>
        <v/>
      </c>
      <c r="AX1548" s="61" t="str">
        <f t="shared" si="279"/>
        <v/>
      </c>
      <c r="AY1548" s="61" t="str">
        <f t="shared" si="279"/>
        <v/>
      </c>
      <c r="AZ1548" s="44" t="str">
        <f t="shared" si="279"/>
        <v/>
      </c>
      <c r="BA1548" s="45"/>
      <c r="BB1548" s="97">
        <v>0</v>
      </c>
      <c r="BC1548" s="98">
        <v>0</v>
      </c>
      <c r="BD1548" s="98">
        <v>0</v>
      </c>
      <c r="BE1548" s="98">
        <v>0</v>
      </c>
      <c r="BF1548" s="98">
        <v>0</v>
      </c>
      <c r="BG1548" s="99">
        <f t="shared" si="287"/>
        <v>0</v>
      </c>
      <c r="BH1548" s="52">
        <f t="shared" si="283"/>
        <v>0</v>
      </c>
      <c r="BI1548" s="53">
        <f>IFERROR(IF(ROUND(V1548/((D1548+AK1548)/2),1)&lt;0,0,ROUND(V1548/((D1548+AK1548)/2),1)),0)</f>
        <v>0</v>
      </c>
      <c r="BJ1548" s="55" t="str">
        <f>IF(AK1548=0,"정상",IF(AP1548="악성","악성",IF(AND(BL1548&gt;3,BI1548&lt;0.5),"악성",IF(AND(AP1548="정상",BL1548&lt;=3),"정상",IF(BI1548&gt;1,"정상","부진")))))</f>
        <v>정상</v>
      </c>
      <c r="BK1548" s="54">
        <v>42948</v>
      </c>
      <c r="BL1548" s="52">
        <f t="shared" si="288"/>
        <v>110</v>
      </c>
    </row>
    <row r="1549" spans="1:64" ht="17.100000000000001" customHeight="1">
      <c r="A1549" s="58" t="s">
        <v>1</v>
      </c>
      <c r="B1549" s="57" t="s">
        <v>725</v>
      </c>
      <c r="C1549" s="56" t="s">
        <v>1025</v>
      </c>
      <c r="D1549" s="213">
        <v>0</v>
      </c>
      <c r="E1549" s="214">
        <v>0</v>
      </c>
      <c r="F1549" s="215">
        <v>0</v>
      </c>
      <c r="G1549" s="213">
        <v>0</v>
      </c>
      <c r="H1549" s="216">
        <v>0</v>
      </c>
      <c r="I1549" s="215">
        <v>0</v>
      </c>
      <c r="J1549" s="213">
        <v>0</v>
      </c>
      <c r="K1549" s="216">
        <v>0</v>
      </c>
      <c r="L1549" s="215">
        <v>0</v>
      </c>
      <c r="M1549" s="213">
        <v>0</v>
      </c>
      <c r="N1549" s="216">
        <v>0</v>
      </c>
      <c r="O1549" s="215">
        <v>0</v>
      </c>
      <c r="P1549" s="213">
        <v>0</v>
      </c>
      <c r="Q1549" s="216">
        <v>0</v>
      </c>
      <c r="R1549" s="215">
        <v>0</v>
      </c>
      <c r="S1549" s="213">
        <v>0</v>
      </c>
      <c r="T1549" s="214">
        <v>0</v>
      </c>
      <c r="U1549" s="217">
        <v>0</v>
      </c>
      <c r="V1549" s="213">
        <v>-4</v>
      </c>
      <c r="W1549" s="216">
        <v>973</v>
      </c>
      <c r="X1549" s="215">
        <v>-3892</v>
      </c>
      <c r="Y1549" s="213">
        <v>0</v>
      </c>
      <c r="Z1549" s="216">
        <v>0</v>
      </c>
      <c r="AA1549" s="215">
        <v>0</v>
      </c>
      <c r="AB1549" s="213">
        <v>4</v>
      </c>
      <c r="AC1549" s="216">
        <v>973</v>
      </c>
      <c r="AD1549" s="215">
        <v>3892</v>
      </c>
      <c r="AE1549" s="213">
        <v>0</v>
      </c>
      <c r="AF1549" s="216">
        <v>0</v>
      </c>
      <c r="AG1549" s="215">
        <v>0</v>
      </c>
      <c r="AH1549" s="213">
        <v>0</v>
      </c>
      <c r="AI1549" s="214">
        <v>0</v>
      </c>
      <c r="AJ1549" s="215">
        <v>0</v>
      </c>
      <c r="AK1549" s="218">
        <v>0</v>
      </c>
      <c r="AL1549" s="214">
        <v>0</v>
      </c>
      <c r="AM1549" s="215">
        <v>0</v>
      </c>
      <c r="AN1549" s="36">
        <f t="shared" si="280"/>
        <v>0</v>
      </c>
      <c r="AO1549" s="37">
        <f t="shared" si="281"/>
        <v>0</v>
      </c>
      <c r="AP1549" s="38" t="s">
        <v>3</v>
      </c>
      <c r="AQ1549" s="39" t="str">
        <f t="shared" si="278"/>
        <v>제품</v>
      </c>
      <c r="AR1549" s="40">
        <f t="shared" si="284"/>
        <v>0</v>
      </c>
      <c r="AS1549" s="41">
        <f t="shared" si="285"/>
        <v>0</v>
      </c>
      <c r="AT1549" s="42">
        <f t="shared" si="286"/>
        <v>0</v>
      </c>
      <c r="AU1549" s="43">
        <f t="shared" si="282"/>
        <v>0</v>
      </c>
      <c r="AV1549" s="95" t="str">
        <f t="shared" si="279"/>
        <v/>
      </c>
      <c r="AW1549" s="61" t="str">
        <f t="shared" si="279"/>
        <v/>
      </c>
      <c r="AX1549" s="61" t="str">
        <f t="shared" si="279"/>
        <v/>
      </c>
      <c r="AY1549" s="61" t="str">
        <f t="shared" si="279"/>
        <v/>
      </c>
      <c r="AZ1549" s="44" t="str">
        <f t="shared" si="279"/>
        <v/>
      </c>
      <c r="BA1549" s="45"/>
      <c r="BB1549" s="97">
        <v>0</v>
      </c>
      <c r="BC1549" s="98">
        <v>0</v>
      </c>
      <c r="BD1549" s="98">
        <v>0</v>
      </c>
      <c r="BE1549" s="98">
        <v>0</v>
      </c>
      <c r="BF1549" s="98">
        <v>0</v>
      </c>
      <c r="BG1549" s="99">
        <f t="shared" si="287"/>
        <v>0</v>
      </c>
      <c r="BH1549" s="52">
        <f t="shared" si="283"/>
        <v>0</v>
      </c>
      <c r="BI1549" s="53">
        <f>IFERROR(IF(ROUND(V1549/((D1549+AK1549)/2),1)&lt;0,0,ROUND(V1549/((D1549+AK1549)/2),1)),0)</f>
        <v>0</v>
      </c>
      <c r="BJ1549" s="55" t="str">
        <f>IF(AK1549=0,"정상",IF(AP1549="악성","악성",IF(AND(BL1549&gt;3,BI1549&lt;0.5),"악성",IF(AND(AP1549="정상",BL1549&lt;=3),"정상",IF(BI1549&gt;1,"정상","부진")))))</f>
        <v>정상</v>
      </c>
      <c r="BK1549" s="54">
        <v>42948</v>
      </c>
      <c r="BL1549" s="52">
        <f t="shared" si="288"/>
        <v>110</v>
      </c>
    </row>
    <row r="1550" spans="1:64" ht="17.100000000000001" customHeight="1">
      <c r="A1550" s="58" t="s">
        <v>1</v>
      </c>
      <c r="B1550" s="57" t="s">
        <v>726</v>
      </c>
      <c r="C1550" s="56" t="s">
        <v>1077</v>
      </c>
      <c r="D1550" s="213">
        <v>0</v>
      </c>
      <c r="E1550" s="214">
        <v>0</v>
      </c>
      <c r="F1550" s="215">
        <v>0</v>
      </c>
      <c r="G1550" s="213">
        <v>0</v>
      </c>
      <c r="H1550" s="216">
        <v>0</v>
      </c>
      <c r="I1550" s="215">
        <v>0</v>
      </c>
      <c r="J1550" s="213">
        <v>0</v>
      </c>
      <c r="K1550" s="216">
        <v>0</v>
      </c>
      <c r="L1550" s="215">
        <v>0</v>
      </c>
      <c r="M1550" s="213">
        <v>0</v>
      </c>
      <c r="N1550" s="216">
        <v>0</v>
      </c>
      <c r="O1550" s="215">
        <v>0</v>
      </c>
      <c r="P1550" s="213">
        <v>0</v>
      </c>
      <c r="Q1550" s="216">
        <v>0</v>
      </c>
      <c r="R1550" s="215">
        <v>0</v>
      </c>
      <c r="S1550" s="213">
        <v>0</v>
      </c>
      <c r="T1550" s="214">
        <v>0</v>
      </c>
      <c r="U1550" s="217">
        <v>0</v>
      </c>
      <c r="V1550" s="213">
        <v>-1</v>
      </c>
      <c r="W1550" s="216">
        <v>714</v>
      </c>
      <c r="X1550" s="215">
        <v>-714</v>
      </c>
      <c r="Y1550" s="213">
        <v>0</v>
      </c>
      <c r="Z1550" s="216">
        <v>0</v>
      </c>
      <c r="AA1550" s="215">
        <v>0</v>
      </c>
      <c r="AB1550" s="213">
        <v>1</v>
      </c>
      <c r="AC1550" s="216">
        <v>714</v>
      </c>
      <c r="AD1550" s="215">
        <v>714</v>
      </c>
      <c r="AE1550" s="213">
        <v>0</v>
      </c>
      <c r="AF1550" s="216">
        <v>0</v>
      </c>
      <c r="AG1550" s="215">
        <v>0</v>
      </c>
      <c r="AH1550" s="213">
        <v>0</v>
      </c>
      <c r="AI1550" s="214">
        <v>0</v>
      </c>
      <c r="AJ1550" s="215">
        <v>0</v>
      </c>
      <c r="AK1550" s="218">
        <v>0</v>
      </c>
      <c r="AL1550" s="214">
        <v>0</v>
      </c>
      <c r="AM1550" s="215">
        <v>0</v>
      </c>
      <c r="AN1550" s="36">
        <f t="shared" si="280"/>
        <v>0</v>
      </c>
      <c r="AO1550" s="37">
        <f t="shared" si="281"/>
        <v>0</v>
      </c>
      <c r="AP1550" s="38" t="s">
        <v>3</v>
      </c>
      <c r="AQ1550" s="39" t="str">
        <f t="shared" si="278"/>
        <v>제품</v>
      </c>
      <c r="AR1550" s="40">
        <f t="shared" si="284"/>
        <v>0</v>
      </c>
      <c r="AS1550" s="41">
        <f t="shared" si="285"/>
        <v>0</v>
      </c>
      <c r="AT1550" s="42">
        <f t="shared" si="286"/>
        <v>0</v>
      </c>
      <c r="AU1550" s="43">
        <f t="shared" si="282"/>
        <v>0</v>
      </c>
      <c r="AV1550" s="95" t="str">
        <f t="shared" si="279"/>
        <v/>
      </c>
      <c r="AW1550" s="61" t="str">
        <f t="shared" si="279"/>
        <v/>
      </c>
      <c r="AX1550" s="61" t="str">
        <f t="shared" si="279"/>
        <v/>
      </c>
      <c r="AY1550" s="61" t="str">
        <f t="shared" si="279"/>
        <v/>
      </c>
      <c r="AZ1550" s="44" t="str">
        <f t="shared" si="279"/>
        <v/>
      </c>
      <c r="BA1550" s="45"/>
      <c r="BB1550" s="97">
        <v>0</v>
      </c>
      <c r="BC1550" s="98">
        <v>0</v>
      </c>
      <c r="BD1550" s="98">
        <v>0</v>
      </c>
      <c r="BE1550" s="98">
        <v>0</v>
      </c>
      <c r="BF1550" s="98">
        <v>0</v>
      </c>
      <c r="BG1550" s="99">
        <f t="shared" si="287"/>
        <v>0</v>
      </c>
      <c r="BH1550" s="52">
        <f t="shared" si="283"/>
        <v>0</v>
      </c>
      <c r="BI1550" s="53">
        <f>IFERROR(IF(ROUND(V1550/((D1550+AK1550)/2),1)&lt;0,0,ROUND(V1550/((D1550+AK1550)/2),1)),0)</f>
        <v>0</v>
      </c>
      <c r="BJ1550" s="55" t="str">
        <f>IF(AK1550=0,"정상",IF(AP1550="악성","악성",IF(AND(BL1550&gt;3,BI1550&lt;0.5),"악성",IF(AND(AP1550="정상",BL1550&lt;=3),"정상",IF(BI1550&gt;1,"정상","부진")))))</f>
        <v>정상</v>
      </c>
      <c r="BK1550" s="54">
        <v>42979</v>
      </c>
      <c r="BL1550" s="52">
        <f t="shared" si="288"/>
        <v>109</v>
      </c>
    </row>
    <row r="1551" spans="1:64" ht="17.100000000000001" customHeight="1">
      <c r="A1551" s="58" t="s">
        <v>1</v>
      </c>
      <c r="B1551" s="57" t="s">
        <v>727</v>
      </c>
      <c r="C1551" s="56" t="s">
        <v>1078</v>
      </c>
      <c r="D1551" s="213">
        <v>5</v>
      </c>
      <c r="E1551" s="214">
        <v>1581</v>
      </c>
      <c r="F1551" s="215">
        <v>7905</v>
      </c>
      <c r="G1551" s="213">
        <v>0</v>
      </c>
      <c r="H1551" s="216">
        <v>0</v>
      </c>
      <c r="I1551" s="215">
        <v>0</v>
      </c>
      <c r="J1551" s="213">
        <v>0</v>
      </c>
      <c r="K1551" s="216">
        <v>0</v>
      </c>
      <c r="L1551" s="215">
        <v>0</v>
      </c>
      <c r="M1551" s="213">
        <v>0</v>
      </c>
      <c r="N1551" s="216">
        <v>0</v>
      </c>
      <c r="O1551" s="215">
        <v>0</v>
      </c>
      <c r="P1551" s="213">
        <v>0</v>
      </c>
      <c r="Q1551" s="216">
        <v>0</v>
      </c>
      <c r="R1551" s="215">
        <v>0</v>
      </c>
      <c r="S1551" s="213">
        <v>0</v>
      </c>
      <c r="T1551" s="214">
        <v>0</v>
      </c>
      <c r="U1551" s="217">
        <v>0</v>
      </c>
      <c r="V1551" s="213">
        <v>-4</v>
      </c>
      <c r="W1551" s="216">
        <v>1581</v>
      </c>
      <c r="X1551" s="215">
        <v>-6324</v>
      </c>
      <c r="Y1551" s="213">
        <v>0</v>
      </c>
      <c r="Z1551" s="216">
        <v>0</v>
      </c>
      <c r="AA1551" s="215">
        <v>0</v>
      </c>
      <c r="AB1551" s="213">
        <v>4</v>
      </c>
      <c r="AC1551" s="216">
        <v>1581</v>
      </c>
      <c r="AD1551" s="215">
        <v>6324</v>
      </c>
      <c r="AE1551" s="213">
        <v>0</v>
      </c>
      <c r="AF1551" s="216">
        <v>0</v>
      </c>
      <c r="AG1551" s="215">
        <v>0</v>
      </c>
      <c r="AH1551" s="213">
        <v>0</v>
      </c>
      <c r="AI1551" s="214">
        <v>0</v>
      </c>
      <c r="AJ1551" s="215">
        <v>0</v>
      </c>
      <c r="AK1551" s="218">
        <v>5</v>
      </c>
      <c r="AL1551" s="214">
        <v>1581</v>
      </c>
      <c r="AM1551" s="215">
        <v>7905</v>
      </c>
      <c r="AN1551" s="36">
        <f t="shared" si="280"/>
        <v>7.4808272572273647E-7</v>
      </c>
      <c r="AO1551" s="37">
        <f t="shared" si="281"/>
        <v>1</v>
      </c>
      <c r="AP1551" s="38" t="s">
        <v>3</v>
      </c>
      <c r="AQ1551" s="39" t="str">
        <f t="shared" si="278"/>
        <v>제품</v>
      </c>
      <c r="AR1551" s="40">
        <f t="shared" si="284"/>
        <v>7905</v>
      </c>
      <c r="AS1551" s="41">
        <f t="shared" si="285"/>
        <v>0</v>
      </c>
      <c r="AT1551" s="42">
        <f t="shared" si="286"/>
        <v>0</v>
      </c>
      <c r="AU1551" s="43">
        <f t="shared" si="282"/>
        <v>7905</v>
      </c>
      <c r="AV1551" s="95">
        <f t="shared" si="279"/>
        <v>7905</v>
      </c>
      <c r="AW1551" s="61" t="str">
        <f t="shared" si="279"/>
        <v/>
      </c>
      <c r="AX1551" s="61" t="str">
        <f t="shared" si="279"/>
        <v/>
      </c>
      <c r="AY1551" s="61" t="str">
        <f t="shared" si="279"/>
        <v/>
      </c>
      <c r="AZ1551" s="44" t="str">
        <f t="shared" si="279"/>
        <v/>
      </c>
      <c r="BA1551" s="45"/>
      <c r="BB1551" s="97">
        <v>5</v>
      </c>
      <c r="BC1551" s="98">
        <v>0</v>
      </c>
      <c r="BD1551" s="98">
        <v>0</v>
      </c>
      <c r="BE1551" s="98">
        <v>0</v>
      </c>
      <c r="BF1551" s="98">
        <v>0</v>
      </c>
      <c r="BG1551" s="99">
        <f t="shared" si="287"/>
        <v>5</v>
      </c>
      <c r="BH1551" s="52">
        <f t="shared" si="283"/>
        <v>0</v>
      </c>
      <c r="BI1551" s="53">
        <f>IFERROR(IF(ROUND(V1551/((D1551+AK1551)/2),1)&lt;0,0,ROUND(V1551/((D1551+AK1551)/2),1)),0)</f>
        <v>0</v>
      </c>
      <c r="BJ1551" s="55" t="str">
        <f>IF(AK1551=0,"정상",IF(AP1551="악성","악성",IF(AND(BL1551&gt;3,BI1551&lt;0.5),"악성",IF(AND(AP1551="정상",BL1551&lt;=3),"정상",IF(BI1551&gt;1,"정상","부진")))))</f>
        <v>악성</v>
      </c>
      <c r="BK1551" s="54">
        <v>43070</v>
      </c>
      <c r="BL1551" s="52">
        <f t="shared" si="288"/>
        <v>106</v>
      </c>
    </row>
    <row r="1552" spans="1:64" ht="17.100000000000001" customHeight="1">
      <c r="A1552" s="58" t="s">
        <v>1</v>
      </c>
      <c r="B1552" s="57" t="s">
        <v>728</v>
      </c>
      <c r="C1552" s="56" t="s">
        <v>729</v>
      </c>
      <c r="D1552" s="213">
        <v>55</v>
      </c>
      <c r="E1552" s="214">
        <v>904.13720000000001</v>
      </c>
      <c r="F1552" s="215">
        <v>49727</v>
      </c>
      <c r="G1552" s="213">
        <v>0</v>
      </c>
      <c r="H1552" s="216">
        <v>0</v>
      </c>
      <c r="I1552" s="215">
        <v>0</v>
      </c>
      <c r="J1552" s="213">
        <v>0</v>
      </c>
      <c r="K1552" s="216">
        <v>0</v>
      </c>
      <c r="L1552" s="215">
        <v>0</v>
      </c>
      <c r="M1552" s="213">
        <v>2</v>
      </c>
      <c r="N1552" s="216">
        <v>904</v>
      </c>
      <c r="O1552" s="215">
        <v>1808</v>
      </c>
      <c r="P1552" s="213">
        <v>0</v>
      </c>
      <c r="Q1552" s="216">
        <v>0</v>
      </c>
      <c r="R1552" s="215">
        <v>0</v>
      </c>
      <c r="S1552" s="213">
        <v>2</v>
      </c>
      <c r="T1552" s="214">
        <v>904</v>
      </c>
      <c r="U1552" s="217">
        <v>1808</v>
      </c>
      <c r="V1552" s="213">
        <v>-4</v>
      </c>
      <c r="W1552" s="216">
        <v>903.75</v>
      </c>
      <c r="X1552" s="215">
        <v>-3615</v>
      </c>
      <c r="Y1552" s="213">
        <v>0</v>
      </c>
      <c r="Z1552" s="216">
        <v>0</v>
      </c>
      <c r="AA1552" s="215">
        <v>0</v>
      </c>
      <c r="AB1552" s="213">
        <v>23</v>
      </c>
      <c r="AC1552" s="216">
        <v>904.26086899999996</v>
      </c>
      <c r="AD1552" s="215">
        <v>20798</v>
      </c>
      <c r="AE1552" s="213">
        <v>0</v>
      </c>
      <c r="AF1552" s="216">
        <v>0</v>
      </c>
      <c r="AG1552" s="215">
        <v>0</v>
      </c>
      <c r="AH1552" s="213">
        <v>19</v>
      </c>
      <c r="AI1552" s="214">
        <v>904.36842100000001</v>
      </c>
      <c r="AJ1552" s="215">
        <v>17183</v>
      </c>
      <c r="AK1552" s="218">
        <v>38</v>
      </c>
      <c r="AL1552" s="214">
        <v>904</v>
      </c>
      <c r="AM1552" s="215">
        <v>34352</v>
      </c>
      <c r="AN1552" s="36">
        <f t="shared" si="280"/>
        <v>3.2508713211925925E-6</v>
      </c>
      <c r="AO1552" s="37">
        <f t="shared" si="281"/>
        <v>0.66666666666666663</v>
      </c>
      <c r="AP1552" s="38" t="s">
        <v>3</v>
      </c>
      <c r="AQ1552" s="39" t="str">
        <f t="shared" si="278"/>
        <v>제품</v>
      </c>
      <c r="AR1552" s="40">
        <f t="shared" si="284"/>
        <v>34352</v>
      </c>
      <c r="AS1552" s="41">
        <f t="shared" si="285"/>
        <v>0</v>
      </c>
      <c r="AT1552" s="42">
        <f t="shared" si="286"/>
        <v>0</v>
      </c>
      <c r="AU1552" s="43">
        <f t="shared" si="282"/>
        <v>34352</v>
      </c>
      <c r="AV1552" s="95">
        <f t="shared" si="279"/>
        <v>34352</v>
      </c>
      <c r="AW1552" s="61" t="str">
        <f t="shared" si="279"/>
        <v/>
      </c>
      <c r="AX1552" s="61" t="str">
        <f t="shared" si="279"/>
        <v/>
      </c>
      <c r="AY1552" s="61" t="str">
        <f t="shared" si="279"/>
        <v/>
      </c>
      <c r="AZ1552" s="44" t="str">
        <f t="shared" si="279"/>
        <v/>
      </c>
      <c r="BA1552" s="45"/>
      <c r="BB1552" s="97">
        <v>38</v>
      </c>
      <c r="BC1552" s="98">
        <v>0</v>
      </c>
      <c r="BD1552" s="98">
        <v>0</v>
      </c>
      <c r="BE1552" s="98">
        <v>0</v>
      </c>
      <c r="BF1552" s="98">
        <v>0</v>
      </c>
      <c r="BG1552" s="99">
        <f t="shared" si="287"/>
        <v>38</v>
      </c>
      <c r="BH1552" s="52">
        <f t="shared" si="283"/>
        <v>0</v>
      </c>
      <c r="BI1552" s="53">
        <f>IFERROR(IF(ROUND(V1552/((D1552+AK1552)/2),1)&lt;0,0,ROUND(V1552/((D1552+AK1552)/2),1)),0)</f>
        <v>0</v>
      </c>
      <c r="BJ1552" s="55" t="str">
        <f>IF(AK1552=0,"정상",IF(AP1552="악성","악성",IF(AND(BL1552&gt;3,BI1552&lt;0.5),"악성",IF(AND(AP1552="정상",BL1552&lt;=3),"정상",IF(BI1552&gt;1,"정상","부진")))))</f>
        <v>악성</v>
      </c>
      <c r="BK1552" s="54">
        <v>43101</v>
      </c>
      <c r="BL1552" s="52">
        <f t="shared" si="288"/>
        <v>105</v>
      </c>
    </row>
    <row r="1553" spans="1:64" ht="17.100000000000001" customHeight="1">
      <c r="A1553" s="58" t="s">
        <v>1</v>
      </c>
      <c r="B1553" s="57" t="s">
        <v>826</v>
      </c>
      <c r="C1553" s="56" t="s">
        <v>2377</v>
      </c>
      <c r="D1553" s="213">
        <v>2</v>
      </c>
      <c r="E1553" s="214">
        <v>686</v>
      </c>
      <c r="F1553" s="215">
        <v>1372</v>
      </c>
      <c r="G1553" s="213">
        <v>0</v>
      </c>
      <c r="H1553" s="216">
        <v>0</v>
      </c>
      <c r="I1553" s="215">
        <v>0</v>
      </c>
      <c r="J1553" s="213">
        <v>0</v>
      </c>
      <c r="K1553" s="216">
        <v>0</v>
      </c>
      <c r="L1553" s="215">
        <v>0</v>
      </c>
      <c r="M1553" s="213">
        <v>0</v>
      </c>
      <c r="N1553" s="216">
        <v>0</v>
      </c>
      <c r="O1553" s="215">
        <v>0</v>
      </c>
      <c r="P1553" s="213">
        <v>0</v>
      </c>
      <c r="Q1553" s="216">
        <v>0</v>
      </c>
      <c r="R1553" s="215">
        <v>0</v>
      </c>
      <c r="S1553" s="213">
        <v>0</v>
      </c>
      <c r="T1553" s="214">
        <v>0</v>
      </c>
      <c r="U1553" s="217">
        <v>0</v>
      </c>
      <c r="V1553" s="213">
        <v>-30</v>
      </c>
      <c r="W1553" s="216">
        <v>686</v>
      </c>
      <c r="X1553" s="215">
        <v>-20580</v>
      </c>
      <c r="Y1553" s="213">
        <v>0</v>
      </c>
      <c r="Z1553" s="216">
        <v>0</v>
      </c>
      <c r="AA1553" s="215">
        <v>0</v>
      </c>
      <c r="AB1553" s="213">
        <v>12</v>
      </c>
      <c r="AC1553" s="216">
        <v>686</v>
      </c>
      <c r="AD1553" s="215">
        <v>8232</v>
      </c>
      <c r="AE1553" s="213">
        <v>0</v>
      </c>
      <c r="AF1553" s="216">
        <v>0</v>
      </c>
      <c r="AG1553" s="215">
        <v>0</v>
      </c>
      <c r="AH1553" s="213">
        <v>-18</v>
      </c>
      <c r="AI1553" s="214">
        <v>686</v>
      </c>
      <c r="AJ1553" s="215">
        <v>-12348</v>
      </c>
      <c r="AK1553" s="218">
        <v>20</v>
      </c>
      <c r="AL1553" s="214">
        <v>686</v>
      </c>
      <c r="AM1553" s="215">
        <v>13720</v>
      </c>
      <c r="AN1553" s="36">
        <f t="shared" si="280"/>
        <v>1.2983801387622954E-6</v>
      </c>
      <c r="AO1553" s="37">
        <f t="shared" si="281"/>
        <v>10</v>
      </c>
      <c r="AP1553" s="38" t="s">
        <v>3</v>
      </c>
      <c r="AQ1553" s="39" t="str">
        <f t="shared" si="278"/>
        <v>제품</v>
      </c>
      <c r="AR1553" s="40">
        <f t="shared" si="284"/>
        <v>13720</v>
      </c>
      <c r="AS1553" s="41">
        <f t="shared" si="285"/>
        <v>0</v>
      </c>
      <c r="AT1553" s="42">
        <f t="shared" si="286"/>
        <v>0</v>
      </c>
      <c r="AU1553" s="43">
        <f t="shared" si="282"/>
        <v>13720</v>
      </c>
      <c r="AV1553" s="95">
        <f t="shared" si="279"/>
        <v>13720</v>
      </c>
      <c r="AW1553" s="61" t="str">
        <f t="shared" si="279"/>
        <v/>
      </c>
      <c r="AX1553" s="61" t="str">
        <f t="shared" si="279"/>
        <v/>
      </c>
      <c r="AY1553" s="61" t="str">
        <f t="shared" si="279"/>
        <v/>
      </c>
      <c r="AZ1553" s="44" t="str">
        <f t="shared" si="279"/>
        <v/>
      </c>
      <c r="BA1553" s="45"/>
      <c r="BB1553" s="97">
        <v>20</v>
      </c>
      <c r="BC1553" s="98">
        <v>0</v>
      </c>
      <c r="BD1553" s="98">
        <v>0</v>
      </c>
      <c r="BE1553" s="98">
        <v>0</v>
      </c>
      <c r="BF1553" s="98">
        <v>0</v>
      </c>
      <c r="BG1553" s="99">
        <f t="shared" si="287"/>
        <v>20</v>
      </c>
      <c r="BH1553" s="52">
        <f t="shared" si="283"/>
        <v>0</v>
      </c>
      <c r="BI1553" s="53">
        <f>IFERROR(IF(ROUND(V1553/((D1553+AK1553)/2),1)&lt;0,0,ROUND(V1553/((D1553+AK1553)/2),1)),0)</f>
        <v>0</v>
      </c>
      <c r="BJ1553" s="55" t="str">
        <f>IF(AK1553=0,"정상",IF(AP1553="악성","악성",IF(AND(BL1553&gt;3,BI1553&lt;0.5),"악성",IF(AND(AP1553="정상",BL1553&lt;=3),"정상",IF(BI1553&gt;1,"정상","부진")))))</f>
        <v>악성</v>
      </c>
      <c r="BK1553" s="54">
        <v>43132</v>
      </c>
      <c r="BL1553" s="52">
        <f t="shared" si="288"/>
        <v>104</v>
      </c>
    </row>
    <row r="1554" spans="1:64" ht="17.100000000000001" customHeight="1">
      <c r="A1554" s="58" t="s">
        <v>1</v>
      </c>
      <c r="B1554" s="57" t="s">
        <v>827</v>
      </c>
      <c r="C1554" s="56" t="s">
        <v>2378</v>
      </c>
      <c r="D1554" s="213">
        <v>8</v>
      </c>
      <c r="E1554" s="214">
        <v>742</v>
      </c>
      <c r="F1554" s="215">
        <v>5936</v>
      </c>
      <c r="G1554" s="213">
        <v>0</v>
      </c>
      <c r="H1554" s="216">
        <v>0</v>
      </c>
      <c r="I1554" s="215">
        <v>0</v>
      </c>
      <c r="J1554" s="213">
        <v>0</v>
      </c>
      <c r="K1554" s="216">
        <v>0</v>
      </c>
      <c r="L1554" s="215">
        <v>0</v>
      </c>
      <c r="M1554" s="213">
        <v>0</v>
      </c>
      <c r="N1554" s="216">
        <v>0</v>
      </c>
      <c r="O1554" s="215">
        <v>0</v>
      </c>
      <c r="P1554" s="213">
        <v>0</v>
      </c>
      <c r="Q1554" s="216">
        <v>0</v>
      </c>
      <c r="R1554" s="215">
        <v>0</v>
      </c>
      <c r="S1554" s="213">
        <v>0</v>
      </c>
      <c r="T1554" s="214">
        <v>0</v>
      </c>
      <c r="U1554" s="217">
        <v>0</v>
      </c>
      <c r="V1554" s="213">
        <v>-20</v>
      </c>
      <c r="W1554" s="216">
        <v>742</v>
      </c>
      <c r="X1554" s="215">
        <v>-14840</v>
      </c>
      <c r="Y1554" s="213">
        <v>0</v>
      </c>
      <c r="Z1554" s="216">
        <v>0</v>
      </c>
      <c r="AA1554" s="215">
        <v>0</v>
      </c>
      <c r="AB1554" s="213">
        <v>7</v>
      </c>
      <c r="AC1554" s="216">
        <v>742</v>
      </c>
      <c r="AD1554" s="215">
        <v>5194</v>
      </c>
      <c r="AE1554" s="213">
        <v>0</v>
      </c>
      <c r="AF1554" s="216">
        <v>0</v>
      </c>
      <c r="AG1554" s="215">
        <v>0</v>
      </c>
      <c r="AH1554" s="213">
        <v>-13</v>
      </c>
      <c r="AI1554" s="214">
        <v>742</v>
      </c>
      <c r="AJ1554" s="215">
        <v>-9646</v>
      </c>
      <c r="AK1554" s="218">
        <v>21</v>
      </c>
      <c r="AL1554" s="214">
        <v>742</v>
      </c>
      <c r="AM1554" s="215">
        <v>15582</v>
      </c>
      <c r="AN1554" s="36">
        <f t="shared" si="280"/>
        <v>1.4745888718800355E-6</v>
      </c>
      <c r="AO1554" s="37">
        <f t="shared" si="281"/>
        <v>2.625</v>
      </c>
      <c r="AP1554" s="38" t="s">
        <v>3</v>
      </c>
      <c r="AQ1554" s="39" t="str">
        <f t="shared" si="278"/>
        <v>제품</v>
      </c>
      <c r="AR1554" s="40">
        <f t="shared" si="284"/>
        <v>15582</v>
      </c>
      <c r="AS1554" s="41">
        <f t="shared" si="285"/>
        <v>0</v>
      </c>
      <c r="AT1554" s="42">
        <f t="shared" si="286"/>
        <v>0</v>
      </c>
      <c r="AU1554" s="43">
        <f t="shared" si="282"/>
        <v>15582</v>
      </c>
      <c r="AV1554" s="95">
        <f t="shared" si="279"/>
        <v>15582</v>
      </c>
      <c r="AW1554" s="61" t="str">
        <f t="shared" si="279"/>
        <v/>
      </c>
      <c r="AX1554" s="61" t="str">
        <f t="shared" si="279"/>
        <v/>
      </c>
      <c r="AY1554" s="61" t="str">
        <f t="shared" si="279"/>
        <v/>
      </c>
      <c r="AZ1554" s="44" t="str">
        <f t="shared" si="279"/>
        <v/>
      </c>
      <c r="BA1554" s="45"/>
      <c r="BB1554" s="97">
        <v>21</v>
      </c>
      <c r="BC1554" s="98">
        <v>0</v>
      </c>
      <c r="BD1554" s="98">
        <v>0</v>
      </c>
      <c r="BE1554" s="98">
        <v>0</v>
      </c>
      <c r="BF1554" s="98">
        <v>0</v>
      </c>
      <c r="BG1554" s="99">
        <f t="shared" si="287"/>
        <v>21</v>
      </c>
      <c r="BH1554" s="52">
        <f t="shared" si="283"/>
        <v>0</v>
      </c>
      <c r="BI1554" s="53">
        <f>IFERROR(IF(ROUND(V1554/((D1554+AK1554)/2),1)&lt;0,0,ROUND(V1554/((D1554+AK1554)/2),1)),0)</f>
        <v>0</v>
      </c>
      <c r="BJ1554" s="55" t="str">
        <f>IF(AK1554=0,"정상",IF(AP1554="악성","악성",IF(AND(BL1554&gt;3,BI1554&lt;0.5),"악성",IF(AND(AP1554="정상",BL1554&lt;=3),"정상",IF(BI1554&gt;1,"정상","부진")))))</f>
        <v>악성</v>
      </c>
      <c r="BK1554" s="54">
        <v>43132</v>
      </c>
      <c r="BL1554" s="52">
        <f t="shared" si="288"/>
        <v>104</v>
      </c>
    </row>
    <row r="1555" spans="1:64" ht="17.100000000000001" customHeight="1">
      <c r="A1555" s="58" t="s">
        <v>1</v>
      </c>
      <c r="B1555" s="57" t="s">
        <v>828</v>
      </c>
      <c r="C1555" s="56" t="s">
        <v>2379</v>
      </c>
      <c r="D1555" s="213">
        <v>6</v>
      </c>
      <c r="E1555" s="214">
        <v>483</v>
      </c>
      <c r="F1555" s="215">
        <v>2898</v>
      </c>
      <c r="G1555" s="213">
        <v>0</v>
      </c>
      <c r="H1555" s="216">
        <v>0</v>
      </c>
      <c r="I1555" s="215">
        <v>0</v>
      </c>
      <c r="J1555" s="213">
        <v>0</v>
      </c>
      <c r="K1555" s="216">
        <v>0</v>
      </c>
      <c r="L1555" s="215">
        <v>0</v>
      </c>
      <c r="M1555" s="213">
        <v>0</v>
      </c>
      <c r="N1555" s="216">
        <v>0</v>
      </c>
      <c r="O1555" s="215">
        <v>0</v>
      </c>
      <c r="P1555" s="213">
        <v>0</v>
      </c>
      <c r="Q1555" s="216">
        <v>0</v>
      </c>
      <c r="R1555" s="215">
        <v>0</v>
      </c>
      <c r="S1555" s="213">
        <v>0</v>
      </c>
      <c r="T1555" s="214">
        <v>0</v>
      </c>
      <c r="U1555" s="217">
        <v>0</v>
      </c>
      <c r="V1555" s="213">
        <v>-5</v>
      </c>
      <c r="W1555" s="216">
        <v>483</v>
      </c>
      <c r="X1555" s="215">
        <v>-2415</v>
      </c>
      <c r="Y1555" s="213">
        <v>0</v>
      </c>
      <c r="Z1555" s="216">
        <v>0</v>
      </c>
      <c r="AA1555" s="215">
        <v>0</v>
      </c>
      <c r="AB1555" s="213">
        <v>0</v>
      </c>
      <c r="AC1555" s="216">
        <v>0</v>
      </c>
      <c r="AD1555" s="215">
        <v>0</v>
      </c>
      <c r="AE1555" s="213">
        <v>0</v>
      </c>
      <c r="AF1555" s="216">
        <v>0</v>
      </c>
      <c r="AG1555" s="215">
        <v>0</v>
      </c>
      <c r="AH1555" s="213">
        <v>-5</v>
      </c>
      <c r="AI1555" s="214">
        <v>483</v>
      </c>
      <c r="AJ1555" s="215">
        <v>-2415</v>
      </c>
      <c r="AK1555" s="218">
        <v>11</v>
      </c>
      <c r="AL1555" s="214">
        <v>483</v>
      </c>
      <c r="AM1555" s="215">
        <v>5313</v>
      </c>
      <c r="AN1555" s="36">
        <f t="shared" si="280"/>
        <v>5.0279108434723579E-7</v>
      </c>
      <c r="AO1555" s="37">
        <f t="shared" si="281"/>
        <v>1.8333333333333333</v>
      </c>
      <c r="AP1555" s="38" t="s">
        <v>3</v>
      </c>
      <c r="AQ1555" s="39" t="str">
        <f t="shared" si="278"/>
        <v>제품</v>
      </c>
      <c r="AR1555" s="40">
        <f t="shared" si="284"/>
        <v>5313</v>
      </c>
      <c r="AS1555" s="41">
        <f t="shared" si="285"/>
        <v>0</v>
      </c>
      <c r="AT1555" s="42">
        <f t="shared" si="286"/>
        <v>0</v>
      </c>
      <c r="AU1555" s="43">
        <f t="shared" si="282"/>
        <v>5313</v>
      </c>
      <c r="AV1555" s="95">
        <f t="shared" si="279"/>
        <v>5313</v>
      </c>
      <c r="AW1555" s="61" t="str">
        <f t="shared" si="279"/>
        <v/>
      </c>
      <c r="AX1555" s="61" t="str">
        <f t="shared" si="279"/>
        <v/>
      </c>
      <c r="AY1555" s="61" t="str">
        <f t="shared" si="279"/>
        <v/>
      </c>
      <c r="AZ1555" s="44" t="str">
        <f t="shared" si="279"/>
        <v/>
      </c>
      <c r="BA1555" s="45"/>
      <c r="BB1555" s="97">
        <v>11</v>
      </c>
      <c r="BC1555" s="98">
        <v>0</v>
      </c>
      <c r="BD1555" s="98">
        <v>0</v>
      </c>
      <c r="BE1555" s="98">
        <v>0</v>
      </c>
      <c r="BF1555" s="98">
        <v>0</v>
      </c>
      <c r="BG1555" s="99">
        <f t="shared" si="287"/>
        <v>11</v>
      </c>
      <c r="BH1555" s="52">
        <f t="shared" si="283"/>
        <v>0</v>
      </c>
      <c r="BI1555" s="53">
        <f>IFERROR(IF(ROUND(V1555/((D1555+AK1555)/2),1)&lt;0,0,ROUND(V1555/((D1555+AK1555)/2),1)),0)</f>
        <v>0</v>
      </c>
      <c r="BJ1555" s="55" t="str">
        <f>IF(AK1555=0,"정상",IF(AP1555="악성","악성",IF(AND(BL1555&gt;3,BI1555&lt;0.5),"악성",IF(AND(AP1555="정상",BL1555&lt;=3),"정상",IF(BI1555&gt;1,"정상","부진")))))</f>
        <v>악성</v>
      </c>
      <c r="BK1555" s="54">
        <v>43132</v>
      </c>
      <c r="BL1555" s="52">
        <f t="shared" si="288"/>
        <v>104</v>
      </c>
    </row>
    <row r="1556" spans="1:64" ht="17.100000000000001" customHeight="1">
      <c r="A1556" s="58" t="s">
        <v>1</v>
      </c>
      <c r="B1556" s="57" t="s">
        <v>829</v>
      </c>
      <c r="C1556" s="56" t="s">
        <v>2380</v>
      </c>
      <c r="D1556" s="213">
        <v>3</v>
      </c>
      <c r="E1556" s="214">
        <v>471</v>
      </c>
      <c r="F1556" s="215">
        <v>1413</v>
      </c>
      <c r="G1556" s="213">
        <v>0</v>
      </c>
      <c r="H1556" s="216">
        <v>0</v>
      </c>
      <c r="I1556" s="215">
        <v>0</v>
      </c>
      <c r="J1556" s="213">
        <v>0</v>
      </c>
      <c r="K1556" s="216">
        <v>0</v>
      </c>
      <c r="L1556" s="215">
        <v>0</v>
      </c>
      <c r="M1556" s="213">
        <v>0</v>
      </c>
      <c r="N1556" s="216">
        <v>0</v>
      </c>
      <c r="O1556" s="215">
        <v>0</v>
      </c>
      <c r="P1556" s="213">
        <v>0</v>
      </c>
      <c r="Q1556" s="216">
        <v>0</v>
      </c>
      <c r="R1556" s="215">
        <v>0</v>
      </c>
      <c r="S1556" s="213">
        <v>0</v>
      </c>
      <c r="T1556" s="214">
        <v>0</v>
      </c>
      <c r="U1556" s="217">
        <v>0</v>
      </c>
      <c r="V1556" s="213">
        <v>0</v>
      </c>
      <c r="W1556" s="216">
        <v>0</v>
      </c>
      <c r="X1556" s="215">
        <v>0</v>
      </c>
      <c r="Y1556" s="213">
        <v>0</v>
      </c>
      <c r="Z1556" s="216">
        <v>0</v>
      </c>
      <c r="AA1556" s="215">
        <v>0</v>
      </c>
      <c r="AB1556" s="213">
        <v>0</v>
      </c>
      <c r="AC1556" s="216">
        <v>0</v>
      </c>
      <c r="AD1556" s="215">
        <v>0</v>
      </c>
      <c r="AE1556" s="213">
        <v>0</v>
      </c>
      <c r="AF1556" s="216">
        <v>0</v>
      </c>
      <c r="AG1556" s="215">
        <v>0</v>
      </c>
      <c r="AH1556" s="213">
        <v>0</v>
      </c>
      <c r="AI1556" s="214">
        <v>0</v>
      </c>
      <c r="AJ1556" s="215">
        <v>0</v>
      </c>
      <c r="AK1556" s="218">
        <v>3</v>
      </c>
      <c r="AL1556" s="214">
        <v>471</v>
      </c>
      <c r="AM1556" s="215">
        <v>1413</v>
      </c>
      <c r="AN1556" s="36">
        <f t="shared" si="280"/>
        <v>1.3371801283317226E-7</v>
      </c>
      <c r="AO1556" s="37">
        <f t="shared" si="281"/>
        <v>1</v>
      </c>
      <c r="AP1556" s="38" t="s">
        <v>3</v>
      </c>
      <c r="AQ1556" s="39" t="str">
        <f t="shared" si="278"/>
        <v>제품</v>
      </c>
      <c r="AR1556" s="40">
        <f t="shared" si="284"/>
        <v>1413</v>
      </c>
      <c r="AS1556" s="41">
        <f t="shared" si="285"/>
        <v>0</v>
      </c>
      <c r="AT1556" s="42">
        <f t="shared" si="286"/>
        <v>0</v>
      </c>
      <c r="AU1556" s="43">
        <f t="shared" si="282"/>
        <v>1413</v>
      </c>
      <c r="AV1556" s="95">
        <f t="shared" si="279"/>
        <v>1413</v>
      </c>
      <c r="AW1556" s="61" t="str">
        <f t="shared" si="279"/>
        <v/>
      </c>
      <c r="AX1556" s="61" t="str">
        <f t="shared" si="279"/>
        <v/>
      </c>
      <c r="AY1556" s="61" t="str">
        <f t="shared" si="279"/>
        <v/>
      </c>
      <c r="AZ1556" s="44" t="str">
        <f t="shared" si="279"/>
        <v/>
      </c>
      <c r="BA1556" s="45"/>
      <c r="BB1556" s="97">
        <v>3</v>
      </c>
      <c r="BC1556" s="98">
        <v>0</v>
      </c>
      <c r="BD1556" s="98">
        <v>0</v>
      </c>
      <c r="BE1556" s="98">
        <v>0</v>
      </c>
      <c r="BF1556" s="98">
        <v>0</v>
      </c>
      <c r="BG1556" s="99">
        <f t="shared" si="287"/>
        <v>3</v>
      </c>
      <c r="BH1556" s="52">
        <f t="shared" si="283"/>
        <v>0</v>
      </c>
      <c r="BI1556" s="53">
        <f>IFERROR(IF(ROUND(V1556/((D1556+AK1556)/2),1)&lt;0,0,ROUND(V1556/((D1556+AK1556)/2),1)),0)</f>
        <v>0</v>
      </c>
      <c r="BJ1556" s="55" t="str">
        <f>IF(AK1556=0,"정상",IF(AP1556="악성","악성",IF(AND(BL1556&gt;3,BI1556&lt;0.5),"악성",IF(AND(AP1556="정상",BL1556&lt;=3),"정상",IF(BI1556&gt;1,"정상","부진")))))</f>
        <v>악성</v>
      </c>
      <c r="BK1556" s="54">
        <v>43132</v>
      </c>
      <c r="BL1556" s="52">
        <f t="shared" si="288"/>
        <v>104</v>
      </c>
    </row>
    <row r="1557" spans="1:64" ht="17.100000000000001" customHeight="1">
      <c r="A1557" s="58" t="s">
        <v>1</v>
      </c>
      <c r="B1557" s="57" t="s">
        <v>880</v>
      </c>
      <c r="C1557" s="56" t="s">
        <v>2381</v>
      </c>
      <c r="D1557" s="213">
        <v>1</v>
      </c>
      <c r="E1557" s="214">
        <v>5714</v>
      </c>
      <c r="F1557" s="215">
        <v>5714</v>
      </c>
      <c r="G1557" s="213">
        <v>0</v>
      </c>
      <c r="H1557" s="216">
        <v>0</v>
      </c>
      <c r="I1557" s="215">
        <v>0</v>
      </c>
      <c r="J1557" s="213">
        <v>0</v>
      </c>
      <c r="K1557" s="216">
        <v>0</v>
      </c>
      <c r="L1557" s="215">
        <v>0</v>
      </c>
      <c r="M1557" s="213">
        <v>0</v>
      </c>
      <c r="N1557" s="216">
        <v>0</v>
      </c>
      <c r="O1557" s="215">
        <v>0</v>
      </c>
      <c r="P1557" s="213">
        <v>0</v>
      </c>
      <c r="Q1557" s="216">
        <v>0</v>
      </c>
      <c r="R1557" s="215">
        <v>0</v>
      </c>
      <c r="S1557" s="213">
        <v>0</v>
      </c>
      <c r="T1557" s="214">
        <v>0</v>
      </c>
      <c r="U1557" s="217">
        <v>0</v>
      </c>
      <c r="V1557" s="213">
        <v>-1</v>
      </c>
      <c r="W1557" s="216">
        <v>5714</v>
      </c>
      <c r="X1557" s="215">
        <v>-5714</v>
      </c>
      <c r="Y1557" s="213">
        <v>0</v>
      </c>
      <c r="Z1557" s="216">
        <v>0</v>
      </c>
      <c r="AA1557" s="215">
        <v>0</v>
      </c>
      <c r="AB1557" s="213">
        <v>1</v>
      </c>
      <c r="AC1557" s="216">
        <v>5714</v>
      </c>
      <c r="AD1557" s="215">
        <v>5714</v>
      </c>
      <c r="AE1557" s="213">
        <v>0</v>
      </c>
      <c r="AF1557" s="216">
        <v>0</v>
      </c>
      <c r="AG1557" s="215">
        <v>0</v>
      </c>
      <c r="AH1557" s="213">
        <v>0</v>
      </c>
      <c r="AI1557" s="214">
        <v>0</v>
      </c>
      <c r="AJ1557" s="215">
        <v>0</v>
      </c>
      <c r="AK1557" s="218">
        <v>1</v>
      </c>
      <c r="AL1557" s="214">
        <v>5714</v>
      </c>
      <c r="AM1557" s="215">
        <v>5714</v>
      </c>
      <c r="AN1557" s="36">
        <f t="shared" si="280"/>
        <v>5.4073936682855359E-7</v>
      </c>
      <c r="AO1557" s="37">
        <f t="shared" si="281"/>
        <v>1</v>
      </c>
      <c r="AP1557" s="38" t="s">
        <v>3</v>
      </c>
      <c r="AQ1557" s="39" t="str">
        <f t="shared" si="278"/>
        <v>제품</v>
      </c>
      <c r="AR1557" s="40">
        <f t="shared" si="284"/>
        <v>5714</v>
      </c>
      <c r="AS1557" s="41">
        <f t="shared" si="285"/>
        <v>0</v>
      </c>
      <c r="AT1557" s="42">
        <f t="shared" si="286"/>
        <v>0</v>
      </c>
      <c r="AU1557" s="43">
        <f t="shared" si="282"/>
        <v>5714</v>
      </c>
      <c r="AV1557" s="95">
        <f t="shared" si="279"/>
        <v>5714</v>
      </c>
      <c r="AW1557" s="61" t="str">
        <f t="shared" si="279"/>
        <v/>
      </c>
      <c r="AX1557" s="61" t="str">
        <f t="shared" si="279"/>
        <v/>
      </c>
      <c r="AY1557" s="61" t="str">
        <f t="shared" si="279"/>
        <v/>
      </c>
      <c r="AZ1557" s="44" t="str">
        <f t="shared" si="279"/>
        <v/>
      </c>
      <c r="BA1557" s="45"/>
      <c r="BB1557" s="97">
        <v>1</v>
      </c>
      <c r="BC1557" s="98">
        <v>0</v>
      </c>
      <c r="BD1557" s="98">
        <v>0</v>
      </c>
      <c r="BE1557" s="98">
        <v>0</v>
      </c>
      <c r="BF1557" s="98">
        <v>0</v>
      </c>
      <c r="BG1557" s="99">
        <f t="shared" si="287"/>
        <v>1</v>
      </c>
      <c r="BH1557" s="52">
        <f t="shared" si="283"/>
        <v>0</v>
      </c>
      <c r="BI1557" s="53">
        <f>IFERROR(IF(ROUND(V1557/((D1557+AK1557)/2),1)&lt;0,0,ROUND(V1557/((D1557+AK1557)/2),1)),0)</f>
        <v>0</v>
      </c>
      <c r="BJ1557" s="55" t="str">
        <f>IF(AK1557=0,"정상",IF(AP1557="악성","악성",IF(AND(BL1557&gt;3,BI1557&lt;0.5),"악성",IF(AND(AP1557="정상",BL1557&lt;=3),"정상",IF(BI1557&gt;1,"정상","부진")))))</f>
        <v>악성</v>
      </c>
      <c r="BK1557" s="54">
        <v>43282</v>
      </c>
      <c r="BL1557" s="52">
        <f t="shared" si="288"/>
        <v>99</v>
      </c>
    </row>
    <row r="1558" spans="1:64" ht="17.100000000000001" customHeight="1">
      <c r="A1558" s="58" t="s">
        <v>1</v>
      </c>
      <c r="B1558" s="57" t="s">
        <v>830</v>
      </c>
      <c r="C1558" s="56" t="s">
        <v>2382</v>
      </c>
      <c r="D1558" s="213">
        <v>5</v>
      </c>
      <c r="E1558" s="214">
        <v>1064</v>
      </c>
      <c r="F1558" s="215">
        <v>5320</v>
      </c>
      <c r="G1558" s="213">
        <v>0</v>
      </c>
      <c r="H1558" s="216">
        <v>0</v>
      </c>
      <c r="I1558" s="215">
        <v>0</v>
      </c>
      <c r="J1558" s="213">
        <v>0</v>
      </c>
      <c r="K1558" s="216">
        <v>0</v>
      </c>
      <c r="L1558" s="215">
        <v>0</v>
      </c>
      <c r="M1558" s="213">
        <v>0</v>
      </c>
      <c r="N1558" s="216">
        <v>0</v>
      </c>
      <c r="O1558" s="215">
        <v>0</v>
      </c>
      <c r="P1558" s="213">
        <v>0</v>
      </c>
      <c r="Q1558" s="216">
        <v>0</v>
      </c>
      <c r="R1558" s="215">
        <v>0</v>
      </c>
      <c r="S1558" s="213">
        <v>0</v>
      </c>
      <c r="T1558" s="214">
        <v>0</v>
      </c>
      <c r="U1558" s="217">
        <v>0</v>
      </c>
      <c r="V1558" s="213">
        <v>-40</v>
      </c>
      <c r="W1558" s="216">
        <v>1064</v>
      </c>
      <c r="X1558" s="215">
        <v>-42560</v>
      </c>
      <c r="Y1558" s="213">
        <v>0</v>
      </c>
      <c r="Z1558" s="216">
        <v>0</v>
      </c>
      <c r="AA1558" s="215">
        <v>0</v>
      </c>
      <c r="AB1558" s="213">
        <v>14</v>
      </c>
      <c r="AC1558" s="216">
        <v>1064</v>
      </c>
      <c r="AD1558" s="215">
        <v>14896</v>
      </c>
      <c r="AE1558" s="213">
        <v>0</v>
      </c>
      <c r="AF1558" s="216">
        <v>0</v>
      </c>
      <c r="AG1558" s="215">
        <v>0</v>
      </c>
      <c r="AH1558" s="213">
        <v>-26</v>
      </c>
      <c r="AI1558" s="214">
        <v>1064</v>
      </c>
      <c r="AJ1558" s="215">
        <v>-27664</v>
      </c>
      <c r="AK1558" s="218">
        <v>31</v>
      </c>
      <c r="AL1558" s="214">
        <v>1064</v>
      </c>
      <c r="AM1558" s="215">
        <v>32984</v>
      </c>
      <c r="AN1558" s="36">
        <f t="shared" si="280"/>
        <v>3.1214118437999673E-6</v>
      </c>
      <c r="AO1558" s="37">
        <f t="shared" si="281"/>
        <v>6.2</v>
      </c>
      <c r="AP1558" s="38" t="s">
        <v>3</v>
      </c>
      <c r="AQ1558" s="39" t="str">
        <f t="shared" si="278"/>
        <v>제품</v>
      </c>
      <c r="AR1558" s="40">
        <f t="shared" si="284"/>
        <v>32984</v>
      </c>
      <c r="AS1558" s="41">
        <f t="shared" si="285"/>
        <v>0</v>
      </c>
      <c r="AT1558" s="42">
        <f t="shared" si="286"/>
        <v>0</v>
      </c>
      <c r="AU1558" s="43">
        <f t="shared" si="282"/>
        <v>32984</v>
      </c>
      <c r="AV1558" s="95">
        <f t="shared" si="279"/>
        <v>32984</v>
      </c>
      <c r="AW1558" s="61" t="str">
        <f t="shared" si="279"/>
        <v/>
      </c>
      <c r="AX1558" s="61" t="str">
        <f t="shared" si="279"/>
        <v/>
      </c>
      <c r="AY1558" s="61" t="str">
        <f t="shared" si="279"/>
        <v/>
      </c>
      <c r="AZ1558" s="44" t="str">
        <f t="shared" si="279"/>
        <v/>
      </c>
      <c r="BA1558" s="45"/>
      <c r="BB1558" s="97">
        <v>31</v>
      </c>
      <c r="BC1558" s="98">
        <v>0</v>
      </c>
      <c r="BD1558" s="98">
        <v>0</v>
      </c>
      <c r="BE1558" s="98">
        <v>0</v>
      </c>
      <c r="BF1558" s="98">
        <v>0</v>
      </c>
      <c r="BG1558" s="99">
        <f t="shared" si="287"/>
        <v>31</v>
      </c>
      <c r="BH1558" s="52">
        <f t="shared" si="283"/>
        <v>0</v>
      </c>
      <c r="BI1558" s="53">
        <f>IFERROR(IF(ROUND(V1558/((D1558+AK1558)/2),1)&lt;0,0,ROUND(V1558/((D1558+AK1558)/2),1)),0)</f>
        <v>0</v>
      </c>
      <c r="BJ1558" s="55" t="str">
        <f>IF(AK1558=0,"정상",IF(AP1558="악성","악성",IF(AND(BL1558&gt;3,BI1558&lt;0.5),"악성",IF(AND(AP1558="정상",BL1558&lt;=3),"정상",IF(BI1558&gt;1,"정상","부진")))))</f>
        <v>악성</v>
      </c>
      <c r="BK1558" s="54">
        <v>43132</v>
      </c>
      <c r="BL1558" s="52">
        <f t="shared" si="288"/>
        <v>104</v>
      </c>
    </row>
    <row r="1559" spans="1:64" ht="17.100000000000001" customHeight="1">
      <c r="A1559" s="58" t="s">
        <v>1</v>
      </c>
      <c r="B1559" s="57" t="s">
        <v>846</v>
      </c>
      <c r="C1559" s="56" t="s">
        <v>2383</v>
      </c>
      <c r="D1559" s="213">
        <v>2131</v>
      </c>
      <c r="E1559" s="214">
        <v>1459.2257</v>
      </c>
      <c r="F1559" s="215">
        <v>3109610</v>
      </c>
      <c r="G1559" s="213">
        <v>0</v>
      </c>
      <c r="H1559" s="216">
        <v>0</v>
      </c>
      <c r="I1559" s="215">
        <v>0</v>
      </c>
      <c r="J1559" s="213">
        <v>4000</v>
      </c>
      <c r="K1559" s="216">
        <v>1581.8</v>
      </c>
      <c r="L1559" s="215">
        <v>6327200</v>
      </c>
      <c r="M1559" s="213">
        <v>69</v>
      </c>
      <c r="N1559" s="216">
        <v>23.246376000000001</v>
      </c>
      <c r="O1559" s="215">
        <v>1604</v>
      </c>
      <c r="P1559" s="213">
        <v>0</v>
      </c>
      <c r="Q1559" s="216">
        <v>0</v>
      </c>
      <c r="R1559" s="215">
        <v>0</v>
      </c>
      <c r="S1559" s="213">
        <v>4069</v>
      </c>
      <c r="T1559" s="214">
        <v>1555.370852</v>
      </c>
      <c r="U1559" s="217">
        <v>6328804</v>
      </c>
      <c r="V1559" s="213">
        <v>4954</v>
      </c>
      <c r="W1559" s="216">
        <v>1516.190149</v>
      </c>
      <c r="X1559" s="215">
        <v>7511206</v>
      </c>
      <c r="Y1559" s="213">
        <v>0</v>
      </c>
      <c r="Z1559" s="216">
        <v>0</v>
      </c>
      <c r="AA1559" s="215">
        <v>0</v>
      </c>
      <c r="AB1559" s="213">
        <v>35</v>
      </c>
      <c r="AC1559" s="216">
        <v>1494.6</v>
      </c>
      <c r="AD1559" s="215">
        <v>52311</v>
      </c>
      <c r="AE1559" s="213">
        <v>0</v>
      </c>
      <c r="AF1559" s="216">
        <v>0</v>
      </c>
      <c r="AG1559" s="215">
        <v>0</v>
      </c>
      <c r="AH1559" s="213">
        <v>4989</v>
      </c>
      <c r="AI1559" s="214">
        <v>1516.038685</v>
      </c>
      <c r="AJ1559" s="215">
        <v>7563517</v>
      </c>
      <c r="AK1559" s="218">
        <v>1211</v>
      </c>
      <c r="AL1559" s="214">
        <v>1548.2228</v>
      </c>
      <c r="AM1559" s="215">
        <v>1874897</v>
      </c>
      <c r="AN1559" s="36">
        <f t="shared" si="280"/>
        <v>1.7742922937500082E-4</v>
      </c>
      <c r="AO1559" s="37">
        <f t="shared" si="281"/>
        <v>0.19532258064516128</v>
      </c>
      <c r="AP1559" s="38" t="s">
        <v>2</v>
      </c>
      <c r="AQ1559" s="39" t="str">
        <f t="shared" si="278"/>
        <v>제품</v>
      </c>
      <c r="AR1559" s="40">
        <f t="shared" si="284"/>
        <v>0</v>
      </c>
      <c r="AS1559" s="41">
        <f t="shared" si="285"/>
        <v>0</v>
      </c>
      <c r="AT1559" s="42">
        <f t="shared" si="286"/>
        <v>1874897</v>
      </c>
      <c r="AU1559" s="43">
        <f t="shared" si="282"/>
        <v>1874897</v>
      </c>
      <c r="AV1559" s="95">
        <f t="shared" si="279"/>
        <v>1874897.8108000001</v>
      </c>
      <c r="AW1559" s="61" t="str">
        <f t="shared" si="279"/>
        <v/>
      </c>
      <c r="AX1559" s="61" t="str">
        <f t="shared" si="279"/>
        <v/>
      </c>
      <c r="AY1559" s="61" t="str">
        <f t="shared" si="279"/>
        <v/>
      </c>
      <c r="AZ1559" s="44" t="str">
        <f t="shared" si="279"/>
        <v/>
      </c>
      <c r="BA1559" s="45"/>
      <c r="BB1559" s="97">
        <v>1211</v>
      </c>
      <c r="BC1559" s="98">
        <v>0</v>
      </c>
      <c r="BD1559" s="98">
        <v>0</v>
      </c>
      <c r="BE1559" s="98">
        <v>0</v>
      </c>
      <c r="BF1559" s="98">
        <v>0</v>
      </c>
      <c r="BG1559" s="99">
        <f t="shared" si="287"/>
        <v>1211</v>
      </c>
      <c r="BH1559" s="52">
        <f t="shared" si="283"/>
        <v>0</v>
      </c>
      <c r="BI1559" s="53">
        <f>IFERROR(IF(ROUND(V1559/((D1559+AK1559)/2),1)&lt;0,0,ROUND(V1559/((D1559+AK1559)/2),1)),0)</f>
        <v>3</v>
      </c>
      <c r="BJ1559" s="55" t="str">
        <f>IF(AK1559=0,"정상",IF(AP1559="악성","악성",IF(AND(BL1559&gt;3,BI1559&lt;0.5),"악성",IF(AND(AP1559="정상",BL1559&lt;=3),"정상",IF(BI1559&gt;1,"정상","부진")))))</f>
        <v>정상</v>
      </c>
      <c r="BK1559" s="54">
        <v>46143</v>
      </c>
      <c r="BL1559" s="52">
        <f t="shared" si="288"/>
        <v>5</v>
      </c>
    </row>
    <row r="1560" spans="1:64" ht="17.100000000000001" customHeight="1">
      <c r="A1560" s="58" t="s">
        <v>1</v>
      </c>
      <c r="B1560" s="57" t="s">
        <v>847</v>
      </c>
      <c r="C1560" s="56" t="s">
        <v>2384</v>
      </c>
      <c r="D1560" s="213">
        <v>2</v>
      </c>
      <c r="E1560" s="214">
        <v>2287</v>
      </c>
      <c r="F1560" s="215">
        <v>4574</v>
      </c>
      <c r="G1560" s="213">
        <v>0</v>
      </c>
      <c r="H1560" s="216">
        <v>0</v>
      </c>
      <c r="I1560" s="215">
        <v>0</v>
      </c>
      <c r="J1560" s="213">
        <v>0</v>
      </c>
      <c r="K1560" s="216">
        <v>0</v>
      </c>
      <c r="L1560" s="215">
        <v>0</v>
      </c>
      <c r="M1560" s="213">
        <v>0</v>
      </c>
      <c r="N1560" s="216">
        <v>0</v>
      </c>
      <c r="O1560" s="215">
        <v>0</v>
      </c>
      <c r="P1560" s="213">
        <v>0</v>
      </c>
      <c r="Q1560" s="216">
        <v>0</v>
      </c>
      <c r="R1560" s="215">
        <v>0</v>
      </c>
      <c r="S1560" s="213">
        <v>0</v>
      </c>
      <c r="T1560" s="214">
        <v>0</v>
      </c>
      <c r="U1560" s="217">
        <v>0</v>
      </c>
      <c r="V1560" s="213">
        <v>-2</v>
      </c>
      <c r="W1560" s="216">
        <v>2287</v>
      </c>
      <c r="X1560" s="215">
        <v>-4574</v>
      </c>
      <c r="Y1560" s="213">
        <v>0</v>
      </c>
      <c r="Z1560" s="216">
        <v>0</v>
      </c>
      <c r="AA1560" s="215">
        <v>0</v>
      </c>
      <c r="AB1560" s="213">
        <v>1</v>
      </c>
      <c r="AC1560" s="216">
        <v>2287</v>
      </c>
      <c r="AD1560" s="215">
        <v>2287</v>
      </c>
      <c r="AE1560" s="213">
        <v>0</v>
      </c>
      <c r="AF1560" s="216">
        <v>0</v>
      </c>
      <c r="AG1560" s="215">
        <v>0</v>
      </c>
      <c r="AH1560" s="213">
        <v>-1</v>
      </c>
      <c r="AI1560" s="214">
        <v>2287</v>
      </c>
      <c r="AJ1560" s="215">
        <v>-2287</v>
      </c>
      <c r="AK1560" s="218">
        <v>3</v>
      </c>
      <c r="AL1560" s="214">
        <v>2287</v>
      </c>
      <c r="AM1560" s="215">
        <v>6861</v>
      </c>
      <c r="AN1560" s="36">
        <f t="shared" si="280"/>
        <v>6.4928470350204878E-7</v>
      </c>
      <c r="AO1560" s="37">
        <f t="shared" si="281"/>
        <v>1.5</v>
      </c>
      <c r="AP1560" s="38" t="s">
        <v>3</v>
      </c>
      <c r="AQ1560" s="39" t="str">
        <f t="shared" si="278"/>
        <v>제품</v>
      </c>
      <c r="AR1560" s="40">
        <f t="shared" si="284"/>
        <v>6861</v>
      </c>
      <c r="AS1560" s="41">
        <f t="shared" si="285"/>
        <v>0</v>
      </c>
      <c r="AT1560" s="42">
        <f t="shared" si="286"/>
        <v>0</v>
      </c>
      <c r="AU1560" s="43">
        <f t="shared" si="282"/>
        <v>6861</v>
      </c>
      <c r="AV1560" s="95">
        <f t="shared" si="279"/>
        <v>6861</v>
      </c>
      <c r="AW1560" s="61" t="str">
        <f t="shared" si="279"/>
        <v/>
      </c>
      <c r="AX1560" s="61" t="str">
        <f t="shared" si="279"/>
        <v/>
      </c>
      <c r="AY1560" s="61" t="str">
        <f t="shared" si="279"/>
        <v/>
      </c>
      <c r="AZ1560" s="44" t="str">
        <f t="shared" si="279"/>
        <v/>
      </c>
      <c r="BA1560" s="45"/>
      <c r="BB1560" s="97">
        <v>3</v>
      </c>
      <c r="BC1560" s="98">
        <v>0</v>
      </c>
      <c r="BD1560" s="98">
        <v>0</v>
      </c>
      <c r="BE1560" s="98">
        <v>0</v>
      </c>
      <c r="BF1560" s="98">
        <v>0</v>
      </c>
      <c r="BG1560" s="99">
        <f t="shared" si="287"/>
        <v>3</v>
      </c>
      <c r="BH1560" s="52">
        <f t="shared" si="283"/>
        <v>0</v>
      </c>
      <c r="BI1560" s="53">
        <f>IFERROR(IF(ROUND(V1560/((D1560+AK1560)/2),1)&lt;0,0,ROUND(V1560/((D1560+AK1560)/2),1)),0)</f>
        <v>0</v>
      </c>
      <c r="BJ1560" s="55" t="str">
        <f>IF(AK1560=0,"정상",IF(AP1560="악성","악성",IF(AND(BL1560&gt;3,BI1560&lt;0.5),"악성",IF(AND(AP1560="정상",BL1560&lt;=3),"정상",IF(BI1560&gt;1,"정상","부진")))))</f>
        <v>악성</v>
      </c>
      <c r="BK1560" s="54">
        <v>43160</v>
      </c>
      <c r="BL1560" s="52">
        <f t="shared" si="288"/>
        <v>103</v>
      </c>
    </row>
    <row r="1561" spans="1:64" ht="17.100000000000001" customHeight="1">
      <c r="A1561" s="58" t="s">
        <v>1</v>
      </c>
      <c r="B1561" s="57" t="s">
        <v>831</v>
      </c>
      <c r="C1561" s="56" t="s">
        <v>2385</v>
      </c>
      <c r="D1561" s="213">
        <v>673</v>
      </c>
      <c r="E1561" s="214">
        <v>1664.117</v>
      </c>
      <c r="F1561" s="215">
        <v>1119949</v>
      </c>
      <c r="G1561" s="213">
        <v>0</v>
      </c>
      <c r="H1561" s="216">
        <v>0</v>
      </c>
      <c r="I1561" s="215">
        <v>0</v>
      </c>
      <c r="J1561" s="213">
        <v>1000</v>
      </c>
      <c r="K1561" s="216">
        <v>1763.3</v>
      </c>
      <c r="L1561" s="215">
        <v>1763300</v>
      </c>
      <c r="M1561" s="213">
        <v>20</v>
      </c>
      <c r="N1561" s="216">
        <v>1</v>
      </c>
      <c r="O1561" s="215">
        <v>20</v>
      </c>
      <c r="P1561" s="213">
        <v>0</v>
      </c>
      <c r="Q1561" s="216">
        <v>0</v>
      </c>
      <c r="R1561" s="215">
        <v>0</v>
      </c>
      <c r="S1561" s="213">
        <v>1020</v>
      </c>
      <c r="T1561" s="214">
        <v>1728.7450980000001</v>
      </c>
      <c r="U1561" s="217">
        <v>1763320</v>
      </c>
      <c r="V1561" s="213">
        <v>1477</v>
      </c>
      <c r="W1561" s="216">
        <v>1700.683141</v>
      </c>
      <c r="X1561" s="215">
        <v>2511909</v>
      </c>
      <c r="Y1561" s="213">
        <v>0</v>
      </c>
      <c r="Z1561" s="216">
        <v>0</v>
      </c>
      <c r="AA1561" s="215">
        <v>0</v>
      </c>
      <c r="AB1561" s="213">
        <v>20</v>
      </c>
      <c r="AC1561" s="216">
        <v>1706.75</v>
      </c>
      <c r="AD1561" s="215">
        <v>34135</v>
      </c>
      <c r="AE1561" s="213">
        <v>0</v>
      </c>
      <c r="AF1561" s="216">
        <v>0</v>
      </c>
      <c r="AG1561" s="215">
        <v>0</v>
      </c>
      <c r="AH1561" s="213">
        <v>1497</v>
      </c>
      <c r="AI1561" s="214">
        <v>1700.764195</v>
      </c>
      <c r="AJ1561" s="215">
        <v>2546044</v>
      </c>
      <c r="AK1561" s="218">
        <v>196</v>
      </c>
      <c r="AL1561" s="214">
        <v>1720.5407</v>
      </c>
      <c r="AM1561" s="215">
        <v>337225</v>
      </c>
      <c r="AN1561" s="36">
        <f t="shared" si="280"/>
        <v>3.1912991420853869E-5</v>
      </c>
      <c r="AO1561" s="37">
        <f t="shared" si="281"/>
        <v>0.11577082102776137</v>
      </c>
      <c r="AP1561" s="38" t="s">
        <v>2</v>
      </c>
      <c r="AQ1561" s="39" t="str">
        <f t="shared" si="278"/>
        <v>제품</v>
      </c>
      <c r="AR1561" s="40">
        <f t="shared" si="284"/>
        <v>0</v>
      </c>
      <c r="AS1561" s="41">
        <f t="shared" si="285"/>
        <v>0</v>
      </c>
      <c r="AT1561" s="42">
        <f t="shared" si="286"/>
        <v>337225</v>
      </c>
      <c r="AU1561" s="43">
        <f t="shared" si="282"/>
        <v>337225</v>
      </c>
      <c r="AV1561" s="95">
        <f t="shared" si="279"/>
        <v>337225.97720000002</v>
      </c>
      <c r="AW1561" s="61" t="str">
        <f t="shared" si="279"/>
        <v/>
      </c>
      <c r="AX1561" s="61" t="str">
        <f t="shared" si="279"/>
        <v/>
      </c>
      <c r="AY1561" s="61" t="str">
        <f t="shared" si="279"/>
        <v/>
      </c>
      <c r="AZ1561" s="44" t="str">
        <f t="shared" si="279"/>
        <v/>
      </c>
      <c r="BA1561" s="45"/>
      <c r="BB1561" s="97">
        <v>196</v>
      </c>
      <c r="BC1561" s="98">
        <v>0</v>
      </c>
      <c r="BD1561" s="98">
        <v>0</v>
      </c>
      <c r="BE1561" s="98">
        <v>0</v>
      </c>
      <c r="BF1561" s="98">
        <v>0</v>
      </c>
      <c r="BG1561" s="99">
        <f t="shared" si="287"/>
        <v>196</v>
      </c>
      <c r="BH1561" s="52">
        <f t="shared" si="283"/>
        <v>0</v>
      </c>
      <c r="BI1561" s="53">
        <f>IFERROR(IF(ROUND(V1561/((D1561+AK1561)/2),1)&lt;0,0,ROUND(V1561/((D1561+AK1561)/2),1)),0)</f>
        <v>3.4</v>
      </c>
      <c r="BJ1561" s="55" t="str">
        <f>IF(AK1561=0,"정상",IF(AP1561="악성","악성",IF(AND(BL1561&gt;3,BI1561&lt;0.5),"악성",IF(AND(AP1561="정상",BL1561&lt;=3),"정상",IF(BI1561&gt;1,"정상","부진")))))</f>
        <v>정상</v>
      </c>
      <c r="BK1561" s="54">
        <v>45931</v>
      </c>
      <c r="BL1561" s="52">
        <f t="shared" si="288"/>
        <v>12</v>
      </c>
    </row>
    <row r="1562" spans="1:64" ht="17.100000000000001" customHeight="1">
      <c r="A1562" s="58" t="s">
        <v>1</v>
      </c>
      <c r="B1562" s="57" t="s">
        <v>896</v>
      </c>
      <c r="C1562" s="56" t="s">
        <v>2386</v>
      </c>
      <c r="D1562" s="213">
        <v>3</v>
      </c>
      <c r="E1562" s="214">
        <v>5543.5</v>
      </c>
      <c r="F1562" s="215">
        <v>16630</v>
      </c>
      <c r="G1562" s="213">
        <v>0</v>
      </c>
      <c r="H1562" s="216">
        <v>0</v>
      </c>
      <c r="I1562" s="215">
        <v>0</v>
      </c>
      <c r="J1562" s="213">
        <v>0</v>
      </c>
      <c r="K1562" s="216">
        <v>0</v>
      </c>
      <c r="L1562" s="215">
        <v>0</v>
      </c>
      <c r="M1562" s="213">
        <v>0</v>
      </c>
      <c r="N1562" s="216">
        <v>0</v>
      </c>
      <c r="O1562" s="215">
        <v>0</v>
      </c>
      <c r="P1562" s="213">
        <v>0</v>
      </c>
      <c r="Q1562" s="216">
        <v>0</v>
      </c>
      <c r="R1562" s="215">
        <v>0</v>
      </c>
      <c r="S1562" s="213">
        <v>0</v>
      </c>
      <c r="T1562" s="214">
        <v>0</v>
      </c>
      <c r="U1562" s="217">
        <v>0</v>
      </c>
      <c r="V1562" s="213">
        <v>-5</v>
      </c>
      <c r="W1562" s="216">
        <v>5543.8</v>
      </c>
      <c r="X1562" s="215">
        <v>-27719</v>
      </c>
      <c r="Y1562" s="213">
        <v>0</v>
      </c>
      <c r="Z1562" s="216">
        <v>0</v>
      </c>
      <c r="AA1562" s="215">
        <v>0</v>
      </c>
      <c r="AB1562" s="213">
        <v>8</v>
      </c>
      <c r="AC1562" s="216">
        <v>5543.625</v>
      </c>
      <c r="AD1562" s="215">
        <v>44349</v>
      </c>
      <c r="AE1562" s="213">
        <v>0</v>
      </c>
      <c r="AF1562" s="216">
        <v>0</v>
      </c>
      <c r="AG1562" s="215">
        <v>0</v>
      </c>
      <c r="AH1562" s="213">
        <v>3</v>
      </c>
      <c r="AI1562" s="214">
        <v>5543.3333329999996</v>
      </c>
      <c r="AJ1562" s="215">
        <v>16630</v>
      </c>
      <c r="AK1562" s="218">
        <v>0</v>
      </c>
      <c r="AL1562" s="214">
        <v>0</v>
      </c>
      <c r="AM1562" s="215">
        <v>0</v>
      </c>
      <c r="AN1562" s="36">
        <f t="shared" si="280"/>
        <v>0</v>
      </c>
      <c r="AO1562" s="37">
        <f t="shared" si="281"/>
        <v>0</v>
      </c>
      <c r="AP1562" s="38" t="s">
        <v>3</v>
      </c>
      <c r="AQ1562" s="39" t="str">
        <f t="shared" si="278"/>
        <v>제품</v>
      </c>
      <c r="AR1562" s="40">
        <f t="shared" si="284"/>
        <v>0</v>
      </c>
      <c r="AS1562" s="41">
        <f t="shared" si="285"/>
        <v>0</v>
      </c>
      <c r="AT1562" s="42">
        <f t="shared" si="286"/>
        <v>0</v>
      </c>
      <c r="AU1562" s="43">
        <f t="shared" si="282"/>
        <v>0</v>
      </c>
      <c r="AV1562" s="95" t="str">
        <f t="shared" si="279"/>
        <v/>
      </c>
      <c r="AW1562" s="61" t="str">
        <f t="shared" si="279"/>
        <v/>
      </c>
      <c r="AX1562" s="61" t="str">
        <f t="shared" si="279"/>
        <v/>
      </c>
      <c r="AY1562" s="61" t="str">
        <f t="shared" si="279"/>
        <v/>
      </c>
      <c r="AZ1562" s="44" t="str">
        <f t="shared" si="279"/>
        <v/>
      </c>
      <c r="BA1562" s="45"/>
      <c r="BB1562" s="97">
        <v>0</v>
      </c>
      <c r="BC1562" s="98">
        <v>0</v>
      </c>
      <c r="BD1562" s="98">
        <v>0</v>
      </c>
      <c r="BE1562" s="98">
        <v>0</v>
      </c>
      <c r="BF1562" s="98">
        <v>0</v>
      </c>
      <c r="BG1562" s="99">
        <f t="shared" si="287"/>
        <v>0</v>
      </c>
      <c r="BH1562" s="52">
        <f t="shared" si="283"/>
        <v>0</v>
      </c>
      <c r="BI1562" s="53">
        <f>IFERROR(IF(ROUND(V1562/((D1562+AK1562)/2),1)&lt;0,0,ROUND(V1562/((D1562+AK1562)/2),1)),0)</f>
        <v>0</v>
      </c>
      <c r="BJ1562" s="55" t="str">
        <f>IF(AK1562=0,"정상",IF(AP1562="악성","악성",IF(AND(BL1562&gt;3,BI1562&lt;0.5),"악성",IF(AND(AP1562="정상",BL1562&lt;=3),"정상",IF(BI1562&gt;1,"정상","부진")))))</f>
        <v>정상</v>
      </c>
      <c r="BK1562" s="54">
        <v>43313</v>
      </c>
      <c r="BL1562" s="52">
        <f t="shared" si="288"/>
        <v>98</v>
      </c>
    </row>
    <row r="1563" spans="1:64" ht="17.100000000000001" customHeight="1">
      <c r="A1563" s="58" t="s">
        <v>1</v>
      </c>
      <c r="B1563" s="57" t="s">
        <v>863</v>
      </c>
      <c r="C1563" s="56" t="s">
        <v>2387</v>
      </c>
      <c r="D1563" s="213">
        <v>3</v>
      </c>
      <c r="E1563" s="214">
        <v>1630</v>
      </c>
      <c r="F1563" s="215">
        <v>4890</v>
      </c>
      <c r="G1563" s="213">
        <v>0</v>
      </c>
      <c r="H1563" s="216">
        <v>0</v>
      </c>
      <c r="I1563" s="215">
        <v>0</v>
      </c>
      <c r="J1563" s="213">
        <v>0</v>
      </c>
      <c r="K1563" s="216">
        <v>0</v>
      </c>
      <c r="L1563" s="215">
        <v>0</v>
      </c>
      <c r="M1563" s="213">
        <v>0</v>
      </c>
      <c r="N1563" s="216">
        <v>0</v>
      </c>
      <c r="O1563" s="215">
        <v>0</v>
      </c>
      <c r="P1563" s="213">
        <v>0</v>
      </c>
      <c r="Q1563" s="216">
        <v>0</v>
      </c>
      <c r="R1563" s="215">
        <v>0</v>
      </c>
      <c r="S1563" s="213">
        <v>0</v>
      </c>
      <c r="T1563" s="214">
        <v>0</v>
      </c>
      <c r="U1563" s="217">
        <v>0</v>
      </c>
      <c r="V1563" s="213">
        <v>-23</v>
      </c>
      <c r="W1563" s="216">
        <v>1630</v>
      </c>
      <c r="X1563" s="215">
        <v>-37490</v>
      </c>
      <c r="Y1563" s="213">
        <v>0</v>
      </c>
      <c r="Z1563" s="216">
        <v>0</v>
      </c>
      <c r="AA1563" s="215">
        <v>0</v>
      </c>
      <c r="AB1563" s="213">
        <v>24</v>
      </c>
      <c r="AC1563" s="216">
        <v>1630</v>
      </c>
      <c r="AD1563" s="215">
        <v>39120</v>
      </c>
      <c r="AE1563" s="213">
        <v>0</v>
      </c>
      <c r="AF1563" s="216">
        <v>0</v>
      </c>
      <c r="AG1563" s="215">
        <v>0</v>
      </c>
      <c r="AH1563" s="213">
        <v>1</v>
      </c>
      <c r="AI1563" s="214">
        <v>1630</v>
      </c>
      <c r="AJ1563" s="215">
        <v>1630</v>
      </c>
      <c r="AK1563" s="218">
        <v>2</v>
      </c>
      <c r="AL1563" s="214">
        <v>1630</v>
      </c>
      <c r="AM1563" s="215">
        <v>3260</v>
      </c>
      <c r="AN1563" s="36">
        <f t="shared" si="280"/>
        <v>3.0850723413739671E-7</v>
      </c>
      <c r="AO1563" s="37">
        <f t="shared" si="281"/>
        <v>0.66666666666666663</v>
      </c>
      <c r="AP1563" s="38" t="s">
        <v>3</v>
      </c>
      <c r="AQ1563" s="39" t="str">
        <f t="shared" si="278"/>
        <v>제품</v>
      </c>
      <c r="AR1563" s="40">
        <f t="shared" si="284"/>
        <v>3260</v>
      </c>
      <c r="AS1563" s="41">
        <f t="shared" si="285"/>
        <v>0</v>
      </c>
      <c r="AT1563" s="42">
        <f t="shared" si="286"/>
        <v>0</v>
      </c>
      <c r="AU1563" s="43">
        <f t="shared" si="282"/>
        <v>3260</v>
      </c>
      <c r="AV1563" s="95">
        <f t="shared" si="279"/>
        <v>3260</v>
      </c>
      <c r="AW1563" s="61" t="str">
        <f t="shared" si="279"/>
        <v/>
      </c>
      <c r="AX1563" s="61" t="str">
        <f t="shared" si="279"/>
        <v/>
      </c>
      <c r="AY1563" s="61" t="str">
        <f t="shared" si="279"/>
        <v/>
      </c>
      <c r="AZ1563" s="44" t="str">
        <f t="shared" si="279"/>
        <v/>
      </c>
      <c r="BA1563" s="45"/>
      <c r="BB1563" s="97">
        <v>2</v>
      </c>
      <c r="BC1563" s="98">
        <v>0</v>
      </c>
      <c r="BD1563" s="98">
        <v>0</v>
      </c>
      <c r="BE1563" s="98">
        <v>0</v>
      </c>
      <c r="BF1563" s="98">
        <v>0</v>
      </c>
      <c r="BG1563" s="99">
        <f t="shared" si="287"/>
        <v>2</v>
      </c>
      <c r="BH1563" s="52">
        <f t="shared" si="283"/>
        <v>0</v>
      </c>
      <c r="BI1563" s="53">
        <f>IFERROR(IF(ROUND(V1563/((D1563+AK1563)/2),1)&lt;0,0,ROUND(V1563/((D1563+AK1563)/2),1)),0)</f>
        <v>0</v>
      </c>
      <c r="BJ1563" s="55" t="str">
        <f>IF(AK1563=0,"정상",IF(AP1563="악성","악성",IF(AND(BL1563&gt;3,BI1563&lt;0.5),"악성",IF(AND(AP1563="정상",BL1563&lt;=3),"정상",IF(BI1563&gt;1,"정상","부진")))))</f>
        <v>악성</v>
      </c>
      <c r="BK1563" s="54">
        <v>43221</v>
      </c>
      <c r="BL1563" s="52">
        <f t="shared" si="288"/>
        <v>101</v>
      </c>
    </row>
    <row r="1564" spans="1:64" ht="17.100000000000001" customHeight="1">
      <c r="A1564" s="58" t="s">
        <v>1</v>
      </c>
      <c r="B1564" s="57" t="s">
        <v>848</v>
      </c>
      <c r="C1564" s="56" t="s">
        <v>2388</v>
      </c>
      <c r="D1564" s="213">
        <v>4</v>
      </c>
      <c r="E1564" s="214">
        <v>3136</v>
      </c>
      <c r="F1564" s="215">
        <v>12544</v>
      </c>
      <c r="G1564" s="213">
        <v>0</v>
      </c>
      <c r="H1564" s="216">
        <v>0</v>
      </c>
      <c r="I1564" s="215">
        <v>0</v>
      </c>
      <c r="J1564" s="213">
        <v>0</v>
      </c>
      <c r="K1564" s="216">
        <v>0</v>
      </c>
      <c r="L1564" s="215">
        <v>0</v>
      </c>
      <c r="M1564" s="213">
        <v>0</v>
      </c>
      <c r="N1564" s="216">
        <v>0</v>
      </c>
      <c r="O1564" s="215">
        <v>0</v>
      </c>
      <c r="P1564" s="213">
        <v>0</v>
      </c>
      <c r="Q1564" s="216">
        <v>0</v>
      </c>
      <c r="R1564" s="215">
        <v>0</v>
      </c>
      <c r="S1564" s="213">
        <v>0</v>
      </c>
      <c r="T1564" s="214">
        <v>0</v>
      </c>
      <c r="U1564" s="217">
        <v>0</v>
      </c>
      <c r="V1564" s="213">
        <v>-18</v>
      </c>
      <c r="W1564" s="216">
        <v>3136</v>
      </c>
      <c r="X1564" s="215">
        <v>-56448</v>
      </c>
      <c r="Y1564" s="213">
        <v>0</v>
      </c>
      <c r="Z1564" s="216">
        <v>0</v>
      </c>
      <c r="AA1564" s="215">
        <v>0</v>
      </c>
      <c r="AB1564" s="213">
        <v>5</v>
      </c>
      <c r="AC1564" s="216">
        <v>3136</v>
      </c>
      <c r="AD1564" s="215">
        <v>15680</v>
      </c>
      <c r="AE1564" s="213">
        <v>0</v>
      </c>
      <c r="AF1564" s="216">
        <v>0</v>
      </c>
      <c r="AG1564" s="215">
        <v>0</v>
      </c>
      <c r="AH1564" s="213">
        <v>-13</v>
      </c>
      <c r="AI1564" s="214">
        <v>3136</v>
      </c>
      <c r="AJ1564" s="215">
        <v>-40768</v>
      </c>
      <c r="AK1564" s="218">
        <v>17</v>
      </c>
      <c r="AL1564" s="214">
        <v>3136</v>
      </c>
      <c r="AM1564" s="215">
        <v>53312</v>
      </c>
      <c r="AN1564" s="36">
        <f t="shared" si="280"/>
        <v>5.0451342534763474E-6</v>
      </c>
      <c r="AO1564" s="37">
        <f t="shared" si="281"/>
        <v>4.25</v>
      </c>
      <c r="AP1564" s="38" t="s">
        <v>3</v>
      </c>
      <c r="AQ1564" s="39" t="str">
        <f t="shared" si="278"/>
        <v>제품</v>
      </c>
      <c r="AR1564" s="40">
        <f t="shared" si="284"/>
        <v>53312</v>
      </c>
      <c r="AS1564" s="41">
        <f t="shared" si="285"/>
        <v>0</v>
      </c>
      <c r="AT1564" s="42">
        <f t="shared" si="286"/>
        <v>0</v>
      </c>
      <c r="AU1564" s="43">
        <f t="shared" si="282"/>
        <v>53312</v>
      </c>
      <c r="AV1564" s="95">
        <f t="shared" si="279"/>
        <v>53312</v>
      </c>
      <c r="AW1564" s="61" t="str">
        <f t="shared" si="279"/>
        <v/>
      </c>
      <c r="AX1564" s="61" t="str">
        <f t="shared" si="279"/>
        <v/>
      </c>
      <c r="AY1564" s="61" t="str">
        <f t="shared" si="279"/>
        <v/>
      </c>
      <c r="AZ1564" s="44" t="str">
        <f t="shared" si="279"/>
        <v/>
      </c>
      <c r="BA1564" s="45"/>
      <c r="BB1564" s="97">
        <v>17</v>
      </c>
      <c r="BC1564" s="98">
        <v>0</v>
      </c>
      <c r="BD1564" s="98">
        <v>0</v>
      </c>
      <c r="BE1564" s="98">
        <v>0</v>
      </c>
      <c r="BF1564" s="98">
        <v>0</v>
      </c>
      <c r="BG1564" s="99">
        <f t="shared" si="287"/>
        <v>17</v>
      </c>
      <c r="BH1564" s="52">
        <f t="shared" si="283"/>
        <v>0</v>
      </c>
      <c r="BI1564" s="53">
        <f>IFERROR(IF(ROUND(V1564/((D1564+AK1564)/2),1)&lt;0,0,ROUND(V1564/((D1564+AK1564)/2),1)),0)</f>
        <v>0</v>
      </c>
      <c r="BJ1564" s="55" t="str">
        <f>IF(AK1564=0,"정상",IF(AP1564="악성","악성",IF(AND(BL1564&gt;3,BI1564&lt;0.5),"악성",IF(AND(AP1564="정상",BL1564&lt;=3),"정상",IF(BI1564&gt;1,"정상","부진")))))</f>
        <v>악성</v>
      </c>
      <c r="BK1564" s="54">
        <v>43160</v>
      </c>
      <c r="BL1564" s="52">
        <f t="shared" si="288"/>
        <v>103</v>
      </c>
    </row>
    <row r="1565" spans="1:64" ht="17.100000000000001" customHeight="1">
      <c r="A1565" s="58" t="s">
        <v>1</v>
      </c>
      <c r="B1565" s="57" t="s">
        <v>897</v>
      </c>
      <c r="C1565" s="56" t="s">
        <v>2389</v>
      </c>
      <c r="D1565" s="213">
        <v>3</v>
      </c>
      <c r="E1565" s="214">
        <v>2857</v>
      </c>
      <c r="F1565" s="215">
        <v>8571</v>
      </c>
      <c r="G1565" s="213">
        <v>0</v>
      </c>
      <c r="H1565" s="216">
        <v>0</v>
      </c>
      <c r="I1565" s="215">
        <v>0</v>
      </c>
      <c r="J1565" s="213">
        <v>0</v>
      </c>
      <c r="K1565" s="216">
        <v>0</v>
      </c>
      <c r="L1565" s="215">
        <v>0</v>
      </c>
      <c r="M1565" s="213">
        <v>0</v>
      </c>
      <c r="N1565" s="216">
        <v>0</v>
      </c>
      <c r="O1565" s="215">
        <v>0</v>
      </c>
      <c r="P1565" s="213">
        <v>0</v>
      </c>
      <c r="Q1565" s="216">
        <v>0</v>
      </c>
      <c r="R1565" s="215">
        <v>0</v>
      </c>
      <c r="S1565" s="213">
        <v>0</v>
      </c>
      <c r="T1565" s="214">
        <v>0</v>
      </c>
      <c r="U1565" s="217">
        <v>0</v>
      </c>
      <c r="V1565" s="213">
        <v>-1</v>
      </c>
      <c r="W1565" s="216">
        <v>2857</v>
      </c>
      <c r="X1565" s="215">
        <v>-2857</v>
      </c>
      <c r="Y1565" s="213">
        <v>0</v>
      </c>
      <c r="Z1565" s="216">
        <v>0</v>
      </c>
      <c r="AA1565" s="215">
        <v>0</v>
      </c>
      <c r="AB1565" s="213">
        <v>1</v>
      </c>
      <c r="AC1565" s="216">
        <v>2857</v>
      </c>
      <c r="AD1565" s="215">
        <v>2857</v>
      </c>
      <c r="AE1565" s="213">
        <v>0</v>
      </c>
      <c r="AF1565" s="216">
        <v>0</v>
      </c>
      <c r="AG1565" s="215">
        <v>0</v>
      </c>
      <c r="AH1565" s="213">
        <v>0</v>
      </c>
      <c r="AI1565" s="214">
        <v>0</v>
      </c>
      <c r="AJ1565" s="215">
        <v>0</v>
      </c>
      <c r="AK1565" s="218">
        <v>3</v>
      </c>
      <c r="AL1565" s="214">
        <v>2857</v>
      </c>
      <c r="AM1565" s="215">
        <v>8571</v>
      </c>
      <c r="AN1565" s="36">
        <f t="shared" si="280"/>
        <v>8.1110905024283043E-7</v>
      </c>
      <c r="AO1565" s="37">
        <f t="shared" si="281"/>
        <v>1</v>
      </c>
      <c r="AP1565" s="38" t="s">
        <v>3</v>
      </c>
      <c r="AQ1565" s="39" t="str">
        <f t="shared" si="278"/>
        <v>제품</v>
      </c>
      <c r="AR1565" s="40">
        <f t="shared" si="284"/>
        <v>8571</v>
      </c>
      <c r="AS1565" s="41">
        <f t="shared" si="285"/>
        <v>0</v>
      </c>
      <c r="AT1565" s="42">
        <f t="shared" si="286"/>
        <v>0</v>
      </c>
      <c r="AU1565" s="43">
        <f t="shared" si="282"/>
        <v>8571</v>
      </c>
      <c r="AV1565" s="95">
        <f t="shared" si="279"/>
        <v>8571</v>
      </c>
      <c r="AW1565" s="61" t="str">
        <f t="shared" si="279"/>
        <v/>
      </c>
      <c r="AX1565" s="61" t="str">
        <f t="shared" si="279"/>
        <v/>
      </c>
      <c r="AY1565" s="61" t="str">
        <f t="shared" si="279"/>
        <v/>
      </c>
      <c r="AZ1565" s="44" t="str">
        <f t="shared" si="279"/>
        <v/>
      </c>
      <c r="BA1565" s="45"/>
      <c r="BB1565" s="97">
        <v>3</v>
      </c>
      <c r="BC1565" s="98">
        <v>0</v>
      </c>
      <c r="BD1565" s="98">
        <v>0</v>
      </c>
      <c r="BE1565" s="98">
        <v>0</v>
      </c>
      <c r="BF1565" s="98">
        <v>0</v>
      </c>
      <c r="BG1565" s="99">
        <f t="shared" si="287"/>
        <v>3</v>
      </c>
      <c r="BH1565" s="52">
        <f t="shared" si="283"/>
        <v>0</v>
      </c>
      <c r="BI1565" s="53">
        <f>IFERROR(IF(ROUND(V1565/((D1565+AK1565)/2),1)&lt;0,0,ROUND(V1565/((D1565+AK1565)/2),1)),0)</f>
        <v>0</v>
      </c>
      <c r="BJ1565" s="55" t="str">
        <f>IF(AK1565=0,"정상",IF(AP1565="악성","악성",IF(AND(BL1565&gt;3,BI1565&lt;0.5),"악성",IF(AND(AP1565="정상",BL1565&lt;=3),"정상",IF(BI1565&gt;1,"정상","부진")))))</f>
        <v>악성</v>
      </c>
      <c r="BK1565" s="54">
        <v>43313</v>
      </c>
      <c r="BL1565" s="52">
        <f t="shared" si="288"/>
        <v>98</v>
      </c>
    </row>
    <row r="1566" spans="1:64" ht="17.100000000000001" customHeight="1">
      <c r="A1566" s="58" t="s">
        <v>1</v>
      </c>
      <c r="B1566" s="57" t="s">
        <v>857</v>
      </c>
      <c r="C1566" s="56" t="s">
        <v>2390</v>
      </c>
      <c r="D1566" s="213">
        <v>1</v>
      </c>
      <c r="E1566" s="214">
        <v>10289</v>
      </c>
      <c r="F1566" s="215">
        <v>10289</v>
      </c>
      <c r="G1566" s="213">
        <v>0</v>
      </c>
      <c r="H1566" s="216">
        <v>0</v>
      </c>
      <c r="I1566" s="215">
        <v>0</v>
      </c>
      <c r="J1566" s="213">
        <v>0</v>
      </c>
      <c r="K1566" s="216">
        <v>0</v>
      </c>
      <c r="L1566" s="215">
        <v>0</v>
      </c>
      <c r="M1566" s="213">
        <v>0</v>
      </c>
      <c r="N1566" s="216">
        <v>0</v>
      </c>
      <c r="O1566" s="215">
        <v>0</v>
      </c>
      <c r="P1566" s="213">
        <v>0</v>
      </c>
      <c r="Q1566" s="216">
        <v>0</v>
      </c>
      <c r="R1566" s="215">
        <v>0</v>
      </c>
      <c r="S1566" s="213">
        <v>0</v>
      </c>
      <c r="T1566" s="214">
        <v>0</v>
      </c>
      <c r="U1566" s="217">
        <v>0</v>
      </c>
      <c r="V1566" s="213">
        <v>0</v>
      </c>
      <c r="W1566" s="216">
        <v>0</v>
      </c>
      <c r="X1566" s="215">
        <v>0</v>
      </c>
      <c r="Y1566" s="213">
        <v>0</v>
      </c>
      <c r="Z1566" s="216">
        <v>0</v>
      </c>
      <c r="AA1566" s="215">
        <v>0</v>
      </c>
      <c r="AB1566" s="213">
        <v>1</v>
      </c>
      <c r="AC1566" s="216">
        <v>10289</v>
      </c>
      <c r="AD1566" s="215">
        <v>10289</v>
      </c>
      <c r="AE1566" s="213">
        <v>0</v>
      </c>
      <c r="AF1566" s="216">
        <v>0</v>
      </c>
      <c r="AG1566" s="215">
        <v>0</v>
      </c>
      <c r="AH1566" s="213">
        <v>1</v>
      </c>
      <c r="AI1566" s="214">
        <v>10289</v>
      </c>
      <c r="AJ1566" s="215">
        <v>10289</v>
      </c>
      <c r="AK1566" s="218">
        <v>0</v>
      </c>
      <c r="AL1566" s="214">
        <v>0</v>
      </c>
      <c r="AM1566" s="215">
        <v>0</v>
      </c>
      <c r="AN1566" s="36">
        <f t="shared" si="280"/>
        <v>0</v>
      </c>
      <c r="AO1566" s="37">
        <f t="shared" si="281"/>
        <v>0</v>
      </c>
      <c r="AP1566" s="38" t="s">
        <v>3</v>
      </c>
      <c r="AQ1566" s="39" t="str">
        <f t="shared" si="278"/>
        <v>제품</v>
      </c>
      <c r="AR1566" s="40">
        <f t="shared" si="284"/>
        <v>0</v>
      </c>
      <c r="AS1566" s="41">
        <f t="shared" si="285"/>
        <v>0</v>
      </c>
      <c r="AT1566" s="42">
        <f t="shared" si="286"/>
        <v>0</v>
      </c>
      <c r="AU1566" s="43">
        <f t="shared" si="282"/>
        <v>0</v>
      </c>
      <c r="AV1566" s="95" t="str">
        <f t="shared" si="279"/>
        <v/>
      </c>
      <c r="AW1566" s="61" t="str">
        <f t="shared" si="279"/>
        <v/>
      </c>
      <c r="AX1566" s="61" t="str">
        <f t="shared" si="279"/>
        <v/>
      </c>
      <c r="AY1566" s="61" t="str">
        <f t="shared" si="279"/>
        <v/>
      </c>
      <c r="AZ1566" s="44" t="str">
        <f t="shared" si="279"/>
        <v/>
      </c>
      <c r="BA1566" s="45"/>
      <c r="BB1566" s="97">
        <v>0</v>
      </c>
      <c r="BC1566" s="98">
        <v>0</v>
      </c>
      <c r="BD1566" s="98">
        <v>0</v>
      </c>
      <c r="BE1566" s="98">
        <v>0</v>
      </c>
      <c r="BF1566" s="98">
        <v>0</v>
      </c>
      <c r="BG1566" s="99">
        <f t="shared" si="287"/>
        <v>0</v>
      </c>
      <c r="BH1566" s="52">
        <f t="shared" si="283"/>
        <v>0</v>
      </c>
      <c r="BI1566" s="53">
        <f>IFERROR(IF(ROUND(V1566/((D1566+AK1566)/2),1)&lt;0,0,ROUND(V1566/((D1566+AK1566)/2),1)),0)</f>
        <v>0</v>
      </c>
      <c r="BJ1566" s="55" t="str">
        <f>IF(AK1566=0,"정상",IF(AP1566="악성","악성",IF(AND(BL1566&gt;3,BI1566&lt;0.5),"악성",IF(AND(AP1566="정상",BL1566&lt;=3),"정상",IF(BI1566&gt;1,"정상","부진")))))</f>
        <v>정상</v>
      </c>
      <c r="BK1566" s="54">
        <v>43191</v>
      </c>
      <c r="BL1566" s="52">
        <f t="shared" si="288"/>
        <v>102</v>
      </c>
    </row>
    <row r="1567" spans="1:64" ht="17.100000000000001" customHeight="1">
      <c r="A1567" s="58" t="s">
        <v>1</v>
      </c>
      <c r="B1567" s="57" t="s">
        <v>864</v>
      </c>
      <c r="C1567" s="56" t="s">
        <v>2391</v>
      </c>
      <c r="D1567" s="213">
        <v>2</v>
      </c>
      <c r="E1567" s="214">
        <v>2301</v>
      </c>
      <c r="F1567" s="215">
        <v>4602</v>
      </c>
      <c r="G1567" s="213">
        <v>0</v>
      </c>
      <c r="H1567" s="216">
        <v>0</v>
      </c>
      <c r="I1567" s="215">
        <v>0</v>
      </c>
      <c r="J1567" s="213">
        <v>0</v>
      </c>
      <c r="K1567" s="216">
        <v>0</v>
      </c>
      <c r="L1567" s="215">
        <v>0</v>
      </c>
      <c r="M1567" s="213">
        <v>0</v>
      </c>
      <c r="N1567" s="216">
        <v>0</v>
      </c>
      <c r="O1567" s="215">
        <v>0</v>
      </c>
      <c r="P1567" s="213">
        <v>0</v>
      </c>
      <c r="Q1567" s="216">
        <v>0</v>
      </c>
      <c r="R1567" s="215">
        <v>0</v>
      </c>
      <c r="S1567" s="213">
        <v>0</v>
      </c>
      <c r="T1567" s="214">
        <v>0</v>
      </c>
      <c r="U1567" s="217">
        <v>0</v>
      </c>
      <c r="V1567" s="213">
        <v>-8</v>
      </c>
      <c r="W1567" s="216">
        <v>2301</v>
      </c>
      <c r="X1567" s="215">
        <v>-18408</v>
      </c>
      <c r="Y1567" s="213">
        <v>0</v>
      </c>
      <c r="Z1567" s="216">
        <v>0</v>
      </c>
      <c r="AA1567" s="215">
        <v>0</v>
      </c>
      <c r="AB1567" s="213">
        <v>3</v>
      </c>
      <c r="AC1567" s="216">
        <v>2301</v>
      </c>
      <c r="AD1567" s="215">
        <v>6903</v>
      </c>
      <c r="AE1567" s="213">
        <v>0</v>
      </c>
      <c r="AF1567" s="216">
        <v>0</v>
      </c>
      <c r="AG1567" s="215">
        <v>0</v>
      </c>
      <c r="AH1567" s="213">
        <v>-5</v>
      </c>
      <c r="AI1567" s="214">
        <v>2301</v>
      </c>
      <c r="AJ1567" s="215">
        <v>-11505</v>
      </c>
      <c r="AK1567" s="218">
        <v>7</v>
      </c>
      <c r="AL1567" s="214">
        <v>2301</v>
      </c>
      <c r="AM1567" s="215">
        <v>16107</v>
      </c>
      <c r="AN1567" s="36">
        <f t="shared" si="280"/>
        <v>1.5242717853530825E-6</v>
      </c>
      <c r="AO1567" s="37">
        <f t="shared" si="281"/>
        <v>3.5</v>
      </c>
      <c r="AP1567" s="38" t="s">
        <v>3</v>
      </c>
      <c r="AQ1567" s="39" t="str">
        <f t="shared" si="278"/>
        <v>제품</v>
      </c>
      <c r="AR1567" s="40">
        <f t="shared" si="284"/>
        <v>16107</v>
      </c>
      <c r="AS1567" s="41">
        <f t="shared" si="285"/>
        <v>0</v>
      </c>
      <c r="AT1567" s="42">
        <f t="shared" si="286"/>
        <v>0</v>
      </c>
      <c r="AU1567" s="43">
        <f t="shared" si="282"/>
        <v>16107</v>
      </c>
      <c r="AV1567" s="95">
        <f t="shared" si="279"/>
        <v>16107</v>
      </c>
      <c r="AW1567" s="61" t="str">
        <f t="shared" si="279"/>
        <v/>
      </c>
      <c r="AX1567" s="61" t="str">
        <f t="shared" si="279"/>
        <v/>
      </c>
      <c r="AY1567" s="61" t="str">
        <f t="shared" si="279"/>
        <v/>
      </c>
      <c r="AZ1567" s="44" t="str">
        <f t="shared" si="279"/>
        <v/>
      </c>
      <c r="BA1567" s="45"/>
      <c r="BB1567" s="97">
        <v>7</v>
      </c>
      <c r="BC1567" s="98">
        <v>0</v>
      </c>
      <c r="BD1567" s="98">
        <v>0</v>
      </c>
      <c r="BE1567" s="98">
        <v>0</v>
      </c>
      <c r="BF1567" s="98">
        <v>0</v>
      </c>
      <c r="BG1567" s="99">
        <f t="shared" si="287"/>
        <v>7</v>
      </c>
      <c r="BH1567" s="52">
        <f t="shared" si="283"/>
        <v>0</v>
      </c>
      <c r="BI1567" s="53">
        <f>IFERROR(IF(ROUND(V1567/((D1567+AK1567)/2),1)&lt;0,0,ROUND(V1567/((D1567+AK1567)/2),1)),0)</f>
        <v>0</v>
      </c>
      <c r="BJ1567" s="55" t="str">
        <f>IF(AK1567=0,"정상",IF(AP1567="악성","악성",IF(AND(BL1567&gt;3,BI1567&lt;0.5),"악성",IF(AND(AP1567="정상",BL1567&lt;=3),"정상",IF(BI1567&gt;1,"정상","부진")))))</f>
        <v>악성</v>
      </c>
      <c r="BK1567" s="54">
        <v>43221</v>
      </c>
      <c r="BL1567" s="52">
        <f t="shared" si="288"/>
        <v>101</v>
      </c>
    </row>
    <row r="1568" spans="1:64" ht="17.100000000000001" customHeight="1">
      <c r="A1568" s="58" t="s">
        <v>1</v>
      </c>
      <c r="B1568" s="57" t="s">
        <v>898</v>
      </c>
      <c r="C1568" s="56" t="s">
        <v>2392</v>
      </c>
      <c r="D1568" s="213">
        <v>0</v>
      </c>
      <c r="E1568" s="214">
        <v>0</v>
      </c>
      <c r="F1568" s="215">
        <v>0</v>
      </c>
      <c r="G1568" s="213">
        <v>0</v>
      </c>
      <c r="H1568" s="216">
        <v>0</v>
      </c>
      <c r="I1568" s="215">
        <v>0</v>
      </c>
      <c r="J1568" s="213">
        <v>0</v>
      </c>
      <c r="K1568" s="216">
        <v>0</v>
      </c>
      <c r="L1568" s="215">
        <v>0</v>
      </c>
      <c r="M1568" s="213">
        <v>0</v>
      </c>
      <c r="N1568" s="216">
        <v>0</v>
      </c>
      <c r="O1568" s="215">
        <v>0</v>
      </c>
      <c r="P1568" s="213">
        <v>0</v>
      </c>
      <c r="Q1568" s="216">
        <v>0</v>
      </c>
      <c r="R1568" s="215">
        <v>0</v>
      </c>
      <c r="S1568" s="213">
        <v>0</v>
      </c>
      <c r="T1568" s="214">
        <v>0</v>
      </c>
      <c r="U1568" s="217">
        <v>0</v>
      </c>
      <c r="V1568" s="213">
        <v>-6</v>
      </c>
      <c r="W1568" s="216">
        <v>1384</v>
      </c>
      <c r="X1568" s="215">
        <v>-8304</v>
      </c>
      <c r="Y1568" s="213">
        <v>0</v>
      </c>
      <c r="Z1568" s="216">
        <v>0</v>
      </c>
      <c r="AA1568" s="215">
        <v>0</v>
      </c>
      <c r="AB1568" s="213">
        <v>1</v>
      </c>
      <c r="AC1568" s="216">
        <v>1384</v>
      </c>
      <c r="AD1568" s="215">
        <v>1384</v>
      </c>
      <c r="AE1568" s="213">
        <v>0</v>
      </c>
      <c r="AF1568" s="216">
        <v>0</v>
      </c>
      <c r="AG1568" s="215">
        <v>0</v>
      </c>
      <c r="AH1568" s="213">
        <v>-5</v>
      </c>
      <c r="AI1568" s="214">
        <v>1384</v>
      </c>
      <c r="AJ1568" s="215">
        <v>-6920</v>
      </c>
      <c r="AK1568" s="218">
        <v>5</v>
      </c>
      <c r="AL1568" s="214">
        <v>1384</v>
      </c>
      <c r="AM1568" s="215">
        <v>6920</v>
      </c>
      <c r="AN1568" s="36">
        <f t="shared" si="280"/>
        <v>6.5486811663521016E-7</v>
      </c>
      <c r="AO1568" s="37">
        <f t="shared" si="281"/>
        <v>0</v>
      </c>
      <c r="AP1568" s="38" t="s">
        <v>3</v>
      </c>
      <c r="AQ1568" s="39" t="str">
        <f t="shared" si="278"/>
        <v>제품</v>
      </c>
      <c r="AR1568" s="40">
        <f t="shared" si="284"/>
        <v>6920</v>
      </c>
      <c r="AS1568" s="41">
        <f t="shared" si="285"/>
        <v>0</v>
      </c>
      <c r="AT1568" s="42">
        <f t="shared" si="286"/>
        <v>0</v>
      </c>
      <c r="AU1568" s="43">
        <f t="shared" si="282"/>
        <v>6920</v>
      </c>
      <c r="AV1568" s="95">
        <f t="shared" si="279"/>
        <v>6920</v>
      </c>
      <c r="AW1568" s="61" t="str">
        <f t="shared" si="279"/>
        <v/>
      </c>
      <c r="AX1568" s="61" t="str">
        <f t="shared" si="279"/>
        <v/>
      </c>
      <c r="AY1568" s="61" t="str">
        <f t="shared" si="279"/>
        <v/>
      </c>
      <c r="AZ1568" s="44" t="str">
        <f t="shared" si="279"/>
        <v/>
      </c>
      <c r="BA1568" s="45"/>
      <c r="BB1568" s="97">
        <v>5</v>
      </c>
      <c r="BC1568" s="98">
        <v>0</v>
      </c>
      <c r="BD1568" s="98">
        <v>0</v>
      </c>
      <c r="BE1568" s="98">
        <v>0</v>
      </c>
      <c r="BF1568" s="98">
        <v>0</v>
      </c>
      <c r="BG1568" s="99">
        <f t="shared" si="287"/>
        <v>5</v>
      </c>
      <c r="BH1568" s="52">
        <f t="shared" si="283"/>
        <v>0</v>
      </c>
      <c r="BI1568" s="53">
        <f>IFERROR(IF(ROUND(V1568/((D1568+AK1568)/2),1)&lt;0,0,ROUND(V1568/((D1568+AK1568)/2),1)),0)</f>
        <v>0</v>
      </c>
      <c r="BJ1568" s="55" t="str">
        <f>IF(AK1568=0,"정상",IF(AP1568="악성","악성",IF(AND(BL1568&gt;3,BI1568&lt;0.5),"악성",IF(AND(AP1568="정상",BL1568&lt;=3),"정상",IF(BI1568&gt;1,"정상","부진")))))</f>
        <v>악성</v>
      </c>
      <c r="BK1568" s="54">
        <v>43313</v>
      </c>
      <c r="BL1568" s="52">
        <f t="shared" si="288"/>
        <v>98</v>
      </c>
    </row>
    <row r="1569" spans="1:64" ht="17.100000000000001" customHeight="1">
      <c r="A1569" s="58" t="s">
        <v>1</v>
      </c>
      <c r="B1569" s="57" t="s">
        <v>899</v>
      </c>
      <c r="C1569" s="56" t="s">
        <v>2393</v>
      </c>
      <c r="D1569" s="213">
        <v>44</v>
      </c>
      <c r="E1569" s="214">
        <v>1388.4152999999999</v>
      </c>
      <c r="F1569" s="215">
        <v>61090</v>
      </c>
      <c r="G1569" s="213">
        <v>0</v>
      </c>
      <c r="H1569" s="216">
        <v>0</v>
      </c>
      <c r="I1569" s="215">
        <v>0</v>
      </c>
      <c r="J1569" s="213">
        <v>0</v>
      </c>
      <c r="K1569" s="216">
        <v>0</v>
      </c>
      <c r="L1569" s="215">
        <v>0</v>
      </c>
      <c r="M1569" s="213">
        <v>0</v>
      </c>
      <c r="N1569" s="216">
        <v>0</v>
      </c>
      <c r="O1569" s="215">
        <v>0</v>
      </c>
      <c r="P1569" s="213">
        <v>0</v>
      </c>
      <c r="Q1569" s="216">
        <v>0</v>
      </c>
      <c r="R1569" s="215">
        <v>0</v>
      </c>
      <c r="S1569" s="213">
        <v>0</v>
      </c>
      <c r="T1569" s="214">
        <v>0</v>
      </c>
      <c r="U1569" s="217">
        <v>0</v>
      </c>
      <c r="V1569" s="213">
        <v>32</v>
      </c>
      <c r="W1569" s="216">
        <v>1385.0625</v>
      </c>
      <c r="X1569" s="215">
        <v>44322</v>
      </c>
      <c r="Y1569" s="213">
        <v>0</v>
      </c>
      <c r="Z1569" s="216">
        <v>0</v>
      </c>
      <c r="AA1569" s="215">
        <v>0</v>
      </c>
      <c r="AB1569" s="213">
        <v>4</v>
      </c>
      <c r="AC1569" s="216">
        <v>1394</v>
      </c>
      <c r="AD1569" s="215">
        <v>5576</v>
      </c>
      <c r="AE1569" s="213">
        <v>0</v>
      </c>
      <c r="AF1569" s="216">
        <v>0</v>
      </c>
      <c r="AG1569" s="215">
        <v>0</v>
      </c>
      <c r="AH1569" s="213">
        <v>36</v>
      </c>
      <c r="AI1569" s="214">
        <v>1386.0555549999999</v>
      </c>
      <c r="AJ1569" s="215">
        <v>49898</v>
      </c>
      <c r="AK1569" s="218">
        <v>8</v>
      </c>
      <c r="AL1569" s="214">
        <v>1399</v>
      </c>
      <c r="AM1569" s="215">
        <v>11192</v>
      </c>
      <c r="AN1569" s="36">
        <f t="shared" si="280"/>
        <v>1.0591450811244614E-6</v>
      </c>
      <c r="AO1569" s="37">
        <f t="shared" si="281"/>
        <v>0.18181818181818182</v>
      </c>
      <c r="AP1569" s="38" t="s">
        <v>4</v>
      </c>
      <c r="AQ1569" s="39" t="str">
        <f t="shared" si="278"/>
        <v>제품</v>
      </c>
      <c r="AR1569" s="40">
        <f t="shared" si="284"/>
        <v>0</v>
      </c>
      <c r="AS1569" s="41">
        <f t="shared" si="285"/>
        <v>11192</v>
      </c>
      <c r="AT1569" s="42">
        <f t="shared" si="286"/>
        <v>0</v>
      </c>
      <c r="AU1569" s="43">
        <f t="shared" si="282"/>
        <v>11192</v>
      </c>
      <c r="AV1569" s="95">
        <f t="shared" si="279"/>
        <v>11192</v>
      </c>
      <c r="AW1569" s="61" t="str">
        <f t="shared" si="279"/>
        <v/>
      </c>
      <c r="AX1569" s="61" t="str">
        <f t="shared" si="279"/>
        <v/>
      </c>
      <c r="AY1569" s="61" t="str">
        <f t="shared" si="279"/>
        <v/>
      </c>
      <c r="AZ1569" s="44" t="str">
        <f t="shared" si="279"/>
        <v/>
      </c>
      <c r="BA1569" s="45"/>
      <c r="BB1569" s="97">
        <v>8</v>
      </c>
      <c r="BC1569" s="98">
        <v>0</v>
      </c>
      <c r="BD1569" s="98">
        <v>0</v>
      </c>
      <c r="BE1569" s="98">
        <v>0</v>
      </c>
      <c r="BF1569" s="98">
        <v>0</v>
      </c>
      <c r="BG1569" s="99">
        <f t="shared" si="287"/>
        <v>8</v>
      </c>
      <c r="BH1569" s="52">
        <f t="shared" si="283"/>
        <v>0</v>
      </c>
      <c r="BI1569" s="53">
        <f>IFERROR(IF(ROUND(V1569/((D1569+AK1569)/2),1)&lt;0,0,ROUND(V1569/((D1569+AK1569)/2),1)),0)</f>
        <v>1.2</v>
      </c>
      <c r="BJ1569" s="55" t="str">
        <f>IF(AK1569=0,"정상",IF(AP1569="악성","악성",IF(AND(BL1569&gt;3,BI1569&lt;0.5),"악성",IF(AND(AP1569="정상",BL1569&lt;=3),"정상",IF(BI1569&gt;1,"정상","부진")))))</f>
        <v>정상</v>
      </c>
      <c r="BK1569" s="54">
        <v>43313</v>
      </c>
      <c r="BL1569" s="52">
        <f t="shared" si="288"/>
        <v>98</v>
      </c>
    </row>
    <row r="1570" spans="1:64" ht="17.100000000000001" customHeight="1">
      <c r="A1570" s="58" t="s">
        <v>1</v>
      </c>
      <c r="B1570" s="57" t="s">
        <v>877</v>
      </c>
      <c r="C1570" s="56" t="s">
        <v>878</v>
      </c>
      <c r="D1570" s="213">
        <v>2</v>
      </c>
      <c r="E1570" s="214">
        <v>2100</v>
      </c>
      <c r="F1570" s="215">
        <v>4200</v>
      </c>
      <c r="G1570" s="213">
        <v>0</v>
      </c>
      <c r="H1570" s="216">
        <v>0</v>
      </c>
      <c r="I1570" s="215">
        <v>0</v>
      </c>
      <c r="J1570" s="213">
        <v>0</v>
      </c>
      <c r="K1570" s="216">
        <v>0</v>
      </c>
      <c r="L1570" s="215">
        <v>0</v>
      </c>
      <c r="M1570" s="213">
        <v>1</v>
      </c>
      <c r="N1570" s="216">
        <v>2100</v>
      </c>
      <c r="O1570" s="215">
        <v>2100</v>
      </c>
      <c r="P1570" s="213">
        <v>0</v>
      </c>
      <c r="Q1570" s="216">
        <v>0</v>
      </c>
      <c r="R1570" s="215">
        <v>0</v>
      </c>
      <c r="S1570" s="213">
        <v>1</v>
      </c>
      <c r="T1570" s="214">
        <v>2100</v>
      </c>
      <c r="U1570" s="217">
        <v>2100</v>
      </c>
      <c r="V1570" s="213">
        <v>2</v>
      </c>
      <c r="W1570" s="216">
        <v>2100</v>
      </c>
      <c r="X1570" s="215">
        <v>4200</v>
      </c>
      <c r="Y1570" s="213">
        <v>0</v>
      </c>
      <c r="Z1570" s="216">
        <v>0</v>
      </c>
      <c r="AA1570" s="215">
        <v>0</v>
      </c>
      <c r="AB1570" s="213">
        <v>0</v>
      </c>
      <c r="AC1570" s="216">
        <v>0</v>
      </c>
      <c r="AD1570" s="215">
        <v>0</v>
      </c>
      <c r="AE1570" s="213">
        <v>0</v>
      </c>
      <c r="AF1570" s="216">
        <v>0</v>
      </c>
      <c r="AG1570" s="215">
        <v>0</v>
      </c>
      <c r="AH1570" s="213">
        <v>2</v>
      </c>
      <c r="AI1570" s="214">
        <v>2100</v>
      </c>
      <c r="AJ1570" s="215">
        <v>4200</v>
      </c>
      <c r="AK1570" s="218">
        <v>1</v>
      </c>
      <c r="AL1570" s="214">
        <v>2100</v>
      </c>
      <c r="AM1570" s="215">
        <v>2100</v>
      </c>
      <c r="AN1570" s="36">
        <f t="shared" si="280"/>
        <v>1.9873165389218806E-7</v>
      </c>
      <c r="AO1570" s="37">
        <f t="shared" si="281"/>
        <v>0.33333333333333331</v>
      </c>
      <c r="AP1570" s="38" t="s">
        <v>4</v>
      </c>
      <c r="AQ1570" s="39" t="str">
        <f t="shared" si="278"/>
        <v>제품</v>
      </c>
      <c r="AR1570" s="40">
        <f t="shared" si="284"/>
        <v>0</v>
      </c>
      <c r="AS1570" s="41">
        <f t="shared" si="285"/>
        <v>2100</v>
      </c>
      <c r="AT1570" s="42">
        <f t="shared" si="286"/>
        <v>0</v>
      </c>
      <c r="AU1570" s="43">
        <f t="shared" si="282"/>
        <v>2100</v>
      </c>
      <c r="AV1570" s="95">
        <f t="shared" si="279"/>
        <v>2100</v>
      </c>
      <c r="AW1570" s="61" t="str">
        <f t="shared" si="279"/>
        <v/>
      </c>
      <c r="AX1570" s="61" t="str">
        <f t="shared" si="279"/>
        <v/>
      </c>
      <c r="AY1570" s="61" t="str">
        <f t="shared" si="279"/>
        <v/>
      </c>
      <c r="AZ1570" s="44" t="str">
        <f t="shared" si="279"/>
        <v/>
      </c>
      <c r="BA1570" s="45"/>
      <c r="BB1570" s="97">
        <v>1</v>
      </c>
      <c r="BC1570" s="98">
        <v>0</v>
      </c>
      <c r="BD1570" s="98">
        <v>0</v>
      </c>
      <c r="BE1570" s="98">
        <v>0</v>
      </c>
      <c r="BF1570" s="98">
        <v>0</v>
      </c>
      <c r="BG1570" s="99">
        <f t="shared" si="287"/>
        <v>1</v>
      </c>
      <c r="BH1570" s="52">
        <f t="shared" si="283"/>
        <v>0</v>
      </c>
      <c r="BI1570" s="53">
        <f>IFERROR(IF(ROUND(V1570/((D1570+AK1570)/2),1)&lt;0,0,ROUND(V1570/((D1570+AK1570)/2),1)),0)</f>
        <v>1.3</v>
      </c>
      <c r="BJ1570" s="55" t="str">
        <f>IF(AK1570=0,"정상",IF(AP1570="악성","악성",IF(AND(BL1570&gt;3,BI1570&lt;0.5),"악성",IF(AND(AP1570="정상",BL1570&lt;=3),"정상",IF(BI1570&gt;1,"정상","부진")))))</f>
        <v>정상</v>
      </c>
      <c r="BK1570" s="54">
        <v>43252</v>
      </c>
      <c r="BL1570" s="52">
        <f t="shared" si="288"/>
        <v>100</v>
      </c>
    </row>
    <row r="1571" spans="1:64" ht="17.100000000000001" customHeight="1">
      <c r="A1571" s="58" t="s">
        <v>1</v>
      </c>
      <c r="B1571" s="57" t="s">
        <v>900</v>
      </c>
      <c r="C1571" s="56" t="s">
        <v>2394</v>
      </c>
      <c r="D1571" s="213">
        <v>1</v>
      </c>
      <c r="E1571" s="214">
        <v>4901</v>
      </c>
      <c r="F1571" s="215">
        <v>4901</v>
      </c>
      <c r="G1571" s="213">
        <v>0</v>
      </c>
      <c r="H1571" s="216">
        <v>0</v>
      </c>
      <c r="I1571" s="215">
        <v>0</v>
      </c>
      <c r="J1571" s="213">
        <v>0</v>
      </c>
      <c r="K1571" s="216">
        <v>0</v>
      </c>
      <c r="L1571" s="215">
        <v>0</v>
      </c>
      <c r="M1571" s="213">
        <v>0</v>
      </c>
      <c r="N1571" s="216">
        <v>0</v>
      </c>
      <c r="O1571" s="215">
        <v>0</v>
      </c>
      <c r="P1571" s="213">
        <v>0</v>
      </c>
      <c r="Q1571" s="216">
        <v>0</v>
      </c>
      <c r="R1571" s="215">
        <v>0</v>
      </c>
      <c r="S1571" s="213">
        <v>0</v>
      </c>
      <c r="T1571" s="214">
        <v>0</v>
      </c>
      <c r="U1571" s="217">
        <v>0</v>
      </c>
      <c r="V1571" s="213">
        <v>-2</v>
      </c>
      <c r="W1571" s="216">
        <v>4901</v>
      </c>
      <c r="X1571" s="215">
        <v>-9802</v>
      </c>
      <c r="Y1571" s="213">
        <v>0</v>
      </c>
      <c r="Z1571" s="216">
        <v>0</v>
      </c>
      <c r="AA1571" s="215">
        <v>0</v>
      </c>
      <c r="AB1571" s="213">
        <v>3</v>
      </c>
      <c r="AC1571" s="216">
        <v>4901</v>
      </c>
      <c r="AD1571" s="215">
        <v>14703</v>
      </c>
      <c r="AE1571" s="213">
        <v>0</v>
      </c>
      <c r="AF1571" s="216">
        <v>0</v>
      </c>
      <c r="AG1571" s="215">
        <v>0</v>
      </c>
      <c r="AH1571" s="213">
        <v>1</v>
      </c>
      <c r="AI1571" s="214">
        <v>4901</v>
      </c>
      <c r="AJ1571" s="215">
        <v>4901</v>
      </c>
      <c r="AK1571" s="218">
        <v>0</v>
      </c>
      <c r="AL1571" s="214">
        <v>0</v>
      </c>
      <c r="AM1571" s="215">
        <v>0</v>
      </c>
      <c r="AN1571" s="36">
        <f t="shared" si="280"/>
        <v>0</v>
      </c>
      <c r="AO1571" s="37">
        <f t="shared" si="281"/>
        <v>0</v>
      </c>
      <c r="AP1571" s="38" t="s">
        <v>3</v>
      </c>
      <c r="AQ1571" s="39" t="str">
        <f t="shared" si="278"/>
        <v>제품</v>
      </c>
      <c r="AR1571" s="40">
        <f t="shared" si="284"/>
        <v>0</v>
      </c>
      <c r="AS1571" s="41">
        <f t="shared" si="285"/>
        <v>0</v>
      </c>
      <c r="AT1571" s="42">
        <f t="shared" si="286"/>
        <v>0</v>
      </c>
      <c r="AU1571" s="43">
        <f t="shared" si="282"/>
        <v>0</v>
      </c>
      <c r="AV1571" s="95" t="str">
        <f t="shared" si="279"/>
        <v/>
      </c>
      <c r="AW1571" s="61" t="str">
        <f t="shared" si="279"/>
        <v/>
      </c>
      <c r="AX1571" s="61" t="str">
        <f t="shared" si="279"/>
        <v/>
      </c>
      <c r="AY1571" s="61" t="str">
        <f t="shared" si="279"/>
        <v/>
      </c>
      <c r="AZ1571" s="44" t="str">
        <f t="shared" si="279"/>
        <v/>
      </c>
      <c r="BA1571" s="45"/>
      <c r="BB1571" s="97">
        <v>0</v>
      </c>
      <c r="BC1571" s="98">
        <v>0</v>
      </c>
      <c r="BD1571" s="98">
        <v>0</v>
      </c>
      <c r="BE1571" s="98">
        <v>0</v>
      </c>
      <c r="BF1571" s="98">
        <v>0</v>
      </c>
      <c r="BG1571" s="99">
        <f t="shared" si="287"/>
        <v>0</v>
      </c>
      <c r="BH1571" s="52">
        <f t="shared" si="283"/>
        <v>0</v>
      </c>
      <c r="BI1571" s="53">
        <f>IFERROR(IF(ROUND(V1571/((D1571+AK1571)/2),1)&lt;0,0,ROUND(V1571/((D1571+AK1571)/2),1)),0)</f>
        <v>0</v>
      </c>
      <c r="BJ1571" s="55" t="str">
        <f>IF(AK1571=0,"정상",IF(AP1571="악성","악성",IF(AND(BL1571&gt;3,BI1571&lt;0.5),"악성",IF(AND(AP1571="정상",BL1571&lt;=3),"정상",IF(BI1571&gt;1,"정상","부진")))))</f>
        <v>정상</v>
      </c>
      <c r="BK1571" s="54">
        <v>43344</v>
      </c>
      <c r="BL1571" s="52">
        <f t="shared" si="288"/>
        <v>97</v>
      </c>
    </row>
    <row r="1572" spans="1:64" ht="17.100000000000001" customHeight="1">
      <c r="A1572" s="58" t="s">
        <v>1</v>
      </c>
      <c r="B1572" s="57" t="s">
        <v>901</v>
      </c>
      <c r="C1572" s="56" t="s">
        <v>2395</v>
      </c>
      <c r="D1572" s="213">
        <v>1216</v>
      </c>
      <c r="E1572" s="214">
        <v>1691.2817</v>
      </c>
      <c r="F1572" s="215">
        <v>2056598</v>
      </c>
      <c r="G1572" s="213">
        <v>0</v>
      </c>
      <c r="H1572" s="216">
        <v>0</v>
      </c>
      <c r="I1572" s="215">
        <v>0</v>
      </c>
      <c r="J1572" s="213">
        <v>2000</v>
      </c>
      <c r="K1572" s="216">
        <v>1920.6</v>
      </c>
      <c r="L1572" s="215">
        <v>3841200</v>
      </c>
      <c r="M1572" s="213">
        <v>74</v>
      </c>
      <c r="N1572" s="216">
        <v>1</v>
      </c>
      <c r="O1572" s="215">
        <v>74</v>
      </c>
      <c r="P1572" s="213">
        <v>0</v>
      </c>
      <c r="Q1572" s="216">
        <v>0</v>
      </c>
      <c r="R1572" s="215">
        <v>0</v>
      </c>
      <c r="S1572" s="213">
        <v>2074</v>
      </c>
      <c r="T1572" s="214">
        <v>1852.108968</v>
      </c>
      <c r="U1572" s="217">
        <v>3841274</v>
      </c>
      <c r="V1572" s="213">
        <v>2210</v>
      </c>
      <c r="W1572" s="216">
        <v>1759.988235</v>
      </c>
      <c r="X1572" s="215">
        <v>3889574</v>
      </c>
      <c r="Y1572" s="213">
        <v>0</v>
      </c>
      <c r="Z1572" s="216">
        <v>0</v>
      </c>
      <c r="AA1572" s="215">
        <v>0</v>
      </c>
      <c r="AB1572" s="213">
        <v>10</v>
      </c>
      <c r="AC1572" s="216">
        <v>1759.9</v>
      </c>
      <c r="AD1572" s="215">
        <v>17599</v>
      </c>
      <c r="AE1572" s="213">
        <v>0</v>
      </c>
      <c r="AF1572" s="216">
        <v>0</v>
      </c>
      <c r="AG1572" s="215">
        <v>0</v>
      </c>
      <c r="AH1572" s="213">
        <v>2220</v>
      </c>
      <c r="AI1572" s="214">
        <v>1759.9878369999999</v>
      </c>
      <c r="AJ1572" s="215">
        <v>3907173</v>
      </c>
      <c r="AK1572" s="218">
        <v>1070</v>
      </c>
      <c r="AL1572" s="214">
        <v>1860.4671000000001</v>
      </c>
      <c r="AM1572" s="215">
        <v>1990699</v>
      </c>
      <c r="AN1572" s="36">
        <f t="shared" si="280"/>
        <v>1.8838804984358328E-4</v>
      </c>
      <c r="AO1572" s="37">
        <f t="shared" si="281"/>
        <v>0.32522796352583588</v>
      </c>
      <c r="AP1572" s="38" t="s">
        <v>2</v>
      </c>
      <c r="AQ1572" s="39" t="str">
        <f t="shared" si="278"/>
        <v>제품</v>
      </c>
      <c r="AR1572" s="40">
        <f t="shared" si="284"/>
        <v>0</v>
      </c>
      <c r="AS1572" s="41">
        <f t="shared" si="285"/>
        <v>0</v>
      </c>
      <c r="AT1572" s="42">
        <f t="shared" si="286"/>
        <v>1990699</v>
      </c>
      <c r="AU1572" s="43">
        <f t="shared" si="282"/>
        <v>1990699</v>
      </c>
      <c r="AV1572" s="95">
        <f t="shared" si="279"/>
        <v>1990699.797</v>
      </c>
      <c r="AW1572" s="61" t="str">
        <f t="shared" si="279"/>
        <v/>
      </c>
      <c r="AX1572" s="61" t="str">
        <f t="shared" si="279"/>
        <v/>
      </c>
      <c r="AY1572" s="61" t="str">
        <f t="shared" si="279"/>
        <v/>
      </c>
      <c r="AZ1572" s="44" t="str">
        <f t="shared" si="279"/>
        <v/>
      </c>
      <c r="BA1572" s="45"/>
      <c r="BB1572" s="97">
        <v>1070</v>
      </c>
      <c r="BC1572" s="98">
        <v>0</v>
      </c>
      <c r="BD1572" s="98">
        <v>0</v>
      </c>
      <c r="BE1572" s="98">
        <v>0</v>
      </c>
      <c r="BF1572" s="98">
        <v>0</v>
      </c>
      <c r="BG1572" s="99">
        <f t="shared" si="287"/>
        <v>1070</v>
      </c>
      <c r="BH1572" s="52">
        <f t="shared" si="283"/>
        <v>0</v>
      </c>
      <c r="BI1572" s="53">
        <f>IFERROR(IF(ROUND(V1572/((D1572+AK1572)/2),1)&lt;0,0,ROUND(V1572/((D1572+AK1572)/2),1)),0)</f>
        <v>1.9</v>
      </c>
      <c r="BJ1572" s="55" t="str">
        <f>IF(AK1572=0,"정상",IF(AP1572="악성","악성",IF(AND(BL1572&gt;3,BI1572&lt;0.5),"악성",IF(AND(AP1572="정상",BL1572&lt;=3),"정상",IF(BI1572&gt;1,"정상","부진")))))</f>
        <v>정상</v>
      </c>
      <c r="BK1572" s="54">
        <v>46266</v>
      </c>
      <c r="BL1572" s="52">
        <f t="shared" si="288"/>
        <v>1</v>
      </c>
    </row>
    <row r="1573" spans="1:64" ht="17.100000000000001" customHeight="1">
      <c r="A1573" s="58" t="s">
        <v>1</v>
      </c>
      <c r="B1573" s="57" t="s">
        <v>933</v>
      </c>
      <c r="C1573" s="56" t="s">
        <v>2396</v>
      </c>
      <c r="D1573" s="213">
        <v>415</v>
      </c>
      <c r="E1573" s="214">
        <v>2016.0655999999999</v>
      </c>
      <c r="F1573" s="215">
        <v>836666</v>
      </c>
      <c r="G1573" s="213">
        <v>0</v>
      </c>
      <c r="H1573" s="216">
        <v>0</v>
      </c>
      <c r="I1573" s="215">
        <v>0</v>
      </c>
      <c r="J1573" s="213">
        <v>0</v>
      </c>
      <c r="K1573" s="216">
        <v>0</v>
      </c>
      <c r="L1573" s="215">
        <v>0</v>
      </c>
      <c r="M1573" s="213">
        <v>0</v>
      </c>
      <c r="N1573" s="216">
        <v>0</v>
      </c>
      <c r="O1573" s="215">
        <v>0</v>
      </c>
      <c r="P1573" s="213">
        <v>0</v>
      </c>
      <c r="Q1573" s="216">
        <v>0</v>
      </c>
      <c r="R1573" s="215">
        <v>0</v>
      </c>
      <c r="S1573" s="213">
        <v>0</v>
      </c>
      <c r="T1573" s="214">
        <v>0</v>
      </c>
      <c r="U1573" s="217">
        <v>0</v>
      </c>
      <c r="V1573" s="213">
        <v>293</v>
      </c>
      <c r="W1573" s="216">
        <v>2016.0682589999999</v>
      </c>
      <c r="X1573" s="215">
        <v>590708</v>
      </c>
      <c r="Y1573" s="213">
        <v>0</v>
      </c>
      <c r="Z1573" s="216">
        <v>0</v>
      </c>
      <c r="AA1573" s="215">
        <v>0</v>
      </c>
      <c r="AB1573" s="213">
        <v>8</v>
      </c>
      <c r="AC1573" s="216">
        <v>2016.75</v>
      </c>
      <c r="AD1573" s="215">
        <v>16134</v>
      </c>
      <c r="AE1573" s="213">
        <v>0</v>
      </c>
      <c r="AF1573" s="216">
        <v>0</v>
      </c>
      <c r="AG1573" s="215">
        <v>0</v>
      </c>
      <c r="AH1573" s="213">
        <v>301</v>
      </c>
      <c r="AI1573" s="214">
        <v>2016.086378</v>
      </c>
      <c r="AJ1573" s="215">
        <v>606842</v>
      </c>
      <c r="AK1573" s="218">
        <v>114</v>
      </c>
      <c r="AL1573" s="214">
        <v>2016</v>
      </c>
      <c r="AM1573" s="215">
        <v>229824</v>
      </c>
      <c r="AN1573" s="36">
        <f t="shared" si="280"/>
        <v>2.1749192201961061E-5</v>
      </c>
      <c r="AO1573" s="37">
        <f t="shared" si="281"/>
        <v>0.27469879518072288</v>
      </c>
      <c r="AP1573" s="38" t="s">
        <v>4</v>
      </c>
      <c r="AQ1573" s="39" t="str">
        <f t="shared" si="278"/>
        <v>제품</v>
      </c>
      <c r="AR1573" s="40">
        <f t="shared" si="284"/>
        <v>0</v>
      </c>
      <c r="AS1573" s="41">
        <f t="shared" si="285"/>
        <v>229824</v>
      </c>
      <c r="AT1573" s="42">
        <f t="shared" si="286"/>
        <v>0</v>
      </c>
      <c r="AU1573" s="43">
        <f t="shared" si="282"/>
        <v>229824</v>
      </c>
      <c r="AV1573" s="95">
        <f t="shared" si="279"/>
        <v>229824</v>
      </c>
      <c r="AW1573" s="61" t="str">
        <f t="shared" si="279"/>
        <v/>
      </c>
      <c r="AX1573" s="61" t="str">
        <f t="shared" si="279"/>
        <v/>
      </c>
      <c r="AY1573" s="61" t="str">
        <f t="shared" si="279"/>
        <v/>
      </c>
      <c r="AZ1573" s="44" t="str">
        <f t="shared" si="279"/>
        <v/>
      </c>
      <c r="BA1573" s="45"/>
      <c r="BB1573" s="97">
        <v>114</v>
      </c>
      <c r="BC1573" s="98">
        <v>0</v>
      </c>
      <c r="BD1573" s="98">
        <v>0</v>
      </c>
      <c r="BE1573" s="98">
        <v>0</v>
      </c>
      <c r="BF1573" s="98">
        <v>0</v>
      </c>
      <c r="BG1573" s="99">
        <f t="shared" si="287"/>
        <v>114</v>
      </c>
      <c r="BH1573" s="52">
        <f t="shared" si="283"/>
        <v>0</v>
      </c>
      <c r="BI1573" s="53">
        <f>IFERROR(IF(ROUND(V1573/((D1573+AK1573)/2),1)&lt;0,0,ROUND(V1573/((D1573+AK1573)/2),1)),0)</f>
        <v>1.1000000000000001</v>
      </c>
      <c r="BJ1573" s="55" t="str">
        <f>IF(AK1573=0,"정상",IF(AP1573="악성","악성",IF(AND(BL1573&gt;3,BI1573&lt;0.5),"악성",IF(AND(AP1573="정상",BL1573&lt;=3),"정상",IF(BI1573&gt;1,"정상","부진")))))</f>
        <v>정상</v>
      </c>
      <c r="BK1573" s="54">
        <v>43466</v>
      </c>
      <c r="BL1573" s="52">
        <f t="shared" si="288"/>
        <v>93</v>
      </c>
    </row>
    <row r="1574" spans="1:64" ht="17.100000000000001" customHeight="1">
      <c r="A1574" s="58" t="s">
        <v>1</v>
      </c>
      <c r="B1574" s="57" t="s">
        <v>960</v>
      </c>
      <c r="C1574" s="56" t="s">
        <v>2397</v>
      </c>
      <c r="D1574" s="213">
        <v>2</v>
      </c>
      <c r="E1574" s="214">
        <v>695</v>
      </c>
      <c r="F1574" s="215">
        <v>1390</v>
      </c>
      <c r="G1574" s="213">
        <v>0</v>
      </c>
      <c r="H1574" s="216">
        <v>0</v>
      </c>
      <c r="I1574" s="215">
        <v>0</v>
      </c>
      <c r="J1574" s="213">
        <v>0</v>
      </c>
      <c r="K1574" s="216">
        <v>0</v>
      </c>
      <c r="L1574" s="215">
        <v>0</v>
      </c>
      <c r="M1574" s="213">
        <v>0</v>
      </c>
      <c r="N1574" s="216">
        <v>0</v>
      </c>
      <c r="O1574" s="215">
        <v>0</v>
      </c>
      <c r="P1574" s="213">
        <v>0</v>
      </c>
      <c r="Q1574" s="216">
        <v>0</v>
      </c>
      <c r="R1574" s="215">
        <v>0</v>
      </c>
      <c r="S1574" s="213">
        <v>0</v>
      </c>
      <c r="T1574" s="214">
        <v>0</v>
      </c>
      <c r="U1574" s="217">
        <v>0</v>
      </c>
      <c r="V1574" s="213">
        <v>0</v>
      </c>
      <c r="W1574" s="216">
        <v>0</v>
      </c>
      <c r="X1574" s="215">
        <v>0</v>
      </c>
      <c r="Y1574" s="213">
        <v>0</v>
      </c>
      <c r="Z1574" s="216">
        <v>0</v>
      </c>
      <c r="AA1574" s="215">
        <v>0</v>
      </c>
      <c r="AB1574" s="213">
        <v>0</v>
      </c>
      <c r="AC1574" s="216">
        <v>0</v>
      </c>
      <c r="AD1574" s="215">
        <v>0</v>
      </c>
      <c r="AE1574" s="213">
        <v>0</v>
      </c>
      <c r="AF1574" s="216">
        <v>0</v>
      </c>
      <c r="AG1574" s="215">
        <v>0</v>
      </c>
      <c r="AH1574" s="213">
        <v>0</v>
      </c>
      <c r="AI1574" s="214">
        <v>0</v>
      </c>
      <c r="AJ1574" s="215">
        <v>0</v>
      </c>
      <c r="AK1574" s="218">
        <v>2</v>
      </c>
      <c r="AL1574" s="214">
        <v>695</v>
      </c>
      <c r="AM1574" s="215">
        <v>1390</v>
      </c>
      <c r="AN1574" s="36">
        <f t="shared" si="280"/>
        <v>1.315414280524483E-7</v>
      </c>
      <c r="AO1574" s="37">
        <f t="shared" si="281"/>
        <v>1</v>
      </c>
      <c r="AP1574" s="38" t="s">
        <v>3</v>
      </c>
      <c r="AQ1574" s="39" t="str">
        <f t="shared" si="278"/>
        <v>제품</v>
      </c>
      <c r="AR1574" s="40">
        <f t="shared" si="284"/>
        <v>1390</v>
      </c>
      <c r="AS1574" s="41">
        <f t="shared" si="285"/>
        <v>0</v>
      </c>
      <c r="AT1574" s="42">
        <f t="shared" si="286"/>
        <v>0</v>
      </c>
      <c r="AU1574" s="43">
        <f t="shared" si="282"/>
        <v>1390</v>
      </c>
      <c r="AV1574" s="95">
        <f t="shared" si="279"/>
        <v>1390</v>
      </c>
      <c r="AW1574" s="61" t="str">
        <f t="shared" si="279"/>
        <v/>
      </c>
      <c r="AX1574" s="61" t="str">
        <f t="shared" si="279"/>
        <v/>
      </c>
      <c r="AY1574" s="61" t="str">
        <f t="shared" si="279"/>
        <v/>
      </c>
      <c r="AZ1574" s="44" t="str">
        <f t="shared" si="279"/>
        <v/>
      </c>
      <c r="BA1574" s="45"/>
      <c r="BB1574" s="97">
        <v>2</v>
      </c>
      <c r="BC1574" s="98">
        <v>0</v>
      </c>
      <c r="BD1574" s="98">
        <v>0</v>
      </c>
      <c r="BE1574" s="98">
        <v>0</v>
      </c>
      <c r="BF1574" s="98">
        <v>0</v>
      </c>
      <c r="BG1574" s="99">
        <f t="shared" si="287"/>
        <v>2</v>
      </c>
      <c r="BH1574" s="52">
        <f t="shared" si="283"/>
        <v>0</v>
      </c>
      <c r="BI1574" s="53">
        <f>IFERROR(IF(ROUND(V1574/((D1574+AK1574)/2),1)&lt;0,0,ROUND(V1574/((D1574+AK1574)/2),1)),0)</f>
        <v>0</v>
      </c>
      <c r="BJ1574" s="55" t="str">
        <f>IF(AK1574=0,"정상",IF(AP1574="악성","악성",IF(AND(BL1574&gt;3,BI1574&lt;0.5),"악성",IF(AND(AP1574="정상",BL1574&lt;=3),"정상",IF(BI1574&gt;1,"정상","부진")))))</f>
        <v>악성</v>
      </c>
      <c r="BK1574" s="54">
        <v>43497</v>
      </c>
      <c r="BL1574" s="52">
        <f t="shared" si="288"/>
        <v>92</v>
      </c>
    </row>
    <row r="1575" spans="1:64" ht="17.100000000000001" customHeight="1">
      <c r="A1575" s="58" t="s">
        <v>1</v>
      </c>
      <c r="B1575" s="57" t="s">
        <v>961</v>
      </c>
      <c r="C1575" s="56" t="s">
        <v>2398</v>
      </c>
      <c r="D1575" s="213">
        <v>4</v>
      </c>
      <c r="E1575" s="214">
        <v>1340</v>
      </c>
      <c r="F1575" s="215">
        <v>5360</v>
      </c>
      <c r="G1575" s="213">
        <v>0</v>
      </c>
      <c r="H1575" s="216">
        <v>0</v>
      </c>
      <c r="I1575" s="215">
        <v>0</v>
      </c>
      <c r="J1575" s="213">
        <v>0</v>
      </c>
      <c r="K1575" s="216">
        <v>0</v>
      </c>
      <c r="L1575" s="215">
        <v>0</v>
      </c>
      <c r="M1575" s="213">
        <v>0</v>
      </c>
      <c r="N1575" s="216">
        <v>0</v>
      </c>
      <c r="O1575" s="215">
        <v>0</v>
      </c>
      <c r="P1575" s="213">
        <v>0</v>
      </c>
      <c r="Q1575" s="216">
        <v>0</v>
      </c>
      <c r="R1575" s="215">
        <v>0</v>
      </c>
      <c r="S1575" s="213">
        <v>0</v>
      </c>
      <c r="T1575" s="214">
        <v>0</v>
      </c>
      <c r="U1575" s="217">
        <v>0</v>
      </c>
      <c r="V1575" s="213">
        <v>-11</v>
      </c>
      <c r="W1575" s="216">
        <v>1340</v>
      </c>
      <c r="X1575" s="215">
        <v>-14740</v>
      </c>
      <c r="Y1575" s="213">
        <v>0</v>
      </c>
      <c r="Z1575" s="216">
        <v>0</v>
      </c>
      <c r="AA1575" s="215">
        <v>0</v>
      </c>
      <c r="AB1575" s="213">
        <v>13</v>
      </c>
      <c r="AC1575" s="216">
        <v>1340</v>
      </c>
      <c r="AD1575" s="215">
        <v>17420</v>
      </c>
      <c r="AE1575" s="213">
        <v>0</v>
      </c>
      <c r="AF1575" s="216">
        <v>0</v>
      </c>
      <c r="AG1575" s="215">
        <v>0</v>
      </c>
      <c r="AH1575" s="213">
        <v>2</v>
      </c>
      <c r="AI1575" s="214">
        <v>1340</v>
      </c>
      <c r="AJ1575" s="215">
        <v>2680</v>
      </c>
      <c r="AK1575" s="218">
        <v>2</v>
      </c>
      <c r="AL1575" s="214">
        <v>1340</v>
      </c>
      <c r="AM1575" s="215">
        <v>2680</v>
      </c>
      <c r="AN1575" s="36">
        <f t="shared" si="280"/>
        <v>2.5361944401479238E-7</v>
      </c>
      <c r="AO1575" s="37">
        <f t="shared" si="281"/>
        <v>0.5</v>
      </c>
      <c r="AP1575" s="38" t="s">
        <v>3</v>
      </c>
      <c r="AQ1575" s="39" t="str">
        <f t="shared" si="278"/>
        <v>제품</v>
      </c>
      <c r="AR1575" s="40">
        <f t="shared" si="284"/>
        <v>2680</v>
      </c>
      <c r="AS1575" s="41">
        <f t="shared" si="285"/>
        <v>0</v>
      </c>
      <c r="AT1575" s="42">
        <f t="shared" si="286"/>
        <v>0</v>
      </c>
      <c r="AU1575" s="43">
        <f t="shared" si="282"/>
        <v>2680</v>
      </c>
      <c r="AV1575" s="95">
        <f t="shared" si="279"/>
        <v>2680</v>
      </c>
      <c r="AW1575" s="61" t="str">
        <f t="shared" si="279"/>
        <v/>
      </c>
      <c r="AX1575" s="61" t="str">
        <f t="shared" si="279"/>
        <v/>
      </c>
      <c r="AY1575" s="61" t="str">
        <f t="shared" si="279"/>
        <v/>
      </c>
      <c r="AZ1575" s="44" t="str">
        <f t="shared" si="279"/>
        <v/>
      </c>
      <c r="BA1575" s="45"/>
      <c r="BB1575" s="97">
        <v>2</v>
      </c>
      <c r="BC1575" s="98">
        <v>0</v>
      </c>
      <c r="BD1575" s="98">
        <v>0</v>
      </c>
      <c r="BE1575" s="98">
        <v>0</v>
      </c>
      <c r="BF1575" s="98">
        <v>0</v>
      </c>
      <c r="BG1575" s="99">
        <f t="shared" si="287"/>
        <v>2</v>
      </c>
      <c r="BH1575" s="52">
        <f t="shared" si="283"/>
        <v>0</v>
      </c>
      <c r="BI1575" s="53">
        <f>IFERROR(IF(ROUND(V1575/((D1575+AK1575)/2),1)&lt;0,0,ROUND(V1575/((D1575+AK1575)/2),1)),0)</f>
        <v>0</v>
      </c>
      <c r="BJ1575" s="55" t="str">
        <f>IF(AK1575=0,"정상",IF(AP1575="악성","악성",IF(AND(BL1575&gt;3,BI1575&lt;0.5),"악성",IF(AND(AP1575="정상",BL1575&lt;=3),"정상",IF(BI1575&gt;1,"정상","부진")))))</f>
        <v>악성</v>
      </c>
      <c r="BK1575" s="54">
        <v>43497</v>
      </c>
      <c r="BL1575" s="52">
        <f t="shared" si="288"/>
        <v>92</v>
      </c>
    </row>
    <row r="1576" spans="1:64" ht="17.100000000000001" customHeight="1">
      <c r="A1576" s="58" t="s">
        <v>1</v>
      </c>
      <c r="B1576" s="57" t="s">
        <v>962</v>
      </c>
      <c r="C1576" s="56" t="s">
        <v>2399</v>
      </c>
      <c r="D1576" s="213">
        <v>3</v>
      </c>
      <c r="E1576" s="214">
        <v>1267</v>
      </c>
      <c r="F1576" s="215">
        <v>3801</v>
      </c>
      <c r="G1576" s="213">
        <v>0</v>
      </c>
      <c r="H1576" s="216">
        <v>0</v>
      </c>
      <c r="I1576" s="215">
        <v>0</v>
      </c>
      <c r="J1576" s="213">
        <v>0</v>
      </c>
      <c r="K1576" s="216">
        <v>0</v>
      </c>
      <c r="L1576" s="215">
        <v>0</v>
      </c>
      <c r="M1576" s="213">
        <v>0</v>
      </c>
      <c r="N1576" s="216">
        <v>0</v>
      </c>
      <c r="O1576" s="215">
        <v>0</v>
      </c>
      <c r="P1576" s="213">
        <v>0</v>
      </c>
      <c r="Q1576" s="216">
        <v>0</v>
      </c>
      <c r="R1576" s="215">
        <v>0</v>
      </c>
      <c r="S1576" s="213">
        <v>0</v>
      </c>
      <c r="T1576" s="214">
        <v>0</v>
      </c>
      <c r="U1576" s="217">
        <v>0</v>
      </c>
      <c r="V1576" s="213">
        <v>-6</v>
      </c>
      <c r="W1576" s="216">
        <v>1267</v>
      </c>
      <c r="X1576" s="215">
        <v>-7602</v>
      </c>
      <c r="Y1576" s="213">
        <v>0</v>
      </c>
      <c r="Z1576" s="216">
        <v>0</v>
      </c>
      <c r="AA1576" s="215">
        <v>0</v>
      </c>
      <c r="AB1576" s="213">
        <v>7</v>
      </c>
      <c r="AC1576" s="216">
        <v>1267</v>
      </c>
      <c r="AD1576" s="215">
        <v>8869</v>
      </c>
      <c r="AE1576" s="213">
        <v>0</v>
      </c>
      <c r="AF1576" s="216">
        <v>0</v>
      </c>
      <c r="AG1576" s="215">
        <v>0</v>
      </c>
      <c r="AH1576" s="213">
        <v>1</v>
      </c>
      <c r="AI1576" s="214">
        <v>1267</v>
      </c>
      <c r="AJ1576" s="215">
        <v>1267</v>
      </c>
      <c r="AK1576" s="218">
        <v>2</v>
      </c>
      <c r="AL1576" s="214">
        <v>1267</v>
      </c>
      <c r="AM1576" s="215">
        <v>2534</v>
      </c>
      <c r="AN1576" s="36">
        <f t="shared" si="280"/>
        <v>2.3980286236324025E-7</v>
      </c>
      <c r="AO1576" s="37">
        <f t="shared" si="281"/>
        <v>0.66666666666666663</v>
      </c>
      <c r="AP1576" s="38" t="s">
        <v>3</v>
      </c>
      <c r="AQ1576" s="39" t="str">
        <f t="shared" si="278"/>
        <v>제품</v>
      </c>
      <c r="AR1576" s="40">
        <f t="shared" si="284"/>
        <v>2534</v>
      </c>
      <c r="AS1576" s="41">
        <f t="shared" si="285"/>
        <v>0</v>
      </c>
      <c r="AT1576" s="42">
        <f t="shared" si="286"/>
        <v>0</v>
      </c>
      <c r="AU1576" s="43">
        <f t="shared" si="282"/>
        <v>2534</v>
      </c>
      <c r="AV1576" s="95">
        <f t="shared" si="279"/>
        <v>2534</v>
      </c>
      <c r="AW1576" s="61" t="str">
        <f t="shared" si="279"/>
        <v/>
      </c>
      <c r="AX1576" s="61" t="str">
        <f t="shared" si="279"/>
        <v/>
      </c>
      <c r="AY1576" s="61" t="str">
        <f t="shared" si="279"/>
        <v/>
      </c>
      <c r="AZ1576" s="44" t="str">
        <f t="shared" si="279"/>
        <v/>
      </c>
      <c r="BA1576" s="45"/>
      <c r="BB1576" s="97">
        <v>2</v>
      </c>
      <c r="BC1576" s="98">
        <v>0</v>
      </c>
      <c r="BD1576" s="98">
        <v>0</v>
      </c>
      <c r="BE1576" s="98">
        <v>0</v>
      </c>
      <c r="BF1576" s="98">
        <v>0</v>
      </c>
      <c r="BG1576" s="99">
        <f t="shared" si="287"/>
        <v>2</v>
      </c>
      <c r="BH1576" s="52">
        <f t="shared" si="283"/>
        <v>0</v>
      </c>
      <c r="BI1576" s="53">
        <f>IFERROR(IF(ROUND(V1576/((D1576+AK1576)/2),1)&lt;0,0,ROUND(V1576/((D1576+AK1576)/2),1)),0)</f>
        <v>0</v>
      </c>
      <c r="BJ1576" s="55" t="str">
        <f>IF(AK1576=0,"정상",IF(AP1576="악성","악성",IF(AND(BL1576&gt;3,BI1576&lt;0.5),"악성",IF(AND(AP1576="정상",BL1576&lt;=3),"정상",IF(BI1576&gt;1,"정상","부진")))))</f>
        <v>악성</v>
      </c>
      <c r="BK1576" s="54">
        <v>43497</v>
      </c>
      <c r="BL1576" s="52">
        <f t="shared" si="288"/>
        <v>92</v>
      </c>
    </row>
    <row r="1577" spans="1:64" ht="17.100000000000001" customHeight="1">
      <c r="A1577" s="58" t="s">
        <v>1</v>
      </c>
      <c r="B1577" s="57" t="s">
        <v>963</v>
      </c>
      <c r="C1577" s="56" t="s">
        <v>2400</v>
      </c>
      <c r="D1577" s="213">
        <v>11</v>
      </c>
      <c r="E1577" s="214">
        <v>1417</v>
      </c>
      <c r="F1577" s="215">
        <v>15587</v>
      </c>
      <c r="G1577" s="213">
        <v>0</v>
      </c>
      <c r="H1577" s="216">
        <v>0</v>
      </c>
      <c r="I1577" s="215">
        <v>0</v>
      </c>
      <c r="J1577" s="213">
        <v>0</v>
      </c>
      <c r="K1577" s="216">
        <v>0</v>
      </c>
      <c r="L1577" s="215">
        <v>0</v>
      </c>
      <c r="M1577" s="213">
        <v>0</v>
      </c>
      <c r="N1577" s="216">
        <v>0</v>
      </c>
      <c r="O1577" s="215">
        <v>0</v>
      </c>
      <c r="P1577" s="213">
        <v>0</v>
      </c>
      <c r="Q1577" s="216">
        <v>0</v>
      </c>
      <c r="R1577" s="215">
        <v>0</v>
      </c>
      <c r="S1577" s="213">
        <v>0</v>
      </c>
      <c r="T1577" s="214">
        <v>0</v>
      </c>
      <c r="U1577" s="217">
        <v>0</v>
      </c>
      <c r="V1577" s="213">
        <v>-17</v>
      </c>
      <c r="W1577" s="216">
        <v>1417</v>
      </c>
      <c r="X1577" s="215">
        <v>-24089</v>
      </c>
      <c r="Y1577" s="213">
        <v>0</v>
      </c>
      <c r="Z1577" s="216">
        <v>0</v>
      </c>
      <c r="AA1577" s="215">
        <v>0</v>
      </c>
      <c r="AB1577" s="213">
        <v>18</v>
      </c>
      <c r="AC1577" s="216">
        <v>1417</v>
      </c>
      <c r="AD1577" s="215">
        <v>25506</v>
      </c>
      <c r="AE1577" s="213">
        <v>0</v>
      </c>
      <c r="AF1577" s="216">
        <v>0</v>
      </c>
      <c r="AG1577" s="215">
        <v>0</v>
      </c>
      <c r="AH1577" s="213">
        <v>1</v>
      </c>
      <c r="AI1577" s="214">
        <v>1417</v>
      </c>
      <c r="AJ1577" s="215">
        <v>1417</v>
      </c>
      <c r="AK1577" s="218">
        <v>10</v>
      </c>
      <c r="AL1577" s="214">
        <v>1417</v>
      </c>
      <c r="AM1577" s="215">
        <v>14170</v>
      </c>
      <c r="AN1577" s="36">
        <f t="shared" si="280"/>
        <v>1.3409654931677642E-6</v>
      </c>
      <c r="AO1577" s="37">
        <f t="shared" si="281"/>
        <v>0.90909090909090906</v>
      </c>
      <c r="AP1577" s="38" t="s">
        <v>3</v>
      </c>
      <c r="AQ1577" s="39" t="str">
        <f t="shared" si="278"/>
        <v>제품</v>
      </c>
      <c r="AR1577" s="40">
        <f t="shared" si="284"/>
        <v>14170</v>
      </c>
      <c r="AS1577" s="41">
        <f t="shared" si="285"/>
        <v>0</v>
      </c>
      <c r="AT1577" s="42">
        <f t="shared" si="286"/>
        <v>0</v>
      </c>
      <c r="AU1577" s="43">
        <f t="shared" si="282"/>
        <v>14170</v>
      </c>
      <c r="AV1577" s="95">
        <f t="shared" si="279"/>
        <v>14170</v>
      </c>
      <c r="AW1577" s="61" t="str">
        <f t="shared" si="279"/>
        <v/>
      </c>
      <c r="AX1577" s="61" t="str">
        <f t="shared" si="279"/>
        <v/>
      </c>
      <c r="AY1577" s="61" t="str">
        <f t="shared" si="279"/>
        <v/>
      </c>
      <c r="AZ1577" s="44" t="str">
        <f t="shared" si="279"/>
        <v/>
      </c>
      <c r="BA1577" s="45"/>
      <c r="BB1577" s="97">
        <v>10</v>
      </c>
      <c r="BC1577" s="98">
        <v>0</v>
      </c>
      <c r="BD1577" s="98">
        <v>0</v>
      </c>
      <c r="BE1577" s="98">
        <v>0</v>
      </c>
      <c r="BF1577" s="98">
        <v>0</v>
      </c>
      <c r="BG1577" s="99">
        <f t="shared" si="287"/>
        <v>10</v>
      </c>
      <c r="BH1577" s="52">
        <f t="shared" si="283"/>
        <v>0</v>
      </c>
      <c r="BI1577" s="53">
        <f>IFERROR(IF(ROUND(V1577/((D1577+AK1577)/2),1)&lt;0,0,ROUND(V1577/((D1577+AK1577)/2),1)),0)</f>
        <v>0</v>
      </c>
      <c r="BJ1577" s="55" t="str">
        <f>IF(AK1577=0,"정상",IF(AP1577="악성","악성",IF(AND(BL1577&gt;3,BI1577&lt;0.5),"악성",IF(AND(AP1577="정상",BL1577&lt;=3),"정상",IF(BI1577&gt;1,"정상","부진")))))</f>
        <v>악성</v>
      </c>
      <c r="BK1577" s="54">
        <v>43497</v>
      </c>
      <c r="BL1577" s="52">
        <f t="shared" si="288"/>
        <v>92</v>
      </c>
    </row>
    <row r="1578" spans="1:64" ht="17.100000000000001" customHeight="1">
      <c r="A1578" s="58" t="s">
        <v>1</v>
      </c>
      <c r="B1578" s="57" t="s">
        <v>964</v>
      </c>
      <c r="C1578" s="56" t="s">
        <v>2401</v>
      </c>
      <c r="D1578" s="213">
        <v>4</v>
      </c>
      <c r="E1578" s="214">
        <v>1046</v>
      </c>
      <c r="F1578" s="215">
        <v>4184</v>
      </c>
      <c r="G1578" s="213">
        <v>0</v>
      </c>
      <c r="H1578" s="216">
        <v>0</v>
      </c>
      <c r="I1578" s="215">
        <v>0</v>
      </c>
      <c r="J1578" s="213">
        <v>0</v>
      </c>
      <c r="K1578" s="216">
        <v>0</v>
      </c>
      <c r="L1578" s="215">
        <v>0</v>
      </c>
      <c r="M1578" s="213">
        <v>0</v>
      </c>
      <c r="N1578" s="216">
        <v>0</v>
      </c>
      <c r="O1578" s="215">
        <v>0</v>
      </c>
      <c r="P1578" s="213">
        <v>0</v>
      </c>
      <c r="Q1578" s="216">
        <v>0</v>
      </c>
      <c r="R1578" s="215">
        <v>0</v>
      </c>
      <c r="S1578" s="213">
        <v>0</v>
      </c>
      <c r="T1578" s="214">
        <v>0</v>
      </c>
      <c r="U1578" s="217">
        <v>0</v>
      </c>
      <c r="V1578" s="213">
        <v>-5</v>
      </c>
      <c r="W1578" s="216">
        <v>1046</v>
      </c>
      <c r="X1578" s="215">
        <v>-5230</v>
      </c>
      <c r="Y1578" s="213">
        <v>0</v>
      </c>
      <c r="Z1578" s="216">
        <v>0</v>
      </c>
      <c r="AA1578" s="215">
        <v>0</v>
      </c>
      <c r="AB1578" s="213">
        <v>8</v>
      </c>
      <c r="AC1578" s="216">
        <v>1046</v>
      </c>
      <c r="AD1578" s="215">
        <v>8368</v>
      </c>
      <c r="AE1578" s="213">
        <v>0</v>
      </c>
      <c r="AF1578" s="216">
        <v>0</v>
      </c>
      <c r="AG1578" s="215">
        <v>0</v>
      </c>
      <c r="AH1578" s="213">
        <v>3</v>
      </c>
      <c r="AI1578" s="214">
        <v>1046</v>
      </c>
      <c r="AJ1578" s="215">
        <v>3138</v>
      </c>
      <c r="AK1578" s="218">
        <v>1</v>
      </c>
      <c r="AL1578" s="214">
        <v>1046</v>
      </c>
      <c r="AM1578" s="215">
        <v>1046</v>
      </c>
      <c r="AN1578" s="36">
        <f t="shared" si="280"/>
        <v>9.8987290462489867E-8</v>
      </c>
      <c r="AO1578" s="37">
        <f t="shared" si="281"/>
        <v>0.25</v>
      </c>
      <c r="AP1578" s="38" t="s">
        <v>3</v>
      </c>
      <c r="AQ1578" s="39" t="str">
        <f t="shared" si="278"/>
        <v>제품</v>
      </c>
      <c r="AR1578" s="40">
        <f t="shared" si="284"/>
        <v>1046</v>
      </c>
      <c r="AS1578" s="41">
        <f t="shared" si="285"/>
        <v>0</v>
      </c>
      <c r="AT1578" s="42">
        <f t="shared" si="286"/>
        <v>0</v>
      </c>
      <c r="AU1578" s="43">
        <f t="shared" si="282"/>
        <v>1046</v>
      </c>
      <c r="AV1578" s="95">
        <f t="shared" si="279"/>
        <v>1046</v>
      </c>
      <c r="AW1578" s="61" t="str">
        <f t="shared" si="279"/>
        <v/>
      </c>
      <c r="AX1578" s="61" t="str">
        <f t="shared" si="279"/>
        <v/>
      </c>
      <c r="AY1578" s="61" t="str">
        <f t="shared" si="279"/>
        <v/>
      </c>
      <c r="AZ1578" s="44" t="str">
        <f t="shared" si="279"/>
        <v/>
      </c>
      <c r="BA1578" s="45"/>
      <c r="BB1578" s="97">
        <v>1</v>
      </c>
      <c r="BC1578" s="98">
        <v>0</v>
      </c>
      <c r="BD1578" s="98">
        <v>0</v>
      </c>
      <c r="BE1578" s="98">
        <v>0</v>
      </c>
      <c r="BF1578" s="98">
        <v>0</v>
      </c>
      <c r="BG1578" s="99">
        <f t="shared" si="287"/>
        <v>1</v>
      </c>
      <c r="BH1578" s="52">
        <f t="shared" si="283"/>
        <v>0</v>
      </c>
      <c r="BI1578" s="53">
        <f>IFERROR(IF(ROUND(V1578/((D1578+AK1578)/2),1)&lt;0,0,ROUND(V1578/((D1578+AK1578)/2),1)),0)</f>
        <v>0</v>
      </c>
      <c r="BJ1578" s="55" t="str">
        <f>IF(AK1578=0,"정상",IF(AP1578="악성","악성",IF(AND(BL1578&gt;3,BI1578&lt;0.5),"악성",IF(AND(AP1578="정상",BL1578&lt;=3),"정상",IF(BI1578&gt;1,"정상","부진")))))</f>
        <v>악성</v>
      </c>
      <c r="BK1578" s="54">
        <v>43497</v>
      </c>
      <c r="BL1578" s="52">
        <f t="shared" si="288"/>
        <v>92</v>
      </c>
    </row>
    <row r="1579" spans="1:64" ht="17.100000000000001" customHeight="1">
      <c r="A1579" s="58" t="s">
        <v>1</v>
      </c>
      <c r="B1579" s="57" t="s">
        <v>965</v>
      </c>
      <c r="C1579" s="56" t="s">
        <v>2402</v>
      </c>
      <c r="D1579" s="213">
        <v>2</v>
      </c>
      <c r="E1579" s="214">
        <v>1046</v>
      </c>
      <c r="F1579" s="215">
        <v>2092</v>
      </c>
      <c r="G1579" s="213">
        <v>0</v>
      </c>
      <c r="H1579" s="216">
        <v>0</v>
      </c>
      <c r="I1579" s="215">
        <v>0</v>
      </c>
      <c r="J1579" s="213">
        <v>0</v>
      </c>
      <c r="K1579" s="216">
        <v>0</v>
      </c>
      <c r="L1579" s="215">
        <v>0</v>
      </c>
      <c r="M1579" s="213">
        <v>1</v>
      </c>
      <c r="N1579" s="216">
        <v>1046</v>
      </c>
      <c r="O1579" s="215">
        <v>1046</v>
      </c>
      <c r="P1579" s="213">
        <v>0</v>
      </c>
      <c r="Q1579" s="216">
        <v>0</v>
      </c>
      <c r="R1579" s="215">
        <v>0</v>
      </c>
      <c r="S1579" s="213">
        <v>1</v>
      </c>
      <c r="T1579" s="214">
        <v>1046</v>
      </c>
      <c r="U1579" s="217">
        <v>1046</v>
      </c>
      <c r="V1579" s="213">
        <v>-15</v>
      </c>
      <c r="W1579" s="216">
        <v>1046</v>
      </c>
      <c r="X1579" s="215">
        <v>-15690</v>
      </c>
      <c r="Y1579" s="213">
        <v>0</v>
      </c>
      <c r="Z1579" s="216">
        <v>0</v>
      </c>
      <c r="AA1579" s="215">
        <v>0</v>
      </c>
      <c r="AB1579" s="213">
        <v>14</v>
      </c>
      <c r="AC1579" s="216">
        <v>1046</v>
      </c>
      <c r="AD1579" s="215">
        <v>14644</v>
      </c>
      <c r="AE1579" s="213">
        <v>0</v>
      </c>
      <c r="AF1579" s="216">
        <v>0</v>
      </c>
      <c r="AG1579" s="215">
        <v>0</v>
      </c>
      <c r="AH1579" s="213">
        <v>-1</v>
      </c>
      <c r="AI1579" s="214">
        <v>1046</v>
      </c>
      <c r="AJ1579" s="215">
        <v>-1046</v>
      </c>
      <c r="AK1579" s="218">
        <v>4</v>
      </c>
      <c r="AL1579" s="214">
        <v>1046</v>
      </c>
      <c r="AM1579" s="215">
        <v>4184</v>
      </c>
      <c r="AN1579" s="36">
        <f t="shared" si="280"/>
        <v>3.9594916184995947E-7</v>
      </c>
      <c r="AO1579" s="37">
        <f t="shared" si="281"/>
        <v>1.3333333333333333</v>
      </c>
      <c r="AP1579" s="38" t="s">
        <v>3</v>
      </c>
      <c r="AQ1579" s="39" t="str">
        <f t="shared" si="278"/>
        <v>제품</v>
      </c>
      <c r="AR1579" s="40">
        <f t="shared" si="284"/>
        <v>4184</v>
      </c>
      <c r="AS1579" s="41">
        <f t="shared" si="285"/>
        <v>0</v>
      </c>
      <c r="AT1579" s="42">
        <f t="shared" si="286"/>
        <v>0</v>
      </c>
      <c r="AU1579" s="43">
        <f t="shared" si="282"/>
        <v>4184</v>
      </c>
      <c r="AV1579" s="95">
        <f t="shared" si="279"/>
        <v>4184</v>
      </c>
      <c r="AW1579" s="61" t="str">
        <f t="shared" si="279"/>
        <v/>
      </c>
      <c r="AX1579" s="61" t="str">
        <f t="shared" si="279"/>
        <v/>
      </c>
      <c r="AY1579" s="61" t="str">
        <f t="shared" si="279"/>
        <v/>
      </c>
      <c r="AZ1579" s="44" t="str">
        <f t="shared" si="279"/>
        <v/>
      </c>
      <c r="BA1579" s="45"/>
      <c r="BB1579" s="97">
        <v>4</v>
      </c>
      <c r="BC1579" s="98">
        <v>0</v>
      </c>
      <c r="BD1579" s="98">
        <v>0</v>
      </c>
      <c r="BE1579" s="98">
        <v>0</v>
      </c>
      <c r="BF1579" s="98">
        <v>0</v>
      </c>
      <c r="BG1579" s="99">
        <f t="shared" si="287"/>
        <v>4</v>
      </c>
      <c r="BH1579" s="52">
        <f t="shared" si="283"/>
        <v>0</v>
      </c>
      <c r="BI1579" s="53">
        <f>IFERROR(IF(ROUND(V1579/((D1579+AK1579)/2),1)&lt;0,0,ROUND(V1579/((D1579+AK1579)/2),1)),0)</f>
        <v>0</v>
      </c>
      <c r="BJ1579" s="55" t="str">
        <f>IF(AK1579=0,"정상",IF(AP1579="악성","악성",IF(AND(BL1579&gt;3,BI1579&lt;0.5),"악성",IF(AND(AP1579="정상",BL1579&lt;=3),"정상",IF(BI1579&gt;1,"정상","부진")))))</f>
        <v>악성</v>
      </c>
      <c r="BK1579" s="54">
        <v>43497</v>
      </c>
      <c r="BL1579" s="52">
        <f t="shared" si="288"/>
        <v>92</v>
      </c>
    </row>
    <row r="1580" spans="1:64" ht="17.100000000000001" customHeight="1">
      <c r="A1580" s="58" t="s">
        <v>1</v>
      </c>
      <c r="B1580" s="57" t="s">
        <v>1167</v>
      </c>
      <c r="C1580" s="56" t="s">
        <v>2403</v>
      </c>
      <c r="D1580" s="213">
        <v>2</v>
      </c>
      <c r="E1580" s="214">
        <v>736</v>
      </c>
      <c r="F1580" s="215">
        <v>1472</v>
      </c>
      <c r="G1580" s="213">
        <v>0</v>
      </c>
      <c r="H1580" s="216">
        <v>0</v>
      </c>
      <c r="I1580" s="215">
        <v>0</v>
      </c>
      <c r="J1580" s="213">
        <v>0</v>
      </c>
      <c r="K1580" s="216">
        <v>0</v>
      </c>
      <c r="L1580" s="215">
        <v>0</v>
      </c>
      <c r="M1580" s="213">
        <v>0</v>
      </c>
      <c r="N1580" s="216">
        <v>0</v>
      </c>
      <c r="O1580" s="215">
        <v>0</v>
      </c>
      <c r="P1580" s="213">
        <v>0</v>
      </c>
      <c r="Q1580" s="216">
        <v>0</v>
      </c>
      <c r="R1580" s="215">
        <v>0</v>
      </c>
      <c r="S1580" s="213">
        <v>0</v>
      </c>
      <c r="T1580" s="214">
        <v>0</v>
      </c>
      <c r="U1580" s="217">
        <v>0</v>
      </c>
      <c r="V1580" s="213">
        <v>-7</v>
      </c>
      <c r="W1580" s="216">
        <v>736</v>
      </c>
      <c r="X1580" s="215">
        <v>-5152</v>
      </c>
      <c r="Y1580" s="213">
        <v>0</v>
      </c>
      <c r="Z1580" s="216">
        <v>0</v>
      </c>
      <c r="AA1580" s="215">
        <v>0</v>
      </c>
      <c r="AB1580" s="213">
        <v>0</v>
      </c>
      <c r="AC1580" s="216">
        <v>0</v>
      </c>
      <c r="AD1580" s="215">
        <v>0</v>
      </c>
      <c r="AE1580" s="213">
        <v>0</v>
      </c>
      <c r="AF1580" s="216">
        <v>0</v>
      </c>
      <c r="AG1580" s="215">
        <v>0</v>
      </c>
      <c r="AH1580" s="213">
        <v>-7</v>
      </c>
      <c r="AI1580" s="214">
        <v>736</v>
      </c>
      <c r="AJ1580" s="215">
        <v>-5152</v>
      </c>
      <c r="AK1580" s="218">
        <v>9</v>
      </c>
      <c r="AL1580" s="214">
        <v>736</v>
      </c>
      <c r="AM1580" s="215">
        <v>6624</v>
      </c>
      <c r="AN1580" s="36">
        <f t="shared" si="280"/>
        <v>6.2685641684850177E-7</v>
      </c>
      <c r="AO1580" s="37">
        <f t="shared" si="281"/>
        <v>4.5</v>
      </c>
      <c r="AP1580" s="38" t="s">
        <v>3</v>
      </c>
      <c r="AQ1580" s="39" t="str">
        <f t="shared" si="278"/>
        <v>제품</v>
      </c>
      <c r="AR1580" s="40">
        <f t="shared" si="284"/>
        <v>6624</v>
      </c>
      <c r="AS1580" s="41">
        <f t="shared" si="285"/>
        <v>0</v>
      </c>
      <c r="AT1580" s="42">
        <f t="shared" si="286"/>
        <v>0</v>
      </c>
      <c r="AU1580" s="43">
        <f t="shared" si="282"/>
        <v>6624</v>
      </c>
      <c r="AV1580" s="95">
        <f t="shared" si="279"/>
        <v>6624</v>
      </c>
      <c r="AW1580" s="61" t="str">
        <f t="shared" si="279"/>
        <v/>
      </c>
      <c r="AX1580" s="61" t="str">
        <f t="shared" si="279"/>
        <v/>
      </c>
      <c r="AY1580" s="61" t="str">
        <f t="shared" si="279"/>
        <v/>
      </c>
      <c r="AZ1580" s="44" t="str">
        <f t="shared" si="279"/>
        <v/>
      </c>
      <c r="BA1580" s="45"/>
      <c r="BB1580" s="97">
        <v>9</v>
      </c>
      <c r="BC1580" s="98">
        <v>0</v>
      </c>
      <c r="BD1580" s="98">
        <v>0</v>
      </c>
      <c r="BE1580" s="98">
        <v>0</v>
      </c>
      <c r="BF1580" s="98">
        <v>0</v>
      </c>
      <c r="BG1580" s="99">
        <f t="shared" si="287"/>
        <v>9</v>
      </c>
      <c r="BH1580" s="52">
        <f t="shared" si="283"/>
        <v>0</v>
      </c>
      <c r="BI1580" s="53">
        <f>IFERROR(IF(ROUND(V1580/((D1580+AK1580)/2),1)&lt;0,0,ROUND(V1580/((D1580+AK1580)/2),1)),0)</f>
        <v>0</v>
      </c>
      <c r="BJ1580" s="55" t="str">
        <f>IF(AK1580=0,"정상",IF(AP1580="악성","악성",IF(AND(BL1580&gt;3,BI1580&lt;0.5),"악성",IF(AND(AP1580="정상",BL1580&lt;=3),"정상",IF(BI1580&gt;1,"정상","부진")))))</f>
        <v>악성</v>
      </c>
      <c r="BK1580" s="54">
        <v>43891</v>
      </c>
      <c r="BL1580" s="52">
        <f t="shared" si="288"/>
        <v>79</v>
      </c>
    </row>
    <row r="1581" spans="1:64" ht="17.100000000000001" customHeight="1">
      <c r="A1581" s="58" t="s">
        <v>1</v>
      </c>
      <c r="B1581" s="57" t="s">
        <v>1166</v>
      </c>
      <c r="C1581" s="56" t="s">
        <v>2404</v>
      </c>
      <c r="D1581" s="213">
        <v>15</v>
      </c>
      <c r="E1581" s="214">
        <v>732</v>
      </c>
      <c r="F1581" s="215">
        <v>10980</v>
      </c>
      <c r="G1581" s="213">
        <v>0</v>
      </c>
      <c r="H1581" s="216">
        <v>0</v>
      </c>
      <c r="I1581" s="215">
        <v>0</v>
      </c>
      <c r="J1581" s="213">
        <v>0</v>
      </c>
      <c r="K1581" s="216">
        <v>0</v>
      </c>
      <c r="L1581" s="215">
        <v>0</v>
      </c>
      <c r="M1581" s="213">
        <v>1</v>
      </c>
      <c r="N1581" s="216">
        <v>732</v>
      </c>
      <c r="O1581" s="215">
        <v>732</v>
      </c>
      <c r="P1581" s="213">
        <v>0</v>
      </c>
      <c r="Q1581" s="216">
        <v>0</v>
      </c>
      <c r="R1581" s="215">
        <v>0</v>
      </c>
      <c r="S1581" s="213">
        <v>1</v>
      </c>
      <c r="T1581" s="214">
        <v>732</v>
      </c>
      <c r="U1581" s="217">
        <v>732</v>
      </c>
      <c r="V1581" s="213">
        <v>-16</v>
      </c>
      <c r="W1581" s="216">
        <v>732</v>
      </c>
      <c r="X1581" s="215">
        <v>-11712</v>
      </c>
      <c r="Y1581" s="213">
        <v>0</v>
      </c>
      <c r="Z1581" s="216">
        <v>0</v>
      </c>
      <c r="AA1581" s="215">
        <v>0</v>
      </c>
      <c r="AB1581" s="213">
        <v>1</v>
      </c>
      <c r="AC1581" s="216">
        <v>732</v>
      </c>
      <c r="AD1581" s="215">
        <v>732</v>
      </c>
      <c r="AE1581" s="213">
        <v>0</v>
      </c>
      <c r="AF1581" s="216">
        <v>0</v>
      </c>
      <c r="AG1581" s="215">
        <v>0</v>
      </c>
      <c r="AH1581" s="213">
        <v>-15</v>
      </c>
      <c r="AI1581" s="214">
        <v>732</v>
      </c>
      <c r="AJ1581" s="215">
        <v>-10980</v>
      </c>
      <c r="AK1581" s="218">
        <v>31</v>
      </c>
      <c r="AL1581" s="214">
        <v>732</v>
      </c>
      <c r="AM1581" s="215">
        <v>22692</v>
      </c>
      <c r="AN1581" s="36">
        <f t="shared" si="280"/>
        <v>2.1474374714864435E-6</v>
      </c>
      <c r="AO1581" s="37">
        <f t="shared" si="281"/>
        <v>1.9375</v>
      </c>
      <c r="AP1581" s="38" t="s">
        <v>3</v>
      </c>
      <c r="AQ1581" s="39" t="str">
        <f t="shared" si="278"/>
        <v>제품</v>
      </c>
      <c r="AR1581" s="40">
        <f t="shared" si="284"/>
        <v>22692</v>
      </c>
      <c r="AS1581" s="41">
        <f t="shared" si="285"/>
        <v>0</v>
      </c>
      <c r="AT1581" s="42">
        <f t="shared" si="286"/>
        <v>0</v>
      </c>
      <c r="AU1581" s="43">
        <f t="shared" si="282"/>
        <v>22692</v>
      </c>
      <c r="AV1581" s="95">
        <f t="shared" si="279"/>
        <v>22692</v>
      </c>
      <c r="AW1581" s="61" t="str">
        <f t="shared" si="279"/>
        <v/>
      </c>
      <c r="AX1581" s="61" t="str">
        <f t="shared" si="279"/>
        <v/>
      </c>
      <c r="AY1581" s="61" t="str">
        <f t="shared" si="279"/>
        <v/>
      </c>
      <c r="AZ1581" s="44" t="str">
        <f t="shared" si="279"/>
        <v/>
      </c>
      <c r="BA1581" s="45"/>
      <c r="BB1581" s="97">
        <v>31</v>
      </c>
      <c r="BC1581" s="98">
        <v>0</v>
      </c>
      <c r="BD1581" s="98">
        <v>0</v>
      </c>
      <c r="BE1581" s="98">
        <v>0</v>
      </c>
      <c r="BF1581" s="98">
        <v>0</v>
      </c>
      <c r="BG1581" s="99">
        <f t="shared" si="287"/>
        <v>31</v>
      </c>
      <c r="BH1581" s="52">
        <f t="shared" si="283"/>
        <v>0</v>
      </c>
      <c r="BI1581" s="53">
        <f>IFERROR(IF(ROUND(V1581/((D1581+AK1581)/2),1)&lt;0,0,ROUND(V1581/((D1581+AK1581)/2),1)),0)</f>
        <v>0</v>
      </c>
      <c r="BJ1581" s="55" t="str">
        <f>IF(AK1581=0,"정상",IF(AP1581="악성","악성",IF(AND(BL1581&gt;3,BI1581&lt;0.5),"악성",IF(AND(AP1581="정상",BL1581&lt;=3),"정상",IF(BI1581&gt;1,"정상","부진")))))</f>
        <v>악성</v>
      </c>
      <c r="BK1581" s="54">
        <v>43891</v>
      </c>
      <c r="BL1581" s="52">
        <f t="shared" si="288"/>
        <v>79</v>
      </c>
    </row>
    <row r="1582" spans="1:64" ht="17.100000000000001" customHeight="1">
      <c r="A1582" s="58" t="s">
        <v>1</v>
      </c>
      <c r="B1582" s="57" t="s">
        <v>1292</v>
      </c>
      <c r="C1582" s="56" t="s">
        <v>2405</v>
      </c>
      <c r="D1582" s="213">
        <v>6</v>
      </c>
      <c r="E1582" s="214">
        <v>4636</v>
      </c>
      <c r="F1582" s="215">
        <v>27816</v>
      </c>
      <c r="G1582" s="213">
        <v>0</v>
      </c>
      <c r="H1582" s="216">
        <v>0</v>
      </c>
      <c r="I1582" s="215">
        <v>0</v>
      </c>
      <c r="J1582" s="213">
        <v>0</v>
      </c>
      <c r="K1582" s="216">
        <v>0</v>
      </c>
      <c r="L1582" s="215">
        <v>0</v>
      </c>
      <c r="M1582" s="213">
        <v>0</v>
      </c>
      <c r="N1582" s="216">
        <v>0</v>
      </c>
      <c r="O1582" s="215">
        <v>0</v>
      </c>
      <c r="P1582" s="213">
        <v>0</v>
      </c>
      <c r="Q1582" s="216">
        <v>0</v>
      </c>
      <c r="R1582" s="215">
        <v>0</v>
      </c>
      <c r="S1582" s="213">
        <v>0</v>
      </c>
      <c r="T1582" s="214">
        <v>0</v>
      </c>
      <c r="U1582" s="217">
        <v>0</v>
      </c>
      <c r="V1582" s="213">
        <v>-3</v>
      </c>
      <c r="W1582" s="216">
        <v>4636</v>
      </c>
      <c r="X1582" s="215">
        <v>-13908</v>
      </c>
      <c r="Y1582" s="213">
        <v>0</v>
      </c>
      <c r="Z1582" s="216">
        <v>0</v>
      </c>
      <c r="AA1582" s="215">
        <v>0</v>
      </c>
      <c r="AB1582" s="213">
        <v>4</v>
      </c>
      <c r="AC1582" s="216">
        <v>4636</v>
      </c>
      <c r="AD1582" s="215">
        <v>18544</v>
      </c>
      <c r="AE1582" s="213">
        <v>0</v>
      </c>
      <c r="AF1582" s="216">
        <v>0</v>
      </c>
      <c r="AG1582" s="215">
        <v>0</v>
      </c>
      <c r="AH1582" s="213">
        <v>1</v>
      </c>
      <c r="AI1582" s="214">
        <v>4636</v>
      </c>
      <c r="AJ1582" s="215">
        <v>4636</v>
      </c>
      <c r="AK1582" s="218">
        <v>5</v>
      </c>
      <c r="AL1582" s="214">
        <v>4636</v>
      </c>
      <c r="AM1582" s="215">
        <v>23180</v>
      </c>
      <c r="AN1582" s="36">
        <f t="shared" si="280"/>
        <v>2.1936189224861523E-6</v>
      </c>
      <c r="AO1582" s="37">
        <f t="shared" si="281"/>
        <v>0.83333333333333337</v>
      </c>
      <c r="AP1582" s="38" t="s">
        <v>3</v>
      </c>
      <c r="AQ1582" s="39" t="str">
        <f t="shared" si="278"/>
        <v>제품</v>
      </c>
      <c r="AR1582" s="40">
        <f t="shared" si="284"/>
        <v>23180</v>
      </c>
      <c r="AS1582" s="41">
        <f t="shared" si="285"/>
        <v>0</v>
      </c>
      <c r="AT1582" s="42">
        <f t="shared" si="286"/>
        <v>0</v>
      </c>
      <c r="AU1582" s="43">
        <f t="shared" si="282"/>
        <v>23180</v>
      </c>
      <c r="AV1582" s="95">
        <f t="shared" si="279"/>
        <v>23180</v>
      </c>
      <c r="AW1582" s="61" t="str">
        <f t="shared" si="279"/>
        <v/>
      </c>
      <c r="AX1582" s="61" t="str">
        <f t="shared" si="279"/>
        <v/>
      </c>
      <c r="AY1582" s="61" t="str">
        <f t="shared" si="279"/>
        <v/>
      </c>
      <c r="AZ1582" s="44" t="str">
        <f t="shared" si="279"/>
        <v/>
      </c>
      <c r="BA1582" s="45"/>
      <c r="BB1582" s="97">
        <v>5</v>
      </c>
      <c r="BC1582" s="98">
        <v>0</v>
      </c>
      <c r="BD1582" s="98">
        <v>0</v>
      </c>
      <c r="BE1582" s="98">
        <v>0</v>
      </c>
      <c r="BF1582" s="98">
        <v>0</v>
      </c>
      <c r="BG1582" s="99">
        <f t="shared" si="287"/>
        <v>5</v>
      </c>
      <c r="BH1582" s="52">
        <f t="shared" si="283"/>
        <v>0</v>
      </c>
      <c r="BI1582" s="53">
        <f>IFERROR(IF(ROUND(V1582/((D1582+AK1582)/2),1)&lt;0,0,ROUND(V1582/((D1582+AK1582)/2),1)),0)</f>
        <v>0</v>
      </c>
      <c r="BJ1582" s="55" t="str">
        <f>IF(AK1582=0,"정상",IF(AP1582="악성","악성",IF(AND(BL1582&gt;3,BI1582&lt;0.5),"악성",IF(AND(AP1582="정상",BL1582&lt;=3),"정상",IF(BI1582&gt;1,"정상","부진")))))</f>
        <v>악성</v>
      </c>
      <c r="BK1582" s="54">
        <v>44044</v>
      </c>
      <c r="BL1582" s="52">
        <f t="shared" si="288"/>
        <v>74</v>
      </c>
    </row>
    <row r="1583" spans="1:64" ht="17.100000000000001" customHeight="1">
      <c r="A1583" s="58" t="s">
        <v>1</v>
      </c>
      <c r="B1583" s="57" t="s">
        <v>1829</v>
      </c>
      <c r="C1583" s="56" t="s">
        <v>4420</v>
      </c>
      <c r="D1583" s="213">
        <v>722</v>
      </c>
      <c r="E1583" s="214">
        <v>1660.626</v>
      </c>
      <c r="F1583" s="215">
        <v>1198972</v>
      </c>
      <c r="G1583" s="213">
        <v>0</v>
      </c>
      <c r="H1583" s="216">
        <v>0</v>
      </c>
      <c r="I1583" s="215">
        <v>0</v>
      </c>
      <c r="J1583" s="213">
        <v>2000</v>
      </c>
      <c r="K1583" s="216">
        <v>1763.15</v>
      </c>
      <c r="L1583" s="215">
        <v>3526300</v>
      </c>
      <c r="M1583" s="213">
        <v>89</v>
      </c>
      <c r="N1583" s="216">
        <v>360.94382000000002</v>
      </c>
      <c r="O1583" s="215">
        <v>32124</v>
      </c>
      <c r="P1583" s="213">
        <v>0</v>
      </c>
      <c r="Q1583" s="216">
        <v>0</v>
      </c>
      <c r="R1583" s="215">
        <v>0</v>
      </c>
      <c r="S1583" s="213">
        <v>2089</v>
      </c>
      <c r="T1583" s="214">
        <v>1703.4102439999999</v>
      </c>
      <c r="U1583" s="217">
        <v>3558424</v>
      </c>
      <c r="V1583" s="213">
        <v>2315</v>
      </c>
      <c r="W1583" s="216">
        <v>1693.2315329999999</v>
      </c>
      <c r="X1583" s="215">
        <v>3919831</v>
      </c>
      <c r="Y1583" s="213">
        <v>0</v>
      </c>
      <c r="Z1583" s="216">
        <v>0</v>
      </c>
      <c r="AA1583" s="215">
        <v>0</v>
      </c>
      <c r="AB1583" s="213">
        <v>26</v>
      </c>
      <c r="AC1583" s="216">
        <v>1716.5769230000001</v>
      </c>
      <c r="AD1583" s="215">
        <v>44631</v>
      </c>
      <c r="AE1583" s="213">
        <v>0</v>
      </c>
      <c r="AF1583" s="216">
        <v>0</v>
      </c>
      <c r="AG1583" s="215">
        <v>0</v>
      </c>
      <c r="AH1583" s="213">
        <v>2341</v>
      </c>
      <c r="AI1583" s="214">
        <v>1693.4908150000001</v>
      </c>
      <c r="AJ1583" s="215">
        <v>3964462</v>
      </c>
      <c r="AK1583" s="218">
        <v>470</v>
      </c>
      <c r="AL1583" s="214">
        <v>1687.0940000000001</v>
      </c>
      <c r="AM1583" s="215">
        <v>792934</v>
      </c>
      <c r="AN1583" s="36">
        <f t="shared" si="280"/>
        <v>7.5038612022546787E-5</v>
      </c>
      <c r="AO1583" s="37">
        <f t="shared" si="281"/>
        <v>0.1672002845962291</v>
      </c>
      <c r="AP1583" s="38" t="s">
        <v>2</v>
      </c>
      <c r="AQ1583" s="39" t="str">
        <f t="shared" si="278"/>
        <v>제품</v>
      </c>
      <c r="AR1583" s="40">
        <f t="shared" si="284"/>
        <v>0</v>
      </c>
      <c r="AS1583" s="41">
        <f t="shared" si="285"/>
        <v>0</v>
      </c>
      <c r="AT1583" s="42">
        <f t="shared" si="286"/>
        <v>792934</v>
      </c>
      <c r="AU1583" s="43">
        <f t="shared" si="282"/>
        <v>792934</v>
      </c>
      <c r="AV1583" s="95">
        <f t="shared" si="279"/>
        <v>792934.18</v>
      </c>
      <c r="AW1583" s="61" t="str">
        <f t="shared" si="279"/>
        <v/>
      </c>
      <c r="AX1583" s="61" t="str">
        <f t="shared" si="279"/>
        <v/>
      </c>
      <c r="AY1583" s="61" t="str">
        <f t="shared" si="279"/>
        <v/>
      </c>
      <c r="AZ1583" s="44" t="str">
        <f t="shared" si="279"/>
        <v/>
      </c>
      <c r="BA1583" s="45"/>
      <c r="BB1583" s="97">
        <v>470</v>
      </c>
      <c r="BC1583" s="98">
        <v>0</v>
      </c>
      <c r="BD1583" s="98">
        <v>0</v>
      </c>
      <c r="BE1583" s="98">
        <v>0</v>
      </c>
      <c r="BF1583" s="98">
        <v>0</v>
      </c>
      <c r="BG1583" s="99">
        <f t="shared" si="287"/>
        <v>470</v>
      </c>
      <c r="BH1583" s="52">
        <f t="shared" si="283"/>
        <v>0</v>
      </c>
      <c r="BI1583" s="53">
        <f>IFERROR(IF(ROUND(V1583/((D1583+AK1583)/2),1)&lt;0,0,ROUND(V1583/((D1583+AK1583)/2),1)),0)</f>
        <v>3.9</v>
      </c>
      <c r="BJ1583" s="55" t="str">
        <f>IF(AK1583=0,"정상",IF(AP1583="악성","악성",IF(AND(BL1583&gt;3,BI1583&lt;0.5),"악성",IF(AND(AP1583="정상",BL1583&lt;=3),"정상",IF(BI1583&gt;1,"정상","부진")))))</f>
        <v>정상</v>
      </c>
      <c r="BK1583" s="54">
        <v>46082</v>
      </c>
      <c r="BL1583" s="52">
        <f t="shared" si="288"/>
        <v>7</v>
      </c>
    </row>
    <row r="1584" spans="1:64" ht="17.100000000000001" customHeight="1">
      <c r="A1584" s="58" t="s">
        <v>1</v>
      </c>
      <c r="B1584" s="57" t="s">
        <v>1855</v>
      </c>
      <c r="C1584" s="56" t="s">
        <v>4421</v>
      </c>
      <c r="D1584" s="213">
        <v>3070</v>
      </c>
      <c r="E1584" s="214">
        <v>1490.0245</v>
      </c>
      <c r="F1584" s="215">
        <v>4574375</v>
      </c>
      <c r="G1584" s="213">
        <v>3000</v>
      </c>
      <c r="H1584" s="216">
        <v>1116.3776660000001</v>
      </c>
      <c r="I1584" s="215">
        <v>3349133</v>
      </c>
      <c r="J1584" s="213">
        <v>3000</v>
      </c>
      <c r="K1584" s="216">
        <v>1526.8</v>
      </c>
      <c r="L1584" s="215">
        <v>4580400</v>
      </c>
      <c r="M1584" s="213">
        <v>4</v>
      </c>
      <c r="N1584" s="216">
        <v>1512</v>
      </c>
      <c r="O1584" s="215">
        <v>6048</v>
      </c>
      <c r="P1584" s="213">
        <v>0</v>
      </c>
      <c r="Q1584" s="216">
        <v>0</v>
      </c>
      <c r="R1584" s="215">
        <v>0</v>
      </c>
      <c r="S1584" s="213">
        <v>6004</v>
      </c>
      <c r="T1584" s="214">
        <v>1321.7156890000001</v>
      </c>
      <c r="U1584" s="217">
        <v>7935581</v>
      </c>
      <c r="V1584" s="213">
        <v>5818</v>
      </c>
      <c r="W1584" s="216">
        <v>1472.58233</v>
      </c>
      <c r="X1584" s="215">
        <v>8567484</v>
      </c>
      <c r="Y1584" s="213">
        <v>0</v>
      </c>
      <c r="Z1584" s="216">
        <v>0</v>
      </c>
      <c r="AA1584" s="215">
        <v>0</v>
      </c>
      <c r="AB1584" s="213">
        <v>13</v>
      </c>
      <c r="AC1584" s="216">
        <v>1484.7692300000001</v>
      </c>
      <c r="AD1584" s="215">
        <v>19302</v>
      </c>
      <c r="AE1584" s="213">
        <v>0</v>
      </c>
      <c r="AF1584" s="216">
        <v>0</v>
      </c>
      <c r="AG1584" s="215">
        <v>0</v>
      </c>
      <c r="AH1584" s="213">
        <v>5831</v>
      </c>
      <c r="AI1584" s="214">
        <v>1472.6095</v>
      </c>
      <c r="AJ1584" s="215">
        <v>8586786</v>
      </c>
      <c r="AK1584" s="218">
        <v>3243</v>
      </c>
      <c r="AL1584" s="214">
        <v>1209.7348999999999</v>
      </c>
      <c r="AM1584" s="215">
        <v>3923170</v>
      </c>
      <c r="AN1584" s="36">
        <f t="shared" si="280"/>
        <v>3.712657440953407E-4</v>
      </c>
      <c r="AO1584" s="37">
        <f t="shared" si="281"/>
        <v>0.3573947542428918</v>
      </c>
      <c r="AP1584" s="38" t="s">
        <v>2</v>
      </c>
      <c r="AQ1584" s="39" t="str">
        <f t="shared" si="278"/>
        <v>제품</v>
      </c>
      <c r="AR1584" s="40">
        <f t="shared" si="284"/>
        <v>0</v>
      </c>
      <c r="AS1584" s="41">
        <f t="shared" si="285"/>
        <v>0</v>
      </c>
      <c r="AT1584" s="42">
        <f t="shared" si="286"/>
        <v>3923170</v>
      </c>
      <c r="AU1584" s="43">
        <f t="shared" si="282"/>
        <v>3923170</v>
      </c>
      <c r="AV1584" s="95">
        <f t="shared" si="279"/>
        <v>3923170.2806999995</v>
      </c>
      <c r="AW1584" s="61" t="str">
        <f t="shared" si="279"/>
        <v/>
      </c>
      <c r="AX1584" s="61" t="str">
        <f t="shared" si="279"/>
        <v/>
      </c>
      <c r="AY1584" s="61" t="str">
        <f t="shared" si="279"/>
        <v/>
      </c>
      <c r="AZ1584" s="44" t="str">
        <f t="shared" si="279"/>
        <v/>
      </c>
      <c r="BA1584" s="45"/>
      <c r="BB1584" s="97">
        <v>3243</v>
      </c>
      <c r="BC1584" s="98">
        <v>0</v>
      </c>
      <c r="BD1584" s="98">
        <v>0</v>
      </c>
      <c r="BE1584" s="98">
        <v>0</v>
      </c>
      <c r="BF1584" s="98">
        <v>0</v>
      </c>
      <c r="BG1584" s="99">
        <f t="shared" si="287"/>
        <v>3243</v>
      </c>
      <c r="BH1584" s="52">
        <f t="shared" si="283"/>
        <v>0</v>
      </c>
      <c r="BI1584" s="53">
        <f>IFERROR(IF(ROUND(V1584/((D1584+AK1584)/2),1)&lt;0,0,ROUND(V1584/((D1584+AK1584)/2),1)),0)</f>
        <v>1.8</v>
      </c>
      <c r="BJ1584" s="55" t="str">
        <f>IF(AK1584=0,"정상",IF(AP1584="악성","악성",IF(AND(BL1584&gt;3,BI1584&lt;0.5),"악성",IF(AND(AP1584="정상",BL1584&lt;=3),"정상",IF(BI1584&gt;1,"정상","부진")))))</f>
        <v>정상</v>
      </c>
      <c r="BK1584" s="54">
        <v>46204</v>
      </c>
      <c r="BL1584" s="52">
        <f t="shared" si="288"/>
        <v>3</v>
      </c>
    </row>
    <row r="1585" spans="1:64" ht="17.100000000000001" customHeight="1">
      <c r="A1585" s="58" t="s">
        <v>1</v>
      </c>
      <c r="B1585" s="57" t="s">
        <v>2926</v>
      </c>
      <c r="C1585" s="56" t="s">
        <v>2927</v>
      </c>
      <c r="D1585" s="213">
        <v>2776</v>
      </c>
      <c r="E1585" s="214">
        <v>750.27819999999997</v>
      </c>
      <c r="F1585" s="215">
        <v>2082772</v>
      </c>
      <c r="G1585" s="213">
        <v>0</v>
      </c>
      <c r="H1585" s="216">
        <v>0</v>
      </c>
      <c r="I1585" s="215">
        <v>0</v>
      </c>
      <c r="J1585" s="213">
        <v>3000</v>
      </c>
      <c r="K1585" s="216">
        <v>798</v>
      </c>
      <c r="L1585" s="215">
        <v>2394000</v>
      </c>
      <c r="M1585" s="213">
        <v>4</v>
      </c>
      <c r="N1585" s="216">
        <v>760</v>
      </c>
      <c r="O1585" s="215">
        <v>3040</v>
      </c>
      <c r="P1585" s="213">
        <v>0</v>
      </c>
      <c r="Q1585" s="216">
        <v>0</v>
      </c>
      <c r="R1585" s="215">
        <v>0</v>
      </c>
      <c r="S1585" s="213">
        <v>3004</v>
      </c>
      <c r="T1585" s="214">
        <v>797.94939999999997</v>
      </c>
      <c r="U1585" s="217">
        <v>2397040</v>
      </c>
      <c r="V1585" s="213">
        <v>4670</v>
      </c>
      <c r="W1585" s="216">
        <v>771.53640199999995</v>
      </c>
      <c r="X1585" s="215">
        <v>3603075</v>
      </c>
      <c r="Y1585" s="213">
        <v>0</v>
      </c>
      <c r="Z1585" s="216">
        <v>0</v>
      </c>
      <c r="AA1585" s="215">
        <v>0</v>
      </c>
      <c r="AB1585" s="213">
        <v>29</v>
      </c>
      <c r="AC1585" s="216">
        <v>755.96551699999998</v>
      </c>
      <c r="AD1585" s="215">
        <v>21923</v>
      </c>
      <c r="AE1585" s="213">
        <v>0</v>
      </c>
      <c r="AF1585" s="216">
        <v>0</v>
      </c>
      <c r="AG1585" s="215">
        <v>0</v>
      </c>
      <c r="AH1585" s="213">
        <v>4699</v>
      </c>
      <c r="AI1585" s="214">
        <v>771.44030599999996</v>
      </c>
      <c r="AJ1585" s="215">
        <v>3624998</v>
      </c>
      <c r="AK1585" s="218">
        <v>1081</v>
      </c>
      <c r="AL1585" s="214">
        <v>790.76279999999997</v>
      </c>
      <c r="AM1585" s="215">
        <v>854814</v>
      </c>
      <c r="AN1585" s="36">
        <f t="shared" si="280"/>
        <v>8.089457142390326E-5</v>
      </c>
      <c r="AO1585" s="37">
        <f t="shared" si="281"/>
        <v>0.1870242214532872</v>
      </c>
      <c r="AP1585" s="38" t="s">
        <v>2</v>
      </c>
      <c r="AQ1585" s="39" t="str">
        <f t="shared" si="278"/>
        <v>제품</v>
      </c>
      <c r="AR1585" s="40">
        <f t="shared" si="284"/>
        <v>0</v>
      </c>
      <c r="AS1585" s="41">
        <f t="shared" si="285"/>
        <v>0</v>
      </c>
      <c r="AT1585" s="42">
        <f t="shared" si="286"/>
        <v>854814</v>
      </c>
      <c r="AU1585" s="43">
        <f t="shared" si="282"/>
        <v>854814</v>
      </c>
      <c r="AV1585" s="95">
        <f t="shared" si="279"/>
        <v>854814.58679999993</v>
      </c>
      <c r="AW1585" s="61" t="str">
        <f t="shared" si="279"/>
        <v/>
      </c>
      <c r="AX1585" s="61" t="str">
        <f t="shared" si="279"/>
        <v/>
      </c>
      <c r="AY1585" s="61" t="str">
        <f t="shared" si="279"/>
        <v/>
      </c>
      <c r="AZ1585" s="44" t="str">
        <f t="shared" si="279"/>
        <v/>
      </c>
      <c r="BA1585" s="45"/>
      <c r="BB1585" s="97">
        <v>1081</v>
      </c>
      <c r="BC1585" s="98">
        <v>0</v>
      </c>
      <c r="BD1585" s="98">
        <v>0</v>
      </c>
      <c r="BE1585" s="98">
        <v>0</v>
      </c>
      <c r="BF1585" s="98">
        <v>0</v>
      </c>
      <c r="BG1585" s="99">
        <f t="shared" si="287"/>
        <v>1081</v>
      </c>
      <c r="BH1585" s="52">
        <f t="shared" si="283"/>
        <v>0</v>
      </c>
      <c r="BI1585" s="53">
        <f>IFERROR(IF(ROUND(V1585/((D1585+AK1585)/2),1)&lt;0,0,ROUND(V1585/((D1585+AK1585)/2),1)),0)</f>
        <v>2.4</v>
      </c>
      <c r="BJ1585" s="55" t="str">
        <f>IF(AK1585=0,"정상",IF(AP1585="악성","악성",IF(AND(BL1585&gt;3,BI1585&lt;0.5),"악성",IF(AND(AP1585="정상",BL1585&lt;=3),"정상",IF(BI1585&gt;1,"정상","부진")))))</f>
        <v>정상</v>
      </c>
      <c r="BK1585" s="54">
        <v>46023</v>
      </c>
      <c r="BL1585" s="52">
        <f t="shared" si="288"/>
        <v>9</v>
      </c>
    </row>
    <row r="1586" spans="1:64" ht="17.100000000000001" customHeight="1">
      <c r="A1586" s="58" t="s">
        <v>1</v>
      </c>
      <c r="B1586" s="57" t="s">
        <v>731</v>
      </c>
      <c r="C1586" s="56" t="s">
        <v>732</v>
      </c>
      <c r="D1586" s="213">
        <v>0</v>
      </c>
      <c r="E1586" s="214">
        <v>0</v>
      </c>
      <c r="F1586" s="215">
        <v>0</v>
      </c>
      <c r="G1586" s="213">
        <v>0</v>
      </c>
      <c r="H1586" s="216">
        <v>0</v>
      </c>
      <c r="I1586" s="215">
        <v>0</v>
      </c>
      <c r="J1586" s="213">
        <v>0</v>
      </c>
      <c r="K1586" s="216">
        <v>0</v>
      </c>
      <c r="L1586" s="215">
        <v>0</v>
      </c>
      <c r="M1586" s="213">
        <v>0</v>
      </c>
      <c r="N1586" s="216">
        <v>0</v>
      </c>
      <c r="O1586" s="215">
        <v>0</v>
      </c>
      <c r="P1586" s="213">
        <v>0</v>
      </c>
      <c r="Q1586" s="216">
        <v>0</v>
      </c>
      <c r="R1586" s="215">
        <v>0</v>
      </c>
      <c r="S1586" s="213">
        <v>0</v>
      </c>
      <c r="T1586" s="214">
        <v>0</v>
      </c>
      <c r="U1586" s="217">
        <v>0</v>
      </c>
      <c r="V1586" s="213">
        <v>-3</v>
      </c>
      <c r="W1586" s="216">
        <v>8158</v>
      </c>
      <c r="X1586" s="215">
        <v>-24474</v>
      </c>
      <c r="Y1586" s="213">
        <v>0</v>
      </c>
      <c r="Z1586" s="216">
        <v>0</v>
      </c>
      <c r="AA1586" s="215">
        <v>0</v>
      </c>
      <c r="AB1586" s="213">
        <v>3</v>
      </c>
      <c r="AC1586" s="216">
        <v>8158</v>
      </c>
      <c r="AD1586" s="215">
        <v>24474</v>
      </c>
      <c r="AE1586" s="213">
        <v>0</v>
      </c>
      <c r="AF1586" s="216">
        <v>0</v>
      </c>
      <c r="AG1586" s="215">
        <v>0</v>
      </c>
      <c r="AH1586" s="213">
        <v>0</v>
      </c>
      <c r="AI1586" s="214">
        <v>0</v>
      </c>
      <c r="AJ1586" s="215">
        <v>0</v>
      </c>
      <c r="AK1586" s="218">
        <v>0</v>
      </c>
      <c r="AL1586" s="214">
        <v>0</v>
      </c>
      <c r="AM1586" s="215">
        <v>0</v>
      </c>
      <c r="AN1586" s="36">
        <f t="shared" si="280"/>
        <v>0</v>
      </c>
      <c r="AO1586" s="37">
        <f t="shared" si="281"/>
        <v>0</v>
      </c>
      <c r="AP1586" s="38" t="s">
        <v>3</v>
      </c>
      <c r="AQ1586" s="39" t="str">
        <f t="shared" si="278"/>
        <v>제품</v>
      </c>
      <c r="AR1586" s="40">
        <f t="shared" si="284"/>
        <v>0</v>
      </c>
      <c r="AS1586" s="41">
        <f t="shared" si="285"/>
        <v>0</v>
      </c>
      <c r="AT1586" s="42">
        <f t="shared" si="286"/>
        <v>0</v>
      </c>
      <c r="AU1586" s="43">
        <f t="shared" si="282"/>
        <v>0</v>
      </c>
      <c r="AV1586" s="95" t="str">
        <f t="shared" si="279"/>
        <v/>
      </c>
      <c r="AW1586" s="61" t="str">
        <f t="shared" si="279"/>
        <v/>
      </c>
      <c r="AX1586" s="61" t="str">
        <f t="shared" si="279"/>
        <v/>
      </c>
      <c r="AY1586" s="61" t="str">
        <f t="shared" si="279"/>
        <v/>
      </c>
      <c r="AZ1586" s="44" t="str">
        <f t="shared" si="279"/>
        <v/>
      </c>
      <c r="BA1586" s="45"/>
      <c r="BB1586" s="97">
        <v>0</v>
      </c>
      <c r="BC1586" s="98">
        <v>0</v>
      </c>
      <c r="BD1586" s="98">
        <v>0</v>
      </c>
      <c r="BE1586" s="98">
        <v>0</v>
      </c>
      <c r="BF1586" s="98">
        <v>0</v>
      </c>
      <c r="BG1586" s="99">
        <f t="shared" si="287"/>
        <v>0</v>
      </c>
      <c r="BH1586" s="52">
        <f t="shared" si="283"/>
        <v>0</v>
      </c>
      <c r="BI1586" s="53">
        <f>IFERROR(IF(ROUND(V1586/((D1586+AK1586)/2),1)&lt;0,0,ROUND(V1586/((D1586+AK1586)/2),1)),0)</f>
        <v>0</v>
      </c>
      <c r="BJ1586" s="55" t="str">
        <f>IF(AK1586=0,"정상",IF(AP1586="악성","악성",IF(AND(BL1586&gt;3,BI1586&lt;0.5),"악성",IF(AND(AP1586="정상",BL1586&lt;=3),"정상",IF(BI1586&gt;1,"정상","부진")))))</f>
        <v>정상</v>
      </c>
      <c r="BK1586" s="54">
        <v>43070</v>
      </c>
      <c r="BL1586" s="52">
        <f t="shared" si="288"/>
        <v>106</v>
      </c>
    </row>
    <row r="1587" spans="1:64" ht="17.100000000000001" customHeight="1">
      <c r="A1587" s="58" t="s">
        <v>1</v>
      </c>
      <c r="B1587" s="57" t="s">
        <v>904</v>
      </c>
      <c r="C1587" s="56" t="s">
        <v>905</v>
      </c>
      <c r="D1587" s="213">
        <v>0</v>
      </c>
      <c r="E1587" s="214">
        <v>0</v>
      </c>
      <c r="F1587" s="215">
        <v>0</v>
      </c>
      <c r="G1587" s="213">
        <v>0</v>
      </c>
      <c r="H1587" s="216">
        <v>0</v>
      </c>
      <c r="I1587" s="215">
        <v>0</v>
      </c>
      <c r="J1587" s="213">
        <v>0</v>
      </c>
      <c r="K1587" s="216">
        <v>0</v>
      </c>
      <c r="L1587" s="215">
        <v>0</v>
      </c>
      <c r="M1587" s="213">
        <v>0</v>
      </c>
      <c r="N1587" s="216">
        <v>0</v>
      </c>
      <c r="O1587" s="215">
        <v>0</v>
      </c>
      <c r="P1587" s="213">
        <v>0</v>
      </c>
      <c r="Q1587" s="216">
        <v>0</v>
      </c>
      <c r="R1587" s="215">
        <v>0</v>
      </c>
      <c r="S1587" s="213">
        <v>0</v>
      </c>
      <c r="T1587" s="214">
        <v>0</v>
      </c>
      <c r="U1587" s="217">
        <v>0</v>
      </c>
      <c r="V1587" s="213">
        <v>-1</v>
      </c>
      <c r="W1587" s="216">
        <v>6282</v>
      </c>
      <c r="X1587" s="215">
        <v>-6282</v>
      </c>
      <c r="Y1587" s="213">
        <v>0</v>
      </c>
      <c r="Z1587" s="216">
        <v>0</v>
      </c>
      <c r="AA1587" s="215">
        <v>0</v>
      </c>
      <c r="AB1587" s="213">
        <v>1</v>
      </c>
      <c r="AC1587" s="216">
        <v>6282</v>
      </c>
      <c r="AD1587" s="215">
        <v>6282</v>
      </c>
      <c r="AE1587" s="213">
        <v>0</v>
      </c>
      <c r="AF1587" s="216">
        <v>0</v>
      </c>
      <c r="AG1587" s="215">
        <v>0</v>
      </c>
      <c r="AH1587" s="213">
        <v>0</v>
      </c>
      <c r="AI1587" s="214">
        <v>0</v>
      </c>
      <c r="AJ1587" s="215">
        <v>0</v>
      </c>
      <c r="AK1587" s="218">
        <v>0</v>
      </c>
      <c r="AL1587" s="214">
        <v>0</v>
      </c>
      <c r="AM1587" s="215">
        <v>0</v>
      </c>
      <c r="AN1587" s="36">
        <f t="shared" si="280"/>
        <v>0</v>
      </c>
      <c r="AO1587" s="37">
        <f t="shared" si="281"/>
        <v>0</v>
      </c>
      <c r="AP1587" s="38" t="s">
        <v>3</v>
      </c>
      <c r="AQ1587" s="39" t="str">
        <f t="shared" si="278"/>
        <v>제품</v>
      </c>
      <c r="AR1587" s="40">
        <f t="shared" si="284"/>
        <v>0</v>
      </c>
      <c r="AS1587" s="41">
        <f t="shared" si="285"/>
        <v>0</v>
      </c>
      <c r="AT1587" s="42">
        <f t="shared" si="286"/>
        <v>0</v>
      </c>
      <c r="AU1587" s="43">
        <f t="shared" si="282"/>
        <v>0</v>
      </c>
      <c r="AV1587" s="95" t="str">
        <f t="shared" si="279"/>
        <v/>
      </c>
      <c r="AW1587" s="61" t="str">
        <f t="shared" si="279"/>
        <v/>
      </c>
      <c r="AX1587" s="61" t="str">
        <f t="shared" si="279"/>
        <v/>
      </c>
      <c r="AY1587" s="61" t="str">
        <f t="shared" si="279"/>
        <v/>
      </c>
      <c r="AZ1587" s="44" t="str">
        <f t="shared" si="279"/>
        <v/>
      </c>
      <c r="BA1587" s="45"/>
      <c r="BB1587" s="97">
        <v>0</v>
      </c>
      <c r="BC1587" s="98">
        <v>0</v>
      </c>
      <c r="BD1587" s="98">
        <v>0</v>
      </c>
      <c r="BE1587" s="98">
        <v>0</v>
      </c>
      <c r="BF1587" s="98">
        <v>0</v>
      </c>
      <c r="BG1587" s="99">
        <f t="shared" si="287"/>
        <v>0</v>
      </c>
      <c r="BH1587" s="52">
        <f t="shared" si="283"/>
        <v>0</v>
      </c>
      <c r="BI1587" s="53">
        <f>IFERROR(IF(ROUND(V1587/((D1587+AK1587)/2),1)&lt;0,0,ROUND(V1587/((D1587+AK1587)/2),1)),0)</f>
        <v>0</v>
      </c>
      <c r="BJ1587" s="55" t="str">
        <f>IF(AK1587=0,"정상",IF(AP1587="악성","악성",IF(AND(BL1587&gt;3,BI1587&lt;0.5),"악성",IF(AND(AP1587="정상",BL1587&lt;=3),"정상",IF(BI1587&gt;1,"정상","부진")))))</f>
        <v>정상</v>
      </c>
      <c r="BK1587" s="54">
        <v>43374</v>
      </c>
      <c r="BL1587" s="52">
        <f t="shared" si="288"/>
        <v>96</v>
      </c>
    </row>
    <row r="1588" spans="1:64" ht="17.100000000000001" customHeight="1">
      <c r="A1588" s="58" t="s">
        <v>1</v>
      </c>
      <c r="B1588" s="57" t="s">
        <v>906</v>
      </c>
      <c r="C1588" s="56" t="s">
        <v>907</v>
      </c>
      <c r="D1588" s="213">
        <v>0</v>
      </c>
      <c r="E1588" s="214">
        <v>0</v>
      </c>
      <c r="F1588" s="215">
        <v>0</v>
      </c>
      <c r="G1588" s="213">
        <v>0</v>
      </c>
      <c r="H1588" s="216">
        <v>0</v>
      </c>
      <c r="I1588" s="215">
        <v>0</v>
      </c>
      <c r="J1588" s="213">
        <v>0</v>
      </c>
      <c r="K1588" s="216">
        <v>0</v>
      </c>
      <c r="L1588" s="215">
        <v>0</v>
      </c>
      <c r="M1588" s="213">
        <v>0</v>
      </c>
      <c r="N1588" s="216">
        <v>0</v>
      </c>
      <c r="O1588" s="215">
        <v>0</v>
      </c>
      <c r="P1588" s="213">
        <v>0</v>
      </c>
      <c r="Q1588" s="216">
        <v>0</v>
      </c>
      <c r="R1588" s="215">
        <v>0</v>
      </c>
      <c r="S1588" s="213">
        <v>0</v>
      </c>
      <c r="T1588" s="214">
        <v>0</v>
      </c>
      <c r="U1588" s="217">
        <v>0</v>
      </c>
      <c r="V1588" s="213">
        <v>-1</v>
      </c>
      <c r="W1588" s="216">
        <v>11174</v>
      </c>
      <c r="X1588" s="215">
        <v>-11174</v>
      </c>
      <c r="Y1588" s="213">
        <v>0</v>
      </c>
      <c r="Z1588" s="216">
        <v>0</v>
      </c>
      <c r="AA1588" s="215">
        <v>0</v>
      </c>
      <c r="AB1588" s="213">
        <v>1</v>
      </c>
      <c r="AC1588" s="216">
        <v>11174</v>
      </c>
      <c r="AD1588" s="215">
        <v>11174</v>
      </c>
      <c r="AE1588" s="213">
        <v>0</v>
      </c>
      <c r="AF1588" s="216">
        <v>0</v>
      </c>
      <c r="AG1588" s="215">
        <v>0</v>
      </c>
      <c r="AH1588" s="213">
        <v>0</v>
      </c>
      <c r="AI1588" s="214">
        <v>0</v>
      </c>
      <c r="AJ1588" s="215">
        <v>0</v>
      </c>
      <c r="AK1588" s="218">
        <v>0</v>
      </c>
      <c r="AL1588" s="214">
        <v>0</v>
      </c>
      <c r="AM1588" s="215">
        <v>0</v>
      </c>
      <c r="AN1588" s="36">
        <f t="shared" si="280"/>
        <v>0</v>
      </c>
      <c r="AO1588" s="37">
        <f t="shared" si="281"/>
        <v>0</v>
      </c>
      <c r="AP1588" s="38" t="s">
        <v>3</v>
      </c>
      <c r="AQ1588" s="39" t="str">
        <f t="shared" si="278"/>
        <v>제품</v>
      </c>
      <c r="AR1588" s="40">
        <f t="shared" si="284"/>
        <v>0</v>
      </c>
      <c r="AS1588" s="41">
        <f t="shared" si="285"/>
        <v>0</v>
      </c>
      <c r="AT1588" s="42">
        <f t="shared" si="286"/>
        <v>0</v>
      </c>
      <c r="AU1588" s="43">
        <f t="shared" si="282"/>
        <v>0</v>
      </c>
      <c r="AV1588" s="95" t="str">
        <f t="shared" si="279"/>
        <v/>
      </c>
      <c r="AW1588" s="61" t="str">
        <f t="shared" si="279"/>
        <v/>
      </c>
      <c r="AX1588" s="61" t="str">
        <f t="shared" si="279"/>
        <v/>
      </c>
      <c r="AY1588" s="61" t="str">
        <f t="shared" si="279"/>
        <v/>
      </c>
      <c r="AZ1588" s="44" t="str">
        <f t="shared" si="279"/>
        <v/>
      </c>
      <c r="BA1588" s="45"/>
      <c r="BB1588" s="97">
        <v>0</v>
      </c>
      <c r="BC1588" s="98">
        <v>0</v>
      </c>
      <c r="BD1588" s="98">
        <v>0</v>
      </c>
      <c r="BE1588" s="98">
        <v>0</v>
      </c>
      <c r="BF1588" s="98">
        <v>0</v>
      </c>
      <c r="BG1588" s="99">
        <f t="shared" si="287"/>
        <v>0</v>
      </c>
      <c r="BH1588" s="52">
        <f t="shared" si="283"/>
        <v>0</v>
      </c>
      <c r="BI1588" s="53">
        <f>IFERROR(IF(ROUND(V1588/((D1588+AK1588)/2),1)&lt;0,0,ROUND(V1588/((D1588+AK1588)/2),1)),0)</f>
        <v>0</v>
      </c>
      <c r="BJ1588" s="55" t="str">
        <f>IF(AK1588=0,"정상",IF(AP1588="악성","악성",IF(AND(BL1588&gt;3,BI1588&lt;0.5),"악성",IF(AND(AP1588="정상",BL1588&lt;=3),"정상",IF(BI1588&gt;1,"정상","부진")))))</f>
        <v>정상</v>
      </c>
      <c r="BK1588" s="54">
        <v>43374</v>
      </c>
      <c r="BL1588" s="52">
        <f t="shared" si="288"/>
        <v>96</v>
      </c>
    </row>
    <row r="1589" spans="1:64" ht="17.100000000000001" customHeight="1">
      <c r="A1589" s="58" t="s">
        <v>1</v>
      </c>
      <c r="B1589" s="57" t="s">
        <v>979</v>
      </c>
      <c r="C1589" s="56" t="s">
        <v>980</v>
      </c>
      <c r="D1589" s="213">
        <v>0</v>
      </c>
      <c r="E1589" s="214">
        <v>0</v>
      </c>
      <c r="F1589" s="215">
        <v>0</v>
      </c>
      <c r="G1589" s="213">
        <v>0</v>
      </c>
      <c r="H1589" s="216">
        <v>0</v>
      </c>
      <c r="I1589" s="215">
        <v>0</v>
      </c>
      <c r="J1589" s="213">
        <v>0</v>
      </c>
      <c r="K1589" s="216">
        <v>0</v>
      </c>
      <c r="L1589" s="215">
        <v>0</v>
      </c>
      <c r="M1589" s="213">
        <v>1</v>
      </c>
      <c r="N1589" s="216">
        <v>4594</v>
      </c>
      <c r="O1589" s="215">
        <v>4594</v>
      </c>
      <c r="P1589" s="213">
        <v>0</v>
      </c>
      <c r="Q1589" s="216">
        <v>0</v>
      </c>
      <c r="R1589" s="215">
        <v>0</v>
      </c>
      <c r="S1589" s="213">
        <v>1</v>
      </c>
      <c r="T1589" s="214">
        <v>4594</v>
      </c>
      <c r="U1589" s="217">
        <v>4594</v>
      </c>
      <c r="V1589" s="213">
        <v>0</v>
      </c>
      <c r="W1589" s="216">
        <v>0</v>
      </c>
      <c r="X1589" s="215">
        <v>0</v>
      </c>
      <c r="Y1589" s="213">
        <v>0</v>
      </c>
      <c r="Z1589" s="216">
        <v>0</v>
      </c>
      <c r="AA1589" s="215">
        <v>0</v>
      </c>
      <c r="AB1589" s="213">
        <v>1</v>
      </c>
      <c r="AC1589" s="216">
        <v>4594</v>
      </c>
      <c r="AD1589" s="215">
        <v>4594</v>
      </c>
      <c r="AE1589" s="213">
        <v>0</v>
      </c>
      <c r="AF1589" s="216">
        <v>0</v>
      </c>
      <c r="AG1589" s="215">
        <v>0</v>
      </c>
      <c r="AH1589" s="213">
        <v>1</v>
      </c>
      <c r="AI1589" s="214">
        <v>4594</v>
      </c>
      <c r="AJ1589" s="215">
        <v>4594</v>
      </c>
      <c r="AK1589" s="218">
        <v>0</v>
      </c>
      <c r="AL1589" s="214">
        <v>0</v>
      </c>
      <c r="AM1589" s="215">
        <v>0</v>
      </c>
      <c r="AN1589" s="36">
        <f t="shared" si="280"/>
        <v>0</v>
      </c>
      <c r="AO1589" s="37">
        <f t="shared" si="281"/>
        <v>0</v>
      </c>
      <c r="AP1589" s="38" t="s">
        <v>3</v>
      </c>
      <c r="AQ1589" s="39" t="str">
        <f t="shared" si="278"/>
        <v>제품</v>
      </c>
      <c r="AR1589" s="40">
        <f t="shared" si="284"/>
        <v>0</v>
      </c>
      <c r="AS1589" s="41">
        <f t="shared" si="285"/>
        <v>0</v>
      </c>
      <c r="AT1589" s="42">
        <f t="shared" si="286"/>
        <v>0</v>
      </c>
      <c r="AU1589" s="43">
        <f t="shared" si="282"/>
        <v>0</v>
      </c>
      <c r="AV1589" s="95" t="str">
        <f t="shared" si="279"/>
        <v/>
      </c>
      <c r="AW1589" s="61" t="str">
        <f t="shared" si="279"/>
        <v/>
      </c>
      <c r="AX1589" s="61" t="str">
        <f t="shared" si="279"/>
        <v/>
      </c>
      <c r="AY1589" s="61" t="str">
        <f t="shared" si="279"/>
        <v/>
      </c>
      <c r="AZ1589" s="44" t="str">
        <f t="shared" si="279"/>
        <v/>
      </c>
      <c r="BA1589" s="45"/>
      <c r="BB1589" s="97">
        <v>0</v>
      </c>
      <c r="BC1589" s="98">
        <v>0</v>
      </c>
      <c r="BD1589" s="98">
        <v>0</v>
      </c>
      <c r="BE1589" s="98">
        <v>0</v>
      </c>
      <c r="BF1589" s="98">
        <v>0</v>
      </c>
      <c r="BG1589" s="99">
        <f t="shared" si="287"/>
        <v>0</v>
      </c>
      <c r="BH1589" s="52">
        <f t="shared" si="283"/>
        <v>0</v>
      </c>
      <c r="BI1589" s="53">
        <f>IFERROR(IF(ROUND(V1589/((D1589+AK1589)/2),1)&lt;0,0,ROUND(V1589/((D1589+AK1589)/2),1)),0)</f>
        <v>0</v>
      </c>
      <c r="BJ1589" s="55" t="str">
        <f>IF(AK1589=0,"정상",IF(AP1589="악성","악성",IF(AND(BL1589&gt;3,BI1589&lt;0.5),"악성",IF(AND(AP1589="정상",BL1589&lt;=3),"정상",IF(BI1589&gt;1,"정상","부진")))))</f>
        <v>정상</v>
      </c>
      <c r="BK1589" s="54">
        <v>43525</v>
      </c>
      <c r="BL1589" s="52">
        <f t="shared" si="288"/>
        <v>91</v>
      </c>
    </row>
    <row r="1590" spans="1:64" ht="17.100000000000001" customHeight="1">
      <c r="A1590" s="58" t="s">
        <v>1</v>
      </c>
      <c r="B1590" s="57" t="s">
        <v>981</v>
      </c>
      <c r="C1590" s="56" t="s">
        <v>982</v>
      </c>
      <c r="D1590" s="213">
        <v>0</v>
      </c>
      <c r="E1590" s="214">
        <v>0</v>
      </c>
      <c r="F1590" s="215">
        <v>0</v>
      </c>
      <c r="G1590" s="213">
        <v>0</v>
      </c>
      <c r="H1590" s="216">
        <v>0</v>
      </c>
      <c r="I1590" s="215">
        <v>0</v>
      </c>
      <c r="J1590" s="213">
        <v>0</v>
      </c>
      <c r="K1590" s="216">
        <v>0</v>
      </c>
      <c r="L1590" s="215">
        <v>0</v>
      </c>
      <c r="M1590" s="213">
        <v>0</v>
      </c>
      <c r="N1590" s="216">
        <v>0</v>
      </c>
      <c r="O1590" s="215">
        <v>0</v>
      </c>
      <c r="P1590" s="213">
        <v>0</v>
      </c>
      <c r="Q1590" s="216">
        <v>0</v>
      </c>
      <c r="R1590" s="215">
        <v>0</v>
      </c>
      <c r="S1590" s="213">
        <v>0</v>
      </c>
      <c r="T1590" s="214">
        <v>0</v>
      </c>
      <c r="U1590" s="217">
        <v>0</v>
      </c>
      <c r="V1590" s="213">
        <v>-3</v>
      </c>
      <c r="W1590" s="216">
        <v>8374</v>
      </c>
      <c r="X1590" s="215">
        <v>-25122</v>
      </c>
      <c r="Y1590" s="213">
        <v>0</v>
      </c>
      <c r="Z1590" s="216">
        <v>0</v>
      </c>
      <c r="AA1590" s="215">
        <v>0</v>
      </c>
      <c r="AB1590" s="213">
        <v>3</v>
      </c>
      <c r="AC1590" s="216">
        <v>8374</v>
      </c>
      <c r="AD1590" s="215">
        <v>25122</v>
      </c>
      <c r="AE1590" s="213">
        <v>0</v>
      </c>
      <c r="AF1590" s="216">
        <v>0</v>
      </c>
      <c r="AG1590" s="215">
        <v>0</v>
      </c>
      <c r="AH1590" s="213">
        <v>0</v>
      </c>
      <c r="AI1590" s="214">
        <v>0</v>
      </c>
      <c r="AJ1590" s="215">
        <v>0</v>
      </c>
      <c r="AK1590" s="218">
        <v>0</v>
      </c>
      <c r="AL1590" s="214">
        <v>0</v>
      </c>
      <c r="AM1590" s="215">
        <v>0</v>
      </c>
      <c r="AN1590" s="36">
        <f t="shared" si="280"/>
        <v>0</v>
      </c>
      <c r="AO1590" s="37">
        <f t="shared" si="281"/>
        <v>0</v>
      </c>
      <c r="AP1590" s="38" t="s">
        <v>3</v>
      </c>
      <c r="AQ1590" s="39" t="str">
        <f t="shared" si="278"/>
        <v>제품</v>
      </c>
      <c r="AR1590" s="40">
        <f t="shared" si="284"/>
        <v>0</v>
      </c>
      <c r="AS1590" s="41">
        <f t="shared" si="285"/>
        <v>0</v>
      </c>
      <c r="AT1590" s="42">
        <f t="shared" si="286"/>
        <v>0</v>
      </c>
      <c r="AU1590" s="43">
        <f t="shared" si="282"/>
        <v>0</v>
      </c>
      <c r="AV1590" s="95" t="str">
        <f t="shared" si="279"/>
        <v/>
      </c>
      <c r="AW1590" s="61" t="str">
        <f t="shared" si="279"/>
        <v/>
      </c>
      <c r="AX1590" s="61" t="str">
        <f t="shared" si="279"/>
        <v/>
      </c>
      <c r="AY1590" s="61" t="str">
        <f t="shared" si="279"/>
        <v/>
      </c>
      <c r="AZ1590" s="44" t="str">
        <f t="shared" si="279"/>
        <v/>
      </c>
      <c r="BA1590" s="45"/>
      <c r="BB1590" s="97">
        <v>0</v>
      </c>
      <c r="BC1590" s="98">
        <v>0</v>
      </c>
      <c r="BD1590" s="98">
        <v>0</v>
      </c>
      <c r="BE1590" s="98">
        <v>0</v>
      </c>
      <c r="BF1590" s="98">
        <v>0</v>
      </c>
      <c r="BG1590" s="99">
        <f t="shared" si="287"/>
        <v>0</v>
      </c>
      <c r="BH1590" s="52">
        <f t="shared" si="283"/>
        <v>0</v>
      </c>
      <c r="BI1590" s="53">
        <f>IFERROR(IF(ROUND(V1590/((D1590+AK1590)/2),1)&lt;0,0,ROUND(V1590/((D1590+AK1590)/2),1)),0)</f>
        <v>0</v>
      </c>
      <c r="BJ1590" s="55" t="str">
        <f>IF(AK1590=0,"정상",IF(AP1590="악성","악성",IF(AND(BL1590&gt;3,BI1590&lt;0.5),"악성",IF(AND(AP1590="정상",BL1590&lt;=3),"정상",IF(BI1590&gt;1,"정상","부진")))))</f>
        <v>정상</v>
      </c>
      <c r="BK1590" s="54">
        <v>43525</v>
      </c>
      <c r="BL1590" s="52">
        <f t="shared" si="288"/>
        <v>91</v>
      </c>
    </row>
    <row r="1591" spans="1:64" ht="17.100000000000001" customHeight="1">
      <c r="A1591" s="58" t="s">
        <v>1</v>
      </c>
      <c r="B1591" s="57" t="s">
        <v>1122</v>
      </c>
      <c r="C1591" s="56" t="s">
        <v>1123</v>
      </c>
      <c r="D1591" s="213">
        <v>159</v>
      </c>
      <c r="E1591" s="214">
        <v>12019.176100000001</v>
      </c>
      <c r="F1591" s="215">
        <v>1911049</v>
      </c>
      <c r="G1591" s="213">
        <v>0</v>
      </c>
      <c r="H1591" s="216">
        <v>0</v>
      </c>
      <c r="I1591" s="215">
        <v>0</v>
      </c>
      <c r="J1591" s="213">
        <v>0</v>
      </c>
      <c r="K1591" s="216">
        <v>0</v>
      </c>
      <c r="L1591" s="215">
        <v>0</v>
      </c>
      <c r="M1591" s="213">
        <v>0</v>
      </c>
      <c r="N1591" s="216">
        <v>0</v>
      </c>
      <c r="O1591" s="215">
        <v>0</v>
      </c>
      <c r="P1591" s="213">
        <v>0</v>
      </c>
      <c r="Q1591" s="216">
        <v>0</v>
      </c>
      <c r="R1591" s="215">
        <v>0</v>
      </c>
      <c r="S1591" s="213">
        <v>0</v>
      </c>
      <c r="T1591" s="214">
        <v>0</v>
      </c>
      <c r="U1591" s="217">
        <v>0</v>
      </c>
      <c r="V1591" s="213">
        <v>4</v>
      </c>
      <c r="W1591" s="216">
        <v>12019.25</v>
      </c>
      <c r="X1591" s="215">
        <v>48077</v>
      </c>
      <c r="Y1591" s="213">
        <v>0</v>
      </c>
      <c r="Z1591" s="216">
        <v>0</v>
      </c>
      <c r="AA1591" s="215">
        <v>0</v>
      </c>
      <c r="AB1591" s="213">
        <v>0</v>
      </c>
      <c r="AC1591" s="216">
        <v>0</v>
      </c>
      <c r="AD1591" s="215">
        <v>0</v>
      </c>
      <c r="AE1591" s="213">
        <v>0</v>
      </c>
      <c r="AF1591" s="216">
        <v>0</v>
      </c>
      <c r="AG1591" s="215">
        <v>0</v>
      </c>
      <c r="AH1591" s="213">
        <v>4</v>
      </c>
      <c r="AI1591" s="214">
        <v>12019.25</v>
      </c>
      <c r="AJ1591" s="215">
        <v>48077</v>
      </c>
      <c r="AK1591" s="218">
        <v>155</v>
      </c>
      <c r="AL1591" s="214">
        <v>12019.1741</v>
      </c>
      <c r="AM1591" s="215">
        <v>1862972</v>
      </c>
      <c r="AN1591" s="36">
        <f t="shared" si="280"/>
        <v>1.7630071748325589E-4</v>
      </c>
      <c r="AO1591" s="37">
        <f t="shared" si="281"/>
        <v>0.97484276729559749</v>
      </c>
      <c r="AP1591" s="38" t="s">
        <v>4</v>
      </c>
      <c r="AQ1591" s="39" t="str">
        <f t="shared" si="278"/>
        <v>제품</v>
      </c>
      <c r="AR1591" s="40">
        <f t="shared" si="284"/>
        <v>0</v>
      </c>
      <c r="AS1591" s="41">
        <f t="shared" si="285"/>
        <v>1862972</v>
      </c>
      <c r="AT1591" s="42">
        <f t="shared" si="286"/>
        <v>0</v>
      </c>
      <c r="AU1591" s="43">
        <f t="shared" si="282"/>
        <v>1862972</v>
      </c>
      <c r="AV1591" s="95">
        <f t="shared" ref="AV1591:AZ1641" si="289">IF(+BB1591*$AL1591=0,"",+BB1591*$AL1591)</f>
        <v>1862971.9855</v>
      </c>
      <c r="AW1591" s="61" t="str">
        <f t="shared" si="289"/>
        <v/>
      </c>
      <c r="AX1591" s="61" t="str">
        <f t="shared" si="289"/>
        <v/>
      </c>
      <c r="AY1591" s="61" t="str">
        <f t="shared" si="289"/>
        <v/>
      </c>
      <c r="AZ1591" s="44" t="str">
        <f t="shared" si="289"/>
        <v/>
      </c>
      <c r="BA1591" s="45"/>
      <c r="BB1591" s="97">
        <v>155</v>
      </c>
      <c r="BC1591" s="98">
        <v>0</v>
      </c>
      <c r="BD1591" s="98">
        <v>0</v>
      </c>
      <c r="BE1591" s="98">
        <v>0</v>
      </c>
      <c r="BF1591" s="98">
        <v>0</v>
      </c>
      <c r="BG1591" s="99">
        <f t="shared" si="287"/>
        <v>155</v>
      </c>
      <c r="BH1591" s="52">
        <f t="shared" si="283"/>
        <v>0</v>
      </c>
      <c r="BI1591" s="53">
        <f>IFERROR(IF(ROUND(V1591/((D1591+AK1591)/2),1)&lt;0,0,ROUND(V1591/((D1591+AK1591)/2),1)),0)</f>
        <v>0</v>
      </c>
      <c r="BJ1591" s="55" t="str">
        <f>IF(AK1591=0,"정상",IF(AP1591="악성","악성",IF(AND(BL1591&gt;3,BI1591&lt;0.5),"악성",IF(AND(AP1591="정상",BL1591&lt;=3),"정상",IF(BI1591&gt;1,"정상","부진")))))</f>
        <v>악성</v>
      </c>
      <c r="BK1591" s="54">
        <v>43770</v>
      </c>
      <c r="BL1591" s="52">
        <f t="shared" si="288"/>
        <v>83</v>
      </c>
    </row>
    <row r="1592" spans="1:64" ht="17.100000000000001" customHeight="1">
      <c r="A1592" s="58" t="s">
        <v>1</v>
      </c>
      <c r="B1592" s="57" t="s">
        <v>6170</v>
      </c>
      <c r="C1592" s="56" t="s">
        <v>6171</v>
      </c>
      <c r="D1592" s="213">
        <v>0</v>
      </c>
      <c r="E1592" s="214">
        <v>0</v>
      </c>
      <c r="F1592" s="215">
        <v>0</v>
      </c>
      <c r="G1592" s="213">
        <v>0</v>
      </c>
      <c r="H1592" s="216">
        <v>0</v>
      </c>
      <c r="I1592" s="215">
        <v>0</v>
      </c>
      <c r="J1592" s="213">
        <v>0</v>
      </c>
      <c r="K1592" s="216">
        <v>0</v>
      </c>
      <c r="L1592" s="215">
        <v>0</v>
      </c>
      <c r="M1592" s="213">
        <v>0</v>
      </c>
      <c r="N1592" s="216">
        <v>0</v>
      </c>
      <c r="O1592" s="215">
        <v>0</v>
      </c>
      <c r="P1592" s="213">
        <v>0</v>
      </c>
      <c r="Q1592" s="216">
        <v>0</v>
      </c>
      <c r="R1592" s="215">
        <v>0</v>
      </c>
      <c r="S1592" s="213">
        <v>0</v>
      </c>
      <c r="T1592" s="214">
        <v>0</v>
      </c>
      <c r="U1592" s="217">
        <v>0</v>
      </c>
      <c r="V1592" s="213">
        <v>-1</v>
      </c>
      <c r="W1592" s="216">
        <v>8019</v>
      </c>
      <c r="X1592" s="215">
        <v>-8019</v>
      </c>
      <c r="Y1592" s="213">
        <v>0</v>
      </c>
      <c r="Z1592" s="216">
        <v>0</v>
      </c>
      <c r="AA1592" s="215">
        <v>0</v>
      </c>
      <c r="AB1592" s="213">
        <v>1</v>
      </c>
      <c r="AC1592" s="216">
        <v>8019</v>
      </c>
      <c r="AD1592" s="215">
        <v>8019</v>
      </c>
      <c r="AE1592" s="213">
        <v>0</v>
      </c>
      <c r="AF1592" s="216">
        <v>0</v>
      </c>
      <c r="AG1592" s="215">
        <v>0</v>
      </c>
      <c r="AH1592" s="213">
        <v>0</v>
      </c>
      <c r="AI1592" s="214">
        <v>0</v>
      </c>
      <c r="AJ1592" s="215">
        <v>0</v>
      </c>
      <c r="AK1592" s="218">
        <v>0</v>
      </c>
      <c r="AL1592" s="214">
        <v>0</v>
      </c>
      <c r="AM1592" s="215">
        <v>0</v>
      </c>
      <c r="AN1592" s="36">
        <f t="shared" si="280"/>
        <v>0</v>
      </c>
      <c r="AO1592" s="37">
        <f t="shared" si="281"/>
        <v>0</v>
      </c>
      <c r="AP1592" s="38" t="s">
        <v>3</v>
      </c>
      <c r="AQ1592" s="39" t="str">
        <f t="shared" si="278"/>
        <v>제품</v>
      </c>
      <c r="AR1592" s="40">
        <f t="shared" si="284"/>
        <v>0</v>
      </c>
      <c r="AS1592" s="41">
        <f t="shared" si="285"/>
        <v>0</v>
      </c>
      <c r="AT1592" s="42">
        <f t="shared" si="286"/>
        <v>0</v>
      </c>
      <c r="AU1592" s="43">
        <f t="shared" si="282"/>
        <v>0</v>
      </c>
      <c r="AV1592" s="95" t="str">
        <f t="shared" si="289"/>
        <v/>
      </c>
      <c r="AW1592" s="61" t="str">
        <f t="shared" si="289"/>
        <v/>
      </c>
      <c r="AX1592" s="61" t="str">
        <f t="shared" si="289"/>
        <v/>
      </c>
      <c r="AY1592" s="61" t="str">
        <f t="shared" si="289"/>
        <v/>
      </c>
      <c r="AZ1592" s="44" t="str">
        <f t="shared" si="289"/>
        <v/>
      </c>
      <c r="BA1592" s="45"/>
      <c r="BB1592" s="97">
        <v>0</v>
      </c>
      <c r="BC1592" s="98">
        <v>0</v>
      </c>
      <c r="BD1592" s="98">
        <v>0</v>
      </c>
      <c r="BE1592" s="98">
        <v>0</v>
      </c>
      <c r="BF1592" s="98">
        <v>0</v>
      </c>
      <c r="BG1592" s="99">
        <f t="shared" si="287"/>
        <v>0</v>
      </c>
      <c r="BH1592" s="52">
        <f t="shared" si="283"/>
        <v>0</v>
      </c>
      <c r="BI1592" s="53">
        <f>IFERROR(IF(ROUND(V1592/((D1592+AK1592)/2),1)&lt;0,0,ROUND(V1592/((D1592+AK1592)/2),1)),0)</f>
        <v>0</v>
      </c>
      <c r="BJ1592" s="55" t="str">
        <f>IF(AK1592=0,"정상",IF(AP1592="악성","악성",IF(AND(BL1592&gt;3,BI1592&lt;0.5),"악성",IF(AND(AP1592="정상",BL1592&lt;=3),"정상",IF(BI1592&gt;1,"정상","부진")))))</f>
        <v>정상</v>
      </c>
      <c r="BK1592" s="54">
        <v>44805</v>
      </c>
      <c r="BL1592" s="52">
        <f t="shared" si="288"/>
        <v>49</v>
      </c>
    </row>
    <row r="1593" spans="1:64" ht="17.100000000000001" customHeight="1">
      <c r="A1593" s="58" t="s">
        <v>1</v>
      </c>
      <c r="B1593" s="57" t="s">
        <v>1150</v>
      </c>
      <c r="C1593" s="56" t="s">
        <v>1151</v>
      </c>
      <c r="D1593" s="213">
        <v>2</v>
      </c>
      <c r="E1593" s="214">
        <v>7211</v>
      </c>
      <c r="F1593" s="215">
        <v>14422</v>
      </c>
      <c r="G1593" s="213">
        <v>0</v>
      </c>
      <c r="H1593" s="216">
        <v>0</v>
      </c>
      <c r="I1593" s="215">
        <v>0</v>
      </c>
      <c r="J1593" s="213">
        <v>0</v>
      </c>
      <c r="K1593" s="216">
        <v>0</v>
      </c>
      <c r="L1593" s="215">
        <v>0</v>
      </c>
      <c r="M1593" s="213">
        <v>0</v>
      </c>
      <c r="N1593" s="216">
        <v>0</v>
      </c>
      <c r="O1593" s="215">
        <v>0</v>
      </c>
      <c r="P1593" s="213">
        <v>0</v>
      </c>
      <c r="Q1593" s="216">
        <v>0</v>
      </c>
      <c r="R1593" s="215">
        <v>0</v>
      </c>
      <c r="S1593" s="213">
        <v>0</v>
      </c>
      <c r="T1593" s="214">
        <v>0</v>
      </c>
      <c r="U1593" s="217">
        <v>0</v>
      </c>
      <c r="V1593" s="213">
        <v>-3</v>
      </c>
      <c r="W1593" s="216">
        <v>7211</v>
      </c>
      <c r="X1593" s="215">
        <v>-21633</v>
      </c>
      <c r="Y1593" s="213">
        <v>0</v>
      </c>
      <c r="Z1593" s="216">
        <v>0</v>
      </c>
      <c r="AA1593" s="215">
        <v>0</v>
      </c>
      <c r="AB1593" s="213">
        <v>5</v>
      </c>
      <c r="AC1593" s="216">
        <v>7211</v>
      </c>
      <c r="AD1593" s="215">
        <v>36055</v>
      </c>
      <c r="AE1593" s="213">
        <v>0</v>
      </c>
      <c r="AF1593" s="216">
        <v>0</v>
      </c>
      <c r="AG1593" s="215">
        <v>0</v>
      </c>
      <c r="AH1593" s="213">
        <v>2</v>
      </c>
      <c r="AI1593" s="214">
        <v>7211</v>
      </c>
      <c r="AJ1593" s="215">
        <v>14422</v>
      </c>
      <c r="AK1593" s="218">
        <v>0</v>
      </c>
      <c r="AL1593" s="214">
        <v>0</v>
      </c>
      <c r="AM1593" s="215">
        <v>0</v>
      </c>
      <c r="AN1593" s="36">
        <f t="shared" si="280"/>
        <v>0</v>
      </c>
      <c r="AO1593" s="37">
        <f t="shared" si="281"/>
        <v>0</v>
      </c>
      <c r="AP1593" s="38" t="s">
        <v>3</v>
      </c>
      <c r="AQ1593" s="39" t="str">
        <f t="shared" si="278"/>
        <v>제품</v>
      </c>
      <c r="AR1593" s="40">
        <f t="shared" si="284"/>
        <v>0</v>
      </c>
      <c r="AS1593" s="41">
        <f t="shared" si="285"/>
        <v>0</v>
      </c>
      <c r="AT1593" s="42">
        <f t="shared" si="286"/>
        <v>0</v>
      </c>
      <c r="AU1593" s="43">
        <f t="shared" si="282"/>
        <v>0</v>
      </c>
      <c r="AV1593" s="95" t="str">
        <f t="shared" si="289"/>
        <v/>
      </c>
      <c r="AW1593" s="61" t="str">
        <f t="shared" si="289"/>
        <v/>
      </c>
      <c r="AX1593" s="61" t="str">
        <f t="shared" si="289"/>
        <v/>
      </c>
      <c r="AY1593" s="61" t="str">
        <f t="shared" si="289"/>
        <v/>
      </c>
      <c r="AZ1593" s="44" t="str">
        <f t="shared" si="289"/>
        <v/>
      </c>
      <c r="BA1593" s="45"/>
      <c r="BB1593" s="97">
        <v>0</v>
      </c>
      <c r="BC1593" s="98">
        <v>0</v>
      </c>
      <c r="BD1593" s="98">
        <v>0</v>
      </c>
      <c r="BE1593" s="98">
        <v>0</v>
      </c>
      <c r="BF1593" s="98">
        <v>0</v>
      </c>
      <c r="BG1593" s="99">
        <f t="shared" si="287"/>
        <v>0</v>
      </c>
      <c r="BH1593" s="52">
        <f t="shared" si="283"/>
        <v>0</v>
      </c>
      <c r="BI1593" s="53">
        <f>IFERROR(IF(ROUND(V1593/((D1593+AK1593)/2),1)&lt;0,0,ROUND(V1593/((D1593+AK1593)/2),1)),0)</f>
        <v>0</v>
      </c>
      <c r="BJ1593" s="55" t="str">
        <f>IF(AK1593=0,"정상",IF(AP1593="악성","악성",IF(AND(BL1593&gt;3,BI1593&lt;0.5),"악성",IF(AND(AP1593="정상",BL1593&lt;=3),"정상",IF(BI1593&gt;1,"정상","부진")))))</f>
        <v>정상</v>
      </c>
      <c r="BK1593" s="54">
        <v>43891</v>
      </c>
      <c r="BL1593" s="52">
        <f t="shared" si="288"/>
        <v>79</v>
      </c>
    </row>
    <row r="1594" spans="1:64" ht="17.100000000000001" customHeight="1">
      <c r="A1594" s="58" t="s">
        <v>1</v>
      </c>
      <c r="B1594" s="57" t="s">
        <v>1317</v>
      </c>
      <c r="C1594" s="56" t="s">
        <v>1318</v>
      </c>
      <c r="D1594" s="213">
        <v>2</v>
      </c>
      <c r="E1594" s="214">
        <v>6913</v>
      </c>
      <c r="F1594" s="215">
        <v>13826</v>
      </c>
      <c r="G1594" s="213">
        <v>0</v>
      </c>
      <c r="H1594" s="216">
        <v>0</v>
      </c>
      <c r="I1594" s="215">
        <v>0</v>
      </c>
      <c r="J1594" s="213">
        <v>0</v>
      </c>
      <c r="K1594" s="216">
        <v>0</v>
      </c>
      <c r="L1594" s="215">
        <v>0</v>
      </c>
      <c r="M1594" s="213">
        <v>0</v>
      </c>
      <c r="N1594" s="216">
        <v>0</v>
      </c>
      <c r="O1594" s="215">
        <v>0</v>
      </c>
      <c r="P1594" s="213">
        <v>0</v>
      </c>
      <c r="Q1594" s="216">
        <v>0</v>
      </c>
      <c r="R1594" s="215">
        <v>0</v>
      </c>
      <c r="S1594" s="213">
        <v>0</v>
      </c>
      <c r="T1594" s="214">
        <v>0</v>
      </c>
      <c r="U1594" s="217">
        <v>0</v>
      </c>
      <c r="V1594" s="213">
        <v>-2</v>
      </c>
      <c r="W1594" s="216">
        <v>6914</v>
      </c>
      <c r="X1594" s="215">
        <v>-13828</v>
      </c>
      <c r="Y1594" s="213">
        <v>0</v>
      </c>
      <c r="Z1594" s="216">
        <v>0</v>
      </c>
      <c r="AA1594" s="215">
        <v>0</v>
      </c>
      <c r="AB1594" s="213">
        <v>4</v>
      </c>
      <c r="AC1594" s="216">
        <v>6913.5</v>
      </c>
      <c r="AD1594" s="215">
        <v>27654</v>
      </c>
      <c r="AE1594" s="213">
        <v>0</v>
      </c>
      <c r="AF1594" s="216">
        <v>0</v>
      </c>
      <c r="AG1594" s="215">
        <v>0</v>
      </c>
      <c r="AH1594" s="213">
        <v>2</v>
      </c>
      <c r="AI1594" s="214">
        <v>6913</v>
      </c>
      <c r="AJ1594" s="215">
        <v>13826</v>
      </c>
      <c r="AK1594" s="218">
        <v>0</v>
      </c>
      <c r="AL1594" s="214">
        <v>0</v>
      </c>
      <c r="AM1594" s="215">
        <v>0</v>
      </c>
      <c r="AN1594" s="36">
        <f t="shared" si="280"/>
        <v>0</v>
      </c>
      <c r="AO1594" s="37">
        <f t="shared" si="281"/>
        <v>0</v>
      </c>
      <c r="AP1594" s="38" t="s">
        <v>3</v>
      </c>
      <c r="AQ1594" s="39" t="str">
        <f t="shared" si="278"/>
        <v>제품</v>
      </c>
      <c r="AR1594" s="40">
        <f t="shared" si="284"/>
        <v>0</v>
      </c>
      <c r="AS1594" s="41">
        <f t="shared" si="285"/>
        <v>0</v>
      </c>
      <c r="AT1594" s="42">
        <f t="shared" si="286"/>
        <v>0</v>
      </c>
      <c r="AU1594" s="43">
        <f t="shared" si="282"/>
        <v>0</v>
      </c>
      <c r="AV1594" s="95" t="str">
        <f t="shared" si="289"/>
        <v/>
      </c>
      <c r="AW1594" s="61" t="str">
        <f t="shared" si="289"/>
        <v/>
      </c>
      <c r="AX1594" s="61" t="str">
        <f t="shared" si="289"/>
        <v/>
      </c>
      <c r="AY1594" s="61" t="str">
        <f t="shared" si="289"/>
        <v/>
      </c>
      <c r="AZ1594" s="44" t="str">
        <f t="shared" si="289"/>
        <v/>
      </c>
      <c r="BA1594" s="45"/>
      <c r="BB1594" s="97">
        <v>0</v>
      </c>
      <c r="BC1594" s="98">
        <v>0</v>
      </c>
      <c r="BD1594" s="98">
        <v>0</v>
      </c>
      <c r="BE1594" s="98">
        <v>0</v>
      </c>
      <c r="BF1594" s="98">
        <v>0</v>
      </c>
      <c r="BG1594" s="99">
        <f t="shared" si="287"/>
        <v>0</v>
      </c>
      <c r="BH1594" s="52">
        <f t="shared" si="283"/>
        <v>0</v>
      </c>
      <c r="BI1594" s="53">
        <f>IFERROR(IF(ROUND(V1594/((D1594+AK1594)/2),1)&lt;0,0,ROUND(V1594/((D1594+AK1594)/2),1)),0)</f>
        <v>0</v>
      </c>
      <c r="BJ1594" s="55" t="str">
        <f>IF(AK1594=0,"정상",IF(AP1594="악성","악성",IF(AND(BL1594&gt;3,BI1594&lt;0.5),"악성",IF(AND(AP1594="정상",BL1594&lt;=3),"정상",IF(BI1594&gt;1,"정상","부진")))))</f>
        <v>정상</v>
      </c>
      <c r="BK1594" s="54">
        <v>44105</v>
      </c>
      <c r="BL1594" s="52">
        <f t="shared" si="288"/>
        <v>72</v>
      </c>
    </row>
    <row r="1595" spans="1:64" ht="17.100000000000001" customHeight="1">
      <c r="A1595" s="58" t="s">
        <v>1</v>
      </c>
      <c r="B1595" s="57" t="s">
        <v>1319</v>
      </c>
      <c r="C1595" s="56" t="s">
        <v>1320</v>
      </c>
      <c r="D1595" s="213">
        <v>0</v>
      </c>
      <c r="E1595" s="214">
        <v>0</v>
      </c>
      <c r="F1595" s="215">
        <v>0</v>
      </c>
      <c r="G1595" s="213">
        <v>0</v>
      </c>
      <c r="H1595" s="216">
        <v>0</v>
      </c>
      <c r="I1595" s="215">
        <v>0</v>
      </c>
      <c r="J1595" s="213">
        <v>0</v>
      </c>
      <c r="K1595" s="216">
        <v>0</v>
      </c>
      <c r="L1595" s="215">
        <v>0</v>
      </c>
      <c r="M1595" s="213">
        <v>1</v>
      </c>
      <c r="N1595" s="216">
        <v>6914</v>
      </c>
      <c r="O1595" s="215">
        <v>6914</v>
      </c>
      <c r="P1595" s="213">
        <v>0</v>
      </c>
      <c r="Q1595" s="216">
        <v>0</v>
      </c>
      <c r="R1595" s="215">
        <v>0</v>
      </c>
      <c r="S1595" s="213">
        <v>1</v>
      </c>
      <c r="T1595" s="214">
        <v>6914</v>
      </c>
      <c r="U1595" s="217">
        <v>6914</v>
      </c>
      <c r="V1595" s="213">
        <v>-1</v>
      </c>
      <c r="W1595" s="216">
        <v>6914</v>
      </c>
      <c r="X1595" s="215">
        <v>-6914</v>
      </c>
      <c r="Y1595" s="213">
        <v>0</v>
      </c>
      <c r="Z1595" s="216">
        <v>0</v>
      </c>
      <c r="AA1595" s="215">
        <v>0</v>
      </c>
      <c r="AB1595" s="213">
        <v>2</v>
      </c>
      <c r="AC1595" s="216">
        <v>6914</v>
      </c>
      <c r="AD1595" s="215">
        <v>13828</v>
      </c>
      <c r="AE1595" s="213">
        <v>0</v>
      </c>
      <c r="AF1595" s="216">
        <v>0</v>
      </c>
      <c r="AG1595" s="215">
        <v>0</v>
      </c>
      <c r="AH1595" s="213">
        <v>1</v>
      </c>
      <c r="AI1595" s="214">
        <v>6914</v>
      </c>
      <c r="AJ1595" s="215">
        <v>6914</v>
      </c>
      <c r="AK1595" s="218">
        <v>0</v>
      </c>
      <c r="AL1595" s="214">
        <v>0</v>
      </c>
      <c r="AM1595" s="215">
        <v>0</v>
      </c>
      <c r="AN1595" s="36">
        <f t="shared" si="280"/>
        <v>0</v>
      </c>
      <c r="AO1595" s="37">
        <f t="shared" si="281"/>
        <v>0</v>
      </c>
      <c r="AP1595" s="38" t="s">
        <v>3</v>
      </c>
      <c r="AQ1595" s="39" t="str">
        <f t="shared" si="278"/>
        <v>제품</v>
      </c>
      <c r="AR1595" s="40">
        <f t="shared" si="284"/>
        <v>0</v>
      </c>
      <c r="AS1595" s="41">
        <f t="shared" si="285"/>
        <v>0</v>
      </c>
      <c r="AT1595" s="42">
        <f t="shared" si="286"/>
        <v>0</v>
      </c>
      <c r="AU1595" s="43">
        <f t="shared" si="282"/>
        <v>0</v>
      </c>
      <c r="AV1595" s="95" t="str">
        <f t="shared" si="289"/>
        <v/>
      </c>
      <c r="AW1595" s="61" t="str">
        <f t="shared" si="289"/>
        <v/>
      </c>
      <c r="AX1595" s="61" t="str">
        <f t="shared" si="289"/>
        <v/>
      </c>
      <c r="AY1595" s="61" t="str">
        <f t="shared" si="289"/>
        <v/>
      </c>
      <c r="AZ1595" s="44" t="str">
        <f t="shared" si="289"/>
        <v/>
      </c>
      <c r="BA1595" s="45"/>
      <c r="BB1595" s="97">
        <v>0</v>
      </c>
      <c r="BC1595" s="98">
        <v>0</v>
      </c>
      <c r="BD1595" s="98">
        <v>0</v>
      </c>
      <c r="BE1595" s="98">
        <v>0</v>
      </c>
      <c r="BF1595" s="98">
        <v>0</v>
      </c>
      <c r="BG1595" s="99">
        <f t="shared" si="287"/>
        <v>0</v>
      </c>
      <c r="BH1595" s="52">
        <f t="shared" si="283"/>
        <v>0</v>
      </c>
      <c r="BI1595" s="53">
        <f>IFERROR(IF(ROUND(V1595/((D1595+AK1595)/2),1)&lt;0,0,ROUND(V1595/((D1595+AK1595)/2),1)),0)</f>
        <v>0</v>
      </c>
      <c r="BJ1595" s="55" t="str">
        <f>IF(AK1595=0,"정상",IF(AP1595="악성","악성",IF(AND(BL1595&gt;3,BI1595&lt;0.5),"악성",IF(AND(AP1595="정상",BL1595&lt;=3),"정상",IF(BI1595&gt;1,"정상","부진")))))</f>
        <v>정상</v>
      </c>
      <c r="BK1595" s="54">
        <v>44105</v>
      </c>
      <c r="BL1595" s="52">
        <f t="shared" si="288"/>
        <v>72</v>
      </c>
    </row>
    <row r="1596" spans="1:64" ht="17.100000000000001" customHeight="1">
      <c r="A1596" s="58" t="s">
        <v>1</v>
      </c>
      <c r="B1596" s="57" t="s">
        <v>1327</v>
      </c>
      <c r="C1596" s="56" t="s">
        <v>1328</v>
      </c>
      <c r="D1596" s="213">
        <v>1</v>
      </c>
      <c r="E1596" s="214">
        <v>21713</v>
      </c>
      <c r="F1596" s="215">
        <v>21713</v>
      </c>
      <c r="G1596" s="213">
        <v>0</v>
      </c>
      <c r="H1596" s="216">
        <v>0</v>
      </c>
      <c r="I1596" s="215">
        <v>0</v>
      </c>
      <c r="J1596" s="213">
        <v>0</v>
      </c>
      <c r="K1596" s="216">
        <v>0</v>
      </c>
      <c r="L1596" s="215">
        <v>0</v>
      </c>
      <c r="M1596" s="213">
        <v>0</v>
      </c>
      <c r="N1596" s="216">
        <v>0</v>
      </c>
      <c r="O1596" s="215">
        <v>0</v>
      </c>
      <c r="P1596" s="213">
        <v>0</v>
      </c>
      <c r="Q1596" s="216">
        <v>0</v>
      </c>
      <c r="R1596" s="215">
        <v>0</v>
      </c>
      <c r="S1596" s="213">
        <v>0</v>
      </c>
      <c r="T1596" s="214">
        <v>0</v>
      </c>
      <c r="U1596" s="217">
        <v>0</v>
      </c>
      <c r="V1596" s="213">
        <v>-5</v>
      </c>
      <c r="W1596" s="216">
        <v>21713</v>
      </c>
      <c r="X1596" s="215">
        <v>-108565</v>
      </c>
      <c r="Y1596" s="213">
        <v>0</v>
      </c>
      <c r="Z1596" s="216">
        <v>0</v>
      </c>
      <c r="AA1596" s="215">
        <v>0</v>
      </c>
      <c r="AB1596" s="213">
        <v>6</v>
      </c>
      <c r="AC1596" s="216">
        <v>21713</v>
      </c>
      <c r="AD1596" s="215">
        <v>130278</v>
      </c>
      <c r="AE1596" s="213">
        <v>0</v>
      </c>
      <c r="AF1596" s="216">
        <v>0</v>
      </c>
      <c r="AG1596" s="215">
        <v>0</v>
      </c>
      <c r="AH1596" s="213">
        <v>1</v>
      </c>
      <c r="AI1596" s="214">
        <v>21713</v>
      </c>
      <c r="AJ1596" s="215">
        <v>21713</v>
      </c>
      <c r="AK1596" s="218">
        <v>0</v>
      </c>
      <c r="AL1596" s="214">
        <v>0</v>
      </c>
      <c r="AM1596" s="215">
        <v>0</v>
      </c>
      <c r="AN1596" s="36">
        <f t="shared" si="280"/>
        <v>0</v>
      </c>
      <c r="AO1596" s="37">
        <f t="shared" si="281"/>
        <v>0</v>
      </c>
      <c r="AP1596" s="38" t="s">
        <v>3</v>
      </c>
      <c r="AQ1596" s="39" t="str">
        <f t="shared" ref="AQ1596:AQ1659" si="290">A1596</f>
        <v>제품</v>
      </c>
      <c r="AR1596" s="40">
        <f t="shared" si="284"/>
        <v>0</v>
      </c>
      <c r="AS1596" s="41">
        <f t="shared" si="285"/>
        <v>0</v>
      </c>
      <c r="AT1596" s="42">
        <f t="shared" si="286"/>
        <v>0</v>
      </c>
      <c r="AU1596" s="43">
        <f t="shared" si="282"/>
        <v>0</v>
      </c>
      <c r="AV1596" s="95" t="str">
        <f t="shared" si="289"/>
        <v/>
      </c>
      <c r="AW1596" s="61" t="str">
        <f t="shared" si="289"/>
        <v/>
      </c>
      <c r="AX1596" s="61" t="str">
        <f t="shared" si="289"/>
        <v/>
      </c>
      <c r="AY1596" s="61" t="str">
        <f t="shared" si="289"/>
        <v/>
      </c>
      <c r="AZ1596" s="44" t="str">
        <f t="shared" si="289"/>
        <v/>
      </c>
      <c r="BA1596" s="45"/>
      <c r="BB1596" s="97">
        <v>0</v>
      </c>
      <c r="BC1596" s="98">
        <v>0</v>
      </c>
      <c r="BD1596" s="98">
        <v>0</v>
      </c>
      <c r="BE1596" s="98">
        <v>0</v>
      </c>
      <c r="BF1596" s="98">
        <v>0</v>
      </c>
      <c r="BG1596" s="99">
        <f t="shared" si="287"/>
        <v>0</v>
      </c>
      <c r="BH1596" s="52">
        <f t="shared" si="283"/>
        <v>0</v>
      </c>
      <c r="BI1596" s="53">
        <f>IFERROR(IF(ROUND(V1596/((D1596+AK1596)/2),1)&lt;0,0,ROUND(V1596/((D1596+AK1596)/2),1)),0)</f>
        <v>0</v>
      </c>
      <c r="BJ1596" s="55" t="str">
        <f>IF(AK1596=0,"정상",IF(AP1596="악성","악성",IF(AND(BL1596&gt;3,BI1596&lt;0.5),"악성",IF(AND(AP1596="정상",BL1596&lt;=3),"정상",IF(BI1596&gt;1,"정상","부진")))))</f>
        <v>정상</v>
      </c>
      <c r="BK1596" s="54">
        <v>44136</v>
      </c>
      <c r="BL1596" s="52">
        <f t="shared" si="288"/>
        <v>71</v>
      </c>
    </row>
    <row r="1597" spans="1:64" ht="17.100000000000001" customHeight="1">
      <c r="A1597" s="58" t="s">
        <v>1</v>
      </c>
      <c r="B1597" s="57" t="s">
        <v>1521</v>
      </c>
      <c r="C1597" s="56" t="s">
        <v>1522</v>
      </c>
      <c r="D1597" s="213">
        <v>0</v>
      </c>
      <c r="E1597" s="214">
        <v>0</v>
      </c>
      <c r="F1597" s="215">
        <v>0</v>
      </c>
      <c r="G1597" s="213">
        <v>0</v>
      </c>
      <c r="H1597" s="216">
        <v>0</v>
      </c>
      <c r="I1597" s="215">
        <v>0</v>
      </c>
      <c r="J1597" s="213">
        <v>0</v>
      </c>
      <c r="K1597" s="216">
        <v>0</v>
      </c>
      <c r="L1597" s="215">
        <v>0</v>
      </c>
      <c r="M1597" s="213">
        <v>2</v>
      </c>
      <c r="N1597" s="216">
        <v>21713</v>
      </c>
      <c r="O1597" s="215">
        <v>43426</v>
      </c>
      <c r="P1597" s="213">
        <v>0</v>
      </c>
      <c r="Q1597" s="216">
        <v>0</v>
      </c>
      <c r="R1597" s="215">
        <v>0</v>
      </c>
      <c r="S1597" s="213">
        <v>2</v>
      </c>
      <c r="T1597" s="214">
        <v>21713</v>
      </c>
      <c r="U1597" s="217">
        <v>43426</v>
      </c>
      <c r="V1597" s="213">
        <v>-3</v>
      </c>
      <c r="W1597" s="216">
        <v>16977.333332999999</v>
      </c>
      <c r="X1597" s="215">
        <v>-50932</v>
      </c>
      <c r="Y1597" s="213">
        <v>0</v>
      </c>
      <c r="Z1597" s="216">
        <v>0</v>
      </c>
      <c r="AA1597" s="215">
        <v>0</v>
      </c>
      <c r="AB1597" s="213">
        <v>5</v>
      </c>
      <c r="AC1597" s="216">
        <v>18871.599999999999</v>
      </c>
      <c r="AD1597" s="215">
        <v>94358</v>
      </c>
      <c r="AE1597" s="213">
        <v>0</v>
      </c>
      <c r="AF1597" s="216">
        <v>0</v>
      </c>
      <c r="AG1597" s="215">
        <v>0</v>
      </c>
      <c r="AH1597" s="213">
        <v>2</v>
      </c>
      <c r="AI1597" s="214">
        <v>21713</v>
      </c>
      <c r="AJ1597" s="215">
        <v>43426</v>
      </c>
      <c r="AK1597" s="218">
        <v>0</v>
      </c>
      <c r="AL1597" s="214">
        <v>0</v>
      </c>
      <c r="AM1597" s="215">
        <v>0</v>
      </c>
      <c r="AN1597" s="36">
        <f t="shared" si="280"/>
        <v>0</v>
      </c>
      <c r="AO1597" s="37">
        <f t="shared" si="281"/>
        <v>0</v>
      </c>
      <c r="AP1597" s="38" t="s">
        <v>3</v>
      </c>
      <c r="AQ1597" s="39" t="str">
        <f t="shared" si="290"/>
        <v>제품</v>
      </c>
      <c r="AR1597" s="40">
        <f t="shared" si="284"/>
        <v>0</v>
      </c>
      <c r="AS1597" s="41">
        <f t="shared" si="285"/>
        <v>0</v>
      </c>
      <c r="AT1597" s="42">
        <f t="shared" si="286"/>
        <v>0</v>
      </c>
      <c r="AU1597" s="43">
        <f t="shared" si="282"/>
        <v>0</v>
      </c>
      <c r="AV1597" s="95" t="str">
        <f t="shared" si="289"/>
        <v/>
      </c>
      <c r="AW1597" s="61" t="str">
        <f t="shared" si="289"/>
        <v/>
      </c>
      <c r="AX1597" s="61" t="str">
        <f t="shared" si="289"/>
        <v/>
      </c>
      <c r="AY1597" s="61" t="str">
        <f t="shared" si="289"/>
        <v/>
      </c>
      <c r="AZ1597" s="44" t="str">
        <f t="shared" si="289"/>
        <v/>
      </c>
      <c r="BA1597" s="45"/>
      <c r="BB1597" s="97">
        <v>0</v>
      </c>
      <c r="BC1597" s="98">
        <v>0</v>
      </c>
      <c r="BD1597" s="98">
        <v>0</v>
      </c>
      <c r="BE1597" s="98">
        <v>0</v>
      </c>
      <c r="BF1597" s="98">
        <v>0</v>
      </c>
      <c r="BG1597" s="99">
        <f t="shared" si="287"/>
        <v>0</v>
      </c>
      <c r="BH1597" s="52">
        <f t="shared" si="283"/>
        <v>0</v>
      </c>
      <c r="BI1597" s="53">
        <f>IFERROR(IF(ROUND(V1597/((D1597+AK1597)/2),1)&lt;0,0,ROUND(V1597/((D1597+AK1597)/2),1)),0)</f>
        <v>0</v>
      </c>
      <c r="BJ1597" s="55" t="str">
        <f>IF(AK1597=0,"정상",IF(AP1597="악성","악성",IF(AND(BL1597&gt;3,BI1597&lt;0.5),"악성",IF(AND(AP1597="정상",BL1597&lt;=3),"정상",IF(BI1597&gt;1,"정상","부진")))))</f>
        <v>정상</v>
      </c>
      <c r="BK1597" s="54">
        <v>44287</v>
      </c>
      <c r="BL1597" s="52">
        <f t="shared" si="288"/>
        <v>66</v>
      </c>
    </row>
    <row r="1598" spans="1:64" ht="17.100000000000001" customHeight="1">
      <c r="A1598" s="58" t="s">
        <v>1</v>
      </c>
      <c r="B1598" s="57" t="s">
        <v>1683</v>
      </c>
      <c r="C1598" s="56" t="s">
        <v>1684</v>
      </c>
      <c r="D1598" s="213">
        <v>0</v>
      </c>
      <c r="E1598" s="214">
        <v>0</v>
      </c>
      <c r="F1598" s="215">
        <v>0</v>
      </c>
      <c r="G1598" s="213">
        <v>0</v>
      </c>
      <c r="H1598" s="216">
        <v>0</v>
      </c>
      <c r="I1598" s="215">
        <v>0</v>
      </c>
      <c r="J1598" s="213">
        <v>0</v>
      </c>
      <c r="K1598" s="216">
        <v>0</v>
      </c>
      <c r="L1598" s="215">
        <v>0</v>
      </c>
      <c r="M1598" s="213">
        <v>0</v>
      </c>
      <c r="N1598" s="216">
        <v>0</v>
      </c>
      <c r="O1598" s="215">
        <v>0</v>
      </c>
      <c r="P1598" s="213">
        <v>0</v>
      </c>
      <c r="Q1598" s="216">
        <v>0</v>
      </c>
      <c r="R1598" s="215">
        <v>0</v>
      </c>
      <c r="S1598" s="213">
        <v>0</v>
      </c>
      <c r="T1598" s="214">
        <v>0</v>
      </c>
      <c r="U1598" s="217">
        <v>0</v>
      </c>
      <c r="V1598" s="213">
        <v>-2</v>
      </c>
      <c r="W1598" s="216">
        <v>14813</v>
      </c>
      <c r="X1598" s="215">
        <v>-29626</v>
      </c>
      <c r="Y1598" s="213">
        <v>0</v>
      </c>
      <c r="Z1598" s="216">
        <v>0</v>
      </c>
      <c r="AA1598" s="215">
        <v>0</v>
      </c>
      <c r="AB1598" s="213">
        <v>2</v>
      </c>
      <c r="AC1598" s="216">
        <v>14813</v>
      </c>
      <c r="AD1598" s="215">
        <v>29626</v>
      </c>
      <c r="AE1598" s="213">
        <v>0</v>
      </c>
      <c r="AF1598" s="216">
        <v>0</v>
      </c>
      <c r="AG1598" s="215">
        <v>0</v>
      </c>
      <c r="AH1598" s="213">
        <v>0</v>
      </c>
      <c r="AI1598" s="214">
        <v>0</v>
      </c>
      <c r="AJ1598" s="215">
        <v>0</v>
      </c>
      <c r="AK1598" s="218">
        <v>0</v>
      </c>
      <c r="AL1598" s="214">
        <v>0</v>
      </c>
      <c r="AM1598" s="215">
        <v>0</v>
      </c>
      <c r="AN1598" s="36">
        <f t="shared" si="280"/>
        <v>0</v>
      </c>
      <c r="AO1598" s="37">
        <f t="shared" si="281"/>
        <v>0</v>
      </c>
      <c r="AP1598" s="38" t="s">
        <v>3</v>
      </c>
      <c r="AQ1598" s="39" t="str">
        <f t="shared" si="290"/>
        <v>제품</v>
      </c>
      <c r="AR1598" s="40">
        <f t="shared" si="284"/>
        <v>0</v>
      </c>
      <c r="AS1598" s="41">
        <f t="shared" si="285"/>
        <v>0</v>
      </c>
      <c r="AT1598" s="42">
        <f t="shared" si="286"/>
        <v>0</v>
      </c>
      <c r="AU1598" s="43">
        <f t="shared" si="282"/>
        <v>0</v>
      </c>
      <c r="AV1598" s="95" t="str">
        <f t="shared" si="289"/>
        <v/>
      </c>
      <c r="AW1598" s="61" t="str">
        <f t="shared" si="289"/>
        <v/>
      </c>
      <c r="AX1598" s="61" t="str">
        <f t="shared" si="289"/>
        <v/>
      </c>
      <c r="AY1598" s="61" t="str">
        <f t="shared" si="289"/>
        <v/>
      </c>
      <c r="AZ1598" s="44" t="str">
        <f t="shared" si="289"/>
        <v/>
      </c>
      <c r="BA1598" s="45"/>
      <c r="BB1598" s="97">
        <v>0</v>
      </c>
      <c r="BC1598" s="98">
        <v>0</v>
      </c>
      <c r="BD1598" s="98">
        <v>0</v>
      </c>
      <c r="BE1598" s="98">
        <v>0</v>
      </c>
      <c r="BF1598" s="98">
        <v>0</v>
      </c>
      <c r="BG1598" s="99">
        <f t="shared" si="287"/>
        <v>0</v>
      </c>
      <c r="BH1598" s="52">
        <f t="shared" si="283"/>
        <v>0</v>
      </c>
      <c r="BI1598" s="53">
        <f>IFERROR(IF(ROUND(V1598/((D1598+AK1598)/2),1)&lt;0,0,ROUND(V1598/((D1598+AK1598)/2),1)),0)</f>
        <v>0</v>
      </c>
      <c r="BJ1598" s="55" t="str">
        <f>IF(AK1598=0,"정상",IF(AP1598="악성","악성",IF(AND(BL1598&gt;3,BI1598&lt;0.5),"악성",IF(AND(AP1598="정상",BL1598&lt;=3),"정상",IF(BI1598&gt;1,"정상","부진")))))</f>
        <v>정상</v>
      </c>
      <c r="BK1598" s="54">
        <v>44501</v>
      </c>
      <c r="BL1598" s="52">
        <f t="shared" si="288"/>
        <v>59</v>
      </c>
    </row>
    <row r="1599" spans="1:64" ht="17.100000000000001" customHeight="1">
      <c r="A1599" s="58" t="s">
        <v>1</v>
      </c>
      <c r="B1599" s="57" t="s">
        <v>1911</v>
      </c>
      <c r="C1599" s="56" t="s">
        <v>730</v>
      </c>
      <c r="D1599" s="213">
        <v>1</v>
      </c>
      <c r="E1599" s="214">
        <v>25221</v>
      </c>
      <c r="F1599" s="215">
        <v>25221</v>
      </c>
      <c r="G1599" s="213">
        <v>0</v>
      </c>
      <c r="H1599" s="216">
        <v>0</v>
      </c>
      <c r="I1599" s="215">
        <v>0</v>
      </c>
      <c r="J1599" s="213">
        <v>0</v>
      </c>
      <c r="K1599" s="216">
        <v>0</v>
      </c>
      <c r="L1599" s="215">
        <v>0</v>
      </c>
      <c r="M1599" s="213">
        <v>0</v>
      </c>
      <c r="N1599" s="216">
        <v>0</v>
      </c>
      <c r="O1599" s="215">
        <v>0</v>
      </c>
      <c r="P1599" s="213">
        <v>0</v>
      </c>
      <c r="Q1599" s="216">
        <v>0</v>
      </c>
      <c r="R1599" s="215">
        <v>0</v>
      </c>
      <c r="S1599" s="213">
        <v>0</v>
      </c>
      <c r="T1599" s="214">
        <v>0</v>
      </c>
      <c r="U1599" s="217">
        <v>0</v>
      </c>
      <c r="V1599" s="213">
        <v>-2</v>
      </c>
      <c r="W1599" s="216">
        <v>25221.5</v>
      </c>
      <c r="X1599" s="215">
        <v>-50443</v>
      </c>
      <c r="Y1599" s="213">
        <v>0</v>
      </c>
      <c r="Z1599" s="216">
        <v>0</v>
      </c>
      <c r="AA1599" s="215">
        <v>0</v>
      </c>
      <c r="AB1599" s="213">
        <v>3</v>
      </c>
      <c r="AC1599" s="216">
        <v>25221.333332999999</v>
      </c>
      <c r="AD1599" s="215">
        <v>75664</v>
      </c>
      <c r="AE1599" s="213">
        <v>0</v>
      </c>
      <c r="AF1599" s="216">
        <v>0</v>
      </c>
      <c r="AG1599" s="215">
        <v>0</v>
      </c>
      <c r="AH1599" s="213">
        <v>1</v>
      </c>
      <c r="AI1599" s="214">
        <v>25221</v>
      </c>
      <c r="AJ1599" s="215">
        <v>25221</v>
      </c>
      <c r="AK1599" s="218">
        <v>0</v>
      </c>
      <c r="AL1599" s="214">
        <v>0</v>
      </c>
      <c r="AM1599" s="215">
        <v>0</v>
      </c>
      <c r="AN1599" s="36">
        <f t="shared" si="280"/>
        <v>0</v>
      </c>
      <c r="AO1599" s="37">
        <f t="shared" si="281"/>
        <v>0</v>
      </c>
      <c r="AP1599" s="38" t="s">
        <v>3</v>
      </c>
      <c r="AQ1599" s="39" t="str">
        <f t="shared" si="290"/>
        <v>제품</v>
      </c>
      <c r="AR1599" s="40">
        <f t="shared" si="284"/>
        <v>0</v>
      </c>
      <c r="AS1599" s="41">
        <f t="shared" si="285"/>
        <v>0</v>
      </c>
      <c r="AT1599" s="42">
        <f t="shared" si="286"/>
        <v>0</v>
      </c>
      <c r="AU1599" s="43">
        <f t="shared" si="282"/>
        <v>0</v>
      </c>
      <c r="AV1599" s="95" t="str">
        <f t="shared" si="289"/>
        <v/>
      </c>
      <c r="AW1599" s="61" t="str">
        <f t="shared" si="289"/>
        <v/>
      </c>
      <c r="AX1599" s="61" t="str">
        <f t="shared" si="289"/>
        <v/>
      </c>
      <c r="AY1599" s="61" t="str">
        <f t="shared" si="289"/>
        <v/>
      </c>
      <c r="AZ1599" s="44" t="str">
        <f t="shared" si="289"/>
        <v/>
      </c>
      <c r="BA1599" s="45"/>
      <c r="BB1599" s="97">
        <v>0</v>
      </c>
      <c r="BC1599" s="98">
        <v>0</v>
      </c>
      <c r="BD1599" s="98">
        <v>0</v>
      </c>
      <c r="BE1599" s="98">
        <v>0</v>
      </c>
      <c r="BF1599" s="98">
        <v>0</v>
      </c>
      <c r="BG1599" s="99">
        <f t="shared" si="287"/>
        <v>0</v>
      </c>
      <c r="BH1599" s="52">
        <f t="shared" si="283"/>
        <v>0</v>
      </c>
      <c r="BI1599" s="53">
        <f>IFERROR(IF(ROUND(V1599/((D1599+AK1599)/2),1)&lt;0,0,ROUND(V1599/((D1599+AK1599)/2),1)),0)</f>
        <v>0</v>
      </c>
      <c r="BJ1599" s="55" t="str">
        <f>IF(AK1599=0,"정상",IF(AP1599="악성","악성",IF(AND(BL1599&gt;3,BI1599&lt;0.5),"악성",IF(AND(AP1599="정상",BL1599&lt;=3),"정상",IF(BI1599&gt;1,"정상","부진")))))</f>
        <v>정상</v>
      </c>
      <c r="BK1599" s="54">
        <v>44743</v>
      </c>
      <c r="BL1599" s="52">
        <f t="shared" si="288"/>
        <v>51</v>
      </c>
    </row>
    <row r="1600" spans="1:64" ht="17.100000000000001" customHeight="1">
      <c r="A1600" s="58" t="s">
        <v>1</v>
      </c>
      <c r="B1600" s="57" t="s">
        <v>1155</v>
      </c>
      <c r="C1600" s="56" t="s">
        <v>1156</v>
      </c>
      <c r="D1600" s="213">
        <v>88</v>
      </c>
      <c r="E1600" s="214">
        <v>18000</v>
      </c>
      <c r="F1600" s="215">
        <v>1584000</v>
      </c>
      <c r="G1600" s="213">
        <v>0</v>
      </c>
      <c r="H1600" s="216">
        <v>0</v>
      </c>
      <c r="I1600" s="215">
        <v>0</v>
      </c>
      <c r="J1600" s="213">
        <v>0</v>
      </c>
      <c r="K1600" s="216">
        <v>0</v>
      </c>
      <c r="L1600" s="215">
        <v>0</v>
      </c>
      <c r="M1600" s="213">
        <v>0</v>
      </c>
      <c r="N1600" s="216">
        <v>0</v>
      </c>
      <c r="O1600" s="215">
        <v>0</v>
      </c>
      <c r="P1600" s="213">
        <v>0</v>
      </c>
      <c r="Q1600" s="216">
        <v>0</v>
      </c>
      <c r="R1600" s="215">
        <v>0</v>
      </c>
      <c r="S1600" s="213">
        <v>0</v>
      </c>
      <c r="T1600" s="214">
        <v>0</v>
      </c>
      <c r="U1600" s="217">
        <v>0</v>
      </c>
      <c r="V1600" s="213">
        <v>0</v>
      </c>
      <c r="W1600" s="216">
        <v>0</v>
      </c>
      <c r="X1600" s="215">
        <v>0</v>
      </c>
      <c r="Y1600" s="213">
        <v>0</v>
      </c>
      <c r="Z1600" s="216">
        <v>0</v>
      </c>
      <c r="AA1600" s="215">
        <v>0</v>
      </c>
      <c r="AB1600" s="213">
        <v>0</v>
      </c>
      <c r="AC1600" s="216">
        <v>0</v>
      </c>
      <c r="AD1600" s="215">
        <v>0</v>
      </c>
      <c r="AE1600" s="213">
        <v>0</v>
      </c>
      <c r="AF1600" s="216">
        <v>0</v>
      </c>
      <c r="AG1600" s="215">
        <v>0</v>
      </c>
      <c r="AH1600" s="213">
        <v>0</v>
      </c>
      <c r="AI1600" s="214">
        <v>0</v>
      </c>
      <c r="AJ1600" s="215">
        <v>0</v>
      </c>
      <c r="AK1600" s="218">
        <v>88</v>
      </c>
      <c r="AL1600" s="214">
        <v>18000</v>
      </c>
      <c r="AM1600" s="215">
        <v>1584000</v>
      </c>
      <c r="AN1600" s="36">
        <f t="shared" si="280"/>
        <v>1.4990044750725042E-4</v>
      </c>
      <c r="AO1600" s="37">
        <f t="shared" si="281"/>
        <v>1</v>
      </c>
      <c r="AP1600" s="38" t="s">
        <v>3</v>
      </c>
      <c r="AQ1600" s="39" t="str">
        <f t="shared" si="290"/>
        <v>제품</v>
      </c>
      <c r="AR1600" s="40">
        <f t="shared" si="284"/>
        <v>1584000</v>
      </c>
      <c r="AS1600" s="41">
        <f t="shared" si="285"/>
        <v>0</v>
      </c>
      <c r="AT1600" s="42">
        <f t="shared" si="286"/>
        <v>0</v>
      </c>
      <c r="AU1600" s="43">
        <f t="shared" si="282"/>
        <v>1584000</v>
      </c>
      <c r="AV1600" s="95">
        <f t="shared" si="289"/>
        <v>1584000</v>
      </c>
      <c r="AW1600" s="61" t="str">
        <f t="shared" si="289"/>
        <v/>
      </c>
      <c r="AX1600" s="61" t="str">
        <f t="shared" si="289"/>
        <v/>
      </c>
      <c r="AY1600" s="61" t="str">
        <f t="shared" si="289"/>
        <v/>
      </c>
      <c r="AZ1600" s="44" t="str">
        <f t="shared" si="289"/>
        <v/>
      </c>
      <c r="BA1600" s="45"/>
      <c r="BB1600" s="97">
        <v>88</v>
      </c>
      <c r="BC1600" s="98">
        <v>0</v>
      </c>
      <c r="BD1600" s="98">
        <v>0</v>
      </c>
      <c r="BE1600" s="98">
        <v>0</v>
      </c>
      <c r="BF1600" s="98">
        <v>0</v>
      </c>
      <c r="BG1600" s="99">
        <f t="shared" si="287"/>
        <v>88</v>
      </c>
      <c r="BH1600" s="52">
        <f t="shared" si="283"/>
        <v>0</v>
      </c>
      <c r="BI1600" s="53">
        <f>IFERROR(IF(ROUND(V1600/((D1600+AK1600)/2),1)&lt;0,0,ROUND(V1600/((D1600+AK1600)/2),1)),0)</f>
        <v>0</v>
      </c>
      <c r="BJ1600" s="55" t="str">
        <f>IF(AK1600=0,"정상",IF(AP1600="악성","악성",IF(AND(BL1600&gt;3,BI1600&lt;0.5),"악성",IF(AND(AP1600="정상",BL1600&lt;=3),"정상",IF(BI1600&gt;1,"정상","부진")))))</f>
        <v>악성</v>
      </c>
      <c r="BK1600" s="54">
        <v>43862</v>
      </c>
      <c r="BL1600" s="52">
        <f t="shared" si="288"/>
        <v>80</v>
      </c>
    </row>
    <row r="1601" spans="1:64" ht="17.100000000000001" customHeight="1">
      <c r="A1601" s="58" t="s">
        <v>1</v>
      </c>
      <c r="B1601" s="57" t="s">
        <v>257</v>
      </c>
      <c r="C1601" s="56" t="s">
        <v>258</v>
      </c>
      <c r="D1601" s="213">
        <v>20</v>
      </c>
      <c r="E1601" s="214">
        <v>4337.8500000000004</v>
      </c>
      <c r="F1601" s="215">
        <v>86757</v>
      </c>
      <c r="G1601" s="213">
        <v>0</v>
      </c>
      <c r="H1601" s="216">
        <v>0</v>
      </c>
      <c r="I1601" s="215">
        <v>0</v>
      </c>
      <c r="J1601" s="213">
        <v>0</v>
      </c>
      <c r="K1601" s="216">
        <v>0</v>
      </c>
      <c r="L1601" s="215">
        <v>0</v>
      </c>
      <c r="M1601" s="213">
        <v>0</v>
      </c>
      <c r="N1601" s="216">
        <v>0</v>
      </c>
      <c r="O1601" s="215">
        <v>0</v>
      </c>
      <c r="P1601" s="213">
        <v>0</v>
      </c>
      <c r="Q1601" s="216">
        <v>0</v>
      </c>
      <c r="R1601" s="215">
        <v>0</v>
      </c>
      <c r="S1601" s="213">
        <v>0</v>
      </c>
      <c r="T1601" s="214">
        <v>0</v>
      </c>
      <c r="U1601" s="217">
        <v>0</v>
      </c>
      <c r="V1601" s="213">
        <v>0</v>
      </c>
      <c r="W1601" s="216">
        <v>0</v>
      </c>
      <c r="X1601" s="215">
        <v>0</v>
      </c>
      <c r="Y1601" s="213">
        <v>0</v>
      </c>
      <c r="Z1601" s="216">
        <v>0</v>
      </c>
      <c r="AA1601" s="215">
        <v>0</v>
      </c>
      <c r="AB1601" s="213">
        <v>20</v>
      </c>
      <c r="AC1601" s="216">
        <v>4337.8500000000004</v>
      </c>
      <c r="AD1601" s="215">
        <v>86757</v>
      </c>
      <c r="AE1601" s="213">
        <v>0</v>
      </c>
      <c r="AF1601" s="216">
        <v>0</v>
      </c>
      <c r="AG1601" s="215">
        <v>0</v>
      </c>
      <c r="AH1601" s="213">
        <v>20</v>
      </c>
      <c r="AI1601" s="214">
        <v>4337.8500000000004</v>
      </c>
      <c r="AJ1601" s="215">
        <v>86757</v>
      </c>
      <c r="AK1601" s="218">
        <v>0</v>
      </c>
      <c r="AL1601" s="214">
        <v>0</v>
      </c>
      <c r="AM1601" s="215">
        <v>0</v>
      </c>
      <c r="AN1601" s="36">
        <f t="shared" si="280"/>
        <v>0</v>
      </c>
      <c r="AO1601" s="37">
        <f t="shared" si="281"/>
        <v>0</v>
      </c>
      <c r="AP1601" s="38" t="s">
        <v>3</v>
      </c>
      <c r="AQ1601" s="39" t="str">
        <f t="shared" si="290"/>
        <v>제품</v>
      </c>
      <c r="AR1601" s="40">
        <f t="shared" si="284"/>
        <v>0</v>
      </c>
      <c r="AS1601" s="41">
        <f t="shared" si="285"/>
        <v>0</v>
      </c>
      <c r="AT1601" s="42">
        <f t="shared" si="286"/>
        <v>0</v>
      </c>
      <c r="AU1601" s="43">
        <f t="shared" si="282"/>
        <v>0</v>
      </c>
      <c r="AV1601" s="95" t="str">
        <f t="shared" si="289"/>
        <v/>
      </c>
      <c r="AW1601" s="61" t="str">
        <f t="shared" si="289"/>
        <v/>
      </c>
      <c r="AX1601" s="61" t="str">
        <f t="shared" si="289"/>
        <v/>
      </c>
      <c r="AY1601" s="61" t="str">
        <f t="shared" si="289"/>
        <v/>
      </c>
      <c r="AZ1601" s="44" t="str">
        <f t="shared" si="289"/>
        <v/>
      </c>
      <c r="BA1601" s="45"/>
      <c r="BB1601" s="97">
        <v>0</v>
      </c>
      <c r="BC1601" s="98">
        <v>0</v>
      </c>
      <c r="BD1601" s="98">
        <v>0</v>
      </c>
      <c r="BE1601" s="98">
        <v>0</v>
      </c>
      <c r="BF1601" s="98">
        <v>0</v>
      </c>
      <c r="BG1601" s="99">
        <f t="shared" si="287"/>
        <v>0</v>
      </c>
      <c r="BH1601" s="52">
        <f t="shared" si="283"/>
        <v>0</v>
      </c>
      <c r="BI1601" s="53">
        <f>IFERROR(IF(ROUND(V1601/((D1601+AK1601)/2),1)&lt;0,0,ROUND(V1601/((D1601+AK1601)/2),1)),0)</f>
        <v>0</v>
      </c>
      <c r="BJ1601" s="55" t="str">
        <f>IF(AK1601=0,"정상",IF(AP1601="악성","악성",IF(AND(BL1601&gt;3,BI1601&lt;0.5),"악성",IF(AND(AP1601="정상",BL1601&lt;=3),"정상",IF(BI1601&gt;1,"정상","부진")))))</f>
        <v>정상</v>
      </c>
      <c r="BK1601" s="54">
        <v>41883</v>
      </c>
      <c r="BL1601" s="52">
        <f t="shared" si="288"/>
        <v>145</v>
      </c>
    </row>
    <row r="1602" spans="1:64" ht="17.100000000000001" customHeight="1">
      <c r="A1602" s="58" t="s">
        <v>1</v>
      </c>
      <c r="B1602" s="57" t="s">
        <v>259</v>
      </c>
      <c r="C1602" s="56" t="s">
        <v>260</v>
      </c>
      <c r="D1602" s="213">
        <v>137</v>
      </c>
      <c r="E1602" s="214">
        <v>710</v>
      </c>
      <c r="F1602" s="215">
        <v>97270</v>
      </c>
      <c r="G1602" s="213">
        <v>0</v>
      </c>
      <c r="H1602" s="216">
        <v>0</v>
      </c>
      <c r="I1602" s="215">
        <v>0</v>
      </c>
      <c r="J1602" s="213">
        <v>0</v>
      </c>
      <c r="K1602" s="216">
        <v>0</v>
      </c>
      <c r="L1602" s="215">
        <v>0</v>
      </c>
      <c r="M1602" s="213">
        <v>0</v>
      </c>
      <c r="N1602" s="216">
        <v>0</v>
      </c>
      <c r="O1602" s="215">
        <v>0</v>
      </c>
      <c r="P1602" s="213">
        <v>0</v>
      </c>
      <c r="Q1602" s="216">
        <v>0</v>
      </c>
      <c r="R1602" s="215">
        <v>0</v>
      </c>
      <c r="S1602" s="213">
        <v>0</v>
      </c>
      <c r="T1602" s="214">
        <v>0</v>
      </c>
      <c r="U1602" s="217">
        <v>0</v>
      </c>
      <c r="V1602" s="213">
        <v>-41</v>
      </c>
      <c r="W1602" s="216">
        <v>710</v>
      </c>
      <c r="X1602" s="215">
        <v>-29110</v>
      </c>
      <c r="Y1602" s="213">
        <v>0</v>
      </c>
      <c r="Z1602" s="216">
        <v>0</v>
      </c>
      <c r="AA1602" s="215">
        <v>0</v>
      </c>
      <c r="AB1602" s="213">
        <v>30</v>
      </c>
      <c r="AC1602" s="216">
        <v>710</v>
      </c>
      <c r="AD1602" s="215">
        <v>21300</v>
      </c>
      <c r="AE1602" s="213">
        <v>0</v>
      </c>
      <c r="AF1602" s="216">
        <v>0</v>
      </c>
      <c r="AG1602" s="215">
        <v>0</v>
      </c>
      <c r="AH1602" s="213">
        <v>-11</v>
      </c>
      <c r="AI1602" s="214">
        <v>710</v>
      </c>
      <c r="AJ1602" s="215">
        <v>-7810</v>
      </c>
      <c r="AK1602" s="218">
        <v>148</v>
      </c>
      <c r="AL1602" s="214">
        <v>710</v>
      </c>
      <c r="AM1602" s="215">
        <v>105080</v>
      </c>
      <c r="AN1602" s="36">
        <f t="shared" si="280"/>
        <v>9.9441534242814869E-6</v>
      </c>
      <c r="AO1602" s="37">
        <f t="shared" si="281"/>
        <v>1.0802919708029197</v>
      </c>
      <c r="AP1602" s="38" t="s">
        <v>3</v>
      </c>
      <c r="AQ1602" s="39" t="str">
        <f t="shared" si="290"/>
        <v>제품</v>
      </c>
      <c r="AR1602" s="40">
        <f t="shared" si="284"/>
        <v>105080</v>
      </c>
      <c r="AS1602" s="41">
        <f t="shared" si="285"/>
        <v>0</v>
      </c>
      <c r="AT1602" s="42">
        <f t="shared" si="286"/>
        <v>0</v>
      </c>
      <c r="AU1602" s="43">
        <f t="shared" si="282"/>
        <v>105080</v>
      </c>
      <c r="AV1602" s="95">
        <f t="shared" si="289"/>
        <v>105080</v>
      </c>
      <c r="AW1602" s="61" t="str">
        <f t="shared" si="289"/>
        <v/>
      </c>
      <c r="AX1602" s="61" t="str">
        <f t="shared" si="289"/>
        <v/>
      </c>
      <c r="AY1602" s="61" t="str">
        <f t="shared" si="289"/>
        <v/>
      </c>
      <c r="AZ1602" s="44" t="str">
        <f t="shared" si="289"/>
        <v/>
      </c>
      <c r="BA1602" s="45"/>
      <c r="BB1602" s="97">
        <v>148</v>
      </c>
      <c r="BC1602" s="98">
        <v>0</v>
      </c>
      <c r="BD1602" s="98">
        <v>0</v>
      </c>
      <c r="BE1602" s="98">
        <v>0</v>
      </c>
      <c r="BF1602" s="98">
        <v>0</v>
      </c>
      <c r="BG1602" s="99">
        <f t="shared" si="287"/>
        <v>148</v>
      </c>
      <c r="BH1602" s="52">
        <f t="shared" si="283"/>
        <v>0</v>
      </c>
      <c r="BI1602" s="53">
        <f>IFERROR(IF(ROUND(V1602/((D1602+AK1602)/2),1)&lt;0,0,ROUND(V1602/((D1602+AK1602)/2),1)),0)</f>
        <v>0</v>
      </c>
      <c r="BJ1602" s="55" t="str">
        <f>IF(AK1602=0,"정상",IF(AP1602="악성","악성",IF(AND(BL1602&gt;3,BI1602&lt;0.5),"악성",IF(AND(AP1602="정상",BL1602&lt;=3),"정상",IF(BI1602&gt;1,"정상","부진")))))</f>
        <v>악성</v>
      </c>
      <c r="BK1602" s="54">
        <v>41334</v>
      </c>
      <c r="BL1602" s="52">
        <f t="shared" si="288"/>
        <v>163</v>
      </c>
    </row>
    <row r="1603" spans="1:64" ht="17.100000000000001" customHeight="1">
      <c r="A1603" s="58" t="s">
        <v>1</v>
      </c>
      <c r="B1603" s="57" t="s">
        <v>261</v>
      </c>
      <c r="C1603" s="56" t="s">
        <v>262</v>
      </c>
      <c r="D1603" s="213">
        <v>0</v>
      </c>
      <c r="E1603" s="214">
        <v>0</v>
      </c>
      <c r="F1603" s="215">
        <v>0</v>
      </c>
      <c r="G1603" s="213">
        <v>0</v>
      </c>
      <c r="H1603" s="216">
        <v>0</v>
      </c>
      <c r="I1603" s="215">
        <v>0</v>
      </c>
      <c r="J1603" s="213">
        <v>0</v>
      </c>
      <c r="K1603" s="216">
        <v>0</v>
      </c>
      <c r="L1603" s="215">
        <v>0</v>
      </c>
      <c r="M1603" s="213">
        <v>0</v>
      </c>
      <c r="N1603" s="216">
        <v>0</v>
      </c>
      <c r="O1603" s="215">
        <v>0</v>
      </c>
      <c r="P1603" s="213">
        <v>0</v>
      </c>
      <c r="Q1603" s="216">
        <v>0</v>
      </c>
      <c r="R1603" s="215">
        <v>0</v>
      </c>
      <c r="S1603" s="213">
        <v>0</v>
      </c>
      <c r="T1603" s="214">
        <v>0</v>
      </c>
      <c r="U1603" s="217">
        <v>0</v>
      </c>
      <c r="V1603" s="213">
        <v>-1</v>
      </c>
      <c r="W1603" s="216">
        <v>1539</v>
      </c>
      <c r="X1603" s="215">
        <v>-1539</v>
      </c>
      <c r="Y1603" s="213">
        <v>0</v>
      </c>
      <c r="Z1603" s="216">
        <v>0</v>
      </c>
      <c r="AA1603" s="215">
        <v>0</v>
      </c>
      <c r="AB1603" s="213">
        <v>1</v>
      </c>
      <c r="AC1603" s="216">
        <v>1539</v>
      </c>
      <c r="AD1603" s="215">
        <v>1539</v>
      </c>
      <c r="AE1603" s="213">
        <v>0</v>
      </c>
      <c r="AF1603" s="216">
        <v>0</v>
      </c>
      <c r="AG1603" s="215">
        <v>0</v>
      </c>
      <c r="AH1603" s="213">
        <v>0</v>
      </c>
      <c r="AI1603" s="214">
        <v>0</v>
      </c>
      <c r="AJ1603" s="215">
        <v>0</v>
      </c>
      <c r="AK1603" s="218">
        <v>0</v>
      </c>
      <c r="AL1603" s="214">
        <v>0</v>
      </c>
      <c r="AM1603" s="215">
        <v>0</v>
      </c>
      <c r="AN1603" s="36">
        <f t="shared" si="280"/>
        <v>0</v>
      </c>
      <c r="AO1603" s="37">
        <f t="shared" si="281"/>
        <v>0</v>
      </c>
      <c r="AP1603" s="38" t="s">
        <v>3</v>
      </c>
      <c r="AQ1603" s="39" t="str">
        <f t="shared" si="290"/>
        <v>제품</v>
      </c>
      <c r="AR1603" s="40">
        <f t="shared" si="284"/>
        <v>0</v>
      </c>
      <c r="AS1603" s="41">
        <f t="shared" si="285"/>
        <v>0</v>
      </c>
      <c r="AT1603" s="42">
        <f t="shared" si="286"/>
        <v>0</v>
      </c>
      <c r="AU1603" s="43">
        <f t="shared" si="282"/>
        <v>0</v>
      </c>
      <c r="AV1603" s="95" t="str">
        <f t="shared" si="289"/>
        <v/>
      </c>
      <c r="AW1603" s="61" t="str">
        <f t="shared" si="289"/>
        <v/>
      </c>
      <c r="AX1603" s="61" t="str">
        <f t="shared" si="289"/>
        <v/>
      </c>
      <c r="AY1603" s="61" t="str">
        <f t="shared" si="289"/>
        <v/>
      </c>
      <c r="AZ1603" s="44" t="str">
        <f t="shared" si="289"/>
        <v/>
      </c>
      <c r="BA1603" s="45"/>
      <c r="BB1603" s="97">
        <v>0</v>
      </c>
      <c r="BC1603" s="98">
        <v>0</v>
      </c>
      <c r="BD1603" s="98">
        <v>0</v>
      </c>
      <c r="BE1603" s="98">
        <v>0</v>
      </c>
      <c r="BF1603" s="98">
        <v>0</v>
      </c>
      <c r="BG1603" s="99">
        <f t="shared" si="287"/>
        <v>0</v>
      </c>
      <c r="BH1603" s="52">
        <f t="shared" si="283"/>
        <v>0</v>
      </c>
      <c r="BI1603" s="53">
        <f>IFERROR(IF(ROUND(V1603/((D1603+AK1603)/2),1)&lt;0,0,ROUND(V1603/((D1603+AK1603)/2),1)),0)</f>
        <v>0</v>
      </c>
      <c r="BJ1603" s="55" t="str">
        <f>IF(AK1603=0,"정상",IF(AP1603="악성","악성",IF(AND(BL1603&gt;3,BI1603&lt;0.5),"악성",IF(AND(AP1603="정상",BL1603&lt;=3),"정상",IF(BI1603&gt;1,"정상","부진")))))</f>
        <v>정상</v>
      </c>
      <c r="BK1603" s="54">
        <v>41275</v>
      </c>
      <c r="BL1603" s="52">
        <f t="shared" si="288"/>
        <v>165</v>
      </c>
    </row>
    <row r="1604" spans="1:64" ht="17.100000000000001" customHeight="1">
      <c r="A1604" s="58" t="s">
        <v>1</v>
      </c>
      <c r="B1604" s="57" t="s">
        <v>263</v>
      </c>
      <c r="C1604" s="56" t="s">
        <v>264</v>
      </c>
      <c r="D1604" s="213">
        <v>1</v>
      </c>
      <c r="E1604" s="214">
        <v>1374</v>
      </c>
      <c r="F1604" s="215">
        <v>1374</v>
      </c>
      <c r="G1604" s="213">
        <v>0</v>
      </c>
      <c r="H1604" s="216">
        <v>0</v>
      </c>
      <c r="I1604" s="215">
        <v>0</v>
      </c>
      <c r="J1604" s="213">
        <v>0</v>
      </c>
      <c r="K1604" s="216">
        <v>0</v>
      </c>
      <c r="L1604" s="215">
        <v>0</v>
      </c>
      <c r="M1604" s="213">
        <v>0</v>
      </c>
      <c r="N1604" s="216">
        <v>0</v>
      </c>
      <c r="O1604" s="215">
        <v>0</v>
      </c>
      <c r="P1604" s="213">
        <v>0</v>
      </c>
      <c r="Q1604" s="216">
        <v>0</v>
      </c>
      <c r="R1604" s="215">
        <v>0</v>
      </c>
      <c r="S1604" s="213">
        <v>0</v>
      </c>
      <c r="T1604" s="214">
        <v>0</v>
      </c>
      <c r="U1604" s="217">
        <v>0</v>
      </c>
      <c r="V1604" s="213">
        <v>0</v>
      </c>
      <c r="W1604" s="216">
        <v>0</v>
      </c>
      <c r="X1604" s="215">
        <v>0</v>
      </c>
      <c r="Y1604" s="213">
        <v>0</v>
      </c>
      <c r="Z1604" s="216">
        <v>0</v>
      </c>
      <c r="AA1604" s="215">
        <v>0</v>
      </c>
      <c r="AB1604" s="213">
        <v>1</v>
      </c>
      <c r="AC1604" s="216">
        <v>1374</v>
      </c>
      <c r="AD1604" s="215">
        <v>1374</v>
      </c>
      <c r="AE1604" s="213">
        <v>0</v>
      </c>
      <c r="AF1604" s="216">
        <v>0</v>
      </c>
      <c r="AG1604" s="215">
        <v>0</v>
      </c>
      <c r="AH1604" s="213">
        <v>1</v>
      </c>
      <c r="AI1604" s="214">
        <v>1374</v>
      </c>
      <c r="AJ1604" s="215">
        <v>1374</v>
      </c>
      <c r="AK1604" s="218">
        <v>0</v>
      </c>
      <c r="AL1604" s="214">
        <v>0</v>
      </c>
      <c r="AM1604" s="215">
        <v>0</v>
      </c>
      <c r="AN1604" s="36">
        <f t="shared" si="280"/>
        <v>0</v>
      </c>
      <c r="AO1604" s="37">
        <f t="shared" si="281"/>
        <v>0</v>
      </c>
      <c r="AP1604" s="38" t="s">
        <v>3</v>
      </c>
      <c r="AQ1604" s="39" t="str">
        <f t="shared" si="290"/>
        <v>제품</v>
      </c>
      <c r="AR1604" s="40">
        <f t="shared" si="284"/>
        <v>0</v>
      </c>
      <c r="AS1604" s="41">
        <f t="shared" si="285"/>
        <v>0</v>
      </c>
      <c r="AT1604" s="42">
        <f t="shared" si="286"/>
        <v>0</v>
      </c>
      <c r="AU1604" s="43">
        <f t="shared" si="282"/>
        <v>0</v>
      </c>
      <c r="AV1604" s="95" t="str">
        <f t="shared" si="289"/>
        <v/>
      </c>
      <c r="AW1604" s="61" t="str">
        <f t="shared" si="289"/>
        <v/>
      </c>
      <c r="AX1604" s="61" t="str">
        <f t="shared" si="289"/>
        <v/>
      </c>
      <c r="AY1604" s="61" t="str">
        <f t="shared" si="289"/>
        <v/>
      </c>
      <c r="AZ1604" s="44" t="str">
        <f t="shared" si="289"/>
        <v/>
      </c>
      <c r="BA1604" s="45"/>
      <c r="BB1604" s="97">
        <v>0</v>
      </c>
      <c r="BC1604" s="98">
        <v>0</v>
      </c>
      <c r="BD1604" s="98">
        <v>0</v>
      </c>
      <c r="BE1604" s="98">
        <v>0</v>
      </c>
      <c r="BF1604" s="98">
        <v>0</v>
      </c>
      <c r="BG1604" s="99">
        <f t="shared" si="287"/>
        <v>0</v>
      </c>
      <c r="BH1604" s="52">
        <f t="shared" si="283"/>
        <v>0</v>
      </c>
      <c r="BI1604" s="53">
        <f>IFERROR(IF(ROUND(V1604/((D1604+AK1604)/2),1)&lt;0,0,ROUND(V1604/((D1604+AK1604)/2),1)),0)</f>
        <v>0</v>
      </c>
      <c r="BJ1604" s="55" t="str">
        <f>IF(AK1604=0,"정상",IF(AP1604="악성","악성",IF(AND(BL1604&gt;3,BI1604&lt;0.5),"악성",IF(AND(AP1604="정상",BL1604&lt;=3),"정상",IF(BI1604&gt;1,"정상","부진")))))</f>
        <v>정상</v>
      </c>
      <c r="BK1604" s="54">
        <v>41306</v>
      </c>
      <c r="BL1604" s="52">
        <f t="shared" si="288"/>
        <v>164</v>
      </c>
    </row>
    <row r="1605" spans="1:64" ht="17.100000000000001" customHeight="1">
      <c r="A1605" s="58" t="s">
        <v>1</v>
      </c>
      <c r="B1605" s="57" t="s">
        <v>265</v>
      </c>
      <c r="C1605" s="56" t="s">
        <v>266</v>
      </c>
      <c r="D1605" s="213">
        <v>0</v>
      </c>
      <c r="E1605" s="214">
        <v>0</v>
      </c>
      <c r="F1605" s="215">
        <v>0</v>
      </c>
      <c r="G1605" s="213">
        <v>0</v>
      </c>
      <c r="H1605" s="216">
        <v>0</v>
      </c>
      <c r="I1605" s="215">
        <v>0</v>
      </c>
      <c r="J1605" s="213">
        <v>0</v>
      </c>
      <c r="K1605" s="216">
        <v>0</v>
      </c>
      <c r="L1605" s="215">
        <v>0</v>
      </c>
      <c r="M1605" s="213">
        <v>0</v>
      </c>
      <c r="N1605" s="216">
        <v>0</v>
      </c>
      <c r="O1605" s="215">
        <v>0</v>
      </c>
      <c r="P1605" s="213">
        <v>0</v>
      </c>
      <c r="Q1605" s="216">
        <v>0</v>
      </c>
      <c r="R1605" s="215">
        <v>0</v>
      </c>
      <c r="S1605" s="213">
        <v>0</v>
      </c>
      <c r="T1605" s="214">
        <v>0</v>
      </c>
      <c r="U1605" s="217">
        <v>0</v>
      </c>
      <c r="V1605" s="213">
        <v>-3</v>
      </c>
      <c r="W1605" s="216">
        <v>1719.6666660000001</v>
      </c>
      <c r="X1605" s="215">
        <v>-5159</v>
      </c>
      <c r="Y1605" s="213">
        <v>0</v>
      </c>
      <c r="Z1605" s="216">
        <v>0</v>
      </c>
      <c r="AA1605" s="215">
        <v>0</v>
      </c>
      <c r="AB1605" s="213">
        <v>3</v>
      </c>
      <c r="AC1605" s="216">
        <v>1719.6666660000001</v>
      </c>
      <c r="AD1605" s="215">
        <v>5159</v>
      </c>
      <c r="AE1605" s="213">
        <v>0</v>
      </c>
      <c r="AF1605" s="216">
        <v>0</v>
      </c>
      <c r="AG1605" s="215">
        <v>0</v>
      </c>
      <c r="AH1605" s="213">
        <v>0</v>
      </c>
      <c r="AI1605" s="214">
        <v>0</v>
      </c>
      <c r="AJ1605" s="215">
        <v>0</v>
      </c>
      <c r="AK1605" s="218">
        <v>0</v>
      </c>
      <c r="AL1605" s="214">
        <v>0</v>
      </c>
      <c r="AM1605" s="215">
        <v>0</v>
      </c>
      <c r="AN1605" s="36">
        <f t="shared" si="280"/>
        <v>0</v>
      </c>
      <c r="AO1605" s="37">
        <f t="shared" si="281"/>
        <v>0</v>
      </c>
      <c r="AP1605" s="38" t="s">
        <v>3</v>
      </c>
      <c r="AQ1605" s="39" t="str">
        <f t="shared" si="290"/>
        <v>제품</v>
      </c>
      <c r="AR1605" s="40">
        <f t="shared" si="284"/>
        <v>0</v>
      </c>
      <c r="AS1605" s="41">
        <f t="shared" si="285"/>
        <v>0</v>
      </c>
      <c r="AT1605" s="42">
        <f t="shared" si="286"/>
        <v>0</v>
      </c>
      <c r="AU1605" s="43">
        <f t="shared" si="282"/>
        <v>0</v>
      </c>
      <c r="AV1605" s="95" t="str">
        <f t="shared" si="289"/>
        <v/>
      </c>
      <c r="AW1605" s="61" t="str">
        <f t="shared" si="289"/>
        <v/>
      </c>
      <c r="AX1605" s="61" t="str">
        <f t="shared" si="289"/>
        <v/>
      </c>
      <c r="AY1605" s="61" t="str">
        <f t="shared" si="289"/>
        <v/>
      </c>
      <c r="AZ1605" s="44" t="str">
        <f t="shared" si="289"/>
        <v/>
      </c>
      <c r="BA1605" s="45"/>
      <c r="BB1605" s="97">
        <v>0</v>
      </c>
      <c r="BC1605" s="98">
        <v>0</v>
      </c>
      <c r="BD1605" s="98">
        <v>0</v>
      </c>
      <c r="BE1605" s="98">
        <v>0</v>
      </c>
      <c r="BF1605" s="98">
        <v>0</v>
      </c>
      <c r="BG1605" s="99">
        <f t="shared" si="287"/>
        <v>0</v>
      </c>
      <c r="BH1605" s="52">
        <f t="shared" si="283"/>
        <v>0</v>
      </c>
      <c r="BI1605" s="53">
        <f>IFERROR(IF(ROUND(V1605/((D1605+AK1605)/2),1)&lt;0,0,ROUND(V1605/((D1605+AK1605)/2),1)),0)</f>
        <v>0</v>
      </c>
      <c r="BJ1605" s="55" t="str">
        <f>IF(AK1605=0,"정상",IF(AP1605="악성","악성",IF(AND(BL1605&gt;3,BI1605&lt;0.5),"악성",IF(AND(AP1605="정상",BL1605&lt;=3),"정상",IF(BI1605&gt;1,"정상","부진")))))</f>
        <v>정상</v>
      </c>
      <c r="BK1605" s="54">
        <v>41334</v>
      </c>
      <c r="BL1605" s="52">
        <f t="shared" si="288"/>
        <v>163</v>
      </c>
    </row>
    <row r="1606" spans="1:64" ht="17.100000000000001" customHeight="1">
      <c r="A1606" s="58" t="s">
        <v>1</v>
      </c>
      <c r="B1606" s="57" t="s">
        <v>4677</v>
      </c>
      <c r="C1606" s="56" t="s">
        <v>4678</v>
      </c>
      <c r="D1606" s="213">
        <v>0</v>
      </c>
      <c r="E1606" s="214">
        <v>0</v>
      </c>
      <c r="F1606" s="215">
        <v>0</v>
      </c>
      <c r="G1606" s="213">
        <v>0</v>
      </c>
      <c r="H1606" s="216">
        <v>0</v>
      </c>
      <c r="I1606" s="215">
        <v>0</v>
      </c>
      <c r="J1606" s="213">
        <v>0</v>
      </c>
      <c r="K1606" s="216">
        <v>0</v>
      </c>
      <c r="L1606" s="215">
        <v>0</v>
      </c>
      <c r="M1606" s="213">
        <v>0</v>
      </c>
      <c r="N1606" s="216">
        <v>0</v>
      </c>
      <c r="O1606" s="215">
        <v>0</v>
      </c>
      <c r="P1606" s="213">
        <v>0</v>
      </c>
      <c r="Q1606" s="216">
        <v>0</v>
      </c>
      <c r="R1606" s="215">
        <v>0</v>
      </c>
      <c r="S1606" s="213">
        <v>0</v>
      </c>
      <c r="T1606" s="214">
        <v>0</v>
      </c>
      <c r="U1606" s="217">
        <v>0</v>
      </c>
      <c r="V1606" s="213">
        <v>-2</v>
      </c>
      <c r="W1606" s="216">
        <v>3882</v>
      </c>
      <c r="X1606" s="215">
        <v>-7764</v>
      </c>
      <c r="Y1606" s="213">
        <v>0</v>
      </c>
      <c r="Z1606" s="216">
        <v>0</v>
      </c>
      <c r="AA1606" s="215">
        <v>0</v>
      </c>
      <c r="AB1606" s="213">
        <v>2</v>
      </c>
      <c r="AC1606" s="216">
        <v>3882</v>
      </c>
      <c r="AD1606" s="215">
        <v>7764</v>
      </c>
      <c r="AE1606" s="213">
        <v>0</v>
      </c>
      <c r="AF1606" s="216">
        <v>0</v>
      </c>
      <c r="AG1606" s="215">
        <v>0</v>
      </c>
      <c r="AH1606" s="213">
        <v>0</v>
      </c>
      <c r="AI1606" s="214">
        <v>0</v>
      </c>
      <c r="AJ1606" s="215">
        <v>0</v>
      </c>
      <c r="AK1606" s="218">
        <v>0</v>
      </c>
      <c r="AL1606" s="214">
        <v>0</v>
      </c>
      <c r="AM1606" s="215">
        <v>0</v>
      </c>
      <c r="AN1606" s="36">
        <f t="shared" si="280"/>
        <v>0</v>
      </c>
      <c r="AO1606" s="37">
        <f t="shared" si="281"/>
        <v>0</v>
      </c>
      <c r="AP1606" s="38" t="s">
        <v>3</v>
      </c>
      <c r="AQ1606" s="39" t="str">
        <f t="shared" si="290"/>
        <v>제품</v>
      </c>
      <c r="AR1606" s="40">
        <f t="shared" si="284"/>
        <v>0</v>
      </c>
      <c r="AS1606" s="41">
        <f t="shared" si="285"/>
        <v>0</v>
      </c>
      <c r="AT1606" s="42">
        <f t="shared" si="286"/>
        <v>0</v>
      </c>
      <c r="AU1606" s="43">
        <f t="shared" si="282"/>
        <v>0</v>
      </c>
      <c r="AV1606" s="95" t="str">
        <f t="shared" si="289"/>
        <v/>
      </c>
      <c r="AW1606" s="61" t="str">
        <f t="shared" si="289"/>
        <v/>
      </c>
      <c r="AX1606" s="61" t="str">
        <f t="shared" si="289"/>
        <v/>
      </c>
      <c r="AY1606" s="61" t="str">
        <f t="shared" si="289"/>
        <v/>
      </c>
      <c r="AZ1606" s="44" t="str">
        <f t="shared" si="289"/>
        <v/>
      </c>
      <c r="BA1606" s="45"/>
      <c r="BB1606" s="97">
        <v>0</v>
      </c>
      <c r="BC1606" s="98">
        <v>0</v>
      </c>
      <c r="BD1606" s="98">
        <v>0</v>
      </c>
      <c r="BE1606" s="98">
        <v>0</v>
      </c>
      <c r="BF1606" s="98">
        <v>0</v>
      </c>
      <c r="BG1606" s="99">
        <f t="shared" si="287"/>
        <v>0</v>
      </c>
      <c r="BH1606" s="52">
        <f t="shared" si="283"/>
        <v>0</v>
      </c>
      <c r="BI1606" s="53">
        <f>IFERROR(IF(ROUND(V1606/((D1606+AK1606)/2),1)&lt;0,0,ROUND(V1606/((D1606+AK1606)/2),1)),0)</f>
        <v>0</v>
      </c>
      <c r="BJ1606" s="55" t="str">
        <f>IF(AK1606=0,"정상",IF(AP1606="악성","악성",IF(AND(BL1606&gt;3,BI1606&lt;0.5),"악성",IF(AND(AP1606="정상",BL1606&lt;=3),"정상",IF(BI1606&gt;1,"정상","부진")))))</f>
        <v>정상</v>
      </c>
      <c r="BK1606" s="54">
        <v>45292</v>
      </c>
      <c r="BL1606" s="52">
        <f t="shared" si="288"/>
        <v>33</v>
      </c>
    </row>
    <row r="1607" spans="1:64" ht="17.100000000000001" customHeight="1">
      <c r="A1607" s="58" t="s">
        <v>1</v>
      </c>
      <c r="B1607" s="57" t="s">
        <v>3931</v>
      </c>
      <c r="C1607" s="56" t="s">
        <v>3932</v>
      </c>
      <c r="D1607" s="213">
        <v>0</v>
      </c>
      <c r="E1607" s="214">
        <v>0</v>
      </c>
      <c r="F1607" s="215">
        <v>0</v>
      </c>
      <c r="G1607" s="213">
        <v>0</v>
      </c>
      <c r="H1607" s="216">
        <v>0</v>
      </c>
      <c r="I1607" s="215">
        <v>0</v>
      </c>
      <c r="J1607" s="213">
        <v>0</v>
      </c>
      <c r="K1607" s="216">
        <v>0</v>
      </c>
      <c r="L1607" s="215">
        <v>0</v>
      </c>
      <c r="M1607" s="213">
        <v>0</v>
      </c>
      <c r="N1607" s="216">
        <v>0</v>
      </c>
      <c r="O1607" s="215">
        <v>0</v>
      </c>
      <c r="P1607" s="213">
        <v>0</v>
      </c>
      <c r="Q1607" s="216">
        <v>0</v>
      </c>
      <c r="R1607" s="215">
        <v>0</v>
      </c>
      <c r="S1607" s="213">
        <v>0</v>
      </c>
      <c r="T1607" s="214">
        <v>0</v>
      </c>
      <c r="U1607" s="217">
        <v>0</v>
      </c>
      <c r="V1607" s="213">
        <v>-1</v>
      </c>
      <c r="W1607" s="216">
        <v>1057</v>
      </c>
      <c r="X1607" s="215">
        <v>-1057</v>
      </c>
      <c r="Y1607" s="213">
        <v>0</v>
      </c>
      <c r="Z1607" s="216">
        <v>0</v>
      </c>
      <c r="AA1607" s="215">
        <v>0</v>
      </c>
      <c r="AB1607" s="213">
        <v>1</v>
      </c>
      <c r="AC1607" s="216">
        <v>1057</v>
      </c>
      <c r="AD1607" s="215">
        <v>1057</v>
      </c>
      <c r="AE1607" s="213">
        <v>0</v>
      </c>
      <c r="AF1607" s="216">
        <v>0</v>
      </c>
      <c r="AG1607" s="215">
        <v>0</v>
      </c>
      <c r="AH1607" s="213">
        <v>0</v>
      </c>
      <c r="AI1607" s="214">
        <v>0</v>
      </c>
      <c r="AJ1607" s="215">
        <v>0</v>
      </c>
      <c r="AK1607" s="218">
        <v>0</v>
      </c>
      <c r="AL1607" s="214">
        <v>0</v>
      </c>
      <c r="AM1607" s="215">
        <v>0</v>
      </c>
      <c r="AN1607" s="36">
        <f t="shared" si="280"/>
        <v>0</v>
      </c>
      <c r="AO1607" s="37">
        <f t="shared" si="281"/>
        <v>0</v>
      </c>
      <c r="AP1607" s="38" t="s">
        <v>3</v>
      </c>
      <c r="AQ1607" s="39" t="str">
        <f t="shared" si="290"/>
        <v>제품</v>
      </c>
      <c r="AR1607" s="40">
        <f t="shared" si="284"/>
        <v>0</v>
      </c>
      <c r="AS1607" s="41">
        <f t="shared" si="285"/>
        <v>0</v>
      </c>
      <c r="AT1607" s="42">
        <f t="shared" si="286"/>
        <v>0</v>
      </c>
      <c r="AU1607" s="43">
        <f t="shared" si="282"/>
        <v>0</v>
      </c>
      <c r="AV1607" s="95" t="str">
        <f t="shared" si="289"/>
        <v/>
      </c>
      <c r="AW1607" s="61" t="str">
        <f t="shared" si="289"/>
        <v/>
      </c>
      <c r="AX1607" s="61" t="str">
        <f t="shared" si="289"/>
        <v/>
      </c>
      <c r="AY1607" s="61" t="str">
        <f t="shared" si="289"/>
        <v/>
      </c>
      <c r="AZ1607" s="44" t="str">
        <f t="shared" si="289"/>
        <v/>
      </c>
      <c r="BA1607" s="45"/>
      <c r="BB1607" s="97">
        <v>0</v>
      </c>
      <c r="BC1607" s="98">
        <v>0</v>
      </c>
      <c r="BD1607" s="98">
        <v>0</v>
      </c>
      <c r="BE1607" s="98">
        <v>0</v>
      </c>
      <c r="BF1607" s="98">
        <v>0</v>
      </c>
      <c r="BG1607" s="99">
        <f t="shared" si="287"/>
        <v>0</v>
      </c>
      <c r="BH1607" s="52">
        <f t="shared" si="283"/>
        <v>0</v>
      </c>
      <c r="BI1607" s="53">
        <f>IFERROR(IF(ROUND(V1607/((D1607+AK1607)/2),1)&lt;0,0,ROUND(V1607/((D1607+AK1607)/2),1)),0)</f>
        <v>0</v>
      </c>
      <c r="BJ1607" s="55" t="str">
        <f>IF(AK1607=0,"정상",IF(AP1607="악성","악성",IF(AND(BL1607&gt;3,BI1607&lt;0.5),"악성",IF(AND(AP1607="정상",BL1607&lt;=3),"정상",IF(BI1607&gt;1,"정상","부진")))))</f>
        <v>정상</v>
      </c>
      <c r="BK1607" s="54">
        <v>41275</v>
      </c>
      <c r="BL1607" s="52">
        <f t="shared" si="288"/>
        <v>165</v>
      </c>
    </row>
    <row r="1608" spans="1:64" ht="17.100000000000001" customHeight="1">
      <c r="A1608" s="58" t="s">
        <v>1</v>
      </c>
      <c r="B1608" s="57" t="s">
        <v>267</v>
      </c>
      <c r="C1608" s="56" t="s">
        <v>268</v>
      </c>
      <c r="D1608" s="213">
        <v>2</v>
      </c>
      <c r="E1608" s="214">
        <v>1230</v>
      </c>
      <c r="F1608" s="215">
        <v>2460</v>
      </c>
      <c r="G1608" s="213">
        <v>0</v>
      </c>
      <c r="H1608" s="216">
        <v>0</v>
      </c>
      <c r="I1608" s="215">
        <v>0</v>
      </c>
      <c r="J1608" s="213">
        <v>0</v>
      </c>
      <c r="K1608" s="216">
        <v>0</v>
      </c>
      <c r="L1608" s="215">
        <v>0</v>
      </c>
      <c r="M1608" s="213">
        <v>0</v>
      </c>
      <c r="N1608" s="216">
        <v>0</v>
      </c>
      <c r="O1608" s="215">
        <v>0</v>
      </c>
      <c r="P1608" s="213">
        <v>0</v>
      </c>
      <c r="Q1608" s="216">
        <v>0</v>
      </c>
      <c r="R1608" s="215">
        <v>0</v>
      </c>
      <c r="S1608" s="213">
        <v>0</v>
      </c>
      <c r="T1608" s="214">
        <v>0</v>
      </c>
      <c r="U1608" s="217">
        <v>0</v>
      </c>
      <c r="V1608" s="213">
        <v>-2</v>
      </c>
      <c r="W1608" s="216">
        <v>1230</v>
      </c>
      <c r="X1608" s="215">
        <v>-2460</v>
      </c>
      <c r="Y1608" s="213">
        <v>0</v>
      </c>
      <c r="Z1608" s="216">
        <v>0</v>
      </c>
      <c r="AA1608" s="215">
        <v>0</v>
      </c>
      <c r="AB1608" s="213">
        <v>2</v>
      </c>
      <c r="AC1608" s="216">
        <v>1230</v>
      </c>
      <c r="AD1608" s="215">
        <v>2460</v>
      </c>
      <c r="AE1608" s="213">
        <v>0</v>
      </c>
      <c r="AF1608" s="216">
        <v>0</v>
      </c>
      <c r="AG1608" s="215">
        <v>0</v>
      </c>
      <c r="AH1608" s="213">
        <v>0</v>
      </c>
      <c r="AI1608" s="214">
        <v>0</v>
      </c>
      <c r="AJ1608" s="215">
        <v>0</v>
      </c>
      <c r="AK1608" s="218">
        <v>2</v>
      </c>
      <c r="AL1608" s="214">
        <v>1230</v>
      </c>
      <c r="AM1608" s="215">
        <v>2460</v>
      </c>
      <c r="AN1608" s="36">
        <f t="shared" si="280"/>
        <v>2.3279993741656316E-7</v>
      </c>
      <c r="AO1608" s="37">
        <f t="shared" si="281"/>
        <v>1</v>
      </c>
      <c r="AP1608" s="38" t="s">
        <v>3</v>
      </c>
      <c r="AQ1608" s="39" t="str">
        <f t="shared" si="290"/>
        <v>제품</v>
      </c>
      <c r="AR1608" s="40">
        <f t="shared" si="284"/>
        <v>2460</v>
      </c>
      <c r="AS1608" s="41">
        <f t="shared" si="285"/>
        <v>0</v>
      </c>
      <c r="AT1608" s="42">
        <f t="shared" si="286"/>
        <v>0</v>
      </c>
      <c r="AU1608" s="43">
        <f t="shared" si="282"/>
        <v>2460</v>
      </c>
      <c r="AV1608" s="95">
        <f t="shared" si="289"/>
        <v>2460</v>
      </c>
      <c r="AW1608" s="61" t="str">
        <f t="shared" si="289"/>
        <v/>
      </c>
      <c r="AX1608" s="61" t="str">
        <f t="shared" si="289"/>
        <v/>
      </c>
      <c r="AY1608" s="61" t="str">
        <f t="shared" si="289"/>
        <v/>
      </c>
      <c r="AZ1608" s="44" t="str">
        <f t="shared" si="289"/>
        <v/>
      </c>
      <c r="BA1608" s="45"/>
      <c r="BB1608" s="97">
        <v>2</v>
      </c>
      <c r="BC1608" s="98">
        <v>0</v>
      </c>
      <c r="BD1608" s="98">
        <v>0</v>
      </c>
      <c r="BE1608" s="98">
        <v>0</v>
      </c>
      <c r="BF1608" s="98">
        <v>0</v>
      </c>
      <c r="BG1608" s="99">
        <f t="shared" si="287"/>
        <v>2</v>
      </c>
      <c r="BH1608" s="52">
        <f t="shared" si="283"/>
        <v>0</v>
      </c>
      <c r="BI1608" s="53">
        <f>IFERROR(IF(ROUND(V1608/((D1608+AK1608)/2),1)&lt;0,0,ROUND(V1608/((D1608+AK1608)/2),1)),0)</f>
        <v>0</v>
      </c>
      <c r="BJ1608" s="55" t="str">
        <f>IF(AK1608=0,"정상",IF(AP1608="악성","악성",IF(AND(BL1608&gt;3,BI1608&lt;0.5),"악성",IF(AND(AP1608="정상",BL1608&lt;=3),"정상",IF(BI1608&gt;1,"정상","부진")))))</f>
        <v>악성</v>
      </c>
      <c r="BK1608" s="54">
        <v>41334</v>
      </c>
      <c r="BL1608" s="52">
        <f t="shared" si="288"/>
        <v>163</v>
      </c>
    </row>
    <row r="1609" spans="1:64" ht="17.100000000000001" customHeight="1">
      <c r="A1609" s="58" t="s">
        <v>1</v>
      </c>
      <c r="B1609" s="57" t="s">
        <v>269</v>
      </c>
      <c r="C1609" s="56" t="s">
        <v>270</v>
      </c>
      <c r="D1609" s="213">
        <v>1</v>
      </c>
      <c r="E1609" s="214">
        <v>2415</v>
      </c>
      <c r="F1609" s="215">
        <v>2415</v>
      </c>
      <c r="G1609" s="213">
        <v>0</v>
      </c>
      <c r="H1609" s="216">
        <v>0</v>
      </c>
      <c r="I1609" s="215">
        <v>0</v>
      </c>
      <c r="J1609" s="213">
        <v>0</v>
      </c>
      <c r="K1609" s="216">
        <v>0</v>
      </c>
      <c r="L1609" s="215">
        <v>0</v>
      </c>
      <c r="M1609" s="213">
        <v>0</v>
      </c>
      <c r="N1609" s="216">
        <v>0</v>
      </c>
      <c r="O1609" s="215">
        <v>0</v>
      </c>
      <c r="P1609" s="213">
        <v>0</v>
      </c>
      <c r="Q1609" s="216">
        <v>0</v>
      </c>
      <c r="R1609" s="215">
        <v>0</v>
      </c>
      <c r="S1609" s="213">
        <v>0</v>
      </c>
      <c r="T1609" s="214">
        <v>0</v>
      </c>
      <c r="U1609" s="217">
        <v>0</v>
      </c>
      <c r="V1609" s="213">
        <v>0</v>
      </c>
      <c r="W1609" s="216">
        <v>0</v>
      </c>
      <c r="X1609" s="215">
        <v>0</v>
      </c>
      <c r="Y1609" s="213">
        <v>0</v>
      </c>
      <c r="Z1609" s="216">
        <v>0</v>
      </c>
      <c r="AA1609" s="215">
        <v>0</v>
      </c>
      <c r="AB1609" s="213">
        <v>1</v>
      </c>
      <c r="AC1609" s="216">
        <v>2415</v>
      </c>
      <c r="AD1609" s="215">
        <v>2415</v>
      </c>
      <c r="AE1609" s="213">
        <v>0</v>
      </c>
      <c r="AF1609" s="216">
        <v>0</v>
      </c>
      <c r="AG1609" s="215">
        <v>0</v>
      </c>
      <c r="AH1609" s="213">
        <v>1</v>
      </c>
      <c r="AI1609" s="214">
        <v>2415</v>
      </c>
      <c r="AJ1609" s="215">
        <v>2415</v>
      </c>
      <c r="AK1609" s="218">
        <v>0</v>
      </c>
      <c r="AL1609" s="214">
        <v>0</v>
      </c>
      <c r="AM1609" s="215">
        <v>0</v>
      </c>
      <c r="AN1609" s="36">
        <f t="shared" si="280"/>
        <v>0</v>
      </c>
      <c r="AO1609" s="37">
        <f t="shared" si="281"/>
        <v>0</v>
      </c>
      <c r="AP1609" s="38" t="s">
        <v>3</v>
      </c>
      <c r="AQ1609" s="39" t="str">
        <f t="shared" si="290"/>
        <v>제품</v>
      </c>
      <c r="AR1609" s="40">
        <f t="shared" si="284"/>
        <v>0</v>
      </c>
      <c r="AS1609" s="41">
        <f t="shared" si="285"/>
        <v>0</v>
      </c>
      <c r="AT1609" s="42">
        <f t="shared" si="286"/>
        <v>0</v>
      </c>
      <c r="AU1609" s="43">
        <f t="shared" si="282"/>
        <v>0</v>
      </c>
      <c r="AV1609" s="95" t="str">
        <f t="shared" si="289"/>
        <v/>
      </c>
      <c r="AW1609" s="61" t="str">
        <f t="shared" si="289"/>
        <v/>
      </c>
      <c r="AX1609" s="61" t="str">
        <f t="shared" si="289"/>
        <v/>
      </c>
      <c r="AY1609" s="61" t="str">
        <f t="shared" si="289"/>
        <v/>
      </c>
      <c r="AZ1609" s="44" t="str">
        <f t="shared" si="289"/>
        <v/>
      </c>
      <c r="BA1609" s="45"/>
      <c r="BB1609" s="97">
        <v>0</v>
      </c>
      <c r="BC1609" s="98">
        <v>0</v>
      </c>
      <c r="BD1609" s="98">
        <v>0</v>
      </c>
      <c r="BE1609" s="98">
        <v>0</v>
      </c>
      <c r="BF1609" s="98">
        <v>0</v>
      </c>
      <c r="BG1609" s="99">
        <f t="shared" si="287"/>
        <v>0</v>
      </c>
      <c r="BH1609" s="52">
        <f t="shared" si="283"/>
        <v>0</v>
      </c>
      <c r="BI1609" s="53">
        <f>IFERROR(IF(ROUND(V1609/((D1609+AK1609)/2),1)&lt;0,0,ROUND(V1609/((D1609+AK1609)/2),1)),0)</f>
        <v>0</v>
      </c>
      <c r="BJ1609" s="55" t="str">
        <f>IF(AK1609=0,"정상",IF(AP1609="악성","악성",IF(AND(BL1609&gt;3,BI1609&lt;0.5),"악성",IF(AND(AP1609="정상",BL1609&lt;=3),"정상",IF(BI1609&gt;1,"정상","부진")))))</f>
        <v>정상</v>
      </c>
      <c r="BK1609" s="54">
        <v>40878</v>
      </c>
      <c r="BL1609" s="52">
        <f t="shared" si="288"/>
        <v>178</v>
      </c>
    </row>
    <row r="1610" spans="1:64" ht="17.100000000000001" customHeight="1">
      <c r="A1610" s="58" t="s">
        <v>1</v>
      </c>
      <c r="B1610" s="57" t="s">
        <v>271</v>
      </c>
      <c r="C1610" s="56" t="s">
        <v>272</v>
      </c>
      <c r="D1610" s="213">
        <v>9</v>
      </c>
      <c r="E1610" s="214">
        <v>548</v>
      </c>
      <c r="F1610" s="215">
        <v>4932</v>
      </c>
      <c r="G1610" s="213">
        <v>0</v>
      </c>
      <c r="H1610" s="216">
        <v>0</v>
      </c>
      <c r="I1610" s="215">
        <v>0</v>
      </c>
      <c r="J1610" s="213">
        <v>0</v>
      </c>
      <c r="K1610" s="216">
        <v>0</v>
      </c>
      <c r="L1610" s="215">
        <v>0</v>
      </c>
      <c r="M1610" s="213">
        <v>0</v>
      </c>
      <c r="N1610" s="216">
        <v>0</v>
      </c>
      <c r="O1610" s="215">
        <v>0</v>
      </c>
      <c r="P1610" s="213">
        <v>0</v>
      </c>
      <c r="Q1610" s="216">
        <v>0</v>
      </c>
      <c r="R1610" s="215">
        <v>0</v>
      </c>
      <c r="S1610" s="213">
        <v>0</v>
      </c>
      <c r="T1610" s="214">
        <v>0</v>
      </c>
      <c r="U1610" s="217">
        <v>0</v>
      </c>
      <c r="V1610" s="213">
        <v>0</v>
      </c>
      <c r="W1610" s="216">
        <v>0</v>
      </c>
      <c r="X1610" s="215">
        <v>0</v>
      </c>
      <c r="Y1610" s="213">
        <v>0</v>
      </c>
      <c r="Z1610" s="216">
        <v>0</v>
      </c>
      <c r="AA1610" s="215">
        <v>0</v>
      </c>
      <c r="AB1610" s="213">
        <v>0</v>
      </c>
      <c r="AC1610" s="216">
        <v>0</v>
      </c>
      <c r="AD1610" s="215">
        <v>0</v>
      </c>
      <c r="AE1610" s="213">
        <v>0</v>
      </c>
      <c r="AF1610" s="216">
        <v>0</v>
      </c>
      <c r="AG1610" s="215">
        <v>0</v>
      </c>
      <c r="AH1610" s="213">
        <v>0</v>
      </c>
      <c r="AI1610" s="214">
        <v>0</v>
      </c>
      <c r="AJ1610" s="215">
        <v>0</v>
      </c>
      <c r="AK1610" s="218">
        <v>9</v>
      </c>
      <c r="AL1610" s="214">
        <v>548</v>
      </c>
      <c r="AM1610" s="215">
        <v>4932</v>
      </c>
      <c r="AN1610" s="36">
        <f t="shared" ref="AN1610:AN1673" si="291">AM1610/$AM$4</f>
        <v>4.6673548428393882E-7</v>
      </c>
      <c r="AO1610" s="37">
        <f t="shared" ref="AO1610:AO1673" si="292">IF(ISERROR(AK1610/(D1610+S1610)),,(AK1610/(D1610+S1610)))</f>
        <v>1</v>
      </c>
      <c r="AP1610" s="38" t="s">
        <v>3</v>
      </c>
      <c r="AQ1610" s="39" t="str">
        <f t="shared" si="290"/>
        <v>제품</v>
      </c>
      <c r="AR1610" s="40">
        <f t="shared" si="284"/>
        <v>4932</v>
      </c>
      <c r="AS1610" s="41">
        <f t="shared" si="285"/>
        <v>0</v>
      </c>
      <c r="AT1610" s="42">
        <f t="shared" si="286"/>
        <v>0</v>
      </c>
      <c r="AU1610" s="43">
        <f t="shared" ref="AU1610:AU1673" si="293">SUM(AR1610:AT1610)</f>
        <v>4932</v>
      </c>
      <c r="AV1610" s="95">
        <f t="shared" si="289"/>
        <v>4932</v>
      </c>
      <c r="AW1610" s="61" t="str">
        <f t="shared" si="289"/>
        <v/>
      </c>
      <c r="AX1610" s="61" t="str">
        <f t="shared" si="289"/>
        <v/>
      </c>
      <c r="AY1610" s="61" t="str">
        <f t="shared" si="289"/>
        <v/>
      </c>
      <c r="AZ1610" s="44" t="str">
        <f t="shared" si="289"/>
        <v/>
      </c>
      <c r="BA1610" s="45"/>
      <c r="BB1610" s="97">
        <v>9</v>
      </c>
      <c r="BC1610" s="98">
        <v>0</v>
      </c>
      <c r="BD1610" s="98">
        <v>0</v>
      </c>
      <c r="BE1610" s="98">
        <v>0</v>
      </c>
      <c r="BF1610" s="98">
        <v>0</v>
      </c>
      <c r="BG1610" s="99">
        <f t="shared" si="287"/>
        <v>9</v>
      </c>
      <c r="BH1610" s="52">
        <f t="shared" ref="BH1610:BH1673" si="294">BG1610-AK1610</f>
        <v>0</v>
      </c>
      <c r="BI1610" s="53">
        <f>IFERROR(IF(ROUND(V1610/((D1610+AK1610)/2),1)&lt;0,0,ROUND(V1610/((D1610+AK1610)/2),1)),0)</f>
        <v>0</v>
      </c>
      <c r="BJ1610" s="55" t="str">
        <f>IF(AK1610=0,"정상",IF(AP1610="악성","악성",IF(AND(BL1610&gt;3,BI1610&lt;0.5),"악성",IF(AND(AP1610="정상",BL1610&lt;=3),"정상",IF(BI1610&gt;1,"정상","부진")))))</f>
        <v>악성</v>
      </c>
      <c r="BK1610" s="54">
        <v>41275</v>
      </c>
      <c r="BL1610" s="52">
        <f t="shared" si="288"/>
        <v>165</v>
      </c>
    </row>
    <row r="1611" spans="1:64" ht="17.100000000000001" customHeight="1">
      <c r="A1611" s="58" t="s">
        <v>1</v>
      </c>
      <c r="B1611" s="57" t="s">
        <v>273</v>
      </c>
      <c r="C1611" s="56" t="s">
        <v>274</v>
      </c>
      <c r="D1611" s="213">
        <v>388</v>
      </c>
      <c r="E1611" s="214">
        <v>909.95719999999994</v>
      </c>
      <c r="F1611" s="215">
        <v>353063</v>
      </c>
      <c r="G1611" s="213">
        <v>0</v>
      </c>
      <c r="H1611" s="216">
        <v>0</v>
      </c>
      <c r="I1611" s="215">
        <v>0</v>
      </c>
      <c r="J1611" s="213">
        <v>0</v>
      </c>
      <c r="K1611" s="216">
        <v>0</v>
      </c>
      <c r="L1611" s="215">
        <v>0</v>
      </c>
      <c r="M1611" s="213">
        <v>1</v>
      </c>
      <c r="N1611" s="216">
        <v>910</v>
      </c>
      <c r="O1611" s="215">
        <v>910</v>
      </c>
      <c r="P1611" s="213">
        <v>0</v>
      </c>
      <c r="Q1611" s="216">
        <v>0</v>
      </c>
      <c r="R1611" s="215">
        <v>0</v>
      </c>
      <c r="S1611" s="213">
        <v>1</v>
      </c>
      <c r="T1611" s="214">
        <v>910</v>
      </c>
      <c r="U1611" s="217">
        <v>910</v>
      </c>
      <c r="V1611" s="213">
        <v>359</v>
      </c>
      <c r="W1611" s="216">
        <v>909.95264599999996</v>
      </c>
      <c r="X1611" s="215">
        <v>326673</v>
      </c>
      <c r="Y1611" s="213">
        <v>0</v>
      </c>
      <c r="Z1611" s="216">
        <v>0</v>
      </c>
      <c r="AA1611" s="215">
        <v>0</v>
      </c>
      <c r="AB1611" s="213">
        <v>8</v>
      </c>
      <c r="AC1611" s="216">
        <v>910</v>
      </c>
      <c r="AD1611" s="215">
        <v>7280</v>
      </c>
      <c r="AE1611" s="213">
        <v>0</v>
      </c>
      <c r="AF1611" s="216">
        <v>0</v>
      </c>
      <c r="AG1611" s="215">
        <v>0</v>
      </c>
      <c r="AH1611" s="213">
        <v>367</v>
      </c>
      <c r="AI1611" s="214">
        <v>909.95367799999997</v>
      </c>
      <c r="AJ1611" s="215">
        <v>333953</v>
      </c>
      <c r="AK1611" s="218">
        <v>22</v>
      </c>
      <c r="AL1611" s="214">
        <v>910</v>
      </c>
      <c r="AM1611" s="215">
        <v>20020</v>
      </c>
      <c r="AN1611" s="36">
        <f t="shared" si="291"/>
        <v>1.8945751004388596E-6</v>
      </c>
      <c r="AO1611" s="37">
        <f t="shared" si="292"/>
        <v>5.6555269922879174E-2</v>
      </c>
      <c r="AP1611" s="38" t="s">
        <v>4</v>
      </c>
      <c r="AQ1611" s="39" t="str">
        <f t="shared" si="290"/>
        <v>제품</v>
      </c>
      <c r="AR1611" s="40">
        <f t="shared" ref="AR1611:AR1674" si="295">IF($AP1611="악성",$AM1611,0)</f>
        <v>0</v>
      </c>
      <c r="AS1611" s="41">
        <f t="shared" ref="AS1611:AS1674" si="296">IF($AP1611="부진",$AM1611,0)</f>
        <v>20020</v>
      </c>
      <c r="AT1611" s="42">
        <f t="shared" ref="AT1611:AT1674" si="297">IF($AP1611="정상",$AM1611,0)</f>
        <v>0</v>
      </c>
      <c r="AU1611" s="43">
        <f t="shared" si="293"/>
        <v>20020</v>
      </c>
      <c r="AV1611" s="95">
        <f t="shared" si="289"/>
        <v>20020</v>
      </c>
      <c r="AW1611" s="61" t="str">
        <f t="shared" si="289"/>
        <v/>
      </c>
      <c r="AX1611" s="61" t="str">
        <f t="shared" si="289"/>
        <v/>
      </c>
      <c r="AY1611" s="61" t="str">
        <f t="shared" si="289"/>
        <v/>
      </c>
      <c r="AZ1611" s="44" t="str">
        <f t="shared" si="289"/>
        <v/>
      </c>
      <c r="BA1611" s="45"/>
      <c r="BB1611" s="97">
        <v>22</v>
      </c>
      <c r="BC1611" s="98">
        <v>0</v>
      </c>
      <c r="BD1611" s="98">
        <v>0</v>
      </c>
      <c r="BE1611" s="98">
        <v>0</v>
      </c>
      <c r="BF1611" s="98">
        <v>0</v>
      </c>
      <c r="BG1611" s="99">
        <f t="shared" ref="BG1611:BG1674" si="298">+SUM(BB1611:BF1611)</f>
        <v>22</v>
      </c>
      <c r="BH1611" s="52">
        <f t="shared" si="294"/>
        <v>0</v>
      </c>
      <c r="BI1611" s="53">
        <f>IFERROR(IF(ROUND(V1611/((D1611+AK1611)/2),1)&lt;0,0,ROUND(V1611/((D1611+AK1611)/2),1)),0)</f>
        <v>1.8</v>
      </c>
      <c r="BJ1611" s="55" t="str">
        <f>IF(AK1611=0,"정상",IF(AP1611="악성","악성",IF(AND(BL1611&gt;3,BI1611&lt;0.5),"악성",IF(AND(AP1611="정상",BL1611&lt;=3),"정상",IF(BI1611&gt;1,"정상","부진")))))</f>
        <v>정상</v>
      </c>
      <c r="BK1611" s="54">
        <v>41395</v>
      </c>
      <c r="BL1611" s="52">
        <f t="shared" ref="BL1611:BL1674" si="299">DATEDIF(BK1611,$BL$9,"m")+1</f>
        <v>161</v>
      </c>
    </row>
    <row r="1612" spans="1:64" ht="17.100000000000001" customHeight="1">
      <c r="A1612" s="58" t="s">
        <v>1</v>
      </c>
      <c r="B1612" s="57" t="s">
        <v>275</v>
      </c>
      <c r="C1612" s="56" t="s">
        <v>276</v>
      </c>
      <c r="D1612" s="213">
        <v>1287</v>
      </c>
      <c r="E1612" s="214">
        <v>1108.0736999999999</v>
      </c>
      <c r="F1612" s="215">
        <v>1426090</v>
      </c>
      <c r="G1612" s="213">
        <v>0</v>
      </c>
      <c r="H1612" s="216">
        <v>0</v>
      </c>
      <c r="I1612" s="215">
        <v>0</v>
      </c>
      <c r="J1612" s="213">
        <v>0</v>
      </c>
      <c r="K1612" s="216">
        <v>0</v>
      </c>
      <c r="L1612" s="215">
        <v>0</v>
      </c>
      <c r="M1612" s="213">
        <v>1</v>
      </c>
      <c r="N1612" s="216">
        <v>1108</v>
      </c>
      <c r="O1612" s="215">
        <v>1108</v>
      </c>
      <c r="P1612" s="213">
        <v>0</v>
      </c>
      <c r="Q1612" s="216">
        <v>0</v>
      </c>
      <c r="R1612" s="215">
        <v>0</v>
      </c>
      <c r="S1612" s="213">
        <v>1</v>
      </c>
      <c r="T1612" s="214">
        <v>1108</v>
      </c>
      <c r="U1612" s="217">
        <v>1108</v>
      </c>
      <c r="V1612" s="213">
        <v>1271</v>
      </c>
      <c r="W1612" s="216">
        <v>1108.0723829999999</v>
      </c>
      <c r="X1612" s="215">
        <v>1408360</v>
      </c>
      <c r="Y1612" s="213">
        <v>0</v>
      </c>
      <c r="Z1612" s="216">
        <v>0</v>
      </c>
      <c r="AA1612" s="215">
        <v>0</v>
      </c>
      <c r="AB1612" s="213">
        <v>6</v>
      </c>
      <c r="AC1612" s="216">
        <v>1108.333333</v>
      </c>
      <c r="AD1612" s="215">
        <v>6650</v>
      </c>
      <c r="AE1612" s="213">
        <v>0</v>
      </c>
      <c r="AF1612" s="216">
        <v>0</v>
      </c>
      <c r="AG1612" s="215">
        <v>0</v>
      </c>
      <c r="AH1612" s="213">
        <v>1277</v>
      </c>
      <c r="AI1612" s="214">
        <v>1108.0736099999999</v>
      </c>
      <c r="AJ1612" s="215">
        <v>1415010</v>
      </c>
      <c r="AK1612" s="218">
        <v>11</v>
      </c>
      <c r="AL1612" s="214">
        <v>1108</v>
      </c>
      <c r="AM1612" s="215">
        <v>12188</v>
      </c>
      <c r="AN1612" s="36">
        <f t="shared" si="291"/>
        <v>1.1534006655418991E-6</v>
      </c>
      <c r="AO1612" s="37">
        <f t="shared" si="292"/>
        <v>8.5403726708074539E-3</v>
      </c>
      <c r="AP1612" s="38" t="s">
        <v>4</v>
      </c>
      <c r="AQ1612" s="39" t="str">
        <f t="shared" si="290"/>
        <v>제품</v>
      </c>
      <c r="AR1612" s="40">
        <f t="shared" si="295"/>
        <v>0</v>
      </c>
      <c r="AS1612" s="41">
        <f t="shared" si="296"/>
        <v>12188</v>
      </c>
      <c r="AT1612" s="42">
        <f t="shared" si="297"/>
        <v>0</v>
      </c>
      <c r="AU1612" s="43">
        <f t="shared" si="293"/>
        <v>12188</v>
      </c>
      <c r="AV1612" s="95">
        <f t="shared" si="289"/>
        <v>12188</v>
      </c>
      <c r="AW1612" s="61" t="str">
        <f t="shared" si="289"/>
        <v/>
      </c>
      <c r="AX1612" s="61" t="str">
        <f t="shared" si="289"/>
        <v/>
      </c>
      <c r="AY1612" s="61" t="str">
        <f t="shared" si="289"/>
        <v/>
      </c>
      <c r="AZ1612" s="44" t="str">
        <f t="shared" si="289"/>
        <v/>
      </c>
      <c r="BA1612" s="45"/>
      <c r="BB1612" s="97">
        <v>11</v>
      </c>
      <c r="BC1612" s="98">
        <v>0</v>
      </c>
      <c r="BD1612" s="98">
        <v>0</v>
      </c>
      <c r="BE1612" s="98">
        <v>0</v>
      </c>
      <c r="BF1612" s="98">
        <v>0</v>
      </c>
      <c r="BG1612" s="99">
        <f t="shared" si="298"/>
        <v>11</v>
      </c>
      <c r="BH1612" s="52">
        <f t="shared" si="294"/>
        <v>0</v>
      </c>
      <c r="BI1612" s="53">
        <f>IFERROR(IF(ROUND(V1612/((D1612+AK1612)/2),1)&lt;0,0,ROUND(V1612/((D1612+AK1612)/2),1)),0)</f>
        <v>2</v>
      </c>
      <c r="BJ1612" s="55" t="str">
        <f>IF(AK1612=0,"정상",IF(AP1612="악성","악성",IF(AND(BL1612&gt;3,BI1612&lt;0.5),"악성",IF(AND(AP1612="정상",BL1612&lt;=3),"정상",IF(BI1612&gt;1,"정상","부진")))))</f>
        <v>정상</v>
      </c>
      <c r="BK1612" s="54">
        <v>41426</v>
      </c>
      <c r="BL1612" s="52">
        <f t="shared" si="299"/>
        <v>160</v>
      </c>
    </row>
    <row r="1613" spans="1:64" ht="17.100000000000001" customHeight="1">
      <c r="A1613" s="58" t="s">
        <v>1</v>
      </c>
      <c r="B1613" s="57" t="s">
        <v>277</v>
      </c>
      <c r="C1613" s="56" t="s">
        <v>278</v>
      </c>
      <c r="D1613" s="213">
        <v>3042</v>
      </c>
      <c r="E1613" s="214">
        <v>1111.6658</v>
      </c>
      <c r="F1613" s="215">
        <v>3381687</v>
      </c>
      <c r="G1613" s="213">
        <v>0</v>
      </c>
      <c r="H1613" s="216">
        <v>0</v>
      </c>
      <c r="I1613" s="215">
        <v>0</v>
      </c>
      <c r="J1613" s="213">
        <v>0</v>
      </c>
      <c r="K1613" s="216">
        <v>0</v>
      </c>
      <c r="L1613" s="215">
        <v>0</v>
      </c>
      <c r="M1613" s="213">
        <v>0</v>
      </c>
      <c r="N1613" s="216">
        <v>0</v>
      </c>
      <c r="O1613" s="215">
        <v>0</v>
      </c>
      <c r="P1613" s="213">
        <v>0</v>
      </c>
      <c r="Q1613" s="216">
        <v>0</v>
      </c>
      <c r="R1613" s="215">
        <v>0</v>
      </c>
      <c r="S1613" s="213">
        <v>0</v>
      </c>
      <c r="T1613" s="214">
        <v>0</v>
      </c>
      <c r="U1613" s="217">
        <v>0</v>
      </c>
      <c r="V1613" s="213">
        <v>1054</v>
      </c>
      <c r="W1613" s="216">
        <v>1111.673624</v>
      </c>
      <c r="X1613" s="215">
        <v>1171704</v>
      </c>
      <c r="Y1613" s="213">
        <v>0</v>
      </c>
      <c r="Z1613" s="216">
        <v>0</v>
      </c>
      <c r="AA1613" s="215">
        <v>0</v>
      </c>
      <c r="AB1613" s="213">
        <v>4</v>
      </c>
      <c r="AC1613" s="216">
        <v>1112</v>
      </c>
      <c r="AD1613" s="215">
        <v>4448</v>
      </c>
      <c r="AE1613" s="213">
        <v>0</v>
      </c>
      <c r="AF1613" s="216">
        <v>0</v>
      </c>
      <c r="AG1613" s="215">
        <v>0</v>
      </c>
      <c r="AH1613" s="213">
        <v>1058</v>
      </c>
      <c r="AI1613" s="214">
        <v>1111.6748580000001</v>
      </c>
      <c r="AJ1613" s="215">
        <v>1176152</v>
      </c>
      <c r="AK1613" s="218">
        <v>1984</v>
      </c>
      <c r="AL1613" s="214">
        <v>1111.6611</v>
      </c>
      <c r="AM1613" s="215">
        <v>2205535</v>
      </c>
      <c r="AN1613" s="36">
        <f t="shared" si="291"/>
        <v>2.0871886584147953E-4</v>
      </c>
      <c r="AO1613" s="37">
        <f t="shared" si="292"/>
        <v>0.65220249835634447</v>
      </c>
      <c r="AP1613" s="38" t="s">
        <v>4</v>
      </c>
      <c r="AQ1613" s="39" t="str">
        <f t="shared" si="290"/>
        <v>제품</v>
      </c>
      <c r="AR1613" s="40">
        <f t="shared" si="295"/>
        <v>0</v>
      </c>
      <c r="AS1613" s="41">
        <f t="shared" si="296"/>
        <v>2205535</v>
      </c>
      <c r="AT1613" s="42">
        <f t="shared" si="297"/>
        <v>0</v>
      </c>
      <c r="AU1613" s="43">
        <f t="shared" si="293"/>
        <v>2205535</v>
      </c>
      <c r="AV1613" s="95">
        <f t="shared" si="289"/>
        <v>2205535.6224000002</v>
      </c>
      <c r="AW1613" s="61" t="str">
        <f t="shared" si="289"/>
        <v/>
      </c>
      <c r="AX1613" s="61" t="str">
        <f t="shared" si="289"/>
        <v/>
      </c>
      <c r="AY1613" s="61" t="str">
        <f t="shared" si="289"/>
        <v/>
      </c>
      <c r="AZ1613" s="44" t="str">
        <f t="shared" si="289"/>
        <v/>
      </c>
      <c r="BA1613" s="45"/>
      <c r="BB1613" s="97">
        <v>1984</v>
      </c>
      <c r="BC1613" s="98">
        <v>0</v>
      </c>
      <c r="BD1613" s="98">
        <v>0</v>
      </c>
      <c r="BE1613" s="98">
        <v>0</v>
      </c>
      <c r="BF1613" s="98">
        <v>0</v>
      </c>
      <c r="BG1613" s="99">
        <f t="shared" si="298"/>
        <v>1984</v>
      </c>
      <c r="BH1613" s="52">
        <f t="shared" si="294"/>
        <v>0</v>
      </c>
      <c r="BI1613" s="53">
        <f>IFERROR(IF(ROUND(V1613/((D1613+AK1613)/2),1)&lt;0,0,ROUND(V1613/((D1613+AK1613)/2),1)),0)</f>
        <v>0.4</v>
      </c>
      <c r="BJ1613" s="55" t="str">
        <f>IF(AK1613=0,"정상",IF(AP1613="악성","악성",IF(AND(BL1613&gt;3,BI1613&lt;0.5),"악성",IF(AND(AP1613="정상",BL1613&lt;=3),"정상",IF(BI1613&gt;1,"정상","부진")))))</f>
        <v>악성</v>
      </c>
      <c r="BK1613" s="54">
        <v>41426</v>
      </c>
      <c r="BL1613" s="52">
        <f t="shared" si="299"/>
        <v>160</v>
      </c>
    </row>
    <row r="1614" spans="1:64" ht="17.100000000000001" customHeight="1">
      <c r="A1614" s="58" t="s">
        <v>1</v>
      </c>
      <c r="B1614" s="57" t="s">
        <v>279</v>
      </c>
      <c r="C1614" s="56" t="s">
        <v>280</v>
      </c>
      <c r="D1614" s="213">
        <v>19</v>
      </c>
      <c r="E1614" s="214">
        <v>931</v>
      </c>
      <c r="F1614" s="215">
        <v>17689</v>
      </c>
      <c r="G1614" s="213">
        <v>0</v>
      </c>
      <c r="H1614" s="216">
        <v>0</v>
      </c>
      <c r="I1614" s="215">
        <v>0</v>
      </c>
      <c r="J1614" s="213">
        <v>0</v>
      </c>
      <c r="K1614" s="216">
        <v>0</v>
      </c>
      <c r="L1614" s="215">
        <v>0</v>
      </c>
      <c r="M1614" s="213">
        <v>0</v>
      </c>
      <c r="N1614" s="216">
        <v>0</v>
      </c>
      <c r="O1614" s="215">
        <v>0</v>
      </c>
      <c r="P1614" s="213">
        <v>0</v>
      </c>
      <c r="Q1614" s="216">
        <v>0</v>
      </c>
      <c r="R1614" s="215">
        <v>0</v>
      </c>
      <c r="S1614" s="213">
        <v>0</v>
      </c>
      <c r="T1614" s="214">
        <v>0</v>
      </c>
      <c r="U1614" s="217">
        <v>0</v>
      </c>
      <c r="V1614" s="213">
        <v>-7</v>
      </c>
      <c r="W1614" s="216">
        <v>931</v>
      </c>
      <c r="X1614" s="215">
        <v>-6517</v>
      </c>
      <c r="Y1614" s="213">
        <v>0</v>
      </c>
      <c r="Z1614" s="216">
        <v>0</v>
      </c>
      <c r="AA1614" s="215">
        <v>0</v>
      </c>
      <c r="AB1614" s="213">
        <v>2</v>
      </c>
      <c r="AC1614" s="216">
        <v>931</v>
      </c>
      <c r="AD1614" s="215">
        <v>1862</v>
      </c>
      <c r="AE1614" s="213">
        <v>0</v>
      </c>
      <c r="AF1614" s="216">
        <v>0</v>
      </c>
      <c r="AG1614" s="215">
        <v>0</v>
      </c>
      <c r="AH1614" s="213">
        <v>-5</v>
      </c>
      <c r="AI1614" s="214">
        <v>931</v>
      </c>
      <c r="AJ1614" s="215">
        <v>-4655</v>
      </c>
      <c r="AK1614" s="218">
        <v>24</v>
      </c>
      <c r="AL1614" s="214">
        <v>931</v>
      </c>
      <c r="AM1614" s="215">
        <v>22344</v>
      </c>
      <c r="AN1614" s="36">
        <f t="shared" si="291"/>
        <v>2.1145047974128809E-6</v>
      </c>
      <c r="AO1614" s="37">
        <f t="shared" si="292"/>
        <v>1.263157894736842</v>
      </c>
      <c r="AP1614" s="38" t="s">
        <v>3</v>
      </c>
      <c r="AQ1614" s="39" t="str">
        <f t="shared" si="290"/>
        <v>제품</v>
      </c>
      <c r="AR1614" s="40">
        <f t="shared" si="295"/>
        <v>22344</v>
      </c>
      <c r="AS1614" s="41">
        <f t="shared" si="296"/>
        <v>0</v>
      </c>
      <c r="AT1614" s="42">
        <f t="shared" si="297"/>
        <v>0</v>
      </c>
      <c r="AU1614" s="43">
        <f t="shared" si="293"/>
        <v>22344</v>
      </c>
      <c r="AV1614" s="95">
        <f t="shared" si="289"/>
        <v>22344</v>
      </c>
      <c r="AW1614" s="61" t="str">
        <f t="shared" si="289"/>
        <v/>
      </c>
      <c r="AX1614" s="61" t="str">
        <f t="shared" si="289"/>
        <v/>
      </c>
      <c r="AY1614" s="61" t="str">
        <f t="shared" si="289"/>
        <v/>
      </c>
      <c r="AZ1614" s="44" t="str">
        <f t="shared" si="289"/>
        <v/>
      </c>
      <c r="BA1614" s="45"/>
      <c r="BB1614" s="97">
        <v>24</v>
      </c>
      <c r="BC1614" s="98">
        <v>0</v>
      </c>
      <c r="BD1614" s="98">
        <v>0</v>
      </c>
      <c r="BE1614" s="98">
        <v>0</v>
      </c>
      <c r="BF1614" s="98">
        <v>0</v>
      </c>
      <c r="BG1614" s="99">
        <f t="shared" si="298"/>
        <v>24</v>
      </c>
      <c r="BH1614" s="52">
        <f t="shared" si="294"/>
        <v>0</v>
      </c>
      <c r="BI1614" s="53">
        <f>IFERROR(IF(ROUND(V1614/((D1614+AK1614)/2),1)&lt;0,0,ROUND(V1614/((D1614+AK1614)/2),1)),0)</f>
        <v>0</v>
      </c>
      <c r="BJ1614" s="55" t="str">
        <f>IF(AK1614=0,"정상",IF(AP1614="악성","악성",IF(AND(BL1614&gt;3,BI1614&lt;0.5),"악성",IF(AND(AP1614="정상",BL1614&lt;=3),"정상",IF(BI1614&gt;1,"정상","부진")))))</f>
        <v>악성</v>
      </c>
      <c r="BK1614" s="54">
        <v>41426</v>
      </c>
      <c r="BL1614" s="52">
        <f t="shared" si="299"/>
        <v>160</v>
      </c>
    </row>
    <row r="1615" spans="1:64" ht="17.100000000000001" customHeight="1">
      <c r="A1615" s="58" t="s">
        <v>1</v>
      </c>
      <c r="B1615" s="57" t="s">
        <v>281</v>
      </c>
      <c r="C1615" s="56" t="s">
        <v>282</v>
      </c>
      <c r="D1615" s="213">
        <v>11</v>
      </c>
      <c r="E1615" s="214">
        <v>544</v>
      </c>
      <c r="F1615" s="215">
        <v>5984</v>
      </c>
      <c r="G1615" s="213">
        <v>0</v>
      </c>
      <c r="H1615" s="216">
        <v>0</v>
      </c>
      <c r="I1615" s="215">
        <v>0</v>
      </c>
      <c r="J1615" s="213">
        <v>0</v>
      </c>
      <c r="K1615" s="216">
        <v>0</v>
      </c>
      <c r="L1615" s="215">
        <v>0</v>
      </c>
      <c r="M1615" s="213">
        <v>0</v>
      </c>
      <c r="N1615" s="216">
        <v>0</v>
      </c>
      <c r="O1615" s="215">
        <v>0</v>
      </c>
      <c r="P1615" s="213">
        <v>0</v>
      </c>
      <c r="Q1615" s="216">
        <v>0</v>
      </c>
      <c r="R1615" s="215">
        <v>0</v>
      </c>
      <c r="S1615" s="213">
        <v>0</v>
      </c>
      <c r="T1615" s="214">
        <v>0</v>
      </c>
      <c r="U1615" s="217">
        <v>0</v>
      </c>
      <c r="V1615" s="213">
        <v>-1</v>
      </c>
      <c r="W1615" s="216">
        <v>544</v>
      </c>
      <c r="X1615" s="215">
        <v>-544</v>
      </c>
      <c r="Y1615" s="213">
        <v>0</v>
      </c>
      <c r="Z1615" s="216">
        <v>0</v>
      </c>
      <c r="AA1615" s="215">
        <v>0</v>
      </c>
      <c r="AB1615" s="213">
        <v>0</v>
      </c>
      <c r="AC1615" s="216">
        <v>0</v>
      </c>
      <c r="AD1615" s="215">
        <v>0</v>
      </c>
      <c r="AE1615" s="213">
        <v>0</v>
      </c>
      <c r="AF1615" s="216">
        <v>0</v>
      </c>
      <c r="AG1615" s="215">
        <v>0</v>
      </c>
      <c r="AH1615" s="213">
        <v>-1</v>
      </c>
      <c r="AI1615" s="214">
        <v>544</v>
      </c>
      <c r="AJ1615" s="215">
        <v>-544</v>
      </c>
      <c r="AK1615" s="218">
        <v>12</v>
      </c>
      <c r="AL1615" s="214">
        <v>544</v>
      </c>
      <c r="AM1615" s="215">
        <v>6528</v>
      </c>
      <c r="AN1615" s="36">
        <f t="shared" si="291"/>
        <v>6.177715412420018E-7</v>
      </c>
      <c r="AO1615" s="37">
        <f t="shared" si="292"/>
        <v>1.0909090909090908</v>
      </c>
      <c r="AP1615" s="38" t="s">
        <v>3</v>
      </c>
      <c r="AQ1615" s="39" t="str">
        <f t="shared" si="290"/>
        <v>제품</v>
      </c>
      <c r="AR1615" s="40">
        <f t="shared" si="295"/>
        <v>6528</v>
      </c>
      <c r="AS1615" s="41">
        <f t="shared" si="296"/>
        <v>0</v>
      </c>
      <c r="AT1615" s="42">
        <f t="shared" si="297"/>
        <v>0</v>
      </c>
      <c r="AU1615" s="43">
        <f t="shared" si="293"/>
        <v>6528</v>
      </c>
      <c r="AV1615" s="95">
        <f t="shared" si="289"/>
        <v>6528</v>
      </c>
      <c r="AW1615" s="61" t="str">
        <f t="shared" si="289"/>
        <v/>
      </c>
      <c r="AX1615" s="61" t="str">
        <f t="shared" si="289"/>
        <v/>
      </c>
      <c r="AY1615" s="61" t="str">
        <f t="shared" si="289"/>
        <v/>
      </c>
      <c r="AZ1615" s="44" t="str">
        <f t="shared" si="289"/>
        <v/>
      </c>
      <c r="BA1615" s="45"/>
      <c r="BB1615" s="97">
        <v>12</v>
      </c>
      <c r="BC1615" s="98">
        <v>0</v>
      </c>
      <c r="BD1615" s="98">
        <v>0</v>
      </c>
      <c r="BE1615" s="98">
        <v>0</v>
      </c>
      <c r="BF1615" s="98">
        <v>0</v>
      </c>
      <c r="BG1615" s="99">
        <f t="shared" si="298"/>
        <v>12</v>
      </c>
      <c r="BH1615" s="52">
        <f t="shared" si="294"/>
        <v>0</v>
      </c>
      <c r="BI1615" s="53">
        <f>IFERROR(IF(ROUND(V1615/((D1615+AK1615)/2),1)&lt;0,0,ROUND(V1615/((D1615+AK1615)/2),1)),0)</f>
        <v>0</v>
      </c>
      <c r="BJ1615" s="55" t="str">
        <f>IF(AK1615=0,"정상",IF(AP1615="악성","악성",IF(AND(BL1615&gt;3,BI1615&lt;0.5),"악성",IF(AND(AP1615="정상",BL1615&lt;=3),"정상",IF(BI1615&gt;1,"정상","부진")))))</f>
        <v>악성</v>
      </c>
      <c r="BK1615" s="54">
        <v>41395</v>
      </c>
      <c r="BL1615" s="52">
        <f t="shared" si="299"/>
        <v>161</v>
      </c>
    </row>
    <row r="1616" spans="1:64" ht="17.100000000000001" customHeight="1">
      <c r="A1616" s="58" t="s">
        <v>1</v>
      </c>
      <c r="B1616" s="57" t="s">
        <v>5747</v>
      </c>
      <c r="C1616" s="56" t="s">
        <v>5748</v>
      </c>
      <c r="D1616" s="213">
        <v>0</v>
      </c>
      <c r="E1616" s="214">
        <v>0</v>
      </c>
      <c r="F1616" s="215">
        <v>0</v>
      </c>
      <c r="G1616" s="213">
        <v>0</v>
      </c>
      <c r="H1616" s="216">
        <v>0</v>
      </c>
      <c r="I1616" s="215">
        <v>0</v>
      </c>
      <c r="J1616" s="213">
        <v>0</v>
      </c>
      <c r="K1616" s="216">
        <v>0</v>
      </c>
      <c r="L1616" s="215">
        <v>0</v>
      </c>
      <c r="M1616" s="213">
        <v>0</v>
      </c>
      <c r="N1616" s="216">
        <v>0</v>
      </c>
      <c r="O1616" s="215">
        <v>0</v>
      </c>
      <c r="P1616" s="213">
        <v>0</v>
      </c>
      <c r="Q1616" s="216">
        <v>0</v>
      </c>
      <c r="R1616" s="215">
        <v>0</v>
      </c>
      <c r="S1616" s="213">
        <v>0</v>
      </c>
      <c r="T1616" s="214">
        <v>0</v>
      </c>
      <c r="U1616" s="217">
        <v>0</v>
      </c>
      <c r="V1616" s="213">
        <v>-1</v>
      </c>
      <c r="W1616" s="216">
        <v>3096</v>
      </c>
      <c r="X1616" s="215">
        <v>-3096</v>
      </c>
      <c r="Y1616" s="213">
        <v>0</v>
      </c>
      <c r="Z1616" s="216">
        <v>0</v>
      </c>
      <c r="AA1616" s="215">
        <v>0</v>
      </c>
      <c r="AB1616" s="213">
        <v>1</v>
      </c>
      <c r="AC1616" s="216">
        <v>3096</v>
      </c>
      <c r="AD1616" s="215">
        <v>3096</v>
      </c>
      <c r="AE1616" s="213">
        <v>0</v>
      </c>
      <c r="AF1616" s="216">
        <v>0</v>
      </c>
      <c r="AG1616" s="215">
        <v>0</v>
      </c>
      <c r="AH1616" s="213">
        <v>0</v>
      </c>
      <c r="AI1616" s="214">
        <v>0</v>
      </c>
      <c r="AJ1616" s="215">
        <v>0</v>
      </c>
      <c r="AK1616" s="218">
        <v>0</v>
      </c>
      <c r="AL1616" s="214">
        <v>0</v>
      </c>
      <c r="AM1616" s="215">
        <v>0</v>
      </c>
      <c r="AN1616" s="36">
        <f t="shared" si="291"/>
        <v>0</v>
      </c>
      <c r="AO1616" s="37">
        <f t="shared" si="292"/>
        <v>0</v>
      </c>
      <c r="AP1616" s="38" t="s">
        <v>3</v>
      </c>
      <c r="AQ1616" s="39" t="str">
        <f t="shared" si="290"/>
        <v>제품</v>
      </c>
      <c r="AR1616" s="40">
        <f t="shared" si="295"/>
        <v>0</v>
      </c>
      <c r="AS1616" s="41">
        <f t="shared" si="296"/>
        <v>0</v>
      </c>
      <c r="AT1616" s="42">
        <f t="shared" si="297"/>
        <v>0</v>
      </c>
      <c r="AU1616" s="43">
        <f t="shared" si="293"/>
        <v>0</v>
      </c>
      <c r="AV1616" s="95" t="str">
        <f t="shared" si="289"/>
        <v/>
      </c>
      <c r="AW1616" s="61" t="str">
        <f t="shared" si="289"/>
        <v/>
      </c>
      <c r="AX1616" s="61" t="str">
        <f t="shared" si="289"/>
        <v/>
      </c>
      <c r="AY1616" s="61" t="str">
        <f t="shared" si="289"/>
        <v/>
      </c>
      <c r="AZ1616" s="44" t="str">
        <f t="shared" si="289"/>
        <v/>
      </c>
      <c r="BA1616" s="45"/>
      <c r="BB1616" s="97">
        <v>0</v>
      </c>
      <c r="BC1616" s="98">
        <v>0</v>
      </c>
      <c r="BD1616" s="98">
        <v>0</v>
      </c>
      <c r="BE1616" s="98">
        <v>0</v>
      </c>
      <c r="BF1616" s="98">
        <v>0</v>
      </c>
      <c r="BG1616" s="99">
        <f t="shared" si="298"/>
        <v>0</v>
      </c>
      <c r="BH1616" s="52">
        <f t="shared" si="294"/>
        <v>0</v>
      </c>
      <c r="BI1616" s="53">
        <f>IFERROR(IF(ROUND(V1616/((D1616+AK1616)/2),1)&lt;0,0,ROUND(V1616/((D1616+AK1616)/2),1)),0)</f>
        <v>0</v>
      </c>
      <c r="BJ1616" s="55" t="str">
        <f>IF(AK1616=0,"정상",IF(AP1616="악성","악성",IF(AND(BL1616&gt;3,BI1616&lt;0.5),"악성",IF(AND(AP1616="정상",BL1616&lt;=3),"정상",IF(BI1616&gt;1,"정상","부진")))))</f>
        <v>정상</v>
      </c>
      <c r="BK1616" s="54">
        <v>42795</v>
      </c>
      <c r="BL1616" s="52">
        <f t="shared" si="299"/>
        <v>115</v>
      </c>
    </row>
    <row r="1617" spans="1:64" ht="17.100000000000001" customHeight="1">
      <c r="A1617" s="58" t="s">
        <v>1</v>
      </c>
      <c r="B1617" s="57" t="s">
        <v>283</v>
      </c>
      <c r="C1617" s="56" t="s">
        <v>284</v>
      </c>
      <c r="D1617" s="213">
        <v>1423</v>
      </c>
      <c r="E1617" s="214">
        <v>2444.4355999999998</v>
      </c>
      <c r="F1617" s="215">
        <v>3478431</v>
      </c>
      <c r="G1617" s="213">
        <v>0</v>
      </c>
      <c r="H1617" s="216">
        <v>0</v>
      </c>
      <c r="I1617" s="215">
        <v>0</v>
      </c>
      <c r="J1617" s="213">
        <v>0</v>
      </c>
      <c r="K1617" s="216">
        <v>0</v>
      </c>
      <c r="L1617" s="215">
        <v>0</v>
      </c>
      <c r="M1617" s="213">
        <v>0</v>
      </c>
      <c r="N1617" s="216">
        <v>0</v>
      </c>
      <c r="O1617" s="215">
        <v>0</v>
      </c>
      <c r="P1617" s="213">
        <v>0</v>
      </c>
      <c r="Q1617" s="216">
        <v>0</v>
      </c>
      <c r="R1617" s="215">
        <v>0</v>
      </c>
      <c r="S1617" s="213">
        <v>0</v>
      </c>
      <c r="T1617" s="214">
        <v>0</v>
      </c>
      <c r="U1617" s="217">
        <v>0</v>
      </c>
      <c r="V1617" s="213">
        <v>1011</v>
      </c>
      <c r="W1617" s="216">
        <v>2444.4371900000001</v>
      </c>
      <c r="X1617" s="215">
        <v>2471326</v>
      </c>
      <c r="Y1617" s="213">
        <v>0</v>
      </c>
      <c r="Z1617" s="216">
        <v>0</v>
      </c>
      <c r="AA1617" s="215">
        <v>0</v>
      </c>
      <c r="AB1617" s="213">
        <v>32</v>
      </c>
      <c r="AC1617" s="216">
        <v>2444.59375</v>
      </c>
      <c r="AD1617" s="215">
        <v>78227</v>
      </c>
      <c r="AE1617" s="213">
        <v>0</v>
      </c>
      <c r="AF1617" s="216">
        <v>0</v>
      </c>
      <c r="AG1617" s="215">
        <v>0</v>
      </c>
      <c r="AH1617" s="213">
        <v>1043</v>
      </c>
      <c r="AI1617" s="214">
        <v>2444.4419939999998</v>
      </c>
      <c r="AJ1617" s="215">
        <v>2549553</v>
      </c>
      <c r="AK1617" s="218">
        <v>380</v>
      </c>
      <c r="AL1617" s="214">
        <v>2444.4168</v>
      </c>
      <c r="AM1617" s="215">
        <v>928878</v>
      </c>
      <c r="AN1617" s="36">
        <f t="shared" si="291"/>
        <v>8.7903552954318037E-5</v>
      </c>
      <c r="AO1617" s="37">
        <f t="shared" si="292"/>
        <v>0.26704146170063248</v>
      </c>
      <c r="AP1617" s="38" t="s">
        <v>4</v>
      </c>
      <c r="AQ1617" s="39" t="str">
        <f t="shared" si="290"/>
        <v>제품</v>
      </c>
      <c r="AR1617" s="40">
        <f t="shared" si="295"/>
        <v>0</v>
      </c>
      <c r="AS1617" s="41">
        <f t="shared" si="296"/>
        <v>928878</v>
      </c>
      <c r="AT1617" s="42">
        <f t="shared" si="297"/>
        <v>0</v>
      </c>
      <c r="AU1617" s="43">
        <f t="shared" si="293"/>
        <v>928878</v>
      </c>
      <c r="AV1617" s="95">
        <f t="shared" si="289"/>
        <v>928878.38399999996</v>
      </c>
      <c r="AW1617" s="61" t="str">
        <f t="shared" si="289"/>
        <v/>
      </c>
      <c r="AX1617" s="61" t="str">
        <f t="shared" si="289"/>
        <v/>
      </c>
      <c r="AY1617" s="61" t="str">
        <f t="shared" si="289"/>
        <v/>
      </c>
      <c r="AZ1617" s="44" t="str">
        <f t="shared" si="289"/>
        <v/>
      </c>
      <c r="BA1617" s="45"/>
      <c r="BB1617" s="97">
        <v>380</v>
      </c>
      <c r="BC1617" s="98">
        <v>0</v>
      </c>
      <c r="BD1617" s="98">
        <v>0</v>
      </c>
      <c r="BE1617" s="98">
        <v>0</v>
      </c>
      <c r="BF1617" s="98">
        <v>0</v>
      </c>
      <c r="BG1617" s="99">
        <f t="shared" si="298"/>
        <v>380</v>
      </c>
      <c r="BH1617" s="52">
        <f t="shared" si="294"/>
        <v>0</v>
      </c>
      <c r="BI1617" s="53">
        <f>IFERROR(IF(ROUND(V1617/((D1617+AK1617)/2),1)&lt;0,0,ROUND(V1617/((D1617+AK1617)/2),1)),0)</f>
        <v>1.1000000000000001</v>
      </c>
      <c r="BJ1617" s="55" t="str">
        <f>IF(AK1617=0,"정상",IF(AP1617="악성","악성",IF(AND(BL1617&gt;3,BI1617&lt;0.5),"악성",IF(AND(AP1617="정상",BL1617&lt;=3),"정상",IF(BI1617&gt;1,"정상","부진")))))</f>
        <v>정상</v>
      </c>
      <c r="BK1617" s="54">
        <v>41395</v>
      </c>
      <c r="BL1617" s="52">
        <f t="shared" si="299"/>
        <v>161</v>
      </c>
    </row>
    <row r="1618" spans="1:64" ht="17.100000000000001" customHeight="1">
      <c r="A1618" s="58" t="s">
        <v>1</v>
      </c>
      <c r="B1618" s="57" t="s">
        <v>285</v>
      </c>
      <c r="C1618" s="56" t="s">
        <v>286</v>
      </c>
      <c r="D1618" s="213">
        <v>0</v>
      </c>
      <c r="E1618" s="214">
        <v>0</v>
      </c>
      <c r="F1618" s="215">
        <v>0</v>
      </c>
      <c r="G1618" s="213">
        <v>0</v>
      </c>
      <c r="H1618" s="216">
        <v>0</v>
      </c>
      <c r="I1618" s="215">
        <v>0</v>
      </c>
      <c r="J1618" s="213">
        <v>0</v>
      </c>
      <c r="K1618" s="216">
        <v>0</v>
      </c>
      <c r="L1618" s="215">
        <v>0</v>
      </c>
      <c r="M1618" s="213">
        <v>0</v>
      </c>
      <c r="N1618" s="216">
        <v>0</v>
      </c>
      <c r="O1618" s="215">
        <v>0</v>
      </c>
      <c r="P1618" s="213">
        <v>0</v>
      </c>
      <c r="Q1618" s="216">
        <v>0</v>
      </c>
      <c r="R1618" s="215">
        <v>0</v>
      </c>
      <c r="S1618" s="213">
        <v>0</v>
      </c>
      <c r="T1618" s="214">
        <v>0</v>
      </c>
      <c r="U1618" s="217">
        <v>0</v>
      </c>
      <c r="V1618" s="213">
        <v>-5</v>
      </c>
      <c r="W1618" s="216">
        <v>5544</v>
      </c>
      <c r="X1618" s="215">
        <v>-27720</v>
      </c>
      <c r="Y1618" s="213">
        <v>0</v>
      </c>
      <c r="Z1618" s="216">
        <v>0</v>
      </c>
      <c r="AA1618" s="215">
        <v>0</v>
      </c>
      <c r="AB1618" s="213">
        <v>5</v>
      </c>
      <c r="AC1618" s="216">
        <v>5544</v>
      </c>
      <c r="AD1618" s="215">
        <v>27720</v>
      </c>
      <c r="AE1618" s="213">
        <v>0</v>
      </c>
      <c r="AF1618" s="216">
        <v>0</v>
      </c>
      <c r="AG1618" s="215">
        <v>0</v>
      </c>
      <c r="AH1618" s="213">
        <v>0</v>
      </c>
      <c r="AI1618" s="214">
        <v>0</v>
      </c>
      <c r="AJ1618" s="215">
        <v>0</v>
      </c>
      <c r="AK1618" s="218">
        <v>0</v>
      </c>
      <c r="AL1618" s="214">
        <v>0</v>
      </c>
      <c r="AM1618" s="215">
        <v>0</v>
      </c>
      <c r="AN1618" s="36">
        <f t="shared" si="291"/>
        <v>0</v>
      </c>
      <c r="AO1618" s="37">
        <f t="shared" si="292"/>
        <v>0</v>
      </c>
      <c r="AP1618" s="38" t="s">
        <v>3</v>
      </c>
      <c r="AQ1618" s="39" t="str">
        <f t="shared" si="290"/>
        <v>제품</v>
      </c>
      <c r="AR1618" s="40">
        <f t="shared" si="295"/>
        <v>0</v>
      </c>
      <c r="AS1618" s="41">
        <f t="shared" si="296"/>
        <v>0</v>
      </c>
      <c r="AT1618" s="42">
        <f t="shared" si="297"/>
        <v>0</v>
      </c>
      <c r="AU1618" s="43">
        <f t="shared" si="293"/>
        <v>0</v>
      </c>
      <c r="AV1618" s="95" t="str">
        <f t="shared" si="289"/>
        <v/>
      </c>
      <c r="AW1618" s="61" t="str">
        <f t="shared" si="289"/>
        <v/>
      </c>
      <c r="AX1618" s="61" t="str">
        <f t="shared" si="289"/>
        <v/>
      </c>
      <c r="AY1618" s="61" t="str">
        <f t="shared" si="289"/>
        <v/>
      </c>
      <c r="AZ1618" s="44" t="str">
        <f t="shared" si="289"/>
        <v/>
      </c>
      <c r="BA1618" s="45"/>
      <c r="BB1618" s="97">
        <v>0</v>
      </c>
      <c r="BC1618" s="98">
        <v>0</v>
      </c>
      <c r="BD1618" s="98">
        <v>0</v>
      </c>
      <c r="BE1618" s="98">
        <v>0</v>
      </c>
      <c r="BF1618" s="98">
        <v>0</v>
      </c>
      <c r="BG1618" s="99">
        <f t="shared" si="298"/>
        <v>0</v>
      </c>
      <c r="BH1618" s="52">
        <f t="shared" si="294"/>
        <v>0</v>
      </c>
      <c r="BI1618" s="53">
        <f>IFERROR(IF(ROUND(V1618/((D1618+AK1618)/2),1)&lt;0,0,ROUND(V1618/((D1618+AK1618)/2),1)),0)</f>
        <v>0</v>
      </c>
      <c r="BJ1618" s="55" t="str">
        <f>IF(AK1618=0,"정상",IF(AP1618="악성","악성",IF(AND(BL1618&gt;3,BI1618&lt;0.5),"악성",IF(AND(AP1618="정상",BL1618&lt;=3),"정상",IF(BI1618&gt;1,"정상","부진")))))</f>
        <v>정상</v>
      </c>
      <c r="BK1618" s="54">
        <v>41365</v>
      </c>
      <c r="BL1618" s="52">
        <f t="shared" si="299"/>
        <v>162</v>
      </c>
    </row>
    <row r="1619" spans="1:64" ht="17.100000000000001" customHeight="1">
      <c r="A1619" s="58" t="s">
        <v>1</v>
      </c>
      <c r="B1619" s="57" t="s">
        <v>287</v>
      </c>
      <c r="C1619" s="56" t="s">
        <v>288</v>
      </c>
      <c r="D1619" s="213">
        <v>1</v>
      </c>
      <c r="E1619" s="214">
        <v>6554</v>
      </c>
      <c r="F1619" s="215">
        <v>6554</v>
      </c>
      <c r="G1619" s="213">
        <v>0</v>
      </c>
      <c r="H1619" s="216">
        <v>0</v>
      </c>
      <c r="I1619" s="215">
        <v>0</v>
      </c>
      <c r="J1619" s="213">
        <v>0</v>
      </c>
      <c r="K1619" s="216">
        <v>0</v>
      </c>
      <c r="L1619" s="215">
        <v>0</v>
      </c>
      <c r="M1619" s="213">
        <v>0</v>
      </c>
      <c r="N1619" s="216">
        <v>0</v>
      </c>
      <c r="O1619" s="215">
        <v>0</v>
      </c>
      <c r="P1619" s="213">
        <v>0</v>
      </c>
      <c r="Q1619" s="216">
        <v>0</v>
      </c>
      <c r="R1619" s="215">
        <v>0</v>
      </c>
      <c r="S1619" s="213">
        <v>0</v>
      </c>
      <c r="T1619" s="214">
        <v>0</v>
      </c>
      <c r="U1619" s="217">
        <v>0</v>
      </c>
      <c r="V1619" s="213">
        <v>-1</v>
      </c>
      <c r="W1619" s="216">
        <v>6554</v>
      </c>
      <c r="X1619" s="215">
        <v>-6554</v>
      </c>
      <c r="Y1619" s="213">
        <v>0</v>
      </c>
      <c r="Z1619" s="216">
        <v>0</v>
      </c>
      <c r="AA1619" s="215">
        <v>0</v>
      </c>
      <c r="AB1619" s="213">
        <v>2</v>
      </c>
      <c r="AC1619" s="216">
        <v>6554</v>
      </c>
      <c r="AD1619" s="215">
        <v>13108</v>
      </c>
      <c r="AE1619" s="213">
        <v>0</v>
      </c>
      <c r="AF1619" s="216">
        <v>0</v>
      </c>
      <c r="AG1619" s="215">
        <v>0</v>
      </c>
      <c r="AH1619" s="213">
        <v>1</v>
      </c>
      <c r="AI1619" s="214">
        <v>6554</v>
      </c>
      <c r="AJ1619" s="215">
        <v>6554</v>
      </c>
      <c r="AK1619" s="218">
        <v>0</v>
      </c>
      <c r="AL1619" s="214">
        <v>0</v>
      </c>
      <c r="AM1619" s="215">
        <v>0</v>
      </c>
      <c r="AN1619" s="36">
        <f t="shared" si="291"/>
        <v>0</v>
      </c>
      <c r="AO1619" s="37">
        <f t="shared" si="292"/>
        <v>0</v>
      </c>
      <c r="AP1619" s="38" t="s">
        <v>3</v>
      </c>
      <c r="AQ1619" s="39" t="str">
        <f t="shared" si="290"/>
        <v>제품</v>
      </c>
      <c r="AR1619" s="40">
        <f t="shared" si="295"/>
        <v>0</v>
      </c>
      <c r="AS1619" s="41">
        <f t="shared" si="296"/>
        <v>0</v>
      </c>
      <c r="AT1619" s="42">
        <f t="shared" si="297"/>
        <v>0</v>
      </c>
      <c r="AU1619" s="43">
        <f t="shared" si="293"/>
        <v>0</v>
      </c>
      <c r="AV1619" s="95" t="str">
        <f t="shared" si="289"/>
        <v/>
      </c>
      <c r="AW1619" s="61" t="str">
        <f t="shared" si="289"/>
        <v/>
      </c>
      <c r="AX1619" s="61" t="str">
        <f t="shared" si="289"/>
        <v/>
      </c>
      <c r="AY1619" s="61" t="str">
        <f t="shared" si="289"/>
        <v/>
      </c>
      <c r="AZ1619" s="44" t="str">
        <f t="shared" si="289"/>
        <v/>
      </c>
      <c r="BA1619" s="45"/>
      <c r="BB1619" s="97">
        <v>0</v>
      </c>
      <c r="BC1619" s="98">
        <v>0</v>
      </c>
      <c r="BD1619" s="98">
        <v>0</v>
      </c>
      <c r="BE1619" s="98">
        <v>0</v>
      </c>
      <c r="BF1619" s="98">
        <v>0</v>
      </c>
      <c r="BG1619" s="99">
        <f t="shared" si="298"/>
        <v>0</v>
      </c>
      <c r="BH1619" s="52">
        <f t="shared" si="294"/>
        <v>0</v>
      </c>
      <c r="BI1619" s="53">
        <f>IFERROR(IF(ROUND(V1619/((D1619+AK1619)/2),1)&lt;0,0,ROUND(V1619/((D1619+AK1619)/2),1)),0)</f>
        <v>0</v>
      </c>
      <c r="BJ1619" s="55" t="str">
        <f>IF(AK1619=0,"정상",IF(AP1619="악성","악성",IF(AND(BL1619&gt;3,BI1619&lt;0.5),"악성",IF(AND(AP1619="정상",BL1619&lt;=3),"정상",IF(BI1619&gt;1,"정상","부진")))))</f>
        <v>정상</v>
      </c>
      <c r="BK1619" s="54">
        <v>41456</v>
      </c>
      <c r="BL1619" s="52">
        <f t="shared" si="299"/>
        <v>159</v>
      </c>
    </row>
    <row r="1620" spans="1:64" ht="17.100000000000001" customHeight="1">
      <c r="A1620" s="58" t="s">
        <v>1</v>
      </c>
      <c r="B1620" s="57" t="s">
        <v>289</v>
      </c>
      <c r="C1620" s="56" t="s">
        <v>290</v>
      </c>
      <c r="D1620" s="213">
        <v>0</v>
      </c>
      <c r="E1620" s="214">
        <v>0</v>
      </c>
      <c r="F1620" s="215">
        <v>0</v>
      </c>
      <c r="G1620" s="213">
        <v>0</v>
      </c>
      <c r="H1620" s="216">
        <v>0</v>
      </c>
      <c r="I1620" s="215">
        <v>0</v>
      </c>
      <c r="J1620" s="213">
        <v>0</v>
      </c>
      <c r="K1620" s="216">
        <v>0</v>
      </c>
      <c r="L1620" s="215">
        <v>0</v>
      </c>
      <c r="M1620" s="213">
        <v>0</v>
      </c>
      <c r="N1620" s="216">
        <v>0</v>
      </c>
      <c r="O1620" s="215">
        <v>0</v>
      </c>
      <c r="P1620" s="213">
        <v>0</v>
      </c>
      <c r="Q1620" s="216">
        <v>0</v>
      </c>
      <c r="R1620" s="215">
        <v>0</v>
      </c>
      <c r="S1620" s="213">
        <v>0</v>
      </c>
      <c r="T1620" s="214">
        <v>0</v>
      </c>
      <c r="U1620" s="217">
        <v>0</v>
      </c>
      <c r="V1620" s="213">
        <v>-1</v>
      </c>
      <c r="W1620" s="216">
        <v>1314</v>
      </c>
      <c r="X1620" s="215">
        <v>-1314</v>
      </c>
      <c r="Y1620" s="213">
        <v>0</v>
      </c>
      <c r="Z1620" s="216">
        <v>0</v>
      </c>
      <c r="AA1620" s="215">
        <v>0</v>
      </c>
      <c r="AB1620" s="213">
        <v>1</v>
      </c>
      <c r="AC1620" s="216">
        <v>1314</v>
      </c>
      <c r="AD1620" s="215">
        <v>1314</v>
      </c>
      <c r="AE1620" s="213">
        <v>0</v>
      </c>
      <c r="AF1620" s="216">
        <v>0</v>
      </c>
      <c r="AG1620" s="215">
        <v>0</v>
      </c>
      <c r="AH1620" s="213">
        <v>0</v>
      </c>
      <c r="AI1620" s="214">
        <v>0</v>
      </c>
      <c r="AJ1620" s="215">
        <v>0</v>
      </c>
      <c r="AK1620" s="218">
        <v>0</v>
      </c>
      <c r="AL1620" s="214">
        <v>0</v>
      </c>
      <c r="AM1620" s="215">
        <v>0</v>
      </c>
      <c r="AN1620" s="36">
        <f t="shared" si="291"/>
        <v>0</v>
      </c>
      <c r="AO1620" s="37">
        <f t="shared" si="292"/>
        <v>0</v>
      </c>
      <c r="AP1620" s="38" t="s">
        <v>3</v>
      </c>
      <c r="AQ1620" s="39" t="str">
        <f t="shared" si="290"/>
        <v>제품</v>
      </c>
      <c r="AR1620" s="40">
        <f t="shared" si="295"/>
        <v>0</v>
      </c>
      <c r="AS1620" s="41">
        <f t="shared" si="296"/>
        <v>0</v>
      </c>
      <c r="AT1620" s="42">
        <f t="shared" si="297"/>
        <v>0</v>
      </c>
      <c r="AU1620" s="43">
        <f t="shared" si="293"/>
        <v>0</v>
      </c>
      <c r="AV1620" s="95" t="str">
        <f t="shared" si="289"/>
        <v/>
      </c>
      <c r="AW1620" s="61" t="str">
        <f t="shared" si="289"/>
        <v/>
      </c>
      <c r="AX1620" s="61" t="str">
        <f t="shared" si="289"/>
        <v/>
      </c>
      <c r="AY1620" s="61" t="str">
        <f t="shared" si="289"/>
        <v/>
      </c>
      <c r="AZ1620" s="44" t="str">
        <f t="shared" si="289"/>
        <v/>
      </c>
      <c r="BA1620" s="45"/>
      <c r="BB1620" s="97">
        <v>0</v>
      </c>
      <c r="BC1620" s="98">
        <v>0</v>
      </c>
      <c r="BD1620" s="98">
        <v>0</v>
      </c>
      <c r="BE1620" s="98">
        <v>0</v>
      </c>
      <c r="BF1620" s="98">
        <v>0</v>
      </c>
      <c r="BG1620" s="99">
        <f t="shared" si="298"/>
        <v>0</v>
      </c>
      <c r="BH1620" s="52">
        <f t="shared" si="294"/>
        <v>0</v>
      </c>
      <c r="BI1620" s="53">
        <f>IFERROR(IF(ROUND(V1620/((D1620+AK1620)/2),1)&lt;0,0,ROUND(V1620/((D1620+AK1620)/2),1)),0)</f>
        <v>0</v>
      </c>
      <c r="BJ1620" s="55" t="str">
        <f>IF(AK1620=0,"정상",IF(AP1620="악성","악성",IF(AND(BL1620&gt;3,BI1620&lt;0.5),"악성",IF(AND(AP1620="정상",BL1620&lt;=3),"정상",IF(BI1620&gt;1,"정상","부진")))))</f>
        <v>정상</v>
      </c>
      <c r="BK1620" s="54">
        <v>41306</v>
      </c>
      <c r="BL1620" s="52">
        <f t="shared" si="299"/>
        <v>164</v>
      </c>
    </row>
    <row r="1621" spans="1:64" ht="17.100000000000001" customHeight="1">
      <c r="A1621" s="58" t="s">
        <v>1</v>
      </c>
      <c r="B1621" s="57" t="s">
        <v>6321</v>
      </c>
      <c r="C1621" s="56" t="s">
        <v>6322</v>
      </c>
      <c r="D1621" s="213">
        <v>0</v>
      </c>
      <c r="E1621" s="214">
        <v>0</v>
      </c>
      <c r="F1621" s="215">
        <v>0</v>
      </c>
      <c r="G1621" s="213">
        <v>0</v>
      </c>
      <c r="H1621" s="216">
        <v>0</v>
      </c>
      <c r="I1621" s="215">
        <v>0</v>
      </c>
      <c r="J1621" s="213">
        <v>0</v>
      </c>
      <c r="K1621" s="216">
        <v>0</v>
      </c>
      <c r="L1621" s="215">
        <v>0</v>
      </c>
      <c r="M1621" s="213">
        <v>0</v>
      </c>
      <c r="N1621" s="216">
        <v>0</v>
      </c>
      <c r="O1621" s="215">
        <v>0</v>
      </c>
      <c r="P1621" s="213">
        <v>0</v>
      </c>
      <c r="Q1621" s="216">
        <v>0</v>
      </c>
      <c r="R1621" s="215">
        <v>0</v>
      </c>
      <c r="S1621" s="213">
        <v>0</v>
      </c>
      <c r="T1621" s="214">
        <v>0</v>
      </c>
      <c r="U1621" s="217">
        <v>0</v>
      </c>
      <c r="V1621" s="213">
        <v>-1</v>
      </c>
      <c r="W1621" s="216">
        <v>3591</v>
      </c>
      <c r="X1621" s="215">
        <v>-3591</v>
      </c>
      <c r="Y1621" s="213">
        <v>0</v>
      </c>
      <c r="Z1621" s="216">
        <v>0</v>
      </c>
      <c r="AA1621" s="215">
        <v>0</v>
      </c>
      <c r="AB1621" s="213">
        <v>0</v>
      </c>
      <c r="AC1621" s="216">
        <v>0</v>
      </c>
      <c r="AD1621" s="215">
        <v>0</v>
      </c>
      <c r="AE1621" s="213">
        <v>0</v>
      </c>
      <c r="AF1621" s="216">
        <v>0</v>
      </c>
      <c r="AG1621" s="215">
        <v>0</v>
      </c>
      <c r="AH1621" s="213">
        <v>-1</v>
      </c>
      <c r="AI1621" s="214">
        <v>3591</v>
      </c>
      <c r="AJ1621" s="215">
        <v>-3591</v>
      </c>
      <c r="AK1621" s="218">
        <v>1</v>
      </c>
      <c r="AL1621" s="214">
        <v>3591</v>
      </c>
      <c r="AM1621" s="215">
        <v>3591</v>
      </c>
      <c r="AN1621" s="36">
        <f t="shared" si="291"/>
        <v>3.3983112815564157E-7</v>
      </c>
      <c r="AO1621" s="37">
        <f t="shared" si="292"/>
        <v>0</v>
      </c>
      <c r="AP1621" s="38" t="s">
        <v>3</v>
      </c>
      <c r="AQ1621" s="39" t="str">
        <f t="shared" si="290"/>
        <v>제품</v>
      </c>
      <c r="AR1621" s="40">
        <f t="shared" si="295"/>
        <v>3591</v>
      </c>
      <c r="AS1621" s="41">
        <f t="shared" si="296"/>
        <v>0</v>
      </c>
      <c r="AT1621" s="42">
        <f t="shared" si="297"/>
        <v>0</v>
      </c>
      <c r="AU1621" s="43">
        <f t="shared" si="293"/>
        <v>3591</v>
      </c>
      <c r="AV1621" s="95">
        <f t="shared" si="289"/>
        <v>3591</v>
      </c>
      <c r="AW1621" s="61" t="str">
        <f t="shared" si="289"/>
        <v/>
      </c>
      <c r="AX1621" s="61" t="str">
        <f t="shared" si="289"/>
        <v/>
      </c>
      <c r="AY1621" s="61" t="str">
        <f t="shared" si="289"/>
        <v/>
      </c>
      <c r="AZ1621" s="44" t="str">
        <f t="shared" si="289"/>
        <v/>
      </c>
      <c r="BA1621" s="45"/>
      <c r="BB1621" s="97">
        <v>1</v>
      </c>
      <c r="BC1621" s="98">
        <v>0</v>
      </c>
      <c r="BD1621" s="98">
        <v>0</v>
      </c>
      <c r="BE1621" s="98">
        <v>0</v>
      </c>
      <c r="BF1621" s="98">
        <v>0</v>
      </c>
      <c r="BG1621" s="99">
        <f t="shared" si="298"/>
        <v>1</v>
      </c>
      <c r="BH1621" s="52">
        <f t="shared" si="294"/>
        <v>0</v>
      </c>
      <c r="BI1621" s="53">
        <f>IFERROR(IF(ROUND(V1621/((D1621+AK1621)/2),1)&lt;0,0,ROUND(V1621/((D1621+AK1621)/2),1)),0)</f>
        <v>0</v>
      </c>
      <c r="BJ1621" s="55" t="str">
        <f>IF(AK1621=0,"정상",IF(AP1621="악성","악성",IF(AND(BL1621&gt;3,BI1621&lt;0.5),"악성",IF(AND(AP1621="정상",BL1621&lt;=3),"정상",IF(BI1621&gt;1,"정상","부진")))))</f>
        <v>악성</v>
      </c>
      <c r="BK1621" s="54">
        <v>41548</v>
      </c>
      <c r="BL1621" s="52">
        <f t="shared" si="299"/>
        <v>156</v>
      </c>
    </row>
    <row r="1622" spans="1:64" ht="17.100000000000001" customHeight="1">
      <c r="A1622" s="58" t="s">
        <v>1</v>
      </c>
      <c r="B1622" s="57" t="s">
        <v>291</v>
      </c>
      <c r="C1622" s="56" t="s">
        <v>292</v>
      </c>
      <c r="D1622" s="213">
        <v>3</v>
      </c>
      <c r="E1622" s="214">
        <v>1899</v>
      </c>
      <c r="F1622" s="215">
        <v>5697</v>
      </c>
      <c r="G1622" s="213">
        <v>0</v>
      </c>
      <c r="H1622" s="216">
        <v>0</v>
      </c>
      <c r="I1622" s="215">
        <v>0</v>
      </c>
      <c r="J1622" s="213">
        <v>0</v>
      </c>
      <c r="K1622" s="216">
        <v>0</v>
      </c>
      <c r="L1622" s="215">
        <v>0</v>
      </c>
      <c r="M1622" s="213">
        <v>0</v>
      </c>
      <c r="N1622" s="216">
        <v>0</v>
      </c>
      <c r="O1622" s="215">
        <v>0</v>
      </c>
      <c r="P1622" s="213">
        <v>0</v>
      </c>
      <c r="Q1622" s="216">
        <v>0</v>
      </c>
      <c r="R1622" s="215">
        <v>0</v>
      </c>
      <c r="S1622" s="213">
        <v>0</v>
      </c>
      <c r="T1622" s="214">
        <v>0</v>
      </c>
      <c r="U1622" s="217">
        <v>0</v>
      </c>
      <c r="V1622" s="213">
        <v>2</v>
      </c>
      <c r="W1622" s="216">
        <v>1899</v>
      </c>
      <c r="X1622" s="215">
        <v>3798</v>
      </c>
      <c r="Y1622" s="213">
        <v>0</v>
      </c>
      <c r="Z1622" s="216">
        <v>0</v>
      </c>
      <c r="AA1622" s="215">
        <v>0</v>
      </c>
      <c r="AB1622" s="213">
        <v>1</v>
      </c>
      <c r="AC1622" s="216">
        <v>1899</v>
      </c>
      <c r="AD1622" s="215">
        <v>1899</v>
      </c>
      <c r="AE1622" s="213">
        <v>0</v>
      </c>
      <c r="AF1622" s="216">
        <v>0</v>
      </c>
      <c r="AG1622" s="215">
        <v>0</v>
      </c>
      <c r="AH1622" s="213">
        <v>3</v>
      </c>
      <c r="AI1622" s="214">
        <v>1899</v>
      </c>
      <c r="AJ1622" s="215">
        <v>5697</v>
      </c>
      <c r="AK1622" s="218">
        <v>0</v>
      </c>
      <c r="AL1622" s="214">
        <v>0</v>
      </c>
      <c r="AM1622" s="215">
        <v>0</v>
      </c>
      <c r="AN1622" s="36">
        <f t="shared" si="291"/>
        <v>0</v>
      </c>
      <c r="AO1622" s="37">
        <f t="shared" si="292"/>
        <v>0</v>
      </c>
      <c r="AP1622" s="38" t="s">
        <v>4</v>
      </c>
      <c r="AQ1622" s="39" t="str">
        <f t="shared" si="290"/>
        <v>제품</v>
      </c>
      <c r="AR1622" s="40">
        <f t="shared" si="295"/>
        <v>0</v>
      </c>
      <c r="AS1622" s="41">
        <f t="shared" si="296"/>
        <v>0</v>
      </c>
      <c r="AT1622" s="42">
        <f t="shared" si="297"/>
        <v>0</v>
      </c>
      <c r="AU1622" s="43">
        <f t="shared" si="293"/>
        <v>0</v>
      </c>
      <c r="AV1622" s="95" t="str">
        <f t="shared" si="289"/>
        <v/>
      </c>
      <c r="AW1622" s="61" t="str">
        <f t="shared" si="289"/>
        <v/>
      </c>
      <c r="AX1622" s="61" t="str">
        <f t="shared" si="289"/>
        <v/>
      </c>
      <c r="AY1622" s="61" t="str">
        <f t="shared" si="289"/>
        <v/>
      </c>
      <c r="AZ1622" s="44" t="str">
        <f t="shared" si="289"/>
        <v/>
      </c>
      <c r="BA1622" s="45"/>
      <c r="BB1622" s="97">
        <v>0</v>
      </c>
      <c r="BC1622" s="98">
        <v>0</v>
      </c>
      <c r="BD1622" s="98">
        <v>0</v>
      </c>
      <c r="BE1622" s="98">
        <v>0</v>
      </c>
      <c r="BF1622" s="98">
        <v>0</v>
      </c>
      <c r="BG1622" s="99">
        <f t="shared" si="298"/>
        <v>0</v>
      </c>
      <c r="BH1622" s="52">
        <f t="shared" si="294"/>
        <v>0</v>
      </c>
      <c r="BI1622" s="53">
        <f>IFERROR(IF(ROUND(V1622/((D1622+AK1622)/2),1)&lt;0,0,ROUND(V1622/((D1622+AK1622)/2),1)),0)</f>
        <v>1.3</v>
      </c>
      <c r="BJ1622" s="55" t="str">
        <f>IF(AK1622=0,"정상",IF(AP1622="악성","악성",IF(AND(BL1622&gt;3,BI1622&lt;0.5),"악성",IF(AND(AP1622="정상",BL1622&lt;=3),"정상",IF(BI1622&gt;1,"정상","부진")))))</f>
        <v>정상</v>
      </c>
      <c r="BK1622" s="54">
        <v>41334</v>
      </c>
      <c r="BL1622" s="52">
        <f t="shared" si="299"/>
        <v>163</v>
      </c>
    </row>
    <row r="1623" spans="1:64" ht="17.100000000000001" customHeight="1">
      <c r="A1623" s="58" t="s">
        <v>1</v>
      </c>
      <c r="B1623" s="57" t="s">
        <v>293</v>
      </c>
      <c r="C1623" s="56" t="s">
        <v>294</v>
      </c>
      <c r="D1623" s="213">
        <v>1</v>
      </c>
      <c r="E1623" s="214">
        <v>1906</v>
      </c>
      <c r="F1623" s="215">
        <v>1906</v>
      </c>
      <c r="G1623" s="213">
        <v>0</v>
      </c>
      <c r="H1623" s="216">
        <v>0</v>
      </c>
      <c r="I1623" s="215">
        <v>0</v>
      </c>
      <c r="J1623" s="213">
        <v>0</v>
      </c>
      <c r="K1623" s="216">
        <v>0</v>
      </c>
      <c r="L1623" s="215">
        <v>0</v>
      </c>
      <c r="M1623" s="213">
        <v>0</v>
      </c>
      <c r="N1623" s="216">
        <v>0</v>
      </c>
      <c r="O1623" s="215">
        <v>0</v>
      </c>
      <c r="P1623" s="213">
        <v>0</v>
      </c>
      <c r="Q1623" s="216">
        <v>0</v>
      </c>
      <c r="R1623" s="215">
        <v>0</v>
      </c>
      <c r="S1623" s="213">
        <v>0</v>
      </c>
      <c r="T1623" s="214">
        <v>0</v>
      </c>
      <c r="U1623" s="217">
        <v>0</v>
      </c>
      <c r="V1623" s="213">
        <v>0</v>
      </c>
      <c r="W1623" s="216">
        <v>0</v>
      </c>
      <c r="X1623" s="215">
        <v>0</v>
      </c>
      <c r="Y1623" s="213">
        <v>0</v>
      </c>
      <c r="Z1623" s="216">
        <v>0</v>
      </c>
      <c r="AA1623" s="215">
        <v>0</v>
      </c>
      <c r="AB1623" s="213">
        <v>0</v>
      </c>
      <c r="AC1623" s="216">
        <v>0</v>
      </c>
      <c r="AD1623" s="215">
        <v>0</v>
      </c>
      <c r="AE1623" s="213">
        <v>0</v>
      </c>
      <c r="AF1623" s="216">
        <v>0</v>
      </c>
      <c r="AG1623" s="215">
        <v>0</v>
      </c>
      <c r="AH1623" s="213">
        <v>0</v>
      </c>
      <c r="AI1623" s="214">
        <v>0</v>
      </c>
      <c r="AJ1623" s="215">
        <v>0</v>
      </c>
      <c r="AK1623" s="218">
        <v>1</v>
      </c>
      <c r="AL1623" s="214">
        <v>1906</v>
      </c>
      <c r="AM1623" s="215">
        <v>1906</v>
      </c>
      <c r="AN1623" s="36">
        <f t="shared" si="291"/>
        <v>1.8037263443738594E-7</v>
      </c>
      <c r="AO1623" s="37">
        <f t="shared" si="292"/>
        <v>1</v>
      </c>
      <c r="AP1623" s="38" t="s">
        <v>3</v>
      </c>
      <c r="AQ1623" s="39" t="str">
        <f t="shared" si="290"/>
        <v>제품</v>
      </c>
      <c r="AR1623" s="40">
        <f t="shared" si="295"/>
        <v>1906</v>
      </c>
      <c r="AS1623" s="41">
        <f t="shared" si="296"/>
        <v>0</v>
      </c>
      <c r="AT1623" s="42">
        <f t="shared" si="297"/>
        <v>0</v>
      </c>
      <c r="AU1623" s="43">
        <f t="shared" si="293"/>
        <v>1906</v>
      </c>
      <c r="AV1623" s="95">
        <f t="shared" si="289"/>
        <v>1906</v>
      </c>
      <c r="AW1623" s="61" t="str">
        <f t="shared" si="289"/>
        <v/>
      </c>
      <c r="AX1623" s="61" t="str">
        <f t="shared" si="289"/>
        <v/>
      </c>
      <c r="AY1623" s="61" t="str">
        <f t="shared" si="289"/>
        <v/>
      </c>
      <c r="AZ1623" s="44" t="str">
        <f t="shared" si="289"/>
        <v/>
      </c>
      <c r="BA1623" s="45"/>
      <c r="BB1623" s="97">
        <v>1</v>
      </c>
      <c r="BC1623" s="98">
        <v>0</v>
      </c>
      <c r="BD1623" s="98">
        <v>0</v>
      </c>
      <c r="BE1623" s="98">
        <v>0</v>
      </c>
      <c r="BF1623" s="98">
        <v>0</v>
      </c>
      <c r="BG1623" s="99">
        <f t="shared" si="298"/>
        <v>1</v>
      </c>
      <c r="BH1623" s="52">
        <f t="shared" si="294"/>
        <v>0</v>
      </c>
      <c r="BI1623" s="53">
        <f>IFERROR(IF(ROUND(V1623/((D1623+AK1623)/2),1)&lt;0,0,ROUND(V1623/((D1623+AK1623)/2),1)),0)</f>
        <v>0</v>
      </c>
      <c r="BJ1623" s="55" t="str">
        <f>IF(AK1623=0,"정상",IF(AP1623="악성","악성",IF(AND(BL1623&gt;3,BI1623&lt;0.5),"악성",IF(AND(AP1623="정상",BL1623&lt;=3),"정상",IF(BI1623&gt;1,"정상","부진")))))</f>
        <v>악성</v>
      </c>
      <c r="BK1623" s="54">
        <v>41334</v>
      </c>
      <c r="BL1623" s="52">
        <f t="shared" si="299"/>
        <v>163</v>
      </c>
    </row>
    <row r="1624" spans="1:64" ht="17.100000000000001" customHeight="1">
      <c r="A1624" s="58" t="s">
        <v>1</v>
      </c>
      <c r="B1624" s="57" t="s">
        <v>4996</v>
      </c>
      <c r="C1624" s="56" t="s">
        <v>4997</v>
      </c>
      <c r="D1624" s="213">
        <v>0</v>
      </c>
      <c r="E1624" s="214">
        <v>0</v>
      </c>
      <c r="F1624" s="215">
        <v>0</v>
      </c>
      <c r="G1624" s="213">
        <v>0</v>
      </c>
      <c r="H1624" s="216">
        <v>0</v>
      </c>
      <c r="I1624" s="215">
        <v>0</v>
      </c>
      <c r="J1624" s="213">
        <v>0</v>
      </c>
      <c r="K1624" s="216">
        <v>0</v>
      </c>
      <c r="L1624" s="215">
        <v>0</v>
      </c>
      <c r="M1624" s="213">
        <v>0</v>
      </c>
      <c r="N1624" s="216">
        <v>0</v>
      </c>
      <c r="O1624" s="215">
        <v>0</v>
      </c>
      <c r="P1624" s="213">
        <v>0</v>
      </c>
      <c r="Q1624" s="216">
        <v>0</v>
      </c>
      <c r="R1624" s="215">
        <v>0</v>
      </c>
      <c r="S1624" s="213">
        <v>0</v>
      </c>
      <c r="T1624" s="214">
        <v>0</v>
      </c>
      <c r="U1624" s="217">
        <v>0</v>
      </c>
      <c r="V1624" s="213">
        <v>-1</v>
      </c>
      <c r="W1624" s="216">
        <v>1238</v>
      </c>
      <c r="X1624" s="215">
        <v>-1238</v>
      </c>
      <c r="Y1624" s="213">
        <v>0</v>
      </c>
      <c r="Z1624" s="216">
        <v>0</v>
      </c>
      <c r="AA1624" s="215">
        <v>0</v>
      </c>
      <c r="AB1624" s="213">
        <v>1</v>
      </c>
      <c r="AC1624" s="216">
        <v>1238</v>
      </c>
      <c r="AD1624" s="215">
        <v>1238</v>
      </c>
      <c r="AE1624" s="213">
        <v>0</v>
      </c>
      <c r="AF1624" s="216">
        <v>0</v>
      </c>
      <c r="AG1624" s="215">
        <v>0</v>
      </c>
      <c r="AH1624" s="213">
        <v>0</v>
      </c>
      <c r="AI1624" s="214">
        <v>0</v>
      </c>
      <c r="AJ1624" s="215">
        <v>0</v>
      </c>
      <c r="AK1624" s="218">
        <v>0</v>
      </c>
      <c r="AL1624" s="214">
        <v>0</v>
      </c>
      <c r="AM1624" s="215">
        <v>0</v>
      </c>
      <c r="AN1624" s="36">
        <f t="shared" si="291"/>
        <v>0</v>
      </c>
      <c r="AO1624" s="37">
        <f t="shared" si="292"/>
        <v>0</v>
      </c>
      <c r="AP1624" s="38" t="s">
        <v>3</v>
      </c>
      <c r="AQ1624" s="39" t="str">
        <f t="shared" si="290"/>
        <v>제품</v>
      </c>
      <c r="AR1624" s="40">
        <f t="shared" si="295"/>
        <v>0</v>
      </c>
      <c r="AS1624" s="41">
        <f t="shared" si="296"/>
        <v>0</v>
      </c>
      <c r="AT1624" s="42">
        <f t="shared" si="297"/>
        <v>0</v>
      </c>
      <c r="AU1624" s="43">
        <f t="shared" si="293"/>
        <v>0</v>
      </c>
      <c r="AV1624" s="95" t="str">
        <f t="shared" si="289"/>
        <v/>
      </c>
      <c r="AW1624" s="61" t="str">
        <f t="shared" si="289"/>
        <v/>
      </c>
      <c r="AX1624" s="61" t="str">
        <f t="shared" si="289"/>
        <v/>
      </c>
      <c r="AY1624" s="61" t="str">
        <f t="shared" si="289"/>
        <v/>
      </c>
      <c r="AZ1624" s="44" t="str">
        <f t="shared" si="289"/>
        <v/>
      </c>
      <c r="BA1624" s="45"/>
      <c r="BB1624" s="97">
        <v>0</v>
      </c>
      <c r="BC1624" s="98">
        <v>0</v>
      </c>
      <c r="BD1624" s="98">
        <v>0</v>
      </c>
      <c r="BE1624" s="98">
        <v>0</v>
      </c>
      <c r="BF1624" s="98">
        <v>0</v>
      </c>
      <c r="BG1624" s="99">
        <f t="shared" si="298"/>
        <v>0</v>
      </c>
      <c r="BH1624" s="52">
        <f t="shared" si="294"/>
        <v>0</v>
      </c>
      <c r="BI1624" s="53">
        <f>IFERROR(IF(ROUND(V1624/((D1624+AK1624)/2),1)&lt;0,0,ROUND(V1624/((D1624+AK1624)/2),1)),0)</f>
        <v>0</v>
      </c>
      <c r="BJ1624" s="55" t="str">
        <f>IF(AK1624=0,"정상",IF(AP1624="악성","악성",IF(AND(BL1624&gt;3,BI1624&lt;0.5),"악성",IF(AND(AP1624="정상",BL1624&lt;=3),"정상",IF(BI1624&gt;1,"정상","부진")))))</f>
        <v>정상</v>
      </c>
      <c r="BK1624" s="54">
        <v>41275</v>
      </c>
      <c r="BL1624" s="52">
        <f t="shared" si="299"/>
        <v>165</v>
      </c>
    </row>
    <row r="1625" spans="1:64" ht="17.100000000000001" customHeight="1">
      <c r="A1625" s="58" t="s">
        <v>1</v>
      </c>
      <c r="B1625" s="57" t="s">
        <v>4852</v>
      </c>
      <c r="C1625" s="56" t="s">
        <v>4853</v>
      </c>
      <c r="D1625" s="213">
        <v>0</v>
      </c>
      <c r="E1625" s="214">
        <v>0</v>
      </c>
      <c r="F1625" s="215">
        <v>0</v>
      </c>
      <c r="G1625" s="213">
        <v>0</v>
      </c>
      <c r="H1625" s="216">
        <v>0</v>
      </c>
      <c r="I1625" s="215">
        <v>0</v>
      </c>
      <c r="J1625" s="213">
        <v>0</v>
      </c>
      <c r="K1625" s="216">
        <v>0</v>
      </c>
      <c r="L1625" s="215">
        <v>0</v>
      </c>
      <c r="M1625" s="213">
        <v>0</v>
      </c>
      <c r="N1625" s="216">
        <v>0</v>
      </c>
      <c r="O1625" s="215">
        <v>0</v>
      </c>
      <c r="P1625" s="213">
        <v>0</v>
      </c>
      <c r="Q1625" s="216">
        <v>0</v>
      </c>
      <c r="R1625" s="215">
        <v>0</v>
      </c>
      <c r="S1625" s="213">
        <v>0</v>
      </c>
      <c r="T1625" s="214">
        <v>0</v>
      </c>
      <c r="U1625" s="217">
        <v>0</v>
      </c>
      <c r="V1625" s="213">
        <v>-1</v>
      </c>
      <c r="W1625" s="216">
        <v>4054</v>
      </c>
      <c r="X1625" s="215">
        <v>-4054</v>
      </c>
      <c r="Y1625" s="213">
        <v>0</v>
      </c>
      <c r="Z1625" s="216">
        <v>0</v>
      </c>
      <c r="AA1625" s="215">
        <v>0</v>
      </c>
      <c r="AB1625" s="213">
        <v>1</v>
      </c>
      <c r="AC1625" s="216">
        <v>4054</v>
      </c>
      <c r="AD1625" s="215">
        <v>4054</v>
      </c>
      <c r="AE1625" s="213">
        <v>0</v>
      </c>
      <c r="AF1625" s="216">
        <v>0</v>
      </c>
      <c r="AG1625" s="215">
        <v>0</v>
      </c>
      <c r="AH1625" s="213">
        <v>0</v>
      </c>
      <c r="AI1625" s="214">
        <v>0</v>
      </c>
      <c r="AJ1625" s="215">
        <v>0</v>
      </c>
      <c r="AK1625" s="218">
        <v>0</v>
      </c>
      <c r="AL1625" s="214">
        <v>0</v>
      </c>
      <c r="AM1625" s="215">
        <v>0</v>
      </c>
      <c r="AN1625" s="36">
        <f t="shared" si="291"/>
        <v>0</v>
      </c>
      <c r="AO1625" s="37">
        <f t="shared" si="292"/>
        <v>0</v>
      </c>
      <c r="AP1625" s="38" t="s">
        <v>3</v>
      </c>
      <c r="AQ1625" s="39" t="str">
        <f t="shared" si="290"/>
        <v>제품</v>
      </c>
      <c r="AR1625" s="40">
        <f t="shared" si="295"/>
        <v>0</v>
      </c>
      <c r="AS1625" s="41">
        <f t="shared" si="296"/>
        <v>0</v>
      </c>
      <c r="AT1625" s="42">
        <f t="shared" si="297"/>
        <v>0</v>
      </c>
      <c r="AU1625" s="43">
        <f t="shared" si="293"/>
        <v>0</v>
      </c>
      <c r="AV1625" s="95" t="str">
        <f t="shared" si="289"/>
        <v/>
      </c>
      <c r="AW1625" s="61" t="str">
        <f t="shared" si="289"/>
        <v/>
      </c>
      <c r="AX1625" s="61" t="str">
        <f t="shared" si="289"/>
        <v/>
      </c>
      <c r="AY1625" s="61" t="str">
        <f t="shared" si="289"/>
        <v/>
      </c>
      <c r="AZ1625" s="44" t="str">
        <f t="shared" si="289"/>
        <v/>
      </c>
      <c r="BA1625" s="45"/>
      <c r="BB1625" s="97">
        <v>0</v>
      </c>
      <c r="BC1625" s="98">
        <v>0</v>
      </c>
      <c r="BD1625" s="98">
        <v>0</v>
      </c>
      <c r="BE1625" s="98">
        <v>0</v>
      </c>
      <c r="BF1625" s="98">
        <v>0</v>
      </c>
      <c r="BG1625" s="99">
        <f t="shared" si="298"/>
        <v>0</v>
      </c>
      <c r="BH1625" s="52">
        <f t="shared" si="294"/>
        <v>0</v>
      </c>
      <c r="BI1625" s="53">
        <f>IFERROR(IF(ROUND(V1625/((D1625+AK1625)/2),1)&lt;0,0,ROUND(V1625/((D1625+AK1625)/2),1)),0)</f>
        <v>0</v>
      </c>
      <c r="BJ1625" s="55" t="str">
        <f>IF(AK1625=0,"정상",IF(AP1625="악성","악성",IF(AND(BL1625&gt;3,BI1625&lt;0.5),"악성",IF(AND(AP1625="정상",BL1625&lt;=3),"정상",IF(BI1625&gt;1,"정상","부진")))))</f>
        <v>정상</v>
      </c>
      <c r="BK1625" s="54">
        <v>41699</v>
      </c>
      <c r="BL1625" s="52">
        <f t="shared" si="299"/>
        <v>151</v>
      </c>
    </row>
    <row r="1626" spans="1:64" ht="17.100000000000001" customHeight="1">
      <c r="A1626" s="58" t="s">
        <v>1</v>
      </c>
      <c r="B1626" s="57" t="s">
        <v>295</v>
      </c>
      <c r="C1626" s="56" t="s">
        <v>296</v>
      </c>
      <c r="D1626" s="213">
        <v>55</v>
      </c>
      <c r="E1626" s="214">
        <v>698.7115</v>
      </c>
      <c r="F1626" s="215">
        <v>38428</v>
      </c>
      <c r="G1626" s="213">
        <v>0</v>
      </c>
      <c r="H1626" s="216">
        <v>0</v>
      </c>
      <c r="I1626" s="215">
        <v>0</v>
      </c>
      <c r="J1626" s="213">
        <v>0</v>
      </c>
      <c r="K1626" s="216">
        <v>0</v>
      </c>
      <c r="L1626" s="215">
        <v>0</v>
      </c>
      <c r="M1626" s="213">
        <v>0</v>
      </c>
      <c r="N1626" s="216">
        <v>0</v>
      </c>
      <c r="O1626" s="215">
        <v>0</v>
      </c>
      <c r="P1626" s="213">
        <v>0</v>
      </c>
      <c r="Q1626" s="216">
        <v>0</v>
      </c>
      <c r="R1626" s="215">
        <v>0</v>
      </c>
      <c r="S1626" s="213">
        <v>0</v>
      </c>
      <c r="T1626" s="214">
        <v>0</v>
      </c>
      <c r="U1626" s="217">
        <v>0</v>
      </c>
      <c r="V1626" s="213">
        <v>-31</v>
      </c>
      <c r="W1626" s="216">
        <v>698.48387000000002</v>
      </c>
      <c r="X1626" s="215">
        <v>-21653</v>
      </c>
      <c r="Y1626" s="213">
        <v>0</v>
      </c>
      <c r="Z1626" s="216">
        <v>0</v>
      </c>
      <c r="AA1626" s="215">
        <v>0</v>
      </c>
      <c r="AB1626" s="213">
        <v>27</v>
      </c>
      <c r="AC1626" s="216">
        <v>698.85185100000001</v>
      </c>
      <c r="AD1626" s="215">
        <v>18869</v>
      </c>
      <c r="AE1626" s="213">
        <v>0</v>
      </c>
      <c r="AF1626" s="216">
        <v>0</v>
      </c>
      <c r="AG1626" s="215">
        <v>0</v>
      </c>
      <c r="AH1626" s="213">
        <v>-4</v>
      </c>
      <c r="AI1626" s="214">
        <v>696</v>
      </c>
      <c r="AJ1626" s="215">
        <v>-2784</v>
      </c>
      <c r="AK1626" s="218">
        <v>59</v>
      </c>
      <c r="AL1626" s="214">
        <v>698.51660000000004</v>
      </c>
      <c r="AM1626" s="215">
        <v>41212</v>
      </c>
      <c r="AN1626" s="36">
        <f t="shared" si="291"/>
        <v>3.9000613905737404E-6</v>
      </c>
      <c r="AO1626" s="37">
        <f t="shared" si="292"/>
        <v>1.0727272727272728</v>
      </c>
      <c r="AP1626" s="38" t="s">
        <v>3</v>
      </c>
      <c r="AQ1626" s="39" t="str">
        <f t="shared" si="290"/>
        <v>제품</v>
      </c>
      <c r="AR1626" s="40">
        <f t="shared" si="295"/>
        <v>41212</v>
      </c>
      <c r="AS1626" s="41">
        <f t="shared" si="296"/>
        <v>0</v>
      </c>
      <c r="AT1626" s="42">
        <f t="shared" si="297"/>
        <v>0</v>
      </c>
      <c r="AU1626" s="43">
        <f t="shared" si="293"/>
        <v>41212</v>
      </c>
      <c r="AV1626" s="95">
        <f t="shared" si="289"/>
        <v>41212.479400000004</v>
      </c>
      <c r="AW1626" s="61" t="str">
        <f t="shared" si="289"/>
        <v/>
      </c>
      <c r="AX1626" s="61" t="str">
        <f t="shared" si="289"/>
        <v/>
      </c>
      <c r="AY1626" s="61" t="str">
        <f t="shared" si="289"/>
        <v/>
      </c>
      <c r="AZ1626" s="44" t="str">
        <f t="shared" si="289"/>
        <v/>
      </c>
      <c r="BA1626" s="45"/>
      <c r="BB1626" s="97">
        <v>59</v>
      </c>
      <c r="BC1626" s="98">
        <v>0</v>
      </c>
      <c r="BD1626" s="98">
        <v>0</v>
      </c>
      <c r="BE1626" s="98">
        <v>0</v>
      </c>
      <c r="BF1626" s="98">
        <v>0</v>
      </c>
      <c r="BG1626" s="99">
        <f t="shared" si="298"/>
        <v>59</v>
      </c>
      <c r="BH1626" s="52">
        <f t="shared" si="294"/>
        <v>0</v>
      </c>
      <c r="BI1626" s="53">
        <f>IFERROR(IF(ROUND(V1626/((D1626+AK1626)/2),1)&lt;0,0,ROUND(V1626/((D1626+AK1626)/2),1)),0)</f>
        <v>0</v>
      </c>
      <c r="BJ1626" s="55" t="str">
        <f>IF(AK1626=0,"정상",IF(AP1626="악성","악성",IF(AND(BL1626&gt;3,BI1626&lt;0.5),"악성",IF(AND(AP1626="정상",BL1626&lt;=3),"정상",IF(BI1626&gt;1,"정상","부진")))))</f>
        <v>악성</v>
      </c>
      <c r="BK1626" s="54">
        <v>41426</v>
      </c>
      <c r="BL1626" s="52">
        <f t="shared" si="299"/>
        <v>160</v>
      </c>
    </row>
    <row r="1627" spans="1:64" ht="17.100000000000001" customHeight="1">
      <c r="A1627" s="58" t="s">
        <v>1</v>
      </c>
      <c r="B1627" s="57" t="s">
        <v>297</v>
      </c>
      <c r="C1627" s="56" t="s">
        <v>298</v>
      </c>
      <c r="D1627" s="213">
        <v>0</v>
      </c>
      <c r="E1627" s="214">
        <v>0</v>
      </c>
      <c r="F1627" s="215">
        <v>0</v>
      </c>
      <c r="G1627" s="213">
        <v>0</v>
      </c>
      <c r="H1627" s="216">
        <v>0</v>
      </c>
      <c r="I1627" s="215">
        <v>0</v>
      </c>
      <c r="J1627" s="213">
        <v>0</v>
      </c>
      <c r="K1627" s="216">
        <v>0</v>
      </c>
      <c r="L1627" s="215">
        <v>0</v>
      </c>
      <c r="M1627" s="213">
        <v>0</v>
      </c>
      <c r="N1627" s="216">
        <v>0</v>
      </c>
      <c r="O1627" s="215">
        <v>0</v>
      </c>
      <c r="P1627" s="213">
        <v>0</v>
      </c>
      <c r="Q1627" s="216">
        <v>0</v>
      </c>
      <c r="R1627" s="215">
        <v>0</v>
      </c>
      <c r="S1627" s="213">
        <v>0</v>
      </c>
      <c r="T1627" s="214">
        <v>0</v>
      </c>
      <c r="U1627" s="217">
        <v>0</v>
      </c>
      <c r="V1627" s="213">
        <v>-7</v>
      </c>
      <c r="W1627" s="216">
        <v>1938</v>
      </c>
      <c r="X1627" s="215">
        <v>-13566</v>
      </c>
      <c r="Y1627" s="213">
        <v>0</v>
      </c>
      <c r="Z1627" s="216">
        <v>0</v>
      </c>
      <c r="AA1627" s="215">
        <v>0</v>
      </c>
      <c r="AB1627" s="213">
        <v>1</v>
      </c>
      <c r="AC1627" s="216">
        <v>1938</v>
      </c>
      <c r="AD1627" s="215">
        <v>1938</v>
      </c>
      <c r="AE1627" s="213">
        <v>0</v>
      </c>
      <c r="AF1627" s="216">
        <v>0</v>
      </c>
      <c r="AG1627" s="215">
        <v>0</v>
      </c>
      <c r="AH1627" s="213">
        <v>-6</v>
      </c>
      <c r="AI1627" s="214">
        <v>1938</v>
      </c>
      <c r="AJ1627" s="215">
        <v>-11628</v>
      </c>
      <c r="AK1627" s="218">
        <v>6</v>
      </c>
      <c r="AL1627" s="214">
        <v>1938</v>
      </c>
      <c r="AM1627" s="215">
        <v>11628</v>
      </c>
      <c r="AN1627" s="36">
        <f t="shared" si="291"/>
        <v>1.1004055578373156E-6</v>
      </c>
      <c r="AO1627" s="37">
        <f t="shared" si="292"/>
        <v>0</v>
      </c>
      <c r="AP1627" s="38" t="s">
        <v>3</v>
      </c>
      <c r="AQ1627" s="39" t="str">
        <f t="shared" si="290"/>
        <v>제품</v>
      </c>
      <c r="AR1627" s="40">
        <f t="shared" si="295"/>
        <v>11628</v>
      </c>
      <c r="AS1627" s="41">
        <f t="shared" si="296"/>
        <v>0</v>
      </c>
      <c r="AT1627" s="42">
        <f t="shared" si="297"/>
        <v>0</v>
      </c>
      <c r="AU1627" s="43">
        <f t="shared" si="293"/>
        <v>11628</v>
      </c>
      <c r="AV1627" s="95">
        <f t="shared" si="289"/>
        <v>11628</v>
      </c>
      <c r="AW1627" s="61" t="str">
        <f t="shared" si="289"/>
        <v/>
      </c>
      <c r="AX1627" s="61" t="str">
        <f t="shared" si="289"/>
        <v/>
      </c>
      <c r="AY1627" s="61" t="str">
        <f t="shared" si="289"/>
        <v/>
      </c>
      <c r="AZ1627" s="44" t="str">
        <f t="shared" si="289"/>
        <v/>
      </c>
      <c r="BA1627" s="45"/>
      <c r="BB1627" s="97">
        <v>6</v>
      </c>
      <c r="BC1627" s="98">
        <v>0</v>
      </c>
      <c r="BD1627" s="98">
        <v>0</v>
      </c>
      <c r="BE1627" s="98">
        <v>0</v>
      </c>
      <c r="BF1627" s="98">
        <v>0</v>
      </c>
      <c r="BG1627" s="99">
        <f t="shared" si="298"/>
        <v>6</v>
      </c>
      <c r="BH1627" s="52">
        <f t="shared" si="294"/>
        <v>0</v>
      </c>
      <c r="BI1627" s="53">
        <f>IFERROR(IF(ROUND(V1627/((D1627+AK1627)/2),1)&lt;0,0,ROUND(V1627/((D1627+AK1627)/2),1)),0)</f>
        <v>0</v>
      </c>
      <c r="BJ1627" s="55" t="str">
        <f>IF(AK1627=0,"정상",IF(AP1627="악성","악성",IF(AND(BL1627&gt;3,BI1627&lt;0.5),"악성",IF(AND(AP1627="정상",BL1627&lt;=3),"정상",IF(BI1627&gt;1,"정상","부진")))))</f>
        <v>악성</v>
      </c>
      <c r="BK1627" s="54">
        <v>41487</v>
      </c>
      <c r="BL1627" s="52">
        <f t="shared" si="299"/>
        <v>158</v>
      </c>
    </row>
    <row r="1628" spans="1:64" ht="17.100000000000001" customHeight="1">
      <c r="A1628" s="58" t="s">
        <v>1</v>
      </c>
      <c r="B1628" s="57" t="s">
        <v>299</v>
      </c>
      <c r="C1628" s="56" t="s">
        <v>300</v>
      </c>
      <c r="D1628" s="213">
        <v>0</v>
      </c>
      <c r="E1628" s="214">
        <v>0</v>
      </c>
      <c r="F1628" s="215">
        <v>0</v>
      </c>
      <c r="G1628" s="213">
        <v>0</v>
      </c>
      <c r="H1628" s="216">
        <v>0</v>
      </c>
      <c r="I1628" s="215">
        <v>0</v>
      </c>
      <c r="J1628" s="213">
        <v>0</v>
      </c>
      <c r="K1628" s="216">
        <v>0</v>
      </c>
      <c r="L1628" s="215">
        <v>0</v>
      </c>
      <c r="M1628" s="213">
        <v>0</v>
      </c>
      <c r="N1628" s="216">
        <v>0</v>
      </c>
      <c r="O1628" s="215">
        <v>0</v>
      </c>
      <c r="P1628" s="213">
        <v>0</v>
      </c>
      <c r="Q1628" s="216">
        <v>0</v>
      </c>
      <c r="R1628" s="215">
        <v>0</v>
      </c>
      <c r="S1628" s="213">
        <v>0</v>
      </c>
      <c r="T1628" s="214">
        <v>0</v>
      </c>
      <c r="U1628" s="217">
        <v>0</v>
      </c>
      <c r="V1628" s="213">
        <v>-1</v>
      </c>
      <c r="W1628" s="216">
        <v>549</v>
      </c>
      <c r="X1628" s="215">
        <v>-549</v>
      </c>
      <c r="Y1628" s="213">
        <v>0</v>
      </c>
      <c r="Z1628" s="216">
        <v>0</v>
      </c>
      <c r="AA1628" s="215">
        <v>0</v>
      </c>
      <c r="AB1628" s="213">
        <v>1</v>
      </c>
      <c r="AC1628" s="216">
        <v>549</v>
      </c>
      <c r="AD1628" s="215">
        <v>549</v>
      </c>
      <c r="AE1628" s="213">
        <v>0</v>
      </c>
      <c r="AF1628" s="216">
        <v>0</v>
      </c>
      <c r="AG1628" s="215">
        <v>0</v>
      </c>
      <c r="AH1628" s="213">
        <v>0</v>
      </c>
      <c r="AI1628" s="214">
        <v>0</v>
      </c>
      <c r="AJ1628" s="215">
        <v>0</v>
      </c>
      <c r="AK1628" s="218">
        <v>0</v>
      </c>
      <c r="AL1628" s="214">
        <v>0</v>
      </c>
      <c r="AM1628" s="215">
        <v>0</v>
      </c>
      <c r="AN1628" s="36">
        <f t="shared" si="291"/>
        <v>0</v>
      </c>
      <c r="AO1628" s="37">
        <f t="shared" si="292"/>
        <v>0</v>
      </c>
      <c r="AP1628" s="38" t="s">
        <v>3</v>
      </c>
      <c r="AQ1628" s="39" t="str">
        <f t="shared" si="290"/>
        <v>제품</v>
      </c>
      <c r="AR1628" s="40">
        <f t="shared" si="295"/>
        <v>0</v>
      </c>
      <c r="AS1628" s="41">
        <f t="shared" si="296"/>
        <v>0</v>
      </c>
      <c r="AT1628" s="42">
        <f t="shared" si="297"/>
        <v>0</v>
      </c>
      <c r="AU1628" s="43">
        <f t="shared" si="293"/>
        <v>0</v>
      </c>
      <c r="AV1628" s="95" t="str">
        <f t="shared" si="289"/>
        <v/>
      </c>
      <c r="AW1628" s="61" t="str">
        <f t="shared" si="289"/>
        <v/>
      </c>
      <c r="AX1628" s="61" t="str">
        <f t="shared" si="289"/>
        <v/>
      </c>
      <c r="AY1628" s="61" t="str">
        <f t="shared" si="289"/>
        <v/>
      </c>
      <c r="AZ1628" s="44" t="str">
        <f t="shared" si="289"/>
        <v/>
      </c>
      <c r="BA1628" s="45"/>
      <c r="BB1628" s="97">
        <v>0</v>
      </c>
      <c r="BC1628" s="98">
        <v>0</v>
      </c>
      <c r="BD1628" s="98">
        <v>0</v>
      </c>
      <c r="BE1628" s="98">
        <v>0</v>
      </c>
      <c r="BF1628" s="98">
        <v>0</v>
      </c>
      <c r="BG1628" s="99">
        <f t="shared" si="298"/>
        <v>0</v>
      </c>
      <c r="BH1628" s="52">
        <f t="shared" si="294"/>
        <v>0</v>
      </c>
      <c r="BI1628" s="53">
        <f>IFERROR(IF(ROUND(V1628/((D1628+AK1628)/2),1)&lt;0,0,ROUND(V1628/((D1628+AK1628)/2),1)),0)</f>
        <v>0</v>
      </c>
      <c r="BJ1628" s="55" t="str">
        <f>IF(AK1628=0,"정상",IF(AP1628="악성","악성",IF(AND(BL1628&gt;3,BI1628&lt;0.5),"악성",IF(AND(AP1628="정상",BL1628&lt;=3),"정상",IF(BI1628&gt;1,"정상","부진")))))</f>
        <v>정상</v>
      </c>
      <c r="BK1628" s="54">
        <v>41487</v>
      </c>
      <c r="BL1628" s="52">
        <f t="shared" si="299"/>
        <v>158</v>
      </c>
    </row>
    <row r="1629" spans="1:64" ht="17.100000000000001" customHeight="1">
      <c r="A1629" s="58" t="s">
        <v>1</v>
      </c>
      <c r="B1629" s="57" t="s">
        <v>301</v>
      </c>
      <c r="C1629" s="56" t="s">
        <v>302</v>
      </c>
      <c r="D1629" s="213">
        <v>4</v>
      </c>
      <c r="E1629" s="214">
        <v>2974</v>
      </c>
      <c r="F1629" s="215">
        <v>11896</v>
      </c>
      <c r="G1629" s="213">
        <v>0</v>
      </c>
      <c r="H1629" s="216">
        <v>0</v>
      </c>
      <c r="I1629" s="215">
        <v>0</v>
      </c>
      <c r="J1629" s="213">
        <v>0</v>
      </c>
      <c r="K1629" s="216">
        <v>0</v>
      </c>
      <c r="L1629" s="215">
        <v>0</v>
      </c>
      <c r="M1629" s="213">
        <v>0</v>
      </c>
      <c r="N1629" s="216">
        <v>0</v>
      </c>
      <c r="O1629" s="215">
        <v>0</v>
      </c>
      <c r="P1629" s="213">
        <v>0</v>
      </c>
      <c r="Q1629" s="216">
        <v>0</v>
      </c>
      <c r="R1629" s="215">
        <v>0</v>
      </c>
      <c r="S1629" s="213">
        <v>0</v>
      </c>
      <c r="T1629" s="214">
        <v>0</v>
      </c>
      <c r="U1629" s="217">
        <v>0</v>
      </c>
      <c r="V1629" s="213">
        <v>-8</v>
      </c>
      <c r="W1629" s="216">
        <v>2974</v>
      </c>
      <c r="X1629" s="215">
        <v>-23792</v>
      </c>
      <c r="Y1629" s="213">
        <v>0</v>
      </c>
      <c r="Z1629" s="216">
        <v>0</v>
      </c>
      <c r="AA1629" s="215">
        <v>0</v>
      </c>
      <c r="AB1629" s="213">
        <v>8</v>
      </c>
      <c r="AC1629" s="216">
        <v>2974</v>
      </c>
      <c r="AD1629" s="215">
        <v>23792</v>
      </c>
      <c r="AE1629" s="213">
        <v>0</v>
      </c>
      <c r="AF1629" s="216">
        <v>0</v>
      </c>
      <c r="AG1629" s="215">
        <v>0</v>
      </c>
      <c r="AH1629" s="213">
        <v>0</v>
      </c>
      <c r="AI1629" s="214">
        <v>0</v>
      </c>
      <c r="AJ1629" s="215">
        <v>0</v>
      </c>
      <c r="AK1629" s="218">
        <v>4</v>
      </c>
      <c r="AL1629" s="214">
        <v>2974</v>
      </c>
      <c r="AM1629" s="215">
        <v>11896</v>
      </c>
      <c r="AN1629" s="36">
        <f t="shared" si="291"/>
        <v>1.1257675022387948E-6</v>
      </c>
      <c r="AO1629" s="37">
        <f t="shared" si="292"/>
        <v>1</v>
      </c>
      <c r="AP1629" s="38" t="s">
        <v>3</v>
      </c>
      <c r="AQ1629" s="39" t="str">
        <f t="shared" si="290"/>
        <v>제품</v>
      </c>
      <c r="AR1629" s="40">
        <f t="shared" si="295"/>
        <v>11896</v>
      </c>
      <c r="AS1629" s="41">
        <f t="shared" si="296"/>
        <v>0</v>
      </c>
      <c r="AT1629" s="42">
        <f t="shared" si="297"/>
        <v>0</v>
      </c>
      <c r="AU1629" s="43">
        <f t="shared" si="293"/>
        <v>11896</v>
      </c>
      <c r="AV1629" s="95">
        <f t="shared" si="289"/>
        <v>11896</v>
      </c>
      <c r="AW1629" s="61" t="str">
        <f t="shared" si="289"/>
        <v/>
      </c>
      <c r="AX1629" s="61" t="str">
        <f t="shared" si="289"/>
        <v/>
      </c>
      <c r="AY1629" s="61" t="str">
        <f t="shared" si="289"/>
        <v/>
      </c>
      <c r="AZ1629" s="44" t="str">
        <f t="shared" si="289"/>
        <v/>
      </c>
      <c r="BA1629" s="45"/>
      <c r="BB1629" s="97">
        <v>4</v>
      </c>
      <c r="BC1629" s="98">
        <v>0</v>
      </c>
      <c r="BD1629" s="98">
        <v>0</v>
      </c>
      <c r="BE1629" s="98">
        <v>0</v>
      </c>
      <c r="BF1629" s="98">
        <v>0</v>
      </c>
      <c r="BG1629" s="99">
        <f t="shared" si="298"/>
        <v>4</v>
      </c>
      <c r="BH1629" s="52">
        <f t="shared" si="294"/>
        <v>0</v>
      </c>
      <c r="BI1629" s="53">
        <f>IFERROR(IF(ROUND(V1629/((D1629+AK1629)/2),1)&lt;0,0,ROUND(V1629/((D1629+AK1629)/2),1)),0)</f>
        <v>0</v>
      </c>
      <c r="BJ1629" s="55" t="str">
        <f>IF(AK1629=0,"정상",IF(AP1629="악성","악성",IF(AND(BL1629&gt;3,BI1629&lt;0.5),"악성",IF(AND(AP1629="정상",BL1629&lt;=3),"정상",IF(BI1629&gt;1,"정상","부진")))))</f>
        <v>악성</v>
      </c>
      <c r="BK1629" s="54">
        <v>41640</v>
      </c>
      <c r="BL1629" s="52">
        <f t="shared" si="299"/>
        <v>153</v>
      </c>
    </row>
    <row r="1630" spans="1:64" ht="17.100000000000001" customHeight="1">
      <c r="A1630" s="58" t="s">
        <v>1</v>
      </c>
      <c r="B1630" s="57" t="s">
        <v>303</v>
      </c>
      <c r="C1630" s="56" t="s">
        <v>304</v>
      </c>
      <c r="D1630" s="213">
        <v>0</v>
      </c>
      <c r="E1630" s="214">
        <v>0</v>
      </c>
      <c r="F1630" s="215">
        <v>0</v>
      </c>
      <c r="G1630" s="213">
        <v>0</v>
      </c>
      <c r="H1630" s="216">
        <v>0</v>
      </c>
      <c r="I1630" s="215">
        <v>0</v>
      </c>
      <c r="J1630" s="213">
        <v>0</v>
      </c>
      <c r="K1630" s="216">
        <v>0</v>
      </c>
      <c r="L1630" s="215">
        <v>0</v>
      </c>
      <c r="M1630" s="213">
        <v>0</v>
      </c>
      <c r="N1630" s="216">
        <v>0</v>
      </c>
      <c r="O1630" s="215">
        <v>0</v>
      </c>
      <c r="P1630" s="213">
        <v>0</v>
      </c>
      <c r="Q1630" s="216">
        <v>0</v>
      </c>
      <c r="R1630" s="215">
        <v>0</v>
      </c>
      <c r="S1630" s="213">
        <v>0</v>
      </c>
      <c r="T1630" s="214">
        <v>0</v>
      </c>
      <c r="U1630" s="217">
        <v>0</v>
      </c>
      <c r="V1630" s="213">
        <v>-1</v>
      </c>
      <c r="W1630" s="216">
        <v>5349</v>
      </c>
      <c r="X1630" s="215">
        <v>-5349</v>
      </c>
      <c r="Y1630" s="213">
        <v>0</v>
      </c>
      <c r="Z1630" s="216">
        <v>0</v>
      </c>
      <c r="AA1630" s="215">
        <v>0</v>
      </c>
      <c r="AB1630" s="213">
        <v>1</v>
      </c>
      <c r="AC1630" s="216">
        <v>5349</v>
      </c>
      <c r="AD1630" s="215">
        <v>5349</v>
      </c>
      <c r="AE1630" s="213">
        <v>0</v>
      </c>
      <c r="AF1630" s="216">
        <v>0</v>
      </c>
      <c r="AG1630" s="215">
        <v>0</v>
      </c>
      <c r="AH1630" s="213">
        <v>0</v>
      </c>
      <c r="AI1630" s="214">
        <v>0</v>
      </c>
      <c r="AJ1630" s="215">
        <v>0</v>
      </c>
      <c r="AK1630" s="218">
        <v>0</v>
      </c>
      <c r="AL1630" s="214">
        <v>0</v>
      </c>
      <c r="AM1630" s="215">
        <v>0</v>
      </c>
      <c r="AN1630" s="36">
        <f t="shared" si="291"/>
        <v>0</v>
      </c>
      <c r="AO1630" s="37">
        <f t="shared" si="292"/>
        <v>0</v>
      </c>
      <c r="AP1630" s="38" t="s">
        <v>3</v>
      </c>
      <c r="AQ1630" s="39" t="str">
        <f t="shared" si="290"/>
        <v>제품</v>
      </c>
      <c r="AR1630" s="40">
        <f t="shared" si="295"/>
        <v>0</v>
      </c>
      <c r="AS1630" s="41">
        <f t="shared" si="296"/>
        <v>0</v>
      </c>
      <c r="AT1630" s="42">
        <f t="shared" si="297"/>
        <v>0</v>
      </c>
      <c r="AU1630" s="43">
        <f t="shared" si="293"/>
        <v>0</v>
      </c>
      <c r="AV1630" s="95" t="str">
        <f t="shared" si="289"/>
        <v/>
      </c>
      <c r="AW1630" s="61" t="str">
        <f t="shared" si="289"/>
        <v/>
      </c>
      <c r="AX1630" s="61" t="str">
        <f t="shared" si="289"/>
        <v/>
      </c>
      <c r="AY1630" s="61" t="str">
        <f t="shared" si="289"/>
        <v/>
      </c>
      <c r="AZ1630" s="44" t="str">
        <f t="shared" si="289"/>
        <v/>
      </c>
      <c r="BA1630" s="45"/>
      <c r="BB1630" s="97">
        <v>0</v>
      </c>
      <c r="BC1630" s="98">
        <v>0</v>
      </c>
      <c r="BD1630" s="98">
        <v>0</v>
      </c>
      <c r="BE1630" s="98">
        <v>0</v>
      </c>
      <c r="BF1630" s="98">
        <v>0</v>
      </c>
      <c r="BG1630" s="99">
        <f t="shared" si="298"/>
        <v>0</v>
      </c>
      <c r="BH1630" s="52">
        <f t="shared" si="294"/>
        <v>0</v>
      </c>
      <c r="BI1630" s="53">
        <f>IFERROR(IF(ROUND(V1630/((D1630+AK1630)/2),1)&lt;0,0,ROUND(V1630/((D1630+AK1630)/2),1)),0)</f>
        <v>0</v>
      </c>
      <c r="BJ1630" s="55" t="str">
        <f>IF(AK1630=0,"정상",IF(AP1630="악성","악성",IF(AND(BL1630&gt;3,BI1630&lt;0.5),"악성",IF(AND(AP1630="정상",BL1630&lt;=3),"정상",IF(BI1630&gt;1,"정상","부진")))))</f>
        <v>정상</v>
      </c>
      <c r="BK1630" s="54">
        <v>41883</v>
      </c>
      <c r="BL1630" s="52">
        <f t="shared" si="299"/>
        <v>145</v>
      </c>
    </row>
    <row r="1631" spans="1:64" ht="17.100000000000001" customHeight="1">
      <c r="A1631" s="58" t="s">
        <v>1</v>
      </c>
      <c r="B1631" s="57" t="s">
        <v>305</v>
      </c>
      <c r="C1631" s="56" t="s">
        <v>179</v>
      </c>
      <c r="D1631" s="213">
        <v>39</v>
      </c>
      <c r="E1631" s="214">
        <v>1122.5416</v>
      </c>
      <c r="F1631" s="215">
        <v>43779</v>
      </c>
      <c r="G1631" s="213">
        <v>0</v>
      </c>
      <c r="H1631" s="216">
        <v>0</v>
      </c>
      <c r="I1631" s="215">
        <v>0</v>
      </c>
      <c r="J1631" s="213">
        <v>0</v>
      </c>
      <c r="K1631" s="216">
        <v>0</v>
      </c>
      <c r="L1631" s="215">
        <v>0</v>
      </c>
      <c r="M1631" s="213">
        <v>0</v>
      </c>
      <c r="N1631" s="216">
        <v>0</v>
      </c>
      <c r="O1631" s="215">
        <v>0</v>
      </c>
      <c r="P1631" s="213">
        <v>0</v>
      </c>
      <c r="Q1631" s="216">
        <v>0</v>
      </c>
      <c r="R1631" s="215">
        <v>0</v>
      </c>
      <c r="S1631" s="213">
        <v>0</v>
      </c>
      <c r="T1631" s="214">
        <v>0</v>
      </c>
      <c r="U1631" s="217">
        <v>0</v>
      </c>
      <c r="V1631" s="213">
        <v>-75</v>
      </c>
      <c r="W1631" s="216">
        <v>1122.4000000000001</v>
      </c>
      <c r="X1631" s="215">
        <v>-84180</v>
      </c>
      <c r="Y1631" s="213">
        <v>0</v>
      </c>
      <c r="Z1631" s="216">
        <v>0</v>
      </c>
      <c r="AA1631" s="215">
        <v>0</v>
      </c>
      <c r="AB1631" s="213">
        <v>47</v>
      </c>
      <c r="AC1631" s="216">
        <v>1122.617021</v>
      </c>
      <c r="AD1631" s="215">
        <v>52763</v>
      </c>
      <c r="AE1631" s="213">
        <v>0</v>
      </c>
      <c r="AF1631" s="216">
        <v>0</v>
      </c>
      <c r="AG1631" s="215">
        <v>0</v>
      </c>
      <c r="AH1631" s="213">
        <v>-28</v>
      </c>
      <c r="AI1631" s="214">
        <v>1122.0357140000001</v>
      </c>
      <c r="AJ1631" s="215">
        <v>-31417</v>
      </c>
      <c r="AK1631" s="218">
        <v>67</v>
      </c>
      <c r="AL1631" s="214">
        <v>1122.3521000000001</v>
      </c>
      <c r="AM1631" s="215">
        <v>75196</v>
      </c>
      <c r="AN1631" s="36">
        <f t="shared" si="291"/>
        <v>7.1161073552747496E-6</v>
      </c>
      <c r="AO1631" s="37">
        <f t="shared" si="292"/>
        <v>1.7179487179487178</v>
      </c>
      <c r="AP1631" s="38" t="s">
        <v>3</v>
      </c>
      <c r="AQ1631" s="39" t="str">
        <f t="shared" si="290"/>
        <v>제품</v>
      </c>
      <c r="AR1631" s="40">
        <f t="shared" si="295"/>
        <v>75196</v>
      </c>
      <c r="AS1631" s="41">
        <f t="shared" si="296"/>
        <v>0</v>
      </c>
      <c r="AT1631" s="42">
        <f t="shared" si="297"/>
        <v>0</v>
      </c>
      <c r="AU1631" s="43">
        <f t="shared" si="293"/>
        <v>75196</v>
      </c>
      <c r="AV1631" s="95">
        <f t="shared" si="289"/>
        <v>75197.590700000001</v>
      </c>
      <c r="AW1631" s="61" t="str">
        <f t="shared" si="289"/>
        <v/>
      </c>
      <c r="AX1631" s="61" t="str">
        <f t="shared" si="289"/>
        <v/>
      </c>
      <c r="AY1631" s="61" t="str">
        <f t="shared" si="289"/>
        <v/>
      </c>
      <c r="AZ1631" s="44" t="str">
        <f t="shared" si="289"/>
        <v/>
      </c>
      <c r="BA1631" s="45"/>
      <c r="BB1631" s="97">
        <v>67</v>
      </c>
      <c r="BC1631" s="98">
        <v>0</v>
      </c>
      <c r="BD1631" s="98">
        <v>0</v>
      </c>
      <c r="BE1631" s="98">
        <v>0</v>
      </c>
      <c r="BF1631" s="98">
        <v>0</v>
      </c>
      <c r="BG1631" s="99">
        <f t="shared" si="298"/>
        <v>67</v>
      </c>
      <c r="BH1631" s="52">
        <f t="shared" si="294"/>
        <v>0</v>
      </c>
      <c r="BI1631" s="53">
        <f>IFERROR(IF(ROUND(V1631/((D1631+AK1631)/2),1)&lt;0,0,ROUND(V1631/((D1631+AK1631)/2),1)),0)</f>
        <v>0</v>
      </c>
      <c r="BJ1631" s="55" t="str">
        <f>IF(AK1631=0,"정상",IF(AP1631="악성","악성",IF(AND(BL1631&gt;3,BI1631&lt;0.5),"악성",IF(AND(AP1631="정상",BL1631&lt;=3),"정상",IF(BI1631&gt;1,"정상","부진")))))</f>
        <v>악성</v>
      </c>
      <c r="BK1631" s="54">
        <v>41974</v>
      </c>
      <c r="BL1631" s="52">
        <f t="shared" si="299"/>
        <v>142</v>
      </c>
    </row>
    <row r="1632" spans="1:64" ht="17.100000000000001" customHeight="1">
      <c r="A1632" s="58" t="s">
        <v>1</v>
      </c>
      <c r="B1632" s="57" t="s">
        <v>306</v>
      </c>
      <c r="C1632" s="56" t="s">
        <v>307</v>
      </c>
      <c r="D1632" s="213">
        <v>68</v>
      </c>
      <c r="E1632" s="214">
        <v>1150.4000000000001</v>
      </c>
      <c r="F1632" s="215">
        <v>78226</v>
      </c>
      <c r="G1632" s="213">
        <v>0</v>
      </c>
      <c r="H1632" s="216">
        <v>0</v>
      </c>
      <c r="I1632" s="215">
        <v>0</v>
      </c>
      <c r="J1632" s="213">
        <v>0</v>
      </c>
      <c r="K1632" s="216">
        <v>0</v>
      </c>
      <c r="L1632" s="215">
        <v>0</v>
      </c>
      <c r="M1632" s="213">
        <v>0</v>
      </c>
      <c r="N1632" s="216">
        <v>0</v>
      </c>
      <c r="O1632" s="215">
        <v>0</v>
      </c>
      <c r="P1632" s="213">
        <v>0</v>
      </c>
      <c r="Q1632" s="216">
        <v>0</v>
      </c>
      <c r="R1632" s="215">
        <v>0</v>
      </c>
      <c r="S1632" s="213">
        <v>0</v>
      </c>
      <c r="T1632" s="214">
        <v>0</v>
      </c>
      <c r="U1632" s="217">
        <v>0</v>
      </c>
      <c r="V1632" s="213">
        <v>-249</v>
      </c>
      <c r="W1632" s="216">
        <v>1150.3293169999999</v>
      </c>
      <c r="X1632" s="215">
        <v>-286432</v>
      </c>
      <c r="Y1632" s="213">
        <v>0</v>
      </c>
      <c r="Z1632" s="216">
        <v>0</v>
      </c>
      <c r="AA1632" s="215">
        <v>0</v>
      </c>
      <c r="AB1632" s="213">
        <v>110</v>
      </c>
      <c r="AC1632" s="216">
        <v>1150.418181</v>
      </c>
      <c r="AD1632" s="215">
        <v>126546</v>
      </c>
      <c r="AE1632" s="213">
        <v>0</v>
      </c>
      <c r="AF1632" s="216">
        <v>0</v>
      </c>
      <c r="AG1632" s="215">
        <v>0</v>
      </c>
      <c r="AH1632" s="213">
        <v>-139</v>
      </c>
      <c r="AI1632" s="214">
        <v>1150.258992</v>
      </c>
      <c r="AJ1632" s="215">
        <v>-159886</v>
      </c>
      <c r="AK1632" s="218">
        <v>207</v>
      </c>
      <c r="AL1632" s="214">
        <v>1150.3034</v>
      </c>
      <c r="AM1632" s="215">
        <v>238112</v>
      </c>
      <c r="AN1632" s="36">
        <f t="shared" si="291"/>
        <v>2.2533519795988898E-5</v>
      </c>
      <c r="AO1632" s="37">
        <f t="shared" si="292"/>
        <v>3.0441176470588234</v>
      </c>
      <c r="AP1632" s="38" t="s">
        <v>3</v>
      </c>
      <c r="AQ1632" s="39" t="str">
        <f t="shared" si="290"/>
        <v>제품</v>
      </c>
      <c r="AR1632" s="40">
        <f t="shared" si="295"/>
        <v>238112</v>
      </c>
      <c r="AS1632" s="41">
        <f t="shared" si="296"/>
        <v>0</v>
      </c>
      <c r="AT1632" s="42">
        <f t="shared" si="297"/>
        <v>0</v>
      </c>
      <c r="AU1632" s="43">
        <f t="shared" si="293"/>
        <v>238112</v>
      </c>
      <c r="AV1632" s="95">
        <f t="shared" si="289"/>
        <v>238112.80379999999</v>
      </c>
      <c r="AW1632" s="61" t="str">
        <f t="shared" si="289"/>
        <v/>
      </c>
      <c r="AX1632" s="61" t="str">
        <f t="shared" si="289"/>
        <v/>
      </c>
      <c r="AY1632" s="61" t="str">
        <f t="shared" si="289"/>
        <v/>
      </c>
      <c r="AZ1632" s="44" t="str">
        <f t="shared" si="289"/>
        <v/>
      </c>
      <c r="BA1632" s="45"/>
      <c r="BB1632" s="97">
        <v>207</v>
      </c>
      <c r="BC1632" s="98">
        <v>0</v>
      </c>
      <c r="BD1632" s="98">
        <v>0</v>
      </c>
      <c r="BE1632" s="98">
        <v>0</v>
      </c>
      <c r="BF1632" s="98">
        <v>0</v>
      </c>
      <c r="BG1632" s="99">
        <f t="shared" si="298"/>
        <v>207</v>
      </c>
      <c r="BH1632" s="52">
        <f t="shared" si="294"/>
        <v>0</v>
      </c>
      <c r="BI1632" s="53">
        <f>IFERROR(IF(ROUND(V1632/((D1632+AK1632)/2),1)&lt;0,0,ROUND(V1632/((D1632+AK1632)/2),1)),0)</f>
        <v>0</v>
      </c>
      <c r="BJ1632" s="55" t="str">
        <f>IF(AK1632=0,"정상",IF(AP1632="악성","악성",IF(AND(BL1632&gt;3,BI1632&lt;0.5),"악성",IF(AND(AP1632="정상",BL1632&lt;=3),"정상",IF(BI1632&gt;1,"정상","부진")))))</f>
        <v>악성</v>
      </c>
      <c r="BK1632" s="54">
        <v>41883</v>
      </c>
      <c r="BL1632" s="52">
        <f t="shared" si="299"/>
        <v>145</v>
      </c>
    </row>
    <row r="1633" spans="1:64" ht="17.100000000000001" customHeight="1">
      <c r="A1633" s="58" t="s">
        <v>1</v>
      </c>
      <c r="B1633" s="57" t="s">
        <v>308</v>
      </c>
      <c r="C1633" s="56" t="s">
        <v>309</v>
      </c>
      <c r="D1633" s="213">
        <v>51</v>
      </c>
      <c r="E1633" s="214">
        <v>1486.1785</v>
      </c>
      <c r="F1633" s="215">
        <v>75794</v>
      </c>
      <c r="G1633" s="213">
        <v>0</v>
      </c>
      <c r="H1633" s="216">
        <v>0</v>
      </c>
      <c r="I1633" s="215">
        <v>0</v>
      </c>
      <c r="J1633" s="213">
        <v>0</v>
      </c>
      <c r="K1633" s="216">
        <v>0</v>
      </c>
      <c r="L1633" s="215">
        <v>0</v>
      </c>
      <c r="M1633" s="213">
        <v>3</v>
      </c>
      <c r="N1633" s="216">
        <v>1486</v>
      </c>
      <c r="O1633" s="215">
        <v>4458</v>
      </c>
      <c r="P1633" s="213">
        <v>0</v>
      </c>
      <c r="Q1633" s="216">
        <v>0</v>
      </c>
      <c r="R1633" s="215">
        <v>0</v>
      </c>
      <c r="S1633" s="213">
        <v>3</v>
      </c>
      <c r="T1633" s="214">
        <v>1486</v>
      </c>
      <c r="U1633" s="217">
        <v>4458</v>
      </c>
      <c r="V1633" s="213">
        <v>-169</v>
      </c>
      <c r="W1633" s="216">
        <v>1486.071005</v>
      </c>
      <c r="X1633" s="215">
        <v>-251146</v>
      </c>
      <c r="Y1633" s="213">
        <v>0</v>
      </c>
      <c r="Z1633" s="216">
        <v>0</v>
      </c>
      <c r="AA1633" s="215">
        <v>0</v>
      </c>
      <c r="AB1633" s="213">
        <v>81</v>
      </c>
      <c r="AC1633" s="216">
        <v>1486.2098759999999</v>
      </c>
      <c r="AD1633" s="215">
        <v>120383</v>
      </c>
      <c r="AE1633" s="213">
        <v>0</v>
      </c>
      <c r="AF1633" s="216">
        <v>0</v>
      </c>
      <c r="AG1633" s="215">
        <v>0</v>
      </c>
      <c r="AH1633" s="213">
        <v>-88</v>
      </c>
      <c r="AI1633" s="214">
        <v>1485.9431810000001</v>
      </c>
      <c r="AJ1633" s="215">
        <v>-130763</v>
      </c>
      <c r="AK1633" s="218">
        <v>142</v>
      </c>
      <c r="AL1633" s="214">
        <v>1486.0259000000001</v>
      </c>
      <c r="AM1633" s="215">
        <v>211015</v>
      </c>
      <c r="AN1633" s="36">
        <f t="shared" si="291"/>
        <v>1.9969219021933363E-5</v>
      </c>
      <c r="AO1633" s="37">
        <f t="shared" si="292"/>
        <v>2.6296296296296298</v>
      </c>
      <c r="AP1633" s="38" t="s">
        <v>3</v>
      </c>
      <c r="AQ1633" s="39" t="str">
        <f t="shared" si="290"/>
        <v>제품</v>
      </c>
      <c r="AR1633" s="40">
        <f t="shared" si="295"/>
        <v>211015</v>
      </c>
      <c r="AS1633" s="41">
        <f t="shared" si="296"/>
        <v>0</v>
      </c>
      <c r="AT1633" s="42">
        <f t="shared" si="297"/>
        <v>0</v>
      </c>
      <c r="AU1633" s="43">
        <f t="shared" si="293"/>
        <v>211015</v>
      </c>
      <c r="AV1633" s="95">
        <f t="shared" si="289"/>
        <v>211015.6778</v>
      </c>
      <c r="AW1633" s="61" t="str">
        <f t="shared" si="289"/>
        <v/>
      </c>
      <c r="AX1633" s="61" t="str">
        <f t="shared" si="289"/>
        <v/>
      </c>
      <c r="AY1633" s="61" t="str">
        <f t="shared" si="289"/>
        <v/>
      </c>
      <c r="AZ1633" s="44" t="str">
        <f t="shared" si="289"/>
        <v/>
      </c>
      <c r="BA1633" s="45"/>
      <c r="BB1633" s="97">
        <v>142</v>
      </c>
      <c r="BC1633" s="98">
        <v>0</v>
      </c>
      <c r="BD1633" s="98">
        <v>0</v>
      </c>
      <c r="BE1633" s="98">
        <v>0</v>
      </c>
      <c r="BF1633" s="98">
        <v>0</v>
      </c>
      <c r="BG1633" s="99">
        <f t="shared" si="298"/>
        <v>142</v>
      </c>
      <c r="BH1633" s="52">
        <f t="shared" si="294"/>
        <v>0</v>
      </c>
      <c r="BI1633" s="53">
        <f>IFERROR(IF(ROUND(V1633/((D1633+AK1633)/2),1)&lt;0,0,ROUND(V1633/((D1633+AK1633)/2),1)),0)</f>
        <v>0</v>
      </c>
      <c r="BJ1633" s="55" t="str">
        <f>IF(AK1633=0,"정상",IF(AP1633="악성","악성",IF(AND(BL1633&gt;3,BI1633&lt;0.5),"악성",IF(AND(AP1633="정상",BL1633&lt;=3),"정상",IF(BI1633&gt;1,"정상","부진")))))</f>
        <v>악성</v>
      </c>
      <c r="BK1633" s="54">
        <v>41913</v>
      </c>
      <c r="BL1633" s="52">
        <f t="shared" si="299"/>
        <v>144</v>
      </c>
    </row>
    <row r="1634" spans="1:64" ht="17.100000000000001" customHeight="1">
      <c r="A1634" s="58" t="s">
        <v>1</v>
      </c>
      <c r="B1634" s="57" t="s">
        <v>310</v>
      </c>
      <c r="C1634" s="56" t="s">
        <v>311</v>
      </c>
      <c r="D1634" s="213">
        <v>5</v>
      </c>
      <c r="E1634" s="214">
        <v>613</v>
      </c>
      <c r="F1634" s="215">
        <v>3065</v>
      </c>
      <c r="G1634" s="213">
        <v>0</v>
      </c>
      <c r="H1634" s="216">
        <v>0</v>
      </c>
      <c r="I1634" s="215">
        <v>0</v>
      </c>
      <c r="J1634" s="213">
        <v>0</v>
      </c>
      <c r="K1634" s="216">
        <v>0</v>
      </c>
      <c r="L1634" s="215">
        <v>0</v>
      </c>
      <c r="M1634" s="213">
        <v>0</v>
      </c>
      <c r="N1634" s="216">
        <v>0</v>
      </c>
      <c r="O1634" s="215">
        <v>0</v>
      </c>
      <c r="P1634" s="213">
        <v>0</v>
      </c>
      <c r="Q1634" s="216">
        <v>0</v>
      </c>
      <c r="R1634" s="215">
        <v>0</v>
      </c>
      <c r="S1634" s="213">
        <v>0</v>
      </c>
      <c r="T1634" s="214">
        <v>0</v>
      </c>
      <c r="U1634" s="217">
        <v>0</v>
      </c>
      <c r="V1634" s="213">
        <v>-2</v>
      </c>
      <c r="W1634" s="216">
        <v>613</v>
      </c>
      <c r="X1634" s="215">
        <v>-1226</v>
      </c>
      <c r="Y1634" s="213">
        <v>0</v>
      </c>
      <c r="Z1634" s="216">
        <v>0</v>
      </c>
      <c r="AA1634" s="215">
        <v>0</v>
      </c>
      <c r="AB1634" s="213">
        <v>1</v>
      </c>
      <c r="AC1634" s="216">
        <v>613</v>
      </c>
      <c r="AD1634" s="215">
        <v>613</v>
      </c>
      <c r="AE1634" s="213">
        <v>0</v>
      </c>
      <c r="AF1634" s="216">
        <v>0</v>
      </c>
      <c r="AG1634" s="215">
        <v>0</v>
      </c>
      <c r="AH1634" s="213">
        <v>-1</v>
      </c>
      <c r="AI1634" s="214">
        <v>613</v>
      </c>
      <c r="AJ1634" s="215">
        <v>-613</v>
      </c>
      <c r="AK1634" s="218">
        <v>6</v>
      </c>
      <c r="AL1634" s="214">
        <v>613</v>
      </c>
      <c r="AM1634" s="215">
        <v>3678</v>
      </c>
      <c r="AN1634" s="36">
        <f t="shared" si="291"/>
        <v>3.4806429667403227E-7</v>
      </c>
      <c r="AO1634" s="37">
        <f t="shared" si="292"/>
        <v>1.2</v>
      </c>
      <c r="AP1634" s="38" t="s">
        <v>3</v>
      </c>
      <c r="AQ1634" s="39" t="str">
        <f t="shared" si="290"/>
        <v>제품</v>
      </c>
      <c r="AR1634" s="40">
        <f t="shared" si="295"/>
        <v>3678</v>
      </c>
      <c r="AS1634" s="41">
        <f t="shared" si="296"/>
        <v>0</v>
      </c>
      <c r="AT1634" s="42">
        <f t="shared" si="297"/>
        <v>0</v>
      </c>
      <c r="AU1634" s="43">
        <f t="shared" si="293"/>
        <v>3678</v>
      </c>
      <c r="AV1634" s="95">
        <f t="shared" si="289"/>
        <v>3678</v>
      </c>
      <c r="AW1634" s="61" t="str">
        <f t="shared" si="289"/>
        <v/>
      </c>
      <c r="AX1634" s="61" t="str">
        <f t="shared" si="289"/>
        <v/>
      </c>
      <c r="AY1634" s="61" t="str">
        <f t="shared" si="289"/>
        <v/>
      </c>
      <c r="AZ1634" s="44" t="str">
        <f t="shared" si="289"/>
        <v/>
      </c>
      <c r="BA1634" s="45"/>
      <c r="BB1634" s="97">
        <v>6</v>
      </c>
      <c r="BC1634" s="98">
        <v>0</v>
      </c>
      <c r="BD1634" s="98">
        <v>0</v>
      </c>
      <c r="BE1634" s="98">
        <v>0</v>
      </c>
      <c r="BF1634" s="98">
        <v>0</v>
      </c>
      <c r="BG1634" s="99">
        <f t="shared" si="298"/>
        <v>6</v>
      </c>
      <c r="BH1634" s="52">
        <f t="shared" si="294"/>
        <v>0</v>
      </c>
      <c r="BI1634" s="53">
        <f>IFERROR(IF(ROUND(V1634/((D1634+AK1634)/2),1)&lt;0,0,ROUND(V1634/((D1634+AK1634)/2),1)),0)</f>
        <v>0</v>
      </c>
      <c r="BJ1634" s="55" t="str">
        <f>IF(AK1634=0,"정상",IF(AP1634="악성","악성",IF(AND(BL1634&gt;3,BI1634&lt;0.5),"악성",IF(AND(AP1634="정상",BL1634&lt;=3),"정상",IF(BI1634&gt;1,"정상","부진")))))</f>
        <v>악성</v>
      </c>
      <c r="BK1634" s="54">
        <v>41913</v>
      </c>
      <c r="BL1634" s="52">
        <f t="shared" si="299"/>
        <v>144</v>
      </c>
    </row>
    <row r="1635" spans="1:64" ht="17.100000000000001" customHeight="1">
      <c r="A1635" s="58" t="s">
        <v>1</v>
      </c>
      <c r="B1635" s="57" t="s">
        <v>312</v>
      </c>
      <c r="C1635" s="56" t="s">
        <v>313</v>
      </c>
      <c r="D1635" s="213">
        <v>5</v>
      </c>
      <c r="E1635" s="214">
        <v>1295.1538</v>
      </c>
      <c r="F1635" s="215">
        <v>6475</v>
      </c>
      <c r="G1635" s="213">
        <v>0</v>
      </c>
      <c r="H1635" s="216">
        <v>0</v>
      </c>
      <c r="I1635" s="215">
        <v>0</v>
      </c>
      <c r="J1635" s="213">
        <v>0</v>
      </c>
      <c r="K1635" s="216">
        <v>0</v>
      </c>
      <c r="L1635" s="215">
        <v>0</v>
      </c>
      <c r="M1635" s="213">
        <v>3</v>
      </c>
      <c r="N1635" s="216">
        <v>1295</v>
      </c>
      <c r="O1635" s="215">
        <v>3885</v>
      </c>
      <c r="P1635" s="213">
        <v>0</v>
      </c>
      <c r="Q1635" s="216">
        <v>0</v>
      </c>
      <c r="R1635" s="215">
        <v>0</v>
      </c>
      <c r="S1635" s="213">
        <v>3</v>
      </c>
      <c r="T1635" s="214">
        <v>1295</v>
      </c>
      <c r="U1635" s="217">
        <v>3885</v>
      </c>
      <c r="V1635" s="213">
        <v>-137</v>
      </c>
      <c r="W1635" s="216">
        <v>1295</v>
      </c>
      <c r="X1635" s="215">
        <v>-177415</v>
      </c>
      <c r="Y1635" s="213">
        <v>0</v>
      </c>
      <c r="Z1635" s="216">
        <v>0</v>
      </c>
      <c r="AA1635" s="215">
        <v>0</v>
      </c>
      <c r="AB1635" s="213">
        <v>92</v>
      </c>
      <c r="AC1635" s="216">
        <v>1295</v>
      </c>
      <c r="AD1635" s="215">
        <v>119140</v>
      </c>
      <c r="AE1635" s="213">
        <v>0</v>
      </c>
      <c r="AF1635" s="216">
        <v>0</v>
      </c>
      <c r="AG1635" s="215">
        <v>0</v>
      </c>
      <c r="AH1635" s="213">
        <v>-45</v>
      </c>
      <c r="AI1635" s="214">
        <v>1295</v>
      </c>
      <c r="AJ1635" s="215">
        <v>-58275</v>
      </c>
      <c r="AK1635" s="218">
        <v>53</v>
      </c>
      <c r="AL1635" s="214">
        <v>1295</v>
      </c>
      <c r="AM1635" s="215">
        <v>68635</v>
      </c>
      <c r="AN1635" s="36">
        <f t="shared" si="291"/>
        <v>6.4952128880430134E-6</v>
      </c>
      <c r="AO1635" s="37">
        <f t="shared" si="292"/>
        <v>6.625</v>
      </c>
      <c r="AP1635" s="38" t="s">
        <v>3</v>
      </c>
      <c r="AQ1635" s="39" t="str">
        <f t="shared" si="290"/>
        <v>제품</v>
      </c>
      <c r="AR1635" s="40">
        <f t="shared" si="295"/>
        <v>68635</v>
      </c>
      <c r="AS1635" s="41">
        <f t="shared" si="296"/>
        <v>0</v>
      </c>
      <c r="AT1635" s="42">
        <f t="shared" si="297"/>
        <v>0</v>
      </c>
      <c r="AU1635" s="43">
        <f t="shared" si="293"/>
        <v>68635</v>
      </c>
      <c r="AV1635" s="95">
        <f t="shared" si="289"/>
        <v>68635</v>
      </c>
      <c r="AW1635" s="61" t="str">
        <f t="shared" si="289"/>
        <v/>
      </c>
      <c r="AX1635" s="61" t="str">
        <f t="shared" si="289"/>
        <v/>
      </c>
      <c r="AY1635" s="61" t="str">
        <f t="shared" si="289"/>
        <v/>
      </c>
      <c r="AZ1635" s="44" t="str">
        <f t="shared" si="289"/>
        <v/>
      </c>
      <c r="BA1635" s="45"/>
      <c r="BB1635" s="97">
        <v>53</v>
      </c>
      <c r="BC1635" s="98">
        <v>0</v>
      </c>
      <c r="BD1635" s="98">
        <v>0</v>
      </c>
      <c r="BE1635" s="98">
        <v>0</v>
      </c>
      <c r="BF1635" s="98">
        <v>0</v>
      </c>
      <c r="BG1635" s="99">
        <f t="shared" si="298"/>
        <v>53</v>
      </c>
      <c r="BH1635" s="52">
        <f t="shared" si="294"/>
        <v>0</v>
      </c>
      <c r="BI1635" s="53">
        <f>IFERROR(IF(ROUND(V1635/((D1635+AK1635)/2),1)&lt;0,0,ROUND(V1635/((D1635+AK1635)/2),1)),0)</f>
        <v>0</v>
      </c>
      <c r="BJ1635" s="55" t="str">
        <f>IF(AK1635=0,"정상",IF(AP1635="악성","악성",IF(AND(BL1635&gt;3,BI1635&lt;0.5),"악성",IF(AND(AP1635="정상",BL1635&lt;=3),"정상",IF(BI1635&gt;1,"정상","부진")))))</f>
        <v>악성</v>
      </c>
      <c r="BK1635" s="54">
        <v>41944</v>
      </c>
      <c r="BL1635" s="52">
        <f t="shared" si="299"/>
        <v>143</v>
      </c>
    </row>
    <row r="1636" spans="1:64" ht="17.100000000000001" customHeight="1">
      <c r="A1636" s="58" t="s">
        <v>1</v>
      </c>
      <c r="B1636" s="57" t="s">
        <v>314</v>
      </c>
      <c r="C1636" s="56" t="s">
        <v>315</v>
      </c>
      <c r="D1636" s="213">
        <v>45</v>
      </c>
      <c r="E1636" s="214">
        <v>1299.7672</v>
      </c>
      <c r="F1636" s="215">
        <v>58489</v>
      </c>
      <c r="G1636" s="213">
        <v>0</v>
      </c>
      <c r="H1636" s="216">
        <v>0</v>
      </c>
      <c r="I1636" s="215">
        <v>0</v>
      </c>
      <c r="J1636" s="213">
        <v>0</v>
      </c>
      <c r="K1636" s="216">
        <v>0</v>
      </c>
      <c r="L1636" s="215">
        <v>0</v>
      </c>
      <c r="M1636" s="213">
        <v>0</v>
      </c>
      <c r="N1636" s="216">
        <v>0</v>
      </c>
      <c r="O1636" s="215">
        <v>0</v>
      </c>
      <c r="P1636" s="213">
        <v>0</v>
      </c>
      <c r="Q1636" s="216">
        <v>0</v>
      </c>
      <c r="R1636" s="215">
        <v>0</v>
      </c>
      <c r="S1636" s="213">
        <v>0</v>
      </c>
      <c r="T1636" s="214">
        <v>0</v>
      </c>
      <c r="U1636" s="217">
        <v>0</v>
      </c>
      <c r="V1636" s="213">
        <v>-97</v>
      </c>
      <c r="W1636" s="216">
        <v>1299.515463</v>
      </c>
      <c r="X1636" s="215">
        <v>-126053</v>
      </c>
      <c r="Y1636" s="213">
        <v>0</v>
      </c>
      <c r="Z1636" s="216">
        <v>0</v>
      </c>
      <c r="AA1636" s="215">
        <v>0</v>
      </c>
      <c r="AB1636" s="213">
        <v>119</v>
      </c>
      <c r="AC1636" s="216">
        <v>1299.647058</v>
      </c>
      <c r="AD1636" s="215">
        <v>154658</v>
      </c>
      <c r="AE1636" s="213">
        <v>0</v>
      </c>
      <c r="AF1636" s="216">
        <v>0</v>
      </c>
      <c r="AG1636" s="215">
        <v>0</v>
      </c>
      <c r="AH1636" s="213">
        <v>22</v>
      </c>
      <c r="AI1636" s="214">
        <v>1300.2272720000001</v>
      </c>
      <c r="AJ1636" s="215">
        <v>28605</v>
      </c>
      <c r="AK1636" s="218">
        <v>23</v>
      </c>
      <c r="AL1636" s="214">
        <v>1299.3846000000001</v>
      </c>
      <c r="AM1636" s="215">
        <v>29884</v>
      </c>
      <c r="AN1636" s="36">
        <f t="shared" si="291"/>
        <v>2.8280460690067373E-6</v>
      </c>
      <c r="AO1636" s="37">
        <f t="shared" si="292"/>
        <v>0.51111111111111107</v>
      </c>
      <c r="AP1636" s="38" t="s">
        <v>3</v>
      </c>
      <c r="AQ1636" s="39" t="str">
        <f t="shared" si="290"/>
        <v>제품</v>
      </c>
      <c r="AR1636" s="40">
        <f t="shared" si="295"/>
        <v>29884</v>
      </c>
      <c r="AS1636" s="41">
        <f t="shared" si="296"/>
        <v>0</v>
      </c>
      <c r="AT1636" s="42">
        <f t="shared" si="297"/>
        <v>0</v>
      </c>
      <c r="AU1636" s="43">
        <f t="shared" si="293"/>
        <v>29884</v>
      </c>
      <c r="AV1636" s="95">
        <f t="shared" si="289"/>
        <v>29885.845800000003</v>
      </c>
      <c r="AW1636" s="61" t="str">
        <f t="shared" si="289"/>
        <v/>
      </c>
      <c r="AX1636" s="61" t="str">
        <f t="shared" si="289"/>
        <v/>
      </c>
      <c r="AY1636" s="61" t="str">
        <f t="shared" si="289"/>
        <v/>
      </c>
      <c r="AZ1636" s="44" t="str">
        <f t="shared" si="289"/>
        <v/>
      </c>
      <c r="BA1636" s="45"/>
      <c r="BB1636" s="97">
        <v>23</v>
      </c>
      <c r="BC1636" s="98">
        <v>0</v>
      </c>
      <c r="BD1636" s="98">
        <v>0</v>
      </c>
      <c r="BE1636" s="98">
        <v>0</v>
      </c>
      <c r="BF1636" s="98">
        <v>0</v>
      </c>
      <c r="BG1636" s="99">
        <f t="shared" si="298"/>
        <v>23</v>
      </c>
      <c r="BH1636" s="52">
        <f t="shared" si="294"/>
        <v>0</v>
      </c>
      <c r="BI1636" s="53">
        <f>IFERROR(IF(ROUND(V1636/((D1636+AK1636)/2),1)&lt;0,0,ROUND(V1636/((D1636+AK1636)/2),1)),0)</f>
        <v>0</v>
      </c>
      <c r="BJ1636" s="55" t="str">
        <f>IF(AK1636=0,"정상",IF(AP1636="악성","악성",IF(AND(BL1636&gt;3,BI1636&lt;0.5),"악성",IF(AND(AP1636="정상",BL1636&lt;=3),"정상",IF(BI1636&gt;1,"정상","부진")))))</f>
        <v>악성</v>
      </c>
      <c r="BK1636" s="54">
        <v>42005</v>
      </c>
      <c r="BL1636" s="52">
        <f t="shared" si="299"/>
        <v>141</v>
      </c>
    </row>
    <row r="1637" spans="1:64" ht="17.100000000000001" customHeight="1">
      <c r="A1637" s="58" t="s">
        <v>1</v>
      </c>
      <c r="B1637" s="57" t="s">
        <v>316</v>
      </c>
      <c r="C1637" s="56" t="s">
        <v>605</v>
      </c>
      <c r="D1637" s="213">
        <v>3</v>
      </c>
      <c r="E1637" s="214">
        <v>4974</v>
      </c>
      <c r="F1637" s="215">
        <v>14922</v>
      </c>
      <c r="G1637" s="213">
        <v>0</v>
      </c>
      <c r="H1637" s="216">
        <v>0</v>
      </c>
      <c r="I1637" s="215">
        <v>0</v>
      </c>
      <c r="J1637" s="213">
        <v>0</v>
      </c>
      <c r="K1637" s="216">
        <v>0</v>
      </c>
      <c r="L1637" s="215">
        <v>0</v>
      </c>
      <c r="M1637" s="213">
        <v>0</v>
      </c>
      <c r="N1637" s="216">
        <v>0</v>
      </c>
      <c r="O1637" s="215">
        <v>0</v>
      </c>
      <c r="P1637" s="213">
        <v>0</v>
      </c>
      <c r="Q1637" s="216">
        <v>0</v>
      </c>
      <c r="R1637" s="215">
        <v>0</v>
      </c>
      <c r="S1637" s="213">
        <v>0</v>
      </c>
      <c r="T1637" s="214">
        <v>0</v>
      </c>
      <c r="U1637" s="217">
        <v>0</v>
      </c>
      <c r="V1637" s="213">
        <v>3</v>
      </c>
      <c r="W1637" s="216">
        <v>4974</v>
      </c>
      <c r="X1637" s="215">
        <v>14922</v>
      </c>
      <c r="Y1637" s="213">
        <v>0</v>
      </c>
      <c r="Z1637" s="216">
        <v>0</v>
      </c>
      <c r="AA1637" s="215">
        <v>0</v>
      </c>
      <c r="AB1637" s="213">
        <v>0</v>
      </c>
      <c r="AC1637" s="216">
        <v>0</v>
      </c>
      <c r="AD1637" s="215">
        <v>0</v>
      </c>
      <c r="AE1637" s="213">
        <v>0</v>
      </c>
      <c r="AF1637" s="216">
        <v>0</v>
      </c>
      <c r="AG1637" s="215">
        <v>0</v>
      </c>
      <c r="AH1637" s="213">
        <v>3</v>
      </c>
      <c r="AI1637" s="214">
        <v>4974</v>
      </c>
      <c r="AJ1637" s="215">
        <v>14922</v>
      </c>
      <c r="AK1637" s="218">
        <v>0</v>
      </c>
      <c r="AL1637" s="214">
        <v>0</v>
      </c>
      <c r="AM1637" s="215">
        <v>0</v>
      </c>
      <c r="AN1637" s="36">
        <f t="shared" si="291"/>
        <v>0</v>
      </c>
      <c r="AO1637" s="37">
        <f t="shared" si="292"/>
        <v>0</v>
      </c>
      <c r="AP1637" s="38" t="s">
        <v>4</v>
      </c>
      <c r="AQ1637" s="39" t="str">
        <f t="shared" si="290"/>
        <v>제품</v>
      </c>
      <c r="AR1637" s="40">
        <f t="shared" si="295"/>
        <v>0</v>
      </c>
      <c r="AS1637" s="41">
        <f t="shared" si="296"/>
        <v>0</v>
      </c>
      <c r="AT1637" s="42">
        <f t="shared" si="297"/>
        <v>0</v>
      </c>
      <c r="AU1637" s="43">
        <f t="shared" si="293"/>
        <v>0</v>
      </c>
      <c r="AV1637" s="95" t="str">
        <f t="shared" si="289"/>
        <v/>
      </c>
      <c r="AW1637" s="61" t="str">
        <f t="shared" si="289"/>
        <v/>
      </c>
      <c r="AX1637" s="61" t="str">
        <f t="shared" si="289"/>
        <v/>
      </c>
      <c r="AY1637" s="61" t="str">
        <f t="shared" si="289"/>
        <v/>
      </c>
      <c r="AZ1637" s="44" t="str">
        <f t="shared" si="289"/>
        <v/>
      </c>
      <c r="BA1637" s="45"/>
      <c r="BB1637" s="97">
        <v>0</v>
      </c>
      <c r="BC1637" s="98">
        <v>0</v>
      </c>
      <c r="BD1637" s="98">
        <v>0</v>
      </c>
      <c r="BE1637" s="98">
        <v>0</v>
      </c>
      <c r="BF1637" s="98">
        <v>0</v>
      </c>
      <c r="BG1637" s="99">
        <f t="shared" si="298"/>
        <v>0</v>
      </c>
      <c r="BH1637" s="52">
        <f t="shared" si="294"/>
        <v>0</v>
      </c>
      <c r="BI1637" s="53">
        <f>IFERROR(IF(ROUND(V1637/((D1637+AK1637)/2),1)&lt;0,0,ROUND(V1637/((D1637+AK1637)/2),1)),0)</f>
        <v>2</v>
      </c>
      <c r="BJ1637" s="55" t="str">
        <f>IF(AK1637=0,"정상",IF(AP1637="악성","악성",IF(AND(BL1637&gt;3,BI1637&lt;0.5),"악성",IF(AND(AP1637="정상",BL1637&lt;=3),"정상",IF(BI1637&gt;1,"정상","부진")))))</f>
        <v>정상</v>
      </c>
      <c r="BK1637" s="54">
        <v>42156</v>
      </c>
      <c r="BL1637" s="52">
        <f t="shared" si="299"/>
        <v>136</v>
      </c>
    </row>
    <row r="1638" spans="1:64" ht="17.100000000000001" customHeight="1">
      <c r="A1638" s="58" t="s">
        <v>1</v>
      </c>
      <c r="B1638" s="57" t="s">
        <v>317</v>
      </c>
      <c r="C1638" s="56" t="s">
        <v>620</v>
      </c>
      <c r="D1638" s="213">
        <v>0</v>
      </c>
      <c r="E1638" s="214">
        <v>0</v>
      </c>
      <c r="F1638" s="215">
        <v>0</v>
      </c>
      <c r="G1638" s="213">
        <v>0</v>
      </c>
      <c r="H1638" s="216">
        <v>0</v>
      </c>
      <c r="I1638" s="215">
        <v>0</v>
      </c>
      <c r="J1638" s="213">
        <v>0</v>
      </c>
      <c r="K1638" s="216">
        <v>0</v>
      </c>
      <c r="L1638" s="215">
        <v>0</v>
      </c>
      <c r="M1638" s="213">
        <v>0</v>
      </c>
      <c r="N1638" s="216">
        <v>0</v>
      </c>
      <c r="O1638" s="215">
        <v>0</v>
      </c>
      <c r="P1638" s="213">
        <v>0</v>
      </c>
      <c r="Q1638" s="216">
        <v>0</v>
      </c>
      <c r="R1638" s="215">
        <v>0</v>
      </c>
      <c r="S1638" s="213">
        <v>0</v>
      </c>
      <c r="T1638" s="214">
        <v>0</v>
      </c>
      <c r="U1638" s="217">
        <v>0</v>
      </c>
      <c r="V1638" s="213">
        <v>-1</v>
      </c>
      <c r="W1638" s="216">
        <v>4011</v>
      </c>
      <c r="X1638" s="215">
        <v>-4011</v>
      </c>
      <c r="Y1638" s="213">
        <v>0</v>
      </c>
      <c r="Z1638" s="216">
        <v>0</v>
      </c>
      <c r="AA1638" s="215">
        <v>0</v>
      </c>
      <c r="AB1638" s="213">
        <v>0</v>
      </c>
      <c r="AC1638" s="216">
        <v>0</v>
      </c>
      <c r="AD1638" s="215">
        <v>0</v>
      </c>
      <c r="AE1638" s="213">
        <v>0</v>
      </c>
      <c r="AF1638" s="216">
        <v>0</v>
      </c>
      <c r="AG1638" s="215">
        <v>0</v>
      </c>
      <c r="AH1638" s="213">
        <v>-1</v>
      </c>
      <c r="AI1638" s="214">
        <v>4011</v>
      </c>
      <c r="AJ1638" s="215">
        <v>-4011</v>
      </c>
      <c r="AK1638" s="218">
        <v>1</v>
      </c>
      <c r="AL1638" s="214">
        <v>4011</v>
      </c>
      <c r="AM1638" s="215">
        <v>4011</v>
      </c>
      <c r="AN1638" s="36">
        <f t="shared" si="291"/>
        <v>3.7957745893407919E-7</v>
      </c>
      <c r="AO1638" s="37">
        <f t="shared" si="292"/>
        <v>0</v>
      </c>
      <c r="AP1638" s="38" t="s">
        <v>3</v>
      </c>
      <c r="AQ1638" s="39" t="str">
        <f t="shared" si="290"/>
        <v>제품</v>
      </c>
      <c r="AR1638" s="40">
        <f t="shared" si="295"/>
        <v>4011</v>
      </c>
      <c r="AS1638" s="41">
        <f t="shared" si="296"/>
        <v>0</v>
      </c>
      <c r="AT1638" s="42">
        <f t="shared" si="297"/>
        <v>0</v>
      </c>
      <c r="AU1638" s="43">
        <f t="shared" si="293"/>
        <v>4011</v>
      </c>
      <c r="AV1638" s="95">
        <f t="shared" si="289"/>
        <v>4011</v>
      </c>
      <c r="AW1638" s="61" t="str">
        <f t="shared" si="289"/>
        <v/>
      </c>
      <c r="AX1638" s="61" t="str">
        <f t="shared" si="289"/>
        <v/>
      </c>
      <c r="AY1638" s="61" t="str">
        <f t="shared" si="289"/>
        <v/>
      </c>
      <c r="AZ1638" s="44" t="str">
        <f t="shared" si="289"/>
        <v/>
      </c>
      <c r="BA1638" s="45"/>
      <c r="BB1638" s="97">
        <v>1</v>
      </c>
      <c r="BC1638" s="98">
        <v>0</v>
      </c>
      <c r="BD1638" s="98">
        <v>0</v>
      </c>
      <c r="BE1638" s="98">
        <v>0</v>
      </c>
      <c r="BF1638" s="98">
        <v>0</v>
      </c>
      <c r="BG1638" s="99">
        <f t="shared" si="298"/>
        <v>1</v>
      </c>
      <c r="BH1638" s="52">
        <f t="shared" si="294"/>
        <v>0</v>
      </c>
      <c r="BI1638" s="53">
        <f>IFERROR(IF(ROUND(V1638/((D1638+AK1638)/2),1)&lt;0,0,ROUND(V1638/((D1638+AK1638)/2),1)),0)</f>
        <v>0</v>
      </c>
      <c r="BJ1638" s="55" t="str">
        <f>IF(AK1638=0,"정상",IF(AP1638="악성","악성",IF(AND(BL1638&gt;3,BI1638&lt;0.5),"악성",IF(AND(AP1638="정상",BL1638&lt;=3),"정상",IF(BI1638&gt;1,"정상","부진")))))</f>
        <v>악성</v>
      </c>
      <c r="BK1638" s="54">
        <v>42095</v>
      </c>
      <c r="BL1638" s="52">
        <f t="shared" si="299"/>
        <v>138</v>
      </c>
    </row>
    <row r="1639" spans="1:64" ht="17.100000000000001" customHeight="1">
      <c r="A1639" s="58" t="s">
        <v>1</v>
      </c>
      <c r="B1639" s="57" t="s">
        <v>318</v>
      </c>
      <c r="C1639" s="56" t="s">
        <v>319</v>
      </c>
      <c r="D1639" s="213">
        <v>0</v>
      </c>
      <c r="E1639" s="214">
        <v>0</v>
      </c>
      <c r="F1639" s="215">
        <v>0</v>
      </c>
      <c r="G1639" s="213">
        <v>0</v>
      </c>
      <c r="H1639" s="216">
        <v>0</v>
      </c>
      <c r="I1639" s="215">
        <v>0</v>
      </c>
      <c r="J1639" s="213">
        <v>0</v>
      </c>
      <c r="K1639" s="216">
        <v>0</v>
      </c>
      <c r="L1639" s="215">
        <v>0</v>
      </c>
      <c r="M1639" s="213">
        <v>0</v>
      </c>
      <c r="N1639" s="216">
        <v>0</v>
      </c>
      <c r="O1639" s="215">
        <v>0</v>
      </c>
      <c r="P1639" s="213">
        <v>0</v>
      </c>
      <c r="Q1639" s="216">
        <v>0</v>
      </c>
      <c r="R1639" s="215">
        <v>0</v>
      </c>
      <c r="S1639" s="213">
        <v>0</v>
      </c>
      <c r="T1639" s="214">
        <v>0</v>
      </c>
      <c r="U1639" s="217">
        <v>0</v>
      </c>
      <c r="V1639" s="213">
        <v>-5</v>
      </c>
      <c r="W1639" s="216">
        <v>3490</v>
      </c>
      <c r="X1639" s="215">
        <v>-17450</v>
      </c>
      <c r="Y1639" s="213">
        <v>0</v>
      </c>
      <c r="Z1639" s="216">
        <v>0</v>
      </c>
      <c r="AA1639" s="215">
        <v>0</v>
      </c>
      <c r="AB1639" s="213">
        <v>5</v>
      </c>
      <c r="AC1639" s="216">
        <v>3490</v>
      </c>
      <c r="AD1639" s="215">
        <v>17450</v>
      </c>
      <c r="AE1639" s="213">
        <v>0</v>
      </c>
      <c r="AF1639" s="216">
        <v>0</v>
      </c>
      <c r="AG1639" s="215">
        <v>0</v>
      </c>
      <c r="AH1639" s="213">
        <v>0</v>
      </c>
      <c r="AI1639" s="214">
        <v>0</v>
      </c>
      <c r="AJ1639" s="215">
        <v>0</v>
      </c>
      <c r="AK1639" s="218">
        <v>0</v>
      </c>
      <c r="AL1639" s="214">
        <v>0</v>
      </c>
      <c r="AM1639" s="215">
        <v>0</v>
      </c>
      <c r="AN1639" s="36">
        <f t="shared" si="291"/>
        <v>0</v>
      </c>
      <c r="AO1639" s="37">
        <f t="shared" si="292"/>
        <v>0</v>
      </c>
      <c r="AP1639" s="38" t="s">
        <v>3</v>
      </c>
      <c r="AQ1639" s="39" t="str">
        <f t="shared" si="290"/>
        <v>제품</v>
      </c>
      <c r="AR1639" s="40">
        <f t="shared" si="295"/>
        <v>0</v>
      </c>
      <c r="AS1639" s="41">
        <f t="shared" si="296"/>
        <v>0</v>
      </c>
      <c r="AT1639" s="42">
        <f t="shared" si="297"/>
        <v>0</v>
      </c>
      <c r="AU1639" s="43">
        <f t="shared" si="293"/>
        <v>0</v>
      </c>
      <c r="AV1639" s="95" t="str">
        <f t="shared" si="289"/>
        <v/>
      </c>
      <c r="AW1639" s="61" t="str">
        <f t="shared" si="289"/>
        <v/>
      </c>
      <c r="AX1639" s="61" t="str">
        <f t="shared" si="289"/>
        <v/>
      </c>
      <c r="AY1639" s="61" t="str">
        <f t="shared" si="289"/>
        <v/>
      </c>
      <c r="AZ1639" s="44" t="str">
        <f t="shared" si="289"/>
        <v/>
      </c>
      <c r="BA1639" s="45"/>
      <c r="BB1639" s="97">
        <v>0</v>
      </c>
      <c r="BC1639" s="98">
        <v>0</v>
      </c>
      <c r="BD1639" s="98">
        <v>0</v>
      </c>
      <c r="BE1639" s="98">
        <v>0</v>
      </c>
      <c r="BF1639" s="98">
        <v>0</v>
      </c>
      <c r="BG1639" s="99">
        <f t="shared" si="298"/>
        <v>0</v>
      </c>
      <c r="BH1639" s="52">
        <f t="shared" si="294"/>
        <v>0</v>
      </c>
      <c r="BI1639" s="53">
        <f>IFERROR(IF(ROUND(V1639/((D1639+AK1639)/2),1)&lt;0,0,ROUND(V1639/((D1639+AK1639)/2),1)),0)</f>
        <v>0</v>
      </c>
      <c r="BJ1639" s="55" t="str">
        <f>IF(AK1639=0,"정상",IF(AP1639="악성","악성",IF(AND(BL1639&gt;3,BI1639&lt;0.5),"악성",IF(AND(AP1639="정상",BL1639&lt;=3),"정상",IF(BI1639&gt;1,"정상","부진")))))</f>
        <v>정상</v>
      </c>
      <c r="BK1639" s="54">
        <v>42036</v>
      </c>
      <c r="BL1639" s="52">
        <f t="shared" si="299"/>
        <v>140</v>
      </c>
    </row>
    <row r="1640" spans="1:64" ht="17.100000000000001" customHeight="1">
      <c r="A1640" s="58" t="s">
        <v>1</v>
      </c>
      <c r="B1640" s="57" t="s">
        <v>320</v>
      </c>
      <c r="C1640" s="56" t="s">
        <v>321</v>
      </c>
      <c r="D1640" s="213">
        <v>136</v>
      </c>
      <c r="E1640" s="214">
        <v>4833.1072999999997</v>
      </c>
      <c r="F1640" s="215">
        <v>657302</v>
      </c>
      <c r="G1640" s="213">
        <v>0</v>
      </c>
      <c r="H1640" s="216">
        <v>0</v>
      </c>
      <c r="I1640" s="215">
        <v>0</v>
      </c>
      <c r="J1640" s="213">
        <v>0</v>
      </c>
      <c r="K1640" s="216">
        <v>0</v>
      </c>
      <c r="L1640" s="215">
        <v>0</v>
      </c>
      <c r="M1640" s="213">
        <v>0</v>
      </c>
      <c r="N1640" s="216">
        <v>0</v>
      </c>
      <c r="O1640" s="215">
        <v>0</v>
      </c>
      <c r="P1640" s="213">
        <v>0</v>
      </c>
      <c r="Q1640" s="216">
        <v>0</v>
      </c>
      <c r="R1640" s="215">
        <v>0</v>
      </c>
      <c r="S1640" s="213">
        <v>0</v>
      </c>
      <c r="T1640" s="214">
        <v>0</v>
      </c>
      <c r="U1640" s="217">
        <v>0</v>
      </c>
      <c r="V1640" s="213">
        <v>14</v>
      </c>
      <c r="W1640" s="216">
        <v>4833.714285</v>
      </c>
      <c r="X1640" s="215">
        <v>67672</v>
      </c>
      <c r="Y1640" s="213">
        <v>0</v>
      </c>
      <c r="Z1640" s="216">
        <v>0</v>
      </c>
      <c r="AA1640" s="215">
        <v>0</v>
      </c>
      <c r="AB1640" s="213">
        <v>3</v>
      </c>
      <c r="AC1640" s="216">
        <v>4833.6666660000001</v>
      </c>
      <c r="AD1640" s="215">
        <v>14501</v>
      </c>
      <c r="AE1640" s="213">
        <v>0</v>
      </c>
      <c r="AF1640" s="216">
        <v>0</v>
      </c>
      <c r="AG1640" s="215">
        <v>0</v>
      </c>
      <c r="AH1640" s="213">
        <v>17</v>
      </c>
      <c r="AI1640" s="214">
        <v>4833.7058820000002</v>
      </c>
      <c r="AJ1640" s="215">
        <v>82173</v>
      </c>
      <c r="AK1640" s="218">
        <v>119</v>
      </c>
      <c r="AL1640" s="214">
        <v>4833.0168000000003</v>
      </c>
      <c r="AM1640" s="215">
        <v>575129</v>
      </c>
      <c r="AN1640" s="36">
        <f t="shared" si="291"/>
        <v>5.4426827319695346E-5</v>
      </c>
      <c r="AO1640" s="37">
        <f t="shared" si="292"/>
        <v>0.875</v>
      </c>
      <c r="AP1640" s="38" t="s">
        <v>4</v>
      </c>
      <c r="AQ1640" s="39" t="str">
        <f t="shared" si="290"/>
        <v>제품</v>
      </c>
      <c r="AR1640" s="40">
        <f t="shared" si="295"/>
        <v>0</v>
      </c>
      <c r="AS1640" s="41">
        <f t="shared" si="296"/>
        <v>575129</v>
      </c>
      <c r="AT1640" s="42">
        <f t="shared" si="297"/>
        <v>0</v>
      </c>
      <c r="AU1640" s="43">
        <f t="shared" si="293"/>
        <v>575129</v>
      </c>
      <c r="AV1640" s="95">
        <f t="shared" si="289"/>
        <v>575128.99920000008</v>
      </c>
      <c r="AW1640" s="61" t="str">
        <f t="shared" si="289"/>
        <v/>
      </c>
      <c r="AX1640" s="61" t="str">
        <f t="shared" si="289"/>
        <v/>
      </c>
      <c r="AY1640" s="61" t="str">
        <f t="shared" si="289"/>
        <v/>
      </c>
      <c r="AZ1640" s="44" t="str">
        <f t="shared" si="289"/>
        <v/>
      </c>
      <c r="BA1640" s="45"/>
      <c r="BB1640" s="97">
        <v>119</v>
      </c>
      <c r="BC1640" s="98">
        <v>0</v>
      </c>
      <c r="BD1640" s="98">
        <v>0</v>
      </c>
      <c r="BE1640" s="98">
        <v>0</v>
      </c>
      <c r="BF1640" s="98">
        <v>0</v>
      </c>
      <c r="BG1640" s="99">
        <f t="shared" si="298"/>
        <v>119</v>
      </c>
      <c r="BH1640" s="52">
        <f t="shared" si="294"/>
        <v>0</v>
      </c>
      <c r="BI1640" s="53">
        <f>IFERROR(IF(ROUND(V1640/((D1640+AK1640)/2),1)&lt;0,0,ROUND(V1640/((D1640+AK1640)/2),1)),0)</f>
        <v>0.1</v>
      </c>
      <c r="BJ1640" s="55" t="str">
        <f>IF(AK1640=0,"정상",IF(AP1640="악성","악성",IF(AND(BL1640&gt;3,BI1640&lt;0.5),"악성",IF(AND(AP1640="정상",BL1640&lt;=3),"정상",IF(BI1640&gt;1,"정상","부진")))))</f>
        <v>악성</v>
      </c>
      <c r="BK1640" s="54">
        <v>42036</v>
      </c>
      <c r="BL1640" s="52">
        <f t="shared" si="299"/>
        <v>140</v>
      </c>
    </row>
    <row r="1641" spans="1:64" ht="17.100000000000001" customHeight="1">
      <c r="A1641" s="58" t="s">
        <v>1</v>
      </c>
      <c r="B1641" s="57" t="s">
        <v>322</v>
      </c>
      <c r="C1641" s="56" t="s">
        <v>323</v>
      </c>
      <c r="D1641" s="213">
        <v>0</v>
      </c>
      <c r="E1641" s="214">
        <v>0</v>
      </c>
      <c r="F1641" s="215">
        <v>0</v>
      </c>
      <c r="G1641" s="213">
        <v>0</v>
      </c>
      <c r="H1641" s="216">
        <v>0</v>
      </c>
      <c r="I1641" s="215">
        <v>0</v>
      </c>
      <c r="J1641" s="213">
        <v>0</v>
      </c>
      <c r="K1641" s="216">
        <v>0</v>
      </c>
      <c r="L1641" s="215">
        <v>0</v>
      </c>
      <c r="M1641" s="213">
        <v>0</v>
      </c>
      <c r="N1641" s="216">
        <v>0</v>
      </c>
      <c r="O1641" s="215">
        <v>0</v>
      </c>
      <c r="P1641" s="213">
        <v>0</v>
      </c>
      <c r="Q1641" s="216">
        <v>0</v>
      </c>
      <c r="R1641" s="215">
        <v>0</v>
      </c>
      <c r="S1641" s="213">
        <v>0</v>
      </c>
      <c r="T1641" s="214">
        <v>0</v>
      </c>
      <c r="U1641" s="217">
        <v>0</v>
      </c>
      <c r="V1641" s="213">
        <v>-2</v>
      </c>
      <c r="W1641" s="216">
        <v>3127</v>
      </c>
      <c r="X1641" s="215">
        <v>-6254</v>
      </c>
      <c r="Y1641" s="213">
        <v>0</v>
      </c>
      <c r="Z1641" s="216">
        <v>0</v>
      </c>
      <c r="AA1641" s="215">
        <v>0</v>
      </c>
      <c r="AB1641" s="213">
        <v>2</v>
      </c>
      <c r="AC1641" s="216">
        <v>3127</v>
      </c>
      <c r="AD1641" s="215">
        <v>6254</v>
      </c>
      <c r="AE1641" s="213">
        <v>0</v>
      </c>
      <c r="AF1641" s="216">
        <v>0</v>
      </c>
      <c r="AG1641" s="215">
        <v>0</v>
      </c>
      <c r="AH1641" s="213">
        <v>0</v>
      </c>
      <c r="AI1641" s="214">
        <v>0</v>
      </c>
      <c r="AJ1641" s="215">
        <v>0</v>
      </c>
      <c r="AK1641" s="218">
        <v>0</v>
      </c>
      <c r="AL1641" s="214">
        <v>0</v>
      </c>
      <c r="AM1641" s="215">
        <v>0</v>
      </c>
      <c r="AN1641" s="36">
        <f t="shared" si="291"/>
        <v>0</v>
      </c>
      <c r="AO1641" s="37">
        <f t="shared" si="292"/>
        <v>0</v>
      </c>
      <c r="AP1641" s="38" t="s">
        <v>3</v>
      </c>
      <c r="AQ1641" s="39" t="str">
        <f t="shared" si="290"/>
        <v>제품</v>
      </c>
      <c r="AR1641" s="40">
        <f t="shared" si="295"/>
        <v>0</v>
      </c>
      <c r="AS1641" s="41">
        <f t="shared" si="296"/>
        <v>0</v>
      </c>
      <c r="AT1641" s="42">
        <f t="shared" si="297"/>
        <v>0</v>
      </c>
      <c r="AU1641" s="43">
        <f t="shared" si="293"/>
        <v>0</v>
      </c>
      <c r="AV1641" s="95" t="str">
        <f t="shared" si="289"/>
        <v/>
      </c>
      <c r="AW1641" s="61" t="str">
        <f t="shared" si="289"/>
        <v/>
      </c>
      <c r="AX1641" s="61" t="str">
        <f t="shared" si="289"/>
        <v/>
      </c>
      <c r="AY1641" s="61" t="str">
        <f t="shared" si="289"/>
        <v/>
      </c>
      <c r="AZ1641" s="44" t="str">
        <f t="shared" si="289"/>
        <v/>
      </c>
      <c r="BA1641" s="45"/>
      <c r="BB1641" s="97">
        <v>0</v>
      </c>
      <c r="BC1641" s="98">
        <v>0</v>
      </c>
      <c r="BD1641" s="98">
        <v>0</v>
      </c>
      <c r="BE1641" s="98">
        <v>0</v>
      </c>
      <c r="BF1641" s="98">
        <v>0</v>
      </c>
      <c r="BG1641" s="99">
        <f t="shared" si="298"/>
        <v>0</v>
      </c>
      <c r="BH1641" s="52">
        <f t="shared" si="294"/>
        <v>0</v>
      </c>
      <c r="BI1641" s="53">
        <f>IFERROR(IF(ROUND(V1641/((D1641+AK1641)/2),1)&lt;0,0,ROUND(V1641/((D1641+AK1641)/2),1)),0)</f>
        <v>0</v>
      </c>
      <c r="BJ1641" s="55" t="str">
        <f>IF(AK1641=0,"정상",IF(AP1641="악성","악성",IF(AND(BL1641&gt;3,BI1641&lt;0.5),"악성",IF(AND(AP1641="정상",BL1641&lt;=3),"정상",IF(BI1641&gt;1,"정상","부진")))))</f>
        <v>정상</v>
      </c>
      <c r="BK1641" s="54">
        <v>42795</v>
      </c>
      <c r="BL1641" s="52">
        <f t="shared" si="299"/>
        <v>115</v>
      </c>
    </row>
    <row r="1642" spans="1:64" ht="17.100000000000001" customHeight="1">
      <c r="A1642" s="58" t="s">
        <v>1</v>
      </c>
      <c r="B1642" s="57" t="s">
        <v>324</v>
      </c>
      <c r="C1642" s="56" t="s">
        <v>621</v>
      </c>
      <c r="D1642" s="213">
        <v>3</v>
      </c>
      <c r="E1642" s="214">
        <v>5897</v>
      </c>
      <c r="F1642" s="215">
        <v>17691</v>
      </c>
      <c r="G1642" s="213">
        <v>0</v>
      </c>
      <c r="H1642" s="216">
        <v>0</v>
      </c>
      <c r="I1642" s="215">
        <v>0</v>
      </c>
      <c r="J1642" s="213">
        <v>0</v>
      </c>
      <c r="K1642" s="216">
        <v>0</v>
      </c>
      <c r="L1642" s="215">
        <v>0</v>
      </c>
      <c r="M1642" s="213">
        <v>0</v>
      </c>
      <c r="N1642" s="216">
        <v>0</v>
      </c>
      <c r="O1642" s="215">
        <v>0</v>
      </c>
      <c r="P1642" s="213">
        <v>0</v>
      </c>
      <c r="Q1642" s="216">
        <v>0</v>
      </c>
      <c r="R1642" s="215">
        <v>0</v>
      </c>
      <c r="S1642" s="213">
        <v>0</v>
      </c>
      <c r="T1642" s="214">
        <v>0</v>
      </c>
      <c r="U1642" s="217">
        <v>0</v>
      </c>
      <c r="V1642" s="213">
        <v>-3</v>
      </c>
      <c r="W1642" s="216">
        <v>5897</v>
      </c>
      <c r="X1642" s="215">
        <v>-17691</v>
      </c>
      <c r="Y1642" s="213">
        <v>0</v>
      </c>
      <c r="Z1642" s="216">
        <v>0</v>
      </c>
      <c r="AA1642" s="215">
        <v>0</v>
      </c>
      <c r="AB1642" s="213">
        <v>5</v>
      </c>
      <c r="AC1642" s="216">
        <v>5897</v>
      </c>
      <c r="AD1642" s="215">
        <v>29485</v>
      </c>
      <c r="AE1642" s="213">
        <v>0</v>
      </c>
      <c r="AF1642" s="216">
        <v>0</v>
      </c>
      <c r="AG1642" s="215">
        <v>0</v>
      </c>
      <c r="AH1642" s="213">
        <v>2</v>
      </c>
      <c r="AI1642" s="214">
        <v>5897</v>
      </c>
      <c r="AJ1642" s="215">
        <v>11794</v>
      </c>
      <c r="AK1642" s="218">
        <v>1</v>
      </c>
      <c r="AL1642" s="214">
        <v>5897</v>
      </c>
      <c r="AM1642" s="215">
        <v>5897</v>
      </c>
      <c r="AN1642" s="36">
        <f t="shared" si="291"/>
        <v>5.580574109534443E-7</v>
      </c>
      <c r="AO1642" s="37">
        <f t="shared" si="292"/>
        <v>0.33333333333333331</v>
      </c>
      <c r="AP1642" s="38" t="s">
        <v>3</v>
      </c>
      <c r="AQ1642" s="39" t="str">
        <f t="shared" si="290"/>
        <v>제품</v>
      </c>
      <c r="AR1642" s="40">
        <f t="shared" si="295"/>
        <v>5897</v>
      </c>
      <c r="AS1642" s="41">
        <f t="shared" si="296"/>
        <v>0</v>
      </c>
      <c r="AT1642" s="42">
        <f t="shared" si="297"/>
        <v>0</v>
      </c>
      <c r="AU1642" s="43">
        <f t="shared" si="293"/>
        <v>5897</v>
      </c>
      <c r="AV1642" s="95">
        <f t="shared" ref="AV1642:AZ1692" si="300">IF(+BB1642*$AL1642=0,"",+BB1642*$AL1642)</f>
        <v>5897</v>
      </c>
      <c r="AW1642" s="61" t="str">
        <f t="shared" si="300"/>
        <v/>
      </c>
      <c r="AX1642" s="61" t="str">
        <f t="shared" si="300"/>
        <v/>
      </c>
      <c r="AY1642" s="61" t="str">
        <f t="shared" si="300"/>
        <v/>
      </c>
      <c r="AZ1642" s="44" t="str">
        <f t="shared" si="300"/>
        <v/>
      </c>
      <c r="BA1642" s="45"/>
      <c r="BB1642" s="97">
        <v>1</v>
      </c>
      <c r="BC1642" s="98">
        <v>0</v>
      </c>
      <c r="BD1642" s="98">
        <v>0</v>
      </c>
      <c r="BE1642" s="98">
        <v>0</v>
      </c>
      <c r="BF1642" s="98">
        <v>0</v>
      </c>
      <c r="BG1642" s="99">
        <f t="shared" si="298"/>
        <v>1</v>
      </c>
      <c r="BH1642" s="52">
        <f t="shared" si="294"/>
        <v>0</v>
      </c>
      <c r="BI1642" s="53">
        <f>IFERROR(IF(ROUND(V1642/((D1642+AK1642)/2),1)&lt;0,0,ROUND(V1642/((D1642+AK1642)/2),1)),0)</f>
        <v>0</v>
      </c>
      <c r="BJ1642" s="55" t="str">
        <f>IF(AK1642=0,"정상",IF(AP1642="악성","악성",IF(AND(BL1642&gt;3,BI1642&lt;0.5),"악성",IF(AND(AP1642="정상",BL1642&lt;=3),"정상",IF(BI1642&gt;1,"정상","부진")))))</f>
        <v>악성</v>
      </c>
      <c r="BK1642" s="54">
        <v>42095</v>
      </c>
      <c r="BL1642" s="52">
        <f t="shared" si="299"/>
        <v>138</v>
      </c>
    </row>
    <row r="1643" spans="1:64" ht="17.100000000000001" customHeight="1">
      <c r="A1643" s="58" t="s">
        <v>1</v>
      </c>
      <c r="B1643" s="57" t="s">
        <v>325</v>
      </c>
      <c r="C1643" s="56" t="s">
        <v>555</v>
      </c>
      <c r="D1643" s="213">
        <v>1</v>
      </c>
      <c r="E1643" s="214">
        <v>518.5</v>
      </c>
      <c r="F1643" s="215">
        <v>518</v>
      </c>
      <c r="G1643" s="213">
        <v>0</v>
      </c>
      <c r="H1643" s="216">
        <v>0</v>
      </c>
      <c r="I1643" s="215">
        <v>0</v>
      </c>
      <c r="J1643" s="213">
        <v>0</v>
      </c>
      <c r="K1643" s="216">
        <v>0</v>
      </c>
      <c r="L1643" s="215">
        <v>0</v>
      </c>
      <c r="M1643" s="213">
        <v>0</v>
      </c>
      <c r="N1643" s="216">
        <v>0</v>
      </c>
      <c r="O1643" s="215">
        <v>0</v>
      </c>
      <c r="P1643" s="213">
        <v>0</v>
      </c>
      <c r="Q1643" s="216">
        <v>0</v>
      </c>
      <c r="R1643" s="215">
        <v>0</v>
      </c>
      <c r="S1643" s="213">
        <v>0</v>
      </c>
      <c r="T1643" s="214">
        <v>0</v>
      </c>
      <c r="U1643" s="217">
        <v>0</v>
      </c>
      <c r="V1643" s="213">
        <v>-32</v>
      </c>
      <c r="W1643" s="216">
        <v>518</v>
      </c>
      <c r="X1643" s="215">
        <v>-16576</v>
      </c>
      <c r="Y1643" s="213">
        <v>0</v>
      </c>
      <c r="Z1643" s="216">
        <v>0</v>
      </c>
      <c r="AA1643" s="215">
        <v>0</v>
      </c>
      <c r="AB1643" s="213">
        <v>2</v>
      </c>
      <c r="AC1643" s="216">
        <v>518</v>
      </c>
      <c r="AD1643" s="215">
        <v>1036</v>
      </c>
      <c r="AE1643" s="213">
        <v>0</v>
      </c>
      <c r="AF1643" s="216">
        <v>0</v>
      </c>
      <c r="AG1643" s="215">
        <v>0</v>
      </c>
      <c r="AH1643" s="213">
        <v>-30</v>
      </c>
      <c r="AI1643" s="214">
        <v>518</v>
      </c>
      <c r="AJ1643" s="215">
        <v>-15540</v>
      </c>
      <c r="AK1643" s="218">
        <v>31</v>
      </c>
      <c r="AL1643" s="214">
        <v>518</v>
      </c>
      <c r="AM1643" s="215">
        <v>16058</v>
      </c>
      <c r="AN1643" s="36">
        <f t="shared" si="291"/>
        <v>1.5196347134289314E-6</v>
      </c>
      <c r="AO1643" s="37">
        <f t="shared" si="292"/>
        <v>31</v>
      </c>
      <c r="AP1643" s="38" t="s">
        <v>3</v>
      </c>
      <c r="AQ1643" s="39" t="str">
        <f t="shared" si="290"/>
        <v>제품</v>
      </c>
      <c r="AR1643" s="40">
        <f t="shared" si="295"/>
        <v>16058</v>
      </c>
      <c r="AS1643" s="41">
        <f t="shared" si="296"/>
        <v>0</v>
      </c>
      <c r="AT1643" s="42">
        <f t="shared" si="297"/>
        <v>0</v>
      </c>
      <c r="AU1643" s="43">
        <f t="shared" si="293"/>
        <v>16058</v>
      </c>
      <c r="AV1643" s="95">
        <f t="shared" si="300"/>
        <v>16058</v>
      </c>
      <c r="AW1643" s="61" t="str">
        <f t="shared" si="300"/>
        <v/>
      </c>
      <c r="AX1643" s="61" t="str">
        <f t="shared" si="300"/>
        <v/>
      </c>
      <c r="AY1643" s="61" t="str">
        <f t="shared" si="300"/>
        <v/>
      </c>
      <c r="AZ1643" s="44" t="str">
        <f t="shared" si="300"/>
        <v/>
      </c>
      <c r="BA1643" s="45"/>
      <c r="BB1643" s="97">
        <v>31</v>
      </c>
      <c r="BC1643" s="98">
        <v>0</v>
      </c>
      <c r="BD1643" s="98">
        <v>0</v>
      </c>
      <c r="BE1643" s="98">
        <v>0</v>
      </c>
      <c r="BF1643" s="98">
        <v>0</v>
      </c>
      <c r="BG1643" s="99">
        <f t="shared" si="298"/>
        <v>31</v>
      </c>
      <c r="BH1643" s="52">
        <f t="shared" si="294"/>
        <v>0</v>
      </c>
      <c r="BI1643" s="53">
        <f>IFERROR(IF(ROUND(V1643/((D1643+AK1643)/2),1)&lt;0,0,ROUND(V1643/((D1643+AK1643)/2),1)),0)</f>
        <v>0</v>
      </c>
      <c r="BJ1643" s="55" t="str">
        <f>IF(AK1643=0,"정상",IF(AP1643="악성","악성",IF(AND(BL1643&gt;3,BI1643&lt;0.5),"악성",IF(AND(AP1643="정상",BL1643&lt;=3),"정상",IF(BI1643&gt;1,"정상","부진")))))</f>
        <v>악성</v>
      </c>
      <c r="BK1643" s="54">
        <v>42064</v>
      </c>
      <c r="BL1643" s="52">
        <f t="shared" si="299"/>
        <v>139</v>
      </c>
    </row>
    <row r="1644" spans="1:64" ht="17.100000000000001" customHeight="1">
      <c r="A1644" s="58" t="s">
        <v>1</v>
      </c>
      <c r="B1644" s="57" t="s">
        <v>326</v>
      </c>
      <c r="C1644" s="56" t="s">
        <v>556</v>
      </c>
      <c r="D1644" s="213">
        <v>6</v>
      </c>
      <c r="E1644" s="214">
        <v>492</v>
      </c>
      <c r="F1644" s="215">
        <v>2952</v>
      </c>
      <c r="G1644" s="213">
        <v>0</v>
      </c>
      <c r="H1644" s="216">
        <v>0</v>
      </c>
      <c r="I1644" s="215">
        <v>0</v>
      </c>
      <c r="J1644" s="213">
        <v>0</v>
      </c>
      <c r="K1644" s="216">
        <v>0</v>
      </c>
      <c r="L1644" s="215">
        <v>0</v>
      </c>
      <c r="M1644" s="213">
        <v>0</v>
      </c>
      <c r="N1644" s="216">
        <v>0</v>
      </c>
      <c r="O1644" s="215">
        <v>0</v>
      </c>
      <c r="P1644" s="213">
        <v>0</v>
      </c>
      <c r="Q1644" s="216">
        <v>0</v>
      </c>
      <c r="R1644" s="215">
        <v>0</v>
      </c>
      <c r="S1644" s="213">
        <v>0</v>
      </c>
      <c r="T1644" s="214">
        <v>0</v>
      </c>
      <c r="U1644" s="217">
        <v>0</v>
      </c>
      <c r="V1644" s="213">
        <v>-13</v>
      </c>
      <c r="W1644" s="216">
        <v>492</v>
      </c>
      <c r="X1644" s="215">
        <v>-6396</v>
      </c>
      <c r="Y1644" s="213">
        <v>0</v>
      </c>
      <c r="Z1644" s="216">
        <v>0</v>
      </c>
      <c r="AA1644" s="215">
        <v>0</v>
      </c>
      <c r="AB1644" s="213">
        <v>2</v>
      </c>
      <c r="AC1644" s="216">
        <v>492</v>
      </c>
      <c r="AD1644" s="215">
        <v>984</v>
      </c>
      <c r="AE1644" s="213">
        <v>0</v>
      </c>
      <c r="AF1644" s="216">
        <v>0</v>
      </c>
      <c r="AG1644" s="215">
        <v>0</v>
      </c>
      <c r="AH1644" s="213">
        <v>-11</v>
      </c>
      <c r="AI1644" s="214">
        <v>492</v>
      </c>
      <c r="AJ1644" s="215">
        <v>-5412</v>
      </c>
      <c r="AK1644" s="218">
        <v>17</v>
      </c>
      <c r="AL1644" s="214">
        <v>492</v>
      </c>
      <c r="AM1644" s="215">
        <v>8364</v>
      </c>
      <c r="AN1644" s="36">
        <f t="shared" si="291"/>
        <v>7.915197872163148E-7</v>
      </c>
      <c r="AO1644" s="37">
        <f t="shared" si="292"/>
        <v>2.8333333333333335</v>
      </c>
      <c r="AP1644" s="38" t="s">
        <v>3</v>
      </c>
      <c r="AQ1644" s="39" t="str">
        <f t="shared" si="290"/>
        <v>제품</v>
      </c>
      <c r="AR1644" s="40">
        <f t="shared" si="295"/>
        <v>8364</v>
      </c>
      <c r="AS1644" s="41">
        <f t="shared" si="296"/>
        <v>0</v>
      </c>
      <c r="AT1644" s="42">
        <f t="shared" si="297"/>
        <v>0</v>
      </c>
      <c r="AU1644" s="43">
        <f t="shared" si="293"/>
        <v>8364</v>
      </c>
      <c r="AV1644" s="95">
        <f t="shared" si="300"/>
        <v>8364</v>
      </c>
      <c r="AW1644" s="61" t="str">
        <f t="shared" si="300"/>
        <v/>
      </c>
      <c r="AX1644" s="61" t="str">
        <f t="shared" si="300"/>
        <v/>
      </c>
      <c r="AY1644" s="61" t="str">
        <f t="shared" si="300"/>
        <v/>
      </c>
      <c r="AZ1644" s="44" t="str">
        <f t="shared" si="300"/>
        <v/>
      </c>
      <c r="BA1644" s="45"/>
      <c r="BB1644" s="97">
        <v>17</v>
      </c>
      <c r="BC1644" s="98">
        <v>0</v>
      </c>
      <c r="BD1644" s="98">
        <v>0</v>
      </c>
      <c r="BE1644" s="98">
        <v>0</v>
      </c>
      <c r="BF1644" s="98">
        <v>0</v>
      </c>
      <c r="BG1644" s="99">
        <f t="shared" si="298"/>
        <v>17</v>
      </c>
      <c r="BH1644" s="52">
        <f t="shared" si="294"/>
        <v>0</v>
      </c>
      <c r="BI1644" s="53">
        <f>IFERROR(IF(ROUND(V1644/((D1644+AK1644)/2),1)&lt;0,0,ROUND(V1644/((D1644+AK1644)/2),1)),0)</f>
        <v>0</v>
      </c>
      <c r="BJ1644" s="55" t="str">
        <f>IF(AK1644=0,"정상",IF(AP1644="악성","악성",IF(AND(BL1644&gt;3,BI1644&lt;0.5),"악성",IF(AND(AP1644="정상",BL1644&lt;=3),"정상",IF(BI1644&gt;1,"정상","부진")))))</f>
        <v>악성</v>
      </c>
      <c r="BK1644" s="54">
        <v>42064</v>
      </c>
      <c r="BL1644" s="52">
        <f t="shared" si="299"/>
        <v>139</v>
      </c>
    </row>
    <row r="1645" spans="1:64" ht="17.100000000000001" customHeight="1">
      <c r="A1645" s="58" t="s">
        <v>1</v>
      </c>
      <c r="B1645" s="57" t="s">
        <v>327</v>
      </c>
      <c r="C1645" s="56" t="s">
        <v>557</v>
      </c>
      <c r="D1645" s="213">
        <v>1308</v>
      </c>
      <c r="E1645" s="214">
        <v>2099.9792000000002</v>
      </c>
      <c r="F1645" s="215">
        <v>2746771</v>
      </c>
      <c r="G1645" s="213">
        <v>0</v>
      </c>
      <c r="H1645" s="216">
        <v>0</v>
      </c>
      <c r="I1645" s="215">
        <v>0</v>
      </c>
      <c r="J1645" s="213">
        <v>0</v>
      </c>
      <c r="K1645" s="216">
        <v>0</v>
      </c>
      <c r="L1645" s="215">
        <v>0</v>
      </c>
      <c r="M1645" s="213">
        <v>0</v>
      </c>
      <c r="N1645" s="216">
        <v>0</v>
      </c>
      <c r="O1645" s="215">
        <v>0</v>
      </c>
      <c r="P1645" s="213">
        <v>0</v>
      </c>
      <c r="Q1645" s="216">
        <v>0</v>
      </c>
      <c r="R1645" s="215">
        <v>0</v>
      </c>
      <c r="S1645" s="213">
        <v>0</v>
      </c>
      <c r="T1645" s="214">
        <v>0</v>
      </c>
      <c r="U1645" s="217">
        <v>0</v>
      </c>
      <c r="V1645" s="213">
        <v>1115</v>
      </c>
      <c r="W1645" s="216">
        <v>2099.9793719999998</v>
      </c>
      <c r="X1645" s="215">
        <v>2341477</v>
      </c>
      <c r="Y1645" s="213">
        <v>0</v>
      </c>
      <c r="Z1645" s="216">
        <v>0</v>
      </c>
      <c r="AA1645" s="215">
        <v>0</v>
      </c>
      <c r="AB1645" s="213">
        <v>15</v>
      </c>
      <c r="AC1645" s="216">
        <v>2100</v>
      </c>
      <c r="AD1645" s="215">
        <v>31500</v>
      </c>
      <c r="AE1645" s="213">
        <v>0</v>
      </c>
      <c r="AF1645" s="216">
        <v>0</v>
      </c>
      <c r="AG1645" s="215">
        <v>0</v>
      </c>
      <c r="AH1645" s="213">
        <v>1130</v>
      </c>
      <c r="AI1645" s="214">
        <v>2099.9796459999998</v>
      </c>
      <c r="AJ1645" s="215">
        <v>2372977</v>
      </c>
      <c r="AK1645" s="218">
        <v>178</v>
      </c>
      <c r="AL1645" s="214">
        <v>2099.9699999999998</v>
      </c>
      <c r="AM1645" s="215">
        <v>373794</v>
      </c>
      <c r="AN1645" s="36">
        <f t="shared" si="291"/>
        <v>3.5373666588084069E-5</v>
      </c>
      <c r="AO1645" s="37">
        <f t="shared" si="292"/>
        <v>0.13608562691131498</v>
      </c>
      <c r="AP1645" s="38" t="s">
        <v>4</v>
      </c>
      <c r="AQ1645" s="39" t="str">
        <f t="shared" si="290"/>
        <v>제품</v>
      </c>
      <c r="AR1645" s="40">
        <f t="shared" si="295"/>
        <v>0</v>
      </c>
      <c r="AS1645" s="41">
        <f t="shared" si="296"/>
        <v>373794</v>
      </c>
      <c r="AT1645" s="42">
        <f t="shared" si="297"/>
        <v>0</v>
      </c>
      <c r="AU1645" s="43">
        <f t="shared" si="293"/>
        <v>373794</v>
      </c>
      <c r="AV1645" s="95">
        <f t="shared" si="300"/>
        <v>373794.66</v>
      </c>
      <c r="AW1645" s="61" t="str">
        <f t="shared" si="300"/>
        <v/>
      </c>
      <c r="AX1645" s="61" t="str">
        <f t="shared" si="300"/>
        <v/>
      </c>
      <c r="AY1645" s="61" t="str">
        <f t="shared" si="300"/>
        <v/>
      </c>
      <c r="AZ1645" s="44" t="str">
        <f t="shared" si="300"/>
        <v/>
      </c>
      <c r="BA1645" s="45"/>
      <c r="BB1645" s="97">
        <v>178</v>
      </c>
      <c r="BC1645" s="98">
        <v>0</v>
      </c>
      <c r="BD1645" s="98">
        <v>0</v>
      </c>
      <c r="BE1645" s="98">
        <v>0</v>
      </c>
      <c r="BF1645" s="98">
        <v>0</v>
      </c>
      <c r="BG1645" s="99">
        <f t="shared" si="298"/>
        <v>178</v>
      </c>
      <c r="BH1645" s="52">
        <f t="shared" si="294"/>
        <v>0</v>
      </c>
      <c r="BI1645" s="53">
        <f>IFERROR(IF(ROUND(V1645/((D1645+AK1645)/2),1)&lt;0,0,ROUND(V1645/((D1645+AK1645)/2),1)),0)</f>
        <v>1.5</v>
      </c>
      <c r="BJ1645" s="55" t="str">
        <f>IF(AK1645=0,"정상",IF(AP1645="악성","악성",IF(AND(BL1645&gt;3,BI1645&lt;0.5),"악성",IF(AND(AP1645="정상",BL1645&lt;=3),"정상",IF(BI1645&gt;1,"정상","부진")))))</f>
        <v>정상</v>
      </c>
      <c r="BK1645" s="54">
        <v>42095</v>
      </c>
      <c r="BL1645" s="52">
        <f t="shared" si="299"/>
        <v>138</v>
      </c>
    </row>
    <row r="1646" spans="1:64" ht="17.100000000000001" customHeight="1">
      <c r="A1646" s="58" t="s">
        <v>1</v>
      </c>
      <c r="B1646" s="57" t="s">
        <v>328</v>
      </c>
      <c r="C1646" s="56" t="s">
        <v>329</v>
      </c>
      <c r="D1646" s="213">
        <v>2</v>
      </c>
      <c r="E1646" s="214">
        <v>1336</v>
      </c>
      <c r="F1646" s="215">
        <v>2672</v>
      </c>
      <c r="G1646" s="213">
        <v>0</v>
      </c>
      <c r="H1646" s="216">
        <v>0</v>
      </c>
      <c r="I1646" s="215">
        <v>0</v>
      </c>
      <c r="J1646" s="213">
        <v>0</v>
      </c>
      <c r="K1646" s="216">
        <v>0</v>
      </c>
      <c r="L1646" s="215">
        <v>0</v>
      </c>
      <c r="M1646" s="213">
        <v>49</v>
      </c>
      <c r="N1646" s="216">
        <v>1336</v>
      </c>
      <c r="O1646" s="215">
        <v>65464</v>
      </c>
      <c r="P1646" s="213">
        <v>0</v>
      </c>
      <c r="Q1646" s="216">
        <v>0</v>
      </c>
      <c r="R1646" s="215">
        <v>0</v>
      </c>
      <c r="S1646" s="213">
        <v>49</v>
      </c>
      <c r="T1646" s="214">
        <v>1336</v>
      </c>
      <c r="U1646" s="217">
        <v>65464</v>
      </c>
      <c r="V1646" s="213">
        <v>4</v>
      </c>
      <c r="W1646" s="216">
        <v>1336</v>
      </c>
      <c r="X1646" s="215">
        <v>5344</v>
      </c>
      <c r="Y1646" s="213">
        <v>0</v>
      </c>
      <c r="Z1646" s="216">
        <v>0</v>
      </c>
      <c r="AA1646" s="215">
        <v>0</v>
      </c>
      <c r="AB1646" s="213">
        <v>2</v>
      </c>
      <c r="AC1646" s="216">
        <v>1336</v>
      </c>
      <c r="AD1646" s="215">
        <v>2672</v>
      </c>
      <c r="AE1646" s="213">
        <v>0</v>
      </c>
      <c r="AF1646" s="216">
        <v>0</v>
      </c>
      <c r="AG1646" s="215">
        <v>0</v>
      </c>
      <c r="AH1646" s="213">
        <v>6</v>
      </c>
      <c r="AI1646" s="214">
        <v>1336</v>
      </c>
      <c r="AJ1646" s="215">
        <v>8016</v>
      </c>
      <c r="AK1646" s="218">
        <v>45</v>
      </c>
      <c r="AL1646" s="214">
        <v>1336</v>
      </c>
      <c r="AM1646" s="215">
        <v>60120</v>
      </c>
      <c r="AN1646" s="36">
        <f t="shared" si="291"/>
        <v>5.689403348570641E-6</v>
      </c>
      <c r="AO1646" s="37">
        <f t="shared" si="292"/>
        <v>0.88235294117647056</v>
      </c>
      <c r="AP1646" s="38" t="s">
        <v>4</v>
      </c>
      <c r="AQ1646" s="39" t="str">
        <f t="shared" si="290"/>
        <v>제품</v>
      </c>
      <c r="AR1646" s="40">
        <f t="shared" si="295"/>
        <v>0</v>
      </c>
      <c r="AS1646" s="41">
        <f t="shared" si="296"/>
        <v>60120</v>
      </c>
      <c r="AT1646" s="42">
        <f t="shared" si="297"/>
        <v>0</v>
      </c>
      <c r="AU1646" s="43">
        <f t="shared" si="293"/>
        <v>60120</v>
      </c>
      <c r="AV1646" s="95">
        <f t="shared" si="300"/>
        <v>60120</v>
      </c>
      <c r="AW1646" s="61" t="str">
        <f t="shared" si="300"/>
        <v/>
      </c>
      <c r="AX1646" s="61" t="str">
        <f t="shared" si="300"/>
        <v/>
      </c>
      <c r="AY1646" s="61" t="str">
        <f t="shared" si="300"/>
        <v/>
      </c>
      <c r="AZ1646" s="44" t="str">
        <f t="shared" si="300"/>
        <v/>
      </c>
      <c r="BA1646" s="45"/>
      <c r="BB1646" s="97">
        <v>45</v>
      </c>
      <c r="BC1646" s="98">
        <v>0</v>
      </c>
      <c r="BD1646" s="98">
        <v>0</v>
      </c>
      <c r="BE1646" s="98">
        <v>0</v>
      </c>
      <c r="BF1646" s="98">
        <v>0</v>
      </c>
      <c r="BG1646" s="99">
        <f t="shared" si="298"/>
        <v>45</v>
      </c>
      <c r="BH1646" s="52">
        <f t="shared" si="294"/>
        <v>0</v>
      </c>
      <c r="BI1646" s="53">
        <f>IFERROR(IF(ROUND(V1646/((D1646+AK1646)/2),1)&lt;0,0,ROUND(V1646/((D1646+AK1646)/2),1)),0)</f>
        <v>0.2</v>
      </c>
      <c r="BJ1646" s="55" t="str">
        <f>IF(AK1646=0,"정상",IF(AP1646="악성","악성",IF(AND(BL1646&gt;3,BI1646&lt;0.5),"악성",IF(AND(AP1646="정상",BL1646&lt;=3),"정상",IF(BI1646&gt;1,"정상","부진")))))</f>
        <v>악성</v>
      </c>
      <c r="BK1646" s="54">
        <v>42156</v>
      </c>
      <c r="BL1646" s="52">
        <f t="shared" si="299"/>
        <v>136</v>
      </c>
    </row>
    <row r="1647" spans="1:64" ht="17.100000000000001" customHeight="1">
      <c r="A1647" s="58" t="s">
        <v>1</v>
      </c>
      <c r="B1647" s="57" t="s">
        <v>330</v>
      </c>
      <c r="C1647" s="56" t="s">
        <v>331</v>
      </c>
      <c r="D1647" s="213">
        <v>1</v>
      </c>
      <c r="E1647" s="214">
        <v>1435.5</v>
      </c>
      <c r="F1647" s="215">
        <v>1435</v>
      </c>
      <c r="G1647" s="213">
        <v>0</v>
      </c>
      <c r="H1647" s="216">
        <v>0</v>
      </c>
      <c r="I1647" s="215">
        <v>0</v>
      </c>
      <c r="J1647" s="213">
        <v>0</v>
      </c>
      <c r="K1647" s="216">
        <v>0</v>
      </c>
      <c r="L1647" s="215">
        <v>0</v>
      </c>
      <c r="M1647" s="213">
        <v>0</v>
      </c>
      <c r="N1647" s="216">
        <v>0</v>
      </c>
      <c r="O1647" s="215">
        <v>0</v>
      </c>
      <c r="P1647" s="213">
        <v>0</v>
      </c>
      <c r="Q1647" s="216">
        <v>0</v>
      </c>
      <c r="R1647" s="215">
        <v>0</v>
      </c>
      <c r="S1647" s="213">
        <v>0</v>
      </c>
      <c r="T1647" s="214">
        <v>0</v>
      </c>
      <c r="U1647" s="217">
        <v>0</v>
      </c>
      <c r="V1647" s="213">
        <v>-12</v>
      </c>
      <c r="W1647" s="216">
        <v>1435</v>
      </c>
      <c r="X1647" s="215">
        <v>-17220</v>
      </c>
      <c r="Y1647" s="213">
        <v>0</v>
      </c>
      <c r="Z1647" s="216">
        <v>0</v>
      </c>
      <c r="AA1647" s="215">
        <v>0</v>
      </c>
      <c r="AB1647" s="213">
        <v>4</v>
      </c>
      <c r="AC1647" s="216">
        <v>1435</v>
      </c>
      <c r="AD1647" s="215">
        <v>5740</v>
      </c>
      <c r="AE1647" s="213">
        <v>0</v>
      </c>
      <c r="AF1647" s="216">
        <v>0</v>
      </c>
      <c r="AG1647" s="215">
        <v>0</v>
      </c>
      <c r="AH1647" s="213">
        <v>-8</v>
      </c>
      <c r="AI1647" s="214">
        <v>1435</v>
      </c>
      <c r="AJ1647" s="215">
        <v>-11480</v>
      </c>
      <c r="AK1647" s="218">
        <v>9</v>
      </c>
      <c r="AL1647" s="214">
        <v>1435</v>
      </c>
      <c r="AM1647" s="215">
        <v>12915</v>
      </c>
      <c r="AN1647" s="36">
        <f t="shared" si="291"/>
        <v>1.2221996714369567E-6</v>
      </c>
      <c r="AO1647" s="37">
        <f t="shared" si="292"/>
        <v>9</v>
      </c>
      <c r="AP1647" s="38" t="s">
        <v>3</v>
      </c>
      <c r="AQ1647" s="39" t="str">
        <f t="shared" si="290"/>
        <v>제품</v>
      </c>
      <c r="AR1647" s="40">
        <f t="shared" si="295"/>
        <v>12915</v>
      </c>
      <c r="AS1647" s="41">
        <f t="shared" si="296"/>
        <v>0</v>
      </c>
      <c r="AT1647" s="42">
        <f t="shared" si="297"/>
        <v>0</v>
      </c>
      <c r="AU1647" s="43">
        <f t="shared" si="293"/>
        <v>12915</v>
      </c>
      <c r="AV1647" s="95">
        <f t="shared" si="300"/>
        <v>12915</v>
      </c>
      <c r="AW1647" s="61" t="str">
        <f t="shared" si="300"/>
        <v/>
      </c>
      <c r="AX1647" s="61" t="str">
        <f t="shared" si="300"/>
        <v/>
      </c>
      <c r="AY1647" s="61" t="str">
        <f t="shared" si="300"/>
        <v/>
      </c>
      <c r="AZ1647" s="44" t="str">
        <f t="shared" si="300"/>
        <v/>
      </c>
      <c r="BA1647" s="45"/>
      <c r="BB1647" s="97">
        <v>9</v>
      </c>
      <c r="BC1647" s="98">
        <v>0</v>
      </c>
      <c r="BD1647" s="98">
        <v>0</v>
      </c>
      <c r="BE1647" s="98">
        <v>0</v>
      </c>
      <c r="BF1647" s="98">
        <v>0</v>
      </c>
      <c r="BG1647" s="99">
        <f t="shared" si="298"/>
        <v>9</v>
      </c>
      <c r="BH1647" s="52">
        <f t="shared" si="294"/>
        <v>0</v>
      </c>
      <c r="BI1647" s="53">
        <f>IFERROR(IF(ROUND(V1647/((D1647+AK1647)/2),1)&lt;0,0,ROUND(V1647/((D1647+AK1647)/2),1)),0)</f>
        <v>0</v>
      </c>
      <c r="BJ1647" s="55" t="str">
        <f>IF(AK1647=0,"정상",IF(AP1647="악성","악성",IF(AND(BL1647&gt;3,BI1647&lt;0.5),"악성",IF(AND(AP1647="정상",BL1647&lt;=3),"정상",IF(BI1647&gt;1,"정상","부진")))))</f>
        <v>악성</v>
      </c>
      <c r="BK1647" s="54">
        <v>42156</v>
      </c>
      <c r="BL1647" s="52">
        <f t="shared" si="299"/>
        <v>136</v>
      </c>
    </row>
    <row r="1648" spans="1:64" ht="17.100000000000001" customHeight="1">
      <c r="A1648" s="58" t="s">
        <v>1</v>
      </c>
      <c r="B1648" s="57" t="s">
        <v>332</v>
      </c>
      <c r="C1648" s="56" t="s">
        <v>333</v>
      </c>
      <c r="D1648" s="213">
        <v>0</v>
      </c>
      <c r="E1648" s="214">
        <v>0</v>
      </c>
      <c r="F1648" s="215">
        <v>0</v>
      </c>
      <c r="G1648" s="213">
        <v>0</v>
      </c>
      <c r="H1648" s="216">
        <v>0</v>
      </c>
      <c r="I1648" s="215">
        <v>0</v>
      </c>
      <c r="J1648" s="213">
        <v>0</v>
      </c>
      <c r="K1648" s="216">
        <v>0</v>
      </c>
      <c r="L1648" s="215">
        <v>0</v>
      </c>
      <c r="M1648" s="213">
        <v>0</v>
      </c>
      <c r="N1648" s="216">
        <v>0</v>
      </c>
      <c r="O1648" s="215">
        <v>0</v>
      </c>
      <c r="P1648" s="213">
        <v>0</v>
      </c>
      <c r="Q1648" s="216">
        <v>0</v>
      </c>
      <c r="R1648" s="215">
        <v>0</v>
      </c>
      <c r="S1648" s="213">
        <v>0</v>
      </c>
      <c r="T1648" s="214">
        <v>0</v>
      </c>
      <c r="U1648" s="217">
        <v>0</v>
      </c>
      <c r="V1648" s="213">
        <v>-15</v>
      </c>
      <c r="W1648" s="216">
        <v>5031.2</v>
      </c>
      <c r="X1648" s="215">
        <v>-75468</v>
      </c>
      <c r="Y1648" s="213">
        <v>0</v>
      </c>
      <c r="Z1648" s="216">
        <v>0</v>
      </c>
      <c r="AA1648" s="215">
        <v>0</v>
      </c>
      <c r="AB1648" s="213">
        <v>15</v>
      </c>
      <c r="AC1648" s="216">
        <v>5031.2</v>
      </c>
      <c r="AD1648" s="215">
        <v>75468</v>
      </c>
      <c r="AE1648" s="213">
        <v>0</v>
      </c>
      <c r="AF1648" s="216">
        <v>0</v>
      </c>
      <c r="AG1648" s="215">
        <v>0</v>
      </c>
      <c r="AH1648" s="213">
        <v>0</v>
      </c>
      <c r="AI1648" s="214">
        <v>0</v>
      </c>
      <c r="AJ1648" s="215">
        <v>0</v>
      </c>
      <c r="AK1648" s="218">
        <v>0</v>
      </c>
      <c r="AL1648" s="214">
        <v>0</v>
      </c>
      <c r="AM1648" s="215">
        <v>0</v>
      </c>
      <c r="AN1648" s="36">
        <f t="shared" si="291"/>
        <v>0</v>
      </c>
      <c r="AO1648" s="37">
        <f t="shared" si="292"/>
        <v>0</v>
      </c>
      <c r="AP1648" s="38" t="s">
        <v>3</v>
      </c>
      <c r="AQ1648" s="39" t="str">
        <f t="shared" si="290"/>
        <v>제품</v>
      </c>
      <c r="AR1648" s="40">
        <f t="shared" si="295"/>
        <v>0</v>
      </c>
      <c r="AS1648" s="41">
        <f t="shared" si="296"/>
        <v>0</v>
      </c>
      <c r="AT1648" s="42">
        <f t="shared" si="297"/>
        <v>0</v>
      </c>
      <c r="AU1648" s="43">
        <f t="shared" si="293"/>
        <v>0</v>
      </c>
      <c r="AV1648" s="95" t="str">
        <f t="shared" si="300"/>
        <v/>
      </c>
      <c r="AW1648" s="61" t="str">
        <f t="shared" si="300"/>
        <v/>
      </c>
      <c r="AX1648" s="61" t="str">
        <f t="shared" si="300"/>
        <v/>
      </c>
      <c r="AY1648" s="61" t="str">
        <f t="shared" si="300"/>
        <v/>
      </c>
      <c r="AZ1648" s="44" t="str">
        <f t="shared" si="300"/>
        <v/>
      </c>
      <c r="BA1648" s="45"/>
      <c r="BB1648" s="97">
        <v>0</v>
      </c>
      <c r="BC1648" s="98">
        <v>0</v>
      </c>
      <c r="BD1648" s="98">
        <v>0</v>
      </c>
      <c r="BE1648" s="98">
        <v>0</v>
      </c>
      <c r="BF1648" s="98">
        <v>0</v>
      </c>
      <c r="BG1648" s="99">
        <f t="shared" si="298"/>
        <v>0</v>
      </c>
      <c r="BH1648" s="52">
        <f t="shared" si="294"/>
        <v>0</v>
      </c>
      <c r="BI1648" s="53">
        <f>IFERROR(IF(ROUND(V1648/((D1648+AK1648)/2),1)&lt;0,0,ROUND(V1648/((D1648+AK1648)/2),1)),0)</f>
        <v>0</v>
      </c>
      <c r="BJ1648" s="55" t="str">
        <f>IF(AK1648=0,"정상",IF(AP1648="악성","악성",IF(AND(BL1648&gt;3,BI1648&lt;0.5),"악성",IF(AND(AP1648="정상",BL1648&lt;=3),"정상",IF(BI1648&gt;1,"정상","부진")))))</f>
        <v>정상</v>
      </c>
      <c r="BK1648" s="54">
        <v>42217</v>
      </c>
      <c r="BL1648" s="52">
        <f t="shared" si="299"/>
        <v>134</v>
      </c>
    </row>
    <row r="1649" spans="1:64" ht="17.100000000000001" customHeight="1">
      <c r="A1649" s="58" t="s">
        <v>1</v>
      </c>
      <c r="B1649" s="57" t="s">
        <v>334</v>
      </c>
      <c r="C1649" s="56" t="s">
        <v>335</v>
      </c>
      <c r="D1649" s="213">
        <v>38</v>
      </c>
      <c r="E1649" s="214">
        <v>1190</v>
      </c>
      <c r="F1649" s="215">
        <v>45220</v>
      </c>
      <c r="G1649" s="213">
        <v>0</v>
      </c>
      <c r="H1649" s="216">
        <v>0</v>
      </c>
      <c r="I1649" s="215">
        <v>0</v>
      </c>
      <c r="J1649" s="213">
        <v>0</v>
      </c>
      <c r="K1649" s="216">
        <v>0</v>
      </c>
      <c r="L1649" s="215">
        <v>0</v>
      </c>
      <c r="M1649" s="213">
        <v>0</v>
      </c>
      <c r="N1649" s="216">
        <v>0</v>
      </c>
      <c r="O1649" s="215">
        <v>0</v>
      </c>
      <c r="P1649" s="213">
        <v>0</v>
      </c>
      <c r="Q1649" s="216">
        <v>0</v>
      </c>
      <c r="R1649" s="215">
        <v>0</v>
      </c>
      <c r="S1649" s="213">
        <v>0</v>
      </c>
      <c r="T1649" s="214">
        <v>0</v>
      </c>
      <c r="U1649" s="217">
        <v>0</v>
      </c>
      <c r="V1649" s="213">
        <v>0</v>
      </c>
      <c r="W1649" s="216">
        <v>0</v>
      </c>
      <c r="X1649" s="215">
        <v>0</v>
      </c>
      <c r="Y1649" s="213">
        <v>0</v>
      </c>
      <c r="Z1649" s="216">
        <v>0</v>
      </c>
      <c r="AA1649" s="215">
        <v>0</v>
      </c>
      <c r="AB1649" s="213">
        <v>0</v>
      </c>
      <c r="AC1649" s="216">
        <v>0</v>
      </c>
      <c r="AD1649" s="215">
        <v>0</v>
      </c>
      <c r="AE1649" s="213">
        <v>0</v>
      </c>
      <c r="AF1649" s="216">
        <v>0</v>
      </c>
      <c r="AG1649" s="215">
        <v>0</v>
      </c>
      <c r="AH1649" s="213">
        <v>0</v>
      </c>
      <c r="AI1649" s="214">
        <v>0</v>
      </c>
      <c r="AJ1649" s="215">
        <v>0</v>
      </c>
      <c r="AK1649" s="218">
        <v>38</v>
      </c>
      <c r="AL1649" s="214">
        <v>1190</v>
      </c>
      <c r="AM1649" s="215">
        <v>45220</v>
      </c>
      <c r="AN1649" s="36">
        <f t="shared" si="291"/>
        <v>4.2793549471451164E-6</v>
      </c>
      <c r="AO1649" s="37">
        <f t="shared" si="292"/>
        <v>1</v>
      </c>
      <c r="AP1649" s="38" t="s">
        <v>3</v>
      </c>
      <c r="AQ1649" s="39" t="str">
        <f t="shared" si="290"/>
        <v>제품</v>
      </c>
      <c r="AR1649" s="40">
        <f t="shared" si="295"/>
        <v>45220</v>
      </c>
      <c r="AS1649" s="41">
        <f t="shared" si="296"/>
        <v>0</v>
      </c>
      <c r="AT1649" s="42">
        <f t="shared" si="297"/>
        <v>0</v>
      </c>
      <c r="AU1649" s="43">
        <f t="shared" si="293"/>
        <v>45220</v>
      </c>
      <c r="AV1649" s="95">
        <f t="shared" si="300"/>
        <v>45220</v>
      </c>
      <c r="AW1649" s="61" t="str">
        <f t="shared" si="300"/>
        <v/>
      </c>
      <c r="AX1649" s="61" t="str">
        <f t="shared" si="300"/>
        <v/>
      </c>
      <c r="AY1649" s="61" t="str">
        <f t="shared" si="300"/>
        <v/>
      </c>
      <c r="AZ1649" s="44" t="str">
        <f t="shared" si="300"/>
        <v/>
      </c>
      <c r="BA1649" s="45"/>
      <c r="BB1649" s="97">
        <v>38</v>
      </c>
      <c r="BC1649" s="98">
        <v>0</v>
      </c>
      <c r="BD1649" s="98">
        <v>0</v>
      </c>
      <c r="BE1649" s="98">
        <v>0</v>
      </c>
      <c r="BF1649" s="98">
        <v>0</v>
      </c>
      <c r="BG1649" s="99">
        <f t="shared" si="298"/>
        <v>38</v>
      </c>
      <c r="BH1649" s="52">
        <f t="shared" si="294"/>
        <v>0</v>
      </c>
      <c r="BI1649" s="53">
        <f>IFERROR(IF(ROUND(V1649/((D1649+AK1649)/2),1)&lt;0,0,ROUND(V1649/((D1649+AK1649)/2),1)),0)</f>
        <v>0</v>
      </c>
      <c r="BJ1649" s="55" t="str">
        <f>IF(AK1649=0,"정상",IF(AP1649="악성","악성",IF(AND(BL1649&gt;3,BI1649&lt;0.5),"악성",IF(AND(AP1649="정상",BL1649&lt;=3),"정상",IF(BI1649&gt;1,"정상","부진")))))</f>
        <v>악성</v>
      </c>
      <c r="BK1649" s="54">
        <v>42309</v>
      </c>
      <c r="BL1649" s="52">
        <f t="shared" si="299"/>
        <v>131</v>
      </c>
    </row>
    <row r="1650" spans="1:64" ht="17.100000000000001" customHeight="1">
      <c r="A1650" s="58" t="s">
        <v>1</v>
      </c>
      <c r="B1650" s="57" t="s">
        <v>336</v>
      </c>
      <c r="C1650" s="56" t="s">
        <v>733</v>
      </c>
      <c r="D1650" s="213">
        <v>2847</v>
      </c>
      <c r="E1650" s="214">
        <v>2373.7130999999999</v>
      </c>
      <c r="F1650" s="215">
        <v>6757960</v>
      </c>
      <c r="G1650" s="213">
        <v>3000</v>
      </c>
      <c r="H1650" s="216">
        <v>1815.266666</v>
      </c>
      <c r="I1650" s="215">
        <v>5445800</v>
      </c>
      <c r="J1650" s="213">
        <v>3000</v>
      </c>
      <c r="K1650" s="216">
        <v>2307</v>
      </c>
      <c r="L1650" s="215">
        <v>6921000</v>
      </c>
      <c r="M1650" s="213">
        <v>0</v>
      </c>
      <c r="N1650" s="216">
        <v>0</v>
      </c>
      <c r="O1650" s="215">
        <v>0</v>
      </c>
      <c r="P1650" s="213">
        <v>0</v>
      </c>
      <c r="Q1650" s="216">
        <v>0</v>
      </c>
      <c r="R1650" s="215">
        <v>0</v>
      </c>
      <c r="S1650" s="213">
        <v>6000</v>
      </c>
      <c r="T1650" s="214">
        <v>2061.1333330000002</v>
      </c>
      <c r="U1650" s="217">
        <v>12366800</v>
      </c>
      <c r="V1650" s="213">
        <v>6554</v>
      </c>
      <c r="W1650" s="216">
        <v>2264.8297219999999</v>
      </c>
      <c r="X1650" s="215">
        <v>14843694</v>
      </c>
      <c r="Y1650" s="213">
        <v>0</v>
      </c>
      <c r="Z1650" s="216">
        <v>0</v>
      </c>
      <c r="AA1650" s="215">
        <v>0</v>
      </c>
      <c r="AB1650" s="213">
        <v>41</v>
      </c>
      <c r="AC1650" s="216">
        <v>2302.780487</v>
      </c>
      <c r="AD1650" s="215">
        <v>94414</v>
      </c>
      <c r="AE1650" s="213">
        <v>0</v>
      </c>
      <c r="AF1650" s="216">
        <v>0</v>
      </c>
      <c r="AG1650" s="215">
        <v>0</v>
      </c>
      <c r="AH1650" s="213">
        <v>6595</v>
      </c>
      <c r="AI1650" s="214">
        <v>2265.0656549999999</v>
      </c>
      <c r="AJ1650" s="215">
        <v>14938108</v>
      </c>
      <c r="AK1650" s="218">
        <v>2252</v>
      </c>
      <c r="AL1650" s="214">
        <v>1859.0817999999999</v>
      </c>
      <c r="AM1650" s="215">
        <v>4186652</v>
      </c>
      <c r="AN1650" s="36">
        <f t="shared" si="291"/>
        <v>3.9620013153858903E-4</v>
      </c>
      <c r="AO1650" s="37">
        <f t="shared" si="292"/>
        <v>0.25454956482423419</v>
      </c>
      <c r="AP1650" s="38" t="s">
        <v>2</v>
      </c>
      <c r="AQ1650" s="39" t="str">
        <f t="shared" si="290"/>
        <v>제품</v>
      </c>
      <c r="AR1650" s="40">
        <f t="shared" si="295"/>
        <v>0</v>
      </c>
      <c r="AS1650" s="41">
        <f t="shared" si="296"/>
        <v>0</v>
      </c>
      <c r="AT1650" s="42">
        <f t="shared" si="297"/>
        <v>4186652</v>
      </c>
      <c r="AU1650" s="43">
        <f t="shared" si="293"/>
        <v>4186652</v>
      </c>
      <c r="AV1650" s="95">
        <f t="shared" si="300"/>
        <v>4186652.2135999999</v>
      </c>
      <c r="AW1650" s="61" t="str">
        <f t="shared" si="300"/>
        <v/>
      </c>
      <c r="AX1650" s="61" t="str">
        <f t="shared" si="300"/>
        <v/>
      </c>
      <c r="AY1650" s="61" t="str">
        <f t="shared" si="300"/>
        <v/>
      </c>
      <c r="AZ1650" s="44" t="str">
        <f t="shared" si="300"/>
        <v/>
      </c>
      <c r="BA1650" s="45"/>
      <c r="BB1650" s="97">
        <v>2252</v>
      </c>
      <c r="BC1650" s="98">
        <v>0</v>
      </c>
      <c r="BD1650" s="98">
        <v>0</v>
      </c>
      <c r="BE1650" s="98">
        <v>0</v>
      </c>
      <c r="BF1650" s="98">
        <v>0</v>
      </c>
      <c r="BG1650" s="99">
        <f t="shared" si="298"/>
        <v>2252</v>
      </c>
      <c r="BH1650" s="52">
        <f t="shared" si="294"/>
        <v>0</v>
      </c>
      <c r="BI1650" s="53">
        <f>IFERROR(IF(ROUND(V1650/((D1650+AK1650)/2),1)&lt;0,0,ROUND(V1650/((D1650+AK1650)/2),1)),0)</f>
        <v>2.6</v>
      </c>
      <c r="BJ1650" s="55" t="str">
        <f>IF(AK1650=0,"정상",IF(AP1650="악성","악성",IF(AND(BL1650&gt;3,BI1650&lt;0.5),"악성",IF(AND(AP1650="정상",BL1650&lt;=3),"정상",IF(BI1650&gt;1,"정상","부진")))))</f>
        <v>정상</v>
      </c>
      <c r="BK1650" s="54">
        <v>46204</v>
      </c>
      <c r="BL1650" s="52">
        <f t="shared" si="299"/>
        <v>3</v>
      </c>
    </row>
    <row r="1651" spans="1:64" ht="17.100000000000001" customHeight="1">
      <c r="A1651" s="58" t="s">
        <v>1</v>
      </c>
      <c r="B1651" s="57" t="s">
        <v>337</v>
      </c>
      <c r="C1651" s="56" t="s">
        <v>734</v>
      </c>
      <c r="D1651" s="213">
        <v>1</v>
      </c>
      <c r="E1651" s="214">
        <v>1530</v>
      </c>
      <c r="F1651" s="215">
        <v>1530</v>
      </c>
      <c r="G1651" s="213">
        <v>0</v>
      </c>
      <c r="H1651" s="216">
        <v>0</v>
      </c>
      <c r="I1651" s="215">
        <v>0</v>
      </c>
      <c r="J1651" s="213">
        <v>0</v>
      </c>
      <c r="K1651" s="216">
        <v>0</v>
      </c>
      <c r="L1651" s="215">
        <v>0</v>
      </c>
      <c r="M1651" s="213">
        <v>0</v>
      </c>
      <c r="N1651" s="216">
        <v>0</v>
      </c>
      <c r="O1651" s="215">
        <v>0</v>
      </c>
      <c r="P1651" s="213">
        <v>0</v>
      </c>
      <c r="Q1651" s="216">
        <v>0</v>
      </c>
      <c r="R1651" s="215">
        <v>0</v>
      </c>
      <c r="S1651" s="213">
        <v>0</v>
      </c>
      <c r="T1651" s="214">
        <v>0</v>
      </c>
      <c r="U1651" s="217">
        <v>0</v>
      </c>
      <c r="V1651" s="213">
        <v>0</v>
      </c>
      <c r="W1651" s="216">
        <v>0</v>
      </c>
      <c r="X1651" s="215">
        <v>0</v>
      </c>
      <c r="Y1651" s="213">
        <v>0</v>
      </c>
      <c r="Z1651" s="216">
        <v>0</v>
      </c>
      <c r="AA1651" s="215">
        <v>0</v>
      </c>
      <c r="AB1651" s="213">
        <v>0</v>
      </c>
      <c r="AC1651" s="216">
        <v>0</v>
      </c>
      <c r="AD1651" s="215">
        <v>0</v>
      </c>
      <c r="AE1651" s="213">
        <v>0</v>
      </c>
      <c r="AF1651" s="216">
        <v>0</v>
      </c>
      <c r="AG1651" s="215">
        <v>0</v>
      </c>
      <c r="AH1651" s="213">
        <v>0</v>
      </c>
      <c r="AI1651" s="214">
        <v>0</v>
      </c>
      <c r="AJ1651" s="215">
        <v>0</v>
      </c>
      <c r="AK1651" s="218">
        <v>1</v>
      </c>
      <c r="AL1651" s="214">
        <v>1530</v>
      </c>
      <c r="AM1651" s="215">
        <v>1530</v>
      </c>
      <c r="AN1651" s="36">
        <f t="shared" si="291"/>
        <v>1.4479020497859417E-7</v>
      </c>
      <c r="AO1651" s="37">
        <f t="shared" si="292"/>
        <v>1</v>
      </c>
      <c r="AP1651" s="38" t="s">
        <v>3</v>
      </c>
      <c r="AQ1651" s="39" t="str">
        <f t="shared" si="290"/>
        <v>제품</v>
      </c>
      <c r="AR1651" s="40">
        <f t="shared" si="295"/>
        <v>1530</v>
      </c>
      <c r="AS1651" s="41">
        <f t="shared" si="296"/>
        <v>0</v>
      </c>
      <c r="AT1651" s="42">
        <f t="shared" si="297"/>
        <v>0</v>
      </c>
      <c r="AU1651" s="43">
        <f t="shared" si="293"/>
        <v>1530</v>
      </c>
      <c r="AV1651" s="95">
        <f t="shared" si="300"/>
        <v>1530</v>
      </c>
      <c r="AW1651" s="61" t="str">
        <f t="shared" si="300"/>
        <v/>
      </c>
      <c r="AX1651" s="61" t="str">
        <f t="shared" si="300"/>
        <v/>
      </c>
      <c r="AY1651" s="61" t="str">
        <f t="shared" si="300"/>
        <v/>
      </c>
      <c r="AZ1651" s="44" t="str">
        <f t="shared" si="300"/>
        <v/>
      </c>
      <c r="BA1651" s="45"/>
      <c r="BB1651" s="97">
        <v>1</v>
      </c>
      <c r="BC1651" s="98">
        <v>0</v>
      </c>
      <c r="BD1651" s="98">
        <v>0</v>
      </c>
      <c r="BE1651" s="98">
        <v>0</v>
      </c>
      <c r="BF1651" s="98">
        <v>0</v>
      </c>
      <c r="BG1651" s="99">
        <f t="shared" si="298"/>
        <v>1</v>
      </c>
      <c r="BH1651" s="52">
        <f t="shared" si="294"/>
        <v>0</v>
      </c>
      <c r="BI1651" s="53">
        <f>IFERROR(IF(ROUND(V1651/((D1651+AK1651)/2),1)&lt;0,0,ROUND(V1651/((D1651+AK1651)/2),1)),0)</f>
        <v>0</v>
      </c>
      <c r="BJ1651" s="55" t="str">
        <f>IF(AK1651=0,"정상",IF(AP1651="악성","악성",IF(AND(BL1651&gt;3,BI1651&lt;0.5),"악성",IF(AND(AP1651="정상",BL1651&lt;=3),"정상",IF(BI1651&gt;1,"정상","부진")))))</f>
        <v>악성</v>
      </c>
      <c r="BK1651" s="54">
        <v>42430</v>
      </c>
      <c r="BL1651" s="52">
        <f t="shared" si="299"/>
        <v>127</v>
      </c>
    </row>
    <row r="1652" spans="1:64" ht="17.100000000000001" customHeight="1">
      <c r="A1652" s="58" t="s">
        <v>1</v>
      </c>
      <c r="B1652" s="57" t="s">
        <v>634</v>
      </c>
      <c r="C1652" s="56" t="s">
        <v>858</v>
      </c>
      <c r="D1652" s="213">
        <v>77</v>
      </c>
      <c r="E1652" s="214">
        <v>1508.9444000000001</v>
      </c>
      <c r="F1652" s="215">
        <v>116188</v>
      </c>
      <c r="G1652" s="213">
        <v>0</v>
      </c>
      <c r="H1652" s="216">
        <v>0</v>
      </c>
      <c r="I1652" s="215">
        <v>0</v>
      </c>
      <c r="J1652" s="213">
        <v>0</v>
      </c>
      <c r="K1652" s="216">
        <v>0</v>
      </c>
      <c r="L1652" s="215">
        <v>0</v>
      </c>
      <c r="M1652" s="213">
        <v>1</v>
      </c>
      <c r="N1652" s="216">
        <v>1508</v>
      </c>
      <c r="O1652" s="215">
        <v>1508</v>
      </c>
      <c r="P1652" s="213">
        <v>0</v>
      </c>
      <c r="Q1652" s="216">
        <v>0</v>
      </c>
      <c r="R1652" s="215">
        <v>0</v>
      </c>
      <c r="S1652" s="213">
        <v>1</v>
      </c>
      <c r="T1652" s="214">
        <v>1508</v>
      </c>
      <c r="U1652" s="217">
        <v>1508</v>
      </c>
      <c r="V1652" s="213">
        <v>-23</v>
      </c>
      <c r="W1652" s="216">
        <v>1508.7391299999999</v>
      </c>
      <c r="X1652" s="215">
        <v>-34701</v>
      </c>
      <c r="Y1652" s="213">
        <v>0</v>
      </c>
      <c r="Z1652" s="216">
        <v>0</v>
      </c>
      <c r="AA1652" s="215">
        <v>0</v>
      </c>
      <c r="AB1652" s="213">
        <v>89</v>
      </c>
      <c r="AC1652" s="216">
        <v>1508.910112</v>
      </c>
      <c r="AD1652" s="215">
        <v>134293</v>
      </c>
      <c r="AE1652" s="213">
        <v>0</v>
      </c>
      <c r="AF1652" s="216">
        <v>0</v>
      </c>
      <c r="AG1652" s="215">
        <v>0</v>
      </c>
      <c r="AH1652" s="213">
        <v>66</v>
      </c>
      <c r="AI1652" s="214">
        <v>1508.9696960000001</v>
      </c>
      <c r="AJ1652" s="215">
        <v>99592</v>
      </c>
      <c r="AK1652" s="218">
        <v>12</v>
      </c>
      <c r="AL1652" s="214">
        <v>1508.7</v>
      </c>
      <c r="AM1652" s="215">
        <v>18104</v>
      </c>
      <c r="AN1652" s="36">
        <f t="shared" si="291"/>
        <v>1.7132561247924633E-6</v>
      </c>
      <c r="AO1652" s="37">
        <f t="shared" si="292"/>
        <v>0.15384615384615385</v>
      </c>
      <c r="AP1652" s="38" t="s">
        <v>3</v>
      </c>
      <c r="AQ1652" s="39" t="str">
        <f t="shared" si="290"/>
        <v>제품</v>
      </c>
      <c r="AR1652" s="40">
        <f t="shared" si="295"/>
        <v>18104</v>
      </c>
      <c r="AS1652" s="41">
        <f t="shared" si="296"/>
        <v>0</v>
      </c>
      <c r="AT1652" s="42">
        <f t="shared" si="297"/>
        <v>0</v>
      </c>
      <c r="AU1652" s="43">
        <f t="shared" si="293"/>
        <v>18104</v>
      </c>
      <c r="AV1652" s="95">
        <f t="shared" si="300"/>
        <v>18104.400000000001</v>
      </c>
      <c r="AW1652" s="61" t="str">
        <f t="shared" si="300"/>
        <v/>
      </c>
      <c r="AX1652" s="61" t="str">
        <f t="shared" si="300"/>
        <v/>
      </c>
      <c r="AY1652" s="61" t="str">
        <f t="shared" si="300"/>
        <v/>
      </c>
      <c r="AZ1652" s="44" t="str">
        <f t="shared" si="300"/>
        <v/>
      </c>
      <c r="BA1652" s="45"/>
      <c r="BB1652" s="97">
        <v>12</v>
      </c>
      <c r="BC1652" s="98">
        <v>0</v>
      </c>
      <c r="BD1652" s="98">
        <v>0</v>
      </c>
      <c r="BE1652" s="98">
        <v>0</v>
      </c>
      <c r="BF1652" s="98">
        <v>0</v>
      </c>
      <c r="BG1652" s="99">
        <f t="shared" si="298"/>
        <v>12</v>
      </c>
      <c r="BH1652" s="52">
        <f t="shared" si="294"/>
        <v>0</v>
      </c>
      <c r="BI1652" s="53">
        <f>IFERROR(IF(ROUND(V1652/((D1652+AK1652)/2),1)&lt;0,0,ROUND(V1652/((D1652+AK1652)/2),1)),0)</f>
        <v>0</v>
      </c>
      <c r="BJ1652" s="55" t="str">
        <f>IF(AK1652=0,"정상",IF(AP1652="악성","악성",IF(AND(BL1652&gt;3,BI1652&lt;0.5),"악성",IF(AND(AP1652="정상",BL1652&lt;=3),"정상",IF(BI1652&gt;1,"정상","부진")))))</f>
        <v>악성</v>
      </c>
      <c r="BK1652" s="54">
        <v>42675</v>
      </c>
      <c r="BL1652" s="52">
        <f t="shared" si="299"/>
        <v>119</v>
      </c>
    </row>
    <row r="1653" spans="1:64" ht="17.100000000000001" customHeight="1">
      <c r="A1653" s="58" t="s">
        <v>1</v>
      </c>
      <c r="B1653" s="57" t="s">
        <v>735</v>
      </c>
      <c r="C1653" s="56" t="s">
        <v>1079</v>
      </c>
      <c r="D1653" s="213">
        <v>2</v>
      </c>
      <c r="E1653" s="214">
        <v>1426.5</v>
      </c>
      <c r="F1653" s="215">
        <v>2853</v>
      </c>
      <c r="G1653" s="213">
        <v>0</v>
      </c>
      <c r="H1653" s="216">
        <v>0</v>
      </c>
      <c r="I1653" s="215">
        <v>0</v>
      </c>
      <c r="J1653" s="213">
        <v>0</v>
      </c>
      <c r="K1653" s="216">
        <v>0</v>
      </c>
      <c r="L1653" s="215">
        <v>0</v>
      </c>
      <c r="M1653" s="213">
        <v>0</v>
      </c>
      <c r="N1653" s="216">
        <v>0</v>
      </c>
      <c r="O1653" s="215">
        <v>0</v>
      </c>
      <c r="P1653" s="213">
        <v>0</v>
      </c>
      <c r="Q1653" s="216">
        <v>0</v>
      </c>
      <c r="R1653" s="215">
        <v>0</v>
      </c>
      <c r="S1653" s="213">
        <v>0</v>
      </c>
      <c r="T1653" s="214">
        <v>0</v>
      </c>
      <c r="U1653" s="217">
        <v>0</v>
      </c>
      <c r="V1653" s="213">
        <v>0</v>
      </c>
      <c r="W1653" s="216">
        <v>0</v>
      </c>
      <c r="X1653" s="215">
        <v>0</v>
      </c>
      <c r="Y1653" s="213">
        <v>0</v>
      </c>
      <c r="Z1653" s="216">
        <v>0</v>
      </c>
      <c r="AA1653" s="215">
        <v>0</v>
      </c>
      <c r="AB1653" s="213">
        <v>2</v>
      </c>
      <c r="AC1653" s="216">
        <v>1426.5</v>
      </c>
      <c r="AD1653" s="215">
        <v>2853</v>
      </c>
      <c r="AE1653" s="213">
        <v>0</v>
      </c>
      <c r="AF1653" s="216">
        <v>0</v>
      </c>
      <c r="AG1653" s="215">
        <v>0</v>
      </c>
      <c r="AH1653" s="213">
        <v>2</v>
      </c>
      <c r="AI1653" s="214">
        <v>1426.5</v>
      </c>
      <c r="AJ1653" s="215">
        <v>2853</v>
      </c>
      <c r="AK1653" s="218">
        <v>0</v>
      </c>
      <c r="AL1653" s="214">
        <v>0</v>
      </c>
      <c r="AM1653" s="215">
        <v>0</v>
      </c>
      <c r="AN1653" s="36">
        <f t="shared" si="291"/>
        <v>0</v>
      </c>
      <c r="AO1653" s="37">
        <f t="shared" si="292"/>
        <v>0</v>
      </c>
      <c r="AP1653" s="38" t="s">
        <v>3</v>
      </c>
      <c r="AQ1653" s="39" t="str">
        <f t="shared" si="290"/>
        <v>제품</v>
      </c>
      <c r="AR1653" s="40">
        <f t="shared" si="295"/>
        <v>0</v>
      </c>
      <c r="AS1653" s="41">
        <f t="shared" si="296"/>
        <v>0</v>
      </c>
      <c r="AT1653" s="42">
        <f t="shared" si="297"/>
        <v>0</v>
      </c>
      <c r="AU1653" s="43">
        <f t="shared" si="293"/>
        <v>0</v>
      </c>
      <c r="AV1653" s="95" t="str">
        <f t="shared" si="300"/>
        <v/>
      </c>
      <c r="AW1653" s="61" t="str">
        <f t="shared" si="300"/>
        <v/>
      </c>
      <c r="AX1653" s="61" t="str">
        <f t="shared" si="300"/>
        <v/>
      </c>
      <c r="AY1653" s="61" t="str">
        <f t="shared" si="300"/>
        <v/>
      </c>
      <c r="AZ1653" s="44" t="str">
        <f t="shared" si="300"/>
        <v/>
      </c>
      <c r="BA1653" s="45"/>
      <c r="BB1653" s="97">
        <v>0</v>
      </c>
      <c r="BC1653" s="98">
        <v>0</v>
      </c>
      <c r="BD1653" s="98">
        <v>0</v>
      </c>
      <c r="BE1653" s="98">
        <v>0</v>
      </c>
      <c r="BF1653" s="98">
        <v>0</v>
      </c>
      <c r="BG1653" s="99">
        <f t="shared" si="298"/>
        <v>0</v>
      </c>
      <c r="BH1653" s="52">
        <f t="shared" si="294"/>
        <v>0</v>
      </c>
      <c r="BI1653" s="53">
        <f>IFERROR(IF(ROUND(V1653/((D1653+AK1653)/2),1)&lt;0,0,ROUND(V1653/((D1653+AK1653)/2),1)),0)</f>
        <v>0</v>
      </c>
      <c r="BJ1653" s="55" t="str">
        <f>IF(AK1653=0,"정상",IF(AP1653="악성","악성",IF(AND(BL1653&gt;3,BI1653&lt;0.5),"악성",IF(AND(AP1653="정상",BL1653&lt;=3),"정상",IF(BI1653&gt;1,"정상","부진")))))</f>
        <v>정상</v>
      </c>
      <c r="BK1653" s="54">
        <v>42826</v>
      </c>
      <c r="BL1653" s="52">
        <f t="shared" si="299"/>
        <v>114</v>
      </c>
    </row>
    <row r="1654" spans="1:64" ht="17.100000000000001" customHeight="1">
      <c r="A1654" s="58" t="s">
        <v>1</v>
      </c>
      <c r="B1654" s="57" t="s">
        <v>736</v>
      </c>
      <c r="C1654" s="56" t="s">
        <v>1080</v>
      </c>
      <c r="D1654" s="213">
        <v>18</v>
      </c>
      <c r="E1654" s="214">
        <v>689.76049999999998</v>
      </c>
      <c r="F1654" s="215">
        <v>12415</v>
      </c>
      <c r="G1654" s="213">
        <v>0</v>
      </c>
      <c r="H1654" s="216">
        <v>0</v>
      </c>
      <c r="I1654" s="215">
        <v>0</v>
      </c>
      <c r="J1654" s="213">
        <v>0</v>
      </c>
      <c r="K1654" s="216">
        <v>0</v>
      </c>
      <c r="L1654" s="215">
        <v>0</v>
      </c>
      <c r="M1654" s="213">
        <v>1</v>
      </c>
      <c r="N1654" s="216">
        <v>689</v>
      </c>
      <c r="O1654" s="215">
        <v>689</v>
      </c>
      <c r="P1654" s="213">
        <v>0</v>
      </c>
      <c r="Q1654" s="216">
        <v>0</v>
      </c>
      <c r="R1654" s="215">
        <v>0</v>
      </c>
      <c r="S1654" s="213">
        <v>1</v>
      </c>
      <c r="T1654" s="214">
        <v>689</v>
      </c>
      <c r="U1654" s="217">
        <v>689</v>
      </c>
      <c r="V1654" s="213">
        <v>-1</v>
      </c>
      <c r="W1654" s="216">
        <v>681</v>
      </c>
      <c r="X1654" s="215">
        <v>-681</v>
      </c>
      <c r="Y1654" s="213">
        <v>0</v>
      </c>
      <c r="Z1654" s="216">
        <v>0</v>
      </c>
      <c r="AA1654" s="215">
        <v>0</v>
      </c>
      <c r="AB1654" s="213">
        <v>8</v>
      </c>
      <c r="AC1654" s="216">
        <v>689.625</v>
      </c>
      <c r="AD1654" s="215">
        <v>5517</v>
      </c>
      <c r="AE1654" s="213">
        <v>0</v>
      </c>
      <c r="AF1654" s="216">
        <v>0</v>
      </c>
      <c r="AG1654" s="215">
        <v>0</v>
      </c>
      <c r="AH1654" s="213">
        <v>7</v>
      </c>
      <c r="AI1654" s="214">
        <v>690.85714199999995</v>
      </c>
      <c r="AJ1654" s="215">
        <v>4836</v>
      </c>
      <c r="AK1654" s="218">
        <v>12</v>
      </c>
      <c r="AL1654" s="214">
        <v>689</v>
      </c>
      <c r="AM1654" s="215">
        <v>8268</v>
      </c>
      <c r="AN1654" s="36">
        <f t="shared" si="291"/>
        <v>7.8243491160981473E-7</v>
      </c>
      <c r="AO1654" s="37">
        <f t="shared" si="292"/>
        <v>0.63157894736842102</v>
      </c>
      <c r="AP1654" s="38" t="s">
        <v>3</v>
      </c>
      <c r="AQ1654" s="39" t="str">
        <f t="shared" si="290"/>
        <v>제품</v>
      </c>
      <c r="AR1654" s="40">
        <f t="shared" si="295"/>
        <v>8268</v>
      </c>
      <c r="AS1654" s="41">
        <f t="shared" si="296"/>
        <v>0</v>
      </c>
      <c r="AT1654" s="42">
        <f t="shared" si="297"/>
        <v>0</v>
      </c>
      <c r="AU1654" s="43">
        <f t="shared" si="293"/>
        <v>8268</v>
      </c>
      <c r="AV1654" s="95">
        <f t="shared" si="300"/>
        <v>8268</v>
      </c>
      <c r="AW1654" s="61" t="str">
        <f t="shared" si="300"/>
        <v/>
      </c>
      <c r="AX1654" s="61" t="str">
        <f t="shared" si="300"/>
        <v/>
      </c>
      <c r="AY1654" s="61" t="str">
        <f t="shared" si="300"/>
        <v/>
      </c>
      <c r="AZ1654" s="44" t="str">
        <f t="shared" si="300"/>
        <v/>
      </c>
      <c r="BA1654" s="45"/>
      <c r="BB1654" s="97">
        <v>12</v>
      </c>
      <c r="BC1654" s="98">
        <v>0</v>
      </c>
      <c r="BD1654" s="98">
        <v>0</v>
      </c>
      <c r="BE1654" s="98">
        <v>0</v>
      </c>
      <c r="BF1654" s="98">
        <v>0</v>
      </c>
      <c r="BG1654" s="99">
        <f t="shared" si="298"/>
        <v>12</v>
      </c>
      <c r="BH1654" s="52">
        <f t="shared" si="294"/>
        <v>0</v>
      </c>
      <c r="BI1654" s="53">
        <f>IFERROR(IF(ROUND(V1654/((D1654+AK1654)/2),1)&lt;0,0,ROUND(V1654/((D1654+AK1654)/2),1)),0)</f>
        <v>0</v>
      </c>
      <c r="BJ1654" s="55" t="str">
        <f>IF(AK1654=0,"정상",IF(AP1654="악성","악성",IF(AND(BL1654&gt;3,BI1654&lt;0.5),"악성",IF(AND(AP1654="정상",BL1654&lt;=3),"정상",IF(BI1654&gt;1,"정상","부진")))))</f>
        <v>악성</v>
      </c>
      <c r="BK1654" s="54">
        <v>43070</v>
      </c>
      <c r="BL1654" s="52">
        <f t="shared" si="299"/>
        <v>106</v>
      </c>
    </row>
    <row r="1655" spans="1:64" ht="17.100000000000001" customHeight="1">
      <c r="A1655" s="58" t="s">
        <v>1</v>
      </c>
      <c r="B1655" s="57" t="s">
        <v>737</v>
      </c>
      <c r="C1655" s="56" t="s">
        <v>1081</v>
      </c>
      <c r="D1655" s="213">
        <v>18</v>
      </c>
      <c r="E1655" s="214">
        <v>718.83330000000001</v>
      </c>
      <c r="F1655" s="215">
        <v>12938</v>
      </c>
      <c r="G1655" s="213">
        <v>0</v>
      </c>
      <c r="H1655" s="216">
        <v>0</v>
      </c>
      <c r="I1655" s="215">
        <v>0</v>
      </c>
      <c r="J1655" s="213">
        <v>0</v>
      </c>
      <c r="K1655" s="216">
        <v>0</v>
      </c>
      <c r="L1655" s="215">
        <v>0</v>
      </c>
      <c r="M1655" s="213">
        <v>0</v>
      </c>
      <c r="N1655" s="216">
        <v>0</v>
      </c>
      <c r="O1655" s="215">
        <v>0</v>
      </c>
      <c r="P1655" s="213">
        <v>0</v>
      </c>
      <c r="Q1655" s="216">
        <v>0</v>
      </c>
      <c r="R1655" s="215">
        <v>0</v>
      </c>
      <c r="S1655" s="213">
        <v>0</v>
      </c>
      <c r="T1655" s="214">
        <v>0</v>
      </c>
      <c r="U1655" s="217">
        <v>0</v>
      </c>
      <c r="V1655" s="213">
        <v>5</v>
      </c>
      <c r="W1655" s="216">
        <v>719</v>
      </c>
      <c r="X1655" s="215">
        <v>3595</v>
      </c>
      <c r="Y1655" s="213">
        <v>0</v>
      </c>
      <c r="Z1655" s="216">
        <v>0</v>
      </c>
      <c r="AA1655" s="215">
        <v>0</v>
      </c>
      <c r="AB1655" s="213">
        <v>9</v>
      </c>
      <c r="AC1655" s="216">
        <v>718.88888799999995</v>
      </c>
      <c r="AD1655" s="215">
        <v>6470</v>
      </c>
      <c r="AE1655" s="213">
        <v>0</v>
      </c>
      <c r="AF1655" s="216">
        <v>0</v>
      </c>
      <c r="AG1655" s="215">
        <v>0</v>
      </c>
      <c r="AH1655" s="213">
        <v>14</v>
      </c>
      <c r="AI1655" s="214">
        <v>718.92857100000003</v>
      </c>
      <c r="AJ1655" s="215">
        <v>10065</v>
      </c>
      <c r="AK1655" s="218">
        <v>4</v>
      </c>
      <c r="AL1655" s="214">
        <v>718.25</v>
      </c>
      <c r="AM1655" s="215">
        <v>2873</v>
      </c>
      <c r="AN1655" s="36">
        <f t="shared" si="291"/>
        <v>2.7188382934869349E-7</v>
      </c>
      <c r="AO1655" s="37">
        <f t="shared" si="292"/>
        <v>0.22222222222222221</v>
      </c>
      <c r="AP1655" s="38" t="s">
        <v>4</v>
      </c>
      <c r="AQ1655" s="39" t="str">
        <f t="shared" si="290"/>
        <v>제품</v>
      </c>
      <c r="AR1655" s="40">
        <f t="shared" si="295"/>
        <v>0</v>
      </c>
      <c r="AS1655" s="41">
        <f t="shared" si="296"/>
        <v>2873</v>
      </c>
      <c r="AT1655" s="42">
        <f t="shared" si="297"/>
        <v>0</v>
      </c>
      <c r="AU1655" s="43">
        <f t="shared" si="293"/>
        <v>2873</v>
      </c>
      <c r="AV1655" s="95">
        <f t="shared" si="300"/>
        <v>2873</v>
      </c>
      <c r="AW1655" s="61" t="str">
        <f t="shared" si="300"/>
        <v/>
      </c>
      <c r="AX1655" s="61" t="str">
        <f t="shared" si="300"/>
        <v/>
      </c>
      <c r="AY1655" s="61" t="str">
        <f t="shared" si="300"/>
        <v/>
      </c>
      <c r="AZ1655" s="44" t="str">
        <f t="shared" si="300"/>
        <v/>
      </c>
      <c r="BA1655" s="45"/>
      <c r="BB1655" s="97">
        <v>4</v>
      </c>
      <c r="BC1655" s="98">
        <v>0</v>
      </c>
      <c r="BD1655" s="98">
        <v>0</v>
      </c>
      <c r="BE1655" s="98">
        <v>0</v>
      </c>
      <c r="BF1655" s="98">
        <v>0</v>
      </c>
      <c r="BG1655" s="99">
        <f t="shared" si="298"/>
        <v>4</v>
      </c>
      <c r="BH1655" s="52">
        <f t="shared" si="294"/>
        <v>0</v>
      </c>
      <c r="BI1655" s="53">
        <f>IFERROR(IF(ROUND(V1655/((D1655+AK1655)/2),1)&lt;0,0,ROUND(V1655/((D1655+AK1655)/2),1)),0)</f>
        <v>0.5</v>
      </c>
      <c r="BJ1655" s="55" t="str">
        <f>IF(AK1655=0,"정상",IF(AP1655="악성","악성",IF(AND(BL1655&gt;3,BI1655&lt;0.5),"악성",IF(AND(AP1655="정상",BL1655&lt;=3),"정상",IF(BI1655&gt;1,"정상","부진")))))</f>
        <v>부진</v>
      </c>
      <c r="BK1655" s="54">
        <v>43070</v>
      </c>
      <c r="BL1655" s="52">
        <f t="shared" si="299"/>
        <v>106</v>
      </c>
    </row>
    <row r="1656" spans="1:64" ht="17.100000000000001" customHeight="1">
      <c r="A1656" s="58" t="s">
        <v>1</v>
      </c>
      <c r="B1656" s="57" t="s">
        <v>738</v>
      </c>
      <c r="C1656" s="56" t="s">
        <v>1082</v>
      </c>
      <c r="D1656" s="213">
        <v>1465</v>
      </c>
      <c r="E1656" s="214">
        <v>3328.0282999999999</v>
      </c>
      <c r="F1656" s="215">
        <v>4875561</v>
      </c>
      <c r="G1656" s="213">
        <v>0</v>
      </c>
      <c r="H1656" s="216">
        <v>0</v>
      </c>
      <c r="I1656" s="215">
        <v>0</v>
      </c>
      <c r="J1656" s="213">
        <v>3000</v>
      </c>
      <c r="K1656" s="216">
        <v>3328</v>
      </c>
      <c r="L1656" s="215">
        <v>9984000</v>
      </c>
      <c r="M1656" s="213">
        <v>0</v>
      </c>
      <c r="N1656" s="216">
        <v>0</v>
      </c>
      <c r="O1656" s="215">
        <v>0</v>
      </c>
      <c r="P1656" s="213">
        <v>0</v>
      </c>
      <c r="Q1656" s="216">
        <v>0</v>
      </c>
      <c r="R1656" s="215">
        <v>0</v>
      </c>
      <c r="S1656" s="213">
        <v>3000</v>
      </c>
      <c r="T1656" s="214">
        <v>3328</v>
      </c>
      <c r="U1656" s="217">
        <v>9984000</v>
      </c>
      <c r="V1656" s="213">
        <v>1621</v>
      </c>
      <c r="W1656" s="216">
        <v>3328.0240589999999</v>
      </c>
      <c r="X1656" s="215">
        <v>5394727</v>
      </c>
      <c r="Y1656" s="213">
        <v>0</v>
      </c>
      <c r="Z1656" s="216">
        <v>0</v>
      </c>
      <c r="AA1656" s="215">
        <v>0</v>
      </c>
      <c r="AB1656" s="213">
        <v>2</v>
      </c>
      <c r="AC1656" s="216">
        <v>3328</v>
      </c>
      <c r="AD1656" s="215">
        <v>6656</v>
      </c>
      <c r="AE1656" s="213">
        <v>0</v>
      </c>
      <c r="AF1656" s="216">
        <v>0</v>
      </c>
      <c r="AG1656" s="215">
        <v>0</v>
      </c>
      <c r="AH1656" s="213">
        <v>1623</v>
      </c>
      <c r="AI1656" s="214">
        <v>3328.0240290000002</v>
      </c>
      <c r="AJ1656" s="215">
        <v>5401383</v>
      </c>
      <c r="AK1656" s="218">
        <v>2842</v>
      </c>
      <c r="AL1656" s="214">
        <v>3328.0010000000002</v>
      </c>
      <c r="AM1656" s="215">
        <v>9458178</v>
      </c>
      <c r="AN1656" s="36">
        <f t="shared" si="291"/>
        <v>8.9506636035557505E-4</v>
      </c>
      <c r="AO1656" s="37">
        <f t="shared" si="292"/>
        <v>0.63650615901455765</v>
      </c>
      <c r="AP1656" s="38" t="s">
        <v>2</v>
      </c>
      <c r="AQ1656" s="39" t="str">
        <f t="shared" si="290"/>
        <v>제품</v>
      </c>
      <c r="AR1656" s="40">
        <f t="shared" si="295"/>
        <v>0</v>
      </c>
      <c r="AS1656" s="41">
        <f t="shared" si="296"/>
        <v>0</v>
      </c>
      <c r="AT1656" s="42">
        <f t="shared" si="297"/>
        <v>9458178</v>
      </c>
      <c r="AU1656" s="43">
        <f t="shared" si="293"/>
        <v>9458178</v>
      </c>
      <c r="AV1656" s="95">
        <f t="shared" si="300"/>
        <v>9458178.8420000002</v>
      </c>
      <c r="AW1656" s="61" t="str">
        <f t="shared" si="300"/>
        <v/>
      </c>
      <c r="AX1656" s="61" t="str">
        <f t="shared" si="300"/>
        <v/>
      </c>
      <c r="AY1656" s="61" t="str">
        <f t="shared" si="300"/>
        <v/>
      </c>
      <c r="AZ1656" s="44" t="str">
        <f t="shared" si="300"/>
        <v/>
      </c>
      <c r="BA1656" s="45"/>
      <c r="BB1656" s="97">
        <v>2842</v>
      </c>
      <c r="BC1656" s="98">
        <v>0</v>
      </c>
      <c r="BD1656" s="98">
        <v>0</v>
      </c>
      <c r="BE1656" s="98">
        <v>0</v>
      </c>
      <c r="BF1656" s="98">
        <v>0</v>
      </c>
      <c r="BG1656" s="99">
        <f t="shared" si="298"/>
        <v>2842</v>
      </c>
      <c r="BH1656" s="52">
        <f t="shared" si="294"/>
        <v>0</v>
      </c>
      <c r="BI1656" s="53">
        <f>IFERROR(IF(ROUND(V1656/((D1656+AK1656)/2),1)&lt;0,0,ROUND(V1656/((D1656+AK1656)/2),1)),0)</f>
        <v>0.8</v>
      </c>
      <c r="BJ1656" s="55" t="str">
        <f>IF(AK1656=0,"정상",IF(AP1656="악성","악성",IF(AND(BL1656&gt;3,BI1656&lt;0.5),"악성",IF(AND(AP1656="정상",BL1656&lt;=3),"정상",IF(BI1656&gt;1,"정상","부진")))))</f>
        <v>부진</v>
      </c>
      <c r="BK1656" s="54">
        <v>43070</v>
      </c>
      <c r="BL1656" s="52">
        <f t="shared" si="299"/>
        <v>106</v>
      </c>
    </row>
    <row r="1657" spans="1:64" ht="17.100000000000001" customHeight="1">
      <c r="A1657" s="58" t="s">
        <v>1</v>
      </c>
      <c r="B1657" s="57" t="s">
        <v>739</v>
      </c>
      <c r="C1657" s="56" t="s">
        <v>1083</v>
      </c>
      <c r="D1657" s="213">
        <v>858</v>
      </c>
      <c r="E1657" s="214">
        <v>3324.8746000000001</v>
      </c>
      <c r="F1657" s="215">
        <v>2852742</v>
      </c>
      <c r="G1657" s="213">
        <v>0</v>
      </c>
      <c r="H1657" s="216">
        <v>0</v>
      </c>
      <c r="I1657" s="215">
        <v>0</v>
      </c>
      <c r="J1657" s="213">
        <v>6000</v>
      </c>
      <c r="K1657" s="216">
        <v>3328</v>
      </c>
      <c r="L1657" s="215">
        <v>19968000</v>
      </c>
      <c r="M1657" s="213">
        <v>45</v>
      </c>
      <c r="N1657" s="216">
        <v>3327.288888</v>
      </c>
      <c r="O1657" s="215">
        <v>149728</v>
      </c>
      <c r="P1657" s="213">
        <v>0</v>
      </c>
      <c r="Q1657" s="216">
        <v>0</v>
      </c>
      <c r="R1657" s="215">
        <v>0</v>
      </c>
      <c r="S1657" s="213">
        <v>6045</v>
      </c>
      <c r="T1657" s="214">
        <v>3327.994706</v>
      </c>
      <c r="U1657" s="217">
        <v>20117728</v>
      </c>
      <c r="V1657" s="213">
        <v>5705</v>
      </c>
      <c r="W1657" s="216">
        <v>3327.5619630000001</v>
      </c>
      <c r="X1657" s="215">
        <v>18983741</v>
      </c>
      <c r="Y1657" s="213">
        <v>0</v>
      </c>
      <c r="Z1657" s="216">
        <v>0</v>
      </c>
      <c r="AA1657" s="215">
        <v>0</v>
      </c>
      <c r="AB1657" s="213">
        <v>45</v>
      </c>
      <c r="AC1657" s="216">
        <v>3327.311111</v>
      </c>
      <c r="AD1657" s="215">
        <v>149729</v>
      </c>
      <c r="AE1657" s="213">
        <v>0</v>
      </c>
      <c r="AF1657" s="216">
        <v>0</v>
      </c>
      <c r="AG1657" s="215">
        <v>0</v>
      </c>
      <c r="AH1657" s="213">
        <v>5750</v>
      </c>
      <c r="AI1657" s="214">
        <v>3327.56</v>
      </c>
      <c r="AJ1657" s="215">
        <v>19133470</v>
      </c>
      <c r="AK1657" s="218">
        <v>1153</v>
      </c>
      <c r="AL1657" s="214">
        <v>3327.8406</v>
      </c>
      <c r="AM1657" s="215">
        <v>3837000</v>
      </c>
      <c r="AN1657" s="36">
        <f t="shared" si="291"/>
        <v>3.6311112189729792E-4</v>
      </c>
      <c r="AO1657" s="37">
        <f t="shared" si="292"/>
        <v>0.16702882804577721</v>
      </c>
      <c r="AP1657" s="38" t="s">
        <v>2</v>
      </c>
      <c r="AQ1657" s="39" t="str">
        <f t="shared" si="290"/>
        <v>제품</v>
      </c>
      <c r="AR1657" s="40">
        <f t="shared" si="295"/>
        <v>0</v>
      </c>
      <c r="AS1657" s="41">
        <f t="shared" si="296"/>
        <v>0</v>
      </c>
      <c r="AT1657" s="42">
        <f t="shared" si="297"/>
        <v>3837000</v>
      </c>
      <c r="AU1657" s="43">
        <f t="shared" si="293"/>
        <v>3837000</v>
      </c>
      <c r="AV1657" s="95">
        <f t="shared" si="300"/>
        <v>3837000.2118000002</v>
      </c>
      <c r="AW1657" s="61" t="str">
        <f t="shared" si="300"/>
        <v/>
      </c>
      <c r="AX1657" s="61" t="str">
        <f t="shared" si="300"/>
        <v/>
      </c>
      <c r="AY1657" s="61" t="str">
        <f t="shared" si="300"/>
        <v/>
      </c>
      <c r="AZ1657" s="44" t="str">
        <f t="shared" si="300"/>
        <v/>
      </c>
      <c r="BA1657" s="45"/>
      <c r="BB1657" s="97">
        <v>1153</v>
      </c>
      <c r="BC1657" s="98">
        <v>0</v>
      </c>
      <c r="BD1657" s="98">
        <v>0</v>
      </c>
      <c r="BE1657" s="98">
        <v>0</v>
      </c>
      <c r="BF1657" s="98">
        <v>0</v>
      </c>
      <c r="BG1657" s="99">
        <f t="shared" si="298"/>
        <v>1153</v>
      </c>
      <c r="BH1657" s="52">
        <f t="shared" si="294"/>
        <v>0</v>
      </c>
      <c r="BI1657" s="53">
        <f>IFERROR(IF(ROUND(V1657/((D1657+AK1657)/2),1)&lt;0,0,ROUND(V1657/((D1657+AK1657)/2),1)),0)</f>
        <v>5.7</v>
      </c>
      <c r="BJ1657" s="55" t="str">
        <f>IF(AK1657=0,"정상",IF(AP1657="악성","악성",IF(AND(BL1657&gt;3,BI1657&lt;0.5),"악성",IF(AND(AP1657="정상",BL1657&lt;=3),"정상",IF(BI1657&gt;1,"정상","부진")))))</f>
        <v>정상</v>
      </c>
      <c r="BK1657" s="54">
        <v>46023</v>
      </c>
      <c r="BL1657" s="52">
        <f t="shared" si="299"/>
        <v>9</v>
      </c>
    </row>
    <row r="1658" spans="1:64" ht="17.100000000000001" customHeight="1">
      <c r="A1658" s="58" t="s">
        <v>1</v>
      </c>
      <c r="B1658" s="57" t="s">
        <v>832</v>
      </c>
      <c r="C1658" s="56" t="s">
        <v>2406</v>
      </c>
      <c r="D1658" s="213">
        <v>39</v>
      </c>
      <c r="E1658" s="214">
        <v>1249.258</v>
      </c>
      <c r="F1658" s="215">
        <v>48720</v>
      </c>
      <c r="G1658" s="213">
        <v>0</v>
      </c>
      <c r="H1658" s="216">
        <v>0</v>
      </c>
      <c r="I1658" s="215">
        <v>0</v>
      </c>
      <c r="J1658" s="213">
        <v>0</v>
      </c>
      <c r="K1658" s="216">
        <v>0</v>
      </c>
      <c r="L1658" s="215">
        <v>0</v>
      </c>
      <c r="M1658" s="213">
        <v>0</v>
      </c>
      <c r="N1658" s="216">
        <v>0</v>
      </c>
      <c r="O1658" s="215">
        <v>0</v>
      </c>
      <c r="P1658" s="213">
        <v>0</v>
      </c>
      <c r="Q1658" s="216">
        <v>0</v>
      </c>
      <c r="R1658" s="215">
        <v>0</v>
      </c>
      <c r="S1658" s="213">
        <v>0</v>
      </c>
      <c r="T1658" s="214">
        <v>0</v>
      </c>
      <c r="U1658" s="217">
        <v>0</v>
      </c>
      <c r="V1658" s="213">
        <v>-9</v>
      </c>
      <c r="W1658" s="216">
        <v>1249.1111109999999</v>
      </c>
      <c r="X1658" s="215">
        <v>-11242</v>
      </c>
      <c r="Y1658" s="213">
        <v>0</v>
      </c>
      <c r="Z1658" s="216">
        <v>0</v>
      </c>
      <c r="AA1658" s="215">
        <v>0</v>
      </c>
      <c r="AB1658" s="213">
        <v>41</v>
      </c>
      <c r="AC1658" s="216">
        <v>1249.2439019999999</v>
      </c>
      <c r="AD1658" s="215">
        <v>51219</v>
      </c>
      <c r="AE1658" s="213">
        <v>0</v>
      </c>
      <c r="AF1658" s="216">
        <v>0</v>
      </c>
      <c r="AG1658" s="215">
        <v>0</v>
      </c>
      <c r="AH1658" s="213">
        <v>32</v>
      </c>
      <c r="AI1658" s="214">
        <v>1249.28125</v>
      </c>
      <c r="AJ1658" s="215">
        <v>39977</v>
      </c>
      <c r="AK1658" s="218">
        <v>7</v>
      </c>
      <c r="AL1658" s="214">
        <v>1249</v>
      </c>
      <c r="AM1658" s="215">
        <v>8743</v>
      </c>
      <c r="AN1658" s="36">
        <f t="shared" si="291"/>
        <v>8.273861190378097E-7</v>
      </c>
      <c r="AO1658" s="37">
        <f t="shared" si="292"/>
        <v>0.17948717948717949</v>
      </c>
      <c r="AP1658" s="38" t="s">
        <v>3</v>
      </c>
      <c r="AQ1658" s="39" t="str">
        <f t="shared" si="290"/>
        <v>제품</v>
      </c>
      <c r="AR1658" s="40">
        <f t="shared" si="295"/>
        <v>8743</v>
      </c>
      <c r="AS1658" s="41">
        <f t="shared" si="296"/>
        <v>0</v>
      </c>
      <c r="AT1658" s="42">
        <f t="shared" si="297"/>
        <v>0</v>
      </c>
      <c r="AU1658" s="43">
        <f t="shared" si="293"/>
        <v>8743</v>
      </c>
      <c r="AV1658" s="95">
        <f t="shared" si="300"/>
        <v>8743</v>
      </c>
      <c r="AW1658" s="61" t="str">
        <f t="shared" si="300"/>
        <v/>
      </c>
      <c r="AX1658" s="61" t="str">
        <f t="shared" si="300"/>
        <v/>
      </c>
      <c r="AY1658" s="61" t="str">
        <f t="shared" si="300"/>
        <v/>
      </c>
      <c r="AZ1658" s="44" t="str">
        <f t="shared" si="300"/>
        <v/>
      </c>
      <c r="BA1658" s="45"/>
      <c r="BB1658" s="97">
        <v>7</v>
      </c>
      <c r="BC1658" s="98">
        <v>0</v>
      </c>
      <c r="BD1658" s="98">
        <v>0</v>
      </c>
      <c r="BE1658" s="98">
        <v>0</v>
      </c>
      <c r="BF1658" s="98">
        <v>0</v>
      </c>
      <c r="BG1658" s="99">
        <f t="shared" si="298"/>
        <v>7</v>
      </c>
      <c r="BH1658" s="52">
        <f t="shared" si="294"/>
        <v>0</v>
      </c>
      <c r="BI1658" s="53">
        <f>IFERROR(IF(ROUND(V1658/((D1658+AK1658)/2),1)&lt;0,0,ROUND(V1658/((D1658+AK1658)/2),1)),0)</f>
        <v>0</v>
      </c>
      <c r="BJ1658" s="55" t="str">
        <f>IF(AK1658=0,"정상",IF(AP1658="악성","악성",IF(AND(BL1658&gt;3,BI1658&lt;0.5),"악성",IF(AND(AP1658="정상",BL1658&lt;=3),"정상",IF(BI1658&gt;1,"정상","부진")))))</f>
        <v>악성</v>
      </c>
      <c r="BK1658" s="54">
        <v>43132</v>
      </c>
      <c r="BL1658" s="52">
        <f t="shared" si="299"/>
        <v>104</v>
      </c>
    </row>
    <row r="1659" spans="1:64" ht="17.100000000000001" customHeight="1">
      <c r="A1659" s="58" t="s">
        <v>1</v>
      </c>
      <c r="B1659" s="57" t="s">
        <v>833</v>
      </c>
      <c r="C1659" s="56" t="s">
        <v>2407</v>
      </c>
      <c r="D1659" s="213">
        <v>0</v>
      </c>
      <c r="E1659" s="214">
        <v>0</v>
      </c>
      <c r="F1659" s="215">
        <v>0</v>
      </c>
      <c r="G1659" s="213">
        <v>0</v>
      </c>
      <c r="H1659" s="216">
        <v>0</v>
      </c>
      <c r="I1659" s="215">
        <v>0</v>
      </c>
      <c r="J1659" s="213">
        <v>0</v>
      </c>
      <c r="K1659" s="216">
        <v>0</v>
      </c>
      <c r="L1659" s="215">
        <v>0</v>
      </c>
      <c r="M1659" s="213">
        <v>0</v>
      </c>
      <c r="N1659" s="216">
        <v>0</v>
      </c>
      <c r="O1659" s="215">
        <v>0</v>
      </c>
      <c r="P1659" s="213">
        <v>0</v>
      </c>
      <c r="Q1659" s="216">
        <v>0</v>
      </c>
      <c r="R1659" s="215">
        <v>0</v>
      </c>
      <c r="S1659" s="213">
        <v>0</v>
      </c>
      <c r="T1659" s="214">
        <v>0</v>
      </c>
      <c r="U1659" s="217">
        <v>0</v>
      </c>
      <c r="V1659" s="213">
        <v>-9</v>
      </c>
      <c r="W1659" s="216">
        <v>1620</v>
      </c>
      <c r="X1659" s="215">
        <v>-14580</v>
      </c>
      <c r="Y1659" s="213">
        <v>0</v>
      </c>
      <c r="Z1659" s="216">
        <v>0</v>
      </c>
      <c r="AA1659" s="215">
        <v>0</v>
      </c>
      <c r="AB1659" s="213">
        <v>9</v>
      </c>
      <c r="AC1659" s="216">
        <v>1620</v>
      </c>
      <c r="AD1659" s="215">
        <v>14580</v>
      </c>
      <c r="AE1659" s="213">
        <v>0</v>
      </c>
      <c r="AF1659" s="216">
        <v>0</v>
      </c>
      <c r="AG1659" s="215">
        <v>0</v>
      </c>
      <c r="AH1659" s="213">
        <v>0</v>
      </c>
      <c r="AI1659" s="214">
        <v>0</v>
      </c>
      <c r="AJ1659" s="215">
        <v>0</v>
      </c>
      <c r="AK1659" s="218">
        <v>0</v>
      </c>
      <c r="AL1659" s="214">
        <v>0</v>
      </c>
      <c r="AM1659" s="215">
        <v>0</v>
      </c>
      <c r="AN1659" s="36">
        <f t="shared" si="291"/>
        <v>0</v>
      </c>
      <c r="AO1659" s="37">
        <f t="shared" si="292"/>
        <v>0</v>
      </c>
      <c r="AP1659" s="38" t="s">
        <v>3</v>
      </c>
      <c r="AQ1659" s="39" t="str">
        <f t="shared" si="290"/>
        <v>제품</v>
      </c>
      <c r="AR1659" s="40">
        <f t="shared" si="295"/>
        <v>0</v>
      </c>
      <c r="AS1659" s="41">
        <f t="shared" si="296"/>
        <v>0</v>
      </c>
      <c r="AT1659" s="42">
        <f t="shared" si="297"/>
        <v>0</v>
      </c>
      <c r="AU1659" s="43">
        <f t="shared" si="293"/>
        <v>0</v>
      </c>
      <c r="AV1659" s="95" t="str">
        <f t="shared" si="300"/>
        <v/>
      </c>
      <c r="AW1659" s="61" t="str">
        <f t="shared" si="300"/>
        <v/>
      </c>
      <c r="AX1659" s="61" t="str">
        <f t="shared" si="300"/>
        <v/>
      </c>
      <c r="AY1659" s="61" t="str">
        <f t="shared" si="300"/>
        <v/>
      </c>
      <c r="AZ1659" s="44" t="str">
        <f t="shared" si="300"/>
        <v/>
      </c>
      <c r="BA1659" s="45"/>
      <c r="BB1659" s="97">
        <v>0</v>
      </c>
      <c r="BC1659" s="98">
        <v>0</v>
      </c>
      <c r="BD1659" s="98">
        <v>0</v>
      </c>
      <c r="BE1659" s="98">
        <v>0</v>
      </c>
      <c r="BF1659" s="98">
        <v>0</v>
      </c>
      <c r="BG1659" s="99">
        <f t="shared" si="298"/>
        <v>0</v>
      </c>
      <c r="BH1659" s="52">
        <f t="shared" si="294"/>
        <v>0</v>
      </c>
      <c r="BI1659" s="53">
        <f>IFERROR(IF(ROUND(V1659/((D1659+AK1659)/2),1)&lt;0,0,ROUND(V1659/((D1659+AK1659)/2),1)),0)</f>
        <v>0</v>
      </c>
      <c r="BJ1659" s="55" t="str">
        <f>IF(AK1659=0,"정상",IF(AP1659="악성","악성",IF(AND(BL1659&gt;3,BI1659&lt;0.5),"악성",IF(AND(AP1659="정상",BL1659&lt;=3),"정상",IF(BI1659&gt;1,"정상","부진")))))</f>
        <v>정상</v>
      </c>
      <c r="BK1659" s="54">
        <v>43132</v>
      </c>
      <c r="BL1659" s="52">
        <f t="shared" si="299"/>
        <v>104</v>
      </c>
    </row>
    <row r="1660" spans="1:64" ht="17.100000000000001" customHeight="1">
      <c r="A1660" s="58" t="s">
        <v>1</v>
      </c>
      <c r="B1660" s="57" t="s">
        <v>908</v>
      </c>
      <c r="C1660" s="56" t="s">
        <v>2408</v>
      </c>
      <c r="D1660" s="213">
        <v>2756</v>
      </c>
      <c r="E1660" s="214">
        <v>1724.7614000000001</v>
      </c>
      <c r="F1660" s="215">
        <v>4753442</v>
      </c>
      <c r="G1660" s="213">
        <v>0</v>
      </c>
      <c r="H1660" s="216">
        <v>0</v>
      </c>
      <c r="I1660" s="215">
        <v>0</v>
      </c>
      <c r="J1660" s="213">
        <v>4980</v>
      </c>
      <c r="K1660" s="216">
        <v>1720</v>
      </c>
      <c r="L1660" s="215">
        <v>8565600</v>
      </c>
      <c r="M1660" s="213">
        <v>3</v>
      </c>
      <c r="N1660" s="216">
        <v>1724.6666660000001</v>
      </c>
      <c r="O1660" s="215">
        <v>5174</v>
      </c>
      <c r="P1660" s="213">
        <v>0</v>
      </c>
      <c r="Q1660" s="216">
        <v>0</v>
      </c>
      <c r="R1660" s="215">
        <v>0</v>
      </c>
      <c r="S1660" s="213">
        <v>4983</v>
      </c>
      <c r="T1660" s="214">
        <v>1720.0028090000001</v>
      </c>
      <c r="U1660" s="217">
        <v>8570774</v>
      </c>
      <c r="V1660" s="213">
        <v>7529</v>
      </c>
      <c r="W1660" s="216">
        <v>1721.6834899999999</v>
      </c>
      <c r="X1660" s="215">
        <v>12962555</v>
      </c>
      <c r="Y1660" s="213">
        <v>0</v>
      </c>
      <c r="Z1660" s="216">
        <v>0</v>
      </c>
      <c r="AA1660" s="215">
        <v>0</v>
      </c>
      <c r="AB1660" s="213">
        <v>120</v>
      </c>
      <c r="AC1660" s="216">
        <v>1723.05</v>
      </c>
      <c r="AD1660" s="215">
        <v>206766</v>
      </c>
      <c r="AE1660" s="213">
        <v>0</v>
      </c>
      <c r="AF1660" s="216">
        <v>0</v>
      </c>
      <c r="AG1660" s="215">
        <v>0</v>
      </c>
      <c r="AH1660" s="213">
        <v>7649</v>
      </c>
      <c r="AI1660" s="214">
        <v>1721.7049280000001</v>
      </c>
      <c r="AJ1660" s="215">
        <v>13169321</v>
      </c>
      <c r="AK1660" s="218">
        <v>90</v>
      </c>
      <c r="AL1660" s="214">
        <v>1721.0687</v>
      </c>
      <c r="AM1660" s="215">
        <v>154895</v>
      </c>
      <c r="AN1660" s="36">
        <f t="shared" si="291"/>
        <v>1.4658352156966891E-5</v>
      </c>
      <c r="AO1660" s="37">
        <f t="shared" si="292"/>
        <v>1.1629409484429512E-2</v>
      </c>
      <c r="AP1660" s="38" t="s">
        <v>2</v>
      </c>
      <c r="AQ1660" s="39" t="str">
        <f t="shared" ref="AQ1660:AQ1723" si="301">A1660</f>
        <v>제품</v>
      </c>
      <c r="AR1660" s="40">
        <f t="shared" si="295"/>
        <v>0</v>
      </c>
      <c r="AS1660" s="41">
        <f t="shared" si="296"/>
        <v>0</v>
      </c>
      <c r="AT1660" s="42">
        <f t="shared" si="297"/>
        <v>154895</v>
      </c>
      <c r="AU1660" s="43">
        <f t="shared" si="293"/>
        <v>154895</v>
      </c>
      <c r="AV1660" s="95">
        <f t="shared" si="300"/>
        <v>154896.18299999999</v>
      </c>
      <c r="AW1660" s="61" t="str">
        <f t="shared" si="300"/>
        <v/>
      </c>
      <c r="AX1660" s="61" t="str">
        <f t="shared" si="300"/>
        <v/>
      </c>
      <c r="AY1660" s="61" t="str">
        <f t="shared" si="300"/>
        <v/>
      </c>
      <c r="AZ1660" s="44" t="str">
        <f t="shared" si="300"/>
        <v/>
      </c>
      <c r="BA1660" s="45"/>
      <c r="BB1660" s="97">
        <v>90</v>
      </c>
      <c r="BC1660" s="98">
        <v>0</v>
      </c>
      <c r="BD1660" s="98">
        <v>0</v>
      </c>
      <c r="BE1660" s="98">
        <v>0</v>
      </c>
      <c r="BF1660" s="98">
        <v>0</v>
      </c>
      <c r="BG1660" s="99">
        <f t="shared" si="298"/>
        <v>90</v>
      </c>
      <c r="BH1660" s="52">
        <f t="shared" si="294"/>
        <v>0</v>
      </c>
      <c r="BI1660" s="53">
        <f>IFERROR(IF(ROUND(V1660/((D1660+AK1660)/2),1)&lt;0,0,ROUND(V1660/((D1660+AK1660)/2),1)),0)</f>
        <v>5.3</v>
      </c>
      <c r="BJ1660" s="55" t="str">
        <f>IF(AK1660=0,"정상",IF(AP1660="악성","악성",IF(AND(BL1660&gt;3,BI1660&lt;0.5),"악성",IF(AND(AP1660="정상",BL1660&lt;=3),"정상",IF(BI1660&gt;1,"정상","부진")))))</f>
        <v>정상</v>
      </c>
      <c r="BK1660" s="54">
        <v>45839</v>
      </c>
      <c r="BL1660" s="52">
        <f t="shared" si="299"/>
        <v>15</v>
      </c>
    </row>
    <row r="1661" spans="1:64" ht="17.100000000000001" customHeight="1">
      <c r="A1661" s="58" t="s">
        <v>1</v>
      </c>
      <c r="B1661" s="57" t="s">
        <v>934</v>
      </c>
      <c r="C1661" s="56" t="s">
        <v>2409</v>
      </c>
      <c r="D1661" s="213">
        <v>21</v>
      </c>
      <c r="E1661" s="214">
        <v>5508</v>
      </c>
      <c r="F1661" s="215">
        <v>115668</v>
      </c>
      <c r="G1661" s="213">
        <v>0</v>
      </c>
      <c r="H1661" s="216">
        <v>0</v>
      </c>
      <c r="I1661" s="215">
        <v>0</v>
      </c>
      <c r="J1661" s="213">
        <v>0</v>
      </c>
      <c r="K1661" s="216">
        <v>0</v>
      </c>
      <c r="L1661" s="215">
        <v>0</v>
      </c>
      <c r="M1661" s="213">
        <v>0</v>
      </c>
      <c r="N1661" s="216">
        <v>0</v>
      </c>
      <c r="O1661" s="215">
        <v>0</v>
      </c>
      <c r="P1661" s="213">
        <v>0</v>
      </c>
      <c r="Q1661" s="216">
        <v>0</v>
      </c>
      <c r="R1661" s="215">
        <v>0</v>
      </c>
      <c r="S1661" s="213">
        <v>0</v>
      </c>
      <c r="T1661" s="214">
        <v>0</v>
      </c>
      <c r="U1661" s="217">
        <v>0</v>
      </c>
      <c r="V1661" s="213">
        <v>-13</v>
      </c>
      <c r="W1661" s="216">
        <v>5595.6923070000003</v>
      </c>
      <c r="X1661" s="215">
        <v>-72744</v>
      </c>
      <c r="Y1661" s="213">
        <v>0</v>
      </c>
      <c r="Z1661" s="216">
        <v>0</v>
      </c>
      <c r="AA1661" s="215">
        <v>0</v>
      </c>
      <c r="AB1661" s="213">
        <v>29</v>
      </c>
      <c r="AC1661" s="216">
        <v>5527.6551719999998</v>
      </c>
      <c r="AD1661" s="215">
        <v>160302</v>
      </c>
      <c r="AE1661" s="213">
        <v>0</v>
      </c>
      <c r="AF1661" s="216">
        <v>0</v>
      </c>
      <c r="AG1661" s="215">
        <v>0</v>
      </c>
      <c r="AH1661" s="213">
        <v>16</v>
      </c>
      <c r="AI1661" s="214">
        <v>5472.375</v>
      </c>
      <c r="AJ1661" s="215">
        <v>87558</v>
      </c>
      <c r="AK1661" s="218">
        <v>5</v>
      </c>
      <c r="AL1661" s="214">
        <v>5622</v>
      </c>
      <c r="AM1661" s="215">
        <v>28110</v>
      </c>
      <c r="AN1661" s="36">
        <f t="shared" si="291"/>
        <v>2.6601651385282889E-6</v>
      </c>
      <c r="AO1661" s="37">
        <f t="shared" si="292"/>
        <v>0.23809523809523808</v>
      </c>
      <c r="AP1661" s="38" t="s">
        <v>3</v>
      </c>
      <c r="AQ1661" s="39" t="str">
        <f t="shared" si="301"/>
        <v>제품</v>
      </c>
      <c r="AR1661" s="40">
        <f t="shared" si="295"/>
        <v>28110</v>
      </c>
      <c r="AS1661" s="41">
        <f t="shared" si="296"/>
        <v>0</v>
      </c>
      <c r="AT1661" s="42">
        <f t="shared" si="297"/>
        <v>0</v>
      </c>
      <c r="AU1661" s="43">
        <f t="shared" si="293"/>
        <v>28110</v>
      </c>
      <c r="AV1661" s="95">
        <f t="shared" si="300"/>
        <v>28110</v>
      </c>
      <c r="AW1661" s="61" t="str">
        <f t="shared" si="300"/>
        <v/>
      </c>
      <c r="AX1661" s="61" t="str">
        <f t="shared" si="300"/>
        <v/>
      </c>
      <c r="AY1661" s="61" t="str">
        <f t="shared" si="300"/>
        <v/>
      </c>
      <c r="AZ1661" s="44" t="str">
        <f t="shared" si="300"/>
        <v/>
      </c>
      <c r="BA1661" s="45"/>
      <c r="BB1661" s="97">
        <v>5</v>
      </c>
      <c r="BC1661" s="98">
        <v>0</v>
      </c>
      <c r="BD1661" s="98">
        <v>0</v>
      </c>
      <c r="BE1661" s="98">
        <v>0</v>
      </c>
      <c r="BF1661" s="98">
        <v>0</v>
      </c>
      <c r="BG1661" s="99">
        <f t="shared" si="298"/>
        <v>5</v>
      </c>
      <c r="BH1661" s="52">
        <f t="shared" si="294"/>
        <v>0</v>
      </c>
      <c r="BI1661" s="53">
        <f>IFERROR(IF(ROUND(V1661/((D1661+AK1661)/2),1)&lt;0,0,ROUND(V1661/((D1661+AK1661)/2),1)),0)</f>
        <v>0</v>
      </c>
      <c r="BJ1661" s="55" t="str">
        <f>IF(AK1661=0,"정상",IF(AP1661="악성","악성",IF(AND(BL1661&gt;3,BI1661&lt;0.5),"악성",IF(AND(AP1661="정상",BL1661&lt;=3),"정상",IF(BI1661&gt;1,"정상","부진")))))</f>
        <v>악성</v>
      </c>
      <c r="BK1661" s="54">
        <v>43466</v>
      </c>
      <c r="BL1661" s="52">
        <f t="shared" si="299"/>
        <v>93</v>
      </c>
    </row>
    <row r="1662" spans="1:64" ht="17.100000000000001" customHeight="1">
      <c r="A1662" s="58" t="s">
        <v>1</v>
      </c>
      <c r="B1662" s="57" t="s">
        <v>935</v>
      </c>
      <c r="C1662" s="56" t="s">
        <v>2410</v>
      </c>
      <c r="D1662" s="213">
        <v>1280</v>
      </c>
      <c r="E1662" s="214">
        <v>1272.9088999999999</v>
      </c>
      <c r="F1662" s="215">
        <v>1629323</v>
      </c>
      <c r="G1662" s="213">
        <v>0</v>
      </c>
      <c r="H1662" s="216">
        <v>0</v>
      </c>
      <c r="I1662" s="215">
        <v>0</v>
      </c>
      <c r="J1662" s="213">
        <v>6000</v>
      </c>
      <c r="K1662" s="216">
        <v>1296.184</v>
      </c>
      <c r="L1662" s="215">
        <v>7777104</v>
      </c>
      <c r="M1662" s="213">
        <v>71</v>
      </c>
      <c r="N1662" s="216">
        <v>19.154928999999999</v>
      </c>
      <c r="O1662" s="215">
        <v>1360</v>
      </c>
      <c r="P1662" s="213">
        <v>0</v>
      </c>
      <c r="Q1662" s="216">
        <v>0</v>
      </c>
      <c r="R1662" s="215">
        <v>0</v>
      </c>
      <c r="S1662" s="213">
        <v>6071</v>
      </c>
      <c r="T1662" s="214">
        <v>1281.249217</v>
      </c>
      <c r="U1662" s="217">
        <v>7778464</v>
      </c>
      <c r="V1662" s="213">
        <v>6489</v>
      </c>
      <c r="W1662" s="216">
        <v>1279.8671589999999</v>
      </c>
      <c r="X1662" s="215">
        <v>8305058</v>
      </c>
      <c r="Y1662" s="213">
        <v>0</v>
      </c>
      <c r="Z1662" s="216">
        <v>0</v>
      </c>
      <c r="AA1662" s="215">
        <v>0</v>
      </c>
      <c r="AB1662" s="213">
        <v>65</v>
      </c>
      <c r="AC1662" s="216">
        <v>1280.815384</v>
      </c>
      <c r="AD1662" s="215">
        <v>83253</v>
      </c>
      <c r="AE1662" s="213">
        <v>0</v>
      </c>
      <c r="AF1662" s="216">
        <v>0</v>
      </c>
      <c r="AG1662" s="215">
        <v>0</v>
      </c>
      <c r="AH1662" s="213">
        <v>6554</v>
      </c>
      <c r="AI1662" s="214">
        <v>1279.876563</v>
      </c>
      <c r="AJ1662" s="215">
        <v>8388311</v>
      </c>
      <c r="AK1662" s="218">
        <v>797</v>
      </c>
      <c r="AL1662" s="214">
        <v>1279.1434999999999</v>
      </c>
      <c r="AM1662" s="215">
        <v>1019476</v>
      </c>
      <c r="AN1662" s="36">
        <f t="shared" si="291"/>
        <v>9.6477215039710625E-5</v>
      </c>
      <c r="AO1662" s="37">
        <f t="shared" si="292"/>
        <v>0.10842062304448374</v>
      </c>
      <c r="AP1662" s="38" t="s">
        <v>2</v>
      </c>
      <c r="AQ1662" s="39" t="str">
        <f t="shared" si="301"/>
        <v>제품</v>
      </c>
      <c r="AR1662" s="40">
        <f t="shared" si="295"/>
        <v>0</v>
      </c>
      <c r="AS1662" s="41">
        <f t="shared" si="296"/>
        <v>0</v>
      </c>
      <c r="AT1662" s="42">
        <f t="shared" si="297"/>
        <v>1019476</v>
      </c>
      <c r="AU1662" s="43">
        <f t="shared" si="293"/>
        <v>1019476</v>
      </c>
      <c r="AV1662" s="95">
        <f t="shared" si="300"/>
        <v>1019477.3694999999</v>
      </c>
      <c r="AW1662" s="61" t="str">
        <f t="shared" si="300"/>
        <v/>
      </c>
      <c r="AX1662" s="61" t="str">
        <f t="shared" si="300"/>
        <v/>
      </c>
      <c r="AY1662" s="61" t="str">
        <f t="shared" si="300"/>
        <v/>
      </c>
      <c r="AZ1662" s="44" t="str">
        <f t="shared" si="300"/>
        <v/>
      </c>
      <c r="BA1662" s="45"/>
      <c r="BB1662" s="97">
        <v>797</v>
      </c>
      <c r="BC1662" s="98">
        <v>0</v>
      </c>
      <c r="BD1662" s="98">
        <v>0</v>
      </c>
      <c r="BE1662" s="98">
        <v>0</v>
      </c>
      <c r="BF1662" s="98">
        <v>0</v>
      </c>
      <c r="BG1662" s="99">
        <f t="shared" si="298"/>
        <v>797</v>
      </c>
      <c r="BH1662" s="52">
        <f t="shared" si="294"/>
        <v>0</v>
      </c>
      <c r="BI1662" s="53">
        <f>IFERROR(IF(ROUND(V1662/((D1662+AK1662)/2),1)&lt;0,0,ROUND(V1662/((D1662+AK1662)/2),1)),0)</f>
        <v>6.2</v>
      </c>
      <c r="BJ1662" s="55" t="str">
        <f>IF(AK1662=0,"정상",IF(AP1662="악성","악성",IF(AND(BL1662&gt;3,BI1662&lt;0.5),"악성",IF(AND(AP1662="정상",BL1662&lt;=3),"정상",IF(BI1662&gt;1,"정상","부진")))))</f>
        <v>정상</v>
      </c>
      <c r="BK1662" s="54">
        <v>46082</v>
      </c>
      <c r="BL1662" s="52">
        <f t="shared" si="299"/>
        <v>7</v>
      </c>
    </row>
    <row r="1663" spans="1:64" ht="17.100000000000001" customHeight="1">
      <c r="A1663" s="58" t="s">
        <v>1</v>
      </c>
      <c r="B1663" s="57" t="s">
        <v>936</v>
      </c>
      <c r="C1663" s="56" t="s">
        <v>2411</v>
      </c>
      <c r="D1663" s="213">
        <v>2813</v>
      </c>
      <c r="E1663" s="214">
        <v>1283.7924</v>
      </c>
      <c r="F1663" s="215">
        <v>3611307</v>
      </c>
      <c r="G1663" s="213">
        <v>0</v>
      </c>
      <c r="H1663" s="216">
        <v>0</v>
      </c>
      <c r="I1663" s="215">
        <v>0</v>
      </c>
      <c r="J1663" s="213">
        <v>6000</v>
      </c>
      <c r="K1663" s="216">
        <v>1296.23</v>
      </c>
      <c r="L1663" s="215">
        <v>7777380</v>
      </c>
      <c r="M1663" s="213">
        <v>44</v>
      </c>
      <c r="N1663" s="216">
        <v>88.613636</v>
      </c>
      <c r="O1663" s="215">
        <v>3899</v>
      </c>
      <c r="P1663" s="213">
        <v>0</v>
      </c>
      <c r="Q1663" s="216">
        <v>0</v>
      </c>
      <c r="R1663" s="215">
        <v>0</v>
      </c>
      <c r="S1663" s="213">
        <v>6044</v>
      </c>
      <c r="T1663" s="214">
        <v>1287.4386159999999</v>
      </c>
      <c r="U1663" s="217">
        <v>7781279</v>
      </c>
      <c r="V1663" s="213">
        <v>8219</v>
      </c>
      <c r="W1663" s="216">
        <v>1286.2854359999999</v>
      </c>
      <c r="X1663" s="215">
        <v>10571980</v>
      </c>
      <c r="Y1663" s="213">
        <v>0</v>
      </c>
      <c r="Z1663" s="216">
        <v>0</v>
      </c>
      <c r="AA1663" s="215">
        <v>0</v>
      </c>
      <c r="AB1663" s="213">
        <v>18</v>
      </c>
      <c r="AC1663" s="216">
        <v>1286.888888</v>
      </c>
      <c r="AD1663" s="215">
        <v>23164</v>
      </c>
      <c r="AE1663" s="213">
        <v>0</v>
      </c>
      <c r="AF1663" s="216">
        <v>0</v>
      </c>
      <c r="AG1663" s="215">
        <v>0</v>
      </c>
      <c r="AH1663" s="213">
        <v>8237</v>
      </c>
      <c r="AI1663" s="214">
        <v>1286.286754</v>
      </c>
      <c r="AJ1663" s="215">
        <v>10595144</v>
      </c>
      <c r="AK1663" s="218">
        <v>620</v>
      </c>
      <c r="AL1663" s="214">
        <v>1286.1983</v>
      </c>
      <c r="AM1663" s="215">
        <v>797442</v>
      </c>
      <c r="AN1663" s="36">
        <f t="shared" si="291"/>
        <v>7.5465222639568684E-5</v>
      </c>
      <c r="AO1663" s="37">
        <f t="shared" si="292"/>
        <v>7.0001129050468555E-2</v>
      </c>
      <c r="AP1663" s="38" t="s">
        <v>2</v>
      </c>
      <c r="AQ1663" s="39" t="str">
        <f t="shared" si="301"/>
        <v>제품</v>
      </c>
      <c r="AR1663" s="40">
        <f t="shared" si="295"/>
        <v>0</v>
      </c>
      <c r="AS1663" s="41">
        <f t="shared" si="296"/>
        <v>0</v>
      </c>
      <c r="AT1663" s="42">
        <f t="shared" si="297"/>
        <v>797442</v>
      </c>
      <c r="AU1663" s="43">
        <f t="shared" si="293"/>
        <v>797442</v>
      </c>
      <c r="AV1663" s="95">
        <f t="shared" si="300"/>
        <v>797442.946</v>
      </c>
      <c r="AW1663" s="61" t="str">
        <f t="shared" si="300"/>
        <v/>
      </c>
      <c r="AX1663" s="61" t="str">
        <f t="shared" si="300"/>
        <v/>
      </c>
      <c r="AY1663" s="61" t="str">
        <f t="shared" si="300"/>
        <v/>
      </c>
      <c r="AZ1663" s="44" t="str">
        <f t="shared" si="300"/>
        <v/>
      </c>
      <c r="BA1663" s="45"/>
      <c r="BB1663" s="97">
        <v>620</v>
      </c>
      <c r="BC1663" s="98">
        <v>0</v>
      </c>
      <c r="BD1663" s="98">
        <v>0</v>
      </c>
      <c r="BE1663" s="98">
        <v>0</v>
      </c>
      <c r="BF1663" s="98">
        <v>0</v>
      </c>
      <c r="BG1663" s="99">
        <f t="shared" si="298"/>
        <v>620</v>
      </c>
      <c r="BH1663" s="52">
        <f t="shared" si="294"/>
        <v>0</v>
      </c>
      <c r="BI1663" s="53">
        <f>IFERROR(IF(ROUND(V1663/((D1663+AK1663)/2),1)&lt;0,0,ROUND(V1663/((D1663+AK1663)/2),1)),0)</f>
        <v>4.8</v>
      </c>
      <c r="BJ1663" s="55" t="str">
        <f>IF(AK1663=0,"정상",IF(AP1663="악성","악성",IF(AND(BL1663&gt;3,BI1663&lt;0.5),"악성",IF(AND(AP1663="정상",BL1663&lt;=3),"정상",IF(BI1663&gt;1,"정상","부진")))))</f>
        <v>정상</v>
      </c>
      <c r="BK1663" s="54">
        <v>46082</v>
      </c>
      <c r="BL1663" s="52">
        <f t="shared" si="299"/>
        <v>7</v>
      </c>
    </row>
    <row r="1664" spans="1:64" ht="17.100000000000001" customHeight="1">
      <c r="A1664" s="58" t="s">
        <v>1</v>
      </c>
      <c r="B1664" s="57" t="s">
        <v>937</v>
      </c>
      <c r="C1664" s="56" t="s">
        <v>2412</v>
      </c>
      <c r="D1664" s="213">
        <v>84</v>
      </c>
      <c r="E1664" s="214">
        <v>1382.5196000000001</v>
      </c>
      <c r="F1664" s="215">
        <v>116131</v>
      </c>
      <c r="G1664" s="213">
        <v>0</v>
      </c>
      <c r="H1664" s="216">
        <v>0</v>
      </c>
      <c r="I1664" s="215">
        <v>0</v>
      </c>
      <c r="J1664" s="213">
        <v>0</v>
      </c>
      <c r="K1664" s="216">
        <v>0</v>
      </c>
      <c r="L1664" s="215">
        <v>0</v>
      </c>
      <c r="M1664" s="213">
        <v>0</v>
      </c>
      <c r="N1664" s="216">
        <v>0</v>
      </c>
      <c r="O1664" s="215">
        <v>0</v>
      </c>
      <c r="P1664" s="213">
        <v>0</v>
      </c>
      <c r="Q1664" s="216">
        <v>0</v>
      </c>
      <c r="R1664" s="215">
        <v>0</v>
      </c>
      <c r="S1664" s="213">
        <v>0</v>
      </c>
      <c r="T1664" s="214">
        <v>0</v>
      </c>
      <c r="U1664" s="217">
        <v>0</v>
      </c>
      <c r="V1664" s="213">
        <v>-104</v>
      </c>
      <c r="W1664" s="216">
        <v>1382.4326920000001</v>
      </c>
      <c r="X1664" s="215">
        <v>-143773</v>
      </c>
      <c r="Y1664" s="213">
        <v>0</v>
      </c>
      <c r="Z1664" s="216">
        <v>0</v>
      </c>
      <c r="AA1664" s="215">
        <v>0</v>
      </c>
      <c r="AB1664" s="213">
        <v>58</v>
      </c>
      <c r="AC1664" s="216">
        <v>1382.5689649999999</v>
      </c>
      <c r="AD1664" s="215">
        <v>80189</v>
      </c>
      <c r="AE1664" s="213">
        <v>0</v>
      </c>
      <c r="AF1664" s="216">
        <v>0</v>
      </c>
      <c r="AG1664" s="215">
        <v>0</v>
      </c>
      <c r="AH1664" s="213">
        <v>-46</v>
      </c>
      <c r="AI1664" s="214">
        <v>1382.260869</v>
      </c>
      <c r="AJ1664" s="215">
        <v>-63584</v>
      </c>
      <c r="AK1664" s="218">
        <v>130</v>
      </c>
      <c r="AL1664" s="214">
        <v>1382.4295999999999</v>
      </c>
      <c r="AM1664" s="215">
        <v>179715</v>
      </c>
      <c r="AN1664" s="36">
        <f t="shared" si="291"/>
        <v>1.7007171037730753E-5</v>
      </c>
      <c r="AO1664" s="37">
        <f t="shared" si="292"/>
        <v>1.5476190476190477</v>
      </c>
      <c r="AP1664" s="38" t="s">
        <v>3</v>
      </c>
      <c r="AQ1664" s="39" t="str">
        <f t="shared" si="301"/>
        <v>제품</v>
      </c>
      <c r="AR1664" s="40">
        <f t="shared" si="295"/>
        <v>179715</v>
      </c>
      <c r="AS1664" s="41">
        <f t="shared" si="296"/>
        <v>0</v>
      </c>
      <c r="AT1664" s="42">
        <f t="shared" si="297"/>
        <v>0</v>
      </c>
      <c r="AU1664" s="43">
        <f t="shared" si="293"/>
        <v>179715</v>
      </c>
      <c r="AV1664" s="95">
        <f t="shared" si="300"/>
        <v>179715.848</v>
      </c>
      <c r="AW1664" s="61" t="str">
        <f t="shared" si="300"/>
        <v/>
      </c>
      <c r="AX1664" s="61" t="str">
        <f t="shared" si="300"/>
        <v/>
      </c>
      <c r="AY1664" s="61" t="str">
        <f t="shared" si="300"/>
        <v/>
      </c>
      <c r="AZ1664" s="44" t="str">
        <f t="shared" si="300"/>
        <v/>
      </c>
      <c r="BA1664" s="45"/>
      <c r="BB1664" s="97">
        <v>130</v>
      </c>
      <c r="BC1664" s="98">
        <v>0</v>
      </c>
      <c r="BD1664" s="98">
        <v>0</v>
      </c>
      <c r="BE1664" s="98">
        <v>0</v>
      </c>
      <c r="BF1664" s="98">
        <v>0</v>
      </c>
      <c r="BG1664" s="99">
        <f t="shared" si="298"/>
        <v>130</v>
      </c>
      <c r="BH1664" s="52">
        <f t="shared" si="294"/>
        <v>0</v>
      </c>
      <c r="BI1664" s="53">
        <f>IFERROR(IF(ROUND(V1664/((D1664+AK1664)/2),1)&lt;0,0,ROUND(V1664/((D1664+AK1664)/2),1)),0)</f>
        <v>0</v>
      </c>
      <c r="BJ1664" s="55" t="str">
        <f>IF(AK1664=0,"정상",IF(AP1664="악성","악성",IF(AND(BL1664&gt;3,BI1664&lt;0.5),"악성",IF(AND(AP1664="정상",BL1664&lt;=3),"정상",IF(BI1664&gt;1,"정상","부진")))))</f>
        <v>악성</v>
      </c>
      <c r="BK1664" s="54">
        <v>43466</v>
      </c>
      <c r="BL1664" s="52">
        <f t="shared" si="299"/>
        <v>93</v>
      </c>
    </row>
    <row r="1665" spans="1:64" ht="17.100000000000001" customHeight="1">
      <c r="A1665" s="58" t="s">
        <v>1</v>
      </c>
      <c r="B1665" s="57" t="s">
        <v>966</v>
      </c>
      <c r="C1665" s="56" t="s">
        <v>2413</v>
      </c>
      <c r="D1665" s="213">
        <v>1</v>
      </c>
      <c r="E1665" s="214">
        <v>695</v>
      </c>
      <c r="F1665" s="215">
        <v>695</v>
      </c>
      <c r="G1665" s="213">
        <v>0</v>
      </c>
      <c r="H1665" s="216">
        <v>0</v>
      </c>
      <c r="I1665" s="215">
        <v>0</v>
      </c>
      <c r="J1665" s="213">
        <v>0</v>
      </c>
      <c r="K1665" s="216">
        <v>0</v>
      </c>
      <c r="L1665" s="215">
        <v>0</v>
      </c>
      <c r="M1665" s="213">
        <v>0</v>
      </c>
      <c r="N1665" s="216">
        <v>0</v>
      </c>
      <c r="O1665" s="215">
        <v>0</v>
      </c>
      <c r="P1665" s="213">
        <v>0</v>
      </c>
      <c r="Q1665" s="216">
        <v>0</v>
      </c>
      <c r="R1665" s="215">
        <v>0</v>
      </c>
      <c r="S1665" s="213">
        <v>0</v>
      </c>
      <c r="T1665" s="214">
        <v>0</v>
      </c>
      <c r="U1665" s="217">
        <v>0</v>
      </c>
      <c r="V1665" s="213">
        <v>-7</v>
      </c>
      <c r="W1665" s="216">
        <v>695</v>
      </c>
      <c r="X1665" s="215">
        <v>-4865</v>
      </c>
      <c r="Y1665" s="213">
        <v>0</v>
      </c>
      <c r="Z1665" s="216">
        <v>0</v>
      </c>
      <c r="AA1665" s="215">
        <v>0</v>
      </c>
      <c r="AB1665" s="213">
        <v>5</v>
      </c>
      <c r="AC1665" s="216">
        <v>695</v>
      </c>
      <c r="AD1665" s="215">
        <v>3475</v>
      </c>
      <c r="AE1665" s="213">
        <v>0</v>
      </c>
      <c r="AF1665" s="216">
        <v>0</v>
      </c>
      <c r="AG1665" s="215">
        <v>0</v>
      </c>
      <c r="AH1665" s="213">
        <v>-2</v>
      </c>
      <c r="AI1665" s="214">
        <v>695</v>
      </c>
      <c r="AJ1665" s="215">
        <v>-1390</v>
      </c>
      <c r="AK1665" s="218">
        <v>3</v>
      </c>
      <c r="AL1665" s="214">
        <v>695</v>
      </c>
      <c r="AM1665" s="215">
        <v>2085</v>
      </c>
      <c r="AN1665" s="36">
        <f t="shared" si="291"/>
        <v>1.9731214207867245E-7</v>
      </c>
      <c r="AO1665" s="37">
        <f t="shared" si="292"/>
        <v>3</v>
      </c>
      <c r="AP1665" s="38" t="s">
        <v>3</v>
      </c>
      <c r="AQ1665" s="39" t="str">
        <f t="shared" si="301"/>
        <v>제품</v>
      </c>
      <c r="AR1665" s="40">
        <f t="shared" si="295"/>
        <v>2085</v>
      </c>
      <c r="AS1665" s="41">
        <f t="shared" si="296"/>
        <v>0</v>
      </c>
      <c r="AT1665" s="42">
        <f t="shared" si="297"/>
        <v>0</v>
      </c>
      <c r="AU1665" s="43">
        <f t="shared" si="293"/>
        <v>2085</v>
      </c>
      <c r="AV1665" s="95">
        <f t="shared" si="300"/>
        <v>2085</v>
      </c>
      <c r="AW1665" s="61" t="str">
        <f t="shared" si="300"/>
        <v/>
      </c>
      <c r="AX1665" s="61" t="str">
        <f t="shared" si="300"/>
        <v/>
      </c>
      <c r="AY1665" s="61" t="str">
        <f t="shared" si="300"/>
        <v/>
      </c>
      <c r="AZ1665" s="44" t="str">
        <f t="shared" si="300"/>
        <v/>
      </c>
      <c r="BA1665" s="45"/>
      <c r="BB1665" s="97">
        <v>3</v>
      </c>
      <c r="BC1665" s="98">
        <v>0</v>
      </c>
      <c r="BD1665" s="98">
        <v>0</v>
      </c>
      <c r="BE1665" s="98">
        <v>0</v>
      </c>
      <c r="BF1665" s="98">
        <v>0</v>
      </c>
      <c r="BG1665" s="99">
        <f t="shared" si="298"/>
        <v>3</v>
      </c>
      <c r="BH1665" s="52">
        <f t="shared" si="294"/>
        <v>0</v>
      </c>
      <c r="BI1665" s="53">
        <f>IFERROR(IF(ROUND(V1665/((D1665+AK1665)/2),1)&lt;0,0,ROUND(V1665/((D1665+AK1665)/2),1)),0)</f>
        <v>0</v>
      </c>
      <c r="BJ1665" s="55" t="str">
        <f>IF(AK1665=0,"정상",IF(AP1665="악성","악성",IF(AND(BL1665&gt;3,BI1665&lt;0.5),"악성",IF(AND(AP1665="정상",BL1665&lt;=3),"정상",IF(BI1665&gt;1,"정상","부진")))))</f>
        <v>악성</v>
      </c>
      <c r="BK1665" s="54">
        <v>43497</v>
      </c>
      <c r="BL1665" s="52">
        <f t="shared" si="299"/>
        <v>92</v>
      </c>
    </row>
    <row r="1666" spans="1:64" ht="17.100000000000001" customHeight="1">
      <c r="A1666" s="58" t="s">
        <v>1</v>
      </c>
      <c r="B1666" s="57" t="s">
        <v>967</v>
      </c>
      <c r="C1666" s="56" t="s">
        <v>2414</v>
      </c>
      <c r="D1666" s="213">
        <v>0</v>
      </c>
      <c r="E1666" s="214">
        <v>0</v>
      </c>
      <c r="F1666" s="215">
        <v>0</v>
      </c>
      <c r="G1666" s="213">
        <v>0</v>
      </c>
      <c r="H1666" s="216">
        <v>0</v>
      </c>
      <c r="I1666" s="215">
        <v>0</v>
      </c>
      <c r="J1666" s="213">
        <v>0</v>
      </c>
      <c r="K1666" s="216">
        <v>0</v>
      </c>
      <c r="L1666" s="215">
        <v>0</v>
      </c>
      <c r="M1666" s="213">
        <v>0</v>
      </c>
      <c r="N1666" s="216">
        <v>0</v>
      </c>
      <c r="O1666" s="215">
        <v>0</v>
      </c>
      <c r="P1666" s="213">
        <v>0</v>
      </c>
      <c r="Q1666" s="216">
        <v>0</v>
      </c>
      <c r="R1666" s="215">
        <v>0</v>
      </c>
      <c r="S1666" s="213">
        <v>0</v>
      </c>
      <c r="T1666" s="214">
        <v>0</v>
      </c>
      <c r="U1666" s="217">
        <v>0</v>
      </c>
      <c r="V1666" s="213">
        <v>-3</v>
      </c>
      <c r="W1666" s="216">
        <v>695</v>
      </c>
      <c r="X1666" s="215">
        <v>-2085</v>
      </c>
      <c r="Y1666" s="213">
        <v>0</v>
      </c>
      <c r="Z1666" s="216">
        <v>0</v>
      </c>
      <c r="AA1666" s="215">
        <v>0</v>
      </c>
      <c r="AB1666" s="213">
        <v>1</v>
      </c>
      <c r="AC1666" s="216">
        <v>695</v>
      </c>
      <c r="AD1666" s="215">
        <v>695</v>
      </c>
      <c r="AE1666" s="213">
        <v>0</v>
      </c>
      <c r="AF1666" s="216">
        <v>0</v>
      </c>
      <c r="AG1666" s="215">
        <v>0</v>
      </c>
      <c r="AH1666" s="213">
        <v>-2</v>
      </c>
      <c r="AI1666" s="214">
        <v>695</v>
      </c>
      <c r="AJ1666" s="215">
        <v>-1390</v>
      </c>
      <c r="AK1666" s="218">
        <v>2</v>
      </c>
      <c r="AL1666" s="214">
        <v>695</v>
      </c>
      <c r="AM1666" s="215">
        <v>1390</v>
      </c>
      <c r="AN1666" s="36">
        <f t="shared" si="291"/>
        <v>1.315414280524483E-7</v>
      </c>
      <c r="AO1666" s="37">
        <f t="shared" si="292"/>
        <v>0</v>
      </c>
      <c r="AP1666" s="38" t="s">
        <v>3</v>
      </c>
      <c r="AQ1666" s="39" t="str">
        <f t="shared" si="301"/>
        <v>제품</v>
      </c>
      <c r="AR1666" s="40">
        <f t="shared" si="295"/>
        <v>1390</v>
      </c>
      <c r="AS1666" s="41">
        <f t="shared" si="296"/>
        <v>0</v>
      </c>
      <c r="AT1666" s="42">
        <f t="shared" si="297"/>
        <v>0</v>
      </c>
      <c r="AU1666" s="43">
        <f t="shared" si="293"/>
        <v>1390</v>
      </c>
      <c r="AV1666" s="95">
        <f t="shared" si="300"/>
        <v>1390</v>
      </c>
      <c r="AW1666" s="61" t="str">
        <f t="shared" si="300"/>
        <v/>
      </c>
      <c r="AX1666" s="61" t="str">
        <f t="shared" si="300"/>
        <v/>
      </c>
      <c r="AY1666" s="61" t="str">
        <f t="shared" si="300"/>
        <v/>
      </c>
      <c r="AZ1666" s="44" t="str">
        <f t="shared" si="300"/>
        <v/>
      </c>
      <c r="BA1666" s="45"/>
      <c r="BB1666" s="97">
        <v>2</v>
      </c>
      <c r="BC1666" s="98">
        <v>0</v>
      </c>
      <c r="BD1666" s="98">
        <v>0</v>
      </c>
      <c r="BE1666" s="98">
        <v>0</v>
      </c>
      <c r="BF1666" s="98">
        <v>0</v>
      </c>
      <c r="BG1666" s="99">
        <f t="shared" si="298"/>
        <v>2</v>
      </c>
      <c r="BH1666" s="52">
        <f t="shared" si="294"/>
        <v>0</v>
      </c>
      <c r="BI1666" s="53">
        <f>IFERROR(IF(ROUND(V1666/((D1666+AK1666)/2),1)&lt;0,0,ROUND(V1666/((D1666+AK1666)/2),1)),0)</f>
        <v>0</v>
      </c>
      <c r="BJ1666" s="55" t="str">
        <f>IF(AK1666=0,"정상",IF(AP1666="악성","악성",IF(AND(BL1666&gt;3,BI1666&lt;0.5),"악성",IF(AND(AP1666="정상",BL1666&lt;=3),"정상",IF(BI1666&gt;1,"정상","부진")))))</f>
        <v>악성</v>
      </c>
      <c r="BK1666" s="54">
        <v>43497</v>
      </c>
      <c r="BL1666" s="52">
        <f t="shared" si="299"/>
        <v>92</v>
      </c>
    </row>
    <row r="1667" spans="1:64" ht="17.100000000000001" customHeight="1">
      <c r="A1667" s="58" t="s">
        <v>1</v>
      </c>
      <c r="B1667" s="57" t="s">
        <v>968</v>
      </c>
      <c r="C1667" s="56" t="s">
        <v>2415</v>
      </c>
      <c r="D1667" s="213">
        <v>100</v>
      </c>
      <c r="E1667" s="214">
        <v>1344.7479000000001</v>
      </c>
      <c r="F1667" s="215">
        <v>134474</v>
      </c>
      <c r="G1667" s="213">
        <v>0</v>
      </c>
      <c r="H1667" s="216">
        <v>0</v>
      </c>
      <c r="I1667" s="215">
        <v>0</v>
      </c>
      <c r="J1667" s="213">
        <v>0</v>
      </c>
      <c r="K1667" s="216">
        <v>0</v>
      </c>
      <c r="L1667" s="215">
        <v>0</v>
      </c>
      <c r="M1667" s="213">
        <v>0</v>
      </c>
      <c r="N1667" s="216">
        <v>0</v>
      </c>
      <c r="O1667" s="215">
        <v>0</v>
      </c>
      <c r="P1667" s="213">
        <v>0</v>
      </c>
      <c r="Q1667" s="216">
        <v>0</v>
      </c>
      <c r="R1667" s="215">
        <v>0</v>
      </c>
      <c r="S1667" s="213">
        <v>0</v>
      </c>
      <c r="T1667" s="214">
        <v>0</v>
      </c>
      <c r="U1667" s="217">
        <v>0</v>
      </c>
      <c r="V1667" s="213">
        <v>-192</v>
      </c>
      <c r="W1667" s="216">
        <v>1344.6510410000001</v>
      </c>
      <c r="X1667" s="215">
        <v>-258173</v>
      </c>
      <c r="Y1667" s="213">
        <v>0</v>
      </c>
      <c r="Z1667" s="216">
        <v>0</v>
      </c>
      <c r="AA1667" s="215">
        <v>0</v>
      </c>
      <c r="AB1667" s="213">
        <v>87</v>
      </c>
      <c r="AC1667" s="216">
        <v>1344.7701139999999</v>
      </c>
      <c r="AD1667" s="215">
        <v>116995</v>
      </c>
      <c r="AE1667" s="213">
        <v>0</v>
      </c>
      <c r="AF1667" s="216">
        <v>0</v>
      </c>
      <c r="AG1667" s="215">
        <v>0</v>
      </c>
      <c r="AH1667" s="213">
        <v>-105</v>
      </c>
      <c r="AI1667" s="214">
        <v>1344.5523800000001</v>
      </c>
      <c r="AJ1667" s="215">
        <v>-141178</v>
      </c>
      <c r="AK1667" s="218">
        <v>205</v>
      </c>
      <c r="AL1667" s="214">
        <v>1344.6487</v>
      </c>
      <c r="AM1667" s="215">
        <v>275652</v>
      </c>
      <c r="AN1667" s="36">
        <f t="shared" si="291"/>
        <v>2.6086084694614011E-5</v>
      </c>
      <c r="AO1667" s="37">
        <f t="shared" si="292"/>
        <v>2.0499999999999998</v>
      </c>
      <c r="AP1667" s="38" t="s">
        <v>3</v>
      </c>
      <c r="AQ1667" s="39" t="str">
        <f t="shared" si="301"/>
        <v>제품</v>
      </c>
      <c r="AR1667" s="40">
        <f t="shared" si="295"/>
        <v>275652</v>
      </c>
      <c r="AS1667" s="41">
        <f t="shared" si="296"/>
        <v>0</v>
      </c>
      <c r="AT1667" s="42">
        <f t="shared" si="297"/>
        <v>0</v>
      </c>
      <c r="AU1667" s="43">
        <f t="shared" si="293"/>
        <v>275652</v>
      </c>
      <c r="AV1667" s="95">
        <f t="shared" si="300"/>
        <v>275652.98349999997</v>
      </c>
      <c r="AW1667" s="61" t="str">
        <f t="shared" si="300"/>
        <v/>
      </c>
      <c r="AX1667" s="61" t="str">
        <f t="shared" si="300"/>
        <v/>
      </c>
      <c r="AY1667" s="61" t="str">
        <f t="shared" si="300"/>
        <v/>
      </c>
      <c r="AZ1667" s="44" t="str">
        <f t="shared" si="300"/>
        <v/>
      </c>
      <c r="BA1667" s="45"/>
      <c r="BB1667" s="97">
        <v>205</v>
      </c>
      <c r="BC1667" s="98">
        <v>0</v>
      </c>
      <c r="BD1667" s="98">
        <v>0</v>
      </c>
      <c r="BE1667" s="98">
        <v>0</v>
      </c>
      <c r="BF1667" s="98">
        <v>0</v>
      </c>
      <c r="BG1667" s="99">
        <f t="shared" si="298"/>
        <v>205</v>
      </c>
      <c r="BH1667" s="52">
        <f t="shared" si="294"/>
        <v>0</v>
      </c>
      <c r="BI1667" s="53">
        <f>IFERROR(IF(ROUND(V1667/((D1667+AK1667)/2),1)&lt;0,0,ROUND(V1667/((D1667+AK1667)/2),1)),0)</f>
        <v>0</v>
      </c>
      <c r="BJ1667" s="55" t="str">
        <f>IF(AK1667=0,"정상",IF(AP1667="악성","악성",IF(AND(BL1667&gt;3,BI1667&lt;0.5),"악성",IF(AND(AP1667="정상",BL1667&lt;=3),"정상",IF(BI1667&gt;1,"정상","부진")))))</f>
        <v>악성</v>
      </c>
      <c r="BK1667" s="54">
        <v>43497</v>
      </c>
      <c r="BL1667" s="52">
        <f t="shared" si="299"/>
        <v>92</v>
      </c>
    </row>
    <row r="1668" spans="1:64" ht="17.100000000000001" customHeight="1">
      <c r="A1668" s="58" t="s">
        <v>1</v>
      </c>
      <c r="B1668" s="57" t="s">
        <v>1003</v>
      </c>
      <c r="C1668" s="56" t="s">
        <v>2416</v>
      </c>
      <c r="D1668" s="213">
        <v>81</v>
      </c>
      <c r="E1668" s="214">
        <v>6663</v>
      </c>
      <c r="F1668" s="215">
        <v>539703</v>
      </c>
      <c r="G1668" s="213">
        <v>0</v>
      </c>
      <c r="H1668" s="216">
        <v>0</v>
      </c>
      <c r="I1668" s="215">
        <v>0</v>
      </c>
      <c r="J1668" s="213">
        <v>0</v>
      </c>
      <c r="K1668" s="216">
        <v>0</v>
      </c>
      <c r="L1668" s="215">
        <v>0</v>
      </c>
      <c r="M1668" s="213">
        <v>0</v>
      </c>
      <c r="N1668" s="216">
        <v>0</v>
      </c>
      <c r="O1668" s="215">
        <v>0</v>
      </c>
      <c r="P1668" s="213">
        <v>0</v>
      </c>
      <c r="Q1668" s="216">
        <v>0</v>
      </c>
      <c r="R1668" s="215">
        <v>0</v>
      </c>
      <c r="S1668" s="213">
        <v>0</v>
      </c>
      <c r="T1668" s="214">
        <v>0</v>
      </c>
      <c r="U1668" s="217">
        <v>0</v>
      </c>
      <c r="V1668" s="213">
        <v>76</v>
      </c>
      <c r="W1668" s="216">
        <v>6660.8552630000004</v>
      </c>
      <c r="X1668" s="215">
        <v>506225</v>
      </c>
      <c r="Y1668" s="213">
        <v>0</v>
      </c>
      <c r="Z1668" s="216">
        <v>0</v>
      </c>
      <c r="AA1668" s="215">
        <v>0</v>
      </c>
      <c r="AB1668" s="213">
        <v>5</v>
      </c>
      <c r="AC1668" s="216">
        <v>6695.6</v>
      </c>
      <c r="AD1668" s="215">
        <v>33478</v>
      </c>
      <c r="AE1668" s="213">
        <v>0</v>
      </c>
      <c r="AF1668" s="216">
        <v>0</v>
      </c>
      <c r="AG1668" s="215">
        <v>0</v>
      </c>
      <c r="AH1668" s="213">
        <v>81</v>
      </c>
      <c r="AI1668" s="214">
        <v>6663</v>
      </c>
      <c r="AJ1668" s="215">
        <v>539703</v>
      </c>
      <c r="AK1668" s="218">
        <v>0</v>
      </c>
      <c r="AL1668" s="214">
        <v>0</v>
      </c>
      <c r="AM1668" s="215">
        <v>0</v>
      </c>
      <c r="AN1668" s="36">
        <f t="shared" si="291"/>
        <v>0</v>
      </c>
      <c r="AO1668" s="37">
        <f t="shared" si="292"/>
        <v>0</v>
      </c>
      <c r="AP1668" s="38" t="s">
        <v>4</v>
      </c>
      <c r="AQ1668" s="39" t="str">
        <f t="shared" si="301"/>
        <v>제품</v>
      </c>
      <c r="AR1668" s="40">
        <f t="shared" si="295"/>
        <v>0</v>
      </c>
      <c r="AS1668" s="41">
        <f t="shared" si="296"/>
        <v>0</v>
      </c>
      <c r="AT1668" s="42">
        <f t="shared" si="297"/>
        <v>0</v>
      </c>
      <c r="AU1668" s="43">
        <f t="shared" si="293"/>
        <v>0</v>
      </c>
      <c r="AV1668" s="95" t="str">
        <f t="shared" si="300"/>
        <v/>
      </c>
      <c r="AW1668" s="61" t="str">
        <f t="shared" si="300"/>
        <v/>
      </c>
      <c r="AX1668" s="61" t="str">
        <f t="shared" si="300"/>
        <v/>
      </c>
      <c r="AY1668" s="61" t="str">
        <f t="shared" si="300"/>
        <v/>
      </c>
      <c r="AZ1668" s="44" t="str">
        <f t="shared" si="300"/>
        <v/>
      </c>
      <c r="BA1668" s="45"/>
      <c r="BB1668" s="97">
        <v>0</v>
      </c>
      <c r="BC1668" s="98">
        <v>0</v>
      </c>
      <c r="BD1668" s="98">
        <v>0</v>
      </c>
      <c r="BE1668" s="98">
        <v>0</v>
      </c>
      <c r="BF1668" s="98">
        <v>0</v>
      </c>
      <c r="BG1668" s="99">
        <f t="shared" si="298"/>
        <v>0</v>
      </c>
      <c r="BH1668" s="52">
        <f t="shared" si="294"/>
        <v>0</v>
      </c>
      <c r="BI1668" s="53">
        <f>IFERROR(IF(ROUND(V1668/((D1668+AK1668)/2),1)&lt;0,0,ROUND(V1668/((D1668+AK1668)/2),1)),0)</f>
        <v>1.9</v>
      </c>
      <c r="BJ1668" s="55" t="str">
        <f>IF(AK1668=0,"정상",IF(AP1668="악성","악성",IF(AND(BL1668&gt;3,BI1668&lt;0.5),"악성",IF(AND(AP1668="정상",BL1668&lt;=3),"정상",IF(BI1668&gt;1,"정상","부진")))))</f>
        <v>정상</v>
      </c>
      <c r="BK1668" s="54">
        <v>43556</v>
      </c>
      <c r="BL1668" s="52">
        <f t="shared" si="299"/>
        <v>90</v>
      </c>
    </row>
    <row r="1669" spans="1:64" ht="17.100000000000001" customHeight="1">
      <c r="A1669" s="58" t="s">
        <v>1</v>
      </c>
      <c r="B1669" s="57" t="s">
        <v>1026</v>
      </c>
      <c r="C1669" s="56" t="s">
        <v>2417</v>
      </c>
      <c r="D1669" s="213">
        <v>56</v>
      </c>
      <c r="E1669" s="214">
        <v>956</v>
      </c>
      <c r="F1669" s="215">
        <v>53536</v>
      </c>
      <c r="G1669" s="213">
        <v>0</v>
      </c>
      <c r="H1669" s="216">
        <v>0</v>
      </c>
      <c r="I1669" s="215">
        <v>0</v>
      </c>
      <c r="J1669" s="213">
        <v>0</v>
      </c>
      <c r="K1669" s="216">
        <v>0</v>
      </c>
      <c r="L1669" s="215">
        <v>0</v>
      </c>
      <c r="M1669" s="213">
        <v>0</v>
      </c>
      <c r="N1669" s="216">
        <v>0</v>
      </c>
      <c r="O1669" s="215">
        <v>0</v>
      </c>
      <c r="P1669" s="213">
        <v>0</v>
      </c>
      <c r="Q1669" s="216">
        <v>0</v>
      </c>
      <c r="R1669" s="215">
        <v>0</v>
      </c>
      <c r="S1669" s="213">
        <v>0</v>
      </c>
      <c r="T1669" s="214">
        <v>0</v>
      </c>
      <c r="U1669" s="217">
        <v>0</v>
      </c>
      <c r="V1669" s="213">
        <v>6</v>
      </c>
      <c r="W1669" s="216">
        <v>956</v>
      </c>
      <c r="X1669" s="215">
        <v>5736</v>
      </c>
      <c r="Y1669" s="213">
        <v>0</v>
      </c>
      <c r="Z1669" s="216">
        <v>0</v>
      </c>
      <c r="AA1669" s="215">
        <v>0</v>
      </c>
      <c r="AB1669" s="213">
        <v>23</v>
      </c>
      <c r="AC1669" s="216">
        <v>956</v>
      </c>
      <c r="AD1669" s="215">
        <v>21988</v>
      </c>
      <c r="AE1669" s="213">
        <v>0</v>
      </c>
      <c r="AF1669" s="216">
        <v>0</v>
      </c>
      <c r="AG1669" s="215">
        <v>0</v>
      </c>
      <c r="AH1669" s="213">
        <v>29</v>
      </c>
      <c r="AI1669" s="214">
        <v>956</v>
      </c>
      <c r="AJ1669" s="215">
        <v>27724</v>
      </c>
      <c r="AK1669" s="218">
        <v>27</v>
      </c>
      <c r="AL1669" s="214">
        <v>956</v>
      </c>
      <c r="AM1669" s="215">
        <v>25812</v>
      </c>
      <c r="AN1669" s="36">
        <f t="shared" si="291"/>
        <v>2.4426959286976947E-6</v>
      </c>
      <c r="AO1669" s="37">
        <f t="shared" si="292"/>
        <v>0.48214285714285715</v>
      </c>
      <c r="AP1669" s="38" t="s">
        <v>4</v>
      </c>
      <c r="AQ1669" s="39" t="str">
        <f t="shared" si="301"/>
        <v>제품</v>
      </c>
      <c r="AR1669" s="40">
        <f t="shared" si="295"/>
        <v>0</v>
      </c>
      <c r="AS1669" s="41">
        <f t="shared" si="296"/>
        <v>25812</v>
      </c>
      <c r="AT1669" s="42">
        <f t="shared" si="297"/>
        <v>0</v>
      </c>
      <c r="AU1669" s="43">
        <f t="shared" si="293"/>
        <v>25812</v>
      </c>
      <c r="AV1669" s="95">
        <f t="shared" si="300"/>
        <v>25812</v>
      </c>
      <c r="AW1669" s="61" t="str">
        <f t="shared" si="300"/>
        <v/>
      </c>
      <c r="AX1669" s="61" t="str">
        <f t="shared" si="300"/>
        <v/>
      </c>
      <c r="AY1669" s="61" t="str">
        <f t="shared" si="300"/>
        <v/>
      </c>
      <c r="AZ1669" s="44" t="str">
        <f t="shared" si="300"/>
        <v/>
      </c>
      <c r="BA1669" s="45"/>
      <c r="BB1669" s="97">
        <v>27</v>
      </c>
      <c r="BC1669" s="98">
        <v>0</v>
      </c>
      <c r="BD1669" s="98">
        <v>0</v>
      </c>
      <c r="BE1669" s="98">
        <v>0</v>
      </c>
      <c r="BF1669" s="98">
        <v>0</v>
      </c>
      <c r="BG1669" s="99">
        <f t="shared" si="298"/>
        <v>27</v>
      </c>
      <c r="BH1669" s="52">
        <f t="shared" si="294"/>
        <v>0</v>
      </c>
      <c r="BI1669" s="53">
        <f>IFERROR(IF(ROUND(V1669/((D1669+AK1669)/2),1)&lt;0,0,ROUND(V1669/((D1669+AK1669)/2),1)),0)</f>
        <v>0.1</v>
      </c>
      <c r="BJ1669" s="55" t="str">
        <f>IF(AK1669=0,"정상",IF(AP1669="악성","악성",IF(AND(BL1669&gt;3,BI1669&lt;0.5),"악성",IF(AND(AP1669="정상",BL1669&lt;=3),"정상",IF(BI1669&gt;1,"정상","부진")))))</f>
        <v>악성</v>
      </c>
      <c r="BK1669" s="54">
        <v>43586</v>
      </c>
      <c r="BL1669" s="52">
        <f t="shared" si="299"/>
        <v>89</v>
      </c>
    </row>
    <row r="1670" spans="1:64" ht="17.100000000000001" customHeight="1">
      <c r="A1670" s="58" t="s">
        <v>1</v>
      </c>
      <c r="B1670" s="57" t="s">
        <v>1027</v>
      </c>
      <c r="C1670" s="56" t="s">
        <v>2418</v>
      </c>
      <c r="D1670" s="213">
        <v>12</v>
      </c>
      <c r="E1670" s="214">
        <v>672.82349999999997</v>
      </c>
      <c r="F1670" s="215">
        <v>8073</v>
      </c>
      <c r="G1670" s="213">
        <v>0</v>
      </c>
      <c r="H1670" s="216">
        <v>0</v>
      </c>
      <c r="I1670" s="215">
        <v>0</v>
      </c>
      <c r="J1670" s="213">
        <v>0</v>
      </c>
      <c r="K1670" s="216">
        <v>0</v>
      </c>
      <c r="L1670" s="215">
        <v>0</v>
      </c>
      <c r="M1670" s="213">
        <v>0</v>
      </c>
      <c r="N1670" s="216">
        <v>0</v>
      </c>
      <c r="O1670" s="215">
        <v>0</v>
      </c>
      <c r="P1670" s="213">
        <v>0</v>
      </c>
      <c r="Q1670" s="216">
        <v>0</v>
      </c>
      <c r="R1670" s="215">
        <v>0</v>
      </c>
      <c r="S1670" s="213">
        <v>0</v>
      </c>
      <c r="T1670" s="214">
        <v>0</v>
      </c>
      <c r="U1670" s="217">
        <v>0</v>
      </c>
      <c r="V1670" s="213">
        <v>0</v>
      </c>
      <c r="W1670" s="216">
        <v>0</v>
      </c>
      <c r="X1670" s="215">
        <v>6</v>
      </c>
      <c r="Y1670" s="213">
        <v>0</v>
      </c>
      <c r="Z1670" s="216">
        <v>0</v>
      </c>
      <c r="AA1670" s="215">
        <v>0</v>
      </c>
      <c r="AB1670" s="213">
        <v>4</v>
      </c>
      <c r="AC1670" s="216">
        <v>672.75</v>
      </c>
      <c r="AD1670" s="215">
        <v>2691</v>
      </c>
      <c r="AE1670" s="213">
        <v>0</v>
      </c>
      <c r="AF1670" s="216">
        <v>0</v>
      </c>
      <c r="AG1670" s="215">
        <v>0</v>
      </c>
      <c r="AH1670" s="213">
        <v>4</v>
      </c>
      <c r="AI1670" s="214">
        <v>674.25</v>
      </c>
      <c r="AJ1670" s="215">
        <v>2697</v>
      </c>
      <c r="AK1670" s="218">
        <v>8</v>
      </c>
      <c r="AL1670" s="214">
        <v>672</v>
      </c>
      <c r="AM1670" s="215">
        <v>5376</v>
      </c>
      <c r="AN1670" s="36">
        <f t="shared" si="291"/>
        <v>5.0875303396400141E-7</v>
      </c>
      <c r="AO1670" s="37">
        <f t="shared" si="292"/>
        <v>0.66666666666666663</v>
      </c>
      <c r="AP1670" s="38" t="s">
        <v>3</v>
      </c>
      <c r="AQ1670" s="39" t="str">
        <f t="shared" si="301"/>
        <v>제품</v>
      </c>
      <c r="AR1670" s="40">
        <f t="shared" si="295"/>
        <v>5376</v>
      </c>
      <c r="AS1670" s="41">
        <f t="shared" si="296"/>
        <v>0</v>
      </c>
      <c r="AT1670" s="42">
        <f t="shared" si="297"/>
        <v>0</v>
      </c>
      <c r="AU1670" s="43">
        <f t="shared" si="293"/>
        <v>5376</v>
      </c>
      <c r="AV1670" s="95">
        <f t="shared" si="300"/>
        <v>5376</v>
      </c>
      <c r="AW1670" s="61" t="str">
        <f t="shared" si="300"/>
        <v/>
      </c>
      <c r="AX1670" s="61" t="str">
        <f t="shared" si="300"/>
        <v/>
      </c>
      <c r="AY1670" s="61" t="str">
        <f t="shared" si="300"/>
        <v/>
      </c>
      <c r="AZ1670" s="44" t="str">
        <f t="shared" si="300"/>
        <v/>
      </c>
      <c r="BA1670" s="45"/>
      <c r="BB1670" s="97">
        <v>8</v>
      </c>
      <c r="BC1670" s="98">
        <v>0</v>
      </c>
      <c r="BD1670" s="98">
        <v>0</v>
      </c>
      <c r="BE1670" s="98">
        <v>0</v>
      </c>
      <c r="BF1670" s="98">
        <v>0</v>
      </c>
      <c r="BG1670" s="99">
        <f t="shared" si="298"/>
        <v>8</v>
      </c>
      <c r="BH1670" s="52">
        <f t="shared" si="294"/>
        <v>0</v>
      </c>
      <c r="BI1670" s="53">
        <f>IFERROR(IF(ROUND(V1670/((D1670+AK1670)/2),1)&lt;0,0,ROUND(V1670/((D1670+AK1670)/2),1)),0)</f>
        <v>0</v>
      </c>
      <c r="BJ1670" s="55" t="str">
        <f>IF(AK1670=0,"정상",IF(AP1670="악성","악성",IF(AND(BL1670&gt;3,BI1670&lt;0.5),"악성",IF(AND(AP1670="정상",BL1670&lt;=3),"정상",IF(BI1670&gt;1,"정상","부진")))))</f>
        <v>악성</v>
      </c>
      <c r="BK1670" s="54">
        <v>43586</v>
      </c>
      <c r="BL1670" s="52">
        <f t="shared" si="299"/>
        <v>89</v>
      </c>
    </row>
    <row r="1671" spans="1:64" ht="17.100000000000001" customHeight="1">
      <c r="A1671" s="58" t="s">
        <v>1</v>
      </c>
      <c r="B1671" s="57" t="s">
        <v>1103</v>
      </c>
      <c r="C1671" s="56" t="s">
        <v>1124</v>
      </c>
      <c r="D1671" s="213">
        <v>297</v>
      </c>
      <c r="E1671" s="214">
        <v>1705.1063999999999</v>
      </c>
      <c r="F1671" s="215">
        <v>506416</v>
      </c>
      <c r="G1671" s="213">
        <v>0</v>
      </c>
      <c r="H1671" s="216">
        <v>0</v>
      </c>
      <c r="I1671" s="215">
        <v>0</v>
      </c>
      <c r="J1671" s="213">
        <v>3000</v>
      </c>
      <c r="K1671" s="216">
        <v>1763.3</v>
      </c>
      <c r="L1671" s="215">
        <v>5289900</v>
      </c>
      <c r="M1671" s="213">
        <v>147</v>
      </c>
      <c r="N1671" s="216">
        <v>24.047619000000001</v>
      </c>
      <c r="O1671" s="215">
        <v>3535</v>
      </c>
      <c r="P1671" s="213">
        <v>0</v>
      </c>
      <c r="Q1671" s="216">
        <v>0</v>
      </c>
      <c r="R1671" s="215">
        <v>0</v>
      </c>
      <c r="S1671" s="213">
        <v>3147</v>
      </c>
      <c r="T1671" s="214">
        <v>1682.057515</v>
      </c>
      <c r="U1671" s="217">
        <v>5293435</v>
      </c>
      <c r="V1671" s="213">
        <v>2506</v>
      </c>
      <c r="W1671" s="216">
        <v>1683.1604150000001</v>
      </c>
      <c r="X1671" s="215">
        <v>4218000</v>
      </c>
      <c r="Y1671" s="213">
        <v>0</v>
      </c>
      <c r="Z1671" s="216">
        <v>0</v>
      </c>
      <c r="AA1671" s="215">
        <v>0</v>
      </c>
      <c r="AB1671" s="213">
        <v>11</v>
      </c>
      <c r="AC1671" s="216">
        <v>1681.9090900000001</v>
      </c>
      <c r="AD1671" s="215">
        <v>18501</v>
      </c>
      <c r="AE1671" s="213">
        <v>0</v>
      </c>
      <c r="AF1671" s="216">
        <v>0</v>
      </c>
      <c r="AG1671" s="215">
        <v>0</v>
      </c>
      <c r="AH1671" s="213">
        <v>2517</v>
      </c>
      <c r="AI1671" s="214">
        <v>1683.1549460000001</v>
      </c>
      <c r="AJ1671" s="215">
        <v>4236501</v>
      </c>
      <c r="AK1671" s="218">
        <v>927</v>
      </c>
      <c r="AL1671" s="214">
        <v>1686.4622999999999</v>
      </c>
      <c r="AM1671" s="215">
        <v>1563350</v>
      </c>
      <c r="AN1671" s="36">
        <f t="shared" si="291"/>
        <v>1.4794625291064391E-4</v>
      </c>
      <c r="AO1671" s="37">
        <f t="shared" si="292"/>
        <v>0.2691637630662021</v>
      </c>
      <c r="AP1671" s="38" t="s">
        <v>2</v>
      </c>
      <c r="AQ1671" s="39" t="str">
        <f t="shared" si="301"/>
        <v>제품</v>
      </c>
      <c r="AR1671" s="40">
        <f t="shared" si="295"/>
        <v>0</v>
      </c>
      <c r="AS1671" s="41">
        <f t="shared" si="296"/>
        <v>0</v>
      </c>
      <c r="AT1671" s="42">
        <f t="shared" si="297"/>
        <v>1563350</v>
      </c>
      <c r="AU1671" s="43">
        <f t="shared" si="293"/>
        <v>1563350</v>
      </c>
      <c r="AV1671" s="95">
        <f t="shared" si="300"/>
        <v>1563350.5521</v>
      </c>
      <c r="AW1671" s="61" t="str">
        <f t="shared" si="300"/>
        <v/>
      </c>
      <c r="AX1671" s="61" t="str">
        <f t="shared" si="300"/>
        <v/>
      </c>
      <c r="AY1671" s="61" t="str">
        <f t="shared" si="300"/>
        <v/>
      </c>
      <c r="AZ1671" s="44" t="str">
        <f t="shared" si="300"/>
        <v/>
      </c>
      <c r="BA1671" s="45"/>
      <c r="BB1671" s="97">
        <v>927</v>
      </c>
      <c r="BC1671" s="98">
        <v>0</v>
      </c>
      <c r="BD1671" s="98">
        <v>0</v>
      </c>
      <c r="BE1671" s="98">
        <v>0</v>
      </c>
      <c r="BF1671" s="98">
        <v>0</v>
      </c>
      <c r="BG1671" s="99">
        <f t="shared" si="298"/>
        <v>927</v>
      </c>
      <c r="BH1671" s="52">
        <f t="shared" si="294"/>
        <v>0</v>
      </c>
      <c r="BI1671" s="53">
        <f>IFERROR(IF(ROUND(V1671/((D1671+AK1671)/2),1)&lt;0,0,ROUND(V1671/((D1671+AK1671)/2),1)),0)</f>
        <v>4.0999999999999996</v>
      </c>
      <c r="BJ1671" s="55" t="str">
        <f>IF(AK1671=0,"정상",IF(AP1671="악성","악성",IF(AND(BL1671&gt;3,BI1671&lt;0.5),"악성",IF(AND(AP1671="정상",BL1671&lt;=3),"정상",IF(BI1671&gt;1,"정상","부진")))))</f>
        <v>정상</v>
      </c>
      <c r="BK1671" s="54">
        <v>46204</v>
      </c>
      <c r="BL1671" s="52">
        <f t="shared" si="299"/>
        <v>3</v>
      </c>
    </row>
    <row r="1672" spans="1:64" ht="17.100000000000001" customHeight="1">
      <c r="A1672" s="58" t="s">
        <v>1</v>
      </c>
      <c r="B1672" s="57" t="s">
        <v>1104</v>
      </c>
      <c r="C1672" s="56" t="s">
        <v>2419</v>
      </c>
      <c r="D1672" s="213">
        <v>1094</v>
      </c>
      <c r="E1672" s="214">
        <v>1670.4032</v>
      </c>
      <c r="F1672" s="215">
        <v>1827421</v>
      </c>
      <c r="G1672" s="213">
        <v>0</v>
      </c>
      <c r="H1672" s="216">
        <v>0</v>
      </c>
      <c r="I1672" s="215">
        <v>0</v>
      </c>
      <c r="J1672" s="213">
        <v>1000</v>
      </c>
      <c r="K1672" s="216">
        <v>1763.3</v>
      </c>
      <c r="L1672" s="215">
        <v>1763300</v>
      </c>
      <c r="M1672" s="213">
        <v>54</v>
      </c>
      <c r="N1672" s="216">
        <v>1</v>
      </c>
      <c r="O1672" s="215">
        <v>54</v>
      </c>
      <c r="P1672" s="213">
        <v>0</v>
      </c>
      <c r="Q1672" s="216">
        <v>0</v>
      </c>
      <c r="R1672" s="215">
        <v>0</v>
      </c>
      <c r="S1672" s="213">
        <v>1054</v>
      </c>
      <c r="T1672" s="214">
        <v>1673.011385</v>
      </c>
      <c r="U1672" s="217">
        <v>1763354</v>
      </c>
      <c r="V1672" s="213">
        <v>1359</v>
      </c>
      <c r="W1672" s="216">
        <v>1671.124356</v>
      </c>
      <c r="X1672" s="215">
        <v>2271058</v>
      </c>
      <c r="Y1672" s="213">
        <v>0</v>
      </c>
      <c r="Z1672" s="216">
        <v>0</v>
      </c>
      <c r="AA1672" s="215">
        <v>0</v>
      </c>
      <c r="AB1672" s="213">
        <v>23</v>
      </c>
      <c r="AC1672" s="216">
        <v>1671.391304</v>
      </c>
      <c r="AD1672" s="215">
        <v>38442</v>
      </c>
      <c r="AE1672" s="213">
        <v>0</v>
      </c>
      <c r="AF1672" s="216">
        <v>0</v>
      </c>
      <c r="AG1672" s="215">
        <v>0</v>
      </c>
      <c r="AH1672" s="213">
        <v>1382</v>
      </c>
      <c r="AI1672" s="214">
        <v>1671.128798</v>
      </c>
      <c r="AJ1672" s="215">
        <v>2309500</v>
      </c>
      <c r="AK1672" s="218">
        <v>766</v>
      </c>
      <c r="AL1672" s="214">
        <v>1672.6838</v>
      </c>
      <c r="AM1672" s="215">
        <v>1281275</v>
      </c>
      <c r="AN1672" s="36">
        <f t="shared" si="291"/>
        <v>1.2125233325748251E-4</v>
      </c>
      <c r="AO1672" s="37">
        <f t="shared" si="292"/>
        <v>0.35661080074487894</v>
      </c>
      <c r="AP1672" s="38" t="s">
        <v>2</v>
      </c>
      <c r="AQ1672" s="39" t="str">
        <f t="shared" si="301"/>
        <v>제품</v>
      </c>
      <c r="AR1672" s="40">
        <f t="shared" si="295"/>
        <v>0</v>
      </c>
      <c r="AS1672" s="41">
        <f t="shared" si="296"/>
        <v>0</v>
      </c>
      <c r="AT1672" s="42">
        <f t="shared" si="297"/>
        <v>1281275</v>
      </c>
      <c r="AU1672" s="43">
        <f t="shared" si="293"/>
        <v>1281275</v>
      </c>
      <c r="AV1672" s="95">
        <f t="shared" si="300"/>
        <v>1281275.7908000001</v>
      </c>
      <c r="AW1672" s="61" t="str">
        <f t="shared" si="300"/>
        <v/>
      </c>
      <c r="AX1672" s="61" t="str">
        <f t="shared" si="300"/>
        <v/>
      </c>
      <c r="AY1672" s="61" t="str">
        <f t="shared" si="300"/>
        <v/>
      </c>
      <c r="AZ1672" s="44" t="str">
        <f t="shared" si="300"/>
        <v/>
      </c>
      <c r="BA1672" s="45"/>
      <c r="BB1672" s="97">
        <v>766</v>
      </c>
      <c r="BC1672" s="98">
        <v>0</v>
      </c>
      <c r="BD1672" s="98">
        <v>0</v>
      </c>
      <c r="BE1672" s="98">
        <v>0</v>
      </c>
      <c r="BF1672" s="98">
        <v>0</v>
      </c>
      <c r="BG1672" s="99">
        <f t="shared" si="298"/>
        <v>766</v>
      </c>
      <c r="BH1672" s="52">
        <f t="shared" si="294"/>
        <v>0</v>
      </c>
      <c r="BI1672" s="53">
        <f>IFERROR(IF(ROUND(V1672/((D1672+AK1672)/2),1)&lt;0,0,ROUND(V1672/((D1672+AK1672)/2),1)),0)</f>
        <v>1.5</v>
      </c>
      <c r="BJ1672" s="55" t="str">
        <f>IF(AK1672=0,"정상",IF(AP1672="악성","악성",IF(AND(BL1672&gt;3,BI1672&lt;0.5),"악성",IF(AND(AP1672="정상",BL1672&lt;=3),"정상",IF(BI1672&gt;1,"정상","부진")))))</f>
        <v>정상</v>
      </c>
      <c r="BK1672" s="54">
        <v>43678</v>
      </c>
      <c r="BL1672" s="52">
        <f t="shared" si="299"/>
        <v>86</v>
      </c>
    </row>
    <row r="1673" spans="1:64" ht="17.100000000000001" customHeight="1">
      <c r="A1673" s="58" t="s">
        <v>1</v>
      </c>
      <c r="B1673" s="57" t="s">
        <v>1100</v>
      </c>
      <c r="C1673" s="56" t="s">
        <v>2420</v>
      </c>
      <c r="D1673" s="213">
        <v>1149</v>
      </c>
      <c r="E1673" s="214">
        <v>1688.6559999999999</v>
      </c>
      <c r="F1673" s="215">
        <v>1940265</v>
      </c>
      <c r="G1673" s="213">
        <v>0</v>
      </c>
      <c r="H1673" s="216">
        <v>0</v>
      </c>
      <c r="I1673" s="215">
        <v>0</v>
      </c>
      <c r="J1673" s="213">
        <v>1000</v>
      </c>
      <c r="K1673" s="216">
        <v>1763.3</v>
      </c>
      <c r="L1673" s="215">
        <v>1763300</v>
      </c>
      <c r="M1673" s="213">
        <v>60</v>
      </c>
      <c r="N1673" s="216">
        <v>1</v>
      </c>
      <c r="O1673" s="215">
        <v>60</v>
      </c>
      <c r="P1673" s="213">
        <v>0</v>
      </c>
      <c r="Q1673" s="216">
        <v>0</v>
      </c>
      <c r="R1673" s="215">
        <v>0</v>
      </c>
      <c r="S1673" s="213">
        <v>1060</v>
      </c>
      <c r="T1673" s="214">
        <v>1663.5471689999999</v>
      </c>
      <c r="U1673" s="217">
        <v>1763360</v>
      </c>
      <c r="V1673" s="213">
        <v>1231</v>
      </c>
      <c r="W1673" s="216">
        <v>1684.234768</v>
      </c>
      <c r="X1673" s="215">
        <v>2073293</v>
      </c>
      <c r="Y1673" s="213">
        <v>0</v>
      </c>
      <c r="Z1673" s="216">
        <v>0</v>
      </c>
      <c r="AA1673" s="215">
        <v>0</v>
      </c>
      <c r="AB1673" s="213">
        <v>20</v>
      </c>
      <c r="AC1673" s="216">
        <v>1685.55</v>
      </c>
      <c r="AD1673" s="215">
        <v>33711</v>
      </c>
      <c r="AE1673" s="213">
        <v>0</v>
      </c>
      <c r="AF1673" s="216">
        <v>0</v>
      </c>
      <c r="AG1673" s="215">
        <v>0</v>
      </c>
      <c r="AH1673" s="213">
        <v>1251</v>
      </c>
      <c r="AI1673" s="214">
        <v>1684.255795</v>
      </c>
      <c r="AJ1673" s="215">
        <v>2107004</v>
      </c>
      <c r="AK1673" s="218">
        <v>958</v>
      </c>
      <c r="AL1673" s="214">
        <v>1666.6189999999999</v>
      </c>
      <c r="AM1673" s="215">
        <v>1596621</v>
      </c>
      <c r="AN1673" s="36">
        <f t="shared" si="291"/>
        <v>1.5109482474714249E-4</v>
      </c>
      <c r="AO1673" s="37">
        <f t="shared" si="292"/>
        <v>0.43368039837030331</v>
      </c>
      <c r="AP1673" s="38" t="s">
        <v>2</v>
      </c>
      <c r="AQ1673" s="39" t="str">
        <f t="shared" si="301"/>
        <v>제품</v>
      </c>
      <c r="AR1673" s="40">
        <f t="shared" si="295"/>
        <v>0</v>
      </c>
      <c r="AS1673" s="41">
        <f t="shared" si="296"/>
        <v>0</v>
      </c>
      <c r="AT1673" s="42">
        <f t="shared" si="297"/>
        <v>1596621</v>
      </c>
      <c r="AU1673" s="43">
        <f t="shared" si="293"/>
        <v>1596621</v>
      </c>
      <c r="AV1673" s="95">
        <f t="shared" si="300"/>
        <v>1596621.0019999999</v>
      </c>
      <c r="AW1673" s="61" t="str">
        <f t="shared" si="300"/>
        <v/>
      </c>
      <c r="AX1673" s="61" t="str">
        <f t="shared" si="300"/>
        <v/>
      </c>
      <c r="AY1673" s="61" t="str">
        <f t="shared" si="300"/>
        <v/>
      </c>
      <c r="AZ1673" s="44" t="str">
        <f t="shared" si="300"/>
        <v/>
      </c>
      <c r="BA1673" s="45"/>
      <c r="BB1673" s="97">
        <v>958</v>
      </c>
      <c r="BC1673" s="98">
        <v>0</v>
      </c>
      <c r="BD1673" s="98">
        <v>0</v>
      </c>
      <c r="BE1673" s="98">
        <v>0</v>
      </c>
      <c r="BF1673" s="98">
        <v>0</v>
      </c>
      <c r="BG1673" s="99">
        <f t="shared" si="298"/>
        <v>958</v>
      </c>
      <c r="BH1673" s="52">
        <f t="shared" si="294"/>
        <v>0</v>
      </c>
      <c r="BI1673" s="53">
        <f>IFERROR(IF(ROUND(V1673/((D1673+AK1673)/2),1)&lt;0,0,ROUND(V1673/((D1673+AK1673)/2),1)),0)</f>
        <v>1.2</v>
      </c>
      <c r="BJ1673" s="55" t="str">
        <f>IF(AK1673=0,"정상",IF(AP1673="악성","악성",IF(AND(BL1673&gt;3,BI1673&lt;0.5),"악성",IF(AND(AP1673="정상",BL1673&lt;=3),"정상",IF(BI1673&gt;1,"정상","부진")))))</f>
        <v>정상</v>
      </c>
      <c r="BK1673" s="54">
        <v>46204</v>
      </c>
      <c r="BL1673" s="52">
        <f t="shared" si="299"/>
        <v>3</v>
      </c>
    </row>
    <row r="1674" spans="1:64" ht="17.100000000000001" customHeight="1">
      <c r="A1674" s="58" t="s">
        <v>1</v>
      </c>
      <c r="B1674" s="57" t="s">
        <v>1109</v>
      </c>
      <c r="C1674" s="56" t="s">
        <v>2421</v>
      </c>
      <c r="D1674" s="213">
        <v>1743</v>
      </c>
      <c r="E1674" s="214">
        <v>3667.1223</v>
      </c>
      <c r="F1674" s="215">
        <v>6391793</v>
      </c>
      <c r="G1674" s="213">
        <v>0</v>
      </c>
      <c r="H1674" s="216">
        <v>0</v>
      </c>
      <c r="I1674" s="215">
        <v>0</v>
      </c>
      <c r="J1674" s="213">
        <v>5760</v>
      </c>
      <c r="K1674" s="216">
        <v>3732.5873259999998</v>
      </c>
      <c r="L1674" s="215">
        <v>21499703</v>
      </c>
      <c r="M1674" s="213">
        <v>1</v>
      </c>
      <c r="N1674" s="216">
        <v>3721</v>
      </c>
      <c r="O1674" s="215">
        <v>3721</v>
      </c>
      <c r="P1674" s="213">
        <v>0</v>
      </c>
      <c r="Q1674" s="216">
        <v>0</v>
      </c>
      <c r="R1674" s="215">
        <v>0</v>
      </c>
      <c r="S1674" s="213">
        <v>5761</v>
      </c>
      <c r="T1674" s="214">
        <v>3732.5853149999998</v>
      </c>
      <c r="U1674" s="217">
        <v>21503424</v>
      </c>
      <c r="V1674" s="213">
        <v>6801</v>
      </c>
      <c r="W1674" s="216">
        <v>3717.2295250000002</v>
      </c>
      <c r="X1674" s="215">
        <v>25280878</v>
      </c>
      <c r="Y1674" s="213">
        <v>0</v>
      </c>
      <c r="Z1674" s="216">
        <v>0</v>
      </c>
      <c r="AA1674" s="215">
        <v>0</v>
      </c>
      <c r="AB1674" s="213">
        <v>674</v>
      </c>
      <c r="AC1674" s="216">
        <v>3718.737388</v>
      </c>
      <c r="AD1674" s="215">
        <v>2506429</v>
      </c>
      <c r="AE1674" s="213">
        <v>0</v>
      </c>
      <c r="AF1674" s="216">
        <v>0</v>
      </c>
      <c r="AG1674" s="215">
        <v>0</v>
      </c>
      <c r="AH1674" s="213">
        <v>7475</v>
      </c>
      <c r="AI1674" s="214">
        <v>3717.3654839999999</v>
      </c>
      <c r="AJ1674" s="215">
        <v>27787307</v>
      </c>
      <c r="AK1674" s="218">
        <v>29</v>
      </c>
      <c r="AL1674" s="214">
        <v>3721.0625</v>
      </c>
      <c r="AM1674" s="215">
        <v>107910</v>
      </c>
      <c r="AN1674" s="36">
        <f t="shared" ref="AN1674:AN1737" si="302">AM1674/$AM$4</f>
        <v>1.0211967986431436E-5</v>
      </c>
      <c r="AO1674" s="37">
        <f t="shared" ref="AO1674:AO1737" si="303">IF(ISERROR(AK1674/(D1674+S1674)),,(AK1674/(D1674+S1674)))</f>
        <v>3.8646055437100211E-3</v>
      </c>
      <c r="AP1674" s="38" t="s">
        <v>2</v>
      </c>
      <c r="AQ1674" s="39" t="str">
        <f t="shared" si="301"/>
        <v>제품</v>
      </c>
      <c r="AR1674" s="40">
        <f t="shared" si="295"/>
        <v>0</v>
      </c>
      <c r="AS1674" s="41">
        <f t="shared" si="296"/>
        <v>0</v>
      </c>
      <c r="AT1674" s="42">
        <f t="shared" si="297"/>
        <v>107910</v>
      </c>
      <c r="AU1674" s="43">
        <f t="shared" ref="AU1674:AU1737" si="304">SUM(AR1674:AT1674)</f>
        <v>107910</v>
      </c>
      <c r="AV1674" s="95">
        <f t="shared" si="300"/>
        <v>107910.8125</v>
      </c>
      <c r="AW1674" s="61" t="str">
        <f t="shared" si="300"/>
        <v/>
      </c>
      <c r="AX1674" s="61" t="str">
        <f t="shared" si="300"/>
        <v/>
      </c>
      <c r="AY1674" s="61" t="str">
        <f t="shared" si="300"/>
        <v/>
      </c>
      <c r="AZ1674" s="44" t="str">
        <f t="shared" si="300"/>
        <v/>
      </c>
      <c r="BA1674" s="45"/>
      <c r="BB1674" s="97">
        <v>29</v>
      </c>
      <c r="BC1674" s="98">
        <v>0</v>
      </c>
      <c r="BD1674" s="98">
        <v>0</v>
      </c>
      <c r="BE1674" s="98">
        <v>0</v>
      </c>
      <c r="BF1674" s="98">
        <v>0</v>
      </c>
      <c r="BG1674" s="99">
        <f t="shared" si="298"/>
        <v>29</v>
      </c>
      <c r="BH1674" s="52">
        <f t="shared" ref="BH1674:BH1737" si="305">BG1674-AK1674</f>
        <v>0</v>
      </c>
      <c r="BI1674" s="53">
        <f>IFERROR(IF(ROUND(V1674/((D1674+AK1674)/2),1)&lt;0,0,ROUND(V1674/((D1674+AK1674)/2),1)),0)</f>
        <v>7.7</v>
      </c>
      <c r="BJ1674" s="55" t="str">
        <f>IF(AK1674=0,"정상",IF(AP1674="악성","악성",IF(AND(BL1674&gt;3,BI1674&lt;0.5),"악성",IF(AND(AP1674="정상",BL1674&lt;=3),"정상",IF(BI1674&gt;1,"정상","부진")))))</f>
        <v>정상</v>
      </c>
      <c r="BK1674" s="54">
        <v>43739</v>
      </c>
      <c r="BL1674" s="52">
        <f t="shared" si="299"/>
        <v>84</v>
      </c>
    </row>
    <row r="1675" spans="1:64" ht="17.100000000000001" customHeight="1">
      <c r="A1675" s="58" t="s">
        <v>1</v>
      </c>
      <c r="B1675" s="57" t="s">
        <v>1125</v>
      </c>
      <c r="C1675" s="56" t="s">
        <v>2422</v>
      </c>
      <c r="D1675" s="213">
        <v>0</v>
      </c>
      <c r="E1675" s="214">
        <v>0</v>
      </c>
      <c r="F1675" s="215">
        <v>0</v>
      </c>
      <c r="G1675" s="213">
        <v>0</v>
      </c>
      <c r="H1675" s="216">
        <v>0</v>
      </c>
      <c r="I1675" s="215">
        <v>0</v>
      </c>
      <c r="J1675" s="213">
        <v>0</v>
      </c>
      <c r="K1675" s="216">
        <v>0</v>
      </c>
      <c r="L1675" s="215">
        <v>0</v>
      </c>
      <c r="M1675" s="213">
        <v>0</v>
      </c>
      <c r="N1675" s="216">
        <v>0</v>
      </c>
      <c r="O1675" s="215">
        <v>0</v>
      </c>
      <c r="P1675" s="213">
        <v>0</v>
      </c>
      <c r="Q1675" s="216">
        <v>0</v>
      </c>
      <c r="R1675" s="215">
        <v>0</v>
      </c>
      <c r="S1675" s="213">
        <v>0</v>
      </c>
      <c r="T1675" s="214">
        <v>0</v>
      </c>
      <c r="U1675" s="217">
        <v>0</v>
      </c>
      <c r="V1675" s="213">
        <v>-4</v>
      </c>
      <c r="W1675" s="216">
        <v>1071.25</v>
      </c>
      <c r="X1675" s="215">
        <v>-4285</v>
      </c>
      <c r="Y1675" s="213">
        <v>0</v>
      </c>
      <c r="Z1675" s="216">
        <v>0</v>
      </c>
      <c r="AA1675" s="215">
        <v>0</v>
      </c>
      <c r="AB1675" s="213">
        <v>3</v>
      </c>
      <c r="AC1675" s="216">
        <v>1071.333333</v>
      </c>
      <c r="AD1675" s="215">
        <v>3214</v>
      </c>
      <c r="AE1675" s="213">
        <v>0</v>
      </c>
      <c r="AF1675" s="216">
        <v>0</v>
      </c>
      <c r="AG1675" s="215">
        <v>0</v>
      </c>
      <c r="AH1675" s="213">
        <v>-1</v>
      </c>
      <c r="AI1675" s="214">
        <v>1071</v>
      </c>
      <c r="AJ1675" s="215">
        <v>-1071</v>
      </c>
      <c r="AK1675" s="218">
        <v>1</v>
      </c>
      <c r="AL1675" s="214">
        <v>1071</v>
      </c>
      <c r="AM1675" s="215">
        <v>1071</v>
      </c>
      <c r="AN1675" s="36">
        <f t="shared" si="302"/>
        <v>1.0135314348501592E-7</v>
      </c>
      <c r="AO1675" s="37">
        <f t="shared" si="303"/>
        <v>0</v>
      </c>
      <c r="AP1675" s="38" t="s">
        <v>3</v>
      </c>
      <c r="AQ1675" s="39" t="str">
        <f t="shared" si="301"/>
        <v>제품</v>
      </c>
      <c r="AR1675" s="40">
        <f t="shared" ref="AR1675:AR1738" si="306">IF($AP1675="악성",$AM1675,0)</f>
        <v>1071</v>
      </c>
      <c r="AS1675" s="41">
        <f t="shared" ref="AS1675:AS1738" si="307">IF($AP1675="부진",$AM1675,0)</f>
        <v>0</v>
      </c>
      <c r="AT1675" s="42">
        <f t="shared" ref="AT1675:AT1738" si="308">IF($AP1675="정상",$AM1675,0)</f>
        <v>0</v>
      </c>
      <c r="AU1675" s="43">
        <f t="shared" si="304"/>
        <v>1071</v>
      </c>
      <c r="AV1675" s="95">
        <f t="shared" si="300"/>
        <v>1071</v>
      </c>
      <c r="AW1675" s="61" t="str">
        <f t="shared" si="300"/>
        <v/>
      </c>
      <c r="AX1675" s="61" t="str">
        <f t="shared" si="300"/>
        <v/>
      </c>
      <c r="AY1675" s="61" t="str">
        <f t="shared" si="300"/>
        <v/>
      </c>
      <c r="AZ1675" s="44" t="str">
        <f t="shared" si="300"/>
        <v/>
      </c>
      <c r="BA1675" s="45"/>
      <c r="BB1675" s="97">
        <v>1</v>
      </c>
      <c r="BC1675" s="98">
        <v>0</v>
      </c>
      <c r="BD1675" s="98">
        <v>0</v>
      </c>
      <c r="BE1675" s="98">
        <v>0</v>
      </c>
      <c r="BF1675" s="98">
        <v>0</v>
      </c>
      <c r="BG1675" s="99">
        <f t="shared" ref="BG1675:BG1738" si="309">+SUM(BB1675:BF1675)</f>
        <v>1</v>
      </c>
      <c r="BH1675" s="52">
        <f t="shared" si="305"/>
        <v>0</v>
      </c>
      <c r="BI1675" s="53">
        <f>IFERROR(IF(ROUND(V1675/((D1675+AK1675)/2),1)&lt;0,0,ROUND(V1675/((D1675+AK1675)/2),1)),0)</f>
        <v>0</v>
      </c>
      <c r="BJ1675" s="55" t="str">
        <f>IF(AK1675=0,"정상",IF(AP1675="악성","악성",IF(AND(BL1675&gt;3,BI1675&lt;0.5),"악성",IF(AND(AP1675="정상",BL1675&lt;=3),"정상",IF(BI1675&gt;1,"정상","부진")))))</f>
        <v>악성</v>
      </c>
      <c r="BK1675" s="54">
        <v>43770</v>
      </c>
      <c r="BL1675" s="52">
        <f t="shared" ref="BL1675:BL1738" si="310">DATEDIF(BK1675,$BL$9,"m")+1</f>
        <v>83</v>
      </c>
    </row>
    <row r="1676" spans="1:64" ht="17.100000000000001" customHeight="1">
      <c r="A1676" s="58" t="s">
        <v>1</v>
      </c>
      <c r="B1676" s="57" t="s">
        <v>1146</v>
      </c>
      <c r="C1676" s="56" t="s">
        <v>2423</v>
      </c>
      <c r="D1676" s="213">
        <v>1225</v>
      </c>
      <c r="E1676" s="214">
        <v>1681.9637</v>
      </c>
      <c r="F1676" s="215">
        <v>2060405</v>
      </c>
      <c r="G1676" s="213">
        <v>0</v>
      </c>
      <c r="H1676" s="216">
        <v>0</v>
      </c>
      <c r="I1676" s="215">
        <v>0</v>
      </c>
      <c r="J1676" s="213">
        <v>3000</v>
      </c>
      <c r="K1676" s="216">
        <v>1763.3</v>
      </c>
      <c r="L1676" s="215">
        <v>5289900</v>
      </c>
      <c r="M1676" s="213">
        <v>113</v>
      </c>
      <c r="N1676" s="216">
        <v>30.716813999999999</v>
      </c>
      <c r="O1676" s="215">
        <v>3471</v>
      </c>
      <c r="P1676" s="213">
        <v>0</v>
      </c>
      <c r="Q1676" s="216">
        <v>0</v>
      </c>
      <c r="R1676" s="215">
        <v>0</v>
      </c>
      <c r="S1676" s="213">
        <v>3113</v>
      </c>
      <c r="T1676" s="214">
        <v>1700.408287</v>
      </c>
      <c r="U1676" s="217">
        <v>5293371</v>
      </c>
      <c r="V1676" s="213">
        <v>3399</v>
      </c>
      <c r="W1676" s="216">
        <v>1695.588996</v>
      </c>
      <c r="X1676" s="215">
        <v>5763307</v>
      </c>
      <c r="Y1676" s="213">
        <v>0</v>
      </c>
      <c r="Z1676" s="216">
        <v>0</v>
      </c>
      <c r="AA1676" s="215">
        <v>0</v>
      </c>
      <c r="AB1676" s="213">
        <v>17</v>
      </c>
      <c r="AC1676" s="216">
        <v>1705.2941169999999</v>
      </c>
      <c r="AD1676" s="215">
        <v>28990</v>
      </c>
      <c r="AE1676" s="213">
        <v>0</v>
      </c>
      <c r="AF1676" s="216">
        <v>0</v>
      </c>
      <c r="AG1676" s="215">
        <v>0</v>
      </c>
      <c r="AH1676" s="213">
        <v>3416</v>
      </c>
      <c r="AI1676" s="214">
        <v>1695.637295</v>
      </c>
      <c r="AJ1676" s="215">
        <v>5792297</v>
      </c>
      <c r="AK1676" s="218">
        <v>922</v>
      </c>
      <c r="AL1676" s="214">
        <v>1693.5788</v>
      </c>
      <c r="AM1676" s="215">
        <v>1561479</v>
      </c>
      <c r="AN1676" s="36">
        <f t="shared" si="302"/>
        <v>1.4776919247043807E-4</v>
      </c>
      <c r="AO1676" s="37">
        <f t="shared" si="303"/>
        <v>0.21254034117104656</v>
      </c>
      <c r="AP1676" s="38" t="s">
        <v>2</v>
      </c>
      <c r="AQ1676" s="39" t="str">
        <f t="shared" si="301"/>
        <v>제품</v>
      </c>
      <c r="AR1676" s="40">
        <f t="shared" si="306"/>
        <v>0</v>
      </c>
      <c r="AS1676" s="41">
        <f t="shared" si="307"/>
        <v>0</v>
      </c>
      <c r="AT1676" s="42">
        <f t="shared" si="308"/>
        <v>1561479</v>
      </c>
      <c r="AU1676" s="43">
        <f t="shared" si="304"/>
        <v>1561479</v>
      </c>
      <c r="AV1676" s="95">
        <f t="shared" si="300"/>
        <v>1561479.6536000001</v>
      </c>
      <c r="AW1676" s="61" t="str">
        <f t="shared" si="300"/>
        <v/>
      </c>
      <c r="AX1676" s="61" t="str">
        <f t="shared" si="300"/>
        <v/>
      </c>
      <c r="AY1676" s="61" t="str">
        <f t="shared" si="300"/>
        <v/>
      </c>
      <c r="AZ1676" s="44" t="str">
        <f t="shared" si="300"/>
        <v/>
      </c>
      <c r="BA1676" s="45"/>
      <c r="BB1676" s="97">
        <v>922</v>
      </c>
      <c r="BC1676" s="98">
        <v>0</v>
      </c>
      <c r="BD1676" s="98">
        <v>0</v>
      </c>
      <c r="BE1676" s="98">
        <v>0</v>
      </c>
      <c r="BF1676" s="98">
        <v>0</v>
      </c>
      <c r="BG1676" s="99">
        <f t="shared" si="309"/>
        <v>922</v>
      </c>
      <c r="BH1676" s="52">
        <f t="shared" si="305"/>
        <v>0</v>
      </c>
      <c r="BI1676" s="53">
        <f>IFERROR(IF(ROUND(V1676/((D1676+AK1676)/2),1)&lt;0,0,ROUND(V1676/((D1676+AK1676)/2),1)),0)</f>
        <v>3.2</v>
      </c>
      <c r="BJ1676" s="55" t="str">
        <f>IF(AK1676=0,"정상",IF(AP1676="악성","악성",IF(AND(BL1676&gt;3,BI1676&lt;0.5),"악성",IF(AND(AP1676="정상",BL1676&lt;=3),"정상",IF(BI1676&gt;1,"정상","부진")))))</f>
        <v>정상</v>
      </c>
      <c r="BK1676" s="54">
        <v>46235</v>
      </c>
      <c r="BL1676" s="52">
        <f t="shared" si="310"/>
        <v>2</v>
      </c>
    </row>
    <row r="1677" spans="1:64" ht="17.100000000000001" customHeight="1">
      <c r="A1677" s="58" t="s">
        <v>1</v>
      </c>
      <c r="B1677" s="57" t="s">
        <v>1147</v>
      </c>
      <c r="C1677" s="56" t="s">
        <v>2424</v>
      </c>
      <c r="D1677" s="213">
        <v>858</v>
      </c>
      <c r="E1677" s="214">
        <v>1689.4438</v>
      </c>
      <c r="F1677" s="215">
        <v>1449542</v>
      </c>
      <c r="G1677" s="213">
        <v>0</v>
      </c>
      <c r="H1677" s="216">
        <v>0</v>
      </c>
      <c r="I1677" s="215">
        <v>0</v>
      </c>
      <c r="J1677" s="213">
        <v>2000</v>
      </c>
      <c r="K1677" s="216">
        <v>1763.15</v>
      </c>
      <c r="L1677" s="215">
        <v>3526300</v>
      </c>
      <c r="M1677" s="213">
        <v>50</v>
      </c>
      <c r="N1677" s="216">
        <v>1</v>
      </c>
      <c r="O1677" s="215">
        <v>50</v>
      </c>
      <c r="P1677" s="213">
        <v>0</v>
      </c>
      <c r="Q1677" s="216">
        <v>0</v>
      </c>
      <c r="R1677" s="215">
        <v>0</v>
      </c>
      <c r="S1677" s="213">
        <v>2050</v>
      </c>
      <c r="T1677" s="214">
        <v>1720.1707309999999</v>
      </c>
      <c r="U1677" s="217">
        <v>3526350</v>
      </c>
      <c r="V1677" s="213">
        <v>2685</v>
      </c>
      <c r="W1677" s="216">
        <v>1708.9296079999999</v>
      </c>
      <c r="X1677" s="215">
        <v>4588476</v>
      </c>
      <c r="Y1677" s="213">
        <v>0</v>
      </c>
      <c r="Z1677" s="216">
        <v>0</v>
      </c>
      <c r="AA1677" s="215">
        <v>0</v>
      </c>
      <c r="AB1677" s="213">
        <v>11</v>
      </c>
      <c r="AC1677" s="216">
        <v>1704.363636</v>
      </c>
      <c r="AD1677" s="215">
        <v>18748</v>
      </c>
      <c r="AE1677" s="213">
        <v>0</v>
      </c>
      <c r="AF1677" s="216">
        <v>0</v>
      </c>
      <c r="AG1677" s="215">
        <v>0</v>
      </c>
      <c r="AH1677" s="213">
        <v>2696</v>
      </c>
      <c r="AI1677" s="214">
        <v>1708.910979</v>
      </c>
      <c r="AJ1677" s="215">
        <v>4607224</v>
      </c>
      <c r="AK1677" s="218">
        <v>212</v>
      </c>
      <c r="AL1677" s="214">
        <v>1739.0029999999999</v>
      </c>
      <c r="AM1677" s="215">
        <v>368668</v>
      </c>
      <c r="AN1677" s="36">
        <f t="shared" si="302"/>
        <v>3.4888572084345332E-5</v>
      </c>
      <c r="AO1677" s="37">
        <f t="shared" si="303"/>
        <v>7.2902338376891335E-2</v>
      </c>
      <c r="AP1677" s="38" t="s">
        <v>2</v>
      </c>
      <c r="AQ1677" s="39" t="str">
        <f t="shared" si="301"/>
        <v>제품</v>
      </c>
      <c r="AR1677" s="40">
        <f t="shared" si="306"/>
        <v>0</v>
      </c>
      <c r="AS1677" s="41">
        <f t="shared" si="307"/>
        <v>0</v>
      </c>
      <c r="AT1677" s="42">
        <f t="shared" si="308"/>
        <v>368668</v>
      </c>
      <c r="AU1677" s="43">
        <f t="shared" si="304"/>
        <v>368668</v>
      </c>
      <c r="AV1677" s="95">
        <f t="shared" si="300"/>
        <v>368668.636</v>
      </c>
      <c r="AW1677" s="61" t="str">
        <f t="shared" si="300"/>
        <v/>
      </c>
      <c r="AX1677" s="61" t="str">
        <f t="shared" si="300"/>
        <v/>
      </c>
      <c r="AY1677" s="61" t="str">
        <f t="shared" si="300"/>
        <v/>
      </c>
      <c r="AZ1677" s="44" t="str">
        <f t="shared" si="300"/>
        <v/>
      </c>
      <c r="BA1677" s="45"/>
      <c r="BB1677" s="97">
        <v>212</v>
      </c>
      <c r="BC1677" s="98">
        <v>0</v>
      </c>
      <c r="BD1677" s="98">
        <v>0</v>
      </c>
      <c r="BE1677" s="98">
        <v>0</v>
      </c>
      <c r="BF1677" s="98">
        <v>0</v>
      </c>
      <c r="BG1677" s="99">
        <f t="shared" si="309"/>
        <v>212</v>
      </c>
      <c r="BH1677" s="52">
        <f t="shared" si="305"/>
        <v>0</v>
      </c>
      <c r="BI1677" s="53">
        <f>IFERROR(IF(ROUND(V1677/((D1677+AK1677)/2),1)&lt;0,0,ROUND(V1677/((D1677+AK1677)/2),1)),0)</f>
        <v>5</v>
      </c>
      <c r="BJ1677" s="55" t="str">
        <f>IF(AK1677=0,"정상",IF(AP1677="악성","악성",IF(AND(BL1677&gt;3,BI1677&lt;0.5),"악성",IF(AND(AP1677="정상",BL1677&lt;=3),"정상",IF(BI1677&gt;1,"정상","부진")))))</f>
        <v>정상</v>
      </c>
      <c r="BK1677" s="54">
        <v>46023</v>
      </c>
      <c r="BL1677" s="52">
        <f t="shared" si="310"/>
        <v>9</v>
      </c>
    </row>
    <row r="1678" spans="1:64" ht="17.100000000000001" customHeight="1">
      <c r="A1678" s="58" t="s">
        <v>1</v>
      </c>
      <c r="B1678" s="57" t="s">
        <v>1163</v>
      </c>
      <c r="C1678" s="56" t="s">
        <v>2425</v>
      </c>
      <c r="D1678" s="213">
        <v>2249</v>
      </c>
      <c r="E1678" s="214">
        <v>1376.0721000000001</v>
      </c>
      <c r="F1678" s="215">
        <v>3094786</v>
      </c>
      <c r="G1678" s="213">
        <v>0</v>
      </c>
      <c r="H1678" s="216">
        <v>0</v>
      </c>
      <c r="I1678" s="215">
        <v>0</v>
      </c>
      <c r="J1678" s="213">
        <v>3000</v>
      </c>
      <c r="K1678" s="216">
        <v>1530.8</v>
      </c>
      <c r="L1678" s="215">
        <v>4592400</v>
      </c>
      <c r="M1678" s="213">
        <v>3</v>
      </c>
      <c r="N1678" s="216">
        <v>1512.333333</v>
      </c>
      <c r="O1678" s="215">
        <v>4537</v>
      </c>
      <c r="P1678" s="213">
        <v>0</v>
      </c>
      <c r="Q1678" s="216">
        <v>0</v>
      </c>
      <c r="R1678" s="215">
        <v>0</v>
      </c>
      <c r="S1678" s="213">
        <v>3003</v>
      </c>
      <c r="T1678" s="214">
        <v>1530.781551</v>
      </c>
      <c r="U1678" s="217">
        <v>4596937</v>
      </c>
      <c r="V1678" s="213">
        <v>2882</v>
      </c>
      <c r="W1678" s="216">
        <v>1425.8296319999999</v>
      </c>
      <c r="X1678" s="215">
        <v>4109241</v>
      </c>
      <c r="Y1678" s="213">
        <v>0</v>
      </c>
      <c r="Z1678" s="216">
        <v>0</v>
      </c>
      <c r="AA1678" s="215">
        <v>0</v>
      </c>
      <c r="AB1678" s="213">
        <v>24</v>
      </c>
      <c r="AC1678" s="216">
        <v>1421.875</v>
      </c>
      <c r="AD1678" s="215">
        <v>34125</v>
      </c>
      <c r="AE1678" s="213">
        <v>0</v>
      </c>
      <c r="AF1678" s="216">
        <v>0</v>
      </c>
      <c r="AG1678" s="215">
        <v>0</v>
      </c>
      <c r="AH1678" s="213">
        <v>2906</v>
      </c>
      <c r="AI1678" s="214">
        <v>1425.796971</v>
      </c>
      <c r="AJ1678" s="215">
        <v>4143366</v>
      </c>
      <c r="AK1678" s="218">
        <v>2346</v>
      </c>
      <c r="AL1678" s="214">
        <v>1512.5136</v>
      </c>
      <c r="AM1678" s="215">
        <v>3548357</v>
      </c>
      <c r="AN1678" s="36">
        <f t="shared" si="302"/>
        <v>3.3579564533805844E-4</v>
      </c>
      <c r="AO1678" s="37">
        <f t="shared" si="303"/>
        <v>0.4466869763899467</v>
      </c>
      <c r="AP1678" s="38" t="s">
        <v>2</v>
      </c>
      <c r="AQ1678" s="39" t="str">
        <f t="shared" si="301"/>
        <v>제품</v>
      </c>
      <c r="AR1678" s="40">
        <f t="shared" si="306"/>
        <v>0</v>
      </c>
      <c r="AS1678" s="41">
        <f t="shared" si="307"/>
        <v>0</v>
      </c>
      <c r="AT1678" s="42">
        <f t="shared" si="308"/>
        <v>3548357</v>
      </c>
      <c r="AU1678" s="43">
        <f t="shared" si="304"/>
        <v>3548357</v>
      </c>
      <c r="AV1678" s="95">
        <f t="shared" si="300"/>
        <v>3548356.9056000002</v>
      </c>
      <c r="AW1678" s="61" t="str">
        <f t="shared" si="300"/>
        <v/>
      </c>
      <c r="AX1678" s="61" t="str">
        <f t="shared" si="300"/>
        <v/>
      </c>
      <c r="AY1678" s="61" t="str">
        <f t="shared" si="300"/>
        <v/>
      </c>
      <c r="AZ1678" s="44" t="str">
        <f t="shared" si="300"/>
        <v/>
      </c>
      <c r="BA1678" s="45"/>
      <c r="BB1678" s="97">
        <v>2346</v>
      </c>
      <c r="BC1678" s="98">
        <v>0</v>
      </c>
      <c r="BD1678" s="98">
        <v>0</v>
      </c>
      <c r="BE1678" s="98">
        <v>0</v>
      </c>
      <c r="BF1678" s="98">
        <v>0</v>
      </c>
      <c r="BG1678" s="99">
        <f t="shared" si="309"/>
        <v>2346</v>
      </c>
      <c r="BH1678" s="52">
        <f t="shared" si="305"/>
        <v>0</v>
      </c>
      <c r="BI1678" s="53">
        <f>IFERROR(IF(ROUND(V1678/((D1678+AK1678)/2),1)&lt;0,0,ROUND(V1678/((D1678+AK1678)/2),1)),0)</f>
        <v>1.3</v>
      </c>
      <c r="BJ1678" s="55" t="str">
        <f>IF(AK1678=0,"정상",IF(AP1678="악성","악성",IF(AND(BL1678&gt;3,BI1678&lt;0.5),"악성",IF(AND(AP1678="정상",BL1678&lt;=3),"정상",IF(BI1678&gt;1,"정상","부진")))))</f>
        <v>정상</v>
      </c>
      <c r="BK1678" s="54">
        <v>46082</v>
      </c>
      <c r="BL1678" s="52">
        <f t="shared" si="310"/>
        <v>7</v>
      </c>
    </row>
    <row r="1679" spans="1:64" ht="17.100000000000001" customHeight="1">
      <c r="A1679" s="58" t="s">
        <v>1</v>
      </c>
      <c r="B1679" s="57" t="s">
        <v>1228</v>
      </c>
      <c r="C1679" s="56" t="s">
        <v>2426</v>
      </c>
      <c r="D1679" s="213">
        <v>1952</v>
      </c>
      <c r="E1679" s="214">
        <v>1258.0047</v>
      </c>
      <c r="F1679" s="215">
        <v>2455625</v>
      </c>
      <c r="G1679" s="213">
        <v>3000</v>
      </c>
      <c r="H1679" s="216">
        <v>1052.838</v>
      </c>
      <c r="I1679" s="215">
        <v>3158514</v>
      </c>
      <c r="J1679" s="213">
        <v>3000</v>
      </c>
      <c r="K1679" s="216">
        <v>1260.8</v>
      </c>
      <c r="L1679" s="215">
        <v>3782400</v>
      </c>
      <c r="M1679" s="213">
        <v>0</v>
      </c>
      <c r="N1679" s="216">
        <v>0</v>
      </c>
      <c r="O1679" s="215">
        <v>0</v>
      </c>
      <c r="P1679" s="213">
        <v>0</v>
      </c>
      <c r="Q1679" s="216">
        <v>0</v>
      </c>
      <c r="R1679" s="215">
        <v>0</v>
      </c>
      <c r="S1679" s="213">
        <v>6000</v>
      </c>
      <c r="T1679" s="214">
        <v>1156.819</v>
      </c>
      <c r="U1679" s="217">
        <v>6940914</v>
      </c>
      <c r="V1679" s="213">
        <v>4521</v>
      </c>
      <c r="W1679" s="216">
        <v>1239.594337</v>
      </c>
      <c r="X1679" s="215">
        <v>5604206</v>
      </c>
      <c r="Y1679" s="213">
        <v>0</v>
      </c>
      <c r="Z1679" s="216">
        <v>0</v>
      </c>
      <c r="AA1679" s="215">
        <v>0</v>
      </c>
      <c r="AB1679" s="213">
        <v>19</v>
      </c>
      <c r="AC1679" s="216">
        <v>1243.736842</v>
      </c>
      <c r="AD1679" s="215">
        <v>23631</v>
      </c>
      <c r="AE1679" s="213">
        <v>0</v>
      </c>
      <c r="AF1679" s="216">
        <v>0</v>
      </c>
      <c r="AG1679" s="215">
        <v>0</v>
      </c>
      <c r="AH1679" s="213">
        <v>4540</v>
      </c>
      <c r="AI1679" s="214">
        <v>1239.611674</v>
      </c>
      <c r="AJ1679" s="215">
        <v>5627837</v>
      </c>
      <c r="AK1679" s="218">
        <v>3412</v>
      </c>
      <c r="AL1679" s="214">
        <v>1104.5436999999999</v>
      </c>
      <c r="AM1679" s="215">
        <v>3768702</v>
      </c>
      <c r="AN1679" s="36">
        <f t="shared" si="302"/>
        <v>3.5664780070799858E-4</v>
      </c>
      <c r="AO1679" s="37">
        <f t="shared" si="303"/>
        <v>0.42907444668008049</v>
      </c>
      <c r="AP1679" s="38" t="s">
        <v>2</v>
      </c>
      <c r="AQ1679" s="39" t="str">
        <f t="shared" si="301"/>
        <v>제품</v>
      </c>
      <c r="AR1679" s="40">
        <f t="shared" si="306"/>
        <v>0</v>
      </c>
      <c r="AS1679" s="41">
        <f t="shared" si="307"/>
        <v>0</v>
      </c>
      <c r="AT1679" s="42">
        <f t="shared" si="308"/>
        <v>3768702</v>
      </c>
      <c r="AU1679" s="43">
        <f t="shared" si="304"/>
        <v>3768702</v>
      </c>
      <c r="AV1679" s="95">
        <f t="shared" si="300"/>
        <v>3768703.1043999996</v>
      </c>
      <c r="AW1679" s="61" t="str">
        <f t="shared" si="300"/>
        <v/>
      </c>
      <c r="AX1679" s="61" t="str">
        <f t="shared" si="300"/>
        <v/>
      </c>
      <c r="AY1679" s="61" t="str">
        <f t="shared" si="300"/>
        <v/>
      </c>
      <c r="AZ1679" s="44" t="str">
        <f t="shared" si="300"/>
        <v/>
      </c>
      <c r="BA1679" s="45"/>
      <c r="BB1679" s="97">
        <v>3412</v>
      </c>
      <c r="BC1679" s="98">
        <v>0</v>
      </c>
      <c r="BD1679" s="98">
        <v>0</v>
      </c>
      <c r="BE1679" s="98">
        <v>0</v>
      </c>
      <c r="BF1679" s="98">
        <v>0</v>
      </c>
      <c r="BG1679" s="99">
        <f t="shared" si="309"/>
        <v>3412</v>
      </c>
      <c r="BH1679" s="52">
        <f t="shared" si="305"/>
        <v>0</v>
      </c>
      <c r="BI1679" s="53">
        <f>IFERROR(IF(ROUND(V1679/((D1679+AK1679)/2),1)&lt;0,0,ROUND(V1679/((D1679+AK1679)/2),1)),0)</f>
        <v>1.7</v>
      </c>
      <c r="BJ1679" s="55" t="str">
        <f>IF(AK1679=0,"정상",IF(AP1679="악성","악성",IF(AND(BL1679&gt;3,BI1679&lt;0.5),"악성",IF(AND(AP1679="정상",BL1679&lt;=3),"정상",IF(BI1679&gt;1,"정상","부진")))))</f>
        <v>정상</v>
      </c>
      <c r="BK1679" s="54">
        <v>46204</v>
      </c>
      <c r="BL1679" s="52">
        <f t="shared" si="310"/>
        <v>3</v>
      </c>
    </row>
    <row r="1680" spans="1:64" ht="17.100000000000001" customHeight="1">
      <c r="A1680" s="58" t="s">
        <v>1</v>
      </c>
      <c r="B1680" s="57" t="s">
        <v>1229</v>
      </c>
      <c r="C1680" s="56" t="s">
        <v>2427</v>
      </c>
      <c r="D1680" s="213">
        <v>2538</v>
      </c>
      <c r="E1680" s="214">
        <v>1209.2257999999999</v>
      </c>
      <c r="F1680" s="215">
        <v>3069015</v>
      </c>
      <c r="G1680" s="213">
        <v>3000</v>
      </c>
      <c r="H1680" s="216">
        <v>1052.838</v>
      </c>
      <c r="I1680" s="215">
        <v>3158514</v>
      </c>
      <c r="J1680" s="213">
        <v>6000</v>
      </c>
      <c r="K1680" s="216">
        <v>1269.3</v>
      </c>
      <c r="L1680" s="215">
        <v>7615800</v>
      </c>
      <c r="M1680" s="213">
        <v>11</v>
      </c>
      <c r="N1680" s="216">
        <v>1304.272727</v>
      </c>
      <c r="O1680" s="215">
        <v>14347</v>
      </c>
      <c r="P1680" s="213">
        <v>0</v>
      </c>
      <c r="Q1680" s="216">
        <v>0</v>
      </c>
      <c r="R1680" s="215">
        <v>0</v>
      </c>
      <c r="S1680" s="213">
        <v>9011</v>
      </c>
      <c r="T1680" s="214">
        <v>1197.2767719999999</v>
      </c>
      <c r="U1680" s="217">
        <v>10788661</v>
      </c>
      <c r="V1680" s="213">
        <v>8440</v>
      </c>
      <c r="W1680" s="216">
        <v>1217.6681269999999</v>
      </c>
      <c r="X1680" s="215">
        <v>10277119</v>
      </c>
      <c r="Y1680" s="213">
        <v>0</v>
      </c>
      <c r="Z1680" s="216">
        <v>0</v>
      </c>
      <c r="AA1680" s="215">
        <v>0</v>
      </c>
      <c r="AB1680" s="213">
        <v>42</v>
      </c>
      <c r="AC1680" s="216">
        <v>1200.3095229999999</v>
      </c>
      <c r="AD1680" s="215">
        <v>50413</v>
      </c>
      <c r="AE1680" s="213">
        <v>0</v>
      </c>
      <c r="AF1680" s="216">
        <v>0</v>
      </c>
      <c r="AG1680" s="215">
        <v>0</v>
      </c>
      <c r="AH1680" s="213">
        <v>8482</v>
      </c>
      <c r="AI1680" s="214">
        <v>1217.5821739999999</v>
      </c>
      <c r="AJ1680" s="215">
        <v>10327532</v>
      </c>
      <c r="AK1680" s="218">
        <v>3067</v>
      </c>
      <c r="AL1680" s="214">
        <v>1151.0093999999999</v>
      </c>
      <c r="AM1680" s="215">
        <v>3530144</v>
      </c>
      <c r="AN1680" s="36">
        <f t="shared" si="302"/>
        <v>3.3407207409408778E-4</v>
      </c>
      <c r="AO1680" s="37">
        <f t="shared" si="303"/>
        <v>0.26556411810546365</v>
      </c>
      <c r="AP1680" s="38" t="s">
        <v>2</v>
      </c>
      <c r="AQ1680" s="39" t="str">
        <f t="shared" si="301"/>
        <v>제품</v>
      </c>
      <c r="AR1680" s="40">
        <f t="shared" si="306"/>
        <v>0</v>
      </c>
      <c r="AS1680" s="41">
        <f t="shared" si="307"/>
        <v>0</v>
      </c>
      <c r="AT1680" s="42">
        <f t="shared" si="308"/>
        <v>3530144</v>
      </c>
      <c r="AU1680" s="43">
        <f t="shared" si="304"/>
        <v>3530144</v>
      </c>
      <c r="AV1680" s="95">
        <f t="shared" si="300"/>
        <v>3530145.8297999999</v>
      </c>
      <c r="AW1680" s="61" t="str">
        <f t="shared" si="300"/>
        <v/>
      </c>
      <c r="AX1680" s="61" t="str">
        <f t="shared" si="300"/>
        <v/>
      </c>
      <c r="AY1680" s="61" t="str">
        <f t="shared" si="300"/>
        <v/>
      </c>
      <c r="AZ1680" s="44" t="str">
        <f t="shared" si="300"/>
        <v/>
      </c>
      <c r="BA1680" s="45"/>
      <c r="BB1680" s="97">
        <v>3067</v>
      </c>
      <c r="BC1680" s="98">
        <v>0</v>
      </c>
      <c r="BD1680" s="98">
        <v>0</v>
      </c>
      <c r="BE1680" s="98">
        <v>0</v>
      </c>
      <c r="BF1680" s="98">
        <v>0</v>
      </c>
      <c r="BG1680" s="99">
        <f t="shared" si="309"/>
        <v>3067</v>
      </c>
      <c r="BH1680" s="52">
        <f t="shared" si="305"/>
        <v>0</v>
      </c>
      <c r="BI1680" s="53">
        <f>IFERROR(IF(ROUND(V1680/((D1680+AK1680)/2),1)&lt;0,0,ROUND(V1680/((D1680+AK1680)/2),1)),0)</f>
        <v>3</v>
      </c>
      <c r="BJ1680" s="55" t="str">
        <f>IF(AK1680=0,"정상",IF(AP1680="악성","악성",IF(AND(BL1680&gt;3,BI1680&lt;0.5),"악성",IF(AND(AP1680="정상",BL1680&lt;=3),"정상",IF(BI1680&gt;1,"정상","부진")))))</f>
        <v>정상</v>
      </c>
      <c r="BK1680" s="54">
        <v>46204</v>
      </c>
      <c r="BL1680" s="52">
        <f t="shared" si="310"/>
        <v>3</v>
      </c>
    </row>
    <row r="1681" spans="1:64" ht="17.100000000000001" customHeight="1">
      <c r="A1681" s="58" t="s">
        <v>1</v>
      </c>
      <c r="B1681" s="57" t="s">
        <v>1244</v>
      </c>
      <c r="C1681" s="56" t="s">
        <v>2428</v>
      </c>
      <c r="D1681" s="213">
        <v>343</v>
      </c>
      <c r="E1681" s="214">
        <v>2988.6059</v>
      </c>
      <c r="F1681" s="215">
        <v>1025091</v>
      </c>
      <c r="G1681" s="213">
        <v>0</v>
      </c>
      <c r="H1681" s="216">
        <v>0</v>
      </c>
      <c r="I1681" s="215">
        <v>0</v>
      </c>
      <c r="J1681" s="213">
        <v>0</v>
      </c>
      <c r="K1681" s="216">
        <v>0</v>
      </c>
      <c r="L1681" s="215">
        <v>0</v>
      </c>
      <c r="M1681" s="213">
        <v>0</v>
      </c>
      <c r="N1681" s="216">
        <v>0</v>
      </c>
      <c r="O1681" s="215">
        <v>0</v>
      </c>
      <c r="P1681" s="213">
        <v>0</v>
      </c>
      <c r="Q1681" s="216">
        <v>0</v>
      </c>
      <c r="R1681" s="215">
        <v>0</v>
      </c>
      <c r="S1681" s="213">
        <v>0</v>
      </c>
      <c r="T1681" s="214">
        <v>0</v>
      </c>
      <c r="U1681" s="217">
        <v>0</v>
      </c>
      <c r="V1681" s="213">
        <v>216</v>
      </c>
      <c r="W1681" s="216">
        <v>2988.6805549999999</v>
      </c>
      <c r="X1681" s="215">
        <v>645555</v>
      </c>
      <c r="Y1681" s="213">
        <v>0</v>
      </c>
      <c r="Z1681" s="216">
        <v>0</v>
      </c>
      <c r="AA1681" s="215">
        <v>0</v>
      </c>
      <c r="AB1681" s="213">
        <v>126</v>
      </c>
      <c r="AC1681" s="216">
        <v>2988.4761899999999</v>
      </c>
      <c r="AD1681" s="215">
        <v>376548</v>
      </c>
      <c r="AE1681" s="213">
        <v>0</v>
      </c>
      <c r="AF1681" s="216">
        <v>0</v>
      </c>
      <c r="AG1681" s="215">
        <v>0</v>
      </c>
      <c r="AH1681" s="213">
        <v>342</v>
      </c>
      <c r="AI1681" s="214">
        <v>2988.6052629999999</v>
      </c>
      <c r="AJ1681" s="215">
        <v>1022103</v>
      </c>
      <c r="AK1681" s="218">
        <v>1</v>
      </c>
      <c r="AL1681" s="214">
        <v>2988</v>
      </c>
      <c r="AM1681" s="215">
        <v>2988</v>
      </c>
      <c r="AN1681" s="36">
        <f t="shared" si="302"/>
        <v>2.8276675325231329E-7</v>
      </c>
      <c r="AO1681" s="37">
        <f t="shared" si="303"/>
        <v>2.9154518950437317E-3</v>
      </c>
      <c r="AP1681" s="38" t="s">
        <v>4</v>
      </c>
      <c r="AQ1681" s="39" t="str">
        <f t="shared" si="301"/>
        <v>제품</v>
      </c>
      <c r="AR1681" s="40">
        <f t="shared" si="306"/>
        <v>0</v>
      </c>
      <c r="AS1681" s="41">
        <f t="shared" si="307"/>
        <v>2988</v>
      </c>
      <c r="AT1681" s="42">
        <f t="shared" si="308"/>
        <v>0</v>
      </c>
      <c r="AU1681" s="43">
        <f t="shared" si="304"/>
        <v>2988</v>
      </c>
      <c r="AV1681" s="95">
        <f t="shared" si="300"/>
        <v>2988</v>
      </c>
      <c r="AW1681" s="61" t="str">
        <f t="shared" si="300"/>
        <v/>
      </c>
      <c r="AX1681" s="61" t="str">
        <f t="shared" si="300"/>
        <v/>
      </c>
      <c r="AY1681" s="61" t="str">
        <f t="shared" si="300"/>
        <v/>
      </c>
      <c r="AZ1681" s="44" t="str">
        <f t="shared" si="300"/>
        <v/>
      </c>
      <c r="BA1681" s="45"/>
      <c r="BB1681" s="97">
        <v>1</v>
      </c>
      <c r="BC1681" s="98">
        <v>0</v>
      </c>
      <c r="BD1681" s="98">
        <v>0</v>
      </c>
      <c r="BE1681" s="98">
        <v>0</v>
      </c>
      <c r="BF1681" s="98">
        <v>0</v>
      </c>
      <c r="BG1681" s="99">
        <f t="shared" si="309"/>
        <v>1</v>
      </c>
      <c r="BH1681" s="52">
        <f t="shared" si="305"/>
        <v>0</v>
      </c>
      <c r="BI1681" s="53">
        <f>IFERROR(IF(ROUND(V1681/((D1681+AK1681)/2),1)&lt;0,0,ROUND(V1681/((D1681+AK1681)/2),1)),0)</f>
        <v>1.3</v>
      </c>
      <c r="BJ1681" s="55" t="str">
        <f>IF(AK1681=0,"정상",IF(AP1681="악성","악성",IF(AND(BL1681&gt;3,BI1681&lt;0.5),"악성",IF(AND(AP1681="정상",BL1681&lt;=3),"정상",IF(BI1681&gt;1,"정상","부진")))))</f>
        <v>정상</v>
      </c>
      <c r="BK1681" s="54">
        <v>43952</v>
      </c>
      <c r="BL1681" s="52">
        <f t="shared" si="310"/>
        <v>77</v>
      </c>
    </row>
    <row r="1682" spans="1:64" ht="17.100000000000001" customHeight="1">
      <c r="A1682" s="58" t="s">
        <v>1</v>
      </c>
      <c r="B1682" s="57" t="s">
        <v>1230</v>
      </c>
      <c r="C1682" s="56" t="s">
        <v>2429</v>
      </c>
      <c r="D1682" s="213">
        <v>125</v>
      </c>
      <c r="E1682" s="214">
        <v>5357.7583000000004</v>
      </c>
      <c r="F1682" s="215">
        <v>669719</v>
      </c>
      <c r="G1682" s="213">
        <v>0</v>
      </c>
      <c r="H1682" s="216">
        <v>0</v>
      </c>
      <c r="I1682" s="215">
        <v>0</v>
      </c>
      <c r="J1682" s="213">
        <v>0</v>
      </c>
      <c r="K1682" s="216">
        <v>0</v>
      </c>
      <c r="L1682" s="215">
        <v>0</v>
      </c>
      <c r="M1682" s="213">
        <v>1</v>
      </c>
      <c r="N1682" s="216">
        <v>5357</v>
      </c>
      <c r="O1682" s="215">
        <v>5357</v>
      </c>
      <c r="P1682" s="213">
        <v>0</v>
      </c>
      <c r="Q1682" s="216">
        <v>0</v>
      </c>
      <c r="R1682" s="215">
        <v>0</v>
      </c>
      <c r="S1682" s="213">
        <v>1</v>
      </c>
      <c r="T1682" s="214">
        <v>5357</v>
      </c>
      <c r="U1682" s="217">
        <v>5357</v>
      </c>
      <c r="V1682" s="213">
        <v>-35</v>
      </c>
      <c r="W1682" s="216">
        <v>5357.5428570000004</v>
      </c>
      <c r="X1682" s="215">
        <v>-187514</v>
      </c>
      <c r="Y1682" s="213">
        <v>0</v>
      </c>
      <c r="Z1682" s="216">
        <v>0</v>
      </c>
      <c r="AA1682" s="215">
        <v>0</v>
      </c>
      <c r="AB1682" s="213">
        <v>70</v>
      </c>
      <c r="AC1682" s="216">
        <v>5357.7857139999996</v>
      </c>
      <c r="AD1682" s="215">
        <v>375045</v>
      </c>
      <c r="AE1682" s="213">
        <v>0</v>
      </c>
      <c r="AF1682" s="216">
        <v>0</v>
      </c>
      <c r="AG1682" s="215">
        <v>0</v>
      </c>
      <c r="AH1682" s="213">
        <v>35</v>
      </c>
      <c r="AI1682" s="214">
        <v>5358.0285709999998</v>
      </c>
      <c r="AJ1682" s="215">
        <v>187531</v>
      </c>
      <c r="AK1682" s="218">
        <v>91</v>
      </c>
      <c r="AL1682" s="214">
        <v>5357.6458000000002</v>
      </c>
      <c r="AM1682" s="215">
        <v>487545</v>
      </c>
      <c r="AN1682" s="36">
        <f t="shared" si="302"/>
        <v>4.613839247469849E-5</v>
      </c>
      <c r="AO1682" s="37">
        <f t="shared" si="303"/>
        <v>0.72222222222222221</v>
      </c>
      <c r="AP1682" s="38" t="s">
        <v>3</v>
      </c>
      <c r="AQ1682" s="39" t="str">
        <f t="shared" si="301"/>
        <v>제품</v>
      </c>
      <c r="AR1682" s="40">
        <f t="shared" si="306"/>
        <v>487545</v>
      </c>
      <c r="AS1682" s="41">
        <f t="shared" si="307"/>
        <v>0</v>
      </c>
      <c r="AT1682" s="42">
        <f t="shared" si="308"/>
        <v>0</v>
      </c>
      <c r="AU1682" s="43">
        <f t="shared" si="304"/>
        <v>487545</v>
      </c>
      <c r="AV1682" s="95">
        <f t="shared" si="300"/>
        <v>487545.76780000003</v>
      </c>
      <c r="AW1682" s="61" t="str">
        <f t="shared" si="300"/>
        <v/>
      </c>
      <c r="AX1682" s="61" t="str">
        <f t="shared" si="300"/>
        <v/>
      </c>
      <c r="AY1682" s="61" t="str">
        <f t="shared" si="300"/>
        <v/>
      </c>
      <c r="AZ1682" s="44" t="str">
        <f t="shared" si="300"/>
        <v/>
      </c>
      <c r="BA1682" s="45"/>
      <c r="BB1682" s="97">
        <v>91</v>
      </c>
      <c r="BC1682" s="98">
        <v>0</v>
      </c>
      <c r="BD1682" s="98">
        <v>0</v>
      </c>
      <c r="BE1682" s="98">
        <v>0</v>
      </c>
      <c r="BF1682" s="98">
        <v>0</v>
      </c>
      <c r="BG1682" s="99">
        <f t="shared" si="309"/>
        <v>91</v>
      </c>
      <c r="BH1682" s="52">
        <f t="shared" si="305"/>
        <v>0</v>
      </c>
      <c r="BI1682" s="53">
        <f>IFERROR(IF(ROUND(V1682/((D1682+AK1682)/2),1)&lt;0,0,ROUND(V1682/((D1682+AK1682)/2),1)),0)</f>
        <v>0</v>
      </c>
      <c r="BJ1682" s="55" t="str">
        <f>IF(AK1682=0,"정상",IF(AP1682="악성","악성",IF(AND(BL1682&gt;3,BI1682&lt;0.5),"악성",IF(AND(AP1682="정상",BL1682&lt;=3),"정상",IF(BI1682&gt;1,"정상","부진")))))</f>
        <v>악성</v>
      </c>
      <c r="BK1682" s="54">
        <v>43922</v>
      </c>
      <c r="BL1682" s="52">
        <f t="shared" si="310"/>
        <v>78</v>
      </c>
    </row>
    <row r="1683" spans="1:64" ht="17.100000000000001" customHeight="1">
      <c r="A1683" s="58" t="s">
        <v>1</v>
      </c>
      <c r="B1683" s="57" t="s">
        <v>1243</v>
      </c>
      <c r="C1683" s="56" t="s">
        <v>2430</v>
      </c>
      <c r="D1683" s="213">
        <v>7</v>
      </c>
      <c r="E1683" s="214">
        <v>1952</v>
      </c>
      <c r="F1683" s="215">
        <v>13664</v>
      </c>
      <c r="G1683" s="213">
        <v>0</v>
      </c>
      <c r="H1683" s="216">
        <v>0</v>
      </c>
      <c r="I1683" s="215">
        <v>0</v>
      </c>
      <c r="J1683" s="213">
        <v>0</v>
      </c>
      <c r="K1683" s="216">
        <v>0</v>
      </c>
      <c r="L1683" s="215">
        <v>0</v>
      </c>
      <c r="M1683" s="213">
        <v>0</v>
      </c>
      <c r="N1683" s="216">
        <v>0</v>
      </c>
      <c r="O1683" s="215">
        <v>0</v>
      </c>
      <c r="P1683" s="213">
        <v>0</v>
      </c>
      <c r="Q1683" s="216">
        <v>0</v>
      </c>
      <c r="R1683" s="215">
        <v>0</v>
      </c>
      <c r="S1683" s="213">
        <v>0</v>
      </c>
      <c r="T1683" s="214">
        <v>0</v>
      </c>
      <c r="U1683" s="217">
        <v>0</v>
      </c>
      <c r="V1683" s="213">
        <v>-4</v>
      </c>
      <c r="W1683" s="216">
        <v>1952</v>
      </c>
      <c r="X1683" s="215">
        <v>-7808</v>
      </c>
      <c r="Y1683" s="213">
        <v>0</v>
      </c>
      <c r="Z1683" s="216">
        <v>0</v>
      </c>
      <c r="AA1683" s="215">
        <v>0</v>
      </c>
      <c r="AB1683" s="213">
        <v>7</v>
      </c>
      <c r="AC1683" s="216">
        <v>1952</v>
      </c>
      <c r="AD1683" s="215">
        <v>13664</v>
      </c>
      <c r="AE1683" s="213">
        <v>0</v>
      </c>
      <c r="AF1683" s="216">
        <v>0</v>
      </c>
      <c r="AG1683" s="215">
        <v>0</v>
      </c>
      <c r="AH1683" s="213">
        <v>3</v>
      </c>
      <c r="AI1683" s="214">
        <v>1952</v>
      </c>
      <c r="AJ1683" s="215">
        <v>5856</v>
      </c>
      <c r="AK1683" s="218">
        <v>4</v>
      </c>
      <c r="AL1683" s="214">
        <v>1952</v>
      </c>
      <c r="AM1683" s="215">
        <v>7808</v>
      </c>
      <c r="AN1683" s="36">
        <f t="shared" si="302"/>
        <v>7.3890321599533544E-7</v>
      </c>
      <c r="AO1683" s="37">
        <f t="shared" si="303"/>
        <v>0.5714285714285714</v>
      </c>
      <c r="AP1683" s="38" t="s">
        <v>3</v>
      </c>
      <c r="AQ1683" s="39" t="str">
        <f t="shared" si="301"/>
        <v>제품</v>
      </c>
      <c r="AR1683" s="40">
        <f t="shared" si="306"/>
        <v>7808</v>
      </c>
      <c r="AS1683" s="41">
        <f t="shared" si="307"/>
        <v>0</v>
      </c>
      <c r="AT1683" s="42">
        <f t="shared" si="308"/>
        <v>0</v>
      </c>
      <c r="AU1683" s="43">
        <f t="shared" si="304"/>
        <v>7808</v>
      </c>
      <c r="AV1683" s="95">
        <f t="shared" si="300"/>
        <v>7808</v>
      </c>
      <c r="AW1683" s="61" t="str">
        <f t="shared" si="300"/>
        <v/>
      </c>
      <c r="AX1683" s="61" t="str">
        <f t="shared" si="300"/>
        <v/>
      </c>
      <c r="AY1683" s="61" t="str">
        <f t="shared" si="300"/>
        <v/>
      </c>
      <c r="AZ1683" s="44" t="str">
        <f t="shared" si="300"/>
        <v/>
      </c>
      <c r="BA1683" s="45"/>
      <c r="BB1683" s="97">
        <v>4</v>
      </c>
      <c r="BC1683" s="98">
        <v>0</v>
      </c>
      <c r="BD1683" s="98">
        <v>0</v>
      </c>
      <c r="BE1683" s="98">
        <v>0</v>
      </c>
      <c r="BF1683" s="98">
        <v>0</v>
      </c>
      <c r="BG1683" s="99">
        <f t="shared" si="309"/>
        <v>4</v>
      </c>
      <c r="BH1683" s="52">
        <f t="shared" si="305"/>
        <v>0</v>
      </c>
      <c r="BI1683" s="53">
        <f>IFERROR(IF(ROUND(V1683/((D1683+AK1683)/2),1)&lt;0,0,ROUND(V1683/((D1683+AK1683)/2),1)),0)</f>
        <v>0</v>
      </c>
      <c r="BJ1683" s="55" t="str">
        <f>IF(AK1683=0,"정상",IF(AP1683="악성","악성",IF(AND(BL1683&gt;3,BI1683&lt;0.5),"악성",IF(AND(AP1683="정상",BL1683&lt;=3),"정상",IF(BI1683&gt;1,"정상","부진")))))</f>
        <v>악성</v>
      </c>
      <c r="BK1683" s="54">
        <v>43952</v>
      </c>
      <c r="BL1683" s="52">
        <f t="shared" si="310"/>
        <v>77</v>
      </c>
    </row>
    <row r="1684" spans="1:64" ht="17.100000000000001" customHeight="1">
      <c r="A1684" s="58" t="s">
        <v>1</v>
      </c>
      <c r="B1684" s="57" t="s">
        <v>1256</v>
      </c>
      <c r="C1684" s="56" t="s">
        <v>2431</v>
      </c>
      <c r="D1684" s="213">
        <v>2726</v>
      </c>
      <c r="E1684" s="214">
        <v>1167.627</v>
      </c>
      <c r="F1684" s="215">
        <v>3182951</v>
      </c>
      <c r="G1684" s="213">
        <v>0</v>
      </c>
      <c r="H1684" s="216">
        <v>0</v>
      </c>
      <c r="I1684" s="215">
        <v>0</v>
      </c>
      <c r="J1684" s="213">
        <v>2000</v>
      </c>
      <c r="K1684" s="216">
        <v>1177</v>
      </c>
      <c r="L1684" s="215">
        <v>2354000</v>
      </c>
      <c r="M1684" s="213">
        <v>31</v>
      </c>
      <c r="N1684" s="216">
        <v>38.387096</v>
      </c>
      <c r="O1684" s="215">
        <v>1190</v>
      </c>
      <c r="P1684" s="213">
        <v>0</v>
      </c>
      <c r="Q1684" s="216">
        <v>0</v>
      </c>
      <c r="R1684" s="215">
        <v>0</v>
      </c>
      <c r="S1684" s="213">
        <v>2031</v>
      </c>
      <c r="T1684" s="214">
        <v>1159.620876</v>
      </c>
      <c r="U1684" s="217">
        <v>2355190</v>
      </c>
      <c r="V1684" s="213">
        <v>4484</v>
      </c>
      <c r="W1684" s="216">
        <v>1164.423505</v>
      </c>
      <c r="X1684" s="215">
        <v>5221275</v>
      </c>
      <c r="Y1684" s="213">
        <v>0</v>
      </c>
      <c r="Z1684" s="216">
        <v>0</v>
      </c>
      <c r="AA1684" s="215">
        <v>0</v>
      </c>
      <c r="AB1684" s="213">
        <v>20</v>
      </c>
      <c r="AC1684" s="216">
        <v>1164.9000000000001</v>
      </c>
      <c r="AD1684" s="215">
        <v>23298</v>
      </c>
      <c r="AE1684" s="213">
        <v>0</v>
      </c>
      <c r="AF1684" s="216">
        <v>0</v>
      </c>
      <c r="AG1684" s="215">
        <v>0</v>
      </c>
      <c r="AH1684" s="213">
        <v>4504</v>
      </c>
      <c r="AI1684" s="214">
        <v>1164.4256210000001</v>
      </c>
      <c r="AJ1684" s="215">
        <v>5244573</v>
      </c>
      <c r="AK1684" s="218">
        <v>253</v>
      </c>
      <c r="AL1684" s="214">
        <v>1160.3539000000001</v>
      </c>
      <c r="AM1684" s="215">
        <v>293568</v>
      </c>
      <c r="AN1684" s="36">
        <f t="shared" si="302"/>
        <v>2.7781549604677081E-5</v>
      </c>
      <c r="AO1684" s="37">
        <f t="shared" si="303"/>
        <v>5.3184780323733444E-2</v>
      </c>
      <c r="AP1684" s="38" t="s">
        <v>2</v>
      </c>
      <c r="AQ1684" s="39" t="str">
        <f t="shared" si="301"/>
        <v>제품</v>
      </c>
      <c r="AR1684" s="40">
        <f t="shared" si="306"/>
        <v>0</v>
      </c>
      <c r="AS1684" s="41">
        <f t="shared" si="307"/>
        <v>0</v>
      </c>
      <c r="AT1684" s="42">
        <f t="shared" si="308"/>
        <v>293568</v>
      </c>
      <c r="AU1684" s="43">
        <f t="shared" si="304"/>
        <v>293568</v>
      </c>
      <c r="AV1684" s="95">
        <f t="shared" si="300"/>
        <v>293569.5367</v>
      </c>
      <c r="AW1684" s="61" t="str">
        <f t="shared" si="300"/>
        <v/>
      </c>
      <c r="AX1684" s="61" t="str">
        <f t="shared" si="300"/>
        <v/>
      </c>
      <c r="AY1684" s="61" t="str">
        <f t="shared" si="300"/>
        <v/>
      </c>
      <c r="AZ1684" s="44" t="str">
        <f t="shared" si="300"/>
        <v/>
      </c>
      <c r="BA1684" s="45"/>
      <c r="BB1684" s="97">
        <v>253</v>
      </c>
      <c r="BC1684" s="98">
        <v>0</v>
      </c>
      <c r="BD1684" s="98">
        <v>0</v>
      </c>
      <c r="BE1684" s="98">
        <v>0</v>
      </c>
      <c r="BF1684" s="98">
        <v>0</v>
      </c>
      <c r="BG1684" s="99">
        <f t="shared" si="309"/>
        <v>253</v>
      </c>
      <c r="BH1684" s="52">
        <f t="shared" si="305"/>
        <v>0</v>
      </c>
      <c r="BI1684" s="53">
        <f>IFERROR(IF(ROUND(V1684/((D1684+AK1684)/2),1)&lt;0,0,ROUND(V1684/((D1684+AK1684)/2),1)),0)</f>
        <v>3</v>
      </c>
      <c r="BJ1684" s="55" t="str">
        <f>IF(AK1684=0,"정상",IF(AP1684="악성","악성",IF(AND(BL1684&gt;3,BI1684&lt;0.5),"악성",IF(AND(AP1684="정상",BL1684&lt;=3),"정상",IF(BI1684&gt;1,"정상","부진")))))</f>
        <v>정상</v>
      </c>
      <c r="BK1684" s="54">
        <v>43983</v>
      </c>
      <c r="BL1684" s="52">
        <f t="shared" si="310"/>
        <v>76</v>
      </c>
    </row>
    <row r="1685" spans="1:64" ht="17.100000000000001" customHeight="1">
      <c r="A1685" s="58" t="s">
        <v>1</v>
      </c>
      <c r="B1685" s="57" t="s">
        <v>1272</v>
      </c>
      <c r="C1685" s="56" t="s">
        <v>2432</v>
      </c>
      <c r="D1685" s="213">
        <v>10</v>
      </c>
      <c r="E1685" s="214">
        <v>619</v>
      </c>
      <c r="F1685" s="215">
        <v>6190</v>
      </c>
      <c r="G1685" s="213">
        <v>0</v>
      </c>
      <c r="H1685" s="216">
        <v>0</v>
      </c>
      <c r="I1685" s="215">
        <v>0</v>
      </c>
      <c r="J1685" s="213">
        <v>0</v>
      </c>
      <c r="K1685" s="216">
        <v>0</v>
      </c>
      <c r="L1685" s="215">
        <v>0</v>
      </c>
      <c r="M1685" s="213">
        <v>0</v>
      </c>
      <c r="N1685" s="216">
        <v>0</v>
      </c>
      <c r="O1685" s="215">
        <v>0</v>
      </c>
      <c r="P1685" s="213">
        <v>0</v>
      </c>
      <c r="Q1685" s="216">
        <v>0</v>
      </c>
      <c r="R1685" s="215">
        <v>0</v>
      </c>
      <c r="S1685" s="213">
        <v>0</v>
      </c>
      <c r="T1685" s="214">
        <v>0</v>
      </c>
      <c r="U1685" s="217">
        <v>0</v>
      </c>
      <c r="V1685" s="213">
        <v>-19</v>
      </c>
      <c r="W1685" s="216">
        <v>619</v>
      </c>
      <c r="X1685" s="215">
        <v>-11761</v>
      </c>
      <c r="Y1685" s="213">
        <v>0</v>
      </c>
      <c r="Z1685" s="216">
        <v>0</v>
      </c>
      <c r="AA1685" s="215">
        <v>0</v>
      </c>
      <c r="AB1685" s="213">
        <v>2</v>
      </c>
      <c r="AC1685" s="216">
        <v>619</v>
      </c>
      <c r="AD1685" s="215">
        <v>1238</v>
      </c>
      <c r="AE1685" s="213">
        <v>0</v>
      </c>
      <c r="AF1685" s="216">
        <v>0</v>
      </c>
      <c r="AG1685" s="215">
        <v>0</v>
      </c>
      <c r="AH1685" s="213">
        <v>-17</v>
      </c>
      <c r="AI1685" s="214">
        <v>619</v>
      </c>
      <c r="AJ1685" s="215">
        <v>-10523</v>
      </c>
      <c r="AK1685" s="218">
        <v>27</v>
      </c>
      <c r="AL1685" s="214">
        <v>619</v>
      </c>
      <c r="AM1685" s="215">
        <v>16713</v>
      </c>
      <c r="AN1685" s="36">
        <f t="shared" si="302"/>
        <v>1.5816200626191139E-6</v>
      </c>
      <c r="AO1685" s="37">
        <f t="shared" si="303"/>
        <v>2.7</v>
      </c>
      <c r="AP1685" s="38" t="s">
        <v>3</v>
      </c>
      <c r="AQ1685" s="39" t="str">
        <f t="shared" si="301"/>
        <v>제품</v>
      </c>
      <c r="AR1685" s="40">
        <f t="shared" si="306"/>
        <v>16713</v>
      </c>
      <c r="AS1685" s="41">
        <f t="shared" si="307"/>
        <v>0</v>
      </c>
      <c r="AT1685" s="42">
        <f t="shared" si="308"/>
        <v>0</v>
      </c>
      <c r="AU1685" s="43">
        <f t="shared" si="304"/>
        <v>16713</v>
      </c>
      <c r="AV1685" s="95">
        <f t="shared" si="300"/>
        <v>16713</v>
      </c>
      <c r="AW1685" s="61" t="str">
        <f t="shared" si="300"/>
        <v/>
      </c>
      <c r="AX1685" s="61" t="str">
        <f t="shared" si="300"/>
        <v/>
      </c>
      <c r="AY1685" s="61" t="str">
        <f t="shared" si="300"/>
        <v/>
      </c>
      <c r="AZ1685" s="44" t="str">
        <f t="shared" si="300"/>
        <v/>
      </c>
      <c r="BA1685" s="45"/>
      <c r="BB1685" s="97">
        <v>27</v>
      </c>
      <c r="BC1685" s="98">
        <v>0</v>
      </c>
      <c r="BD1685" s="98">
        <v>0</v>
      </c>
      <c r="BE1685" s="98">
        <v>0</v>
      </c>
      <c r="BF1685" s="98">
        <v>0</v>
      </c>
      <c r="BG1685" s="99">
        <f t="shared" si="309"/>
        <v>27</v>
      </c>
      <c r="BH1685" s="52">
        <f t="shared" si="305"/>
        <v>0</v>
      </c>
      <c r="BI1685" s="53">
        <f>IFERROR(IF(ROUND(V1685/((D1685+AK1685)/2),1)&lt;0,0,ROUND(V1685/((D1685+AK1685)/2),1)),0)</f>
        <v>0</v>
      </c>
      <c r="BJ1685" s="55" t="str">
        <f>IF(AK1685=0,"정상",IF(AP1685="악성","악성",IF(AND(BL1685&gt;3,BI1685&lt;0.5),"악성",IF(AND(AP1685="정상",BL1685&lt;=3),"정상",IF(BI1685&gt;1,"정상","부진")))))</f>
        <v>악성</v>
      </c>
      <c r="BK1685" s="54">
        <v>44013</v>
      </c>
      <c r="BL1685" s="52">
        <f t="shared" si="310"/>
        <v>75</v>
      </c>
    </row>
    <row r="1686" spans="1:64" ht="17.100000000000001" customHeight="1">
      <c r="A1686" s="58" t="s">
        <v>1</v>
      </c>
      <c r="B1686" s="57" t="s">
        <v>1257</v>
      </c>
      <c r="C1686" s="56" t="s">
        <v>2433</v>
      </c>
      <c r="D1686" s="213">
        <v>22</v>
      </c>
      <c r="E1686" s="214">
        <v>615</v>
      </c>
      <c r="F1686" s="215">
        <v>13530</v>
      </c>
      <c r="G1686" s="213">
        <v>0</v>
      </c>
      <c r="H1686" s="216">
        <v>0</v>
      </c>
      <c r="I1686" s="215">
        <v>0</v>
      </c>
      <c r="J1686" s="213">
        <v>0</v>
      </c>
      <c r="K1686" s="216">
        <v>0</v>
      </c>
      <c r="L1686" s="215">
        <v>0</v>
      </c>
      <c r="M1686" s="213">
        <v>0</v>
      </c>
      <c r="N1686" s="216">
        <v>0</v>
      </c>
      <c r="O1686" s="215">
        <v>0</v>
      </c>
      <c r="P1686" s="213">
        <v>0</v>
      </c>
      <c r="Q1686" s="216">
        <v>0</v>
      </c>
      <c r="R1686" s="215">
        <v>0</v>
      </c>
      <c r="S1686" s="213">
        <v>0</v>
      </c>
      <c r="T1686" s="214">
        <v>0</v>
      </c>
      <c r="U1686" s="217">
        <v>0</v>
      </c>
      <c r="V1686" s="213">
        <v>4</v>
      </c>
      <c r="W1686" s="216">
        <v>615</v>
      </c>
      <c r="X1686" s="215">
        <v>2460</v>
      </c>
      <c r="Y1686" s="213">
        <v>0</v>
      </c>
      <c r="Z1686" s="216">
        <v>0</v>
      </c>
      <c r="AA1686" s="215">
        <v>0</v>
      </c>
      <c r="AB1686" s="213">
        <v>3</v>
      </c>
      <c r="AC1686" s="216">
        <v>615</v>
      </c>
      <c r="AD1686" s="215">
        <v>1845</v>
      </c>
      <c r="AE1686" s="213">
        <v>0</v>
      </c>
      <c r="AF1686" s="216">
        <v>0</v>
      </c>
      <c r="AG1686" s="215">
        <v>0</v>
      </c>
      <c r="AH1686" s="213">
        <v>7</v>
      </c>
      <c r="AI1686" s="214">
        <v>615</v>
      </c>
      <c r="AJ1686" s="215">
        <v>4305</v>
      </c>
      <c r="AK1686" s="218">
        <v>15</v>
      </c>
      <c r="AL1686" s="214">
        <v>615</v>
      </c>
      <c r="AM1686" s="215">
        <v>9225</v>
      </c>
      <c r="AN1686" s="36">
        <f t="shared" si="302"/>
        <v>8.7299976531211188E-7</v>
      </c>
      <c r="AO1686" s="37">
        <f t="shared" si="303"/>
        <v>0.68181818181818177</v>
      </c>
      <c r="AP1686" s="38" t="s">
        <v>4</v>
      </c>
      <c r="AQ1686" s="39" t="str">
        <f t="shared" si="301"/>
        <v>제품</v>
      </c>
      <c r="AR1686" s="40">
        <f t="shared" si="306"/>
        <v>0</v>
      </c>
      <c r="AS1686" s="41">
        <f t="shared" si="307"/>
        <v>9225</v>
      </c>
      <c r="AT1686" s="42">
        <f t="shared" si="308"/>
        <v>0</v>
      </c>
      <c r="AU1686" s="43">
        <f t="shared" si="304"/>
        <v>9225</v>
      </c>
      <c r="AV1686" s="95">
        <f t="shared" si="300"/>
        <v>9225</v>
      </c>
      <c r="AW1686" s="61" t="str">
        <f t="shared" si="300"/>
        <v/>
      </c>
      <c r="AX1686" s="61" t="str">
        <f t="shared" si="300"/>
        <v/>
      </c>
      <c r="AY1686" s="61" t="str">
        <f t="shared" si="300"/>
        <v/>
      </c>
      <c r="AZ1686" s="44" t="str">
        <f t="shared" si="300"/>
        <v/>
      </c>
      <c r="BA1686" s="45"/>
      <c r="BB1686" s="97">
        <v>15</v>
      </c>
      <c r="BC1686" s="98">
        <v>0</v>
      </c>
      <c r="BD1686" s="98">
        <v>0</v>
      </c>
      <c r="BE1686" s="98">
        <v>0</v>
      </c>
      <c r="BF1686" s="98">
        <v>0</v>
      </c>
      <c r="BG1686" s="99">
        <f t="shared" si="309"/>
        <v>15</v>
      </c>
      <c r="BH1686" s="52">
        <f t="shared" si="305"/>
        <v>0</v>
      </c>
      <c r="BI1686" s="53">
        <f>IFERROR(IF(ROUND(V1686/((D1686+AK1686)/2),1)&lt;0,0,ROUND(V1686/((D1686+AK1686)/2),1)),0)</f>
        <v>0.2</v>
      </c>
      <c r="BJ1686" s="55" t="str">
        <f>IF(AK1686=0,"정상",IF(AP1686="악성","악성",IF(AND(BL1686&gt;3,BI1686&lt;0.5),"악성",IF(AND(AP1686="정상",BL1686&lt;=3),"정상",IF(BI1686&gt;1,"정상","부진")))))</f>
        <v>악성</v>
      </c>
      <c r="BK1686" s="54">
        <v>43983</v>
      </c>
      <c r="BL1686" s="52">
        <f t="shared" si="310"/>
        <v>76</v>
      </c>
    </row>
    <row r="1687" spans="1:64" ht="17.100000000000001" customHeight="1">
      <c r="A1687" s="58" t="s">
        <v>1</v>
      </c>
      <c r="B1687" s="57" t="s">
        <v>1329</v>
      </c>
      <c r="C1687" s="56" t="s">
        <v>2434</v>
      </c>
      <c r="D1687" s="213">
        <v>1738</v>
      </c>
      <c r="E1687" s="214">
        <v>1307.4445000000001</v>
      </c>
      <c r="F1687" s="215">
        <v>2272338</v>
      </c>
      <c r="G1687" s="213">
        <v>0</v>
      </c>
      <c r="H1687" s="216">
        <v>0</v>
      </c>
      <c r="I1687" s="215">
        <v>0</v>
      </c>
      <c r="J1687" s="213">
        <v>0</v>
      </c>
      <c r="K1687" s="216">
        <v>0</v>
      </c>
      <c r="L1687" s="215">
        <v>0</v>
      </c>
      <c r="M1687" s="213">
        <v>0</v>
      </c>
      <c r="N1687" s="216">
        <v>0</v>
      </c>
      <c r="O1687" s="215">
        <v>0</v>
      </c>
      <c r="P1687" s="213">
        <v>0</v>
      </c>
      <c r="Q1687" s="216">
        <v>0</v>
      </c>
      <c r="R1687" s="215">
        <v>0</v>
      </c>
      <c r="S1687" s="213">
        <v>0</v>
      </c>
      <c r="T1687" s="214">
        <v>0</v>
      </c>
      <c r="U1687" s="217">
        <v>0</v>
      </c>
      <c r="V1687" s="213">
        <v>989</v>
      </c>
      <c r="W1687" s="216">
        <v>1307.4499490000001</v>
      </c>
      <c r="X1687" s="215">
        <v>1293068</v>
      </c>
      <c r="Y1687" s="213">
        <v>0</v>
      </c>
      <c r="Z1687" s="216">
        <v>0</v>
      </c>
      <c r="AA1687" s="215">
        <v>0</v>
      </c>
      <c r="AB1687" s="213">
        <v>6</v>
      </c>
      <c r="AC1687" s="216">
        <v>1307.833333</v>
      </c>
      <c r="AD1687" s="215">
        <v>7847</v>
      </c>
      <c r="AE1687" s="213">
        <v>0</v>
      </c>
      <c r="AF1687" s="216">
        <v>0</v>
      </c>
      <c r="AG1687" s="215">
        <v>0</v>
      </c>
      <c r="AH1687" s="213">
        <v>995</v>
      </c>
      <c r="AI1687" s="214">
        <v>1307.4522609999999</v>
      </c>
      <c r="AJ1687" s="215">
        <v>1300915</v>
      </c>
      <c r="AK1687" s="218">
        <v>743</v>
      </c>
      <c r="AL1687" s="214">
        <v>1307.4344000000001</v>
      </c>
      <c r="AM1687" s="215">
        <v>971423</v>
      </c>
      <c r="AN1687" s="36">
        <f t="shared" si="302"/>
        <v>9.1929761628052855E-5</v>
      </c>
      <c r="AO1687" s="37">
        <f t="shared" si="303"/>
        <v>0.42750287686996546</v>
      </c>
      <c r="AP1687" s="38" t="s">
        <v>4</v>
      </c>
      <c r="AQ1687" s="39" t="str">
        <f t="shared" si="301"/>
        <v>제품</v>
      </c>
      <c r="AR1687" s="40">
        <f t="shared" si="306"/>
        <v>0</v>
      </c>
      <c r="AS1687" s="41">
        <f t="shared" si="307"/>
        <v>971423</v>
      </c>
      <c r="AT1687" s="42">
        <f t="shared" si="308"/>
        <v>0</v>
      </c>
      <c r="AU1687" s="43">
        <f t="shared" si="304"/>
        <v>971423</v>
      </c>
      <c r="AV1687" s="95">
        <f t="shared" si="300"/>
        <v>971423.75920000009</v>
      </c>
      <c r="AW1687" s="61" t="str">
        <f t="shared" si="300"/>
        <v/>
      </c>
      <c r="AX1687" s="61" t="str">
        <f t="shared" si="300"/>
        <v/>
      </c>
      <c r="AY1687" s="61" t="str">
        <f t="shared" si="300"/>
        <v/>
      </c>
      <c r="AZ1687" s="44" t="str">
        <f t="shared" si="300"/>
        <v/>
      </c>
      <c r="BA1687" s="45"/>
      <c r="BB1687" s="97">
        <v>743</v>
      </c>
      <c r="BC1687" s="98">
        <v>0</v>
      </c>
      <c r="BD1687" s="98">
        <v>0</v>
      </c>
      <c r="BE1687" s="98">
        <v>0</v>
      </c>
      <c r="BF1687" s="98">
        <v>0</v>
      </c>
      <c r="BG1687" s="99">
        <f t="shared" si="309"/>
        <v>743</v>
      </c>
      <c r="BH1687" s="52">
        <f t="shared" si="305"/>
        <v>0</v>
      </c>
      <c r="BI1687" s="53">
        <f>IFERROR(IF(ROUND(V1687/((D1687+AK1687)/2),1)&lt;0,0,ROUND(V1687/((D1687+AK1687)/2),1)),0)</f>
        <v>0.8</v>
      </c>
      <c r="BJ1687" s="55" t="str">
        <f>IF(AK1687=0,"정상",IF(AP1687="악성","악성",IF(AND(BL1687&gt;3,BI1687&lt;0.5),"악성",IF(AND(AP1687="정상",BL1687&lt;=3),"정상",IF(BI1687&gt;1,"정상","부진")))))</f>
        <v>부진</v>
      </c>
      <c r="BK1687" s="54">
        <v>44136</v>
      </c>
      <c r="BL1687" s="52">
        <f t="shared" si="310"/>
        <v>71</v>
      </c>
    </row>
    <row r="1688" spans="1:64" ht="17.100000000000001" customHeight="1">
      <c r="A1688" s="58" t="s">
        <v>1</v>
      </c>
      <c r="B1688" s="57" t="s">
        <v>1293</v>
      </c>
      <c r="C1688" s="56" t="s">
        <v>2435</v>
      </c>
      <c r="D1688" s="213">
        <v>16</v>
      </c>
      <c r="E1688" s="214">
        <v>1560</v>
      </c>
      <c r="F1688" s="215">
        <v>24960</v>
      </c>
      <c r="G1688" s="213">
        <v>0</v>
      </c>
      <c r="H1688" s="216">
        <v>0</v>
      </c>
      <c r="I1688" s="215">
        <v>0</v>
      </c>
      <c r="J1688" s="213">
        <v>0</v>
      </c>
      <c r="K1688" s="216">
        <v>0</v>
      </c>
      <c r="L1688" s="215">
        <v>0</v>
      </c>
      <c r="M1688" s="213">
        <v>0</v>
      </c>
      <c r="N1688" s="216">
        <v>0</v>
      </c>
      <c r="O1688" s="215">
        <v>0</v>
      </c>
      <c r="P1688" s="213">
        <v>0</v>
      </c>
      <c r="Q1688" s="216">
        <v>0</v>
      </c>
      <c r="R1688" s="215">
        <v>0</v>
      </c>
      <c r="S1688" s="213">
        <v>0</v>
      </c>
      <c r="T1688" s="214">
        <v>0</v>
      </c>
      <c r="U1688" s="217">
        <v>0</v>
      </c>
      <c r="V1688" s="213">
        <v>-26</v>
      </c>
      <c r="W1688" s="216">
        <v>1560</v>
      </c>
      <c r="X1688" s="215">
        <v>-40560</v>
      </c>
      <c r="Y1688" s="213">
        <v>0</v>
      </c>
      <c r="Z1688" s="216">
        <v>0</v>
      </c>
      <c r="AA1688" s="215">
        <v>0</v>
      </c>
      <c r="AB1688" s="213">
        <v>37</v>
      </c>
      <c r="AC1688" s="216">
        <v>1560</v>
      </c>
      <c r="AD1688" s="215">
        <v>57720</v>
      </c>
      <c r="AE1688" s="213">
        <v>0</v>
      </c>
      <c r="AF1688" s="216">
        <v>0</v>
      </c>
      <c r="AG1688" s="215">
        <v>0</v>
      </c>
      <c r="AH1688" s="213">
        <v>11</v>
      </c>
      <c r="AI1688" s="214">
        <v>1560</v>
      </c>
      <c r="AJ1688" s="215">
        <v>17160</v>
      </c>
      <c r="AK1688" s="218">
        <v>5</v>
      </c>
      <c r="AL1688" s="214">
        <v>1560</v>
      </c>
      <c r="AM1688" s="215">
        <v>7800</v>
      </c>
      <c r="AN1688" s="36">
        <f t="shared" si="302"/>
        <v>7.3814614302812707E-7</v>
      </c>
      <c r="AO1688" s="37">
        <f t="shared" si="303"/>
        <v>0.3125</v>
      </c>
      <c r="AP1688" s="38" t="s">
        <v>3</v>
      </c>
      <c r="AQ1688" s="39" t="str">
        <f t="shared" si="301"/>
        <v>제품</v>
      </c>
      <c r="AR1688" s="40">
        <f t="shared" si="306"/>
        <v>7800</v>
      </c>
      <c r="AS1688" s="41">
        <f t="shared" si="307"/>
        <v>0</v>
      </c>
      <c r="AT1688" s="42">
        <f t="shared" si="308"/>
        <v>0</v>
      </c>
      <c r="AU1688" s="43">
        <f t="shared" si="304"/>
        <v>7800</v>
      </c>
      <c r="AV1688" s="95">
        <f t="shared" si="300"/>
        <v>7800</v>
      </c>
      <c r="AW1688" s="61" t="str">
        <f t="shared" si="300"/>
        <v/>
      </c>
      <c r="AX1688" s="61" t="str">
        <f t="shared" si="300"/>
        <v/>
      </c>
      <c r="AY1688" s="61" t="str">
        <f t="shared" si="300"/>
        <v/>
      </c>
      <c r="AZ1688" s="44" t="str">
        <f t="shared" si="300"/>
        <v/>
      </c>
      <c r="BA1688" s="45"/>
      <c r="BB1688" s="97">
        <v>5</v>
      </c>
      <c r="BC1688" s="98">
        <v>0</v>
      </c>
      <c r="BD1688" s="98">
        <v>0</v>
      </c>
      <c r="BE1688" s="98">
        <v>0</v>
      </c>
      <c r="BF1688" s="98">
        <v>0</v>
      </c>
      <c r="BG1688" s="99">
        <f t="shared" si="309"/>
        <v>5</v>
      </c>
      <c r="BH1688" s="52">
        <f t="shared" si="305"/>
        <v>0</v>
      </c>
      <c r="BI1688" s="53">
        <f>IFERROR(IF(ROUND(V1688/((D1688+AK1688)/2),1)&lt;0,0,ROUND(V1688/((D1688+AK1688)/2),1)),0)</f>
        <v>0</v>
      </c>
      <c r="BJ1688" s="55" t="str">
        <f>IF(AK1688=0,"정상",IF(AP1688="악성","악성",IF(AND(BL1688&gt;3,BI1688&lt;0.5),"악성",IF(AND(AP1688="정상",BL1688&lt;=3),"정상",IF(BI1688&gt;1,"정상","부진")))))</f>
        <v>악성</v>
      </c>
      <c r="BK1688" s="54">
        <v>44044</v>
      </c>
      <c r="BL1688" s="52">
        <f t="shared" si="310"/>
        <v>74</v>
      </c>
    </row>
    <row r="1689" spans="1:64" ht="17.100000000000001" customHeight="1">
      <c r="A1689" s="58" t="s">
        <v>1</v>
      </c>
      <c r="B1689" s="57" t="s">
        <v>1321</v>
      </c>
      <c r="C1689" s="56" t="s">
        <v>2436</v>
      </c>
      <c r="D1689" s="213">
        <v>2506</v>
      </c>
      <c r="E1689" s="214">
        <v>1675.6672000000001</v>
      </c>
      <c r="F1689" s="215">
        <v>4199221</v>
      </c>
      <c r="G1689" s="213">
        <v>0</v>
      </c>
      <c r="H1689" s="216">
        <v>0</v>
      </c>
      <c r="I1689" s="215">
        <v>0</v>
      </c>
      <c r="J1689" s="213">
        <v>10000</v>
      </c>
      <c r="K1689" s="216">
        <v>1678</v>
      </c>
      <c r="L1689" s="215">
        <v>16780000</v>
      </c>
      <c r="M1689" s="213">
        <v>51</v>
      </c>
      <c r="N1689" s="216">
        <v>1677.941176</v>
      </c>
      <c r="O1689" s="215">
        <v>85575</v>
      </c>
      <c r="P1689" s="213">
        <v>0</v>
      </c>
      <c r="Q1689" s="216">
        <v>0</v>
      </c>
      <c r="R1689" s="215">
        <v>0</v>
      </c>
      <c r="S1689" s="213">
        <v>10051</v>
      </c>
      <c r="T1689" s="214">
        <v>1677.999701</v>
      </c>
      <c r="U1689" s="217">
        <v>16865575</v>
      </c>
      <c r="V1689" s="213">
        <v>9875</v>
      </c>
      <c r="W1689" s="216">
        <v>1677.4224810000001</v>
      </c>
      <c r="X1689" s="215">
        <v>16564547</v>
      </c>
      <c r="Y1689" s="213">
        <v>0</v>
      </c>
      <c r="Z1689" s="216">
        <v>0</v>
      </c>
      <c r="AA1689" s="215">
        <v>0</v>
      </c>
      <c r="AB1689" s="213">
        <v>11</v>
      </c>
      <c r="AC1689" s="216">
        <v>1677.7272720000001</v>
      </c>
      <c r="AD1689" s="215">
        <v>18455</v>
      </c>
      <c r="AE1689" s="213">
        <v>0</v>
      </c>
      <c r="AF1689" s="216">
        <v>0</v>
      </c>
      <c r="AG1689" s="215">
        <v>0</v>
      </c>
      <c r="AH1689" s="213">
        <v>9886</v>
      </c>
      <c r="AI1689" s="214">
        <v>1677.42282</v>
      </c>
      <c r="AJ1689" s="215">
        <v>16583002</v>
      </c>
      <c r="AK1689" s="218">
        <v>2671</v>
      </c>
      <c r="AL1689" s="214">
        <v>1677.9462000000001</v>
      </c>
      <c r="AM1689" s="215">
        <v>4481794</v>
      </c>
      <c r="AN1689" s="36">
        <f t="shared" si="302"/>
        <v>4.2413063524956437E-4</v>
      </c>
      <c r="AO1689" s="37">
        <f t="shared" si="303"/>
        <v>0.21271004220753364</v>
      </c>
      <c r="AP1689" s="38" t="s">
        <v>2</v>
      </c>
      <c r="AQ1689" s="39" t="str">
        <f t="shared" si="301"/>
        <v>제품</v>
      </c>
      <c r="AR1689" s="40">
        <f t="shared" si="306"/>
        <v>0</v>
      </c>
      <c r="AS1689" s="41">
        <f t="shared" si="307"/>
        <v>0</v>
      </c>
      <c r="AT1689" s="42">
        <f t="shared" si="308"/>
        <v>4481794</v>
      </c>
      <c r="AU1689" s="43">
        <f t="shared" si="304"/>
        <v>4481794</v>
      </c>
      <c r="AV1689" s="95">
        <f t="shared" si="300"/>
        <v>4481794.3002000004</v>
      </c>
      <c r="AW1689" s="61" t="str">
        <f t="shared" si="300"/>
        <v/>
      </c>
      <c r="AX1689" s="61" t="str">
        <f t="shared" si="300"/>
        <v/>
      </c>
      <c r="AY1689" s="61" t="str">
        <f t="shared" si="300"/>
        <v/>
      </c>
      <c r="AZ1689" s="44" t="str">
        <f t="shared" si="300"/>
        <v/>
      </c>
      <c r="BA1689" s="45"/>
      <c r="BB1689" s="97">
        <v>2671</v>
      </c>
      <c r="BC1689" s="98">
        <v>0</v>
      </c>
      <c r="BD1689" s="98">
        <v>0</v>
      </c>
      <c r="BE1689" s="98">
        <v>0</v>
      </c>
      <c r="BF1689" s="98">
        <v>0</v>
      </c>
      <c r="BG1689" s="99">
        <f t="shared" si="309"/>
        <v>2671</v>
      </c>
      <c r="BH1689" s="52">
        <f t="shared" si="305"/>
        <v>0</v>
      </c>
      <c r="BI1689" s="53">
        <f>IFERROR(IF(ROUND(V1689/((D1689+AK1689)/2),1)&lt;0,0,ROUND(V1689/((D1689+AK1689)/2),1)),0)</f>
        <v>3.8</v>
      </c>
      <c r="BJ1689" s="55" t="str">
        <f>IF(AK1689=0,"정상",IF(AP1689="악성","악성",IF(AND(BL1689&gt;3,BI1689&lt;0.5),"악성",IF(AND(AP1689="정상",BL1689&lt;=3),"정상",IF(BI1689&gt;1,"정상","부진")))))</f>
        <v>정상</v>
      </c>
      <c r="BK1689" s="54">
        <v>45839</v>
      </c>
      <c r="BL1689" s="52">
        <f t="shared" si="310"/>
        <v>15</v>
      </c>
    </row>
    <row r="1690" spans="1:64" ht="17.100000000000001" customHeight="1">
      <c r="A1690" s="58" t="s">
        <v>1</v>
      </c>
      <c r="B1690" s="57" t="s">
        <v>1330</v>
      </c>
      <c r="C1690" s="56" t="s">
        <v>2437</v>
      </c>
      <c r="D1690" s="213">
        <v>102</v>
      </c>
      <c r="E1690" s="214">
        <v>4742.7</v>
      </c>
      <c r="F1690" s="215">
        <v>483755</v>
      </c>
      <c r="G1690" s="213">
        <v>0</v>
      </c>
      <c r="H1690" s="216">
        <v>0</v>
      </c>
      <c r="I1690" s="215">
        <v>0</v>
      </c>
      <c r="J1690" s="213">
        <v>0</v>
      </c>
      <c r="K1690" s="216">
        <v>0</v>
      </c>
      <c r="L1690" s="215">
        <v>0</v>
      </c>
      <c r="M1690" s="213">
        <v>0</v>
      </c>
      <c r="N1690" s="216">
        <v>0</v>
      </c>
      <c r="O1690" s="215">
        <v>0</v>
      </c>
      <c r="P1690" s="213">
        <v>0</v>
      </c>
      <c r="Q1690" s="216">
        <v>0</v>
      </c>
      <c r="R1690" s="215">
        <v>0</v>
      </c>
      <c r="S1690" s="213">
        <v>0</v>
      </c>
      <c r="T1690" s="214">
        <v>0</v>
      </c>
      <c r="U1690" s="217">
        <v>0</v>
      </c>
      <c r="V1690" s="213">
        <v>-43</v>
      </c>
      <c r="W1690" s="216">
        <v>4742.3720929999999</v>
      </c>
      <c r="X1690" s="215">
        <v>-203922</v>
      </c>
      <c r="Y1690" s="213">
        <v>0</v>
      </c>
      <c r="Z1690" s="216">
        <v>0</v>
      </c>
      <c r="AA1690" s="215">
        <v>0</v>
      </c>
      <c r="AB1690" s="213">
        <v>83</v>
      </c>
      <c r="AC1690" s="216">
        <v>4742.6867460000003</v>
      </c>
      <c r="AD1690" s="215">
        <v>393643</v>
      </c>
      <c r="AE1690" s="213">
        <v>0</v>
      </c>
      <c r="AF1690" s="216">
        <v>0</v>
      </c>
      <c r="AG1690" s="215">
        <v>0</v>
      </c>
      <c r="AH1690" s="213">
        <v>40</v>
      </c>
      <c r="AI1690" s="214">
        <v>4743.0249999999996</v>
      </c>
      <c r="AJ1690" s="215">
        <v>189721</v>
      </c>
      <c r="AK1690" s="218">
        <v>62</v>
      </c>
      <c r="AL1690" s="214">
        <v>4742.4926999999998</v>
      </c>
      <c r="AM1690" s="215">
        <v>294034</v>
      </c>
      <c r="AN1690" s="36">
        <f t="shared" si="302"/>
        <v>2.7825649105016965E-5</v>
      </c>
      <c r="AO1690" s="37">
        <f t="shared" si="303"/>
        <v>0.60784313725490191</v>
      </c>
      <c r="AP1690" s="38" t="s">
        <v>3</v>
      </c>
      <c r="AQ1690" s="39" t="str">
        <f t="shared" si="301"/>
        <v>제품</v>
      </c>
      <c r="AR1690" s="40">
        <f t="shared" si="306"/>
        <v>294034</v>
      </c>
      <c r="AS1690" s="41">
        <f t="shared" si="307"/>
        <v>0</v>
      </c>
      <c r="AT1690" s="42">
        <f t="shared" si="308"/>
        <v>0</v>
      </c>
      <c r="AU1690" s="43">
        <f t="shared" si="304"/>
        <v>294034</v>
      </c>
      <c r="AV1690" s="95">
        <f t="shared" si="300"/>
        <v>294034.54739999998</v>
      </c>
      <c r="AW1690" s="61" t="str">
        <f t="shared" si="300"/>
        <v/>
      </c>
      <c r="AX1690" s="61" t="str">
        <f t="shared" si="300"/>
        <v/>
      </c>
      <c r="AY1690" s="61" t="str">
        <f t="shared" si="300"/>
        <v/>
      </c>
      <c r="AZ1690" s="44" t="str">
        <f t="shared" si="300"/>
        <v/>
      </c>
      <c r="BA1690" s="45"/>
      <c r="BB1690" s="97">
        <v>62</v>
      </c>
      <c r="BC1690" s="98">
        <v>0</v>
      </c>
      <c r="BD1690" s="98">
        <v>0</v>
      </c>
      <c r="BE1690" s="98">
        <v>0</v>
      </c>
      <c r="BF1690" s="98">
        <v>0</v>
      </c>
      <c r="BG1690" s="99">
        <f t="shared" si="309"/>
        <v>62</v>
      </c>
      <c r="BH1690" s="52">
        <f t="shared" si="305"/>
        <v>0</v>
      </c>
      <c r="BI1690" s="53">
        <f>IFERROR(IF(ROUND(V1690/((D1690+AK1690)/2),1)&lt;0,0,ROUND(V1690/((D1690+AK1690)/2),1)),0)</f>
        <v>0</v>
      </c>
      <c r="BJ1690" s="55" t="str">
        <f>IF(AK1690=0,"정상",IF(AP1690="악성","악성",IF(AND(BL1690&gt;3,BI1690&lt;0.5),"악성",IF(AND(AP1690="정상",BL1690&lt;=3),"정상",IF(BI1690&gt;1,"정상","부진")))))</f>
        <v>악성</v>
      </c>
      <c r="BK1690" s="54">
        <v>44136</v>
      </c>
      <c r="BL1690" s="52">
        <f t="shared" si="310"/>
        <v>71</v>
      </c>
    </row>
    <row r="1691" spans="1:64" ht="17.100000000000001" customHeight="1">
      <c r="A1691" s="58" t="s">
        <v>1</v>
      </c>
      <c r="B1691" s="57" t="s">
        <v>1447</v>
      </c>
      <c r="C1691" s="56" t="s">
        <v>2438</v>
      </c>
      <c r="D1691" s="213">
        <v>795</v>
      </c>
      <c r="E1691" s="214">
        <v>1673.1778999999999</v>
      </c>
      <c r="F1691" s="215">
        <v>1330176</v>
      </c>
      <c r="G1691" s="213">
        <v>0</v>
      </c>
      <c r="H1691" s="216">
        <v>0</v>
      </c>
      <c r="I1691" s="215">
        <v>0</v>
      </c>
      <c r="J1691" s="213">
        <v>1000</v>
      </c>
      <c r="K1691" s="216">
        <v>1763.3</v>
      </c>
      <c r="L1691" s="215">
        <v>1763300</v>
      </c>
      <c r="M1691" s="213">
        <v>42</v>
      </c>
      <c r="N1691" s="216">
        <v>1337.071428</v>
      </c>
      <c r="O1691" s="215">
        <v>56157</v>
      </c>
      <c r="P1691" s="213">
        <v>0</v>
      </c>
      <c r="Q1691" s="216">
        <v>0</v>
      </c>
      <c r="R1691" s="215">
        <v>0</v>
      </c>
      <c r="S1691" s="213">
        <v>1042</v>
      </c>
      <c r="T1691" s="214">
        <v>1746.1199610000001</v>
      </c>
      <c r="U1691" s="217">
        <v>1819457</v>
      </c>
      <c r="V1691" s="213">
        <v>1617</v>
      </c>
      <c r="W1691" s="216">
        <v>1711.442176</v>
      </c>
      <c r="X1691" s="215">
        <v>2767402</v>
      </c>
      <c r="Y1691" s="213">
        <v>0</v>
      </c>
      <c r="Z1691" s="216">
        <v>0</v>
      </c>
      <c r="AA1691" s="215">
        <v>0</v>
      </c>
      <c r="AB1691" s="213">
        <v>6</v>
      </c>
      <c r="AC1691" s="216">
        <v>1707.1666660000001</v>
      </c>
      <c r="AD1691" s="215">
        <v>10243</v>
      </c>
      <c r="AE1691" s="213">
        <v>0</v>
      </c>
      <c r="AF1691" s="216">
        <v>0</v>
      </c>
      <c r="AG1691" s="215">
        <v>0</v>
      </c>
      <c r="AH1691" s="213">
        <v>1623</v>
      </c>
      <c r="AI1691" s="214">
        <v>1711.4263699999999</v>
      </c>
      <c r="AJ1691" s="215">
        <v>2777645</v>
      </c>
      <c r="AK1691" s="218">
        <v>214</v>
      </c>
      <c r="AL1691" s="214">
        <v>1738.2630999999999</v>
      </c>
      <c r="AM1691" s="215">
        <v>371988</v>
      </c>
      <c r="AN1691" s="36">
        <f t="shared" si="302"/>
        <v>3.5202757365736789E-5</v>
      </c>
      <c r="AO1691" s="37">
        <f t="shared" si="303"/>
        <v>0.11649428415895481</v>
      </c>
      <c r="AP1691" s="38" t="s">
        <v>2</v>
      </c>
      <c r="AQ1691" s="39" t="str">
        <f t="shared" si="301"/>
        <v>제품</v>
      </c>
      <c r="AR1691" s="40">
        <f t="shared" si="306"/>
        <v>0</v>
      </c>
      <c r="AS1691" s="41">
        <f t="shared" si="307"/>
        <v>0</v>
      </c>
      <c r="AT1691" s="42">
        <f t="shared" si="308"/>
        <v>371988</v>
      </c>
      <c r="AU1691" s="43">
        <f t="shared" si="304"/>
        <v>371988</v>
      </c>
      <c r="AV1691" s="95">
        <f t="shared" si="300"/>
        <v>371988.30339999998</v>
      </c>
      <c r="AW1691" s="61" t="str">
        <f t="shared" si="300"/>
        <v/>
      </c>
      <c r="AX1691" s="61" t="str">
        <f t="shared" si="300"/>
        <v/>
      </c>
      <c r="AY1691" s="61" t="str">
        <f t="shared" si="300"/>
        <v/>
      </c>
      <c r="AZ1691" s="44" t="str">
        <f t="shared" si="300"/>
        <v/>
      </c>
      <c r="BA1691" s="45"/>
      <c r="BB1691" s="97">
        <v>214</v>
      </c>
      <c r="BC1691" s="98">
        <v>0</v>
      </c>
      <c r="BD1691" s="98">
        <v>0</v>
      </c>
      <c r="BE1691" s="98">
        <v>0</v>
      </c>
      <c r="BF1691" s="98">
        <v>0</v>
      </c>
      <c r="BG1691" s="99">
        <f t="shared" si="309"/>
        <v>214</v>
      </c>
      <c r="BH1691" s="52">
        <f t="shared" si="305"/>
        <v>0</v>
      </c>
      <c r="BI1691" s="53">
        <f>IFERROR(IF(ROUND(V1691/((D1691+AK1691)/2),1)&lt;0,0,ROUND(V1691/((D1691+AK1691)/2),1)),0)</f>
        <v>3.2</v>
      </c>
      <c r="BJ1691" s="55" t="str">
        <f>IF(AK1691=0,"정상",IF(AP1691="악성","악성",IF(AND(BL1691&gt;3,BI1691&lt;0.5),"악성",IF(AND(AP1691="정상",BL1691&lt;=3),"정상",IF(BI1691&gt;1,"정상","부진")))))</f>
        <v>정상</v>
      </c>
      <c r="BK1691" s="54">
        <v>46023</v>
      </c>
      <c r="BL1691" s="52">
        <f t="shared" si="310"/>
        <v>9</v>
      </c>
    </row>
    <row r="1692" spans="1:64" ht="17.100000000000001" customHeight="1">
      <c r="A1692" s="58" t="s">
        <v>1</v>
      </c>
      <c r="B1692" s="57" t="s">
        <v>1448</v>
      </c>
      <c r="C1692" s="56" t="s">
        <v>2439</v>
      </c>
      <c r="D1692" s="213">
        <v>689</v>
      </c>
      <c r="E1692" s="214">
        <v>1687.6866</v>
      </c>
      <c r="F1692" s="215">
        <v>1162815</v>
      </c>
      <c r="G1692" s="213">
        <v>0</v>
      </c>
      <c r="H1692" s="216">
        <v>0</v>
      </c>
      <c r="I1692" s="215">
        <v>0</v>
      </c>
      <c r="J1692" s="213">
        <v>0</v>
      </c>
      <c r="K1692" s="216">
        <v>0</v>
      </c>
      <c r="L1692" s="215">
        <v>0</v>
      </c>
      <c r="M1692" s="213">
        <v>162</v>
      </c>
      <c r="N1692" s="216">
        <v>1719.635802</v>
      </c>
      <c r="O1692" s="215">
        <v>278581</v>
      </c>
      <c r="P1692" s="213">
        <v>0</v>
      </c>
      <c r="Q1692" s="216">
        <v>0</v>
      </c>
      <c r="R1692" s="215">
        <v>0</v>
      </c>
      <c r="S1692" s="213">
        <v>162</v>
      </c>
      <c r="T1692" s="214">
        <v>1719.635802</v>
      </c>
      <c r="U1692" s="217">
        <v>278581</v>
      </c>
      <c r="V1692" s="213">
        <v>798</v>
      </c>
      <c r="W1692" s="216">
        <v>1693.74812</v>
      </c>
      <c r="X1692" s="215">
        <v>1351611</v>
      </c>
      <c r="Y1692" s="213">
        <v>0</v>
      </c>
      <c r="Z1692" s="216">
        <v>0</v>
      </c>
      <c r="AA1692" s="215">
        <v>0</v>
      </c>
      <c r="AB1692" s="213">
        <v>13</v>
      </c>
      <c r="AC1692" s="216">
        <v>1694.230769</v>
      </c>
      <c r="AD1692" s="215">
        <v>22025</v>
      </c>
      <c r="AE1692" s="213">
        <v>0</v>
      </c>
      <c r="AF1692" s="216">
        <v>0</v>
      </c>
      <c r="AG1692" s="215">
        <v>0</v>
      </c>
      <c r="AH1692" s="213">
        <v>811</v>
      </c>
      <c r="AI1692" s="214">
        <v>1693.755856</v>
      </c>
      <c r="AJ1692" s="215">
        <v>1373636</v>
      </c>
      <c r="AK1692" s="218">
        <v>40</v>
      </c>
      <c r="AL1692" s="214">
        <v>1694</v>
      </c>
      <c r="AM1692" s="215">
        <v>67760</v>
      </c>
      <c r="AN1692" s="36">
        <f t="shared" si="302"/>
        <v>6.4124080322546013E-6</v>
      </c>
      <c r="AO1692" s="37">
        <f t="shared" si="303"/>
        <v>4.700352526439483E-2</v>
      </c>
      <c r="AP1692" s="38" t="s">
        <v>4</v>
      </c>
      <c r="AQ1692" s="39" t="str">
        <f t="shared" si="301"/>
        <v>제품</v>
      </c>
      <c r="AR1692" s="40">
        <f t="shared" si="306"/>
        <v>0</v>
      </c>
      <c r="AS1692" s="41">
        <f t="shared" si="307"/>
        <v>67760</v>
      </c>
      <c r="AT1692" s="42">
        <f t="shared" si="308"/>
        <v>0</v>
      </c>
      <c r="AU1692" s="43">
        <f t="shared" si="304"/>
        <v>67760</v>
      </c>
      <c r="AV1692" s="95">
        <f t="shared" si="300"/>
        <v>67760</v>
      </c>
      <c r="AW1692" s="61" t="str">
        <f t="shared" si="300"/>
        <v/>
      </c>
      <c r="AX1692" s="61" t="str">
        <f t="shared" si="300"/>
        <v/>
      </c>
      <c r="AY1692" s="61" t="str">
        <f t="shared" si="300"/>
        <v/>
      </c>
      <c r="AZ1692" s="44" t="str">
        <f t="shared" si="300"/>
        <v/>
      </c>
      <c r="BA1692" s="45"/>
      <c r="BB1692" s="97">
        <v>40</v>
      </c>
      <c r="BC1692" s="98">
        <v>0</v>
      </c>
      <c r="BD1692" s="98">
        <v>0</v>
      </c>
      <c r="BE1692" s="98">
        <v>0</v>
      </c>
      <c r="BF1692" s="98">
        <v>0</v>
      </c>
      <c r="BG1692" s="99">
        <f t="shared" si="309"/>
        <v>40</v>
      </c>
      <c r="BH1692" s="52">
        <f t="shared" si="305"/>
        <v>0</v>
      </c>
      <c r="BI1692" s="53">
        <f>IFERROR(IF(ROUND(V1692/((D1692+AK1692)/2),1)&lt;0,0,ROUND(V1692/((D1692+AK1692)/2),1)),0)</f>
        <v>2.2000000000000002</v>
      </c>
      <c r="BJ1692" s="55" t="str">
        <f>IF(AK1692=0,"정상",IF(AP1692="악성","악성",IF(AND(BL1692&gt;3,BI1692&lt;0.5),"악성",IF(AND(AP1692="정상",BL1692&lt;=3),"정상",IF(BI1692&gt;1,"정상","부진")))))</f>
        <v>정상</v>
      </c>
      <c r="BK1692" s="54">
        <v>44228</v>
      </c>
      <c r="BL1692" s="52">
        <f t="shared" si="310"/>
        <v>68</v>
      </c>
    </row>
    <row r="1693" spans="1:64" ht="17.100000000000001" customHeight="1">
      <c r="A1693" s="58" t="s">
        <v>1</v>
      </c>
      <c r="B1693" s="57" t="s">
        <v>1523</v>
      </c>
      <c r="C1693" s="56" t="s">
        <v>2440</v>
      </c>
      <c r="D1693" s="213">
        <v>1108</v>
      </c>
      <c r="E1693" s="214">
        <v>877.23320000000001</v>
      </c>
      <c r="F1693" s="215">
        <v>971974</v>
      </c>
      <c r="G1693" s="213">
        <v>0</v>
      </c>
      <c r="H1693" s="216">
        <v>0</v>
      </c>
      <c r="I1693" s="215">
        <v>0</v>
      </c>
      <c r="J1693" s="213">
        <v>2000</v>
      </c>
      <c r="K1693" s="216">
        <v>1027</v>
      </c>
      <c r="L1693" s="215">
        <v>2054000</v>
      </c>
      <c r="M1693" s="213">
        <v>62</v>
      </c>
      <c r="N1693" s="216">
        <v>825.51612899999998</v>
      </c>
      <c r="O1693" s="215">
        <v>51182</v>
      </c>
      <c r="P1693" s="213">
        <v>0</v>
      </c>
      <c r="Q1693" s="216">
        <v>0</v>
      </c>
      <c r="R1693" s="215">
        <v>0</v>
      </c>
      <c r="S1693" s="213">
        <v>2062</v>
      </c>
      <c r="T1693" s="214">
        <v>1020.941804</v>
      </c>
      <c r="U1693" s="217">
        <v>2105182</v>
      </c>
      <c r="V1693" s="213">
        <v>2861</v>
      </c>
      <c r="W1693" s="216">
        <v>969.04194299999995</v>
      </c>
      <c r="X1693" s="215">
        <v>2772429</v>
      </c>
      <c r="Y1693" s="213">
        <v>0</v>
      </c>
      <c r="Z1693" s="216">
        <v>0</v>
      </c>
      <c r="AA1693" s="215">
        <v>0</v>
      </c>
      <c r="AB1693" s="213">
        <v>33</v>
      </c>
      <c r="AC1693" s="216">
        <v>986.24242400000003</v>
      </c>
      <c r="AD1693" s="215">
        <v>32546</v>
      </c>
      <c r="AE1693" s="213">
        <v>0</v>
      </c>
      <c r="AF1693" s="216">
        <v>0</v>
      </c>
      <c r="AG1693" s="215">
        <v>0</v>
      </c>
      <c r="AH1693" s="213">
        <v>2894</v>
      </c>
      <c r="AI1693" s="214">
        <v>969.23807799999997</v>
      </c>
      <c r="AJ1693" s="215">
        <v>2804975</v>
      </c>
      <c r="AK1693" s="218">
        <v>276</v>
      </c>
      <c r="AL1693" s="214">
        <v>986.16610000000003</v>
      </c>
      <c r="AM1693" s="215">
        <v>272181</v>
      </c>
      <c r="AN1693" s="36">
        <f t="shared" si="302"/>
        <v>2.5757609660966497E-5</v>
      </c>
      <c r="AO1693" s="37">
        <f t="shared" si="303"/>
        <v>8.7066246056782329E-2</v>
      </c>
      <c r="AP1693" s="38" t="s">
        <v>2</v>
      </c>
      <c r="AQ1693" s="39" t="str">
        <f t="shared" si="301"/>
        <v>제품</v>
      </c>
      <c r="AR1693" s="40">
        <f t="shared" si="306"/>
        <v>0</v>
      </c>
      <c r="AS1693" s="41">
        <f t="shared" si="307"/>
        <v>0</v>
      </c>
      <c r="AT1693" s="42">
        <f t="shared" si="308"/>
        <v>272181</v>
      </c>
      <c r="AU1693" s="43">
        <f t="shared" si="304"/>
        <v>272181</v>
      </c>
      <c r="AV1693" s="95">
        <f t="shared" ref="AV1693:AZ1743" si="311">IF(+BB1693*$AL1693=0,"",+BB1693*$AL1693)</f>
        <v>272181.84360000002</v>
      </c>
      <c r="AW1693" s="61" t="str">
        <f t="shared" si="311"/>
        <v/>
      </c>
      <c r="AX1693" s="61" t="str">
        <f t="shared" si="311"/>
        <v/>
      </c>
      <c r="AY1693" s="61" t="str">
        <f t="shared" si="311"/>
        <v/>
      </c>
      <c r="AZ1693" s="44" t="str">
        <f t="shared" si="311"/>
        <v/>
      </c>
      <c r="BA1693" s="45"/>
      <c r="BB1693" s="97">
        <v>276</v>
      </c>
      <c r="BC1693" s="98">
        <v>0</v>
      </c>
      <c r="BD1693" s="98">
        <v>0</v>
      </c>
      <c r="BE1693" s="98">
        <v>0</v>
      </c>
      <c r="BF1693" s="98">
        <v>0</v>
      </c>
      <c r="BG1693" s="99">
        <f t="shared" si="309"/>
        <v>276</v>
      </c>
      <c r="BH1693" s="52">
        <f t="shared" si="305"/>
        <v>0</v>
      </c>
      <c r="BI1693" s="53">
        <f>IFERROR(IF(ROUND(V1693/((D1693+AK1693)/2),1)&lt;0,0,ROUND(V1693/((D1693+AK1693)/2),1)),0)</f>
        <v>4.0999999999999996</v>
      </c>
      <c r="BJ1693" s="55" t="str">
        <f>IF(AK1693=0,"정상",IF(AP1693="악성","악성",IF(AND(BL1693&gt;3,BI1693&lt;0.5),"악성",IF(AND(AP1693="정상",BL1693&lt;=3),"정상",IF(BI1693&gt;1,"정상","부진")))))</f>
        <v>정상</v>
      </c>
      <c r="BK1693" s="54">
        <v>45839</v>
      </c>
      <c r="BL1693" s="52">
        <f t="shared" si="310"/>
        <v>15</v>
      </c>
    </row>
    <row r="1694" spans="1:64" ht="17.100000000000001" customHeight="1">
      <c r="A1694" s="58" t="s">
        <v>1</v>
      </c>
      <c r="B1694" s="57" t="s">
        <v>1685</v>
      </c>
      <c r="C1694" s="56" t="s">
        <v>2441</v>
      </c>
      <c r="D1694" s="213">
        <v>4762</v>
      </c>
      <c r="E1694" s="214">
        <v>7766.4074000000001</v>
      </c>
      <c r="F1694" s="215">
        <v>36983631</v>
      </c>
      <c r="G1694" s="213">
        <v>0</v>
      </c>
      <c r="H1694" s="216">
        <v>0</v>
      </c>
      <c r="I1694" s="215">
        <v>0</v>
      </c>
      <c r="J1694" s="213">
        <v>0</v>
      </c>
      <c r="K1694" s="216">
        <v>0</v>
      </c>
      <c r="L1694" s="215">
        <v>0</v>
      </c>
      <c r="M1694" s="213">
        <v>19</v>
      </c>
      <c r="N1694" s="216">
        <v>7766.3684210000001</v>
      </c>
      <c r="O1694" s="215">
        <v>147561</v>
      </c>
      <c r="P1694" s="213">
        <v>0</v>
      </c>
      <c r="Q1694" s="216">
        <v>0</v>
      </c>
      <c r="R1694" s="215">
        <v>0</v>
      </c>
      <c r="S1694" s="213">
        <v>19</v>
      </c>
      <c r="T1694" s="214">
        <v>7766.3684210000001</v>
      </c>
      <c r="U1694" s="217">
        <v>147561</v>
      </c>
      <c r="V1694" s="213">
        <v>4465</v>
      </c>
      <c r="W1694" s="216">
        <v>7766.4069419999996</v>
      </c>
      <c r="X1694" s="215">
        <v>34677007</v>
      </c>
      <c r="Y1694" s="213">
        <v>0</v>
      </c>
      <c r="Z1694" s="216">
        <v>0</v>
      </c>
      <c r="AA1694" s="215">
        <v>0</v>
      </c>
      <c r="AB1694" s="213">
        <v>43</v>
      </c>
      <c r="AC1694" s="216">
        <v>7766.5116269999999</v>
      </c>
      <c r="AD1694" s="215">
        <v>333960</v>
      </c>
      <c r="AE1694" s="213">
        <v>0</v>
      </c>
      <c r="AF1694" s="216">
        <v>0</v>
      </c>
      <c r="AG1694" s="215">
        <v>0</v>
      </c>
      <c r="AH1694" s="213">
        <v>4508</v>
      </c>
      <c r="AI1694" s="214">
        <v>7766.4079410000004</v>
      </c>
      <c r="AJ1694" s="215">
        <v>35010967</v>
      </c>
      <c r="AK1694" s="218">
        <v>273</v>
      </c>
      <c r="AL1694" s="214">
        <v>7766.3926000000001</v>
      </c>
      <c r="AM1694" s="215">
        <v>2120225</v>
      </c>
      <c r="AN1694" s="36">
        <f t="shared" si="302"/>
        <v>2.0064562898741164E-4</v>
      </c>
      <c r="AO1694" s="37">
        <f t="shared" si="303"/>
        <v>5.7101024890190338E-2</v>
      </c>
      <c r="AP1694" s="38" t="s">
        <v>4</v>
      </c>
      <c r="AQ1694" s="39" t="str">
        <f t="shared" si="301"/>
        <v>제품</v>
      </c>
      <c r="AR1694" s="40">
        <f t="shared" si="306"/>
        <v>0</v>
      </c>
      <c r="AS1694" s="41">
        <f t="shared" si="307"/>
        <v>2120225</v>
      </c>
      <c r="AT1694" s="42">
        <f t="shared" si="308"/>
        <v>0</v>
      </c>
      <c r="AU1694" s="43">
        <f t="shared" si="304"/>
        <v>2120225</v>
      </c>
      <c r="AV1694" s="95">
        <f t="shared" si="311"/>
        <v>2120225.1798</v>
      </c>
      <c r="AW1694" s="61" t="str">
        <f t="shared" si="311"/>
        <v/>
      </c>
      <c r="AX1694" s="61" t="str">
        <f t="shared" si="311"/>
        <v/>
      </c>
      <c r="AY1694" s="61" t="str">
        <f t="shared" si="311"/>
        <v/>
      </c>
      <c r="AZ1694" s="44" t="str">
        <f t="shared" si="311"/>
        <v/>
      </c>
      <c r="BA1694" s="45"/>
      <c r="BB1694" s="97">
        <v>273</v>
      </c>
      <c r="BC1694" s="98">
        <v>0</v>
      </c>
      <c r="BD1694" s="98">
        <v>0</v>
      </c>
      <c r="BE1694" s="98">
        <v>0</v>
      </c>
      <c r="BF1694" s="98">
        <v>0</v>
      </c>
      <c r="BG1694" s="99">
        <f t="shared" si="309"/>
        <v>273</v>
      </c>
      <c r="BH1694" s="52">
        <f t="shared" si="305"/>
        <v>0</v>
      </c>
      <c r="BI1694" s="53">
        <f>IFERROR(IF(ROUND(V1694/((D1694+AK1694)/2),1)&lt;0,0,ROUND(V1694/((D1694+AK1694)/2),1)),0)</f>
        <v>1.8</v>
      </c>
      <c r="BJ1694" s="55" t="str">
        <f>IF(AK1694=0,"정상",IF(AP1694="악성","악성",IF(AND(BL1694&gt;3,BI1694&lt;0.5),"악성",IF(AND(AP1694="정상",BL1694&lt;=3),"정상",IF(BI1694&gt;1,"정상","부진")))))</f>
        <v>정상</v>
      </c>
      <c r="BK1694" s="54">
        <v>44501</v>
      </c>
      <c r="BL1694" s="52">
        <f t="shared" si="310"/>
        <v>59</v>
      </c>
    </row>
    <row r="1695" spans="1:64" ht="17.100000000000001" customHeight="1">
      <c r="A1695" s="58" t="s">
        <v>1</v>
      </c>
      <c r="B1695" s="57" t="s">
        <v>1657</v>
      </c>
      <c r="C1695" s="56" t="s">
        <v>2442</v>
      </c>
      <c r="D1695" s="213">
        <v>14</v>
      </c>
      <c r="E1695" s="214">
        <v>4831.6922999999997</v>
      </c>
      <c r="F1695" s="215">
        <v>67642</v>
      </c>
      <c r="G1695" s="213">
        <v>0</v>
      </c>
      <c r="H1695" s="216">
        <v>0</v>
      </c>
      <c r="I1695" s="215">
        <v>0</v>
      </c>
      <c r="J1695" s="213">
        <v>0</v>
      </c>
      <c r="K1695" s="216">
        <v>0</v>
      </c>
      <c r="L1695" s="215">
        <v>0</v>
      </c>
      <c r="M1695" s="213">
        <v>0</v>
      </c>
      <c r="N1695" s="216">
        <v>0</v>
      </c>
      <c r="O1695" s="215">
        <v>0</v>
      </c>
      <c r="P1695" s="213">
        <v>0</v>
      </c>
      <c r="Q1695" s="216">
        <v>0</v>
      </c>
      <c r="R1695" s="215">
        <v>0</v>
      </c>
      <c r="S1695" s="213">
        <v>0</v>
      </c>
      <c r="T1695" s="214">
        <v>0</v>
      </c>
      <c r="U1695" s="217">
        <v>0</v>
      </c>
      <c r="V1695" s="213">
        <v>-25</v>
      </c>
      <c r="W1695" s="216">
        <v>4830.96</v>
      </c>
      <c r="X1695" s="215">
        <v>-120774</v>
      </c>
      <c r="Y1695" s="213">
        <v>0</v>
      </c>
      <c r="Z1695" s="216">
        <v>0</v>
      </c>
      <c r="AA1695" s="215">
        <v>0</v>
      </c>
      <c r="AB1695" s="213">
        <v>37</v>
      </c>
      <c r="AC1695" s="216">
        <v>4831.1891889999997</v>
      </c>
      <c r="AD1695" s="215">
        <v>178754</v>
      </c>
      <c r="AE1695" s="213">
        <v>0</v>
      </c>
      <c r="AF1695" s="216">
        <v>0</v>
      </c>
      <c r="AG1695" s="215">
        <v>0</v>
      </c>
      <c r="AH1695" s="213">
        <v>12</v>
      </c>
      <c r="AI1695" s="214">
        <v>4831.6666660000001</v>
      </c>
      <c r="AJ1695" s="215">
        <v>57980</v>
      </c>
      <c r="AK1695" s="218">
        <v>2</v>
      </c>
      <c r="AL1695" s="214">
        <v>4831</v>
      </c>
      <c r="AM1695" s="215">
        <v>9662</v>
      </c>
      <c r="AN1695" s="36">
        <f t="shared" si="302"/>
        <v>9.1435487614586721E-7</v>
      </c>
      <c r="AO1695" s="37">
        <f t="shared" si="303"/>
        <v>0.14285714285714285</v>
      </c>
      <c r="AP1695" s="38" t="s">
        <v>3</v>
      </c>
      <c r="AQ1695" s="39" t="str">
        <f t="shared" si="301"/>
        <v>제품</v>
      </c>
      <c r="AR1695" s="40">
        <f t="shared" si="306"/>
        <v>9662</v>
      </c>
      <c r="AS1695" s="41">
        <f t="shared" si="307"/>
        <v>0</v>
      </c>
      <c r="AT1695" s="42">
        <f t="shared" si="308"/>
        <v>0</v>
      </c>
      <c r="AU1695" s="43">
        <f t="shared" si="304"/>
        <v>9662</v>
      </c>
      <c r="AV1695" s="95">
        <f t="shared" si="311"/>
        <v>9662</v>
      </c>
      <c r="AW1695" s="61" t="str">
        <f t="shared" si="311"/>
        <v/>
      </c>
      <c r="AX1695" s="61" t="str">
        <f t="shared" si="311"/>
        <v/>
      </c>
      <c r="AY1695" s="61" t="str">
        <f t="shared" si="311"/>
        <v/>
      </c>
      <c r="AZ1695" s="44" t="str">
        <f t="shared" si="311"/>
        <v/>
      </c>
      <c r="BA1695" s="45"/>
      <c r="BB1695" s="97">
        <v>2</v>
      </c>
      <c r="BC1695" s="98">
        <v>0</v>
      </c>
      <c r="BD1695" s="98">
        <v>0</v>
      </c>
      <c r="BE1695" s="98">
        <v>0</v>
      </c>
      <c r="BF1695" s="98">
        <v>0</v>
      </c>
      <c r="BG1695" s="99">
        <f t="shared" si="309"/>
        <v>2</v>
      </c>
      <c r="BH1695" s="52">
        <f t="shared" si="305"/>
        <v>0</v>
      </c>
      <c r="BI1695" s="53">
        <f>IFERROR(IF(ROUND(V1695/((D1695+AK1695)/2),1)&lt;0,0,ROUND(V1695/((D1695+AK1695)/2),1)),0)</f>
        <v>0</v>
      </c>
      <c r="BJ1695" s="55" t="str">
        <f>IF(AK1695=0,"정상",IF(AP1695="악성","악성",IF(AND(BL1695&gt;3,BI1695&lt;0.5),"악성",IF(AND(AP1695="정상",BL1695&lt;=3),"정상",IF(BI1695&gt;1,"정상","부진")))))</f>
        <v>악성</v>
      </c>
      <c r="BK1695" s="54">
        <v>44470</v>
      </c>
      <c r="BL1695" s="52">
        <f t="shared" si="310"/>
        <v>60</v>
      </c>
    </row>
    <row r="1696" spans="1:64" ht="17.100000000000001" customHeight="1">
      <c r="A1696" s="58" t="s">
        <v>1</v>
      </c>
      <c r="B1696" s="57" t="s">
        <v>1658</v>
      </c>
      <c r="C1696" s="56" t="s">
        <v>2570</v>
      </c>
      <c r="D1696" s="213">
        <v>2967</v>
      </c>
      <c r="E1696" s="214">
        <v>1340.2319</v>
      </c>
      <c r="F1696" s="215">
        <v>3976468</v>
      </c>
      <c r="G1696" s="213">
        <v>0</v>
      </c>
      <c r="H1696" s="216">
        <v>0</v>
      </c>
      <c r="I1696" s="215">
        <v>0</v>
      </c>
      <c r="J1696" s="213">
        <v>25996</v>
      </c>
      <c r="K1696" s="216">
        <v>1359.3100469999999</v>
      </c>
      <c r="L1696" s="215">
        <v>35336624</v>
      </c>
      <c r="M1696" s="213">
        <v>77</v>
      </c>
      <c r="N1696" s="216">
        <v>1</v>
      </c>
      <c r="O1696" s="215">
        <v>77</v>
      </c>
      <c r="P1696" s="213">
        <v>0</v>
      </c>
      <c r="Q1696" s="216">
        <v>0</v>
      </c>
      <c r="R1696" s="215">
        <v>0</v>
      </c>
      <c r="S1696" s="213">
        <v>26073</v>
      </c>
      <c r="T1696" s="214">
        <v>1355.2986229999999</v>
      </c>
      <c r="U1696" s="217">
        <v>35336701</v>
      </c>
      <c r="V1696" s="213">
        <v>26496</v>
      </c>
      <c r="W1696" s="216">
        <v>1350.8378620000001</v>
      </c>
      <c r="X1696" s="215">
        <v>35791800</v>
      </c>
      <c r="Y1696" s="213">
        <v>0</v>
      </c>
      <c r="Z1696" s="216">
        <v>0</v>
      </c>
      <c r="AA1696" s="215">
        <v>0</v>
      </c>
      <c r="AB1696" s="213">
        <v>32</v>
      </c>
      <c r="AC1696" s="216">
        <v>1343.84375</v>
      </c>
      <c r="AD1696" s="215">
        <v>43003</v>
      </c>
      <c r="AE1696" s="213">
        <v>0</v>
      </c>
      <c r="AF1696" s="216">
        <v>0</v>
      </c>
      <c r="AG1696" s="215">
        <v>0</v>
      </c>
      <c r="AH1696" s="213">
        <v>26528</v>
      </c>
      <c r="AI1696" s="214">
        <v>1350.8294249999999</v>
      </c>
      <c r="AJ1696" s="215">
        <v>35834803</v>
      </c>
      <c r="AK1696" s="218">
        <v>2512</v>
      </c>
      <c r="AL1696" s="214">
        <v>1384.6998000000001</v>
      </c>
      <c r="AM1696" s="215">
        <v>3478366</v>
      </c>
      <c r="AN1696" s="36">
        <f t="shared" si="302"/>
        <v>3.2917210858207364E-4</v>
      </c>
      <c r="AO1696" s="37">
        <f t="shared" si="303"/>
        <v>8.6501377410468316E-2</v>
      </c>
      <c r="AP1696" s="38" t="s">
        <v>2</v>
      </c>
      <c r="AQ1696" s="39" t="str">
        <f t="shared" si="301"/>
        <v>제품</v>
      </c>
      <c r="AR1696" s="40">
        <f t="shared" si="306"/>
        <v>0</v>
      </c>
      <c r="AS1696" s="41">
        <f t="shared" si="307"/>
        <v>0</v>
      </c>
      <c r="AT1696" s="42">
        <f t="shared" si="308"/>
        <v>3478366</v>
      </c>
      <c r="AU1696" s="43">
        <f t="shared" si="304"/>
        <v>3478366</v>
      </c>
      <c r="AV1696" s="95">
        <f t="shared" si="311"/>
        <v>3478365.8976000003</v>
      </c>
      <c r="AW1696" s="61" t="str">
        <f t="shared" si="311"/>
        <v/>
      </c>
      <c r="AX1696" s="61" t="str">
        <f t="shared" si="311"/>
        <v/>
      </c>
      <c r="AY1696" s="61" t="str">
        <f t="shared" si="311"/>
        <v/>
      </c>
      <c r="AZ1696" s="44" t="str">
        <f t="shared" si="311"/>
        <v/>
      </c>
      <c r="BA1696" s="45"/>
      <c r="BB1696" s="97">
        <v>2512</v>
      </c>
      <c r="BC1696" s="98">
        <v>0</v>
      </c>
      <c r="BD1696" s="98">
        <v>0</v>
      </c>
      <c r="BE1696" s="98">
        <v>0</v>
      </c>
      <c r="BF1696" s="98">
        <v>0</v>
      </c>
      <c r="BG1696" s="99">
        <f t="shared" si="309"/>
        <v>2512</v>
      </c>
      <c r="BH1696" s="52">
        <f t="shared" si="305"/>
        <v>0</v>
      </c>
      <c r="BI1696" s="53">
        <f>IFERROR(IF(ROUND(V1696/((D1696+AK1696)/2),1)&lt;0,0,ROUND(V1696/((D1696+AK1696)/2),1)),0)</f>
        <v>9.6999999999999993</v>
      </c>
      <c r="BJ1696" s="55" t="str">
        <f>IF(AK1696=0,"정상",IF(AP1696="악성","악성",IF(AND(BL1696&gt;3,BI1696&lt;0.5),"악성",IF(AND(AP1696="정상",BL1696&lt;=3),"정상",IF(BI1696&gt;1,"정상","부진")))))</f>
        <v>정상</v>
      </c>
      <c r="BK1696" s="54">
        <v>46174</v>
      </c>
      <c r="BL1696" s="52">
        <f t="shared" si="310"/>
        <v>4</v>
      </c>
    </row>
    <row r="1697" spans="1:64" ht="17.100000000000001" customHeight="1">
      <c r="A1697" s="58" t="s">
        <v>1</v>
      </c>
      <c r="B1697" s="57" t="s">
        <v>1740</v>
      </c>
      <c r="C1697" s="56" t="s">
        <v>2571</v>
      </c>
      <c r="D1697" s="213">
        <v>1695</v>
      </c>
      <c r="E1697" s="214">
        <v>3215.2188999999998</v>
      </c>
      <c r="F1697" s="215">
        <v>5449795</v>
      </c>
      <c r="G1697" s="213">
        <v>6000</v>
      </c>
      <c r="H1697" s="216">
        <v>3370.1880000000001</v>
      </c>
      <c r="I1697" s="215">
        <v>20221128</v>
      </c>
      <c r="J1697" s="213">
        <v>0</v>
      </c>
      <c r="K1697" s="216">
        <v>0</v>
      </c>
      <c r="L1697" s="215">
        <v>0</v>
      </c>
      <c r="M1697" s="213">
        <v>0</v>
      </c>
      <c r="N1697" s="216">
        <v>0</v>
      </c>
      <c r="O1697" s="215">
        <v>0</v>
      </c>
      <c r="P1697" s="213">
        <v>0</v>
      </c>
      <c r="Q1697" s="216">
        <v>0</v>
      </c>
      <c r="R1697" s="215">
        <v>0</v>
      </c>
      <c r="S1697" s="213">
        <v>6000</v>
      </c>
      <c r="T1697" s="214">
        <v>3370.1880000000001</v>
      </c>
      <c r="U1697" s="217">
        <v>20221128</v>
      </c>
      <c r="V1697" s="213">
        <v>5453</v>
      </c>
      <c r="W1697" s="216">
        <v>3315.80231</v>
      </c>
      <c r="X1697" s="215">
        <v>18081070</v>
      </c>
      <c r="Y1697" s="213">
        <v>0</v>
      </c>
      <c r="Z1697" s="216">
        <v>0</v>
      </c>
      <c r="AA1697" s="215">
        <v>0</v>
      </c>
      <c r="AB1697" s="213">
        <v>95</v>
      </c>
      <c r="AC1697" s="216">
        <v>3309.7789469999998</v>
      </c>
      <c r="AD1697" s="215">
        <v>314429</v>
      </c>
      <c r="AE1697" s="213">
        <v>0</v>
      </c>
      <c r="AF1697" s="216">
        <v>0</v>
      </c>
      <c r="AG1697" s="215">
        <v>0</v>
      </c>
      <c r="AH1697" s="213">
        <v>5548</v>
      </c>
      <c r="AI1697" s="214">
        <v>3315.6991699999999</v>
      </c>
      <c r="AJ1697" s="215">
        <v>18395499</v>
      </c>
      <c r="AK1697" s="218">
        <v>2147</v>
      </c>
      <c r="AL1697" s="214">
        <v>3388.6469000000002</v>
      </c>
      <c r="AM1697" s="215">
        <v>7275424</v>
      </c>
      <c r="AN1697" s="36">
        <f t="shared" si="302"/>
        <v>6.8850335442234209E-4</v>
      </c>
      <c r="AO1697" s="37">
        <f t="shared" si="303"/>
        <v>0.27901234567901234</v>
      </c>
      <c r="AP1697" s="38" t="s">
        <v>2</v>
      </c>
      <c r="AQ1697" s="39" t="str">
        <f t="shared" si="301"/>
        <v>제품</v>
      </c>
      <c r="AR1697" s="40">
        <f t="shared" si="306"/>
        <v>0</v>
      </c>
      <c r="AS1697" s="41">
        <f t="shared" si="307"/>
        <v>0</v>
      </c>
      <c r="AT1697" s="42">
        <f t="shared" si="308"/>
        <v>7275424</v>
      </c>
      <c r="AU1697" s="43">
        <f t="shared" si="304"/>
        <v>7275424</v>
      </c>
      <c r="AV1697" s="95">
        <f t="shared" si="311"/>
        <v>7275424.8943000007</v>
      </c>
      <c r="AW1697" s="61" t="str">
        <f t="shared" si="311"/>
        <v/>
      </c>
      <c r="AX1697" s="61" t="str">
        <f t="shared" si="311"/>
        <v/>
      </c>
      <c r="AY1697" s="61" t="str">
        <f t="shared" si="311"/>
        <v/>
      </c>
      <c r="AZ1697" s="44" t="str">
        <f t="shared" si="311"/>
        <v/>
      </c>
      <c r="BA1697" s="45"/>
      <c r="BB1697" s="97">
        <v>2147</v>
      </c>
      <c r="BC1697" s="98">
        <v>0</v>
      </c>
      <c r="BD1697" s="98">
        <v>0</v>
      </c>
      <c r="BE1697" s="98">
        <v>0</v>
      </c>
      <c r="BF1697" s="98">
        <v>0</v>
      </c>
      <c r="BG1697" s="99">
        <f t="shared" si="309"/>
        <v>2147</v>
      </c>
      <c r="BH1697" s="52">
        <f t="shared" si="305"/>
        <v>0</v>
      </c>
      <c r="BI1697" s="53">
        <f>IFERROR(IF(ROUND(V1697/((D1697+AK1697)/2),1)&lt;0,0,ROUND(V1697/((D1697+AK1697)/2),1)),0)</f>
        <v>2.8</v>
      </c>
      <c r="BJ1697" s="55" t="str">
        <f>IF(AK1697=0,"정상",IF(AP1697="악성","악성",IF(AND(BL1697&gt;3,BI1697&lt;0.5),"악성",IF(AND(AP1697="정상",BL1697&lt;=3),"정상",IF(BI1697&gt;1,"정상","부진")))))</f>
        <v>정상</v>
      </c>
      <c r="BK1697" s="54">
        <v>46113</v>
      </c>
      <c r="BL1697" s="52">
        <f t="shared" si="310"/>
        <v>6</v>
      </c>
    </row>
    <row r="1698" spans="1:64" ht="17.100000000000001" customHeight="1">
      <c r="A1698" s="58" t="s">
        <v>1</v>
      </c>
      <c r="B1698" s="57" t="s">
        <v>1741</v>
      </c>
      <c r="C1698" s="56" t="s">
        <v>2572</v>
      </c>
      <c r="D1698" s="213">
        <v>568</v>
      </c>
      <c r="E1698" s="214">
        <v>3880.1806000000001</v>
      </c>
      <c r="F1698" s="215">
        <v>2203941</v>
      </c>
      <c r="G1698" s="213">
        <v>8000</v>
      </c>
      <c r="H1698" s="216">
        <v>4019.3143749999999</v>
      </c>
      <c r="I1698" s="215">
        <v>32154515</v>
      </c>
      <c r="J1698" s="213">
        <v>0</v>
      </c>
      <c r="K1698" s="216">
        <v>0</v>
      </c>
      <c r="L1698" s="215">
        <v>0</v>
      </c>
      <c r="M1698" s="213">
        <v>41</v>
      </c>
      <c r="N1698" s="216">
        <v>3915.0487800000001</v>
      </c>
      <c r="O1698" s="215">
        <v>160517</v>
      </c>
      <c r="P1698" s="213">
        <v>0</v>
      </c>
      <c r="Q1698" s="216">
        <v>0</v>
      </c>
      <c r="R1698" s="215">
        <v>0</v>
      </c>
      <c r="S1698" s="213">
        <v>8041</v>
      </c>
      <c r="T1698" s="214">
        <v>4018.7827379999999</v>
      </c>
      <c r="U1698" s="217">
        <v>32315032</v>
      </c>
      <c r="V1698" s="213">
        <v>8284</v>
      </c>
      <c r="W1698" s="216">
        <v>4008.350434</v>
      </c>
      <c r="X1698" s="215">
        <v>33205175</v>
      </c>
      <c r="Y1698" s="213">
        <v>0</v>
      </c>
      <c r="Z1698" s="216">
        <v>0</v>
      </c>
      <c r="AA1698" s="215">
        <v>0</v>
      </c>
      <c r="AB1698" s="213">
        <v>104</v>
      </c>
      <c r="AC1698" s="216">
        <v>3958.4519230000001</v>
      </c>
      <c r="AD1698" s="215">
        <v>411679</v>
      </c>
      <c r="AE1698" s="213">
        <v>0</v>
      </c>
      <c r="AF1698" s="216">
        <v>0</v>
      </c>
      <c r="AG1698" s="215">
        <v>0</v>
      </c>
      <c r="AH1698" s="213">
        <v>8388</v>
      </c>
      <c r="AI1698" s="214">
        <v>4007.7317589999998</v>
      </c>
      <c r="AJ1698" s="215">
        <v>33616854</v>
      </c>
      <c r="AK1698" s="218">
        <v>221</v>
      </c>
      <c r="AL1698" s="214">
        <v>4081.9872999999998</v>
      </c>
      <c r="AM1698" s="215">
        <v>902119</v>
      </c>
      <c r="AN1698" s="36">
        <f t="shared" si="302"/>
        <v>8.5371238513127048E-5</v>
      </c>
      <c r="AO1698" s="37">
        <f t="shared" si="303"/>
        <v>2.5670809617841794E-2</v>
      </c>
      <c r="AP1698" s="38" t="s">
        <v>2</v>
      </c>
      <c r="AQ1698" s="39" t="str">
        <f t="shared" si="301"/>
        <v>제품</v>
      </c>
      <c r="AR1698" s="40">
        <f t="shared" si="306"/>
        <v>0</v>
      </c>
      <c r="AS1698" s="41">
        <f t="shared" si="307"/>
        <v>0</v>
      </c>
      <c r="AT1698" s="42">
        <f t="shared" si="308"/>
        <v>902119</v>
      </c>
      <c r="AU1698" s="43">
        <f t="shared" si="304"/>
        <v>902119</v>
      </c>
      <c r="AV1698" s="95">
        <f t="shared" si="311"/>
        <v>902119.19329999993</v>
      </c>
      <c r="AW1698" s="61" t="str">
        <f t="shared" si="311"/>
        <v/>
      </c>
      <c r="AX1698" s="61" t="str">
        <f t="shared" si="311"/>
        <v/>
      </c>
      <c r="AY1698" s="61" t="str">
        <f t="shared" si="311"/>
        <v/>
      </c>
      <c r="AZ1698" s="44" t="str">
        <f t="shared" si="311"/>
        <v/>
      </c>
      <c r="BA1698" s="45"/>
      <c r="BB1698" s="97">
        <v>221</v>
      </c>
      <c r="BC1698" s="98">
        <v>0</v>
      </c>
      <c r="BD1698" s="98">
        <v>0</v>
      </c>
      <c r="BE1698" s="98">
        <v>0</v>
      </c>
      <c r="BF1698" s="98">
        <v>0</v>
      </c>
      <c r="BG1698" s="99">
        <f t="shared" si="309"/>
        <v>221</v>
      </c>
      <c r="BH1698" s="52">
        <f t="shared" si="305"/>
        <v>0</v>
      </c>
      <c r="BI1698" s="53">
        <f>IFERROR(IF(ROUND(V1698/((D1698+AK1698)/2),1)&lt;0,0,ROUND(V1698/((D1698+AK1698)/2),1)),0)</f>
        <v>21</v>
      </c>
      <c r="BJ1698" s="55" t="str">
        <f>IF(AK1698=0,"정상",IF(AP1698="악성","악성",IF(AND(BL1698&gt;3,BI1698&lt;0.5),"악성",IF(AND(AP1698="정상",BL1698&lt;=3),"정상",IF(BI1698&gt;1,"정상","부진")))))</f>
        <v>정상</v>
      </c>
      <c r="BK1698" s="54">
        <v>45992</v>
      </c>
      <c r="BL1698" s="52">
        <f t="shared" si="310"/>
        <v>10</v>
      </c>
    </row>
    <row r="1699" spans="1:64" ht="17.100000000000001" customHeight="1">
      <c r="A1699" s="58" t="s">
        <v>1</v>
      </c>
      <c r="B1699" s="57" t="s">
        <v>1742</v>
      </c>
      <c r="C1699" s="56" t="s">
        <v>2573</v>
      </c>
      <c r="D1699" s="213">
        <v>1675</v>
      </c>
      <c r="E1699" s="214">
        <v>3608.8379</v>
      </c>
      <c r="F1699" s="215">
        <v>6044803</v>
      </c>
      <c r="G1699" s="213">
        <v>9000</v>
      </c>
      <c r="H1699" s="216">
        <v>3671.6408879999999</v>
      </c>
      <c r="I1699" s="215">
        <v>33044768</v>
      </c>
      <c r="J1699" s="213">
        <v>0</v>
      </c>
      <c r="K1699" s="216">
        <v>0</v>
      </c>
      <c r="L1699" s="215">
        <v>0</v>
      </c>
      <c r="M1699" s="213">
        <v>0</v>
      </c>
      <c r="N1699" s="216">
        <v>0</v>
      </c>
      <c r="O1699" s="215">
        <v>0</v>
      </c>
      <c r="P1699" s="213">
        <v>0</v>
      </c>
      <c r="Q1699" s="216">
        <v>0</v>
      </c>
      <c r="R1699" s="215">
        <v>0</v>
      </c>
      <c r="S1699" s="213">
        <v>9000</v>
      </c>
      <c r="T1699" s="214">
        <v>3671.6408879999999</v>
      </c>
      <c r="U1699" s="217">
        <v>33044768</v>
      </c>
      <c r="V1699" s="213">
        <v>8914</v>
      </c>
      <c r="W1699" s="216">
        <v>3644.6770240000001</v>
      </c>
      <c r="X1699" s="215">
        <v>32488651</v>
      </c>
      <c r="Y1699" s="213">
        <v>0</v>
      </c>
      <c r="Z1699" s="216">
        <v>0</v>
      </c>
      <c r="AA1699" s="215">
        <v>0</v>
      </c>
      <c r="AB1699" s="213">
        <v>88</v>
      </c>
      <c r="AC1699" s="216">
        <v>3627.113636</v>
      </c>
      <c r="AD1699" s="215">
        <v>319186</v>
      </c>
      <c r="AE1699" s="213">
        <v>0</v>
      </c>
      <c r="AF1699" s="216">
        <v>0</v>
      </c>
      <c r="AG1699" s="215">
        <v>0</v>
      </c>
      <c r="AH1699" s="213">
        <v>9002</v>
      </c>
      <c r="AI1699" s="214">
        <v>3644.5053320000002</v>
      </c>
      <c r="AJ1699" s="215">
        <v>32807837</v>
      </c>
      <c r="AK1699" s="218">
        <v>1673</v>
      </c>
      <c r="AL1699" s="214">
        <v>3754.7728000000002</v>
      </c>
      <c r="AM1699" s="215">
        <v>6281734</v>
      </c>
      <c r="AN1699" s="36">
        <f t="shared" si="302"/>
        <v>5.9446637482418578E-4</v>
      </c>
      <c r="AO1699" s="37">
        <f t="shared" si="303"/>
        <v>0.15672131147540982</v>
      </c>
      <c r="AP1699" s="38" t="s">
        <v>2</v>
      </c>
      <c r="AQ1699" s="39" t="str">
        <f t="shared" si="301"/>
        <v>제품</v>
      </c>
      <c r="AR1699" s="40">
        <f t="shared" si="306"/>
        <v>0</v>
      </c>
      <c r="AS1699" s="41">
        <f t="shared" si="307"/>
        <v>0</v>
      </c>
      <c r="AT1699" s="42">
        <f t="shared" si="308"/>
        <v>6281734</v>
      </c>
      <c r="AU1699" s="43">
        <f t="shared" si="304"/>
        <v>6281734</v>
      </c>
      <c r="AV1699" s="95">
        <f t="shared" si="311"/>
        <v>6281734.8944000006</v>
      </c>
      <c r="AW1699" s="61" t="str">
        <f t="shared" si="311"/>
        <v/>
      </c>
      <c r="AX1699" s="61" t="str">
        <f t="shared" si="311"/>
        <v/>
      </c>
      <c r="AY1699" s="61" t="str">
        <f t="shared" si="311"/>
        <v/>
      </c>
      <c r="AZ1699" s="44" t="str">
        <f t="shared" si="311"/>
        <v/>
      </c>
      <c r="BA1699" s="45"/>
      <c r="BB1699" s="97">
        <v>1673</v>
      </c>
      <c r="BC1699" s="98">
        <v>0</v>
      </c>
      <c r="BD1699" s="98">
        <v>0</v>
      </c>
      <c r="BE1699" s="98">
        <v>0</v>
      </c>
      <c r="BF1699" s="98">
        <v>0</v>
      </c>
      <c r="BG1699" s="99">
        <f t="shared" si="309"/>
        <v>1673</v>
      </c>
      <c r="BH1699" s="52">
        <f t="shared" si="305"/>
        <v>0</v>
      </c>
      <c r="BI1699" s="53">
        <f>IFERROR(IF(ROUND(V1699/((D1699+AK1699)/2),1)&lt;0,0,ROUND(V1699/((D1699+AK1699)/2),1)),0)</f>
        <v>5.3</v>
      </c>
      <c r="BJ1699" s="55" t="str">
        <f>IF(AK1699=0,"정상",IF(AP1699="악성","악성",IF(AND(BL1699&gt;3,BI1699&lt;0.5),"악성",IF(AND(AP1699="정상",BL1699&lt;=3),"정상",IF(BI1699&gt;1,"정상","부진")))))</f>
        <v>정상</v>
      </c>
      <c r="BK1699" s="54">
        <v>46113</v>
      </c>
      <c r="BL1699" s="52">
        <f t="shared" si="310"/>
        <v>6</v>
      </c>
    </row>
    <row r="1700" spans="1:64" ht="17.100000000000001" customHeight="1">
      <c r="A1700" s="58" t="s">
        <v>1</v>
      </c>
      <c r="B1700" s="57" t="s">
        <v>1743</v>
      </c>
      <c r="C1700" s="56" t="s">
        <v>2574</v>
      </c>
      <c r="D1700" s="213">
        <v>1290</v>
      </c>
      <c r="E1700" s="214">
        <v>3912.8069</v>
      </c>
      <c r="F1700" s="215">
        <v>5047520</v>
      </c>
      <c r="G1700" s="213">
        <v>6000</v>
      </c>
      <c r="H1700" s="216">
        <v>3829.413</v>
      </c>
      <c r="I1700" s="215">
        <v>22976478</v>
      </c>
      <c r="J1700" s="213">
        <v>0</v>
      </c>
      <c r="K1700" s="216">
        <v>0</v>
      </c>
      <c r="L1700" s="215">
        <v>0</v>
      </c>
      <c r="M1700" s="213">
        <v>0</v>
      </c>
      <c r="N1700" s="216">
        <v>0</v>
      </c>
      <c r="O1700" s="215">
        <v>0</v>
      </c>
      <c r="P1700" s="213">
        <v>0</v>
      </c>
      <c r="Q1700" s="216">
        <v>0</v>
      </c>
      <c r="R1700" s="215">
        <v>0</v>
      </c>
      <c r="S1700" s="213">
        <v>6000</v>
      </c>
      <c r="T1700" s="214">
        <v>3829.413</v>
      </c>
      <c r="U1700" s="217">
        <v>22976478</v>
      </c>
      <c r="V1700" s="213">
        <v>7076</v>
      </c>
      <c r="W1700" s="216">
        <v>3842.6465509999998</v>
      </c>
      <c r="X1700" s="215">
        <v>27190567</v>
      </c>
      <c r="Y1700" s="213">
        <v>0</v>
      </c>
      <c r="Z1700" s="216">
        <v>0</v>
      </c>
      <c r="AA1700" s="215">
        <v>0</v>
      </c>
      <c r="AB1700" s="213">
        <v>56</v>
      </c>
      <c r="AC1700" s="216">
        <v>3881.375</v>
      </c>
      <c r="AD1700" s="215">
        <v>217357</v>
      </c>
      <c r="AE1700" s="213">
        <v>0</v>
      </c>
      <c r="AF1700" s="216">
        <v>0</v>
      </c>
      <c r="AG1700" s="215">
        <v>0</v>
      </c>
      <c r="AH1700" s="213">
        <v>7132</v>
      </c>
      <c r="AI1700" s="214">
        <v>3842.950644</v>
      </c>
      <c r="AJ1700" s="215">
        <v>27407924</v>
      </c>
      <c r="AK1700" s="218">
        <v>158</v>
      </c>
      <c r="AL1700" s="214">
        <v>3899.2094000000002</v>
      </c>
      <c r="AM1700" s="215">
        <v>616074</v>
      </c>
      <c r="AN1700" s="36">
        <f t="shared" si="302"/>
        <v>5.8301621399988509E-5</v>
      </c>
      <c r="AO1700" s="37">
        <f t="shared" si="303"/>
        <v>2.167352537722908E-2</v>
      </c>
      <c r="AP1700" s="38" t="s">
        <v>2</v>
      </c>
      <c r="AQ1700" s="39" t="str">
        <f t="shared" si="301"/>
        <v>제품</v>
      </c>
      <c r="AR1700" s="40">
        <f t="shared" si="306"/>
        <v>0</v>
      </c>
      <c r="AS1700" s="41">
        <f t="shared" si="307"/>
        <v>0</v>
      </c>
      <c r="AT1700" s="42">
        <f t="shared" si="308"/>
        <v>616074</v>
      </c>
      <c r="AU1700" s="43">
        <f t="shared" si="304"/>
        <v>616074</v>
      </c>
      <c r="AV1700" s="95">
        <f t="shared" si="311"/>
        <v>616075.08519999997</v>
      </c>
      <c r="AW1700" s="61" t="str">
        <f t="shared" si="311"/>
        <v/>
      </c>
      <c r="AX1700" s="61" t="str">
        <f t="shared" si="311"/>
        <v/>
      </c>
      <c r="AY1700" s="61" t="str">
        <f t="shared" si="311"/>
        <v/>
      </c>
      <c r="AZ1700" s="44" t="str">
        <f t="shared" si="311"/>
        <v/>
      </c>
      <c r="BA1700" s="45"/>
      <c r="BB1700" s="97">
        <v>158</v>
      </c>
      <c r="BC1700" s="98">
        <v>0</v>
      </c>
      <c r="BD1700" s="98">
        <v>0</v>
      </c>
      <c r="BE1700" s="98">
        <v>0</v>
      </c>
      <c r="BF1700" s="98">
        <v>0</v>
      </c>
      <c r="BG1700" s="99">
        <f t="shared" si="309"/>
        <v>158</v>
      </c>
      <c r="BH1700" s="52">
        <f t="shared" si="305"/>
        <v>0</v>
      </c>
      <c r="BI1700" s="53">
        <f>IFERROR(IF(ROUND(V1700/((D1700+AK1700)/2),1)&lt;0,0,ROUND(V1700/((D1700+AK1700)/2),1)),0)</f>
        <v>9.8000000000000007</v>
      </c>
      <c r="BJ1700" s="55" t="str">
        <f>IF(AK1700=0,"정상",IF(AP1700="악성","악성",IF(AND(BL1700&gt;3,BI1700&lt;0.5),"악성",IF(AND(AP1700="정상",BL1700&lt;=3),"정상",IF(BI1700&gt;1,"정상","부진")))))</f>
        <v>정상</v>
      </c>
      <c r="BK1700" s="54">
        <v>45992</v>
      </c>
      <c r="BL1700" s="52">
        <f t="shared" si="310"/>
        <v>10</v>
      </c>
    </row>
    <row r="1701" spans="1:64" ht="17.100000000000001" customHeight="1">
      <c r="A1701" s="58" t="s">
        <v>1</v>
      </c>
      <c r="B1701" s="57" t="s">
        <v>1744</v>
      </c>
      <c r="C1701" s="56" t="s">
        <v>2575</v>
      </c>
      <c r="D1701" s="213">
        <v>2629</v>
      </c>
      <c r="E1701" s="214">
        <v>3512.3813</v>
      </c>
      <c r="F1701" s="215">
        <v>9234049</v>
      </c>
      <c r="G1701" s="213">
        <v>6000</v>
      </c>
      <c r="H1701" s="216">
        <v>3633.2893330000002</v>
      </c>
      <c r="I1701" s="215">
        <v>21799736</v>
      </c>
      <c r="J1701" s="213">
        <v>0</v>
      </c>
      <c r="K1701" s="216">
        <v>0</v>
      </c>
      <c r="L1701" s="215">
        <v>0</v>
      </c>
      <c r="M1701" s="213">
        <v>0</v>
      </c>
      <c r="N1701" s="216">
        <v>0</v>
      </c>
      <c r="O1701" s="215">
        <v>0</v>
      </c>
      <c r="P1701" s="213">
        <v>0</v>
      </c>
      <c r="Q1701" s="216">
        <v>0</v>
      </c>
      <c r="R1701" s="215">
        <v>0</v>
      </c>
      <c r="S1701" s="213">
        <v>6000</v>
      </c>
      <c r="T1701" s="214">
        <v>3633.2893330000002</v>
      </c>
      <c r="U1701" s="217">
        <v>21799736</v>
      </c>
      <c r="V1701" s="213">
        <v>6496</v>
      </c>
      <c r="W1701" s="216">
        <v>3569.6654859999999</v>
      </c>
      <c r="X1701" s="215">
        <v>23188547</v>
      </c>
      <c r="Y1701" s="213">
        <v>0</v>
      </c>
      <c r="Z1701" s="216">
        <v>0</v>
      </c>
      <c r="AA1701" s="215">
        <v>0</v>
      </c>
      <c r="AB1701" s="213">
        <v>54</v>
      </c>
      <c r="AC1701" s="216">
        <v>3572.1851849999998</v>
      </c>
      <c r="AD1701" s="215">
        <v>192898</v>
      </c>
      <c r="AE1701" s="213">
        <v>0</v>
      </c>
      <c r="AF1701" s="216">
        <v>0</v>
      </c>
      <c r="AG1701" s="215">
        <v>0</v>
      </c>
      <c r="AH1701" s="213">
        <v>6550</v>
      </c>
      <c r="AI1701" s="214">
        <v>3569.6862590000001</v>
      </c>
      <c r="AJ1701" s="215">
        <v>23381445</v>
      </c>
      <c r="AK1701" s="218">
        <v>2079</v>
      </c>
      <c r="AL1701" s="214">
        <v>3680.7797</v>
      </c>
      <c r="AM1701" s="215">
        <v>7652340</v>
      </c>
      <c r="AN1701" s="36">
        <f t="shared" si="302"/>
        <v>7.2417246873587924E-4</v>
      </c>
      <c r="AO1701" s="37">
        <f t="shared" si="303"/>
        <v>0.24093174180090393</v>
      </c>
      <c r="AP1701" s="38" t="s">
        <v>2</v>
      </c>
      <c r="AQ1701" s="39" t="str">
        <f t="shared" si="301"/>
        <v>제품</v>
      </c>
      <c r="AR1701" s="40">
        <f t="shared" si="306"/>
        <v>0</v>
      </c>
      <c r="AS1701" s="41">
        <f t="shared" si="307"/>
        <v>0</v>
      </c>
      <c r="AT1701" s="42">
        <f t="shared" si="308"/>
        <v>7652340</v>
      </c>
      <c r="AU1701" s="43">
        <f t="shared" si="304"/>
        <v>7652340</v>
      </c>
      <c r="AV1701" s="95">
        <f t="shared" si="311"/>
        <v>7652340.9962999998</v>
      </c>
      <c r="AW1701" s="61" t="str">
        <f t="shared" si="311"/>
        <v/>
      </c>
      <c r="AX1701" s="61" t="str">
        <f t="shared" si="311"/>
        <v/>
      </c>
      <c r="AY1701" s="61" t="str">
        <f t="shared" si="311"/>
        <v/>
      </c>
      <c r="AZ1701" s="44" t="str">
        <f t="shared" si="311"/>
        <v/>
      </c>
      <c r="BA1701" s="45"/>
      <c r="BB1701" s="97">
        <v>2079</v>
      </c>
      <c r="BC1701" s="98">
        <v>0</v>
      </c>
      <c r="BD1701" s="98">
        <v>0</v>
      </c>
      <c r="BE1701" s="98">
        <v>0</v>
      </c>
      <c r="BF1701" s="98">
        <v>0</v>
      </c>
      <c r="BG1701" s="99">
        <f t="shared" si="309"/>
        <v>2079</v>
      </c>
      <c r="BH1701" s="52">
        <f t="shared" si="305"/>
        <v>0</v>
      </c>
      <c r="BI1701" s="53">
        <f>IFERROR(IF(ROUND(V1701/((D1701+AK1701)/2),1)&lt;0,0,ROUND(V1701/((D1701+AK1701)/2),1)),0)</f>
        <v>2.8</v>
      </c>
      <c r="BJ1701" s="55" t="str">
        <f>IF(AK1701=0,"정상",IF(AP1701="악성","악성",IF(AND(BL1701&gt;3,BI1701&lt;0.5),"악성",IF(AND(AP1701="정상",BL1701&lt;=3),"정상",IF(BI1701&gt;1,"정상","부진")))))</f>
        <v>정상</v>
      </c>
      <c r="BK1701" s="54">
        <v>46113</v>
      </c>
      <c r="BL1701" s="52">
        <f t="shared" si="310"/>
        <v>6</v>
      </c>
    </row>
    <row r="1702" spans="1:64" ht="17.100000000000001" customHeight="1">
      <c r="A1702" s="58" t="s">
        <v>1</v>
      </c>
      <c r="B1702" s="57" t="s">
        <v>1745</v>
      </c>
      <c r="C1702" s="56" t="s">
        <v>2576</v>
      </c>
      <c r="D1702" s="213">
        <v>1623</v>
      </c>
      <c r="E1702" s="214">
        <v>3960.1075999999998</v>
      </c>
      <c r="F1702" s="215">
        <v>6427254</v>
      </c>
      <c r="G1702" s="213">
        <v>6000</v>
      </c>
      <c r="H1702" s="216">
        <v>3889.2676660000002</v>
      </c>
      <c r="I1702" s="215">
        <v>23335606</v>
      </c>
      <c r="J1702" s="213">
        <v>0</v>
      </c>
      <c r="K1702" s="216">
        <v>0</v>
      </c>
      <c r="L1702" s="215">
        <v>0</v>
      </c>
      <c r="M1702" s="213">
        <v>1</v>
      </c>
      <c r="N1702" s="216">
        <v>3816</v>
      </c>
      <c r="O1702" s="215">
        <v>3816</v>
      </c>
      <c r="P1702" s="213">
        <v>0</v>
      </c>
      <c r="Q1702" s="216">
        <v>0</v>
      </c>
      <c r="R1702" s="215">
        <v>0</v>
      </c>
      <c r="S1702" s="213">
        <v>6001</v>
      </c>
      <c r="T1702" s="214">
        <v>3889.2554570000002</v>
      </c>
      <c r="U1702" s="217">
        <v>23339422</v>
      </c>
      <c r="V1702" s="213">
        <v>6904</v>
      </c>
      <c r="W1702" s="216">
        <v>3899.9682790000002</v>
      </c>
      <c r="X1702" s="215">
        <v>26925381</v>
      </c>
      <c r="Y1702" s="213">
        <v>0</v>
      </c>
      <c r="Z1702" s="216">
        <v>0</v>
      </c>
      <c r="AA1702" s="215">
        <v>0</v>
      </c>
      <c r="AB1702" s="213">
        <v>48</v>
      </c>
      <c r="AC1702" s="216">
        <v>3922.6666660000001</v>
      </c>
      <c r="AD1702" s="215">
        <v>188288</v>
      </c>
      <c r="AE1702" s="213">
        <v>0</v>
      </c>
      <c r="AF1702" s="216">
        <v>0</v>
      </c>
      <c r="AG1702" s="215">
        <v>0</v>
      </c>
      <c r="AH1702" s="213">
        <v>6952</v>
      </c>
      <c r="AI1702" s="214">
        <v>3900.125</v>
      </c>
      <c r="AJ1702" s="215">
        <v>27113669</v>
      </c>
      <c r="AK1702" s="218">
        <v>672</v>
      </c>
      <c r="AL1702" s="214">
        <v>3947.9288000000001</v>
      </c>
      <c r="AM1702" s="215">
        <v>2653007</v>
      </c>
      <c r="AN1702" s="36">
        <f t="shared" si="302"/>
        <v>2.5106498518931056E-4</v>
      </c>
      <c r="AO1702" s="37">
        <f t="shared" si="303"/>
        <v>8.8142707240293813E-2</v>
      </c>
      <c r="AP1702" s="38" t="s">
        <v>2</v>
      </c>
      <c r="AQ1702" s="39" t="str">
        <f t="shared" si="301"/>
        <v>제품</v>
      </c>
      <c r="AR1702" s="40">
        <f t="shared" si="306"/>
        <v>0</v>
      </c>
      <c r="AS1702" s="41">
        <f t="shared" si="307"/>
        <v>0</v>
      </c>
      <c r="AT1702" s="42">
        <f t="shared" si="308"/>
        <v>2653007</v>
      </c>
      <c r="AU1702" s="43">
        <f t="shared" si="304"/>
        <v>2653007</v>
      </c>
      <c r="AV1702" s="95">
        <f t="shared" si="311"/>
        <v>2653008.1536000003</v>
      </c>
      <c r="AW1702" s="61" t="str">
        <f t="shared" si="311"/>
        <v/>
      </c>
      <c r="AX1702" s="61" t="str">
        <f t="shared" si="311"/>
        <v/>
      </c>
      <c r="AY1702" s="61" t="str">
        <f t="shared" si="311"/>
        <v/>
      </c>
      <c r="AZ1702" s="44" t="str">
        <f t="shared" si="311"/>
        <v/>
      </c>
      <c r="BA1702" s="45"/>
      <c r="BB1702" s="97">
        <v>672</v>
      </c>
      <c r="BC1702" s="98">
        <v>0</v>
      </c>
      <c r="BD1702" s="98">
        <v>0</v>
      </c>
      <c r="BE1702" s="98">
        <v>0</v>
      </c>
      <c r="BF1702" s="98">
        <v>0</v>
      </c>
      <c r="BG1702" s="99">
        <f t="shared" si="309"/>
        <v>672</v>
      </c>
      <c r="BH1702" s="52">
        <f t="shared" si="305"/>
        <v>0</v>
      </c>
      <c r="BI1702" s="53">
        <f>IFERROR(IF(ROUND(V1702/((D1702+AK1702)/2),1)&lt;0,0,ROUND(V1702/((D1702+AK1702)/2),1)),0)</f>
        <v>6</v>
      </c>
      <c r="BJ1702" s="55" t="str">
        <f>IF(AK1702=0,"정상",IF(AP1702="악성","악성",IF(AND(BL1702&gt;3,BI1702&lt;0.5),"악성",IF(AND(AP1702="정상",BL1702&lt;=3),"정상",IF(BI1702&gt;1,"정상","부진")))))</f>
        <v>정상</v>
      </c>
      <c r="BK1702" s="54">
        <v>45992</v>
      </c>
      <c r="BL1702" s="52">
        <f t="shared" si="310"/>
        <v>10</v>
      </c>
    </row>
    <row r="1703" spans="1:64" ht="17.100000000000001" customHeight="1">
      <c r="A1703" s="58" t="s">
        <v>1</v>
      </c>
      <c r="B1703" s="57" t="s">
        <v>1710</v>
      </c>
      <c r="C1703" s="56" t="s">
        <v>4422</v>
      </c>
      <c r="D1703" s="213">
        <v>1096</v>
      </c>
      <c r="E1703" s="214">
        <v>2791.9171000000001</v>
      </c>
      <c r="F1703" s="215">
        <v>3059941</v>
      </c>
      <c r="G1703" s="213">
        <v>0</v>
      </c>
      <c r="H1703" s="216">
        <v>0</v>
      </c>
      <c r="I1703" s="215">
        <v>0</v>
      </c>
      <c r="J1703" s="213">
        <v>10000</v>
      </c>
      <c r="K1703" s="216">
        <v>2808.1</v>
      </c>
      <c r="L1703" s="215">
        <v>28081000</v>
      </c>
      <c r="M1703" s="213">
        <v>1</v>
      </c>
      <c r="N1703" s="216">
        <v>2805</v>
      </c>
      <c r="O1703" s="215">
        <v>2805</v>
      </c>
      <c r="P1703" s="213">
        <v>0</v>
      </c>
      <c r="Q1703" s="216">
        <v>0</v>
      </c>
      <c r="R1703" s="215">
        <v>0</v>
      </c>
      <c r="S1703" s="213">
        <v>10001</v>
      </c>
      <c r="T1703" s="214">
        <v>2808.09969</v>
      </c>
      <c r="U1703" s="217">
        <v>28083805</v>
      </c>
      <c r="V1703" s="213">
        <v>7949</v>
      </c>
      <c r="W1703" s="216">
        <v>2805.9883</v>
      </c>
      <c r="X1703" s="215">
        <v>22304801</v>
      </c>
      <c r="Y1703" s="213">
        <v>0</v>
      </c>
      <c r="Z1703" s="216">
        <v>0</v>
      </c>
      <c r="AA1703" s="215">
        <v>0</v>
      </c>
      <c r="AB1703" s="213">
        <v>38</v>
      </c>
      <c r="AC1703" s="216">
        <v>2806.3157890000002</v>
      </c>
      <c r="AD1703" s="215">
        <v>106640</v>
      </c>
      <c r="AE1703" s="213">
        <v>0</v>
      </c>
      <c r="AF1703" s="216">
        <v>0</v>
      </c>
      <c r="AG1703" s="215">
        <v>0</v>
      </c>
      <c r="AH1703" s="213">
        <v>7987</v>
      </c>
      <c r="AI1703" s="214">
        <v>2805.9898579999999</v>
      </c>
      <c r="AJ1703" s="215">
        <v>22411441</v>
      </c>
      <c r="AK1703" s="218">
        <v>3110</v>
      </c>
      <c r="AL1703" s="214">
        <v>2807.8155999999999</v>
      </c>
      <c r="AM1703" s="215">
        <v>8732305</v>
      </c>
      <c r="AN1703" s="36">
        <f t="shared" si="302"/>
        <v>8.2637400711477302E-4</v>
      </c>
      <c r="AO1703" s="37">
        <f t="shared" si="303"/>
        <v>0.28025592502478147</v>
      </c>
      <c r="AP1703" s="38" t="s">
        <v>2</v>
      </c>
      <c r="AQ1703" s="39" t="str">
        <f t="shared" si="301"/>
        <v>제품</v>
      </c>
      <c r="AR1703" s="40">
        <f t="shared" si="306"/>
        <v>0</v>
      </c>
      <c r="AS1703" s="41">
        <f t="shared" si="307"/>
        <v>0</v>
      </c>
      <c r="AT1703" s="42">
        <f t="shared" si="308"/>
        <v>8732305</v>
      </c>
      <c r="AU1703" s="43">
        <f t="shared" si="304"/>
        <v>8732305</v>
      </c>
      <c r="AV1703" s="95">
        <f t="shared" si="311"/>
        <v>8732306.5159999989</v>
      </c>
      <c r="AW1703" s="61" t="str">
        <f t="shared" si="311"/>
        <v/>
      </c>
      <c r="AX1703" s="61" t="str">
        <f t="shared" si="311"/>
        <v/>
      </c>
      <c r="AY1703" s="61" t="str">
        <f t="shared" si="311"/>
        <v/>
      </c>
      <c r="AZ1703" s="44" t="str">
        <f t="shared" si="311"/>
        <v/>
      </c>
      <c r="BA1703" s="45"/>
      <c r="BB1703" s="97">
        <v>3110</v>
      </c>
      <c r="BC1703" s="98">
        <v>0</v>
      </c>
      <c r="BD1703" s="98">
        <v>0</v>
      </c>
      <c r="BE1703" s="98">
        <v>0</v>
      </c>
      <c r="BF1703" s="98">
        <v>0</v>
      </c>
      <c r="BG1703" s="99">
        <f t="shared" si="309"/>
        <v>3110</v>
      </c>
      <c r="BH1703" s="52">
        <f t="shared" si="305"/>
        <v>0</v>
      </c>
      <c r="BI1703" s="53">
        <f>IFERROR(IF(ROUND(V1703/((D1703+AK1703)/2),1)&lt;0,0,ROUND(V1703/((D1703+AK1703)/2),1)),0)</f>
        <v>3.8</v>
      </c>
      <c r="BJ1703" s="55" t="str">
        <f>IF(AK1703=0,"정상",IF(AP1703="악성","악성",IF(AND(BL1703&gt;3,BI1703&lt;0.5),"악성",IF(AND(AP1703="정상",BL1703&lt;=3),"정상",IF(BI1703&gt;1,"정상","부진")))))</f>
        <v>정상</v>
      </c>
      <c r="BK1703" s="54">
        <v>46082</v>
      </c>
      <c r="BL1703" s="52">
        <f t="shared" si="310"/>
        <v>7</v>
      </c>
    </row>
    <row r="1704" spans="1:64" ht="17.100000000000001" customHeight="1">
      <c r="A1704" s="58" t="s">
        <v>1</v>
      </c>
      <c r="B1704" s="57" t="s">
        <v>1873</v>
      </c>
      <c r="C1704" s="56" t="s">
        <v>4423</v>
      </c>
      <c r="D1704" s="213">
        <v>2648</v>
      </c>
      <c r="E1704" s="214">
        <v>7438.4120999999996</v>
      </c>
      <c r="F1704" s="215">
        <v>19696915</v>
      </c>
      <c r="G1704" s="213">
        <v>0</v>
      </c>
      <c r="H1704" s="216">
        <v>0</v>
      </c>
      <c r="I1704" s="215">
        <v>0</v>
      </c>
      <c r="J1704" s="213">
        <v>0</v>
      </c>
      <c r="K1704" s="216">
        <v>0</v>
      </c>
      <c r="L1704" s="215">
        <v>0</v>
      </c>
      <c r="M1704" s="213">
        <v>0</v>
      </c>
      <c r="N1704" s="216">
        <v>0</v>
      </c>
      <c r="O1704" s="215">
        <v>0</v>
      </c>
      <c r="P1704" s="213">
        <v>0</v>
      </c>
      <c r="Q1704" s="216">
        <v>0</v>
      </c>
      <c r="R1704" s="215">
        <v>0</v>
      </c>
      <c r="S1704" s="213">
        <v>0</v>
      </c>
      <c r="T1704" s="214">
        <v>0</v>
      </c>
      <c r="U1704" s="217">
        <v>0</v>
      </c>
      <c r="V1704" s="213">
        <v>2569</v>
      </c>
      <c r="W1704" s="216">
        <v>7438.4110540000001</v>
      </c>
      <c r="X1704" s="215">
        <v>19109278</v>
      </c>
      <c r="Y1704" s="213">
        <v>0</v>
      </c>
      <c r="Z1704" s="216">
        <v>0</v>
      </c>
      <c r="AA1704" s="215">
        <v>0</v>
      </c>
      <c r="AB1704" s="213">
        <v>70</v>
      </c>
      <c r="AC1704" s="216">
        <v>7438.5</v>
      </c>
      <c r="AD1704" s="215">
        <v>520695</v>
      </c>
      <c r="AE1704" s="213">
        <v>0</v>
      </c>
      <c r="AF1704" s="216">
        <v>0</v>
      </c>
      <c r="AG1704" s="215">
        <v>0</v>
      </c>
      <c r="AH1704" s="213">
        <v>2639</v>
      </c>
      <c r="AI1704" s="214">
        <v>7438.4134139999996</v>
      </c>
      <c r="AJ1704" s="215">
        <v>19629973</v>
      </c>
      <c r="AK1704" s="218">
        <v>9</v>
      </c>
      <c r="AL1704" s="214">
        <v>7438.1427999999996</v>
      </c>
      <c r="AM1704" s="215">
        <v>66942</v>
      </c>
      <c r="AN1704" s="36">
        <f t="shared" si="302"/>
        <v>6.334997321357549E-6</v>
      </c>
      <c r="AO1704" s="37">
        <f t="shared" si="303"/>
        <v>3.3987915407854984E-3</v>
      </c>
      <c r="AP1704" s="38" t="s">
        <v>4</v>
      </c>
      <c r="AQ1704" s="39" t="str">
        <f t="shared" si="301"/>
        <v>제품</v>
      </c>
      <c r="AR1704" s="40">
        <f t="shared" si="306"/>
        <v>0</v>
      </c>
      <c r="AS1704" s="41">
        <f t="shared" si="307"/>
        <v>66942</v>
      </c>
      <c r="AT1704" s="42">
        <f t="shared" si="308"/>
        <v>0</v>
      </c>
      <c r="AU1704" s="43">
        <f t="shared" si="304"/>
        <v>66942</v>
      </c>
      <c r="AV1704" s="95">
        <f t="shared" si="311"/>
        <v>66943.285199999998</v>
      </c>
      <c r="AW1704" s="61" t="str">
        <f t="shared" si="311"/>
        <v/>
      </c>
      <c r="AX1704" s="61" t="str">
        <f t="shared" si="311"/>
        <v/>
      </c>
      <c r="AY1704" s="61" t="str">
        <f t="shared" si="311"/>
        <v/>
      </c>
      <c r="AZ1704" s="44" t="str">
        <f t="shared" si="311"/>
        <v/>
      </c>
      <c r="BA1704" s="45"/>
      <c r="BB1704" s="97">
        <v>9</v>
      </c>
      <c r="BC1704" s="98">
        <v>0</v>
      </c>
      <c r="BD1704" s="98">
        <v>0</v>
      </c>
      <c r="BE1704" s="98">
        <v>0</v>
      </c>
      <c r="BF1704" s="98">
        <v>0</v>
      </c>
      <c r="BG1704" s="99">
        <f t="shared" si="309"/>
        <v>9</v>
      </c>
      <c r="BH1704" s="52">
        <f t="shared" si="305"/>
        <v>0</v>
      </c>
      <c r="BI1704" s="53">
        <f>IFERROR(IF(ROUND(V1704/((D1704+AK1704)/2),1)&lt;0,0,ROUND(V1704/((D1704+AK1704)/2),1)),0)</f>
        <v>1.9</v>
      </c>
      <c r="BJ1704" s="55" t="str">
        <f>IF(AK1704=0,"정상",IF(AP1704="악성","악성",IF(AND(BL1704&gt;3,BI1704&lt;0.5),"악성",IF(AND(AP1704="정상",BL1704&lt;=3),"정상",IF(BI1704&gt;1,"정상","부진")))))</f>
        <v>정상</v>
      </c>
      <c r="BK1704" s="54">
        <v>44713</v>
      </c>
      <c r="BL1704" s="52">
        <f t="shared" si="310"/>
        <v>52</v>
      </c>
    </row>
    <row r="1705" spans="1:64" ht="17.100000000000001" customHeight="1">
      <c r="A1705" s="58" t="s">
        <v>1</v>
      </c>
      <c r="B1705" s="57" t="s">
        <v>1806</v>
      </c>
      <c r="C1705" s="56" t="s">
        <v>4424</v>
      </c>
      <c r="D1705" s="213">
        <v>1325</v>
      </c>
      <c r="E1705" s="214">
        <v>1752.0732</v>
      </c>
      <c r="F1705" s="215">
        <v>2321497</v>
      </c>
      <c r="G1705" s="213">
        <v>0</v>
      </c>
      <c r="H1705" s="216">
        <v>0</v>
      </c>
      <c r="I1705" s="215">
        <v>0</v>
      </c>
      <c r="J1705" s="213">
        <v>6000</v>
      </c>
      <c r="K1705" s="216">
        <v>1836.3033330000001</v>
      </c>
      <c r="L1705" s="215">
        <v>11017820</v>
      </c>
      <c r="M1705" s="213">
        <v>112</v>
      </c>
      <c r="N1705" s="216">
        <v>1</v>
      </c>
      <c r="O1705" s="215">
        <v>112</v>
      </c>
      <c r="P1705" s="213">
        <v>0</v>
      </c>
      <c r="Q1705" s="216">
        <v>0</v>
      </c>
      <c r="R1705" s="215">
        <v>0</v>
      </c>
      <c r="S1705" s="213">
        <v>6112</v>
      </c>
      <c r="T1705" s="214">
        <v>1802.6721199999999</v>
      </c>
      <c r="U1705" s="217">
        <v>11017932</v>
      </c>
      <c r="V1705" s="213">
        <v>6542</v>
      </c>
      <c r="W1705" s="216">
        <v>1789.2965449999999</v>
      </c>
      <c r="X1705" s="215">
        <v>11705578</v>
      </c>
      <c r="Y1705" s="213">
        <v>0</v>
      </c>
      <c r="Z1705" s="216">
        <v>0</v>
      </c>
      <c r="AA1705" s="215">
        <v>0</v>
      </c>
      <c r="AB1705" s="213">
        <v>22</v>
      </c>
      <c r="AC1705" s="216">
        <v>1787.2272720000001</v>
      </c>
      <c r="AD1705" s="215">
        <v>39319</v>
      </c>
      <c r="AE1705" s="213">
        <v>0</v>
      </c>
      <c r="AF1705" s="216">
        <v>0</v>
      </c>
      <c r="AG1705" s="215">
        <v>0</v>
      </c>
      <c r="AH1705" s="213">
        <v>6564</v>
      </c>
      <c r="AI1705" s="214">
        <v>1789.2896089999999</v>
      </c>
      <c r="AJ1705" s="215">
        <v>11744897</v>
      </c>
      <c r="AK1705" s="218">
        <v>873</v>
      </c>
      <c r="AL1705" s="214">
        <v>1826.4972</v>
      </c>
      <c r="AM1705" s="215">
        <v>1594532</v>
      </c>
      <c r="AN1705" s="36">
        <f t="shared" si="302"/>
        <v>1.508971340685802E-4</v>
      </c>
      <c r="AO1705" s="37">
        <f t="shared" si="303"/>
        <v>0.11738604275917709</v>
      </c>
      <c r="AP1705" s="38" t="s">
        <v>2</v>
      </c>
      <c r="AQ1705" s="39" t="str">
        <f t="shared" si="301"/>
        <v>제품</v>
      </c>
      <c r="AR1705" s="40">
        <f t="shared" si="306"/>
        <v>0</v>
      </c>
      <c r="AS1705" s="41">
        <f t="shared" si="307"/>
        <v>0</v>
      </c>
      <c r="AT1705" s="42">
        <f t="shared" si="308"/>
        <v>1594532</v>
      </c>
      <c r="AU1705" s="43">
        <f t="shared" si="304"/>
        <v>1594532</v>
      </c>
      <c r="AV1705" s="95">
        <f t="shared" si="311"/>
        <v>1594532.0556000001</v>
      </c>
      <c r="AW1705" s="61" t="str">
        <f t="shared" si="311"/>
        <v/>
      </c>
      <c r="AX1705" s="61" t="str">
        <f t="shared" si="311"/>
        <v/>
      </c>
      <c r="AY1705" s="61" t="str">
        <f t="shared" si="311"/>
        <v/>
      </c>
      <c r="AZ1705" s="44" t="str">
        <f t="shared" si="311"/>
        <v/>
      </c>
      <c r="BA1705" s="45"/>
      <c r="BB1705" s="97">
        <v>873</v>
      </c>
      <c r="BC1705" s="98">
        <v>0</v>
      </c>
      <c r="BD1705" s="98">
        <v>0</v>
      </c>
      <c r="BE1705" s="98">
        <v>0</v>
      </c>
      <c r="BF1705" s="98">
        <v>0</v>
      </c>
      <c r="BG1705" s="99">
        <f t="shared" si="309"/>
        <v>873</v>
      </c>
      <c r="BH1705" s="52">
        <f t="shared" si="305"/>
        <v>0</v>
      </c>
      <c r="BI1705" s="53">
        <f>IFERROR(IF(ROUND(V1705/((D1705+AK1705)/2),1)&lt;0,0,ROUND(V1705/((D1705+AK1705)/2),1)),0)</f>
        <v>6</v>
      </c>
      <c r="BJ1705" s="55" t="str">
        <f>IF(AK1705=0,"정상",IF(AP1705="악성","악성",IF(AND(BL1705&gt;3,BI1705&lt;0.5),"악성",IF(AND(AP1705="정상",BL1705&lt;=3),"정상",IF(BI1705&gt;1,"정상","부진")))))</f>
        <v>정상</v>
      </c>
      <c r="BK1705" s="54">
        <v>46204</v>
      </c>
      <c r="BL1705" s="52">
        <f t="shared" si="310"/>
        <v>3</v>
      </c>
    </row>
    <row r="1706" spans="1:64" ht="17.100000000000001" customHeight="1">
      <c r="A1706" s="58" t="s">
        <v>1</v>
      </c>
      <c r="B1706" s="57" t="s">
        <v>1807</v>
      </c>
      <c r="C1706" s="56" t="s">
        <v>4425</v>
      </c>
      <c r="D1706" s="213">
        <v>1878</v>
      </c>
      <c r="E1706" s="214">
        <v>1704.9894999999999</v>
      </c>
      <c r="F1706" s="215">
        <v>3201970</v>
      </c>
      <c r="G1706" s="213">
        <v>0</v>
      </c>
      <c r="H1706" s="216">
        <v>0</v>
      </c>
      <c r="I1706" s="215">
        <v>0</v>
      </c>
      <c r="J1706" s="213">
        <v>7000</v>
      </c>
      <c r="K1706" s="216">
        <v>1896.0628569999999</v>
      </c>
      <c r="L1706" s="215">
        <v>13272440</v>
      </c>
      <c r="M1706" s="213">
        <v>159</v>
      </c>
      <c r="N1706" s="216">
        <v>12.553459</v>
      </c>
      <c r="O1706" s="215">
        <v>1996</v>
      </c>
      <c r="P1706" s="213">
        <v>0</v>
      </c>
      <c r="Q1706" s="216">
        <v>0</v>
      </c>
      <c r="R1706" s="215">
        <v>0</v>
      </c>
      <c r="S1706" s="213">
        <v>7159</v>
      </c>
      <c r="T1706" s="214">
        <v>1854.2304790000001</v>
      </c>
      <c r="U1706" s="217">
        <v>13274436</v>
      </c>
      <c r="V1706" s="213">
        <v>7684</v>
      </c>
      <c r="W1706" s="216">
        <v>1817.538781</v>
      </c>
      <c r="X1706" s="215">
        <v>13965968</v>
      </c>
      <c r="Y1706" s="213">
        <v>0</v>
      </c>
      <c r="Z1706" s="216">
        <v>0</v>
      </c>
      <c r="AA1706" s="215">
        <v>0</v>
      </c>
      <c r="AB1706" s="213">
        <v>48</v>
      </c>
      <c r="AC1706" s="216">
        <v>1785.3125</v>
      </c>
      <c r="AD1706" s="215">
        <v>85695</v>
      </c>
      <c r="AE1706" s="213">
        <v>0</v>
      </c>
      <c r="AF1706" s="216">
        <v>0</v>
      </c>
      <c r="AG1706" s="215">
        <v>0</v>
      </c>
      <c r="AH1706" s="213">
        <v>7732</v>
      </c>
      <c r="AI1706" s="214">
        <v>1817.338722</v>
      </c>
      <c r="AJ1706" s="215">
        <v>14051663</v>
      </c>
      <c r="AK1706" s="218">
        <v>1305</v>
      </c>
      <c r="AL1706" s="214">
        <v>1858.0411999999999</v>
      </c>
      <c r="AM1706" s="215">
        <v>2424743</v>
      </c>
      <c r="AN1706" s="36">
        <f t="shared" si="302"/>
        <v>2.2946342221595513E-4</v>
      </c>
      <c r="AO1706" s="37">
        <f t="shared" si="303"/>
        <v>0.14440632953413743</v>
      </c>
      <c r="AP1706" s="38" t="s">
        <v>2</v>
      </c>
      <c r="AQ1706" s="39" t="str">
        <f t="shared" si="301"/>
        <v>제품</v>
      </c>
      <c r="AR1706" s="40">
        <f t="shared" si="306"/>
        <v>0</v>
      </c>
      <c r="AS1706" s="41">
        <f t="shared" si="307"/>
        <v>0</v>
      </c>
      <c r="AT1706" s="42">
        <f t="shared" si="308"/>
        <v>2424743</v>
      </c>
      <c r="AU1706" s="43">
        <f t="shared" si="304"/>
        <v>2424743</v>
      </c>
      <c r="AV1706" s="95">
        <f t="shared" si="311"/>
        <v>2424743.7659999998</v>
      </c>
      <c r="AW1706" s="61" t="str">
        <f t="shared" si="311"/>
        <v/>
      </c>
      <c r="AX1706" s="61" t="str">
        <f t="shared" si="311"/>
        <v/>
      </c>
      <c r="AY1706" s="61" t="str">
        <f t="shared" si="311"/>
        <v/>
      </c>
      <c r="AZ1706" s="44" t="str">
        <f t="shared" si="311"/>
        <v/>
      </c>
      <c r="BA1706" s="45"/>
      <c r="BB1706" s="97">
        <v>1305</v>
      </c>
      <c r="BC1706" s="98">
        <v>0</v>
      </c>
      <c r="BD1706" s="98">
        <v>0</v>
      </c>
      <c r="BE1706" s="98">
        <v>0</v>
      </c>
      <c r="BF1706" s="98">
        <v>0</v>
      </c>
      <c r="BG1706" s="99">
        <f t="shared" si="309"/>
        <v>1305</v>
      </c>
      <c r="BH1706" s="52">
        <f t="shared" si="305"/>
        <v>0</v>
      </c>
      <c r="BI1706" s="53">
        <f>IFERROR(IF(ROUND(V1706/((D1706+AK1706)/2),1)&lt;0,0,ROUND(V1706/((D1706+AK1706)/2),1)),0)</f>
        <v>4.8</v>
      </c>
      <c r="BJ1706" s="55" t="str">
        <f>IF(AK1706=0,"정상",IF(AP1706="악성","악성",IF(AND(BL1706&gt;3,BI1706&lt;0.5),"악성",IF(AND(AP1706="정상",BL1706&lt;=3),"정상",IF(BI1706&gt;1,"정상","부진")))))</f>
        <v>정상</v>
      </c>
      <c r="BK1706" s="54">
        <v>46235</v>
      </c>
      <c r="BL1706" s="52">
        <f t="shared" si="310"/>
        <v>2</v>
      </c>
    </row>
    <row r="1707" spans="1:64" ht="17.100000000000001" customHeight="1">
      <c r="A1707" s="58" t="s">
        <v>1</v>
      </c>
      <c r="B1707" s="57" t="s">
        <v>1808</v>
      </c>
      <c r="C1707" s="56" t="s">
        <v>4426</v>
      </c>
      <c r="D1707" s="213">
        <v>1178</v>
      </c>
      <c r="E1707" s="214">
        <v>1736.3874000000001</v>
      </c>
      <c r="F1707" s="215">
        <v>2045464</v>
      </c>
      <c r="G1707" s="213">
        <v>0</v>
      </c>
      <c r="H1707" s="216">
        <v>0</v>
      </c>
      <c r="I1707" s="215">
        <v>0</v>
      </c>
      <c r="J1707" s="213">
        <v>7498</v>
      </c>
      <c r="K1707" s="216">
        <v>1815.389437</v>
      </c>
      <c r="L1707" s="215">
        <v>13611790</v>
      </c>
      <c r="M1707" s="213">
        <v>101</v>
      </c>
      <c r="N1707" s="216">
        <v>18.079207</v>
      </c>
      <c r="O1707" s="215">
        <v>1826</v>
      </c>
      <c r="P1707" s="213">
        <v>0</v>
      </c>
      <c r="Q1707" s="216">
        <v>0</v>
      </c>
      <c r="R1707" s="215">
        <v>0</v>
      </c>
      <c r="S1707" s="213">
        <v>7599</v>
      </c>
      <c r="T1707" s="214">
        <v>1791.500986</v>
      </c>
      <c r="U1707" s="217">
        <v>13613616</v>
      </c>
      <c r="V1707" s="213">
        <v>7594</v>
      </c>
      <c r="W1707" s="216">
        <v>1775.25902</v>
      </c>
      <c r="X1707" s="215">
        <v>13481317</v>
      </c>
      <c r="Y1707" s="213">
        <v>0</v>
      </c>
      <c r="Z1707" s="216">
        <v>0</v>
      </c>
      <c r="AA1707" s="215">
        <v>0</v>
      </c>
      <c r="AB1707" s="213">
        <v>18</v>
      </c>
      <c r="AC1707" s="216">
        <v>1748.2222220000001</v>
      </c>
      <c r="AD1707" s="215">
        <v>31468</v>
      </c>
      <c r="AE1707" s="213">
        <v>0</v>
      </c>
      <c r="AF1707" s="216">
        <v>0</v>
      </c>
      <c r="AG1707" s="215">
        <v>0</v>
      </c>
      <c r="AH1707" s="213">
        <v>7612</v>
      </c>
      <c r="AI1707" s="214">
        <v>1775.1950859999999</v>
      </c>
      <c r="AJ1707" s="215">
        <v>13512785</v>
      </c>
      <c r="AK1707" s="218">
        <v>1165</v>
      </c>
      <c r="AL1707" s="214">
        <v>1842.3134</v>
      </c>
      <c r="AM1707" s="215">
        <v>2146295</v>
      </c>
      <c r="AN1707" s="36">
        <f t="shared" si="302"/>
        <v>2.0311274051930181E-4</v>
      </c>
      <c r="AO1707" s="37">
        <f t="shared" si="303"/>
        <v>0.13273328016406516</v>
      </c>
      <c r="AP1707" s="38" t="s">
        <v>2</v>
      </c>
      <c r="AQ1707" s="39" t="str">
        <f t="shared" si="301"/>
        <v>제품</v>
      </c>
      <c r="AR1707" s="40">
        <f t="shared" si="306"/>
        <v>0</v>
      </c>
      <c r="AS1707" s="41">
        <f t="shared" si="307"/>
        <v>0</v>
      </c>
      <c r="AT1707" s="42">
        <f t="shared" si="308"/>
        <v>2146295</v>
      </c>
      <c r="AU1707" s="43">
        <f t="shared" si="304"/>
        <v>2146295</v>
      </c>
      <c r="AV1707" s="95">
        <f t="shared" si="311"/>
        <v>2146295.111</v>
      </c>
      <c r="AW1707" s="61" t="str">
        <f t="shared" si="311"/>
        <v/>
      </c>
      <c r="AX1707" s="61" t="str">
        <f t="shared" si="311"/>
        <v/>
      </c>
      <c r="AY1707" s="61" t="str">
        <f t="shared" si="311"/>
        <v/>
      </c>
      <c r="AZ1707" s="44" t="str">
        <f t="shared" si="311"/>
        <v/>
      </c>
      <c r="BA1707" s="45"/>
      <c r="BB1707" s="97">
        <v>1165</v>
      </c>
      <c r="BC1707" s="98">
        <v>0</v>
      </c>
      <c r="BD1707" s="98">
        <v>0</v>
      </c>
      <c r="BE1707" s="98">
        <v>0</v>
      </c>
      <c r="BF1707" s="98">
        <v>0</v>
      </c>
      <c r="BG1707" s="99">
        <f t="shared" si="309"/>
        <v>1165</v>
      </c>
      <c r="BH1707" s="52">
        <f t="shared" si="305"/>
        <v>0</v>
      </c>
      <c r="BI1707" s="53">
        <f>IFERROR(IF(ROUND(V1707/((D1707+AK1707)/2),1)&lt;0,0,ROUND(V1707/((D1707+AK1707)/2),1)),0)</f>
        <v>6.5</v>
      </c>
      <c r="BJ1707" s="55" t="str">
        <f>IF(AK1707=0,"정상",IF(AP1707="악성","악성",IF(AND(BL1707&gt;3,BI1707&lt;0.5),"악성",IF(AND(AP1707="정상",BL1707&lt;=3),"정상",IF(BI1707&gt;1,"정상","부진")))))</f>
        <v>정상</v>
      </c>
      <c r="BK1707" s="54">
        <v>46235</v>
      </c>
      <c r="BL1707" s="52">
        <f t="shared" si="310"/>
        <v>2</v>
      </c>
    </row>
    <row r="1708" spans="1:64" ht="17.100000000000001" customHeight="1">
      <c r="A1708" s="58" t="s">
        <v>1</v>
      </c>
      <c r="B1708" s="57" t="s">
        <v>1809</v>
      </c>
      <c r="C1708" s="56" t="s">
        <v>4427</v>
      </c>
      <c r="D1708" s="213">
        <v>1181</v>
      </c>
      <c r="E1708" s="214">
        <v>1182.9232</v>
      </c>
      <c r="F1708" s="215">
        <v>1397032</v>
      </c>
      <c r="G1708" s="213">
        <v>0</v>
      </c>
      <c r="H1708" s="216">
        <v>0</v>
      </c>
      <c r="I1708" s="215">
        <v>0</v>
      </c>
      <c r="J1708" s="213">
        <v>9000</v>
      </c>
      <c r="K1708" s="216">
        <v>1221</v>
      </c>
      <c r="L1708" s="215">
        <v>10989000</v>
      </c>
      <c r="M1708" s="213">
        <v>222</v>
      </c>
      <c r="N1708" s="216">
        <v>11.792792</v>
      </c>
      <c r="O1708" s="215">
        <v>2618</v>
      </c>
      <c r="P1708" s="213">
        <v>0</v>
      </c>
      <c r="Q1708" s="216">
        <v>0</v>
      </c>
      <c r="R1708" s="215">
        <v>0</v>
      </c>
      <c r="S1708" s="213">
        <v>9222</v>
      </c>
      <c r="T1708" s="214">
        <v>1191.890913</v>
      </c>
      <c r="U1708" s="217">
        <v>10991618</v>
      </c>
      <c r="V1708" s="213">
        <v>9104</v>
      </c>
      <c r="W1708" s="216">
        <v>1190.7990990000001</v>
      </c>
      <c r="X1708" s="215">
        <v>10841035</v>
      </c>
      <c r="Y1708" s="213">
        <v>0</v>
      </c>
      <c r="Z1708" s="216">
        <v>0</v>
      </c>
      <c r="AA1708" s="215">
        <v>0</v>
      </c>
      <c r="AB1708" s="213">
        <v>41</v>
      </c>
      <c r="AC1708" s="216">
        <v>1197.682926</v>
      </c>
      <c r="AD1708" s="215">
        <v>49105</v>
      </c>
      <c r="AE1708" s="213">
        <v>0</v>
      </c>
      <c r="AF1708" s="216">
        <v>0</v>
      </c>
      <c r="AG1708" s="215">
        <v>0</v>
      </c>
      <c r="AH1708" s="213">
        <v>9145</v>
      </c>
      <c r="AI1708" s="214">
        <v>1190.8299609999999</v>
      </c>
      <c r="AJ1708" s="215">
        <v>10890140</v>
      </c>
      <c r="AK1708" s="218">
        <v>1258</v>
      </c>
      <c r="AL1708" s="214">
        <v>1191.1848</v>
      </c>
      <c r="AM1708" s="215">
        <v>1498510</v>
      </c>
      <c r="AN1708" s="36">
        <f t="shared" si="302"/>
        <v>1.4181017651142036E-4</v>
      </c>
      <c r="AO1708" s="37">
        <f t="shared" si="303"/>
        <v>0.12092665577237335</v>
      </c>
      <c r="AP1708" s="38" t="s">
        <v>2</v>
      </c>
      <c r="AQ1708" s="39" t="str">
        <f t="shared" si="301"/>
        <v>제품</v>
      </c>
      <c r="AR1708" s="40">
        <f t="shared" si="306"/>
        <v>0</v>
      </c>
      <c r="AS1708" s="41">
        <f t="shared" si="307"/>
        <v>0</v>
      </c>
      <c r="AT1708" s="42">
        <f t="shared" si="308"/>
        <v>1498510</v>
      </c>
      <c r="AU1708" s="43">
        <f t="shared" si="304"/>
        <v>1498510</v>
      </c>
      <c r="AV1708" s="95">
        <f t="shared" si="311"/>
        <v>1498510.4783999999</v>
      </c>
      <c r="AW1708" s="61" t="str">
        <f t="shared" si="311"/>
        <v/>
      </c>
      <c r="AX1708" s="61" t="str">
        <f t="shared" si="311"/>
        <v/>
      </c>
      <c r="AY1708" s="61" t="str">
        <f t="shared" si="311"/>
        <v/>
      </c>
      <c r="AZ1708" s="44" t="str">
        <f t="shared" si="311"/>
        <v/>
      </c>
      <c r="BA1708" s="45"/>
      <c r="BB1708" s="97">
        <v>1258</v>
      </c>
      <c r="BC1708" s="98">
        <v>0</v>
      </c>
      <c r="BD1708" s="98">
        <v>0</v>
      </c>
      <c r="BE1708" s="98">
        <v>0</v>
      </c>
      <c r="BF1708" s="98">
        <v>0</v>
      </c>
      <c r="BG1708" s="99">
        <f t="shared" si="309"/>
        <v>1258</v>
      </c>
      <c r="BH1708" s="52">
        <f t="shared" si="305"/>
        <v>0</v>
      </c>
      <c r="BI1708" s="53">
        <f>IFERROR(IF(ROUND(V1708/((D1708+AK1708)/2),1)&lt;0,0,ROUND(V1708/((D1708+AK1708)/2),1)),0)</f>
        <v>7.5</v>
      </c>
      <c r="BJ1708" s="55" t="str">
        <f>IF(AK1708=0,"정상",IF(AP1708="악성","악성",IF(AND(BL1708&gt;3,BI1708&lt;0.5),"악성",IF(AND(AP1708="정상",BL1708&lt;=3),"정상",IF(BI1708&gt;1,"정상","부진")))))</f>
        <v>정상</v>
      </c>
      <c r="BK1708" s="54">
        <v>45992</v>
      </c>
      <c r="BL1708" s="52">
        <f t="shared" si="310"/>
        <v>10</v>
      </c>
    </row>
    <row r="1709" spans="1:64" ht="17.100000000000001" customHeight="1">
      <c r="A1709" s="58" t="s">
        <v>1</v>
      </c>
      <c r="B1709" s="57" t="s">
        <v>1912</v>
      </c>
      <c r="C1709" s="56" t="s">
        <v>4428</v>
      </c>
      <c r="D1709" s="213">
        <v>3452</v>
      </c>
      <c r="E1709" s="214">
        <v>3074.6127000000001</v>
      </c>
      <c r="F1709" s="215">
        <v>10613562</v>
      </c>
      <c r="G1709" s="213">
        <v>15000</v>
      </c>
      <c r="H1709" s="216">
        <v>3457.3441330000001</v>
      </c>
      <c r="I1709" s="215">
        <v>51860162</v>
      </c>
      <c r="J1709" s="213">
        <v>0</v>
      </c>
      <c r="K1709" s="216">
        <v>0</v>
      </c>
      <c r="L1709" s="215">
        <v>0</v>
      </c>
      <c r="M1709" s="213">
        <v>1</v>
      </c>
      <c r="N1709" s="216">
        <v>3573</v>
      </c>
      <c r="O1709" s="215">
        <v>3573</v>
      </c>
      <c r="P1709" s="213">
        <v>0</v>
      </c>
      <c r="Q1709" s="216">
        <v>0</v>
      </c>
      <c r="R1709" s="215">
        <v>0</v>
      </c>
      <c r="S1709" s="213">
        <v>15001</v>
      </c>
      <c r="T1709" s="214">
        <v>3457.3518429999999</v>
      </c>
      <c r="U1709" s="217">
        <v>51863735</v>
      </c>
      <c r="V1709" s="213">
        <v>16165</v>
      </c>
      <c r="W1709" s="216">
        <v>3377.0707699999998</v>
      </c>
      <c r="X1709" s="215">
        <v>54590349</v>
      </c>
      <c r="Y1709" s="213">
        <v>0</v>
      </c>
      <c r="Z1709" s="216">
        <v>0</v>
      </c>
      <c r="AA1709" s="215">
        <v>0</v>
      </c>
      <c r="AB1709" s="213">
        <v>51</v>
      </c>
      <c r="AC1709" s="216">
        <v>3327.1372540000002</v>
      </c>
      <c r="AD1709" s="215">
        <v>169684</v>
      </c>
      <c r="AE1709" s="213">
        <v>0</v>
      </c>
      <c r="AF1709" s="216">
        <v>0</v>
      </c>
      <c r="AG1709" s="215">
        <v>0</v>
      </c>
      <c r="AH1709" s="213">
        <v>16216</v>
      </c>
      <c r="AI1709" s="214">
        <v>3376.9137270000001</v>
      </c>
      <c r="AJ1709" s="215">
        <v>54760033</v>
      </c>
      <c r="AK1709" s="218">
        <v>2237</v>
      </c>
      <c r="AL1709" s="214">
        <v>3449.8279000000002</v>
      </c>
      <c r="AM1709" s="215">
        <v>7717264</v>
      </c>
      <c r="AN1709" s="36">
        <f t="shared" si="302"/>
        <v>7.3031649440125849E-4</v>
      </c>
      <c r="AO1709" s="37">
        <f t="shared" si="303"/>
        <v>0.12122690077494175</v>
      </c>
      <c r="AP1709" s="38" t="s">
        <v>2</v>
      </c>
      <c r="AQ1709" s="39" t="str">
        <f t="shared" si="301"/>
        <v>제품</v>
      </c>
      <c r="AR1709" s="40">
        <f t="shared" si="306"/>
        <v>0</v>
      </c>
      <c r="AS1709" s="41">
        <f t="shared" si="307"/>
        <v>0</v>
      </c>
      <c r="AT1709" s="42">
        <f t="shared" si="308"/>
        <v>7717264</v>
      </c>
      <c r="AU1709" s="43">
        <f t="shared" si="304"/>
        <v>7717264</v>
      </c>
      <c r="AV1709" s="95">
        <f t="shared" si="311"/>
        <v>7717265.0123000005</v>
      </c>
      <c r="AW1709" s="61" t="str">
        <f t="shared" si="311"/>
        <v/>
      </c>
      <c r="AX1709" s="61" t="str">
        <f t="shared" si="311"/>
        <v/>
      </c>
      <c r="AY1709" s="61" t="str">
        <f t="shared" si="311"/>
        <v/>
      </c>
      <c r="AZ1709" s="44" t="str">
        <f t="shared" si="311"/>
        <v/>
      </c>
      <c r="BA1709" s="45"/>
      <c r="BB1709" s="97">
        <v>2237</v>
      </c>
      <c r="BC1709" s="98">
        <v>0</v>
      </c>
      <c r="BD1709" s="98">
        <v>0</v>
      </c>
      <c r="BE1709" s="98">
        <v>0</v>
      </c>
      <c r="BF1709" s="98">
        <v>0</v>
      </c>
      <c r="BG1709" s="99">
        <f t="shared" si="309"/>
        <v>2237</v>
      </c>
      <c r="BH1709" s="52">
        <f t="shared" si="305"/>
        <v>0</v>
      </c>
      <c r="BI1709" s="53">
        <f>IFERROR(IF(ROUND(V1709/((D1709+AK1709)/2),1)&lt;0,0,ROUND(V1709/((D1709+AK1709)/2),1)),0)</f>
        <v>5.7</v>
      </c>
      <c r="BJ1709" s="55" t="str">
        <f>IF(AK1709=0,"정상",IF(AP1709="악성","악성",IF(AND(BL1709&gt;3,BI1709&lt;0.5),"악성",IF(AND(AP1709="정상",BL1709&lt;=3),"정상",IF(BI1709&gt;1,"정상","부진")))))</f>
        <v>정상</v>
      </c>
      <c r="BK1709" s="54">
        <v>46174</v>
      </c>
      <c r="BL1709" s="52">
        <f t="shared" si="310"/>
        <v>4</v>
      </c>
    </row>
    <row r="1710" spans="1:64" ht="17.100000000000001" customHeight="1">
      <c r="A1710" s="58" t="s">
        <v>1</v>
      </c>
      <c r="B1710" s="57" t="s">
        <v>1830</v>
      </c>
      <c r="C1710" s="56" t="s">
        <v>4429</v>
      </c>
      <c r="D1710" s="213">
        <v>21</v>
      </c>
      <c r="E1710" s="214">
        <v>5124</v>
      </c>
      <c r="F1710" s="215">
        <v>107604</v>
      </c>
      <c r="G1710" s="213">
        <v>0</v>
      </c>
      <c r="H1710" s="216">
        <v>0</v>
      </c>
      <c r="I1710" s="215">
        <v>0</v>
      </c>
      <c r="J1710" s="213">
        <v>0</v>
      </c>
      <c r="K1710" s="216">
        <v>0</v>
      </c>
      <c r="L1710" s="215">
        <v>0</v>
      </c>
      <c r="M1710" s="213">
        <v>0</v>
      </c>
      <c r="N1710" s="216">
        <v>0</v>
      </c>
      <c r="O1710" s="215">
        <v>0</v>
      </c>
      <c r="P1710" s="213">
        <v>0</v>
      </c>
      <c r="Q1710" s="216">
        <v>0</v>
      </c>
      <c r="R1710" s="215">
        <v>0</v>
      </c>
      <c r="S1710" s="213">
        <v>0</v>
      </c>
      <c r="T1710" s="214">
        <v>0</v>
      </c>
      <c r="U1710" s="217">
        <v>0</v>
      </c>
      <c r="V1710" s="213">
        <v>21</v>
      </c>
      <c r="W1710" s="216">
        <v>5124</v>
      </c>
      <c r="X1710" s="215">
        <v>107604</v>
      </c>
      <c r="Y1710" s="213">
        <v>0</v>
      </c>
      <c r="Z1710" s="216">
        <v>0</v>
      </c>
      <c r="AA1710" s="215">
        <v>0</v>
      </c>
      <c r="AB1710" s="213">
        <v>0</v>
      </c>
      <c r="AC1710" s="216">
        <v>0</v>
      </c>
      <c r="AD1710" s="215">
        <v>0</v>
      </c>
      <c r="AE1710" s="213">
        <v>0</v>
      </c>
      <c r="AF1710" s="216">
        <v>0</v>
      </c>
      <c r="AG1710" s="215">
        <v>0</v>
      </c>
      <c r="AH1710" s="213">
        <v>21</v>
      </c>
      <c r="AI1710" s="214">
        <v>5124</v>
      </c>
      <c r="AJ1710" s="215">
        <v>107604</v>
      </c>
      <c r="AK1710" s="218">
        <v>0</v>
      </c>
      <c r="AL1710" s="214">
        <v>0</v>
      </c>
      <c r="AM1710" s="215">
        <v>0</v>
      </c>
      <c r="AN1710" s="36">
        <f t="shared" si="302"/>
        <v>0</v>
      </c>
      <c r="AO1710" s="37">
        <f t="shared" si="303"/>
        <v>0</v>
      </c>
      <c r="AP1710" s="38" t="s">
        <v>4</v>
      </c>
      <c r="AQ1710" s="39" t="str">
        <f t="shared" si="301"/>
        <v>제품</v>
      </c>
      <c r="AR1710" s="40">
        <f t="shared" si="306"/>
        <v>0</v>
      </c>
      <c r="AS1710" s="41">
        <f t="shared" si="307"/>
        <v>0</v>
      </c>
      <c r="AT1710" s="42">
        <f t="shared" si="308"/>
        <v>0</v>
      </c>
      <c r="AU1710" s="43">
        <f t="shared" si="304"/>
        <v>0</v>
      </c>
      <c r="AV1710" s="95" t="str">
        <f t="shared" si="311"/>
        <v/>
      </c>
      <c r="AW1710" s="61" t="str">
        <f t="shared" si="311"/>
        <v/>
      </c>
      <c r="AX1710" s="61" t="str">
        <f t="shared" si="311"/>
        <v/>
      </c>
      <c r="AY1710" s="61" t="str">
        <f t="shared" si="311"/>
        <v/>
      </c>
      <c r="AZ1710" s="44" t="str">
        <f t="shared" si="311"/>
        <v/>
      </c>
      <c r="BA1710" s="45"/>
      <c r="BB1710" s="97">
        <v>0</v>
      </c>
      <c r="BC1710" s="98">
        <v>0</v>
      </c>
      <c r="BD1710" s="98">
        <v>0</v>
      </c>
      <c r="BE1710" s="98">
        <v>0</v>
      </c>
      <c r="BF1710" s="98">
        <v>0</v>
      </c>
      <c r="BG1710" s="99">
        <f t="shared" si="309"/>
        <v>0</v>
      </c>
      <c r="BH1710" s="52">
        <f t="shared" si="305"/>
        <v>0</v>
      </c>
      <c r="BI1710" s="53">
        <f>IFERROR(IF(ROUND(V1710/((D1710+AK1710)/2),1)&lt;0,0,ROUND(V1710/((D1710+AK1710)/2),1)),0)</f>
        <v>2</v>
      </c>
      <c r="BJ1710" s="55" t="str">
        <f>IF(AK1710=0,"정상",IF(AP1710="악성","악성",IF(AND(BL1710&gt;3,BI1710&lt;0.5),"악성",IF(AND(AP1710="정상",BL1710&lt;=3),"정상",IF(BI1710&gt;1,"정상","부진")))))</f>
        <v>정상</v>
      </c>
      <c r="BK1710" s="54">
        <v>44652</v>
      </c>
      <c r="BL1710" s="52">
        <f t="shared" si="310"/>
        <v>54</v>
      </c>
    </row>
    <row r="1711" spans="1:64" ht="17.100000000000001" customHeight="1">
      <c r="A1711" s="58" t="s">
        <v>1</v>
      </c>
      <c r="B1711" s="57" t="s">
        <v>1948</v>
      </c>
      <c r="C1711" s="56" t="s">
        <v>4430</v>
      </c>
      <c r="D1711" s="213">
        <v>3549</v>
      </c>
      <c r="E1711" s="214">
        <v>800.51340000000005</v>
      </c>
      <c r="F1711" s="215">
        <v>2841022</v>
      </c>
      <c r="G1711" s="213">
        <v>0</v>
      </c>
      <c r="H1711" s="216">
        <v>0</v>
      </c>
      <c r="I1711" s="215">
        <v>0</v>
      </c>
      <c r="J1711" s="213">
        <v>15000</v>
      </c>
      <c r="K1711" s="216">
        <v>792.423</v>
      </c>
      <c r="L1711" s="215">
        <v>11886345</v>
      </c>
      <c r="M1711" s="213">
        <v>90</v>
      </c>
      <c r="N1711" s="216">
        <v>9.7555549999999993</v>
      </c>
      <c r="O1711" s="215">
        <v>878</v>
      </c>
      <c r="P1711" s="213">
        <v>0</v>
      </c>
      <c r="Q1711" s="216">
        <v>0</v>
      </c>
      <c r="R1711" s="215">
        <v>0</v>
      </c>
      <c r="S1711" s="213">
        <v>15090</v>
      </c>
      <c r="T1711" s="214">
        <v>787.75500299999999</v>
      </c>
      <c r="U1711" s="217">
        <v>11887223</v>
      </c>
      <c r="V1711" s="213">
        <v>15015</v>
      </c>
      <c r="W1711" s="216">
        <v>793.89963299999999</v>
      </c>
      <c r="X1711" s="215">
        <v>11920403</v>
      </c>
      <c r="Y1711" s="213">
        <v>0</v>
      </c>
      <c r="Z1711" s="216">
        <v>0</v>
      </c>
      <c r="AA1711" s="215">
        <v>0</v>
      </c>
      <c r="AB1711" s="213">
        <v>6</v>
      </c>
      <c r="AC1711" s="216">
        <v>798.33333300000004</v>
      </c>
      <c r="AD1711" s="215">
        <v>4790</v>
      </c>
      <c r="AE1711" s="213">
        <v>0</v>
      </c>
      <c r="AF1711" s="216">
        <v>0</v>
      </c>
      <c r="AG1711" s="215">
        <v>0</v>
      </c>
      <c r="AH1711" s="213">
        <v>15021</v>
      </c>
      <c r="AI1711" s="214">
        <v>793.90140399999996</v>
      </c>
      <c r="AJ1711" s="215">
        <v>11925193</v>
      </c>
      <c r="AK1711" s="218">
        <v>3618</v>
      </c>
      <c r="AL1711" s="214">
        <v>774.75189999999998</v>
      </c>
      <c r="AM1711" s="215">
        <v>2803052</v>
      </c>
      <c r="AN1711" s="36">
        <f t="shared" si="302"/>
        <v>2.6526436185990741E-4</v>
      </c>
      <c r="AO1711" s="37">
        <f t="shared" si="303"/>
        <v>0.19410912602607436</v>
      </c>
      <c r="AP1711" s="38" t="s">
        <v>2</v>
      </c>
      <c r="AQ1711" s="39" t="str">
        <f t="shared" si="301"/>
        <v>제품</v>
      </c>
      <c r="AR1711" s="40">
        <f t="shared" si="306"/>
        <v>0</v>
      </c>
      <c r="AS1711" s="41">
        <f t="shared" si="307"/>
        <v>0</v>
      </c>
      <c r="AT1711" s="42">
        <f t="shared" si="308"/>
        <v>2803052</v>
      </c>
      <c r="AU1711" s="43">
        <f t="shared" si="304"/>
        <v>2803052</v>
      </c>
      <c r="AV1711" s="95">
        <f t="shared" si="311"/>
        <v>2803052.3742</v>
      </c>
      <c r="AW1711" s="61" t="str">
        <f t="shared" si="311"/>
        <v/>
      </c>
      <c r="AX1711" s="61" t="str">
        <f t="shared" si="311"/>
        <v/>
      </c>
      <c r="AY1711" s="61" t="str">
        <f t="shared" si="311"/>
        <v/>
      </c>
      <c r="AZ1711" s="44" t="str">
        <f t="shared" si="311"/>
        <v/>
      </c>
      <c r="BA1711" s="45"/>
      <c r="BB1711" s="97">
        <v>3618</v>
      </c>
      <c r="BC1711" s="98">
        <v>0</v>
      </c>
      <c r="BD1711" s="98">
        <v>0</v>
      </c>
      <c r="BE1711" s="98">
        <v>0</v>
      </c>
      <c r="BF1711" s="98">
        <v>0</v>
      </c>
      <c r="BG1711" s="99">
        <f t="shared" si="309"/>
        <v>3618</v>
      </c>
      <c r="BH1711" s="52">
        <f t="shared" si="305"/>
        <v>0</v>
      </c>
      <c r="BI1711" s="53">
        <f>IFERROR(IF(ROUND(V1711/((D1711+AK1711)/2),1)&lt;0,0,ROUND(V1711/((D1711+AK1711)/2),1)),0)</f>
        <v>4.2</v>
      </c>
      <c r="BJ1711" s="55" t="str">
        <f>IF(AK1711=0,"정상",IF(AP1711="악성","악성",IF(AND(BL1711&gt;3,BI1711&lt;0.5),"악성",IF(AND(AP1711="정상",BL1711&lt;=3),"정상",IF(BI1711&gt;1,"정상","부진")))))</f>
        <v>정상</v>
      </c>
      <c r="BK1711" s="54">
        <v>46204</v>
      </c>
      <c r="BL1711" s="52">
        <f t="shared" si="310"/>
        <v>3</v>
      </c>
    </row>
    <row r="1712" spans="1:64" ht="17.100000000000001" customHeight="1">
      <c r="A1712" s="58" t="s">
        <v>1</v>
      </c>
      <c r="B1712" s="57" t="s">
        <v>2063</v>
      </c>
      <c r="C1712" s="56" t="s">
        <v>4431</v>
      </c>
      <c r="D1712" s="213">
        <v>874</v>
      </c>
      <c r="E1712" s="214">
        <v>800.9751</v>
      </c>
      <c r="F1712" s="215">
        <v>700052</v>
      </c>
      <c r="G1712" s="213">
        <v>0</v>
      </c>
      <c r="H1712" s="216">
        <v>0</v>
      </c>
      <c r="I1712" s="215">
        <v>0</v>
      </c>
      <c r="J1712" s="213">
        <v>20000</v>
      </c>
      <c r="K1712" s="216">
        <v>794.98514999999998</v>
      </c>
      <c r="L1712" s="215">
        <v>15899703</v>
      </c>
      <c r="M1712" s="213">
        <v>242</v>
      </c>
      <c r="N1712" s="216">
        <v>1</v>
      </c>
      <c r="O1712" s="215">
        <v>242</v>
      </c>
      <c r="P1712" s="213">
        <v>0</v>
      </c>
      <c r="Q1712" s="216">
        <v>0</v>
      </c>
      <c r="R1712" s="215">
        <v>0</v>
      </c>
      <c r="S1712" s="213">
        <v>20242</v>
      </c>
      <c r="T1712" s="214">
        <v>785.49278700000002</v>
      </c>
      <c r="U1712" s="217">
        <v>15899945</v>
      </c>
      <c r="V1712" s="213">
        <v>17114</v>
      </c>
      <c r="W1712" s="216">
        <v>789.02933199999995</v>
      </c>
      <c r="X1712" s="215">
        <v>13503448</v>
      </c>
      <c r="Y1712" s="213">
        <v>0</v>
      </c>
      <c r="Z1712" s="216">
        <v>0</v>
      </c>
      <c r="AA1712" s="215">
        <v>0</v>
      </c>
      <c r="AB1712" s="213">
        <v>13</v>
      </c>
      <c r="AC1712" s="216">
        <v>794.15384600000004</v>
      </c>
      <c r="AD1712" s="215">
        <v>10324</v>
      </c>
      <c r="AE1712" s="213">
        <v>0</v>
      </c>
      <c r="AF1712" s="216">
        <v>0</v>
      </c>
      <c r="AG1712" s="215">
        <v>0</v>
      </c>
      <c r="AH1712" s="213">
        <v>17127</v>
      </c>
      <c r="AI1712" s="214">
        <v>789.03322200000002</v>
      </c>
      <c r="AJ1712" s="215">
        <v>13513772</v>
      </c>
      <c r="AK1712" s="218">
        <v>3989</v>
      </c>
      <c r="AL1712" s="214">
        <v>773.68399999999997</v>
      </c>
      <c r="AM1712" s="215">
        <v>3086225</v>
      </c>
      <c r="AN1712" s="36">
        <f t="shared" si="302"/>
        <v>2.9206218977781813E-4</v>
      </c>
      <c r="AO1712" s="37">
        <f t="shared" si="303"/>
        <v>0.18890888425838226</v>
      </c>
      <c r="AP1712" s="38" t="s">
        <v>2</v>
      </c>
      <c r="AQ1712" s="39" t="str">
        <f t="shared" si="301"/>
        <v>제품</v>
      </c>
      <c r="AR1712" s="40">
        <f t="shared" si="306"/>
        <v>0</v>
      </c>
      <c r="AS1712" s="41">
        <f t="shared" si="307"/>
        <v>0</v>
      </c>
      <c r="AT1712" s="42">
        <f t="shared" si="308"/>
        <v>3086225</v>
      </c>
      <c r="AU1712" s="43">
        <f t="shared" si="304"/>
        <v>3086225</v>
      </c>
      <c r="AV1712" s="95">
        <f t="shared" si="311"/>
        <v>3086225.4759999998</v>
      </c>
      <c r="AW1712" s="61" t="str">
        <f t="shared" si="311"/>
        <v/>
      </c>
      <c r="AX1712" s="61" t="str">
        <f t="shared" si="311"/>
        <v/>
      </c>
      <c r="AY1712" s="61" t="str">
        <f t="shared" si="311"/>
        <v/>
      </c>
      <c r="AZ1712" s="44" t="str">
        <f t="shared" si="311"/>
        <v/>
      </c>
      <c r="BA1712" s="45"/>
      <c r="BB1712" s="97">
        <v>3989</v>
      </c>
      <c r="BC1712" s="98">
        <v>0</v>
      </c>
      <c r="BD1712" s="98">
        <v>0</v>
      </c>
      <c r="BE1712" s="98">
        <v>0</v>
      </c>
      <c r="BF1712" s="98">
        <v>0</v>
      </c>
      <c r="BG1712" s="99">
        <f t="shared" si="309"/>
        <v>3989</v>
      </c>
      <c r="BH1712" s="52">
        <f t="shared" si="305"/>
        <v>0</v>
      </c>
      <c r="BI1712" s="53">
        <f>IFERROR(IF(ROUND(V1712/((D1712+AK1712)/2),1)&lt;0,0,ROUND(V1712/((D1712+AK1712)/2),1)),0)</f>
        <v>7</v>
      </c>
      <c r="BJ1712" s="55" t="str">
        <f>IF(AK1712=0,"정상",IF(AP1712="악성","악성",IF(AND(BL1712&gt;3,BI1712&lt;0.5),"악성",IF(AND(AP1712="정상",BL1712&lt;=3),"정상",IF(BI1712&gt;1,"정상","부진")))))</f>
        <v>정상</v>
      </c>
      <c r="BK1712" s="54">
        <v>46235</v>
      </c>
      <c r="BL1712" s="52">
        <f t="shared" si="310"/>
        <v>2</v>
      </c>
    </row>
    <row r="1713" spans="1:64" ht="17.100000000000001" customHeight="1">
      <c r="A1713" s="58" t="s">
        <v>1</v>
      </c>
      <c r="B1713" s="57" t="s">
        <v>2064</v>
      </c>
      <c r="C1713" s="56" t="s">
        <v>4432</v>
      </c>
      <c r="D1713" s="213">
        <v>2973</v>
      </c>
      <c r="E1713" s="214">
        <v>1223.0796</v>
      </c>
      <c r="F1713" s="215">
        <v>3636214</v>
      </c>
      <c r="G1713" s="213">
        <v>0</v>
      </c>
      <c r="H1713" s="216">
        <v>0</v>
      </c>
      <c r="I1713" s="215">
        <v>0</v>
      </c>
      <c r="J1713" s="213">
        <v>18988</v>
      </c>
      <c r="K1713" s="216">
        <v>1288.829945</v>
      </c>
      <c r="L1713" s="215">
        <v>24472303</v>
      </c>
      <c r="M1713" s="213">
        <v>152</v>
      </c>
      <c r="N1713" s="216">
        <v>17.664473000000001</v>
      </c>
      <c r="O1713" s="215">
        <v>2685</v>
      </c>
      <c r="P1713" s="213">
        <v>0</v>
      </c>
      <c r="Q1713" s="216">
        <v>0</v>
      </c>
      <c r="R1713" s="215">
        <v>0</v>
      </c>
      <c r="S1713" s="213">
        <v>19140</v>
      </c>
      <c r="T1713" s="214">
        <v>1278.735005</v>
      </c>
      <c r="U1713" s="217">
        <v>24474988</v>
      </c>
      <c r="V1713" s="213">
        <v>21914</v>
      </c>
      <c r="W1713" s="216">
        <v>1271.2710589999999</v>
      </c>
      <c r="X1713" s="215">
        <v>27858634</v>
      </c>
      <c r="Y1713" s="213">
        <v>0</v>
      </c>
      <c r="Z1713" s="216">
        <v>0</v>
      </c>
      <c r="AA1713" s="215">
        <v>0</v>
      </c>
      <c r="AB1713" s="213">
        <v>104</v>
      </c>
      <c r="AC1713" s="216">
        <v>1270.7692300000001</v>
      </c>
      <c r="AD1713" s="215">
        <v>132160</v>
      </c>
      <c r="AE1713" s="213">
        <v>0</v>
      </c>
      <c r="AF1713" s="216">
        <v>0</v>
      </c>
      <c r="AG1713" s="215">
        <v>0</v>
      </c>
      <c r="AH1713" s="213">
        <v>22018</v>
      </c>
      <c r="AI1713" s="214">
        <v>1271.268689</v>
      </c>
      <c r="AJ1713" s="215">
        <v>27990794</v>
      </c>
      <c r="AK1713" s="218">
        <v>95</v>
      </c>
      <c r="AL1713" s="214">
        <v>1267.4653000000001</v>
      </c>
      <c r="AM1713" s="215">
        <v>120408</v>
      </c>
      <c r="AN1713" s="36">
        <f t="shared" si="302"/>
        <v>1.1394705229452658E-5</v>
      </c>
      <c r="AO1713" s="37">
        <f t="shared" si="303"/>
        <v>4.2961154072265187E-3</v>
      </c>
      <c r="AP1713" s="38" t="s">
        <v>2</v>
      </c>
      <c r="AQ1713" s="39" t="str">
        <f t="shared" si="301"/>
        <v>제품</v>
      </c>
      <c r="AR1713" s="40">
        <f t="shared" si="306"/>
        <v>0</v>
      </c>
      <c r="AS1713" s="41">
        <f t="shared" si="307"/>
        <v>0</v>
      </c>
      <c r="AT1713" s="42">
        <f t="shared" si="308"/>
        <v>120408</v>
      </c>
      <c r="AU1713" s="43">
        <f t="shared" si="304"/>
        <v>120408</v>
      </c>
      <c r="AV1713" s="95">
        <f t="shared" si="311"/>
        <v>120409.2035</v>
      </c>
      <c r="AW1713" s="61" t="str">
        <f t="shared" si="311"/>
        <v/>
      </c>
      <c r="AX1713" s="61" t="str">
        <f t="shared" si="311"/>
        <v/>
      </c>
      <c r="AY1713" s="61" t="str">
        <f t="shared" si="311"/>
        <v/>
      </c>
      <c r="AZ1713" s="44" t="str">
        <f t="shared" si="311"/>
        <v/>
      </c>
      <c r="BA1713" s="45"/>
      <c r="BB1713" s="97">
        <v>95</v>
      </c>
      <c r="BC1713" s="98">
        <v>0</v>
      </c>
      <c r="BD1713" s="98">
        <v>0</v>
      </c>
      <c r="BE1713" s="98">
        <v>0</v>
      </c>
      <c r="BF1713" s="98">
        <v>0</v>
      </c>
      <c r="BG1713" s="99">
        <f t="shared" si="309"/>
        <v>95</v>
      </c>
      <c r="BH1713" s="52">
        <f t="shared" si="305"/>
        <v>0</v>
      </c>
      <c r="BI1713" s="53">
        <f>IFERROR(IF(ROUND(V1713/((D1713+AK1713)/2),1)&lt;0,0,ROUND(V1713/((D1713+AK1713)/2),1)),0)</f>
        <v>14.3</v>
      </c>
      <c r="BJ1713" s="55" t="str">
        <f>IF(AK1713=0,"정상",IF(AP1713="악성","악성",IF(AND(BL1713&gt;3,BI1713&lt;0.5),"악성",IF(AND(AP1713="정상",BL1713&lt;=3),"정상",IF(BI1713&gt;1,"정상","부진")))))</f>
        <v>정상</v>
      </c>
      <c r="BK1713" s="54">
        <v>45992</v>
      </c>
      <c r="BL1713" s="52">
        <f t="shared" si="310"/>
        <v>10</v>
      </c>
    </row>
    <row r="1714" spans="1:64" ht="17.100000000000001" customHeight="1">
      <c r="A1714" s="58" t="s">
        <v>1</v>
      </c>
      <c r="B1714" s="57" t="s">
        <v>2065</v>
      </c>
      <c r="C1714" s="56" t="s">
        <v>4433</v>
      </c>
      <c r="D1714" s="213">
        <v>3858</v>
      </c>
      <c r="E1714" s="214">
        <v>1446.5427999999999</v>
      </c>
      <c r="F1714" s="215">
        <v>5580762</v>
      </c>
      <c r="G1714" s="213">
        <v>0</v>
      </c>
      <c r="H1714" s="216">
        <v>0</v>
      </c>
      <c r="I1714" s="215">
        <v>0</v>
      </c>
      <c r="J1714" s="213">
        <v>6000</v>
      </c>
      <c r="K1714" s="216">
        <v>1452.11</v>
      </c>
      <c r="L1714" s="215">
        <v>8712660</v>
      </c>
      <c r="M1714" s="213">
        <v>164</v>
      </c>
      <c r="N1714" s="216">
        <v>35.914634</v>
      </c>
      <c r="O1714" s="215">
        <v>5890</v>
      </c>
      <c r="P1714" s="213">
        <v>0</v>
      </c>
      <c r="Q1714" s="216">
        <v>0</v>
      </c>
      <c r="R1714" s="215">
        <v>0</v>
      </c>
      <c r="S1714" s="213">
        <v>6164</v>
      </c>
      <c r="T1714" s="214">
        <v>1414.430564</v>
      </c>
      <c r="U1714" s="217">
        <v>8718550</v>
      </c>
      <c r="V1714" s="213">
        <v>7544</v>
      </c>
      <c r="W1714" s="216">
        <v>1430.486081</v>
      </c>
      <c r="X1714" s="215">
        <v>10791587</v>
      </c>
      <c r="Y1714" s="213">
        <v>0</v>
      </c>
      <c r="Z1714" s="216">
        <v>0</v>
      </c>
      <c r="AA1714" s="215">
        <v>0</v>
      </c>
      <c r="AB1714" s="213">
        <v>38</v>
      </c>
      <c r="AC1714" s="216">
        <v>1433.9210519999999</v>
      </c>
      <c r="AD1714" s="215">
        <v>54489</v>
      </c>
      <c r="AE1714" s="213">
        <v>0</v>
      </c>
      <c r="AF1714" s="216">
        <v>0</v>
      </c>
      <c r="AG1714" s="215">
        <v>0</v>
      </c>
      <c r="AH1714" s="213">
        <v>7582</v>
      </c>
      <c r="AI1714" s="214">
        <v>1430.503297</v>
      </c>
      <c r="AJ1714" s="215">
        <v>10846076</v>
      </c>
      <c r="AK1714" s="218">
        <v>2440</v>
      </c>
      <c r="AL1714" s="214">
        <v>1415.2609</v>
      </c>
      <c r="AM1714" s="215">
        <v>3453236</v>
      </c>
      <c r="AN1714" s="36">
        <f t="shared" si="302"/>
        <v>3.2679395312383043E-4</v>
      </c>
      <c r="AO1714" s="37">
        <f t="shared" si="303"/>
        <v>0.2434643783675913</v>
      </c>
      <c r="AP1714" s="38" t="s">
        <v>2</v>
      </c>
      <c r="AQ1714" s="39" t="str">
        <f t="shared" si="301"/>
        <v>제품</v>
      </c>
      <c r="AR1714" s="40">
        <f t="shared" si="306"/>
        <v>0</v>
      </c>
      <c r="AS1714" s="41">
        <f t="shared" si="307"/>
        <v>0</v>
      </c>
      <c r="AT1714" s="42">
        <f t="shared" si="308"/>
        <v>3453236</v>
      </c>
      <c r="AU1714" s="43">
        <f t="shared" si="304"/>
        <v>3453236</v>
      </c>
      <c r="AV1714" s="95">
        <f t="shared" si="311"/>
        <v>3453236.5959999999</v>
      </c>
      <c r="AW1714" s="61" t="str">
        <f t="shared" si="311"/>
        <v/>
      </c>
      <c r="AX1714" s="61" t="str">
        <f t="shared" si="311"/>
        <v/>
      </c>
      <c r="AY1714" s="61" t="str">
        <f t="shared" si="311"/>
        <v/>
      </c>
      <c r="AZ1714" s="44" t="str">
        <f t="shared" si="311"/>
        <v/>
      </c>
      <c r="BA1714" s="45"/>
      <c r="BB1714" s="97">
        <v>2440</v>
      </c>
      <c r="BC1714" s="98">
        <v>0</v>
      </c>
      <c r="BD1714" s="98">
        <v>0</v>
      </c>
      <c r="BE1714" s="98">
        <v>0</v>
      </c>
      <c r="BF1714" s="98">
        <v>0</v>
      </c>
      <c r="BG1714" s="99">
        <f t="shared" si="309"/>
        <v>2440</v>
      </c>
      <c r="BH1714" s="52">
        <f t="shared" si="305"/>
        <v>0</v>
      </c>
      <c r="BI1714" s="53">
        <f>IFERROR(IF(ROUND(V1714/((D1714+AK1714)/2),1)&lt;0,0,ROUND(V1714/((D1714+AK1714)/2),1)),0)</f>
        <v>2.4</v>
      </c>
      <c r="BJ1714" s="55" t="str">
        <f>IF(AK1714=0,"정상",IF(AP1714="악성","악성",IF(AND(BL1714&gt;3,BI1714&lt;0.5),"악성",IF(AND(AP1714="정상",BL1714&lt;=3),"정상",IF(BI1714&gt;1,"정상","부진")))))</f>
        <v>정상</v>
      </c>
      <c r="BK1714" s="54">
        <v>46174</v>
      </c>
      <c r="BL1714" s="52">
        <f t="shared" si="310"/>
        <v>4</v>
      </c>
    </row>
    <row r="1715" spans="1:64" ht="17.100000000000001" customHeight="1">
      <c r="A1715" s="58" t="s">
        <v>1</v>
      </c>
      <c r="B1715" s="57" t="s">
        <v>2505</v>
      </c>
      <c r="C1715" s="56" t="s">
        <v>4434</v>
      </c>
      <c r="D1715" s="213">
        <v>1643</v>
      </c>
      <c r="E1715" s="214">
        <v>3401.3287999999998</v>
      </c>
      <c r="F1715" s="215">
        <v>5588383</v>
      </c>
      <c r="G1715" s="213">
        <v>6000</v>
      </c>
      <c r="H1715" s="216">
        <v>3515.9850000000001</v>
      </c>
      <c r="I1715" s="215">
        <v>21095910</v>
      </c>
      <c r="J1715" s="213">
        <v>0</v>
      </c>
      <c r="K1715" s="216">
        <v>0</v>
      </c>
      <c r="L1715" s="215">
        <v>0</v>
      </c>
      <c r="M1715" s="213">
        <v>0</v>
      </c>
      <c r="N1715" s="216">
        <v>0</v>
      </c>
      <c r="O1715" s="215">
        <v>0</v>
      </c>
      <c r="P1715" s="213">
        <v>0</v>
      </c>
      <c r="Q1715" s="216">
        <v>0</v>
      </c>
      <c r="R1715" s="215">
        <v>0</v>
      </c>
      <c r="S1715" s="213">
        <v>6000</v>
      </c>
      <c r="T1715" s="214">
        <v>3515.9850000000001</v>
      </c>
      <c r="U1715" s="217">
        <v>21095910</v>
      </c>
      <c r="V1715" s="213">
        <v>4953</v>
      </c>
      <c r="W1715" s="216">
        <v>3458.696547</v>
      </c>
      <c r="X1715" s="215">
        <v>17130924</v>
      </c>
      <c r="Y1715" s="213">
        <v>0</v>
      </c>
      <c r="Z1715" s="216">
        <v>0</v>
      </c>
      <c r="AA1715" s="215">
        <v>0</v>
      </c>
      <c r="AB1715" s="213">
        <v>47</v>
      </c>
      <c r="AC1715" s="216">
        <v>3440.7446799999998</v>
      </c>
      <c r="AD1715" s="215">
        <v>161715</v>
      </c>
      <c r="AE1715" s="213">
        <v>0</v>
      </c>
      <c r="AF1715" s="216">
        <v>0</v>
      </c>
      <c r="AG1715" s="215">
        <v>0</v>
      </c>
      <c r="AH1715" s="213">
        <v>5000</v>
      </c>
      <c r="AI1715" s="214">
        <v>3458.5277999999998</v>
      </c>
      <c r="AJ1715" s="215">
        <v>17292639</v>
      </c>
      <c r="AK1715" s="218">
        <v>2643</v>
      </c>
      <c r="AL1715" s="214">
        <v>3553.4070999999999</v>
      </c>
      <c r="AM1715" s="215">
        <v>9391654</v>
      </c>
      <c r="AN1715" s="36">
        <f t="shared" si="302"/>
        <v>8.8877092009675409E-4</v>
      </c>
      <c r="AO1715" s="37">
        <f t="shared" si="303"/>
        <v>0.34580662043700117</v>
      </c>
      <c r="AP1715" s="38" t="s">
        <v>2</v>
      </c>
      <c r="AQ1715" s="39" t="str">
        <f t="shared" si="301"/>
        <v>제품</v>
      </c>
      <c r="AR1715" s="40">
        <f t="shared" si="306"/>
        <v>0</v>
      </c>
      <c r="AS1715" s="41">
        <f t="shared" si="307"/>
        <v>0</v>
      </c>
      <c r="AT1715" s="42">
        <f t="shared" si="308"/>
        <v>9391654</v>
      </c>
      <c r="AU1715" s="43">
        <f t="shared" si="304"/>
        <v>9391654</v>
      </c>
      <c r="AV1715" s="95">
        <f t="shared" si="311"/>
        <v>9391654.9652999993</v>
      </c>
      <c r="AW1715" s="61" t="str">
        <f t="shared" si="311"/>
        <v/>
      </c>
      <c r="AX1715" s="61" t="str">
        <f t="shared" si="311"/>
        <v/>
      </c>
      <c r="AY1715" s="61" t="str">
        <f t="shared" si="311"/>
        <v/>
      </c>
      <c r="AZ1715" s="44" t="str">
        <f t="shared" si="311"/>
        <v/>
      </c>
      <c r="BA1715" s="45"/>
      <c r="BB1715" s="97">
        <v>2643</v>
      </c>
      <c r="BC1715" s="98">
        <v>0</v>
      </c>
      <c r="BD1715" s="98">
        <v>0</v>
      </c>
      <c r="BE1715" s="98">
        <v>0</v>
      </c>
      <c r="BF1715" s="98">
        <v>0</v>
      </c>
      <c r="BG1715" s="99">
        <f t="shared" si="309"/>
        <v>2643</v>
      </c>
      <c r="BH1715" s="52">
        <f t="shared" si="305"/>
        <v>0</v>
      </c>
      <c r="BI1715" s="53">
        <f>IFERROR(IF(ROUND(V1715/((D1715+AK1715)/2),1)&lt;0,0,ROUND(V1715/((D1715+AK1715)/2),1)),0)</f>
        <v>2.2999999999999998</v>
      </c>
      <c r="BJ1715" s="55" t="str">
        <f>IF(AK1715=0,"정상",IF(AP1715="악성","악성",IF(AND(BL1715&gt;3,BI1715&lt;0.5),"악성",IF(AND(AP1715="정상",BL1715&lt;=3),"정상",IF(BI1715&gt;1,"정상","부진")))))</f>
        <v>정상</v>
      </c>
      <c r="BK1715" s="54">
        <v>46113</v>
      </c>
      <c r="BL1715" s="52">
        <f t="shared" si="310"/>
        <v>6</v>
      </c>
    </row>
    <row r="1716" spans="1:64" ht="17.100000000000001" customHeight="1">
      <c r="A1716" s="58" t="s">
        <v>1</v>
      </c>
      <c r="B1716" s="57" t="s">
        <v>2506</v>
      </c>
      <c r="C1716" s="56" t="s">
        <v>4435</v>
      </c>
      <c r="D1716" s="213">
        <v>1383</v>
      </c>
      <c r="E1716" s="214">
        <v>1690.1913999999999</v>
      </c>
      <c r="F1716" s="215">
        <v>2337534</v>
      </c>
      <c r="G1716" s="213">
        <v>0</v>
      </c>
      <c r="H1716" s="216">
        <v>0</v>
      </c>
      <c r="I1716" s="215">
        <v>0</v>
      </c>
      <c r="J1716" s="213">
        <v>4500</v>
      </c>
      <c r="K1716" s="216">
        <v>1724.1833329999999</v>
      </c>
      <c r="L1716" s="215">
        <v>7758825</v>
      </c>
      <c r="M1716" s="213">
        <v>131</v>
      </c>
      <c r="N1716" s="216">
        <v>13.893129</v>
      </c>
      <c r="O1716" s="215">
        <v>1820</v>
      </c>
      <c r="P1716" s="213">
        <v>0</v>
      </c>
      <c r="Q1716" s="216">
        <v>0</v>
      </c>
      <c r="R1716" s="215">
        <v>0</v>
      </c>
      <c r="S1716" s="213">
        <v>4631</v>
      </c>
      <c r="T1716" s="214">
        <v>1675.8032820000001</v>
      </c>
      <c r="U1716" s="217">
        <v>7760645</v>
      </c>
      <c r="V1716" s="213">
        <v>4428</v>
      </c>
      <c r="W1716" s="216">
        <v>1692.622854</v>
      </c>
      <c r="X1716" s="215">
        <v>7494934</v>
      </c>
      <c r="Y1716" s="213">
        <v>0</v>
      </c>
      <c r="Z1716" s="216">
        <v>0</v>
      </c>
      <c r="AA1716" s="215">
        <v>0</v>
      </c>
      <c r="AB1716" s="213">
        <v>26</v>
      </c>
      <c r="AC1716" s="216">
        <v>1679.692307</v>
      </c>
      <c r="AD1716" s="215">
        <v>43672</v>
      </c>
      <c r="AE1716" s="213">
        <v>0</v>
      </c>
      <c r="AF1716" s="216">
        <v>0</v>
      </c>
      <c r="AG1716" s="215">
        <v>0</v>
      </c>
      <c r="AH1716" s="213">
        <v>4454</v>
      </c>
      <c r="AI1716" s="214">
        <v>1692.5473730000001</v>
      </c>
      <c r="AJ1716" s="215">
        <v>7538606</v>
      </c>
      <c r="AK1716" s="218">
        <v>1560</v>
      </c>
      <c r="AL1716" s="214">
        <v>1640.7525000000001</v>
      </c>
      <c r="AM1716" s="215">
        <v>2559573</v>
      </c>
      <c r="AN1716" s="36">
        <f t="shared" si="302"/>
        <v>2.4222294073704263E-4</v>
      </c>
      <c r="AO1716" s="37">
        <f t="shared" si="303"/>
        <v>0.25939474559361492</v>
      </c>
      <c r="AP1716" s="38" t="s">
        <v>2</v>
      </c>
      <c r="AQ1716" s="39" t="str">
        <f t="shared" si="301"/>
        <v>제품</v>
      </c>
      <c r="AR1716" s="40">
        <f t="shared" si="306"/>
        <v>0</v>
      </c>
      <c r="AS1716" s="41">
        <f t="shared" si="307"/>
        <v>0</v>
      </c>
      <c r="AT1716" s="42">
        <f t="shared" si="308"/>
        <v>2559573</v>
      </c>
      <c r="AU1716" s="43">
        <f t="shared" si="304"/>
        <v>2559573</v>
      </c>
      <c r="AV1716" s="95">
        <f t="shared" si="311"/>
        <v>2559573.9</v>
      </c>
      <c r="AW1716" s="61" t="str">
        <f t="shared" si="311"/>
        <v/>
      </c>
      <c r="AX1716" s="61" t="str">
        <f t="shared" si="311"/>
        <v/>
      </c>
      <c r="AY1716" s="61" t="str">
        <f t="shared" si="311"/>
        <v/>
      </c>
      <c r="AZ1716" s="44" t="str">
        <f t="shared" si="311"/>
        <v/>
      </c>
      <c r="BA1716" s="45"/>
      <c r="BB1716" s="97">
        <v>1560</v>
      </c>
      <c r="BC1716" s="98">
        <v>0</v>
      </c>
      <c r="BD1716" s="98">
        <v>0</v>
      </c>
      <c r="BE1716" s="98">
        <v>0</v>
      </c>
      <c r="BF1716" s="98">
        <v>0</v>
      </c>
      <c r="BG1716" s="99">
        <f t="shared" si="309"/>
        <v>1560</v>
      </c>
      <c r="BH1716" s="52">
        <f t="shared" si="305"/>
        <v>0</v>
      </c>
      <c r="BI1716" s="53">
        <f>IFERROR(IF(ROUND(V1716/((D1716+AK1716)/2),1)&lt;0,0,ROUND(V1716/((D1716+AK1716)/2),1)),0)</f>
        <v>3</v>
      </c>
      <c r="BJ1716" s="55" t="str">
        <f>IF(AK1716=0,"정상",IF(AP1716="악성","악성",IF(AND(BL1716&gt;3,BI1716&lt;0.5),"악성",IF(AND(AP1716="정상",BL1716&lt;=3),"정상",IF(BI1716&gt;1,"정상","부진")))))</f>
        <v>정상</v>
      </c>
      <c r="BK1716" s="54">
        <v>46266</v>
      </c>
      <c r="BL1716" s="52">
        <f t="shared" si="310"/>
        <v>1</v>
      </c>
    </row>
    <row r="1717" spans="1:64" ht="17.100000000000001" customHeight="1">
      <c r="A1717" s="58" t="s">
        <v>1</v>
      </c>
      <c r="B1717" s="57" t="s">
        <v>2577</v>
      </c>
      <c r="C1717" s="56" t="s">
        <v>4436</v>
      </c>
      <c r="D1717" s="213">
        <v>884</v>
      </c>
      <c r="E1717" s="214">
        <v>962.87239999999997</v>
      </c>
      <c r="F1717" s="215">
        <v>851179</v>
      </c>
      <c r="G1717" s="213">
        <v>0</v>
      </c>
      <c r="H1717" s="216">
        <v>0</v>
      </c>
      <c r="I1717" s="215">
        <v>0</v>
      </c>
      <c r="J1717" s="213">
        <v>0</v>
      </c>
      <c r="K1717" s="216">
        <v>0</v>
      </c>
      <c r="L1717" s="215">
        <v>0</v>
      </c>
      <c r="M1717" s="213">
        <v>2</v>
      </c>
      <c r="N1717" s="216">
        <v>963</v>
      </c>
      <c r="O1717" s="215">
        <v>1926</v>
      </c>
      <c r="P1717" s="213">
        <v>0</v>
      </c>
      <c r="Q1717" s="216">
        <v>0</v>
      </c>
      <c r="R1717" s="215">
        <v>0</v>
      </c>
      <c r="S1717" s="213">
        <v>2</v>
      </c>
      <c r="T1717" s="214">
        <v>963</v>
      </c>
      <c r="U1717" s="217">
        <v>1926</v>
      </c>
      <c r="V1717" s="213">
        <v>382</v>
      </c>
      <c r="W1717" s="216">
        <v>962.86910899999998</v>
      </c>
      <c r="X1717" s="215">
        <v>367816</v>
      </c>
      <c r="Y1717" s="213">
        <v>0</v>
      </c>
      <c r="Z1717" s="216">
        <v>0</v>
      </c>
      <c r="AA1717" s="215">
        <v>0</v>
      </c>
      <c r="AB1717" s="213">
        <v>504</v>
      </c>
      <c r="AC1717" s="216">
        <v>962.875</v>
      </c>
      <c r="AD1717" s="215">
        <v>485289</v>
      </c>
      <c r="AE1717" s="213">
        <v>0</v>
      </c>
      <c r="AF1717" s="216">
        <v>0</v>
      </c>
      <c r="AG1717" s="215">
        <v>0</v>
      </c>
      <c r="AH1717" s="213">
        <v>886</v>
      </c>
      <c r="AI1717" s="214">
        <v>962.87246000000005</v>
      </c>
      <c r="AJ1717" s="215">
        <v>853105</v>
      </c>
      <c r="AK1717" s="218">
        <v>0</v>
      </c>
      <c r="AL1717" s="214">
        <v>0</v>
      </c>
      <c r="AM1717" s="215">
        <v>0</v>
      </c>
      <c r="AN1717" s="36">
        <f t="shared" si="302"/>
        <v>0</v>
      </c>
      <c r="AO1717" s="37">
        <f t="shared" si="303"/>
        <v>0</v>
      </c>
      <c r="AP1717" s="38" t="s">
        <v>4</v>
      </c>
      <c r="AQ1717" s="39" t="str">
        <f t="shared" si="301"/>
        <v>제품</v>
      </c>
      <c r="AR1717" s="40">
        <f t="shared" si="306"/>
        <v>0</v>
      </c>
      <c r="AS1717" s="41">
        <f t="shared" si="307"/>
        <v>0</v>
      </c>
      <c r="AT1717" s="42">
        <f t="shared" si="308"/>
        <v>0</v>
      </c>
      <c r="AU1717" s="43">
        <f t="shared" si="304"/>
        <v>0</v>
      </c>
      <c r="AV1717" s="95" t="str">
        <f t="shared" si="311"/>
        <v/>
      </c>
      <c r="AW1717" s="61" t="str">
        <f t="shared" si="311"/>
        <v/>
      </c>
      <c r="AX1717" s="61" t="str">
        <f t="shared" si="311"/>
        <v/>
      </c>
      <c r="AY1717" s="61" t="str">
        <f t="shared" si="311"/>
        <v/>
      </c>
      <c r="AZ1717" s="44" t="str">
        <f t="shared" si="311"/>
        <v/>
      </c>
      <c r="BA1717" s="45"/>
      <c r="BB1717" s="97">
        <v>0</v>
      </c>
      <c r="BC1717" s="98">
        <v>0</v>
      </c>
      <c r="BD1717" s="98">
        <v>0</v>
      </c>
      <c r="BE1717" s="98">
        <v>0</v>
      </c>
      <c r="BF1717" s="98">
        <v>0</v>
      </c>
      <c r="BG1717" s="99">
        <f t="shared" si="309"/>
        <v>0</v>
      </c>
      <c r="BH1717" s="52">
        <f t="shared" si="305"/>
        <v>0</v>
      </c>
      <c r="BI1717" s="53">
        <f>IFERROR(IF(ROUND(V1717/((D1717+AK1717)/2),1)&lt;0,0,ROUND(V1717/((D1717+AK1717)/2),1)),0)</f>
        <v>0.9</v>
      </c>
      <c r="BJ1717" s="55" t="str">
        <f>IF(AK1717=0,"정상",IF(AP1717="악성","악성",IF(AND(BL1717&gt;3,BI1717&lt;0.5),"악성",IF(AND(AP1717="정상",BL1717&lt;=3),"정상",IF(BI1717&gt;1,"정상","부진")))))</f>
        <v>정상</v>
      </c>
      <c r="BK1717" s="54">
        <v>45047</v>
      </c>
      <c r="BL1717" s="52">
        <f t="shared" si="310"/>
        <v>41</v>
      </c>
    </row>
    <row r="1718" spans="1:64" ht="17.100000000000001" customHeight="1">
      <c r="A1718" s="58" t="s">
        <v>1</v>
      </c>
      <c r="B1718" s="57" t="s">
        <v>2594</v>
      </c>
      <c r="C1718" s="56" t="s">
        <v>4437</v>
      </c>
      <c r="D1718" s="213">
        <v>1588</v>
      </c>
      <c r="E1718" s="214">
        <v>1504.3824</v>
      </c>
      <c r="F1718" s="215">
        <v>2388959</v>
      </c>
      <c r="G1718" s="213">
        <v>0</v>
      </c>
      <c r="H1718" s="216">
        <v>0</v>
      </c>
      <c r="I1718" s="215">
        <v>0</v>
      </c>
      <c r="J1718" s="213">
        <v>7000</v>
      </c>
      <c r="K1718" s="216">
        <v>1583.0364279999999</v>
      </c>
      <c r="L1718" s="215">
        <v>11081255</v>
      </c>
      <c r="M1718" s="213">
        <v>219</v>
      </c>
      <c r="N1718" s="216">
        <v>8.0456620000000001</v>
      </c>
      <c r="O1718" s="215">
        <v>1762</v>
      </c>
      <c r="P1718" s="213">
        <v>0</v>
      </c>
      <c r="Q1718" s="216">
        <v>0</v>
      </c>
      <c r="R1718" s="215">
        <v>0</v>
      </c>
      <c r="S1718" s="213">
        <v>7219</v>
      </c>
      <c r="T1718" s="214">
        <v>1535.256545</v>
      </c>
      <c r="U1718" s="217">
        <v>11083017</v>
      </c>
      <c r="V1718" s="213">
        <v>7571</v>
      </c>
      <c r="W1718" s="216">
        <v>1520.6913219999999</v>
      </c>
      <c r="X1718" s="215">
        <v>11513154</v>
      </c>
      <c r="Y1718" s="213">
        <v>0</v>
      </c>
      <c r="Z1718" s="216">
        <v>0</v>
      </c>
      <c r="AA1718" s="215">
        <v>0</v>
      </c>
      <c r="AB1718" s="213">
        <v>30</v>
      </c>
      <c r="AC1718" s="216">
        <v>1496.7333329999999</v>
      </c>
      <c r="AD1718" s="215">
        <v>44902</v>
      </c>
      <c r="AE1718" s="213">
        <v>0</v>
      </c>
      <c r="AF1718" s="216">
        <v>0</v>
      </c>
      <c r="AG1718" s="215">
        <v>0</v>
      </c>
      <c r="AH1718" s="213">
        <v>7601</v>
      </c>
      <c r="AI1718" s="214">
        <v>1520.596763</v>
      </c>
      <c r="AJ1718" s="215">
        <v>11558056</v>
      </c>
      <c r="AK1718" s="218">
        <v>1206</v>
      </c>
      <c r="AL1718" s="214">
        <v>1586.9987000000001</v>
      </c>
      <c r="AM1718" s="215">
        <v>1913920</v>
      </c>
      <c r="AN1718" s="36">
        <f t="shared" si="302"/>
        <v>1.8112213667492217E-4</v>
      </c>
      <c r="AO1718" s="37">
        <f t="shared" si="303"/>
        <v>0.13693652776200749</v>
      </c>
      <c r="AP1718" s="38" t="s">
        <v>2</v>
      </c>
      <c r="AQ1718" s="39" t="str">
        <f t="shared" si="301"/>
        <v>제품</v>
      </c>
      <c r="AR1718" s="40">
        <f t="shared" si="306"/>
        <v>0</v>
      </c>
      <c r="AS1718" s="41">
        <f t="shared" si="307"/>
        <v>0</v>
      </c>
      <c r="AT1718" s="42">
        <f t="shared" si="308"/>
        <v>1913920</v>
      </c>
      <c r="AU1718" s="43">
        <f t="shared" si="304"/>
        <v>1913920</v>
      </c>
      <c r="AV1718" s="95">
        <f t="shared" si="311"/>
        <v>1913920.4322000002</v>
      </c>
      <c r="AW1718" s="61" t="str">
        <f t="shared" si="311"/>
        <v/>
      </c>
      <c r="AX1718" s="61" t="str">
        <f t="shared" si="311"/>
        <v/>
      </c>
      <c r="AY1718" s="61" t="str">
        <f t="shared" si="311"/>
        <v/>
      </c>
      <c r="AZ1718" s="44" t="str">
        <f t="shared" si="311"/>
        <v/>
      </c>
      <c r="BA1718" s="45"/>
      <c r="BB1718" s="97">
        <v>1206</v>
      </c>
      <c r="BC1718" s="98">
        <v>0</v>
      </c>
      <c r="BD1718" s="98">
        <v>0</v>
      </c>
      <c r="BE1718" s="98">
        <v>0</v>
      </c>
      <c r="BF1718" s="98">
        <v>0</v>
      </c>
      <c r="BG1718" s="99">
        <f t="shared" si="309"/>
        <v>1206</v>
      </c>
      <c r="BH1718" s="52">
        <f t="shared" si="305"/>
        <v>0</v>
      </c>
      <c r="BI1718" s="53">
        <f>IFERROR(IF(ROUND(V1718/((D1718+AK1718)/2),1)&lt;0,0,ROUND(V1718/((D1718+AK1718)/2),1)),0)</f>
        <v>5.4</v>
      </c>
      <c r="BJ1718" s="55" t="str">
        <f>IF(AK1718=0,"정상",IF(AP1718="악성","악성",IF(AND(BL1718&gt;3,BI1718&lt;0.5),"악성",IF(AND(AP1718="정상",BL1718&lt;=3),"정상",IF(BI1718&gt;1,"정상","부진")))))</f>
        <v>정상</v>
      </c>
      <c r="BK1718" s="54">
        <v>46235</v>
      </c>
      <c r="BL1718" s="52">
        <f t="shared" si="310"/>
        <v>2</v>
      </c>
    </row>
    <row r="1719" spans="1:64" ht="17.100000000000001" customHeight="1">
      <c r="A1719" s="58" t="s">
        <v>1</v>
      </c>
      <c r="B1719" s="57" t="s">
        <v>2761</v>
      </c>
      <c r="C1719" s="56" t="s">
        <v>4438</v>
      </c>
      <c r="D1719" s="213">
        <v>6512</v>
      </c>
      <c r="E1719" s="214">
        <v>2054.9542999999999</v>
      </c>
      <c r="F1719" s="215">
        <v>13381863</v>
      </c>
      <c r="G1719" s="213">
        <v>10000</v>
      </c>
      <c r="H1719" s="216">
        <v>1556.9898000000001</v>
      </c>
      <c r="I1719" s="215">
        <v>15569898</v>
      </c>
      <c r="J1719" s="213">
        <v>0</v>
      </c>
      <c r="K1719" s="216">
        <v>0</v>
      </c>
      <c r="L1719" s="215">
        <v>0</v>
      </c>
      <c r="M1719" s="213">
        <v>99</v>
      </c>
      <c r="N1719" s="216">
        <v>1563.7272720000001</v>
      </c>
      <c r="O1719" s="215">
        <v>154809</v>
      </c>
      <c r="P1719" s="213">
        <v>0</v>
      </c>
      <c r="Q1719" s="216">
        <v>0</v>
      </c>
      <c r="R1719" s="215">
        <v>0</v>
      </c>
      <c r="S1719" s="213">
        <v>10099</v>
      </c>
      <c r="T1719" s="214">
        <v>1557.0558470000001</v>
      </c>
      <c r="U1719" s="217">
        <v>15724707</v>
      </c>
      <c r="V1719" s="213">
        <v>13254</v>
      </c>
      <c r="W1719" s="216">
        <v>1799.79342</v>
      </c>
      <c r="X1719" s="215">
        <v>23854462</v>
      </c>
      <c r="Y1719" s="213">
        <v>0</v>
      </c>
      <c r="Z1719" s="216">
        <v>0</v>
      </c>
      <c r="AA1719" s="215">
        <v>0</v>
      </c>
      <c r="AB1719" s="213">
        <v>59</v>
      </c>
      <c r="AC1719" s="216">
        <v>1608.8983049999999</v>
      </c>
      <c r="AD1719" s="215">
        <v>94925</v>
      </c>
      <c r="AE1719" s="213">
        <v>0</v>
      </c>
      <c r="AF1719" s="216">
        <v>0</v>
      </c>
      <c r="AG1719" s="215">
        <v>0</v>
      </c>
      <c r="AH1719" s="213">
        <v>13313</v>
      </c>
      <c r="AI1719" s="214">
        <v>1798.9474190000001</v>
      </c>
      <c r="AJ1719" s="215">
        <v>23949387</v>
      </c>
      <c r="AK1719" s="218">
        <v>3298</v>
      </c>
      <c r="AL1719" s="214">
        <v>1563.7307000000001</v>
      </c>
      <c r="AM1719" s="215">
        <v>5157183</v>
      </c>
      <c r="AN1719" s="36">
        <f t="shared" si="302"/>
        <v>4.8804547953079815E-4</v>
      </c>
      <c r="AO1719" s="37">
        <f t="shared" si="303"/>
        <v>0.1985431340677864</v>
      </c>
      <c r="AP1719" s="38" t="s">
        <v>2</v>
      </c>
      <c r="AQ1719" s="39" t="str">
        <f t="shared" si="301"/>
        <v>제품</v>
      </c>
      <c r="AR1719" s="40">
        <f t="shared" si="306"/>
        <v>0</v>
      </c>
      <c r="AS1719" s="41">
        <f t="shared" si="307"/>
        <v>0</v>
      </c>
      <c r="AT1719" s="42">
        <f t="shared" si="308"/>
        <v>5157183</v>
      </c>
      <c r="AU1719" s="43">
        <f t="shared" si="304"/>
        <v>5157183</v>
      </c>
      <c r="AV1719" s="95">
        <f t="shared" si="311"/>
        <v>5157183.8486000001</v>
      </c>
      <c r="AW1719" s="61" t="str">
        <f t="shared" si="311"/>
        <v/>
      </c>
      <c r="AX1719" s="61" t="str">
        <f t="shared" si="311"/>
        <v/>
      </c>
      <c r="AY1719" s="61" t="str">
        <f t="shared" si="311"/>
        <v/>
      </c>
      <c r="AZ1719" s="44" t="str">
        <f t="shared" si="311"/>
        <v/>
      </c>
      <c r="BA1719" s="45"/>
      <c r="BB1719" s="97">
        <v>3298</v>
      </c>
      <c r="BC1719" s="98">
        <v>0</v>
      </c>
      <c r="BD1719" s="98">
        <v>0</v>
      </c>
      <c r="BE1719" s="98">
        <v>0</v>
      </c>
      <c r="BF1719" s="98">
        <v>0</v>
      </c>
      <c r="BG1719" s="99">
        <f t="shared" si="309"/>
        <v>3298</v>
      </c>
      <c r="BH1719" s="52">
        <f t="shared" si="305"/>
        <v>0</v>
      </c>
      <c r="BI1719" s="53">
        <f>IFERROR(IF(ROUND(V1719/((D1719+AK1719)/2),1)&lt;0,0,ROUND(V1719/((D1719+AK1719)/2),1)),0)</f>
        <v>2.7</v>
      </c>
      <c r="BJ1719" s="55" t="str">
        <f>IF(AK1719=0,"정상",IF(AP1719="악성","악성",IF(AND(BL1719&gt;3,BI1719&lt;0.5),"악성",IF(AND(AP1719="정상",BL1719&lt;=3),"정상",IF(BI1719&gt;1,"정상","부진")))))</f>
        <v>정상</v>
      </c>
      <c r="BK1719" s="54">
        <v>46143</v>
      </c>
      <c r="BL1719" s="52">
        <f t="shared" si="310"/>
        <v>5</v>
      </c>
    </row>
    <row r="1720" spans="1:64" ht="17.100000000000001" customHeight="1">
      <c r="A1720" s="58" t="s">
        <v>1</v>
      </c>
      <c r="B1720" s="57" t="s">
        <v>2762</v>
      </c>
      <c r="C1720" s="56" t="s">
        <v>4439</v>
      </c>
      <c r="D1720" s="213">
        <v>5391</v>
      </c>
      <c r="E1720" s="214">
        <v>2056.1412</v>
      </c>
      <c r="F1720" s="215">
        <v>11084657</v>
      </c>
      <c r="G1720" s="213">
        <v>15000</v>
      </c>
      <c r="H1720" s="216">
        <v>1525.1971329999999</v>
      </c>
      <c r="I1720" s="215">
        <v>22877957</v>
      </c>
      <c r="J1720" s="213">
        <v>0</v>
      </c>
      <c r="K1720" s="216">
        <v>0</v>
      </c>
      <c r="L1720" s="215">
        <v>0</v>
      </c>
      <c r="M1720" s="213">
        <v>1</v>
      </c>
      <c r="N1720" s="216">
        <v>1667</v>
      </c>
      <c r="O1720" s="215">
        <v>1667</v>
      </c>
      <c r="P1720" s="213">
        <v>0</v>
      </c>
      <c r="Q1720" s="216">
        <v>0</v>
      </c>
      <c r="R1720" s="215">
        <v>0</v>
      </c>
      <c r="S1720" s="213">
        <v>15001</v>
      </c>
      <c r="T1720" s="214">
        <v>1525.206586</v>
      </c>
      <c r="U1720" s="217">
        <v>22879624</v>
      </c>
      <c r="V1720" s="213">
        <v>17034</v>
      </c>
      <c r="W1720" s="216">
        <v>1687.5526</v>
      </c>
      <c r="X1720" s="215">
        <v>28745771</v>
      </c>
      <c r="Y1720" s="213">
        <v>0</v>
      </c>
      <c r="Z1720" s="216">
        <v>0</v>
      </c>
      <c r="AA1720" s="215">
        <v>0</v>
      </c>
      <c r="AB1720" s="213">
        <v>53</v>
      </c>
      <c r="AC1720" s="216">
        <v>1654.962264</v>
      </c>
      <c r="AD1720" s="215">
        <v>87713</v>
      </c>
      <c r="AE1720" s="213">
        <v>0</v>
      </c>
      <c r="AF1720" s="216">
        <v>0</v>
      </c>
      <c r="AG1720" s="215">
        <v>0</v>
      </c>
      <c r="AH1720" s="213">
        <v>17087</v>
      </c>
      <c r="AI1720" s="214">
        <v>1687.4515120000001</v>
      </c>
      <c r="AJ1720" s="215">
        <v>28833484</v>
      </c>
      <c r="AK1720" s="218">
        <v>3305</v>
      </c>
      <c r="AL1720" s="214">
        <v>1552.4348</v>
      </c>
      <c r="AM1720" s="215">
        <v>5130797</v>
      </c>
      <c r="AN1720" s="36">
        <f t="shared" si="302"/>
        <v>4.8554846361670328E-4</v>
      </c>
      <c r="AO1720" s="37">
        <f t="shared" si="303"/>
        <v>0.16207336210278542</v>
      </c>
      <c r="AP1720" s="38" t="s">
        <v>2</v>
      </c>
      <c r="AQ1720" s="39" t="str">
        <f t="shared" si="301"/>
        <v>제품</v>
      </c>
      <c r="AR1720" s="40">
        <f t="shared" si="306"/>
        <v>0</v>
      </c>
      <c r="AS1720" s="41">
        <f t="shared" si="307"/>
        <v>0</v>
      </c>
      <c r="AT1720" s="42">
        <f t="shared" si="308"/>
        <v>5130797</v>
      </c>
      <c r="AU1720" s="43">
        <f t="shared" si="304"/>
        <v>5130797</v>
      </c>
      <c r="AV1720" s="95">
        <f t="shared" si="311"/>
        <v>5130797.0140000004</v>
      </c>
      <c r="AW1720" s="61" t="str">
        <f t="shared" si="311"/>
        <v/>
      </c>
      <c r="AX1720" s="61" t="str">
        <f t="shared" si="311"/>
        <v/>
      </c>
      <c r="AY1720" s="61" t="str">
        <f t="shared" si="311"/>
        <v/>
      </c>
      <c r="AZ1720" s="44" t="str">
        <f t="shared" si="311"/>
        <v/>
      </c>
      <c r="BA1720" s="45"/>
      <c r="BB1720" s="97">
        <v>3305</v>
      </c>
      <c r="BC1720" s="98">
        <v>0</v>
      </c>
      <c r="BD1720" s="98">
        <v>0</v>
      </c>
      <c r="BE1720" s="98">
        <v>0</v>
      </c>
      <c r="BF1720" s="98">
        <v>0</v>
      </c>
      <c r="BG1720" s="99">
        <f t="shared" si="309"/>
        <v>3305</v>
      </c>
      <c r="BH1720" s="52">
        <f t="shared" si="305"/>
        <v>0</v>
      </c>
      <c r="BI1720" s="53">
        <f>IFERROR(IF(ROUND(V1720/((D1720+AK1720)/2),1)&lt;0,0,ROUND(V1720/((D1720+AK1720)/2),1)),0)</f>
        <v>3.9</v>
      </c>
      <c r="BJ1720" s="55" t="str">
        <f>IF(AK1720=0,"정상",IF(AP1720="악성","악성",IF(AND(BL1720&gt;3,BI1720&lt;0.5),"악성",IF(AND(AP1720="정상",BL1720&lt;=3),"정상",IF(BI1720&gt;1,"정상","부진")))))</f>
        <v>정상</v>
      </c>
      <c r="BK1720" s="54">
        <v>46143</v>
      </c>
      <c r="BL1720" s="52">
        <f t="shared" si="310"/>
        <v>5</v>
      </c>
    </row>
    <row r="1721" spans="1:64" ht="17.100000000000001" customHeight="1">
      <c r="A1721" s="58" t="s">
        <v>1</v>
      </c>
      <c r="B1721" s="57" t="s">
        <v>2763</v>
      </c>
      <c r="C1721" s="56" t="s">
        <v>4440</v>
      </c>
      <c r="D1721" s="213">
        <v>6250</v>
      </c>
      <c r="E1721" s="214">
        <v>2054.2671999999998</v>
      </c>
      <c r="F1721" s="215">
        <v>12839170</v>
      </c>
      <c r="G1721" s="213">
        <v>10000</v>
      </c>
      <c r="H1721" s="216">
        <v>1556.9887000000001</v>
      </c>
      <c r="I1721" s="215">
        <v>15569887</v>
      </c>
      <c r="J1721" s="213">
        <v>0</v>
      </c>
      <c r="K1721" s="216">
        <v>0</v>
      </c>
      <c r="L1721" s="215">
        <v>0</v>
      </c>
      <c r="M1721" s="213">
        <v>0</v>
      </c>
      <c r="N1721" s="216">
        <v>0</v>
      </c>
      <c r="O1721" s="215">
        <v>0</v>
      </c>
      <c r="P1721" s="213">
        <v>0</v>
      </c>
      <c r="Q1721" s="216">
        <v>0</v>
      </c>
      <c r="R1721" s="215">
        <v>0</v>
      </c>
      <c r="S1721" s="213">
        <v>10000</v>
      </c>
      <c r="T1721" s="214">
        <v>1556.9887000000001</v>
      </c>
      <c r="U1721" s="217">
        <v>15569887</v>
      </c>
      <c r="V1721" s="213">
        <v>14853</v>
      </c>
      <c r="W1721" s="216">
        <v>1766.99973</v>
      </c>
      <c r="X1721" s="215">
        <v>26245247</v>
      </c>
      <c r="Y1721" s="213">
        <v>0</v>
      </c>
      <c r="Z1721" s="216">
        <v>0</v>
      </c>
      <c r="AA1721" s="215">
        <v>0</v>
      </c>
      <c r="AB1721" s="213">
        <v>111</v>
      </c>
      <c r="AC1721" s="216">
        <v>1575.27027</v>
      </c>
      <c r="AD1721" s="215">
        <v>174855</v>
      </c>
      <c r="AE1721" s="213">
        <v>0</v>
      </c>
      <c r="AF1721" s="216">
        <v>0</v>
      </c>
      <c r="AG1721" s="215">
        <v>0</v>
      </c>
      <c r="AH1721" s="213">
        <v>14964</v>
      </c>
      <c r="AI1721" s="214">
        <v>1765.5775189999999</v>
      </c>
      <c r="AJ1721" s="215">
        <v>26420102</v>
      </c>
      <c r="AK1721" s="218">
        <v>1286</v>
      </c>
      <c r="AL1721" s="214">
        <v>1546.6217999999999</v>
      </c>
      <c r="AM1721" s="215">
        <v>1988955</v>
      </c>
      <c r="AN1721" s="36">
        <f t="shared" si="302"/>
        <v>1.8822300793673187E-4</v>
      </c>
      <c r="AO1721" s="37">
        <f t="shared" si="303"/>
        <v>7.9138461538461533E-2</v>
      </c>
      <c r="AP1721" s="38" t="s">
        <v>2</v>
      </c>
      <c r="AQ1721" s="39" t="str">
        <f t="shared" si="301"/>
        <v>제품</v>
      </c>
      <c r="AR1721" s="40">
        <f t="shared" si="306"/>
        <v>0</v>
      </c>
      <c r="AS1721" s="41">
        <f t="shared" si="307"/>
        <v>0</v>
      </c>
      <c r="AT1721" s="42">
        <f t="shared" si="308"/>
        <v>1988955</v>
      </c>
      <c r="AU1721" s="43">
        <f t="shared" si="304"/>
        <v>1988955</v>
      </c>
      <c r="AV1721" s="95">
        <f t="shared" si="311"/>
        <v>1988955.6347999999</v>
      </c>
      <c r="AW1721" s="61" t="str">
        <f t="shared" si="311"/>
        <v/>
      </c>
      <c r="AX1721" s="61" t="str">
        <f t="shared" si="311"/>
        <v/>
      </c>
      <c r="AY1721" s="61" t="str">
        <f t="shared" si="311"/>
        <v/>
      </c>
      <c r="AZ1721" s="44" t="str">
        <f t="shared" si="311"/>
        <v/>
      </c>
      <c r="BA1721" s="45"/>
      <c r="BB1721" s="97">
        <v>1286</v>
      </c>
      <c r="BC1721" s="98">
        <v>0</v>
      </c>
      <c r="BD1721" s="98">
        <v>0</v>
      </c>
      <c r="BE1721" s="98">
        <v>0</v>
      </c>
      <c r="BF1721" s="98">
        <v>0</v>
      </c>
      <c r="BG1721" s="99">
        <f t="shared" si="309"/>
        <v>1286</v>
      </c>
      <c r="BH1721" s="52">
        <f t="shared" si="305"/>
        <v>0</v>
      </c>
      <c r="BI1721" s="53">
        <f>IFERROR(IF(ROUND(V1721/((D1721+AK1721)/2),1)&lt;0,0,ROUND(V1721/((D1721+AK1721)/2),1)),0)</f>
        <v>3.9</v>
      </c>
      <c r="BJ1721" s="55" t="str">
        <f>IF(AK1721=0,"정상",IF(AP1721="악성","악성",IF(AND(BL1721&gt;3,BI1721&lt;0.5),"악성",IF(AND(AP1721="정상",BL1721&lt;=3),"정상",IF(BI1721&gt;1,"정상","부진")))))</f>
        <v>정상</v>
      </c>
      <c r="BK1721" s="54">
        <v>46143</v>
      </c>
      <c r="BL1721" s="52">
        <f t="shared" si="310"/>
        <v>5</v>
      </c>
    </row>
    <row r="1722" spans="1:64" ht="17.100000000000001" customHeight="1">
      <c r="A1722" s="58" t="s">
        <v>1</v>
      </c>
      <c r="B1722" s="57" t="s">
        <v>2764</v>
      </c>
      <c r="C1722" s="56" t="s">
        <v>2765</v>
      </c>
      <c r="D1722" s="213">
        <v>1494</v>
      </c>
      <c r="E1722" s="214">
        <v>1214.9828</v>
      </c>
      <c r="F1722" s="215">
        <v>1815184</v>
      </c>
      <c r="G1722" s="213">
        <v>0</v>
      </c>
      <c r="H1722" s="216">
        <v>0</v>
      </c>
      <c r="I1722" s="215">
        <v>0</v>
      </c>
      <c r="J1722" s="213">
        <v>11000</v>
      </c>
      <c r="K1722" s="216">
        <v>1221</v>
      </c>
      <c r="L1722" s="215">
        <v>13431000</v>
      </c>
      <c r="M1722" s="213">
        <v>85</v>
      </c>
      <c r="N1722" s="216">
        <v>1</v>
      </c>
      <c r="O1722" s="215">
        <v>85</v>
      </c>
      <c r="P1722" s="213">
        <v>0</v>
      </c>
      <c r="Q1722" s="216">
        <v>0</v>
      </c>
      <c r="R1722" s="215">
        <v>0</v>
      </c>
      <c r="S1722" s="213">
        <v>11085</v>
      </c>
      <c r="T1722" s="214">
        <v>1211.6450150000001</v>
      </c>
      <c r="U1722" s="217">
        <v>13431085</v>
      </c>
      <c r="V1722" s="213">
        <v>10901</v>
      </c>
      <c r="W1722" s="216">
        <v>1212.680304</v>
      </c>
      <c r="X1722" s="215">
        <v>13219428</v>
      </c>
      <c r="Y1722" s="213">
        <v>0</v>
      </c>
      <c r="Z1722" s="216">
        <v>0</v>
      </c>
      <c r="AA1722" s="215">
        <v>0</v>
      </c>
      <c r="AB1722" s="213">
        <v>27</v>
      </c>
      <c r="AC1722" s="216">
        <v>1213.2592589999999</v>
      </c>
      <c r="AD1722" s="215">
        <v>32758</v>
      </c>
      <c r="AE1722" s="213">
        <v>0</v>
      </c>
      <c r="AF1722" s="216">
        <v>0</v>
      </c>
      <c r="AG1722" s="215">
        <v>0</v>
      </c>
      <c r="AH1722" s="213">
        <v>10928</v>
      </c>
      <c r="AI1722" s="214">
        <v>1212.681734</v>
      </c>
      <c r="AJ1722" s="215">
        <v>13252186</v>
      </c>
      <c r="AK1722" s="218">
        <v>1651</v>
      </c>
      <c r="AL1722" s="214">
        <v>1207.8034</v>
      </c>
      <c r="AM1722" s="215">
        <v>1994083</v>
      </c>
      <c r="AN1722" s="36">
        <f t="shared" si="302"/>
        <v>1.8870829170871241E-4</v>
      </c>
      <c r="AO1722" s="37">
        <f t="shared" si="303"/>
        <v>0.13125049685984577</v>
      </c>
      <c r="AP1722" s="38" t="s">
        <v>2</v>
      </c>
      <c r="AQ1722" s="39" t="str">
        <f t="shared" si="301"/>
        <v>제품</v>
      </c>
      <c r="AR1722" s="40">
        <f t="shared" si="306"/>
        <v>0</v>
      </c>
      <c r="AS1722" s="41">
        <f t="shared" si="307"/>
        <v>0</v>
      </c>
      <c r="AT1722" s="42">
        <f t="shared" si="308"/>
        <v>1994083</v>
      </c>
      <c r="AU1722" s="43">
        <f t="shared" si="304"/>
        <v>1994083</v>
      </c>
      <c r="AV1722" s="95">
        <f t="shared" si="311"/>
        <v>1994083.4134</v>
      </c>
      <c r="AW1722" s="61" t="str">
        <f t="shared" si="311"/>
        <v/>
      </c>
      <c r="AX1722" s="61" t="str">
        <f t="shared" si="311"/>
        <v/>
      </c>
      <c r="AY1722" s="61" t="str">
        <f t="shared" si="311"/>
        <v/>
      </c>
      <c r="AZ1722" s="44" t="str">
        <f t="shared" si="311"/>
        <v/>
      </c>
      <c r="BA1722" s="45"/>
      <c r="BB1722" s="97">
        <v>1651</v>
      </c>
      <c r="BC1722" s="98">
        <v>0</v>
      </c>
      <c r="BD1722" s="98">
        <v>0</v>
      </c>
      <c r="BE1722" s="98">
        <v>0</v>
      </c>
      <c r="BF1722" s="98">
        <v>0</v>
      </c>
      <c r="BG1722" s="99">
        <f t="shared" si="309"/>
        <v>1651</v>
      </c>
      <c r="BH1722" s="52">
        <f t="shared" si="305"/>
        <v>0</v>
      </c>
      <c r="BI1722" s="53">
        <f>IFERROR(IF(ROUND(V1722/((D1722+AK1722)/2),1)&lt;0,0,ROUND(V1722/((D1722+AK1722)/2),1)),0)</f>
        <v>6.9</v>
      </c>
      <c r="BJ1722" s="55" t="str">
        <f>IF(AK1722=0,"정상",IF(AP1722="악성","악성",IF(AND(BL1722&gt;3,BI1722&lt;0.5),"악성",IF(AND(AP1722="정상",BL1722&lt;=3),"정상",IF(BI1722&gt;1,"정상","부진")))))</f>
        <v>정상</v>
      </c>
      <c r="BK1722" s="54">
        <v>46174</v>
      </c>
      <c r="BL1722" s="52">
        <f t="shared" si="310"/>
        <v>4</v>
      </c>
    </row>
    <row r="1723" spans="1:64" ht="17.100000000000001" customHeight="1">
      <c r="A1723" s="58" t="s">
        <v>1</v>
      </c>
      <c r="B1723" s="57" t="s">
        <v>2858</v>
      </c>
      <c r="C1723" s="56" t="s">
        <v>2859</v>
      </c>
      <c r="D1723" s="213">
        <v>1603</v>
      </c>
      <c r="E1723" s="214">
        <v>711.39769999999999</v>
      </c>
      <c r="F1723" s="215">
        <v>1140370</v>
      </c>
      <c r="G1723" s="213">
        <v>0</v>
      </c>
      <c r="H1723" s="216">
        <v>0</v>
      </c>
      <c r="I1723" s="215">
        <v>0</v>
      </c>
      <c r="J1723" s="213">
        <v>6000</v>
      </c>
      <c r="K1723" s="216">
        <v>749.2</v>
      </c>
      <c r="L1723" s="215">
        <v>4495200</v>
      </c>
      <c r="M1723" s="213">
        <v>5</v>
      </c>
      <c r="N1723" s="216">
        <v>736.8</v>
      </c>
      <c r="O1723" s="215">
        <v>3684</v>
      </c>
      <c r="P1723" s="213">
        <v>0</v>
      </c>
      <c r="Q1723" s="216">
        <v>0</v>
      </c>
      <c r="R1723" s="215">
        <v>0</v>
      </c>
      <c r="S1723" s="213">
        <v>6005</v>
      </c>
      <c r="T1723" s="214">
        <v>749.18967499999997</v>
      </c>
      <c r="U1723" s="217">
        <v>4498884</v>
      </c>
      <c r="V1723" s="213">
        <v>6152</v>
      </c>
      <c r="W1723" s="216">
        <v>733.49609799999996</v>
      </c>
      <c r="X1723" s="215">
        <v>4512468</v>
      </c>
      <c r="Y1723" s="213">
        <v>0</v>
      </c>
      <c r="Z1723" s="216">
        <v>0</v>
      </c>
      <c r="AA1723" s="215">
        <v>0</v>
      </c>
      <c r="AB1723" s="213">
        <v>45</v>
      </c>
      <c r="AC1723" s="216">
        <v>717.17777699999999</v>
      </c>
      <c r="AD1723" s="215">
        <v>32273</v>
      </c>
      <c r="AE1723" s="213">
        <v>0</v>
      </c>
      <c r="AF1723" s="216">
        <v>0</v>
      </c>
      <c r="AG1723" s="215">
        <v>0</v>
      </c>
      <c r="AH1723" s="213">
        <v>6197</v>
      </c>
      <c r="AI1723" s="214">
        <v>733.37760200000002</v>
      </c>
      <c r="AJ1723" s="215">
        <v>4544741</v>
      </c>
      <c r="AK1723" s="218">
        <v>1411</v>
      </c>
      <c r="AL1723" s="214">
        <v>775.70100000000002</v>
      </c>
      <c r="AM1723" s="215">
        <v>1094513</v>
      </c>
      <c r="AN1723" s="36">
        <f t="shared" si="302"/>
        <v>1.0357827556976211E-4</v>
      </c>
      <c r="AO1723" s="37">
        <f t="shared" si="303"/>
        <v>0.18546267087276552</v>
      </c>
      <c r="AP1723" s="38" t="s">
        <v>2</v>
      </c>
      <c r="AQ1723" s="39" t="str">
        <f t="shared" si="301"/>
        <v>제품</v>
      </c>
      <c r="AR1723" s="40">
        <f t="shared" si="306"/>
        <v>0</v>
      </c>
      <c r="AS1723" s="41">
        <f t="shared" si="307"/>
        <v>0</v>
      </c>
      <c r="AT1723" s="42">
        <f t="shared" si="308"/>
        <v>1094513</v>
      </c>
      <c r="AU1723" s="43">
        <f t="shared" si="304"/>
        <v>1094513</v>
      </c>
      <c r="AV1723" s="95">
        <f t="shared" si="311"/>
        <v>1094514.111</v>
      </c>
      <c r="AW1723" s="61" t="str">
        <f t="shared" si="311"/>
        <v/>
      </c>
      <c r="AX1723" s="61" t="str">
        <f t="shared" si="311"/>
        <v/>
      </c>
      <c r="AY1723" s="61" t="str">
        <f t="shared" si="311"/>
        <v/>
      </c>
      <c r="AZ1723" s="44" t="str">
        <f t="shared" si="311"/>
        <v/>
      </c>
      <c r="BA1723" s="45"/>
      <c r="BB1723" s="97">
        <v>1411</v>
      </c>
      <c r="BC1723" s="98">
        <v>0</v>
      </c>
      <c r="BD1723" s="98">
        <v>0</v>
      </c>
      <c r="BE1723" s="98">
        <v>0</v>
      </c>
      <c r="BF1723" s="98">
        <v>0</v>
      </c>
      <c r="BG1723" s="99">
        <f t="shared" si="309"/>
        <v>1411</v>
      </c>
      <c r="BH1723" s="52">
        <f t="shared" si="305"/>
        <v>0</v>
      </c>
      <c r="BI1723" s="53">
        <f>IFERROR(IF(ROUND(V1723/((D1723+AK1723)/2),1)&lt;0,0,ROUND(V1723/((D1723+AK1723)/2),1)),0)</f>
        <v>4.0999999999999996</v>
      </c>
      <c r="BJ1723" s="55" t="str">
        <f>IF(AK1723=0,"정상",IF(AP1723="악성","악성",IF(AND(BL1723&gt;3,BI1723&lt;0.5),"악성",IF(AND(AP1723="정상",BL1723&lt;=3),"정상",IF(BI1723&gt;1,"정상","부진")))))</f>
        <v>정상</v>
      </c>
      <c r="BK1723" s="54">
        <v>45200</v>
      </c>
      <c r="BL1723" s="52">
        <f t="shared" si="310"/>
        <v>36</v>
      </c>
    </row>
    <row r="1724" spans="1:64" ht="17.100000000000001" customHeight="1">
      <c r="A1724" s="58" t="s">
        <v>1</v>
      </c>
      <c r="B1724" s="57" t="s">
        <v>2986</v>
      </c>
      <c r="C1724" s="56" t="s">
        <v>2987</v>
      </c>
      <c r="D1724" s="213">
        <v>2568</v>
      </c>
      <c r="E1724" s="214">
        <v>704.71839999999997</v>
      </c>
      <c r="F1724" s="215">
        <v>1809717</v>
      </c>
      <c r="G1724" s="213">
        <v>0</v>
      </c>
      <c r="H1724" s="216">
        <v>0</v>
      </c>
      <c r="I1724" s="215">
        <v>0</v>
      </c>
      <c r="J1724" s="213">
        <v>6000</v>
      </c>
      <c r="K1724" s="216">
        <v>780.71</v>
      </c>
      <c r="L1724" s="215">
        <v>4684260</v>
      </c>
      <c r="M1724" s="213">
        <v>0</v>
      </c>
      <c r="N1724" s="216">
        <v>0</v>
      </c>
      <c r="O1724" s="215">
        <v>0</v>
      </c>
      <c r="P1724" s="213">
        <v>0</v>
      </c>
      <c r="Q1724" s="216">
        <v>0</v>
      </c>
      <c r="R1724" s="215">
        <v>0</v>
      </c>
      <c r="S1724" s="213">
        <v>6000</v>
      </c>
      <c r="T1724" s="214">
        <v>780.71</v>
      </c>
      <c r="U1724" s="217">
        <v>4684260</v>
      </c>
      <c r="V1724" s="213">
        <v>6290</v>
      </c>
      <c r="W1724" s="216">
        <v>733.93910900000003</v>
      </c>
      <c r="X1724" s="215">
        <v>4616477</v>
      </c>
      <c r="Y1724" s="213">
        <v>0</v>
      </c>
      <c r="Z1724" s="216">
        <v>0</v>
      </c>
      <c r="AA1724" s="215">
        <v>0</v>
      </c>
      <c r="AB1724" s="213">
        <v>52</v>
      </c>
      <c r="AC1724" s="216">
        <v>714.17307600000004</v>
      </c>
      <c r="AD1724" s="215">
        <v>37137</v>
      </c>
      <c r="AE1724" s="213">
        <v>0</v>
      </c>
      <c r="AF1724" s="216">
        <v>0</v>
      </c>
      <c r="AG1724" s="215">
        <v>0</v>
      </c>
      <c r="AH1724" s="213">
        <v>6342</v>
      </c>
      <c r="AI1724" s="214">
        <v>733.77704100000005</v>
      </c>
      <c r="AJ1724" s="215">
        <v>4653614</v>
      </c>
      <c r="AK1724" s="218">
        <v>2226</v>
      </c>
      <c r="AL1724" s="214">
        <v>826.75789999999995</v>
      </c>
      <c r="AM1724" s="215">
        <v>1840363</v>
      </c>
      <c r="AN1724" s="36">
        <f t="shared" si="302"/>
        <v>1.7416113464380423E-4</v>
      </c>
      <c r="AO1724" s="37">
        <f t="shared" si="303"/>
        <v>0.25980392156862747</v>
      </c>
      <c r="AP1724" s="38" t="s">
        <v>2</v>
      </c>
      <c r="AQ1724" s="39" t="str">
        <f t="shared" ref="AQ1724:AQ1787" si="312">A1724</f>
        <v>제품</v>
      </c>
      <c r="AR1724" s="40">
        <f t="shared" si="306"/>
        <v>0</v>
      </c>
      <c r="AS1724" s="41">
        <f t="shared" si="307"/>
        <v>0</v>
      </c>
      <c r="AT1724" s="42">
        <f t="shared" si="308"/>
        <v>1840363</v>
      </c>
      <c r="AU1724" s="43">
        <f t="shared" si="304"/>
        <v>1840363</v>
      </c>
      <c r="AV1724" s="95">
        <f t="shared" si="311"/>
        <v>1840363.0854</v>
      </c>
      <c r="AW1724" s="61" t="str">
        <f t="shared" si="311"/>
        <v/>
      </c>
      <c r="AX1724" s="61" t="str">
        <f t="shared" si="311"/>
        <v/>
      </c>
      <c r="AY1724" s="61" t="str">
        <f t="shared" si="311"/>
        <v/>
      </c>
      <c r="AZ1724" s="44" t="str">
        <f t="shared" si="311"/>
        <v/>
      </c>
      <c r="BA1724" s="45"/>
      <c r="BB1724" s="97">
        <v>2226</v>
      </c>
      <c r="BC1724" s="98">
        <v>0</v>
      </c>
      <c r="BD1724" s="98">
        <v>0</v>
      </c>
      <c r="BE1724" s="98">
        <v>0</v>
      </c>
      <c r="BF1724" s="98">
        <v>0</v>
      </c>
      <c r="BG1724" s="99">
        <f t="shared" si="309"/>
        <v>2226</v>
      </c>
      <c r="BH1724" s="52">
        <f t="shared" si="305"/>
        <v>0</v>
      </c>
      <c r="BI1724" s="53">
        <f>IFERROR(IF(ROUND(V1724/((D1724+AK1724)/2),1)&lt;0,0,ROUND(V1724/((D1724+AK1724)/2),1)),0)</f>
        <v>2.6</v>
      </c>
      <c r="BJ1724" s="55" t="str">
        <f>IF(AK1724=0,"정상",IF(AP1724="악성","악성",IF(AND(BL1724&gt;3,BI1724&lt;0.5),"악성",IF(AND(AP1724="정상",BL1724&lt;=3),"정상",IF(BI1724&gt;1,"정상","부진")))))</f>
        <v>정상</v>
      </c>
      <c r="BK1724" s="54">
        <v>46143</v>
      </c>
      <c r="BL1724" s="52">
        <f t="shared" si="310"/>
        <v>5</v>
      </c>
    </row>
    <row r="1725" spans="1:64" ht="17.100000000000001" customHeight="1">
      <c r="A1725" s="58" t="s">
        <v>1</v>
      </c>
      <c r="B1725" s="57" t="s">
        <v>2928</v>
      </c>
      <c r="C1725" s="56" t="s">
        <v>2929</v>
      </c>
      <c r="D1725" s="213">
        <v>1169</v>
      </c>
      <c r="E1725" s="214">
        <v>2179.8995</v>
      </c>
      <c r="F1725" s="215">
        <v>2548302</v>
      </c>
      <c r="G1725" s="213">
        <v>0</v>
      </c>
      <c r="H1725" s="216">
        <v>0</v>
      </c>
      <c r="I1725" s="215">
        <v>0</v>
      </c>
      <c r="J1725" s="213">
        <v>2000</v>
      </c>
      <c r="K1725" s="216">
        <v>2460.8000000000002</v>
      </c>
      <c r="L1725" s="215">
        <v>4921600</v>
      </c>
      <c r="M1725" s="213">
        <v>0</v>
      </c>
      <c r="N1725" s="216">
        <v>0</v>
      </c>
      <c r="O1725" s="215">
        <v>0</v>
      </c>
      <c r="P1725" s="213">
        <v>0</v>
      </c>
      <c r="Q1725" s="216">
        <v>0</v>
      </c>
      <c r="R1725" s="215">
        <v>0</v>
      </c>
      <c r="S1725" s="213">
        <v>2000</v>
      </c>
      <c r="T1725" s="214">
        <v>2460.8000000000002</v>
      </c>
      <c r="U1725" s="217">
        <v>4921600</v>
      </c>
      <c r="V1725" s="213">
        <v>2980</v>
      </c>
      <c r="W1725" s="216">
        <v>2352.9406039999999</v>
      </c>
      <c r="X1725" s="215">
        <v>7011763</v>
      </c>
      <c r="Y1725" s="213">
        <v>0</v>
      </c>
      <c r="Z1725" s="216">
        <v>0</v>
      </c>
      <c r="AA1725" s="215">
        <v>0</v>
      </c>
      <c r="AB1725" s="213">
        <v>43</v>
      </c>
      <c r="AC1725" s="216">
        <v>2357.8139529999999</v>
      </c>
      <c r="AD1725" s="215">
        <v>101386</v>
      </c>
      <c r="AE1725" s="213">
        <v>0</v>
      </c>
      <c r="AF1725" s="216">
        <v>0</v>
      </c>
      <c r="AG1725" s="215">
        <v>0</v>
      </c>
      <c r="AH1725" s="213">
        <v>3023</v>
      </c>
      <c r="AI1725" s="214">
        <v>2353.0099230000001</v>
      </c>
      <c r="AJ1725" s="215">
        <v>7113149</v>
      </c>
      <c r="AK1725" s="218">
        <v>146</v>
      </c>
      <c r="AL1725" s="214">
        <v>2443.5138000000002</v>
      </c>
      <c r="AM1725" s="215">
        <v>356753</v>
      </c>
      <c r="AN1725" s="36">
        <f t="shared" si="302"/>
        <v>3.3761006533809414E-5</v>
      </c>
      <c r="AO1725" s="37">
        <f t="shared" si="303"/>
        <v>4.6071315872514992E-2</v>
      </c>
      <c r="AP1725" s="38" t="s">
        <v>2</v>
      </c>
      <c r="AQ1725" s="39" t="str">
        <f t="shared" si="312"/>
        <v>제품</v>
      </c>
      <c r="AR1725" s="40">
        <f t="shared" si="306"/>
        <v>0</v>
      </c>
      <c r="AS1725" s="41">
        <f t="shared" si="307"/>
        <v>0</v>
      </c>
      <c r="AT1725" s="42">
        <f t="shared" si="308"/>
        <v>356753</v>
      </c>
      <c r="AU1725" s="43">
        <f t="shared" si="304"/>
        <v>356753</v>
      </c>
      <c r="AV1725" s="95">
        <f t="shared" si="311"/>
        <v>356753.0148</v>
      </c>
      <c r="AW1725" s="61" t="str">
        <f t="shared" si="311"/>
        <v/>
      </c>
      <c r="AX1725" s="61" t="str">
        <f t="shared" si="311"/>
        <v/>
      </c>
      <c r="AY1725" s="61" t="str">
        <f t="shared" si="311"/>
        <v/>
      </c>
      <c r="AZ1725" s="44" t="str">
        <f t="shared" si="311"/>
        <v/>
      </c>
      <c r="BA1725" s="45"/>
      <c r="BB1725" s="97">
        <v>146</v>
      </c>
      <c r="BC1725" s="98">
        <v>0</v>
      </c>
      <c r="BD1725" s="98">
        <v>0</v>
      </c>
      <c r="BE1725" s="98">
        <v>0</v>
      </c>
      <c r="BF1725" s="98">
        <v>0</v>
      </c>
      <c r="BG1725" s="99">
        <f t="shared" si="309"/>
        <v>146</v>
      </c>
      <c r="BH1725" s="52">
        <f t="shared" si="305"/>
        <v>0</v>
      </c>
      <c r="BI1725" s="53">
        <f>IFERROR(IF(ROUND(V1725/((D1725+AK1725)/2),1)&lt;0,0,ROUND(V1725/((D1725+AK1725)/2),1)),0)</f>
        <v>4.5</v>
      </c>
      <c r="BJ1725" s="55" t="str">
        <f>IF(AK1725=0,"정상",IF(AP1725="악성","악성",IF(AND(BL1725&gt;3,BI1725&lt;0.5),"악성",IF(AND(AP1725="정상",BL1725&lt;=3),"정상",IF(BI1725&gt;1,"정상","부진")))))</f>
        <v>정상</v>
      </c>
      <c r="BK1725" s="54">
        <v>45901</v>
      </c>
      <c r="BL1725" s="52">
        <f t="shared" si="310"/>
        <v>13</v>
      </c>
    </row>
    <row r="1726" spans="1:64" ht="17.100000000000001" customHeight="1">
      <c r="A1726" s="58" t="s">
        <v>1</v>
      </c>
      <c r="B1726" s="57" t="s">
        <v>3116</v>
      </c>
      <c r="C1726" s="56" t="s">
        <v>3117</v>
      </c>
      <c r="D1726" s="213">
        <v>985</v>
      </c>
      <c r="E1726" s="214">
        <v>2265.0794000000001</v>
      </c>
      <c r="F1726" s="215">
        <v>2231102</v>
      </c>
      <c r="G1726" s="213">
        <v>36000</v>
      </c>
      <c r="H1726" s="216">
        <v>2152.9724999999999</v>
      </c>
      <c r="I1726" s="215">
        <v>77507010</v>
      </c>
      <c r="J1726" s="213">
        <v>0</v>
      </c>
      <c r="K1726" s="216">
        <v>0</v>
      </c>
      <c r="L1726" s="215">
        <v>0</v>
      </c>
      <c r="M1726" s="213">
        <v>106</v>
      </c>
      <c r="N1726" s="216">
        <v>2136.641509</v>
      </c>
      <c r="O1726" s="215">
        <v>226484</v>
      </c>
      <c r="P1726" s="213">
        <v>0</v>
      </c>
      <c r="Q1726" s="216">
        <v>0</v>
      </c>
      <c r="R1726" s="215">
        <v>0</v>
      </c>
      <c r="S1726" s="213">
        <v>36106</v>
      </c>
      <c r="T1726" s="214">
        <v>2152.9245550000001</v>
      </c>
      <c r="U1726" s="217">
        <v>77733494</v>
      </c>
      <c r="V1726" s="213">
        <v>30589</v>
      </c>
      <c r="W1726" s="216">
        <v>2188.1136019999999</v>
      </c>
      <c r="X1726" s="215">
        <v>66932207</v>
      </c>
      <c r="Y1726" s="213">
        <v>0</v>
      </c>
      <c r="Z1726" s="216">
        <v>0</v>
      </c>
      <c r="AA1726" s="215">
        <v>0</v>
      </c>
      <c r="AB1726" s="213">
        <v>220</v>
      </c>
      <c r="AC1726" s="216">
        <v>2192.5454540000001</v>
      </c>
      <c r="AD1726" s="215">
        <v>482360</v>
      </c>
      <c r="AE1726" s="213">
        <v>0</v>
      </c>
      <c r="AF1726" s="216">
        <v>0</v>
      </c>
      <c r="AG1726" s="215">
        <v>0</v>
      </c>
      <c r="AH1726" s="213">
        <v>30809</v>
      </c>
      <c r="AI1726" s="214">
        <v>2188.1452490000001</v>
      </c>
      <c r="AJ1726" s="215">
        <v>67414567</v>
      </c>
      <c r="AK1726" s="218">
        <v>6282</v>
      </c>
      <c r="AL1726" s="214">
        <v>1997.7760000000001</v>
      </c>
      <c r="AM1726" s="215">
        <v>12550029</v>
      </c>
      <c r="AN1726" s="36">
        <f t="shared" si="302"/>
        <v>1.1876609616975824E-3</v>
      </c>
      <c r="AO1726" s="37">
        <f t="shared" si="303"/>
        <v>0.16936723194305897</v>
      </c>
      <c r="AP1726" s="38" t="s">
        <v>2</v>
      </c>
      <c r="AQ1726" s="39" t="str">
        <f t="shared" si="312"/>
        <v>제품</v>
      </c>
      <c r="AR1726" s="40">
        <f t="shared" si="306"/>
        <v>0</v>
      </c>
      <c r="AS1726" s="41">
        <f t="shared" si="307"/>
        <v>0</v>
      </c>
      <c r="AT1726" s="42">
        <f t="shared" si="308"/>
        <v>12550029</v>
      </c>
      <c r="AU1726" s="43">
        <f t="shared" si="304"/>
        <v>12550029</v>
      </c>
      <c r="AV1726" s="95">
        <f t="shared" si="311"/>
        <v>12550028.832</v>
      </c>
      <c r="AW1726" s="61" t="str">
        <f t="shared" si="311"/>
        <v/>
      </c>
      <c r="AX1726" s="61" t="str">
        <f t="shared" si="311"/>
        <v/>
      </c>
      <c r="AY1726" s="61" t="str">
        <f t="shared" si="311"/>
        <v/>
      </c>
      <c r="AZ1726" s="44" t="str">
        <f t="shared" si="311"/>
        <v/>
      </c>
      <c r="BA1726" s="45"/>
      <c r="BB1726" s="97">
        <v>6282</v>
      </c>
      <c r="BC1726" s="98">
        <v>0</v>
      </c>
      <c r="BD1726" s="98">
        <v>0</v>
      </c>
      <c r="BE1726" s="98">
        <v>0</v>
      </c>
      <c r="BF1726" s="98">
        <v>0</v>
      </c>
      <c r="BG1726" s="99">
        <f t="shared" si="309"/>
        <v>6282</v>
      </c>
      <c r="BH1726" s="52">
        <f t="shared" si="305"/>
        <v>0</v>
      </c>
      <c r="BI1726" s="53">
        <f>IFERROR(IF(ROUND(V1726/((D1726+AK1726)/2),1)&lt;0,0,ROUND(V1726/((D1726+AK1726)/2),1)),0)</f>
        <v>8.4</v>
      </c>
      <c r="BJ1726" s="55" t="str">
        <f>IF(AK1726=0,"정상",IF(AP1726="악성","악성",IF(AND(BL1726&gt;3,BI1726&lt;0.5),"악성",IF(AND(AP1726="정상",BL1726&lt;=3),"정상",IF(BI1726&gt;1,"정상","부진")))))</f>
        <v>정상</v>
      </c>
      <c r="BK1726" s="54">
        <v>46266</v>
      </c>
      <c r="BL1726" s="52">
        <f t="shared" si="310"/>
        <v>1</v>
      </c>
    </row>
    <row r="1727" spans="1:64" ht="17.100000000000001" customHeight="1">
      <c r="A1727" s="58" t="s">
        <v>1</v>
      </c>
      <c r="B1727" s="57" t="s">
        <v>3118</v>
      </c>
      <c r="C1727" s="56" t="s">
        <v>3119</v>
      </c>
      <c r="D1727" s="213">
        <v>5495</v>
      </c>
      <c r="E1727" s="214">
        <v>748.16359999999997</v>
      </c>
      <c r="F1727" s="215">
        <v>4111159</v>
      </c>
      <c r="G1727" s="213">
        <v>0</v>
      </c>
      <c r="H1727" s="216">
        <v>0</v>
      </c>
      <c r="I1727" s="215">
        <v>0</v>
      </c>
      <c r="J1727" s="213">
        <v>10000</v>
      </c>
      <c r="K1727" s="216">
        <v>740.57479999999998</v>
      </c>
      <c r="L1727" s="215">
        <v>7405748</v>
      </c>
      <c r="M1727" s="213">
        <v>71</v>
      </c>
      <c r="N1727" s="216">
        <v>251.32394300000001</v>
      </c>
      <c r="O1727" s="215">
        <v>17844</v>
      </c>
      <c r="P1727" s="213">
        <v>0</v>
      </c>
      <c r="Q1727" s="216">
        <v>0</v>
      </c>
      <c r="R1727" s="215">
        <v>0</v>
      </c>
      <c r="S1727" s="213">
        <v>10071</v>
      </c>
      <c r="T1727" s="214">
        <v>737.12560800000006</v>
      </c>
      <c r="U1727" s="217">
        <v>7423592</v>
      </c>
      <c r="V1727" s="213">
        <v>10239</v>
      </c>
      <c r="W1727" s="216">
        <v>742.57935299999997</v>
      </c>
      <c r="X1727" s="215">
        <v>7603270</v>
      </c>
      <c r="Y1727" s="213">
        <v>0</v>
      </c>
      <c r="Z1727" s="216">
        <v>0</v>
      </c>
      <c r="AA1727" s="215">
        <v>0</v>
      </c>
      <c r="AB1727" s="213">
        <v>239</v>
      </c>
      <c r="AC1727" s="216">
        <v>746.62342999999998</v>
      </c>
      <c r="AD1727" s="215">
        <v>178443</v>
      </c>
      <c r="AE1727" s="213">
        <v>0</v>
      </c>
      <c r="AF1727" s="216">
        <v>0</v>
      </c>
      <c r="AG1727" s="215">
        <v>0</v>
      </c>
      <c r="AH1727" s="213">
        <v>10478</v>
      </c>
      <c r="AI1727" s="214">
        <v>742.67159700000002</v>
      </c>
      <c r="AJ1727" s="215">
        <v>7781713</v>
      </c>
      <c r="AK1727" s="218">
        <v>5088</v>
      </c>
      <c r="AL1727" s="214">
        <v>737.62549999999999</v>
      </c>
      <c r="AM1727" s="215">
        <v>3753038</v>
      </c>
      <c r="AN1727" s="36">
        <f t="shared" si="302"/>
        <v>3.5516545183820461E-4</v>
      </c>
      <c r="AO1727" s="37">
        <f t="shared" si="303"/>
        <v>0.32686624694847743</v>
      </c>
      <c r="AP1727" s="38" t="s">
        <v>2</v>
      </c>
      <c r="AQ1727" s="39" t="str">
        <f t="shared" si="312"/>
        <v>제품</v>
      </c>
      <c r="AR1727" s="40">
        <f t="shared" si="306"/>
        <v>0</v>
      </c>
      <c r="AS1727" s="41">
        <f t="shared" si="307"/>
        <v>0</v>
      </c>
      <c r="AT1727" s="42">
        <f t="shared" si="308"/>
        <v>3753038</v>
      </c>
      <c r="AU1727" s="43">
        <f t="shared" si="304"/>
        <v>3753038</v>
      </c>
      <c r="AV1727" s="95">
        <f t="shared" si="311"/>
        <v>3753038.5439999998</v>
      </c>
      <c r="AW1727" s="61" t="str">
        <f t="shared" si="311"/>
        <v/>
      </c>
      <c r="AX1727" s="61" t="str">
        <f t="shared" si="311"/>
        <v/>
      </c>
      <c r="AY1727" s="61" t="str">
        <f t="shared" si="311"/>
        <v/>
      </c>
      <c r="AZ1727" s="44" t="str">
        <f t="shared" si="311"/>
        <v/>
      </c>
      <c r="BA1727" s="45"/>
      <c r="BB1727" s="97">
        <v>5088</v>
      </c>
      <c r="BC1727" s="98">
        <v>0</v>
      </c>
      <c r="BD1727" s="98">
        <v>0</v>
      </c>
      <c r="BE1727" s="98">
        <v>0</v>
      </c>
      <c r="BF1727" s="98">
        <v>0</v>
      </c>
      <c r="BG1727" s="99">
        <f t="shared" si="309"/>
        <v>5088</v>
      </c>
      <c r="BH1727" s="52">
        <f t="shared" si="305"/>
        <v>0</v>
      </c>
      <c r="BI1727" s="53">
        <f>IFERROR(IF(ROUND(V1727/((D1727+AK1727)/2),1)&lt;0,0,ROUND(V1727/((D1727+AK1727)/2),1)),0)</f>
        <v>1.9</v>
      </c>
      <c r="BJ1727" s="55" t="str">
        <f>IF(AK1727=0,"정상",IF(AP1727="악성","악성",IF(AND(BL1727&gt;3,BI1727&lt;0.5),"악성",IF(AND(AP1727="정상",BL1727&lt;=3),"정상",IF(BI1727&gt;1,"정상","부진")))))</f>
        <v>정상</v>
      </c>
      <c r="BK1727" s="54">
        <v>46023</v>
      </c>
      <c r="BL1727" s="52">
        <f t="shared" si="310"/>
        <v>9</v>
      </c>
    </row>
    <row r="1728" spans="1:64" ht="17.100000000000001" customHeight="1">
      <c r="A1728" s="58" t="s">
        <v>1</v>
      </c>
      <c r="B1728" s="57" t="s">
        <v>3120</v>
      </c>
      <c r="C1728" s="56" t="s">
        <v>3121</v>
      </c>
      <c r="D1728" s="213">
        <v>1893</v>
      </c>
      <c r="E1728" s="214">
        <v>740.2002</v>
      </c>
      <c r="F1728" s="215">
        <v>1401199</v>
      </c>
      <c r="G1728" s="213">
        <v>0</v>
      </c>
      <c r="H1728" s="216">
        <v>0</v>
      </c>
      <c r="I1728" s="215">
        <v>0</v>
      </c>
      <c r="J1728" s="213">
        <v>10000</v>
      </c>
      <c r="K1728" s="216">
        <v>744.48109999999997</v>
      </c>
      <c r="L1728" s="215">
        <v>7444811</v>
      </c>
      <c r="M1728" s="213">
        <v>59</v>
      </c>
      <c r="N1728" s="216">
        <v>303.627118</v>
      </c>
      <c r="O1728" s="215">
        <v>17914</v>
      </c>
      <c r="P1728" s="213">
        <v>0</v>
      </c>
      <c r="Q1728" s="216">
        <v>0</v>
      </c>
      <c r="R1728" s="215">
        <v>0</v>
      </c>
      <c r="S1728" s="213">
        <v>10059</v>
      </c>
      <c r="T1728" s="214">
        <v>741.89531699999998</v>
      </c>
      <c r="U1728" s="217">
        <v>7462725</v>
      </c>
      <c r="V1728" s="213">
        <v>6709</v>
      </c>
      <c r="W1728" s="216">
        <v>743.57847600000002</v>
      </c>
      <c r="X1728" s="215">
        <v>4988668</v>
      </c>
      <c r="Y1728" s="213">
        <v>0</v>
      </c>
      <c r="Z1728" s="216">
        <v>0</v>
      </c>
      <c r="AA1728" s="215">
        <v>0</v>
      </c>
      <c r="AB1728" s="213">
        <v>361</v>
      </c>
      <c r="AC1728" s="216">
        <v>744.78116299999999</v>
      </c>
      <c r="AD1728" s="215">
        <v>268866</v>
      </c>
      <c r="AE1728" s="213">
        <v>0</v>
      </c>
      <c r="AF1728" s="216">
        <v>0</v>
      </c>
      <c r="AG1728" s="215">
        <v>0</v>
      </c>
      <c r="AH1728" s="213">
        <v>7070</v>
      </c>
      <c r="AI1728" s="214">
        <v>743.63988600000005</v>
      </c>
      <c r="AJ1728" s="215">
        <v>5257534</v>
      </c>
      <c r="AK1728" s="218">
        <v>4882</v>
      </c>
      <c r="AL1728" s="214">
        <v>738.71159999999998</v>
      </c>
      <c r="AM1728" s="215">
        <v>3606390</v>
      </c>
      <c r="AN1728" s="36">
        <f t="shared" si="302"/>
        <v>3.4128754727630865E-4</v>
      </c>
      <c r="AO1728" s="37">
        <f t="shared" si="303"/>
        <v>0.40846720214190096</v>
      </c>
      <c r="AP1728" s="38" t="s">
        <v>2</v>
      </c>
      <c r="AQ1728" s="39" t="str">
        <f t="shared" si="312"/>
        <v>제품</v>
      </c>
      <c r="AR1728" s="40">
        <f t="shared" si="306"/>
        <v>0</v>
      </c>
      <c r="AS1728" s="41">
        <f t="shared" si="307"/>
        <v>0</v>
      </c>
      <c r="AT1728" s="42">
        <f t="shared" si="308"/>
        <v>3606390</v>
      </c>
      <c r="AU1728" s="43">
        <f t="shared" si="304"/>
        <v>3606390</v>
      </c>
      <c r="AV1728" s="95">
        <f t="shared" si="311"/>
        <v>3606390.0312000001</v>
      </c>
      <c r="AW1728" s="61" t="str">
        <f t="shared" si="311"/>
        <v/>
      </c>
      <c r="AX1728" s="61" t="str">
        <f t="shared" si="311"/>
        <v/>
      </c>
      <c r="AY1728" s="61" t="str">
        <f t="shared" si="311"/>
        <v/>
      </c>
      <c r="AZ1728" s="44" t="str">
        <f t="shared" si="311"/>
        <v/>
      </c>
      <c r="BA1728" s="45"/>
      <c r="BB1728" s="97">
        <v>4882</v>
      </c>
      <c r="BC1728" s="98">
        <v>0</v>
      </c>
      <c r="BD1728" s="98">
        <v>0</v>
      </c>
      <c r="BE1728" s="98">
        <v>0</v>
      </c>
      <c r="BF1728" s="98">
        <v>0</v>
      </c>
      <c r="BG1728" s="99">
        <f t="shared" si="309"/>
        <v>4882</v>
      </c>
      <c r="BH1728" s="52">
        <f t="shared" si="305"/>
        <v>0</v>
      </c>
      <c r="BI1728" s="53">
        <f>IFERROR(IF(ROUND(V1728/((D1728+AK1728)/2),1)&lt;0,0,ROUND(V1728/((D1728+AK1728)/2),1)),0)</f>
        <v>2</v>
      </c>
      <c r="BJ1728" s="55" t="str">
        <f>IF(AK1728=0,"정상",IF(AP1728="악성","악성",IF(AND(BL1728&gt;3,BI1728&lt;0.5),"악성",IF(AND(AP1728="정상",BL1728&lt;=3),"정상",IF(BI1728&gt;1,"정상","부진")))))</f>
        <v>정상</v>
      </c>
      <c r="BK1728" s="54">
        <v>45323</v>
      </c>
      <c r="BL1728" s="52">
        <f t="shared" si="310"/>
        <v>32</v>
      </c>
    </row>
    <row r="1729" spans="1:64" ht="17.100000000000001" customHeight="1">
      <c r="A1729" s="58" t="s">
        <v>1</v>
      </c>
      <c r="B1729" s="57" t="s">
        <v>3609</v>
      </c>
      <c r="C1729" s="56" t="s">
        <v>3610</v>
      </c>
      <c r="D1729" s="213">
        <v>469</v>
      </c>
      <c r="E1729" s="214">
        <v>3617.3002999999999</v>
      </c>
      <c r="F1729" s="215">
        <v>1696513</v>
      </c>
      <c r="G1729" s="213">
        <v>0</v>
      </c>
      <c r="H1729" s="216">
        <v>0</v>
      </c>
      <c r="I1729" s="215">
        <v>0</v>
      </c>
      <c r="J1729" s="213">
        <v>9860</v>
      </c>
      <c r="K1729" s="216">
        <v>3438.6355979999998</v>
      </c>
      <c r="L1729" s="215">
        <v>33904947</v>
      </c>
      <c r="M1729" s="213">
        <v>0</v>
      </c>
      <c r="N1729" s="216">
        <v>0</v>
      </c>
      <c r="O1729" s="215">
        <v>0</v>
      </c>
      <c r="P1729" s="213">
        <v>0</v>
      </c>
      <c r="Q1729" s="216">
        <v>0</v>
      </c>
      <c r="R1729" s="215">
        <v>0</v>
      </c>
      <c r="S1729" s="213">
        <v>9860</v>
      </c>
      <c r="T1729" s="214">
        <v>3438.6355979999998</v>
      </c>
      <c r="U1729" s="217">
        <v>33904947</v>
      </c>
      <c r="V1729" s="213">
        <v>5520</v>
      </c>
      <c r="W1729" s="216">
        <v>3437.9949270000002</v>
      </c>
      <c r="X1729" s="215">
        <v>18977732</v>
      </c>
      <c r="Y1729" s="213">
        <v>0</v>
      </c>
      <c r="Z1729" s="216">
        <v>0</v>
      </c>
      <c r="AA1729" s="215">
        <v>0</v>
      </c>
      <c r="AB1729" s="213">
        <v>370</v>
      </c>
      <c r="AC1729" s="216">
        <v>3439.1108100000001</v>
      </c>
      <c r="AD1729" s="215">
        <v>1272471</v>
      </c>
      <c r="AE1729" s="213">
        <v>0</v>
      </c>
      <c r="AF1729" s="216">
        <v>0</v>
      </c>
      <c r="AG1729" s="215">
        <v>0</v>
      </c>
      <c r="AH1729" s="213">
        <v>5890</v>
      </c>
      <c r="AI1729" s="214">
        <v>3438.0650249999999</v>
      </c>
      <c r="AJ1729" s="215">
        <v>20250203</v>
      </c>
      <c r="AK1729" s="218">
        <v>4439</v>
      </c>
      <c r="AL1729" s="214">
        <v>3458.2694000000001</v>
      </c>
      <c r="AM1729" s="215">
        <v>15351257</v>
      </c>
      <c r="AN1729" s="36">
        <f t="shared" si="302"/>
        <v>1.4527527109209663E-3</v>
      </c>
      <c r="AO1729" s="37">
        <f t="shared" si="303"/>
        <v>0.42976086746054798</v>
      </c>
      <c r="AP1729" s="38" t="s">
        <v>2</v>
      </c>
      <c r="AQ1729" s="39" t="str">
        <f t="shared" si="312"/>
        <v>제품</v>
      </c>
      <c r="AR1729" s="40">
        <f t="shared" si="306"/>
        <v>0</v>
      </c>
      <c r="AS1729" s="41">
        <f t="shared" si="307"/>
        <v>0</v>
      </c>
      <c r="AT1729" s="42">
        <f t="shared" si="308"/>
        <v>15351257</v>
      </c>
      <c r="AU1729" s="43">
        <f t="shared" si="304"/>
        <v>15351257</v>
      </c>
      <c r="AV1729" s="95">
        <f t="shared" si="311"/>
        <v>15351257.866600001</v>
      </c>
      <c r="AW1729" s="61" t="str">
        <f t="shared" si="311"/>
        <v/>
      </c>
      <c r="AX1729" s="61" t="str">
        <f t="shared" si="311"/>
        <v/>
      </c>
      <c r="AY1729" s="61" t="str">
        <f t="shared" si="311"/>
        <v/>
      </c>
      <c r="AZ1729" s="44" t="str">
        <f t="shared" si="311"/>
        <v/>
      </c>
      <c r="BA1729" s="45"/>
      <c r="BB1729" s="97">
        <v>4439</v>
      </c>
      <c r="BC1729" s="98">
        <v>0</v>
      </c>
      <c r="BD1729" s="98">
        <v>0</v>
      </c>
      <c r="BE1729" s="98">
        <v>0</v>
      </c>
      <c r="BF1729" s="98">
        <v>0</v>
      </c>
      <c r="BG1729" s="99">
        <f t="shared" si="309"/>
        <v>4439</v>
      </c>
      <c r="BH1729" s="52">
        <f t="shared" si="305"/>
        <v>0</v>
      </c>
      <c r="BI1729" s="53">
        <f>IFERROR(IF(ROUND(V1729/((D1729+AK1729)/2),1)&lt;0,0,ROUND(V1729/((D1729+AK1729)/2),1)),0)</f>
        <v>2.2000000000000002</v>
      </c>
      <c r="BJ1729" s="55" t="str">
        <f>IF(AK1729=0,"정상",IF(AP1729="악성","악성",IF(AND(BL1729&gt;3,BI1729&lt;0.5),"악성",IF(AND(AP1729="정상",BL1729&lt;=3),"정상",IF(BI1729&gt;1,"정상","부진")))))</f>
        <v>정상</v>
      </c>
      <c r="BK1729" s="54">
        <v>46204</v>
      </c>
      <c r="BL1729" s="52">
        <f t="shared" si="310"/>
        <v>3</v>
      </c>
    </row>
    <row r="1730" spans="1:64" ht="17.100000000000001" customHeight="1">
      <c r="A1730" s="58" t="s">
        <v>1</v>
      </c>
      <c r="B1730" s="57" t="s">
        <v>3723</v>
      </c>
      <c r="C1730" s="56" t="s">
        <v>3724</v>
      </c>
      <c r="D1730" s="213">
        <v>1440</v>
      </c>
      <c r="E1730" s="214">
        <v>1593.0690999999999</v>
      </c>
      <c r="F1730" s="215">
        <v>2294018</v>
      </c>
      <c r="G1730" s="213">
        <v>0</v>
      </c>
      <c r="H1730" s="216">
        <v>0</v>
      </c>
      <c r="I1730" s="215">
        <v>0</v>
      </c>
      <c r="J1730" s="213">
        <v>4500</v>
      </c>
      <c r="K1730" s="216">
        <v>1724.25</v>
      </c>
      <c r="L1730" s="215">
        <v>7759125</v>
      </c>
      <c r="M1730" s="213">
        <v>178</v>
      </c>
      <c r="N1730" s="216">
        <v>28.286515999999999</v>
      </c>
      <c r="O1730" s="215">
        <v>5035</v>
      </c>
      <c r="P1730" s="213">
        <v>0</v>
      </c>
      <c r="Q1730" s="216">
        <v>0</v>
      </c>
      <c r="R1730" s="215">
        <v>0</v>
      </c>
      <c r="S1730" s="213">
        <v>4678</v>
      </c>
      <c r="T1730" s="214">
        <v>1659.7178280000001</v>
      </c>
      <c r="U1730" s="217">
        <v>7764160</v>
      </c>
      <c r="V1730" s="213">
        <v>4309</v>
      </c>
      <c r="W1730" s="216">
        <v>1650.1928519999999</v>
      </c>
      <c r="X1730" s="215">
        <v>7110681</v>
      </c>
      <c r="Y1730" s="213">
        <v>0</v>
      </c>
      <c r="Z1730" s="216">
        <v>0</v>
      </c>
      <c r="AA1730" s="215">
        <v>0</v>
      </c>
      <c r="AB1730" s="213">
        <v>21</v>
      </c>
      <c r="AC1730" s="216">
        <v>1654.571428</v>
      </c>
      <c r="AD1730" s="215">
        <v>34746</v>
      </c>
      <c r="AE1730" s="213">
        <v>0</v>
      </c>
      <c r="AF1730" s="216">
        <v>0</v>
      </c>
      <c r="AG1730" s="215">
        <v>0</v>
      </c>
      <c r="AH1730" s="213">
        <v>4330</v>
      </c>
      <c r="AI1730" s="214">
        <v>1650.2140870000001</v>
      </c>
      <c r="AJ1730" s="215">
        <v>7145427</v>
      </c>
      <c r="AK1730" s="218">
        <v>1788</v>
      </c>
      <c r="AL1730" s="214">
        <v>1629.0561</v>
      </c>
      <c r="AM1730" s="215">
        <v>2912751</v>
      </c>
      <c r="AN1730" s="36">
        <f t="shared" si="302"/>
        <v>2.7564563028863078E-4</v>
      </c>
      <c r="AO1730" s="37">
        <f t="shared" si="303"/>
        <v>0.2922523700555737</v>
      </c>
      <c r="AP1730" s="38" t="s">
        <v>2</v>
      </c>
      <c r="AQ1730" s="39" t="str">
        <f t="shared" si="312"/>
        <v>제품</v>
      </c>
      <c r="AR1730" s="40">
        <f t="shared" si="306"/>
        <v>0</v>
      </c>
      <c r="AS1730" s="41">
        <f t="shared" si="307"/>
        <v>0</v>
      </c>
      <c r="AT1730" s="42">
        <f t="shared" si="308"/>
        <v>2912751</v>
      </c>
      <c r="AU1730" s="43">
        <f t="shared" si="304"/>
        <v>2912751</v>
      </c>
      <c r="AV1730" s="95">
        <f t="shared" si="311"/>
        <v>2912752.3067999999</v>
      </c>
      <c r="AW1730" s="61" t="str">
        <f t="shared" si="311"/>
        <v/>
      </c>
      <c r="AX1730" s="61" t="str">
        <f t="shared" si="311"/>
        <v/>
      </c>
      <c r="AY1730" s="61" t="str">
        <f t="shared" si="311"/>
        <v/>
      </c>
      <c r="AZ1730" s="44" t="str">
        <f t="shared" si="311"/>
        <v/>
      </c>
      <c r="BA1730" s="45"/>
      <c r="BB1730" s="97">
        <v>1788</v>
      </c>
      <c r="BC1730" s="98">
        <v>0</v>
      </c>
      <c r="BD1730" s="98">
        <v>0</v>
      </c>
      <c r="BE1730" s="98">
        <v>0</v>
      </c>
      <c r="BF1730" s="98">
        <v>0</v>
      </c>
      <c r="BG1730" s="99">
        <f t="shared" si="309"/>
        <v>1788</v>
      </c>
      <c r="BH1730" s="52">
        <f t="shared" si="305"/>
        <v>0</v>
      </c>
      <c r="BI1730" s="53">
        <f>IFERROR(IF(ROUND(V1730/((D1730+AK1730)/2),1)&lt;0,0,ROUND(V1730/((D1730+AK1730)/2),1)),0)</f>
        <v>2.7</v>
      </c>
      <c r="BJ1730" s="55" t="str">
        <f>IF(AK1730=0,"정상",IF(AP1730="악성","악성",IF(AND(BL1730&gt;3,BI1730&lt;0.5),"악성",IF(AND(AP1730="정상",BL1730&lt;=3),"정상",IF(BI1730&gt;1,"정상","부진")))))</f>
        <v>정상</v>
      </c>
      <c r="BK1730" s="54">
        <v>46266</v>
      </c>
      <c r="BL1730" s="52">
        <f t="shared" si="310"/>
        <v>1</v>
      </c>
    </row>
    <row r="1731" spans="1:64" ht="17.100000000000001" customHeight="1">
      <c r="A1731" s="58" t="s">
        <v>1</v>
      </c>
      <c r="B1731" s="57" t="s">
        <v>4441</v>
      </c>
      <c r="C1731" s="56" t="s">
        <v>4442</v>
      </c>
      <c r="D1731" s="213">
        <v>2305</v>
      </c>
      <c r="E1731" s="214">
        <v>1220.2822000000001</v>
      </c>
      <c r="F1731" s="215">
        <v>2812750</v>
      </c>
      <c r="G1731" s="213">
        <v>0</v>
      </c>
      <c r="H1731" s="216">
        <v>0</v>
      </c>
      <c r="I1731" s="215">
        <v>0</v>
      </c>
      <c r="J1731" s="213">
        <v>11000</v>
      </c>
      <c r="K1731" s="216">
        <v>1271.1850899999999</v>
      </c>
      <c r="L1731" s="215">
        <v>13983036</v>
      </c>
      <c r="M1731" s="213">
        <v>353</v>
      </c>
      <c r="N1731" s="216">
        <v>7.8668550000000002</v>
      </c>
      <c r="O1731" s="215">
        <v>2777</v>
      </c>
      <c r="P1731" s="213">
        <v>0</v>
      </c>
      <c r="Q1731" s="216">
        <v>0</v>
      </c>
      <c r="R1731" s="215">
        <v>0</v>
      </c>
      <c r="S1731" s="213">
        <v>11353</v>
      </c>
      <c r="T1731" s="214">
        <v>1231.9046060000001</v>
      </c>
      <c r="U1731" s="217">
        <v>13985813</v>
      </c>
      <c r="V1731" s="213">
        <v>12007</v>
      </c>
      <c r="W1731" s="216">
        <v>1232.223203</v>
      </c>
      <c r="X1731" s="215">
        <v>14795304</v>
      </c>
      <c r="Y1731" s="213">
        <v>0</v>
      </c>
      <c r="Z1731" s="216">
        <v>0</v>
      </c>
      <c r="AA1731" s="215">
        <v>0</v>
      </c>
      <c r="AB1731" s="213">
        <v>18</v>
      </c>
      <c r="AC1731" s="216">
        <v>1240.1666660000001</v>
      </c>
      <c r="AD1731" s="215">
        <v>22323</v>
      </c>
      <c r="AE1731" s="213">
        <v>0</v>
      </c>
      <c r="AF1731" s="216">
        <v>0</v>
      </c>
      <c r="AG1731" s="215">
        <v>0</v>
      </c>
      <c r="AH1731" s="213">
        <v>12025</v>
      </c>
      <c r="AI1731" s="214">
        <v>1232.235093</v>
      </c>
      <c r="AJ1731" s="215">
        <v>14817627</v>
      </c>
      <c r="AK1731" s="218">
        <v>1633</v>
      </c>
      <c r="AL1731" s="214">
        <v>1213.0661</v>
      </c>
      <c r="AM1731" s="215">
        <v>1980936</v>
      </c>
      <c r="AN1731" s="36">
        <f t="shared" si="302"/>
        <v>1.874641369212264E-4</v>
      </c>
      <c r="AO1731" s="37">
        <f t="shared" si="303"/>
        <v>0.11956362571386733</v>
      </c>
      <c r="AP1731" s="38" t="s">
        <v>2</v>
      </c>
      <c r="AQ1731" s="39" t="str">
        <f t="shared" si="312"/>
        <v>제품</v>
      </c>
      <c r="AR1731" s="40">
        <f t="shared" si="306"/>
        <v>0</v>
      </c>
      <c r="AS1731" s="41">
        <f t="shared" si="307"/>
        <v>0</v>
      </c>
      <c r="AT1731" s="42">
        <f t="shared" si="308"/>
        <v>1980936</v>
      </c>
      <c r="AU1731" s="43">
        <f t="shared" si="304"/>
        <v>1980936</v>
      </c>
      <c r="AV1731" s="95">
        <f t="shared" si="311"/>
        <v>1980936.9413000001</v>
      </c>
      <c r="AW1731" s="61" t="str">
        <f t="shared" si="311"/>
        <v/>
      </c>
      <c r="AX1731" s="61" t="str">
        <f t="shared" si="311"/>
        <v/>
      </c>
      <c r="AY1731" s="61" t="str">
        <f t="shared" si="311"/>
        <v/>
      </c>
      <c r="AZ1731" s="44" t="str">
        <f t="shared" si="311"/>
        <v/>
      </c>
      <c r="BA1731" s="45"/>
      <c r="BB1731" s="97">
        <v>1633</v>
      </c>
      <c r="BC1731" s="98">
        <v>0</v>
      </c>
      <c r="BD1731" s="98">
        <v>0</v>
      </c>
      <c r="BE1731" s="98">
        <v>0</v>
      </c>
      <c r="BF1731" s="98">
        <v>0</v>
      </c>
      <c r="BG1731" s="99">
        <f t="shared" si="309"/>
        <v>1633</v>
      </c>
      <c r="BH1731" s="52">
        <f t="shared" si="305"/>
        <v>0</v>
      </c>
      <c r="BI1731" s="53">
        <f>IFERROR(IF(ROUND(V1731/((D1731+AK1731)/2),1)&lt;0,0,ROUND(V1731/((D1731+AK1731)/2),1)),0)</f>
        <v>6.1</v>
      </c>
      <c r="BJ1731" s="55" t="str">
        <f>IF(AK1731=0,"정상",IF(AP1731="악성","악성",IF(AND(BL1731&gt;3,BI1731&lt;0.5),"악성",IF(AND(AP1731="정상",BL1731&lt;=3),"정상",IF(BI1731&gt;1,"정상","부진")))))</f>
        <v>정상</v>
      </c>
      <c r="BK1731" s="54">
        <v>45962</v>
      </c>
      <c r="BL1731" s="52">
        <f t="shared" si="310"/>
        <v>11</v>
      </c>
    </row>
    <row r="1732" spans="1:64" ht="17.100000000000001" customHeight="1">
      <c r="A1732" s="58" t="s">
        <v>1</v>
      </c>
      <c r="B1732" s="57" t="s">
        <v>4443</v>
      </c>
      <c r="C1732" s="56" t="s">
        <v>4444</v>
      </c>
      <c r="D1732" s="213">
        <v>2104</v>
      </c>
      <c r="E1732" s="214">
        <v>1172.4744000000001</v>
      </c>
      <c r="F1732" s="215">
        <v>2466886</v>
      </c>
      <c r="G1732" s="213">
        <v>0</v>
      </c>
      <c r="H1732" s="216">
        <v>0</v>
      </c>
      <c r="I1732" s="215">
        <v>0</v>
      </c>
      <c r="J1732" s="213">
        <v>16127</v>
      </c>
      <c r="K1732" s="216">
        <v>1208.8504989999999</v>
      </c>
      <c r="L1732" s="215">
        <v>19495132</v>
      </c>
      <c r="M1732" s="213">
        <v>361</v>
      </c>
      <c r="N1732" s="216">
        <v>7.6038779999999999</v>
      </c>
      <c r="O1732" s="215">
        <v>2745</v>
      </c>
      <c r="P1732" s="213">
        <v>0</v>
      </c>
      <c r="Q1732" s="216">
        <v>0</v>
      </c>
      <c r="R1732" s="215">
        <v>0</v>
      </c>
      <c r="S1732" s="213">
        <v>16488</v>
      </c>
      <c r="T1732" s="214">
        <v>1182.5495510000001</v>
      </c>
      <c r="U1732" s="217">
        <v>19497877</v>
      </c>
      <c r="V1732" s="213">
        <v>16752</v>
      </c>
      <c r="W1732" s="216">
        <v>1185.248149</v>
      </c>
      <c r="X1732" s="215">
        <v>19855277</v>
      </c>
      <c r="Y1732" s="213">
        <v>0</v>
      </c>
      <c r="Z1732" s="216">
        <v>0</v>
      </c>
      <c r="AA1732" s="215">
        <v>0</v>
      </c>
      <c r="AB1732" s="213">
        <v>16</v>
      </c>
      <c r="AC1732" s="216">
        <v>1209</v>
      </c>
      <c r="AD1732" s="215">
        <v>19344</v>
      </c>
      <c r="AE1732" s="213">
        <v>0</v>
      </c>
      <c r="AF1732" s="216">
        <v>0</v>
      </c>
      <c r="AG1732" s="215">
        <v>0</v>
      </c>
      <c r="AH1732" s="213">
        <v>16768</v>
      </c>
      <c r="AI1732" s="214">
        <v>1185.2708130000001</v>
      </c>
      <c r="AJ1732" s="215">
        <v>19874621</v>
      </c>
      <c r="AK1732" s="218">
        <v>1824</v>
      </c>
      <c r="AL1732" s="214">
        <v>1145.9113</v>
      </c>
      <c r="AM1732" s="215">
        <v>2090142</v>
      </c>
      <c r="AN1732" s="36">
        <f t="shared" si="302"/>
        <v>1.977987507283456E-4</v>
      </c>
      <c r="AO1732" s="37">
        <f t="shared" si="303"/>
        <v>9.8106712564543896E-2</v>
      </c>
      <c r="AP1732" s="38" t="s">
        <v>2</v>
      </c>
      <c r="AQ1732" s="39" t="str">
        <f t="shared" si="312"/>
        <v>제품</v>
      </c>
      <c r="AR1732" s="40">
        <f t="shared" si="306"/>
        <v>0</v>
      </c>
      <c r="AS1732" s="41">
        <f t="shared" si="307"/>
        <v>0</v>
      </c>
      <c r="AT1732" s="42">
        <f t="shared" si="308"/>
        <v>2090142</v>
      </c>
      <c r="AU1732" s="43">
        <f t="shared" si="304"/>
        <v>2090142</v>
      </c>
      <c r="AV1732" s="95">
        <f t="shared" si="311"/>
        <v>2090142.2112</v>
      </c>
      <c r="AW1732" s="61" t="str">
        <f t="shared" si="311"/>
        <v/>
      </c>
      <c r="AX1732" s="61" t="str">
        <f t="shared" si="311"/>
        <v/>
      </c>
      <c r="AY1732" s="61" t="str">
        <f t="shared" si="311"/>
        <v/>
      </c>
      <c r="AZ1732" s="44" t="str">
        <f t="shared" si="311"/>
        <v/>
      </c>
      <c r="BA1732" s="45"/>
      <c r="BB1732" s="97">
        <v>1824</v>
      </c>
      <c r="BC1732" s="98">
        <v>0</v>
      </c>
      <c r="BD1732" s="98">
        <v>0</v>
      </c>
      <c r="BE1732" s="98">
        <v>0</v>
      </c>
      <c r="BF1732" s="98">
        <v>0</v>
      </c>
      <c r="BG1732" s="99">
        <f t="shared" si="309"/>
        <v>1824</v>
      </c>
      <c r="BH1732" s="52">
        <f t="shared" si="305"/>
        <v>0</v>
      </c>
      <c r="BI1732" s="53">
        <f>IFERROR(IF(ROUND(V1732/((D1732+AK1732)/2),1)&lt;0,0,ROUND(V1732/((D1732+AK1732)/2),1)),0)</f>
        <v>8.5</v>
      </c>
      <c r="BJ1732" s="55" t="str">
        <f>IF(AK1732=0,"정상",IF(AP1732="악성","악성",IF(AND(BL1732&gt;3,BI1732&lt;0.5),"악성",IF(AND(AP1732="정상",BL1732&lt;=3),"정상",IF(BI1732&gt;1,"정상","부진")))))</f>
        <v>정상</v>
      </c>
      <c r="BK1732" s="54">
        <v>46082</v>
      </c>
      <c r="BL1732" s="52">
        <f t="shared" si="310"/>
        <v>7</v>
      </c>
    </row>
    <row r="1733" spans="1:64" ht="17.100000000000001" customHeight="1">
      <c r="A1733" s="58" t="s">
        <v>1</v>
      </c>
      <c r="B1733" s="57" t="s">
        <v>4503</v>
      </c>
      <c r="C1733" s="56" t="s">
        <v>4504</v>
      </c>
      <c r="D1733" s="213">
        <v>2899</v>
      </c>
      <c r="E1733" s="214">
        <v>1498.5328</v>
      </c>
      <c r="F1733" s="215">
        <v>4344246</v>
      </c>
      <c r="G1733" s="213">
        <v>0</v>
      </c>
      <c r="H1733" s="216">
        <v>0</v>
      </c>
      <c r="I1733" s="215">
        <v>0</v>
      </c>
      <c r="J1733" s="213">
        <v>13000</v>
      </c>
      <c r="K1733" s="216">
        <v>1527.1052299999999</v>
      </c>
      <c r="L1733" s="215">
        <v>19852368</v>
      </c>
      <c r="M1733" s="213">
        <v>128</v>
      </c>
      <c r="N1733" s="216">
        <v>13.375</v>
      </c>
      <c r="O1733" s="215">
        <v>1712</v>
      </c>
      <c r="P1733" s="213">
        <v>0</v>
      </c>
      <c r="Q1733" s="216">
        <v>0</v>
      </c>
      <c r="R1733" s="215">
        <v>0</v>
      </c>
      <c r="S1733" s="213">
        <v>13128</v>
      </c>
      <c r="T1733" s="214">
        <v>1512.3461299999999</v>
      </c>
      <c r="U1733" s="217">
        <v>19854080</v>
      </c>
      <c r="V1733" s="213">
        <v>15907</v>
      </c>
      <c r="W1733" s="216">
        <v>1510.02898</v>
      </c>
      <c r="X1733" s="215">
        <v>24020031</v>
      </c>
      <c r="Y1733" s="213">
        <v>0</v>
      </c>
      <c r="Z1733" s="216">
        <v>0</v>
      </c>
      <c r="AA1733" s="215">
        <v>0</v>
      </c>
      <c r="AB1733" s="213">
        <v>9</v>
      </c>
      <c r="AC1733" s="216">
        <v>1502.5555549999999</v>
      </c>
      <c r="AD1733" s="215">
        <v>13523</v>
      </c>
      <c r="AE1733" s="213">
        <v>0</v>
      </c>
      <c r="AF1733" s="216">
        <v>0</v>
      </c>
      <c r="AG1733" s="215">
        <v>0</v>
      </c>
      <c r="AH1733" s="213">
        <v>15916</v>
      </c>
      <c r="AI1733" s="214">
        <v>1510.024754</v>
      </c>
      <c r="AJ1733" s="215">
        <v>24033554</v>
      </c>
      <c r="AK1733" s="218">
        <v>111</v>
      </c>
      <c r="AL1733" s="214">
        <v>1484.4342999999999</v>
      </c>
      <c r="AM1733" s="215">
        <v>164772</v>
      </c>
      <c r="AN1733" s="36">
        <f t="shared" si="302"/>
        <v>1.5593053369106482E-5</v>
      </c>
      <c r="AO1733" s="37">
        <f t="shared" si="303"/>
        <v>6.925812691083796E-3</v>
      </c>
      <c r="AP1733" s="38" t="s">
        <v>2</v>
      </c>
      <c r="AQ1733" s="39" t="str">
        <f t="shared" si="312"/>
        <v>제품</v>
      </c>
      <c r="AR1733" s="40">
        <f t="shared" si="306"/>
        <v>0</v>
      </c>
      <c r="AS1733" s="41">
        <f t="shared" si="307"/>
        <v>0</v>
      </c>
      <c r="AT1733" s="42">
        <f t="shared" si="308"/>
        <v>164772</v>
      </c>
      <c r="AU1733" s="43">
        <f t="shared" si="304"/>
        <v>164772</v>
      </c>
      <c r="AV1733" s="95">
        <f t="shared" si="311"/>
        <v>164772.20729999998</v>
      </c>
      <c r="AW1733" s="61" t="str">
        <f t="shared" si="311"/>
        <v/>
      </c>
      <c r="AX1733" s="61" t="str">
        <f t="shared" si="311"/>
        <v/>
      </c>
      <c r="AY1733" s="61" t="str">
        <f t="shared" si="311"/>
        <v/>
      </c>
      <c r="AZ1733" s="44" t="str">
        <f t="shared" si="311"/>
        <v/>
      </c>
      <c r="BA1733" s="45"/>
      <c r="BB1733" s="97">
        <v>111</v>
      </c>
      <c r="BC1733" s="98">
        <v>0</v>
      </c>
      <c r="BD1733" s="98">
        <v>0</v>
      </c>
      <c r="BE1733" s="98">
        <v>0</v>
      </c>
      <c r="BF1733" s="98">
        <v>0</v>
      </c>
      <c r="BG1733" s="99">
        <f t="shared" si="309"/>
        <v>111</v>
      </c>
      <c r="BH1733" s="52">
        <f t="shared" si="305"/>
        <v>0</v>
      </c>
      <c r="BI1733" s="53">
        <f>IFERROR(IF(ROUND(V1733/((D1733+AK1733)/2),1)&lt;0,0,ROUND(V1733/((D1733+AK1733)/2),1)),0)</f>
        <v>10.6</v>
      </c>
      <c r="BJ1733" s="55" t="str">
        <f>IF(AK1733=0,"정상",IF(AP1733="악성","악성",IF(AND(BL1733&gt;3,BI1733&lt;0.5),"악성",IF(AND(AP1733="정상",BL1733&lt;=3),"정상",IF(BI1733&gt;1,"정상","부진")))))</f>
        <v>정상</v>
      </c>
      <c r="BK1733" s="54">
        <v>45870</v>
      </c>
      <c r="BL1733" s="52">
        <f t="shared" si="310"/>
        <v>14</v>
      </c>
    </row>
    <row r="1734" spans="1:64" ht="17.100000000000001" customHeight="1">
      <c r="A1734" s="58" t="s">
        <v>1</v>
      </c>
      <c r="B1734" s="57" t="s">
        <v>4505</v>
      </c>
      <c r="C1734" s="56" t="s">
        <v>4506</v>
      </c>
      <c r="D1734" s="213">
        <v>3655</v>
      </c>
      <c r="E1734" s="214">
        <v>1072.8775000000001</v>
      </c>
      <c r="F1734" s="215">
        <v>3921367</v>
      </c>
      <c r="G1734" s="213">
        <v>0</v>
      </c>
      <c r="H1734" s="216">
        <v>0</v>
      </c>
      <c r="I1734" s="215">
        <v>0</v>
      </c>
      <c r="J1734" s="213">
        <v>6000</v>
      </c>
      <c r="K1734" s="216">
        <v>1196.556666</v>
      </c>
      <c r="L1734" s="215">
        <v>7179340</v>
      </c>
      <c r="M1734" s="213">
        <v>135</v>
      </c>
      <c r="N1734" s="216">
        <v>1</v>
      </c>
      <c r="O1734" s="215">
        <v>135</v>
      </c>
      <c r="P1734" s="213">
        <v>0</v>
      </c>
      <c r="Q1734" s="216">
        <v>0</v>
      </c>
      <c r="R1734" s="215">
        <v>0</v>
      </c>
      <c r="S1734" s="213">
        <v>6135</v>
      </c>
      <c r="T1734" s="214">
        <v>1170.2485730000001</v>
      </c>
      <c r="U1734" s="217">
        <v>7179475</v>
      </c>
      <c r="V1734" s="213">
        <v>6843</v>
      </c>
      <c r="W1734" s="216">
        <v>1129.1537330000001</v>
      </c>
      <c r="X1734" s="215">
        <v>7726799</v>
      </c>
      <c r="Y1734" s="213">
        <v>0</v>
      </c>
      <c r="Z1734" s="216">
        <v>0</v>
      </c>
      <c r="AA1734" s="215">
        <v>0</v>
      </c>
      <c r="AB1734" s="213">
        <v>11</v>
      </c>
      <c r="AC1734" s="216">
        <v>1084.7272720000001</v>
      </c>
      <c r="AD1734" s="215">
        <v>11932</v>
      </c>
      <c r="AE1734" s="213">
        <v>0</v>
      </c>
      <c r="AF1734" s="216">
        <v>0</v>
      </c>
      <c r="AG1734" s="215">
        <v>0</v>
      </c>
      <c r="AH1734" s="213">
        <v>6854</v>
      </c>
      <c r="AI1734" s="214">
        <v>1129.082433</v>
      </c>
      <c r="AJ1734" s="215">
        <v>7738731</v>
      </c>
      <c r="AK1734" s="218">
        <v>2936</v>
      </c>
      <c r="AL1734" s="214">
        <v>1145.1332</v>
      </c>
      <c r="AM1734" s="215">
        <v>3362111</v>
      </c>
      <c r="AN1734" s="36">
        <f t="shared" si="302"/>
        <v>3.1817041885672301E-4</v>
      </c>
      <c r="AO1734" s="37">
        <f t="shared" si="303"/>
        <v>0.2998978549540347</v>
      </c>
      <c r="AP1734" s="38" t="s">
        <v>2</v>
      </c>
      <c r="AQ1734" s="39" t="str">
        <f t="shared" si="312"/>
        <v>제품</v>
      </c>
      <c r="AR1734" s="40">
        <f t="shared" si="306"/>
        <v>0</v>
      </c>
      <c r="AS1734" s="41">
        <f t="shared" si="307"/>
        <v>0</v>
      </c>
      <c r="AT1734" s="42">
        <f t="shared" si="308"/>
        <v>3362111</v>
      </c>
      <c r="AU1734" s="43">
        <f t="shared" si="304"/>
        <v>3362111</v>
      </c>
      <c r="AV1734" s="95">
        <f t="shared" si="311"/>
        <v>3362111.0751999998</v>
      </c>
      <c r="AW1734" s="61" t="str">
        <f t="shared" si="311"/>
        <v/>
      </c>
      <c r="AX1734" s="61" t="str">
        <f t="shared" si="311"/>
        <v/>
      </c>
      <c r="AY1734" s="61" t="str">
        <f t="shared" si="311"/>
        <v/>
      </c>
      <c r="AZ1734" s="44" t="str">
        <f t="shared" si="311"/>
        <v/>
      </c>
      <c r="BA1734" s="45"/>
      <c r="BB1734" s="97">
        <v>2936</v>
      </c>
      <c r="BC1734" s="98">
        <v>0</v>
      </c>
      <c r="BD1734" s="98">
        <v>0</v>
      </c>
      <c r="BE1734" s="98">
        <v>0</v>
      </c>
      <c r="BF1734" s="98">
        <v>0</v>
      </c>
      <c r="BG1734" s="99">
        <f t="shared" si="309"/>
        <v>2936</v>
      </c>
      <c r="BH1734" s="52">
        <f t="shared" si="305"/>
        <v>0</v>
      </c>
      <c r="BI1734" s="53">
        <f>IFERROR(IF(ROUND(V1734/((D1734+AK1734)/2),1)&lt;0,0,ROUND(V1734/((D1734+AK1734)/2),1)),0)</f>
        <v>2.1</v>
      </c>
      <c r="BJ1734" s="55" t="str">
        <f>IF(AK1734=0,"정상",IF(AP1734="악성","악성",IF(AND(BL1734&gt;3,BI1734&lt;0.5),"악성",IF(AND(AP1734="정상",BL1734&lt;=3),"정상",IF(BI1734&gt;1,"정상","부진")))))</f>
        <v>정상</v>
      </c>
      <c r="BK1734" s="54">
        <v>46204</v>
      </c>
      <c r="BL1734" s="52">
        <f t="shared" si="310"/>
        <v>3</v>
      </c>
    </row>
    <row r="1735" spans="1:64" ht="17.100000000000001" customHeight="1">
      <c r="A1735" s="58" t="s">
        <v>1</v>
      </c>
      <c r="B1735" s="57" t="s">
        <v>4507</v>
      </c>
      <c r="C1735" s="56" t="s">
        <v>4508</v>
      </c>
      <c r="D1735" s="213">
        <v>3545</v>
      </c>
      <c r="E1735" s="214">
        <v>1324.4773</v>
      </c>
      <c r="F1735" s="215">
        <v>4695272</v>
      </c>
      <c r="G1735" s="213">
        <v>0</v>
      </c>
      <c r="H1735" s="216">
        <v>0</v>
      </c>
      <c r="I1735" s="215">
        <v>0</v>
      </c>
      <c r="J1735" s="213">
        <v>6000</v>
      </c>
      <c r="K1735" s="216">
        <v>1422.0006659999999</v>
      </c>
      <c r="L1735" s="215">
        <v>8532004</v>
      </c>
      <c r="M1735" s="213">
        <v>65</v>
      </c>
      <c r="N1735" s="216">
        <v>22.538461000000002</v>
      </c>
      <c r="O1735" s="215">
        <v>1465</v>
      </c>
      <c r="P1735" s="213">
        <v>0</v>
      </c>
      <c r="Q1735" s="216">
        <v>0</v>
      </c>
      <c r="R1735" s="215">
        <v>0</v>
      </c>
      <c r="S1735" s="213">
        <v>6065</v>
      </c>
      <c r="T1735" s="214">
        <v>1407.0023080000001</v>
      </c>
      <c r="U1735" s="217">
        <v>8533469</v>
      </c>
      <c r="V1735" s="213">
        <v>7989</v>
      </c>
      <c r="W1735" s="216">
        <v>1371.63312</v>
      </c>
      <c r="X1735" s="215">
        <v>10957977</v>
      </c>
      <c r="Y1735" s="213">
        <v>0</v>
      </c>
      <c r="Z1735" s="216">
        <v>0</v>
      </c>
      <c r="AA1735" s="215">
        <v>0</v>
      </c>
      <c r="AB1735" s="213">
        <v>13</v>
      </c>
      <c r="AC1735" s="216">
        <v>1391.7692300000001</v>
      </c>
      <c r="AD1735" s="215">
        <v>18093</v>
      </c>
      <c r="AE1735" s="213">
        <v>0</v>
      </c>
      <c r="AF1735" s="216">
        <v>0</v>
      </c>
      <c r="AG1735" s="215">
        <v>0</v>
      </c>
      <c r="AH1735" s="213">
        <v>8002</v>
      </c>
      <c r="AI1735" s="214">
        <v>1371.665833</v>
      </c>
      <c r="AJ1735" s="215">
        <v>10976070</v>
      </c>
      <c r="AK1735" s="218">
        <v>1608</v>
      </c>
      <c r="AL1735" s="214">
        <v>1400.9148</v>
      </c>
      <c r="AM1735" s="215">
        <v>2252671</v>
      </c>
      <c r="AN1735" s="36">
        <f t="shared" si="302"/>
        <v>2.1317953976427104E-4</v>
      </c>
      <c r="AO1735" s="37">
        <f t="shared" si="303"/>
        <v>0.16732570239334027</v>
      </c>
      <c r="AP1735" s="38" t="s">
        <v>2</v>
      </c>
      <c r="AQ1735" s="39" t="str">
        <f t="shared" si="312"/>
        <v>제품</v>
      </c>
      <c r="AR1735" s="40">
        <f t="shared" si="306"/>
        <v>0</v>
      </c>
      <c r="AS1735" s="41">
        <f t="shared" si="307"/>
        <v>0</v>
      </c>
      <c r="AT1735" s="42">
        <f t="shared" si="308"/>
        <v>2252671</v>
      </c>
      <c r="AU1735" s="43">
        <f t="shared" si="304"/>
        <v>2252671</v>
      </c>
      <c r="AV1735" s="95">
        <f t="shared" si="311"/>
        <v>2252670.9983999999</v>
      </c>
      <c r="AW1735" s="61" t="str">
        <f t="shared" si="311"/>
        <v/>
      </c>
      <c r="AX1735" s="61" t="str">
        <f t="shared" si="311"/>
        <v/>
      </c>
      <c r="AY1735" s="61" t="str">
        <f t="shared" si="311"/>
        <v/>
      </c>
      <c r="AZ1735" s="44" t="str">
        <f t="shared" si="311"/>
        <v/>
      </c>
      <c r="BA1735" s="45"/>
      <c r="BB1735" s="97">
        <v>1608</v>
      </c>
      <c r="BC1735" s="98">
        <v>0</v>
      </c>
      <c r="BD1735" s="98">
        <v>0</v>
      </c>
      <c r="BE1735" s="98">
        <v>0</v>
      </c>
      <c r="BF1735" s="98">
        <v>0</v>
      </c>
      <c r="BG1735" s="99">
        <f t="shared" si="309"/>
        <v>1608</v>
      </c>
      <c r="BH1735" s="52">
        <f t="shared" si="305"/>
        <v>0</v>
      </c>
      <c r="BI1735" s="53">
        <f>IFERROR(IF(ROUND(V1735/((D1735+AK1735)/2),1)&lt;0,0,ROUND(V1735/((D1735+AK1735)/2),1)),0)</f>
        <v>3.1</v>
      </c>
      <c r="BJ1735" s="55" t="str">
        <f>IF(AK1735=0,"정상",IF(AP1735="악성","악성",IF(AND(BL1735&gt;3,BI1735&lt;0.5),"악성",IF(AND(AP1735="정상",BL1735&lt;=3),"정상",IF(BI1735&gt;1,"정상","부진")))))</f>
        <v>정상</v>
      </c>
      <c r="BK1735" s="54">
        <v>46082</v>
      </c>
      <c r="BL1735" s="52">
        <f t="shared" si="310"/>
        <v>7</v>
      </c>
    </row>
    <row r="1736" spans="1:64" ht="17.100000000000001" customHeight="1">
      <c r="A1736" s="58" t="s">
        <v>1</v>
      </c>
      <c r="B1736" s="57" t="s">
        <v>4509</v>
      </c>
      <c r="C1736" s="56" t="s">
        <v>4510</v>
      </c>
      <c r="D1736" s="213">
        <v>1948</v>
      </c>
      <c r="E1736" s="214">
        <v>1270</v>
      </c>
      <c r="F1736" s="215">
        <v>2473960</v>
      </c>
      <c r="G1736" s="213">
        <v>0</v>
      </c>
      <c r="H1736" s="216">
        <v>0</v>
      </c>
      <c r="I1736" s="215">
        <v>0</v>
      </c>
      <c r="J1736" s="213">
        <v>0</v>
      </c>
      <c r="K1736" s="216">
        <v>0</v>
      </c>
      <c r="L1736" s="215">
        <v>0</v>
      </c>
      <c r="M1736" s="213">
        <v>33</v>
      </c>
      <c r="N1736" s="216">
        <v>1270</v>
      </c>
      <c r="O1736" s="215">
        <v>41910</v>
      </c>
      <c r="P1736" s="213">
        <v>0</v>
      </c>
      <c r="Q1736" s="216">
        <v>0</v>
      </c>
      <c r="R1736" s="215">
        <v>0</v>
      </c>
      <c r="S1736" s="213">
        <v>33</v>
      </c>
      <c r="T1736" s="214">
        <v>1270</v>
      </c>
      <c r="U1736" s="217">
        <v>41910</v>
      </c>
      <c r="V1736" s="213">
        <v>1922</v>
      </c>
      <c r="W1736" s="216">
        <v>1270</v>
      </c>
      <c r="X1736" s="215">
        <v>2440940</v>
      </c>
      <c r="Y1736" s="213">
        <v>0</v>
      </c>
      <c r="Z1736" s="216">
        <v>0</v>
      </c>
      <c r="AA1736" s="215">
        <v>0</v>
      </c>
      <c r="AB1736" s="213">
        <v>30</v>
      </c>
      <c r="AC1736" s="216">
        <v>1270</v>
      </c>
      <c r="AD1736" s="215">
        <v>38100</v>
      </c>
      <c r="AE1736" s="213">
        <v>0</v>
      </c>
      <c r="AF1736" s="216">
        <v>0</v>
      </c>
      <c r="AG1736" s="215">
        <v>0</v>
      </c>
      <c r="AH1736" s="213">
        <v>1952</v>
      </c>
      <c r="AI1736" s="214">
        <v>1270</v>
      </c>
      <c r="AJ1736" s="215">
        <v>2479040</v>
      </c>
      <c r="AK1736" s="218">
        <v>29</v>
      </c>
      <c r="AL1736" s="214">
        <v>1270</v>
      </c>
      <c r="AM1736" s="215">
        <v>36830</v>
      </c>
      <c r="AN1736" s="36">
        <f t="shared" si="302"/>
        <v>3.4853746727853746E-6</v>
      </c>
      <c r="AO1736" s="37">
        <f t="shared" si="303"/>
        <v>1.463907117617365E-2</v>
      </c>
      <c r="AP1736" s="38" t="s">
        <v>4</v>
      </c>
      <c r="AQ1736" s="39" t="str">
        <f t="shared" si="312"/>
        <v>제품</v>
      </c>
      <c r="AR1736" s="40">
        <f t="shared" si="306"/>
        <v>0</v>
      </c>
      <c r="AS1736" s="41">
        <f t="shared" si="307"/>
        <v>36830</v>
      </c>
      <c r="AT1736" s="42">
        <f t="shared" si="308"/>
        <v>0</v>
      </c>
      <c r="AU1736" s="43">
        <f t="shared" si="304"/>
        <v>36830</v>
      </c>
      <c r="AV1736" s="95">
        <f t="shared" si="311"/>
        <v>36830</v>
      </c>
      <c r="AW1736" s="61" t="str">
        <f t="shared" si="311"/>
        <v/>
      </c>
      <c r="AX1736" s="61" t="str">
        <f t="shared" si="311"/>
        <v/>
      </c>
      <c r="AY1736" s="61" t="str">
        <f t="shared" si="311"/>
        <v/>
      </c>
      <c r="AZ1736" s="44" t="str">
        <f t="shared" si="311"/>
        <v/>
      </c>
      <c r="BA1736" s="45"/>
      <c r="BB1736" s="97">
        <v>29</v>
      </c>
      <c r="BC1736" s="98">
        <v>0</v>
      </c>
      <c r="BD1736" s="98">
        <v>0</v>
      </c>
      <c r="BE1736" s="98">
        <v>0</v>
      </c>
      <c r="BF1736" s="98">
        <v>0</v>
      </c>
      <c r="BG1736" s="99">
        <f t="shared" si="309"/>
        <v>29</v>
      </c>
      <c r="BH1736" s="52">
        <f t="shared" si="305"/>
        <v>0</v>
      </c>
      <c r="BI1736" s="53">
        <f>IFERROR(IF(ROUND(V1736/((D1736+AK1736)/2),1)&lt;0,0,ROUND(V1736/((D1736+AK1736)/2),1)),0)</f>
        <v>1.9</v>
      </c>
      <c r="BJ1736" s="55" t="str">
        <f>IF(AK1736=0,"정상",IF(AP1736="악성","악성",IF(AND(BL1736&gt;3,BI1736&lt;0.5),"악성",IF(AND(AP1736="정상",BL1736&lt;=3),"정상",IF(BI1736&gt;1,"정상","부진")))))</f>
        <v>정상</v>
      </c>
      <c r="BK1736" s="54">
        <v>45689</v>
      </c>
      <c r="BL1736" s="52">
        <f t="shared" si="310"/>
        <v>20</v>
      </c>
    </row>
    <row r="1737" spans="1:64" ht="17.100000000000001" customHeight="1">
      <c r="A1737" s="58" t="s">
        <v>1</v>
      </c>
      <c r="B1737" s="57" t="s">
        <v>4511</v>
      </c>
      <c r="C1737" s="56" t="s">
        <v>4512</v>
      </c>
      <c r="D1737" s="213">
        <v>1890</v>
      </c>
      <c r="E1737" s="214">
        <v>2414.5999000000002</v>
      </c>
      <c r="F1737" s="215">
        <v>4563593</v>
      </c>
      <c r="G1737" s="213">
        <v>0</v>
      </c>
      <c r="H1737" s="216">
        <v>0</v>
      </c>
      <c r="I1737" s="215">
        <v>0</v>
      </c>
      <c r="J1737" s="213">
        <v>11000</v>
      </c>
      <c r="K1737" s="216">
        <v>2349.327272</v>
      </c>
      <c r="L1737" s="215">
        <v>25842600</v>
      </c>
      <c r="M1737" s="213">
        <v>5</v>
      </c>
      <c r="N1737" s="216">
        <v>2338.8000000000002</v>
      </c>
      <c r="O1737" s="215">
        <v>11694</v>
      </c>
      <c r="P1737" s="213">
        <v>0</v>
      </c>
      <c r="Q1737" s="216">
        <v>0</v>
      </c>
      <c r="R1737" s="215">
        <v>0</v>
      </c>
      <c r="S1737" s="213">
        <v>11005</v>
      </c>
      <c r="T1737" s="214">
        <v>2349.3224890000001</v>
      </c>
      <c r="U1737" s="217">
        <v>25854294</v>
      </c>
      <c r="V1737" s="213">
        <v>11635</v>
      </c>
      <c r="W1737" s="216">
        <v>2366.1057150000001</v>
      </c>
      <c r="X1737" s="215">
        <v>27529640</v>
      </c>
      <c r="Y1737" s="213">
        <v>0</v>
      </c>
      <c r="Z1737" s="216">
        <v>0</v>
      </c>
      <c r="AA1737" s="215">
        <v>0</v>
      </c>
      <c r="AB1737" s="213">
        <v>61</v>
      </c>
      <c r="AC1737" s="216">
        <v>2363.1311470000001</v>
      </c>
      <c r="AD1737" s="215">
        <v>144151</v>
      </c>
      <c r="AE1737" s="213">
        <v>0</v>
      </c>
      <c r="AF1737" s="216">
        <v>0</v>
      </c>
      <c r="AG1737" s="215">
        <v>0</v>
      </c>
      <c r="AH1737" s="213">
        <v>11696</v>
      </c>
      <c r="AI1737" s="214">
        <v>2366.090201</v>
      </c>
      <c r="AJ1737" s="215">
        <v>27673791</v>
      </c>
      <c r="AK1737" s="218">
        <v>1199</v>
      </c>
      <c r="AL1737" s="214">
        <v>2288.6545999999998</v>
      </c>
      <c r="AM1737" s="215">
        <v>2744096</v>
      </c>
      <c r="AN1737" s="36">
        <f t="shared" si="302"/>
        <v>2.5968511262806557E-4</v>
      </c>
      <c r="AO1737" s="37">
        <f t="shared" si="303"/>
        <v>9.2981775882124848E-2</v>
      </c>
      <c r="AP1737" s="38" t="s">
        <v>2</v>
      </c>
      <c r="AQ1737" s="39" t="str">
        <f t="shared" si="312"/>
        <v>제품</v>
      </c>
      <c r="AR1737" s="40">
        <f t="shared" si="306"/>
        <v>0</v>
      </c>
      <c r="AS1737" s="41">
        <f t="shared" si="307"/>
        <v>0</v>
      </c>
      <c r="AT1737" s="42">
        <f t="shared" si="308"/>
        <v>2744096</v>
      </c>
      <c r="AU1737" s="43">
        <f t="shared" si="304"/>
        <v>2744096</v>
      </c>
      <c r="AV1737" s="95">
        <f t="shared" si="311"/>
        <v>2744096.8654</v>
      </c>
      <c r="AW1737" s="61" t="str">
        <f t="shared" si="311"/>
        <v/>
      </c>
      <c r="AX1737" s="61" t="str">
        <f t="shared" si="311"/>
        <v/>
      </c>
      <c r="AY1737" s="61" t="str">
        <f t="shared" si="311"/>
        <v/>
      </c>
      <c r="AZ1737" s="44" t="str">
        <f t="shared" si="311"/>
        <v/>
      </c>
      <c r="BA1737" s="45"/>
      <c r="BB1737" s="97">
        <v>1199</v>
      </c>
      <c r="BC1737" s="98">
        <v>0</v>
      </c>
      <c r="BD1737" s="98">
        <v>0</v>
      </c>
      <c r="BE1737" s="98">
        <v>0</v>
      </c>
      <c r="BF1737" s="98">
        <v>0</v>
      </c>
      <c r="BG1737" s="99">
        <f t="shared" si="309"/>
        <v>1199</v>
      </c>
      <c r="BH1737" s="52">
        <f t="shared" si="305"/>
        <v>0</v>
      </c>
      <c r="BI1737" s="53">
        <f>IFERROR(IF(ROUND(V1737/((D1737+AK1737)/2),1)&lt;0,0,ROUND(V1737/((D1737+AK1737)/2),1)),0)</f>
        <v>7.5</v>
      </c>
      <c r="BJ1737" s="55" t="str">
        <f>IF(AK1737=0,"정상",IF(AP1737="악성","악성",IF(AND(BL1737&gt;3,BI1737&lt;0.5),"악성",IF(AND(AP1737="정상",BL1737&lt;=3),"정상",IF(BI1737&gt;1,"정상","부진")))))</f>
        <v>정상</v>
      </c>
      <c r="BK1737" s="54">
        <v>46082</v>
      </c>
      <c r="BL1737" s="52">
        <f t="shared" si="310"/>
        <v>7</v>
      </c>
    </row>
    <row r="1738" spans="1:64" ht="17.100000000000001" customHeight="1">
      <c r="A1738" s="58" t="s">
        <v>1</v>
      </c>
      <c r="B1738" s="57" t="s">
        <v>4751</v>
      </c>
      <c r="C1738" s="56" t="s">
        <v>4752</v>
      </c>
      <c r="D1738" s="213">
        <v>0</v>
      </c>
      <c r="E1738" s="214">
        <v>0</v>
      </c>
      <c r="F1738" s="215">
        <v>0</v>
      </c>
      <c r="G1738" s="213">
        <v>11570</v>
      </c>
      <c r="H1738" s="216">
        <v>754.79083800000001</v>
      </c>
      <c r="I1738" s="215">
        <v>8732930</v>
      </c>
      <c r="J1738" s="213">
        <v>0</v>
      </c>
      <c r="K1738" s="216">
        <v>0</v>
      </c>
      <c r="L1738" s="215">
        <v>0</v>
      </c>
      <c r="M1738" s="213">
        <v>1</v>
      </c>
      <c r="N1738" s="216">
        <v>783</v>
      </c>
      <c r="O1738" s="215">
        <v>783</v>
      </c>
      <c r="P1738" s="213">
        <v>0</v>
      </c>
      <c r="Q1738" s="216">
        <v>0</v>
      </c>
      <c r="R1738" s="215">
        <v>0</v>
      </c>
      <c r="S1738" s="213">
        <v>11571</v>
      </c>
      <c r="T1738" s="214">
        <v>754.79327599999999</v>
      </c>
      <c r="U1738" s="217">
        <v>8733713</v>
      </c>
      <c r="V1738" s="213">
        <v>8117</v>
      </c>
      <c r="W1738" s="216">
        <v>766.93803100000002</v>
      </c>
      <c r="X1738" s="215">
        <v>6225236</v>
      </c>
      <c r="Y1738" s="213">
        <v>0</v>
      </c>
      <c r="Z1738" s="216">
        <v>0</v>
      </c>
      <c r="AA1738" s="215">
        <v>0</v>
      </c>
      <c r="AB1738" s="213">
        <v>34</v>
      </c>
      <c r="AC1738" s="216">
        <v>775.02941099999998</v>
      </c>
      <c r="AD1738" s="215">
        <v>26351</v>
      </c>
      <c r="AE1738" s="213">
        <v>0</v>
      </c>
      <c r="AF1738" s="216">
        <v>0</v>
      </c>
      <c r="AG1738" s="215">
        <v>0</v>
      </c>
      <c r="AH1738" s="213">
        <v>8151</v>
      </c>
      <c r="AI1738" s="214">
        <v>766.97178199999996</v>
      </c>
      <c r="AJ1738" s="215">
        <v>6251587</v>
      </c>
      <c r="AK1738" s="218">
        <v>3420</v>
      </c>
      <c r="AL1738" s="214">
        <v>725.76779999999997</v>
      </c>
      <c r="AM1738" s="215">
        <v>2482126</v>
      </c>
      <c r="AN1738" s="36">
        <f t="shared" ref="AN1738:AN1801" si="313">AM1738/$AM$4</f>
        <v>2.3489381197561962E-4</v>
      </c>
      <c r="AO1738" s="37">
        <f t="shared" ref="AO1738:AO1801" si="314">IF(ISERROR(AK1738/(D1738+S1738)),,(AK1738/(D1738+S1738)))</f>
        <v>0.29556650246305421</v>
      </c>
      <c r="AP1738" s="38" t="s">
        <v>2</v>
      </c>
      <c r="AQ1738" s="39" t="str">
        <f t="shared" si="312"/>
        <v>제품</v>
      </c>
      <c r="AR1738" s="40">
        <f t="shared" si="306"/>
        <v>0</v>
      </c>
      <c r="AS1738" s="41">
        <f t="shared" si="307"/>
        <v>0</v>
      </c>
      <c r="AT1738" s="42">
        <f t="shared" si="308"/>
        <v>2482126</v>
      </c>
      <c r="AU1738" s="43">
        <f t="shared" ref="AU1738:AU1801" si="315">SUM(AR1738:AT1738)</f>
        <v>2482126</v>
      </c>
      <c r="AV1738" s="95">
        <f t="shared" si="311"/>
        <v>2482125.8759999997</v>
      </c>
      <c r="AW1738" s="61" t="str">
        <f t="shared" si="311"/>
        <v/>
      </c>
      <c r="AX1738" s="61" t="str">
        <f t="shared" si="311"/>
        <v/>
      </c>
      <c r="AY1738" s="61" t="str">
        <f t="shared" si="311"/>
        <v/>
      </c>
      <c r="AZ1738" s="44" t="str">
        <f t="shared" si="311"/>
        <v/>
      </c>
      <c r="BA1738" s="45"/>
      <c r="BB1738" s="97">
        <v>3420</v>
      </c>
      <c r="BC1738" s="98">
        <v>0</v>
      </c>
      <c r="BD1738" s="98">
        <v>0</v>
      </c>
      <c r="BE1738" s="98">
        <v>0</v>
      </c>
      <c r="BF1738" s="98">
        <v>0</v>
      </c>
      <c r="BG1738" s="99">
        <f t="shared" si="309"/>
        <v>3420</v>
      </c>
      <c r="BH1738" s="52">
        <f t="shared" ref="BH1738:BH1801" si="316">BG1738-AK1738</f>
        <v>0</v>
      </c>
      <c r="BI1738" s="53">
        <f>IFERROR(IF(ROUND(V1738/((D1738+AK1738)/2),1)&lt;0,0,ROUND(V1738/((D1738+AK1738)/2),1)),0)</f>
        <v>4.7</v>
      </c>
      <c r="BJ1738" s="55" t="str">
        <f>IF(AK1738=0,"정상",IF(AP1738="악성","악성",IF(AND(BL1738&gt;3,BI1738&lt;0.5),"악성",IF(AND(AP1738="정상",BL1738&lt;=3),"정상",IF(BI1738&gt;1,"정상","부진")))))</f>
        <v>정상</v>
      </c>
      <c r="BK1738" s="54">
        <v>46266</v>
      </c>
      <c r="BL1738" s="52">
        <f t="shared" si="310"/>
        <v>1</v>
      </c>
    </row>
    <row r="1739" spans="1:64" ht="17.100000000000001" customHeight="1">
      <c r="A1739" s="58" t="s">
        <v>1</v>
      </c>
      <c r="B1739" s="57" t="s">
        <v>4753</v>
      </c>
      <c r="C1739" s="56" t="s">
        <v>4754</v>
      </c>
      <c r="D1739" s="213">
        <v>0</v>
      </c>
      <c r="E1739" s="214">
        <v>0</v>
      </c>
      <c r="F1739" s="215">
        <v>0</v>
      </c>
      <c r="G1739" s="213">
        <v>11759</v>
      </c>
      <c r="H1739" s="216">
        <v>767.43702599999995</v>
      </c>
      <c r="I1739" s="215">
        <v>9024292</v>
      </c>
      <c r="J1739" s="213">
        <v>0</v>
      </c>
      <c r="K1739" s="216">
        <v>0</v>
      </c>
      <c r="L1739" s="215">
        <v>0</v>
      </c>
      <c r="M1739" s="213">
        <v>4</v>
      </c>
      <c r="N1739" s="216">
        <v>784</v>
      </c>
      <c r="O1739" s="215">
        <v>3136</v>
      </c>
      <c r="P1739" s="213">
        <v>0</v>
      </c>
      <c r="Q1739" s="216">
        <v>0</v>
      </c>
      <c r="R1739" s="215">
        <v>0</v>
      </c>
      <c r="S1739" s="213">
        <v>11763</v>
      </c>
      <c r="T1739" s="214">
        <v>767.44265900000005</v>
      </c>
      <c r="U1739" s="217">
        <v>9027428</v>
      </c>
      <c r="V1739" s="213">
        <v>8921</v>
      </c>
      <c r="W1739" s="216">
        <v>783.682546</v>
      </c>
      <c r="X1739" s="215">
        <v>6991232</v>
      </c>
      <c r="Y1739" s="213">
        <v>0</v>
      </c>
      <c r="Z1739" s="216">
        <v>0</v>
      </c>
      <c r="AA1739" s="215">
        <v>0</v>
      </c>
      <c r="AB1739" s="213">
        <v>35</v>
      </c>
      <c r="AC1739" s="216">
        <v>786.34285699999998</v>
      </c>
      <c r="AD1739" s="215">
        <v>27522</v>
      </c>
      <c r="AE1739" s="213">
        <v>0</v>
      </c>
      <c r="AF1739" s="216">
        <v>0</v>
      </c>
      <c r="AG1739" s="215">
        <v>0</v>
      </c>
      <c r="AH1739" s="213">
        <v>8956</v>
      </c>
      <c r="AI1739" s="214">
        <v>783.69294300000001</v>
      </c>
      <c r="AJ1739" s="215">
        <v>7018754</v>
      </c>
      <c r="AK1739" s="218">
        <v>2807</v>
      </c>
      <c r="AL1739" s="214">
        <v>715.59460000000001</v>
      </c>
      <c r="AM1739" s="215">
        <v>2008674</v>
      </c>
      <c r="AN1739" s="36">
        <f t="shared" si="313"/>
        <v>1.900890981667795E-4</v>
      </c>
      <c r="AO1739" s="37">
        <f t="shared" si="314"/>
        <v>0.23862960129218735</v>
      </c>
      <c r="AP1739" s="38" t="s">
        <v>2</v>
      </c>
      <c r="AQ1739" s="39" t="str">
        <f t="shared" si="312"/>
        <v>제품</v>
      </c>
      <c r="AR1739" s="40">
        <f t="shared" ref="AR1739:AR1802" si="317">IF($AP1739="악성",$AM1739,0)</f>
        <v>0</v>
      </c>
      <c r="AS1739" s="41">
        <f t="shared" ref="AS1739:AS1802" si="318">IF($AP1739="부진",$AM1739,0)</f>
        <v>0</v>
      </c>
      <c r="AT1739" s="42">
        <f t="shared" ref="AT1739:AT1802" si="319">IF($AP1739="정상",$AM1739,0)</f>
        <v>2008674</v>
      </c>
      <c r="AU1739" s="43">
        <f t="shared" si="315"/>
        <v>2008674</v>
      </c>
      <c r="AV1739" s="95">
        <f t="shared" si="311"/>
        <v>2008674.0422</v>
      </c>
      <c r="AW1739" s="61" t="str">
        <f t="shared" si="311"/>
        <v/>
      </c>
      <c r="AX1739" s="61" t="str">
        <f t="shared" si="311"/>
        <v/>
      </c>
      <c r="AY1739" s="61" t="str">
        <f t="shared" si="311"/>
        <v/>
      </c>
      <c r="AZ1739" s="44" t="str">
        <f t="shared" si="311"/>
        <v/>
      </c>
      <c r="BA1739" s="45"/>
      <c r="BB1739" s="97">
        <v>2807</v>
      </c>
      <c r="BC1739" s="98">
        <v>0</v>
      </c>
      <c r="BD1739" s="98">
        <v>0</v>
      </c>
      <c r="BE1739" s="98">
        <v>0</v>
      </c>
      <c r="BF1739" s="98">
        <v>0</v>
      </c>
      <c r="BG1739" s="99">
        <f t="shared" ref="BG1739:BG1802" si="320">+SUM(BB1739:BF1739)</f>
        <v>2807</v>
      </c>
      <c r="BH1739" s="52">
        <f t="shared" si="316"/>
        <v>0</v>
      </c>
      <c r="BI1739" s="53">
        <f>IFERROR(IF(ROUND(V1739/((D1739+AK1739)/2),1)&lt;0,0,ROUND(V1739/((D1739+AK1739)/2),1)),0)</f>
        <v>6.4</v>
      </c>
      <c r="BJ1739" s="55" t="str">
        <f>IF(AK1739=0,"정상",IF(AP1739="악성","악성",IF(AND(BL1739&gt;3,BI1739&lt;0.5),"악성",IF(AND(AP1739="정상",BL1739&lt;=3),"정상",IF(BI1739&gt;1,"정상","부진")))))</f>
        <v>정상</v>
      </c>
      <c r="BK1739" s="54">
        <v>46266</v>
      </c>
      <c r="BL1739" s="52">
        <f t="shared" ref="BL1739:BL1802" si="321">DATEDIF(BK1739,$BL$9,"m")+1</f>
        <v>1</v>
      </c>
    </row>
    <row r="1740" spans="1:64" ht="17.100000000000001" customHeight="1">
      <c r="A1740" s="58" t="s">
        <v>1</v>
      </c>
      <c r="B1740" s="57" t="s">
        <v>4611</v>
      </c>
      <c r="C1740" s="56" t="s">
        <v>4612</v>
      </c>
      <c r="D1740" s="213">
        <v>5073</v>
      </c>
      <c r="E1740" s="214">
        <v>1303.9544000000001</v>
      </c>
      <c r="F1740" s="215">
        <v>6614961</v>
      </c>
      <c r="G1740" s="213">
        <v>0</v>
      </c>
      <c r="H1740" s="216">
        <v>0</v>
      </c>
      <c r="I1740" s="215">
        <v>0</v>
      </c>
      <c r="J1740" s="213">
        <v>5920</v>
      </c>
      <c r="K1740" s="216">
        <v>1401.016891</v>
      </c>
      <c r="L1740" s="215">
        <v>8294020</v>
      </c>
      <c r="M1740" s="213">
        <v>25</v>
      </c>
      <c r="N1740" s="216">
        <v>1</v>
      </c>
      <c r="O1740" s="215">
        <v>25</v>
      </c>
      <c r="P1740" s="213">
        <v>0</v>
      </c>
      <c r="Q1740" s="216">
        <v>0</v>
      </c>
      <c r="R1740" s="215">
        <v>0</v>
      </c>
      <c r="S1740" s="213">
        <v>5945</v>
      </c>
      <c r="T1740" s="214">
        <v>1395.12952</v>
      </c>
      <c r="U1740" s="217">
        <v>8294045</v>
      </c>
      <c r="V1740" s="213">
        <v>8194</v>
      </c>
      <c r="W1740" s="216">
        <v>1344.3036360000001</v>
      </c>
      <c r="X1740" s="215">
        <v>11015224</v>
      </c>
      <c r="Y1740" s="213">
        <v>0</v>
      </c>
      <c r="Z1740" s="216">
        <v>0</v>
      </c>
      <c r="AA1740" s="215">
        <v>0</v>
      </c>
      <c r="AB1740" s="213">
        <v>21</v>
      </c>
      <c r="AC1740" s="216">
        <v>1367.904761</v>
      </c>
      <c r="AD1740" s="215">
        <v>28726</v>
      </c>
      <c r="AE1740" s="213">
        <v>0</v>
      </c>
      <c r="AF1740" s="216">
        <v>0</v>
      </c>
      <c r="AG1740" s="215">
        <v>0</v>
      </c>
      <c r="AH1740" s="213">
        <v>8215</v>
      </c>
      <c r="AI1740" s="214">
        <v>1344.3639680000001</v>
      </c>
      <c r="AJ1740" s="215">
        <v>11043950</v>
      </c>
      <c r="AK1740" s="218">
        <v>2803</v>
      </c>
      <c r="AL1740" s="214">
        <v>1378.8997999999999</v>
      </c>
      <c r="AM1740" s="215">
        <v>3865056</v>
      </c>
      <c r="AN1740" s="36">
        <f t="shared" si="313"/>
        <v>3.6576617679329757E-4</v>
      </c>
      <c r="AO1740" s="37">
        <f t="shared" si="314"/>
        <v>0.25440188781993101</v>
      </c>
      <c r="AP1740" s="38" t="s">
        <v>2</v>
      </c>
      <c r="AQ1740" s="39" t="str">
        <f t="shared" si="312"/>
        <v>제품</v>
      </c>
      <c r="AR1740" s="40">
        <f t="shared" si="317"/>
        <v>0</v>
      </c>
      <c r="AS1740" s="41">
        <f t="shared" si="318"/>
        <v>0</v>
      </c>
      <c r="AT1740" s="42">
        <f t="shared" si="319"/>
        <v>3865056</v>
      </c>
      <c r="AU1740" s="43">
        <f t="shared" si="315"/>
        <v>3865056</v>
      </c>
      <c r="AV1740" s="95">
        <f t="shared" si="311"/>
        <v>3865056.1393999998</v>
      </c>
      <c r="AW1740" s="61" t="str">
        <f t="shared" si="311"/>
        <v/>
      </c>
      <c r="AX1740" s="61" t="str">
        <f t="shared" si="311"/>
        <v/>
      </c>
      <c r="AY1740" s="61" t="str">
        <f t="shared" si="311"/>
        <v/>
      </c>
      <c r="AZ1740" s="44" t="str">
        <f t="shared" si="311"/>
        <v/>
      </c>
      <c r="BA1740" s="45"/>
      <c r="BB1740" s="97">
        <v>2803</v>
      </c>
      <c r="BC1740" s="98">
        <v>0</v>
      </c>
      <c r="BD1740" s="98">
        <v>0</v>
      </c>
      <c r="BE1740" s="98">
        <v>0</v>
      </c>
      <c r="BF1740" s="98">
        <v>0</v>
      </c>
      <c r="BG1740" s="99">
        <f t="shared" si="320"/>
        <v>2803</v>
      </c>
      <c r="BH1740" s="52">
        <f t="shared" si="316"/>
        <v>0</v>
      </c>
      <c r="BI1740" s="53">
        <f>IFERROR(IF(ROUND(V1740/((D1740+AK1740)/2),1)&lt;0,0,ROUND(V1740/((D1740+AK1740)/2),1)),0)</f>
        <v>2.1</v>
      </c>
      <c r="BJ1740" s="55" t="str">
        <f>IF(AK1740=0,"정상",IF(AP1740="악성","악성",IF(AND(BL1740&gt;3,BI1740&lt;0.5),"악성",IF(AND(AP1740="정상",BL1740&lt;=3),"정상",IF(BI1740&gt;1,"정상","부진")))))</f>
        <v>정상</v>
      </c>
      <c r="BK1740" s="54">
        <v>46204</v>
      </c>
      <c r="BL1740" s="52">
        <f t="shared" si="321"/>
        <v>3</v>
      </c>
    </row>
    <row r="1741" spans="1:64" ht="17.100000000000001" customHeight="1">
      <c r="A1741" s="58" t="s">
        <v>1</v>
      </c>
      <c r="B1741" s="57" t="s">
        <v>4854</v>
      </c>
      <c r="C1741" s="56" t="s">
        <v>4855</v>
      </c>
      <c r="D1741" s="213">
        <v>0</v>
      </c>
      <c r="E1741" s="214">
        <v>0</v>
      </c>
      <c r="F1741" s="215">
        <v>0</v>
      </c>
      <c r="G1741" s="213">
        <v>0</v>
      </c>
      <c r="H1741" s="216">
        <v>0</v>
      </c>
      <c r="I1741" s="215">
        <v>0</v>
      </c>
      <c r="J1741" s="213">
        <v>42000</v>
      </c>
      <c r="K1741" s="216">
        <v>1016.345428</v>
      </c>
      <c r="L1741" s="215">
        <v>42686508</v>
      </c>
      <c r="M1741" s="213">
        <v>154</v>
      </c>
      <c r="N1741" s="216">
        <v>118.818181</v>
      </c>
      <c r="O1741" s="215">
        <v>18298</v>
      </c>
      <c r="P1741" s="213">
        <v>0</v>
      </c>
      <c r="Q1741" s="216">
        <v>0</v>
      </c>
      <c r="R1741" s="215">
        <v>0</v>
      </c>
      <c r="S1741" s="213">
        <v>42154</v>
      </c>
      <c r="T1741" s="214">
        <v>1013.066518</v>
      </c>
      <c r="U1741" s="217">
        <v>42704806</v>
      </c>
      <c r="V1741" s="213">
        <v>42092</v>
      </c>
      <c r="W1741" s="216">
        <v>1013.071961</v>
      </c>
      <c r="X1741" s="215">
        <v>42642225</v>
      </c>
      <c r="Y1741" s="213">
        <v>0</v>
      </c>
      <c r="Z1741" s="216">
        <v>0</v>
      </c>
      <c r="AA1741" s="215">
        <v>0</v>
      </c>
      <c r="AB1741" s="213">
        <v>18</v>
      </c>
      <c r="AC1741" s="216">
        <v>1009.833333</v>
      </c>
      <c r="AD1741" s="215">
        <v>18177</v>
      </c>
      <c r="AE1741" s="213">
        <v>0</v>
      </c>
      <c r="AF1741" s="216">
        <v>0</v>
      </c>
      <c r="AG1741" s="215">
        <v>0</v>
      </c>
      <c r="AH1741" s="213">
        <v>42110</v>
      </c>
      <c r="AI1741" s="214">
        <v>1013.070577</v>
      </c>
      <c r="AJ1741" s="215">
        <v>42660402</v>
      </c>
      <c r="AK1741" s="218">
        <v>44</v>
      </c>
      <c r="AL1741" s="214">
        <v>1009.203</v>
      </c>
      <c r="AM1741" s="215">
        <v>44404</v>
      </c>
      <c r="AN1741" s="36">
        <f t="shared" si="313"/>
        <v>4.2021335044898658E-6</v>
      </c>
      <c r="AO1741" s="37">
        <f t="shared" si="314"/>
        <v>1.043791810978792E-3</v>
      </c>
      <c r="AP1741" s="38" t="s">
        <v>2</v>
      </c>
      <c r="AQ1741" s="39" t="str">
        <f t="shared" si="312"/>
        <v>제품</v>
      </c>
      <c r="AR1741" s="40">
        <f t="shared" si="317"/>
        <v>0</v>
      </c>
      <c r="AS1741" s="41">
        <f t="shared" si="318"/>
        <v>0</v>
      </c>
      <c r="AT1741" s="42">
        <f t="shared" si="319"/>
        <v>44404</v>
      </c>
      <c r="AU1741" s="43">
        <f t="shared" si="315"/>
        <v>44404</v>
      </c>
      <c r="AV1741" s="95">
        <f t="shared" si="311"/>
        <v>44404.932000000001</v>
      </c>
      <c r="AW1741" s="61" t="str">
        <f t="shared" si="311"/>
        <v/>
      </c>
      <c r="AX1741" s="61" t="str">
        <f t="shared" si="311"/>
        <v/>
      </c>
      <c r="AY1741" s="61" t="str">
        <f t="shared" si="311"/>
        <v/>
      </c>
      <c r="AZ1741" s="44" t="str">
        <f t="shared" si="311"/>
        <v/>
      </c>
      <c r="BA1741" s="45"/>
      <c r="BB1741" s="97">
        <v>44</v>
      </c>
      <c r="BC1741" s="98">
        <v>0</v>
      </c>
      <c r="BD1741" s="98">
        <v>0</v>
      </c>
      <c r="BE1741" s="98">
        <v>0</v>
      </c>
      <c r="BF1741" s="98">
        <v>0</v>
      </c>
      <c r="BG1741" s="99">
        <f t="shared" si="320"/>
        <v>44</v>
      </c>
      <c r="BH1741" s="52">
        <f t="shared" si="316"/>
        <v>0</v>
      </c>
      <c r="BI1741" s="53">
        <f>IFERROR(IF(ROUND(V1741/((D1741+AK1741)/2),1)&lt;0,0,ROUND(V1741/((D1741+AK1741)/2),1)),0)</f>
        <v>1913.3</v>
      </c>
      <c r="BJ1741" s="55" t="str">
        <f>IF(AK1741=0,"정상",IF(AP1741="악성","악성",IF(AND(BL1741&gt;3,BI1741&lt;0.5),"악성",IF(AND(AP1741="정상",BL1741&lt;=3),"정상",IF(BI1741&gt;1,"정상","부진")))))</f>
        <v>정상</v>
      </c>
      <c r="BK1741" s="54">
        <v>46082</v>
      </c>
      <c r="BL1741" s="52">
        <f t="shared" si="321"/>
        <v>7</v>
      </c>
    </row>
    <row r="1742" spans="1:64" ht="17.100000000000001" customHeight="1">
      <c r="A1742" s="58" t="s">
        <v>1</v>
      </c>
      <c r="B1742" s="57" t="s">
        <v>4856</v>
      </c>
      <c r="C1742" s="56" t="s">
        <v>4857</v>
      </c>
      <c r="D1742" s="213">
        <v>0</v>
      </c>
      <c r="E1742" s="214">
        <v>0</v>
      </c>
      <c r="F1742" s="215">
        <v>0</v>
      </c>
      <c r="G1742" s="213">
        <v>0</v>
      </c>
      <c r="H1742" s="216">
        <v>0</v>
      </c>
      <c r="I1742" s="215">
        <v>0</v>
      </c>
      <c r="J1742" s="213">
        <v>35000</v>
      </c>
      <c r="K1742" s="216">
        <v>1017.854514</v>
      </c>
      <c r="L1742" s="215">
        <v>35624908</v>
      </c>
      <c r="M1742" s="213">
        <v>136</v>
      </c>
      <c r="N1742" s="216">
        <v>1</v>
      </c>
      <c r="O1742" s="215">
        <v>136</v>
      </c>
      <c r="P1742" s="213">
        <v>0</v>
      </c>
      <c r="Q1742" s="216">
        <v>0</v>
      </c>
      <c r="R1742" s="215">
        <v>0</v>
      </c>
      <c r="S1742" s="213">
        <v>35136</v>
      </c>
      <c r="T1742" s="214">
        <v>1013.918602</v>
      </c>
      <c r="U1742" s="217">
        <v>35625044</v>
      </c>
      <c r="V1742" s="213">
        <v>30608</v>
      </c>
      <c r="W1742" s="216">
        <v>1014.403358</v>
      </c>
      <c r="X1742" s="215">
        <v>31048858</v>
      </c>
      <c r="Y1742" s="213">
        <v>0</v>
      </c>
      <c r="Z1742" s="216">
        <v>0</v>
      </c>
      <c r="AA1742" s="215">
        <v>0</v>
      </c>
      <c r="AB1742" s="213">
        <v>30</v>
      </c>
      <c r="AC1742" s="216">
        <v>1012.9333329999999</v>
      </c>
      <c r="AD1742" s="215">
        <v>30388</v>
      </c>
      <c r="AE1742" s="213">
        <v>0</v>
      </c>
      <c r="AF1742" s="216">
        <v>0</v>
      </c>
      <c r="AG1742" s="215">
        <v>0</v>
      </c>
      <c r="AH1742" s="213">
        <v>30638</v>
      </c>
      <c r="AI1742" s="214">
        <v>1014.401919</v>
      </c>
      <c r="AJ1742" s="215">
        <v>31079246</v>
      </c>
      <c r="AK1742" s="218">
        <v>4498</v>
      </c>
      <c r="AL1742" s="214">
        <v>1010.6267</v>
      </c>
      <c r="AM1742" s="215">
        <v>4545798</v>
      </c>
      <c r="AN1742" s="36">
        <f t="shared" si="313"/>
        <v>4.3018759752371465E-4</v>
      </c>
      <c r="AO1742" s="37">
        <f t="shared" si="314"/>
        <v>0.12801684881602915</v>
      </c>
      <c r="AP1742" s="38" t="s">
        <v>2</v>
      </c>
      <c r="AQ1742" s="39" t="str">
        <f t="shared" si="312"/>
        <v>제품</v>
      </c>
      <c r="AR1742" s="40">
        <f t="shared" si="317"/>
        <v>0</v>
      </c>
      <c r="AS1742" s="41">
        <f t="shared" si="318"/>
        <v>0</v>
      </c>
      <c r="AT1742" s="42">
        <f t="shared" si="319"/>
        <v>4545798</v>
      </c>
      <c r="AU1742" s="43">
        <f t="shared" si="315"/>
        <v>4545798</v>
      </c>
      <c r="AV1742" s="95">
        <f t="shared" si="311"/>
        <v>4545798.8966000006</v>
      </c>
      <c r="AW1742" s="61" t="str">
        <f t="shared" si="311"/>
        <v/>
      </c>
      <c r="AX1742" s="61" t="str">
        <f t="shared" si="311"/>
        <v/>
      </c>
      <c r="AY1742" s="61" t="str">
        <f t="shared" si="311"/>
        <v/>
      </c>
      <c r="AZ1742" s="44" t="str">
        <f t="shared" si="311"/>
        <v/>
      </c>
      <c r="BA1742" s="45"/>
      <c r="BB1742" s="97">
        <v>4498</v>
      </c>
      <c r="BC1742" s="98">
        <v>0</v>
      </c>
      <c r="BD1742" s="98">
        <v>0</v>
      </c>
      <c r="BE1742" s="98">
        <v>0</v>
      </c>
      <c r="BF1742" s="98">
        <v>0</v>
      </c>
      <c r="BG1742" s="99">
        <f t="shared" si="320"/>
        <v>4498</v>
      </c>
      <c r="BH1742" s="52">
        <f t="shared" si="316"/>
        <v>0</v>
      </c>
      <c r="BI1742" s="53">
        <f>IFERROR(IF(ROUND(V1742/((D1742+AK1742)/2),1)&lt;0,0,ROUND(V1742/((D1742+AK1742)/2),1)),0)</f>
        <v>13.6</v>
      </c>
      <c r="BJ1742" s="55" t="str">
        <f>IF(AK1742=0,"정상",IF(AP1742="악성","악성",IF(AND(BL1742&gt;3,BI1742&lt;0.5),"악성",IF(AND(AP1742="정상",BL1742&lt;=3),"정상",IF(BI1742&gt;1,"정상","부진")))))</f>
        <v>정상</v>
      </c>
      <c r="BK1742" s="54">
        <v>45870</v>
      </c>
      <c r="BL1742" s="52">
        <f t="shared" si="321"/>
        <v>14</v>
      </c>
    </row>
    <row r="1743" spans="1:64" ht="17.100000000000001" customHeight="1">
      <c r="A1743" s="58" t="s">
        <v>1</v>
      </c>
      <c r="B1743" s="57" t="s">
        <v>4958</v>
      </c>
      <c r="C1743" s="56" t="s">
        <v>4959</v>
      </c>
      <c r="D1743" s="213">
        <v>0</v>
      </c>
      <c r="E1743" s="214">
        <v>0</v>
      </c>
      <c r="F1743" s="215">
        <v>0</v>
      </c>
      <c r="G1743" s="213">
        <v>14000</v>
      </c>
      <c r="H1743" s="216">
        <v>3243.3168569999998</v>
      </c>
      <c r="I1743" s="215">
        <v>45406436</v>
      </c>
      <c r="J1743" s="213">
        <v>0</v>
      </c>
      <c r="K1743" s="216">
        <v>0</v>
      </c>
      <c r="L1743" s="215">
        <v>0</v>
      </c>
      <c r="M1743" s="213">
        <v>4</v>
      </c>
      <c r="N1743" s="216">
        <v>3380.75</v>
      </c>
      <c r="O1743" s="215">
        <v>13523</v>
      </c>
      <c r="P1743" s="213">
        <v>0</v>
      </c>
      <c r="Q1743" s="216">
        <v>0</v>
      </c>
      <c r="R1743" s="215">
        <v>0</v>
      </c>
      <c r="S1743" s="213">
        <v>14004</v>
      </c>
      <c r="T1743" s="214">
        <v>3243.3561119999999</v>
      </c>
      <c r="U1743" s="217">
        <v>45419959</v>
      </c>
      <c r="V1743" s="213">
        <v>10845</v>
      </c>
      <c r="W1743" s="216">
        <v>3293.5762100000002</v>
      </c>
      <c r="X1743" s="215">
        <v>35718834</v>
      </c>
      <c r="Y1743" s="213">
        <v>0</v>
      </c>
      <c r="Z1743" s="216">
        <v>0</v>
      </c>
      <c r="AA1743" s="215">
        <v>0</v>
      </c>
      <c r="AB1743" s="213">
        <v>51</v>
      </c>
      <c r="AC1743" s="216">
        <v>3323.9215680000002</v>
      </c>
      <c r="AD1743" s="215">
        <v>169520</v>
      </c>
      <c r="AE1743" s="213">
        <v>0</v>
      </c>
      <c r="AF1743" s="216">
        <v>0</v>
      </c>
      <c r="AG1743" s="215">
        <v>0</v>
      </c>
      <c r="AH1743" s="213">
        <v>10896</v>
      </c>
      <c r="AI1743" s="214">
        <v>3293.718245</v>
      </c>
      <c r="AJ1743" s="215">
        <v>35888354</v>
      </c>
      <c r="AK1743" s="218">
        <v>3108</v>
      </c>
      <c r="AL1743" s="214">
        <v>3066.797</v>
      </c>
      <c r="AM1743" s="215">
        <v>9531605</v>
      </c>
      <c r="AN1743" s="36">
        <f t="shared" si="313"/>
        <v>9.0201505995097587E-4</v>
      </c>
      <c r="AO1743" s="37">
        <f t="shared" si="314"/>
        <v>0.22193658954584405</v>
      </c>
      <c r="AP1743" s="38" t="s">
        <v>2</v>
      </c>
      <c r="AQ1743" s="39" t="str">
        <f t="shared" si="312"/>
        <v>제품</v>
      </c>
      <c r="AR1743" s="40">
        <f t="shared" si="317"/>
        <v>0</v>
      </c>
      <c r="AS1743" s="41">
        <f t="shared" si="318"/>
        <v>0</v>
      </c>
      <c r="AT1743" s="42">
        <f t="shared" si="319"/>
        <v>9531605</v>
      </c>
      <c r="AU1743" s="43">
        <f t="shared" si="315"/>
        <v>9531605</v>
      </c>
      <c r="AV1743" s="95">
        <f t="shared" si="311"/>
        <v>9531605.0759999994</v>
      </c>
      <c r="AW1743" s="61" t="str">
        <f t="shared" si="311"/>
        <v/>
      </c>
      <c r="AX1743" s="61" t="str">
        <f t="shared" si="311"/>
        <v/>
      </c>
      <c r="AY1743" s="61" t="str">
        <f t="shared" si="311"/>
        <v/>
      </c>
      <c r="AZ1743" s="44" t="str">
        <f t="shared" si="311"/>
        <v/>
      </c>
      <c r="BA1743" s="45"/>
      <c r="BB1743" s="97">
        <v>3108</v>
      </c>
      <c r="BC1743" s="98">
        <v>0</v>
      </c>
      <c r="BD1743" s="98">
        <v>0</v>
      </c>
      <c r="BE1743" s="98">
        <v>0</v>
      </c>
      <c r="BF1743" s="98">
        <v>0</v>
      </c>
      <c r="BG1743" s="99">
        <f t="shared" si="320"/>
        <v>3108</v>
      </c>
      <c r="BH1743" s="52">
        <f t="shared" si="316"/>
        <v>0</v>
      </c>
      <c r="BI1743" s="53">
        <f>IFERROR(IF(ROUND(V1743/((D1743+AK1743)/2),1)&lt;0,0,ROUND(V1743/((D1743+AK1743)/2),1)),0)</f>
        <v>7</v>
      </c>
      <c r="BJ1743" s="55" t="str">
        <f>IF(AK1743=0,"정상",IF(AP1743="악성","악성",IF(AND(BL1743&gt;3,BI1743&lt;0.5),"악성",IF(AND(AP1743="정상",BL1743&lt;=3),"정상",IF(BI1743&gt;1,"정상","부진")))))</f>
        <v>정상</v>
      </c>
      <c r="BK1743" s="54">
        <v>46266</v>
      </c>
      <c r="BL1743" s="52">
        <f t="shared" si="321"/>
        <v>1</v>
      </c>
    </row>
    <row r="1744" spans="1:64" ht="17.100000000000001" customHeight="1">
      <c r="A1744" s="58" t="s">
        <v>1</v>
      </c>
      <c r="B1744" s="57" t="s">
        <v>5079</v>
      </c>
      <c r="C1744" s="56" t="s">
        <v>5080</v>
      </c>
      <c r="D1744" s="213">
        <v>0</v>
      </c>
      <c r="E1744" s="214">
        <v>0</v>
      </c>
      <c r="F1744" s="215">
        <v>0</v>
      </c>
      <c r="G1744" s="213">
        <v>16000</v>
      </c>
      <c r="H1744" s="216">
        <v>4624.6464999999998</v>
      </c>
      <c r="I1744" s="215">
        <v>73994344</v>
      </c>
      <c r="J1744" s="213">
        <v>0</v>
      </c>
      <c r="K1744" s="216">
        <v>0</v>
      </c>
      <c r="L1744" s="215">
        <v>0</v>
      </c>
      <c r="M1744" s="213">
        <v>10</v>
      </c>
      <c r="N1744" s="216">
        <v>947.3</v>
      </c>
      <c r="O1744" s="215">
        <v>9473</v>
      </c>
      <c r="P1744" s="213">
        <v>0</v>
      </c>
      <c r="Q1744" s="216">
        <v>0</v>
      </c>
      <c r="R1744" s="215">
        <v>0</v>
      </c>
      <c r="S1744" s="213">
        <v>16010</v>
      </c>
      <c r="T1744" s="214">
        <v>4622.3495940000003</v>
      </c>
      <c r="U1744" s="217">
        <v>74003817</v>
      </c>
      <c r="V1744" s="213">
        <v>10473</v>
      </c>
      <c r="W1744" s="216">
        <v>4643.8308980000002</v>
      </c>
      <c r="X1744" s="215">
        <v>48634841</v>
      </c>
      <c r="Y1744" s="213">
        <v>0</v>
      </c>
      <c r="Z1744" s="216">
        <v>0</v>
      </c>
      <c r="AA1744" s="215">
        <v>0</v>
      </c>
      <c r="AB1744" s="213">
        <v>159</v>
      </c>
      <c r="AC1744" s="216">
        <v>4640.3144650000004</v>
      </c>
      <c r="AD1744" s="215">
        <v>737810</v>
      </c>
      <c r="AE1744" s="213">
        <v>0</v>
      </c>
      <c r="AF1744" s="216">
        <v>0</v>
      </c>
      <c r="AG1744" s="215">
        <v>0</v>
      </c>
      <c r="AH1744" s="213">
        <v>10632</v>
      </c>
      <c r="AI1744" s="214">
        <v>4643.7783099999997</v>
      </c>
      <c r="AJ1744" s="215">
        <v>49372651</v>
      </c>
      <c r="AK1744" s="218">
        <v>5378</v>
      </c>
      <c r="AL1744" s="214">
        <v>4579.9862999999996</v>
      </c>
      <c r="AM1744" s="215">
        <v>24631166</v>
      </c>
      <c r="AN1744" s="36">
        <f t="shared" si="313"/>
        <v>2.3309487411776334E-3</v>
      </c>
      <c r="AO1744" s="37">
        <f t="shared" si="314"/>
        <v>0.33591505309181763</v>
      </c>
      <c r="AP1744" s="38" t="s">
        <v>2</v>
      </c>
      <c r="AQ1744" s="39" t="str">
        <f t="shared" si="312"/>
        <v>제품</v>
      </c>
      <c r="AR1744" s="40">
        <f t="shared" si="317"/>
        <v>0</v>
      </c>
      <c r="AS1744" s="41">
        <f t="shared" si="318"/>
        <v>0</v>
      </c>
      <c r="AT1744" s="42">
        <f t="shared" si="319"/>
        <v>24631166</v>
      </c>
      <c r="AU1744" s="43">
        <f t="shared" si="315"/>
        <v>24631166</v>
      </c>
      <c r="AV1744" s="95">
        <f t="shared" ref="AV1744:AZ1794" si="322">IF(+BB1744*$AL1744=0,"",+BB1744*$AL1744)</f>
        <v>24631166.321399998</v>
      </c>
      <c r="AW1744" s="61" t="str">
        <f t="shared" si="322"/>
        <v/>
      </c>
      <c r="AX1744" s="61" t="str">
        <f t="shared" si="322"/>
        <v/>
      </c>
      <c r="AY1744" s="61" t="str">
        <f t="shared" si="322"/>
        <v/>
      </c>
      <c r="AZ1744" s="44" t="str">
        <f t="shared" si="322"/>
        <v/>
      </c>
      <c r="BA1744" s="45"/>
      <c r="BB1744" s="97">
        <v>5378</v>
      </c>
      <c r="BC1744" s="98">
        <v>0</v>
      </c>
      <c r="BD1744" s="98">
        <v>0</v>
      </c>
      <c r="BE1744" s="98">
        <v>0</v>
      </c>
      <c r="BF1744" s="98">
        <v>0</v>
      </c>
      <c r="BG1744" s="99">
        <f t="shared" si="320"/>
        <v>5378</v>
      </c>
      <c r="BH1744" s="52">
        <f t="shared" si="316"/>
        <v>0</v>
      </c>
      <c r="BI1744" s="53">
        <f>IFERROR(IF(ROUND(V1744/((D1744+AK1744)/2),1)&lt;0,0,ROUND(V1744/((D1744+AK1744)/2),1)),0)</f>
        <v>3.9</v>
      </c>
      <c r="BJ1744" s="55" t="str">
        <f>IF(AK1744=0,"정상",IF(AP1744="악성","악성",IF(AND(BL1744&gt;3,BI1744&lt;0.5),"악성",IF(AND(AP1744="정상",BL1744&lt;=3),"정상",IF(BI1744&gt;1,"정상","부진")))))</f>
        <v>정상</v>
      </c>
      <c r="BK1744" s="54">
        <v>46235</v>
      </c>
      <c r="BL1744" s="52">
        <f t="shared" si="321"/>
        <v>2</v>
      </c>
    </row>
    <row r="1745" spans="1:64" ht="17.100000000000001" customHeight="1">
      <c r="A1745" s="58" t="s">
        <v>1</v>
      </c>
      <c r="B1745" s="57" t="s">
        <v>4960</v>
      </c>
      <c r="C1745" s="56" t="s">
        <v>4961</v>
      </c>
      <c r="D1745" s="213">
        <v>0</v>
      </c>
      <c r="E1745" s="214">
        <v>0</v>
      </c>
      <c r="F1745" s="215">
        <v>0</v>
      </c>
      <c r="G1745" s="213">
        <v>0</v>
      </c>
      <c r="H1745" s="216">
        <v>0</v>
      </c>
      <c r="I1745" s="215">
        <v>0</v>
      </c>
      <c r="J1745" s="213">
        <v>30000</v>
      </c>
      <c r="K1745" s="216">
        <v>1325.383333</v>
      </c>
      <c r="L1745" s="215">
        <v>39761500</v>
      </c>
      <c r="M1745" s="213">
        <v>50</v>
      </c>
      <c r="N1745" s="216">
        <v>1338.1</v>
      </c>
      <c r="O1745" s="215">
        <v>66905</v>
      </c>
      <c r="P1745" s="213">
        <v>0</v>
      </c>
      <c r="Q1745" s="216">
        <v>0</v>
      </c>
      <c r="R1745" s="215">
        <v>0</v>
      </c>
      <c r="S1745" s="213">
        <v>30050</v>
      </c>
      <c r="T1745" s="214">
        <v>1325.4044919999999</v>
      </c>
      <c r="U1745" s="217">
        <v>39828405</v>
      </c>
      <c r="V1745" s="213">
        <v>23082</v>
      </c>
      <c r="W1745" s="216">
        <v>1340.1420579999999</v>
      </c>
      <c r="X1745" s="215">
        <v>30933159</v>
      </c>
      <c r="Y1745" s="213">
        <v>0</v>
      </c>
      <c r="Z1745" s="216">
        <v>0</v>
      </c>
      <c r="AA1745" s="215">
        <v>0</v>
      </c>
      <c r="AB1745" s="213">
        <v>257</v>
      </c>
      <c r="AC1745" s="216">
        <v>1347.696498</v>
      </c>
      <c r="AD1745" s="215">
        <v>346358</v>
      </c>
      <c r="AE1745" s="213">
        <v>0</v>
      </c>
      <c r="AF1745" s="216">
        <v>0</v>
      </c>
      <c r="AG1745" s="215">
        <v>0</v>
      </c>
      <c r="AH1745" s="213">
        <v>23339</v>
      </c>
      <c r="AI1745" s="214">
        <v>1340.2252450000001</v>
      </c>
      <c r="AJ1745" s="215">
        <v>31279517</v>
      </c>
      <c r="AK1745" s="218">
        <v>6711</v>
      </c>
      <c r="AL1745" s="214">
        <v>1273.8620000000001</v>
      </c>
      <c r="AM1745" s="215">
        <v>8548888</v>
      </c>
      <c r="AN1745" s="36">
        <f t="shared" si="313"/>
        <v>8.0901650056146659E-4</v>
      </c>
      <c r="AO1745" s="37">
        <f t="shared" si="314"/>
        <v>0.22332778702163061</v>
      </c>
      <c r="AP1745" s="38" t="s">
        <v>2</v>
      </c>
      <c r="AQ1745" s="39" t="str">
        <f t="shared" si="312"/>
        <v>제품</v>
      </c>
      <c r="AR1745" s="40">
        <f t="shared" si="317"/>
        <v>0</v>
      </c>
      <c r="AS1745" s="41">
        <f t="shared" si="318"/>
        <v>0</v>
      </c>
      <c r="AT1745" s="42">
        <f t="shared" si="319"/>
        <v>8548888</v>
      </c>
      <c r="AU1745" s="43">
        <f t="shared" si="315"/>
        <v>8548888</v>
      </c>
      <c r="AV1745" s="95">
        <f t="shared" si="322"/>
        <v>8548887.8820000011</v>
      </c>
      <c r="AW1745" s="61" t="str">
        <f t="shared" si="322"/>
        <v/>
      </c>
      <c r="AX1745" s="61" t="str">
        <f t="shared" si="322"/>
        <v/>
      </c>
      <c r="AY1745" s="61" t="str">
        <f t="shared" si="322"/>
        <v/>
      </c>
      <c r="AZ1745" s="44" t="str">
        <f t="shared" si="322"/>
        <v/>
      </c>
      <c r="BA1745" s="45"/>
      <c r="BB1745" s="97">
        <v>6711</v>
      </c>
      <c r="BC1745" s="98">
        <v>0</v>
      </c>
      <c r="BD1745" s="98">
        <v>0</v>
      </c>
      <c r="BE1745" s="98">
        <v>0</v>
      </c>
      <c r="BF1745" s="98">
        <v>0</v>
      </c>
      <c r="BG1745" s="99">
        <f t="shared" si="320"/>
        <v>6711</v>
      </c>
      <c r="BH1745" s="52">
        <f t="shared" si="316"/>
        <v>0</v>
      </c>
      <c r="BI1745" s="53">
        <f>IFERROR(IF(ROUND(V1745/((D1745+AK1745)/2),1)&lt;0,0,ROUND(V1745/((D1745+AK1745)/2),1)),0)</f>
        <v>6.9</v>
      </c>
      <c r="BJ1745" s="55" t="str">
        <f>IF(AK1745=0,"정상",IF(AP1745="악성","악성",IF(AND(BL1745&gt;3,BI1745&lt;0.5),"악성",IF(AND(AP1745="정상",BL1745&lt;=3),"정상",IF(BI1745&gt;1,"정상","부진")))))</f>
        <v>정상</v>
      </c>
      <c r="BK1745" s="54">
        <v>46266</v>
      </c>
      <c r="BL1745" s="52">
        <f t="shared" si="321"/>
        <v>1</v>
      </c>
    </row>
    <row r="1746" spans="1:64" ht="17.100000000000001" customHeight="1">
      <c r="A1746" s="58" t="s">
        <v>1</v>
      </c>
      <c r="B1746" s="57" t="s">
        <v>5081</v>
      </c>
      <c r="C1746" s="56" t="s">
        <v>5082</v>
      </c>
      <c r="D1746" s="213">
        <v>0</v>
      </c>
      <c r="E1746" s="214">
        <v>0</v>
      </c>
      <c r="F1746" s="215">
        <v>0</v>
      </c>
      <c r="G1746" s="213">
        <v>0</v>
      </c>
      <c r="H1746" s="216">
        <v>0</v>
      </c>
      <c r="I1746" s="215">
        <v>0</v>
      </c>
      <c r="J1746" s="213">
        <v>4500</v>
      </c>
      <c r="K1746" s="216">
        <v>1630.041111</v>
      </c>
      <c r="L1746" s="215">
        <v>7335185</v>
      </c>
      <c r="M1746" s="213">
        <v>109</v>
      </c>
      <c r="N1746" s="216">
        <v>1</v>
      </c>
      <c r="O1746" s="215">
        <v>109</v>
      </c>
      <c r="P1746" s="213">
        <v>0</v>
      </c>
      <c r="Q1746" s="216">
        <v>0</v>
      </c>
      <c r="R1746" s="215">
        <v>0</v>
      </c>
      <c r="S1746" s="213">
        <v>4609</v>
      </c>
      <c r="T1746" s="214">
        <v>1591.515296</v>
      </c>
      <c r="U1746" s="217">
        <v>7335294</v>
      </c>
      <c r="V1746" s="213">
        <v>3785</v>
      </c>
      <c r="W1746" s="216">
        <v>1570.9981499999999</v>
      </c>
      <c r="X1746" s="215">
        <v>5946228</v>
      </c>
      <c r="Y1746" s="213">
        <v>0</v>
      </c>
      <c r="Z1746" s="216">
        <v>0</v>
      </c>
      <c r="AA1746" s="215">
        <v>0</v>
      </c>
      <c r="AB1746" s="213">
        <v>48</v>
      </c>
      <c r="AC1746" s="216">
        <v>1541.375</v>
      </c>
      <c r="AD1746" s="215">
        <v>73986</v>
      </c>
      <c r="AE1746" s="213">
        <v>0</v>
      </c>
      <c r="AF1746" s="216">
        <v>0</v>
      </c>
      <c r="AG1746" s="215">
        <v>0</v>
      </c>
      <c r="AH1746" s="213">
        <v>3833</v>
      </c>
      <c r="AI1746" s="214">
        <v>1570.6271839999999</v>
      </c>
      <c r="AJ1746" s="215">
        <v>6020214</v>
      </c>
      <c r="AK1746" s="218">
        <v>776</v>
      </c>
      <c r="AL1746" s="214">
        <v>1694.6919</v>
      </c>
      <c r="AM1746" s="215">
        <v>1315080</v>
      </c>
      <c r="AN1746" s="36">
        <f t="shared" si="313"/>
        <v>1.2445143971454223E-4</v>
      </c>
      <c r="AO1746" s="37">
        <f t="shared" si="314"/>
        <v>0.16836623996528532</v>
      </c>
      <c r="AP1746" s="38" t="s">
        <v>2</v>
      </c>
      <c r="AQ1746" s="39" t="str">
        <f t="shared" si="312"/>
        <v>제품</v>
      </c>
      <c r="AR1746" s="40">
        <f t="shared" si="317"/>
        <v>0</v>
      </c>
      <c r="AS1746" s="41">
        <f t="shared" si="318"/>
        <v>0</v>
      </c>
      <c r="AT1746" s="42">
        <f t="shared" si="319"/>
        <v>1315080</v>
      </c>
      <c r="AU1746" s="43">
        <f t="shared" si="315"/>
        <v>1315080</v>
      </c>
      <c r="AV1746" s="95">
        <f t="shared" si="322"/>
        <v>1315080.9144000001</v>
      </c>
      <c r="AW1746" s="61" t="str">
        <f t="shared" si="322"/>
        <v/>
      </c>
      <c r="AX1746" s="61" t="str">
        <f t="shared" si="322"/>
        <v/>
      </c>
      <c r="AY1746" s="61" t="str">
        <f t="shared" si="322"/>
        <v/>
      </c>
      <c r="AZ1746" s="44" t="str">
        <f t="shared" si="322"/>
        <v/>
      </c>
      <c r="BA1746" s="45"/>
      <c r="BB1746" s="97">
        <v>776</v>
      </c>
      <c r="BC1746" s="98">
        <v>0</v>
      </c>
      <c r="BD1746" s="98">
        <v>0</v>
      </c>
      <c r="BE1746" s="98">
        <v>0</v>
      </c>
      <c r="BF1746" s="98">
        <v>0</v>
      </c>
      <c r="BG1746" s="99">
        <f t="shared" si="320"/>
        <v>776</v>
      </c>
      <c r="BH1746" s="52">
        <f t="shared" si="316"/>
        <v>0</v>
      </c>
      <c r="BI1746" s="53">
        <f>IFERROR(IF(ROUND(V1746/((D1746+AK1746)/2),1)&lt;0,0,ROUND(V1746/((D1746+AK1746)/2),1)),0)</f>
        <v>9.8000000000000007</v>
      </c>
      <c r="BJ1746" s="55" t="str">
        <f>IF(AK1746=0,"정상",IF(AP1746="악성","악성",IF(AND(BL1746&gt;3,BI1746&lt;0.5),"악성",IF(AND(AP1746="정상",BL1746&lt;=3),"정상",IF(BI1746&gt;1,"정상","부진")))))</f>
        <v>정상</v>
      </c>
      <c r="BK1746" s="54">
        <v>46204</v>
      </c>
      <c r="BL1746" s="52">
        <f t="shared" si="321"/>
        <v>3</v>
      </c>
    </row>
    <row r="1747" spans="1:64" ht="17.100000000000001" customHeight="1">
      <c r="A1747" s="58" t="s">
        <v>1</v>
      </c>
      <c r="B1747" s="57" t="s">
        <v>5491</v>
      </c>
      <c r="C1747" s="56" t="s">
        <v>5492</v>
      </c>
      <c r="D1747" s="213">
        <v>0</v>
      </c>
      <c r="E1747" s="214">
        <v>0</v>
      </c>
      <c r="F1747" s="215">
        <v>0</v>
      </c>
      <c r="G1747" s="213">
        <v>15000</v>
      </c>
      <c r="H1747" s="216">
        <v>2106.2918</v>
      </c>
      <c r="I1747" s="215">
        <v>31594377</v>
      </c>
      <c r="J1747" s="213">
        <v>0</v>
      </c>
      <c r="K1747" s="216">
        <v>0</v>
      </c>
      <c r="L1747" s="215">
        <v>0</v>
      </c>
      <c r="M1747" s="213">
        <v>0</v>
      </c>
      <c r="N1747" s="216">
        <v>0</v>
      </c>
      <c r="O1747" s="215">
        <v>0</v>
      </c>
      <c r="P1747" s="213">
        <v>0</v>
      </c>
      <c r="Q1747" s="216">
        <v>0</v>
      </c>
      <c r="R1747" s="215">
        <v>0</v>
      </c>
      <c r="S1747" s="213">
        <v>15000</v>
      </c>
      <c r="T1747" s="214">
        <v>2106.2918</v>
      </c>
      <c r="U1747" s="217">
        <v>31594377</v>
      </c>
      <c r="V1747" s="213">
        <v>13070</v>
      </c>
      <c r="W1747" s="216">
        <v>2108.5377960000001</v>
      </c>
      <c r="X1747" s="215">
        <v>27558589</v>
      </c>
      <c r="Y1747" s="213">
        <v>0</v>
      </c>
      <c r="Z1747" s="216">
        <v>0</v>
      </c>
      <c r="AA1747" s="215">
        <v>0</v>
      </c>
      <c r="AB1747" s="213">
        <v>69</v>
      </c>
      <c r="AC1747" s="216">
        <v>2109.7681149999999</v>
      </c>
      <c r="AD1747" s="215">
        <v>145574</v>
      </c>
      <c r="AE1747" s="213">
        <v>0</v>
      </c>
      <c r="AF1747" s="216">
        <v>0</v>
      </c>
      <c r="AG1747" s="215">
        <v>0</v>
      </c>
      <c r="AH1747" s="213">
        <v>13139</v>
      </c>
      <c r="AI1747" s="214">
        <v>2108.544257</v>
      </c>
      <c r="AJ1747" s="215">
        <v>27704163</v>
      </c>
      <c r="AK1747" s="218">
        <v>1861</v>
      </c>
      <c r="AL1747" s="214">
        <v>2090.3895000000002</v>
      </c>
      <c r="AM1747" s="215">
        <v>3890214</v>
      </c>
      <c r="AN1747" s="36">
        <f t="shared" si="313"/>
        <v>3.6814698200692594E-4</v>
      </c>
      <c r="AO1747" s="37">
        <f t="shared" si="314"/>
        <v>0.12406666666666667</v>
      </c>
      <c r="AP1747" s="38" t="s">
        <v>2</v>
      </c>
      <c r="AQ1747" s="39" t="str">
        <f t="shared" si="312"/>
        <v>제품</v>
      </c>
      <c r="AR1747" s="40">
        <f t="shared" si="317"/>
        <v>0</v>
      </c>
      <c r="AS1747" s="41">
        <f t="shared" si="318"/>
        <v>0</v>
      </c>
      <c r="AT1747" s="42">
        <f t="shared" si="319"/>
        <v>3890214</v>
      </c>
      <c r="AU1747" s="43">
        <f t="shared" si="315"/>
        <v>3890214</v>
      </c>
      <c r="AV1747" s="95">
        <f t="shared" si="322"/>
        <v>3890214.8595000003</v>
      </c>
      <c r="AW1747" s="61" t="str">
        <f t="shared" si="322"/>
        <v/>
      </c>
      <c r="AX1747" s="61" t="str">
        <f t="shared" si="322"/>
        <v/>
      </c>
      <c r="AY1747" s="61" t="str">
        <f t="shared" si="322"/>
        <v/>
      </c>
      <c r="AZ1747" s="44" t="str">
        <f t="shared" si="322"/>
        <v/>
      </c>
      <c r="BA1747" s="45"/>
      <c r="BB1747" s="97">
        <v>1861</v>
      </c>
      <c r="BC1747" s="98">
        <v>0</v>
      </c>
      <c r="BD1747" s="98">
        <v>0</v>
      </c>
      <c r="BE1747" s="98">
        <v>0</v>
      </c>
      <c r="BF1747" s="98">
        <v>0</v>
      </c>
      <c r="BG1747" s="99">
        <f t="shared" si="320"/>
        <v>1861</v>
      </c>
      <c r="BH1747" s="52">
        <f t="shared" si="316"/>
        <v>0</v>
      </c>
      <c r="BI1747" s="53">
        <f>IFERROR(IF(ROUND(V1747/((D1747+AK1747)/2),1)&lt;0,0,ROUND(V1747/((D1747+AK1747)/2),1)),0)</f>
        <v>14</v>
      </c>
      <c r="BJ1747" s="55" t="str">
        <f>IF(AK1747=0,"정상",IF(AP1747="악성","악성",IF(AND(BL1747&gt;3,BI1747&lt;0.5),"악성",IF(AND(AP1747="정상",BL1747&lt;=3),"정상",IF(BI1747&gt;1,"정상","부진")))))</f>
        <v>정상</v>
      </c>
      <c r="BK1747" s="54">
        <v>46143</v>
      </c>
      <c r="BL1747" s="52">
        <f t="shared" si="321"/>
        <v>5</v>
      </c>
    </row>
    <row r="1748" spans="1:64" ht="17.100000000000001" customHeight="1">
      <c r="A1748" s="58" t="s">
        <v>1</v>
      </c>
      <c r="B1748" s="57" t="s">
        <v>5493</v>
      </c>
      <c r="C1748" s="56" t="s">
        <v>5494</v>
      </c>
      <c r="D1748" s="213">
        <v>0</v>
      </c>
      <c r="E1748" s="214">
        <v>0</v>
      </c>
      <c r="F1748" s="215">
        <v>0</v>
      </c>
      <c r="G1748" s="213">
        <v>0</v>
      </c>
      <c r="H1748" s="216">
        <v>0</v>
      </c>
      <c r="I1748" s="215">
        <v>0</v>
      </c>
      <c r="J1748" s="213">
        <v>9700</v>
      </c>
      <c r="K1748" s="216">
        <v>3406.6024739999998</v>
      </c>
      <c r="L1748" s="215">
        <v>33044044</v>
      </c>
      <c r="M1748" s="213">
        <v>0</v>
      </c>
      <c r="N1748" s="216">
        <v>0</v>
      </c>
      <c r="O1748" s="215">
        <v>0</v>
      </c>
      <c r="P1748" s="213">
        <v>0</v>
      </c>
      <c r="Q1748" s="216">
        <v>0</v>
      </c>
      <c r="R1748" s="215">
        <v>0</v>
      </c>
      <c r="S1748" s="213">
        <v>9700</v>
      </c>
      <c r="T1748" s="214">
        <v>3406.6024739999998</v>
      </c>
      <c r="U1748" s="217">
        <v>33044044</v>
      </c>
      <c r="V1748" s="213">
        <v>7366</v>
      </c>
      <c r="W1748" s="216">
        <v>3399.1645389999999</v>
      </c>
      <c r="X1748" s="215">
        <v>25038246</v>
      </c>
      <c r="Y1748" s="213">
        <v>0</v>
      </c>
      <c r="Z1748" s="216">
        <v>0</v>
      </c>
      <c r="AA1748" s="215">
        <v>0</v>
      </c>
      <c r="AB1748" s="213">
        <v>105</v>
      </c>
      <c r="AC1748" s="216">
        <v>3416.4666659999998</v>
      </c>
      <c r="AD1748" s="215">
        <v>358729</v>
      </c>
      <c r="AE1748" s="213">
        <v>0</v>
      </c>
      <c r="AF1748" s="216">
        <v>0</v>
      </c>
      <c r="AG1748" s="215">
        <v>0</v>
      </c>
      <c r="AH1748" s="213">
        <v>7471</v>
      </c>
      <c r="AI1748" s="214">
        <v>3399.4077090000001</v>
      </c>
      <c r="AJ1748" s="215">
        <v>25396975</v>
      </c>
      <c r="AK1748" s="218">
        <v>2229</v>
      </c>
      <c r="AL1748" s="214">
        <v>3430.7177999999999</v>
      </c>
      <c r="AM1748" s="215">
        <v>7647069</v>
      </c>
      <c r="AN1748" s="36">
        <f t="shared" si="313"/>
        <v>7.2367365228460988E-4</v>
      </c>
      <c r="AO1748" s="37">
        <f t="shared" si="314"/>
        <v>0.22979381443298968</v>
      </c>
      <c r="AP1748" s="38" t="s">
        <v>2</v>
      </c>
      <c r="AQ1748" s="39" t="str">
        <f t="shared" si="312"/>
        <v>제품</v>
      </c>
      <c r="AR1748" s="40">
        <f t="shared" si="317"/>
        <v>0</v>
      </c>
      <c r="AS1748" s="41">
        <f t="shared" si="318"/>
        <v>0</v>
      </c>
      <c r="AT1748" s="42">
        <f t="shared" si="319"/>
        <v>7647069</v>
      </c>
      <c r="AU1748" s="43">
        <f t="shared" si="315"/>
        <v>7647069</v>
      </c>
      <c r="AV1748" s="95">
        <f t="shared" si="322"/>
        <v>7647069.9761999995</v>
      </c>
      <c r="AW1748" s="61" t="str">
        <f t="shared" si="322"/>
        <v/>
      </c>
      <c r="AX1748" s="61" t="str">
        <f t="shared" si="322"/>
        <v/>
      </c>
      <c r="AY1748" s="61" t="str">
        <f t="shared" si="322"/>
        <v/>
      </c>
      <c r="AZ1748" s="44" t="str">
        <f t="shared" si="322"/>
        <v/>
      </c>
      <c r="BA1748" s="45"/>
      <c r="BB1748" s="97">
        <v>2229</v>
      </c>
      <c r="BC1748" s="98">
        <v>0</v>
      </c>
      <c r="BD1748" s="98">
        <v>0</v>
      </c>
      <c r="BE1748" s="98">
        <v>0</v>
      </c>
      <c r="BF1748" s="98">
        <v>0</v>
      </c>
      <c r="BG1748" s="99">
        <f t="shared" si="320"/>
        <v>2229</v>
      </c>
      <c r="BH1748" s="52">
        <f t="shared" si="316"/>
        <v>0</v>
      </c>
      <c r="BI1748" s="53">
        <f>IFERROR(IF(ROUND(V1748/((D1748+AK1748)/2),1)&lt;0,0,ROUND(V1748/((D1748+AK1748)/2),1)),0)</f>
        <v>6.6</v>
      </c>
      <c r="BJ1748" s="55" t="str">
        <f>IF(AK1748=0,"정상",IF(AP1748="악성","악성",IF(AND(BL1748&gt;3,BI1748&lt;0.5),"악성",IF(AND(AP1748="정상",BL1748&lt;=3),"정상",IF(BI1748&gt;1,"정상","부진")))))</f>
        <v>정상</v>
      </c>
      <c r="BK1748" s="54">
        <v>46174</v>
      </c>
      <c r="BL1748" s="52">
        <f t="shared" si="321"/>
        <v>4</v>
      </c>
    </row>
    <row r="1749" spans="1:64" ht="17.100000000000001" customHeight="1">
      <c r="A1749" s="58" t="s">
        <v>1</v>
      </c>
      <c r="B1749" s="57" t="s">
        <v>5567</v>
      </c>
      <c r="C1749" s="56" t="s">
        <v>5568</v>
      </c>
      <c r="D1749" s="213">
        <v>0</v>
      </c>
      <c r="E1749" s="214">
        <v>0</v>
      </c>
      <c r="F1749" s="215">
        <v>0</v>
      </c>
      <c r="G1749" s="213">
        <v>0</v>
      </c>
      <c r="H1749" s="216">
        <v>0</v>
      </c>
      <c r="I1749" s="215">
        <v>0</v>
      </c>
      <c r="J1749" s="213">
        <v>6000</v>
      </c>
      <c r="K1749" s="216">
        <v>1331.7</v>
      </c>
      <c r="L1749" s="215">
        <v>7990200</v>
      </c>
      <c r="M1749" s="213">
        <v>88</v>
      </c>
      <c r="N1749" s="216">
        <v>1</v>
      </c>
      <c r="O1749" s="215">
        <v>88</v>
      </c>
      <c r="P1749" s="213">
        <v>0</v>
      </c>
      <c r="Q1749" s="216">
        <v>0</v>
      </c>
      <c r="R1749" s="215">
        <v>0</v>
      </c>
      <c r="S1749" s="213">
        <v>6088</v>
      </c>
      <c r="T1749" s="214">
        <v>1312.465177</v>
      </c>
      <c r="U1749" s="217">
        <v>7990288</v>
      </c>
      <c r="V1749" s="213">
        <v>5875</v>
      </c>
      <c r="W1749" s="216">
        <v>1312.8185530000001</v>
      </c>
      <c r="X1749" s="215">
        <v>7712809</v>
      </c>
      <c r="Y1749" s="213">
        <v>0</v>
      </c>
      <c r="Z1749" s="216">
        <v>0</v>
      </c>
      <c r="AA1749" s="215">
        <v>0</v>
      </c>
      <c r="AB1749" s="213">
        <v>45</v>
      </c>
      <c r="AC1749" s="216">
        <v>1323.311111</v>
      </c>
      <c r="AD1749" s="215">
        <v>59549</v>
      </c>
      <c r="AE1749" s="213">
        <v>0</v>
      </c>
      <c r="AF1749" s="216">
        <v>0</v>
      </c>
      <c r="AG1749" s="215">
        <v>0</v>
      </c>
      <c r="AH1749" s="213">
        <v>5920</v>
      </c>
      <c r="AI1749" s="214">
        <v>1312.89831</v>
      </c>
      <c r="AJ1749" s="215">
        <v>7772358</v>
      </c>
      <c r="AK1749" s="218">
        <v>168</v>
      </c>
      <c r="AL1749" s="214">
        <v>1297.2046</v>
      </c>
      <c r="AM1749" s="215">
        <v>217930</v>
      </c>
      <c r="AN1749" s="36">
        <f t="shared" si="313"/>
        <v>2.0623613967964071E-5</v>
      </c>
      <c r="AO1749" s="37">
        <f t="shared" si="314"/>
        <v>2.7595269382391589E-2</v>
      </c>
      <c r="AP1749" s="38" t="s">
        <v>2</v>
      </c>
      <c r="AQ1749" s="39" t="str">
        <f t="shared" si="312"/>
        <v>제품</v>
      </c>
      <c r="AR1749" s="40">
        <f t="shared" si="317"/>
        <v>0</v>
      </c>
      <c r="AS1749" s="41">
        <f t="shared" si="318"/>
        <v>0</v>
      </c>
      <c r="AT1749" s="42">
        <f t="shared" si="319"/>
        <v>217930</v>
      </c>
      <c r="AU1749" s="43">
        <f t="shared" si="315"/>
        <v>217930</v>
      </c>
      <c r="AV1749" s="95">
        <f t="shared" si="322"/>
        <v>217930.37280000001</v>
      </c>
      <c r="AW1749" s="61" t="str">
        <f t="shared" si="322"/>
        <v/>
      </c>
      <c r="AX1749" s="61" t="str">
        <f t="shared" si="322"/>
        <v/>
      </c>
      <c r="AY1749" s="61" t="str">
        <f t="shared" si="322"/>
        <v/>
      </c>
      <c r="AZ1749" s="44" t="str">
        <f t="shared" si="322"/>
        <v/>
      </c>
      <c r="BA1749" s="45"/>
      <c r="BB1749" s="97">
        <v>168</v>
      </c>
      <c r="BC1749" s="98">
        <v>0</v>
      </c>
      <c r="BD1749" s="98">
        <v>0</v>
      </c>
      <c r="BE1749" s="98">
        <v>0</v>
      </c>
      <c r="BF1749" s="98">
        <v>0</v>
      </c>
      <c r="BG1749" s="99">
        <f t="shared" si="320"/>
        <v>168</v>
      </c>
      <c r="BH1749" s="52">
        <f t="shared" si="316"/>
        <v>0</v>
      </c>
      <c r="BI1749" s="53">
        <f>IFERROR(IF(ROUND(V1749/((D1749+AK1749)/2),1)&lt;0,0,ROUND(V1749/((D1749+AK1749)/2),1)),0)</f>
        <v>69.900000000000006</v>
      </c>
      <c r="BJ1749" s="55" t="str">
        <f>IF(AK1749=0,"정상",IF(AP1749="악성","악성",IF(AND(BL1749&gt;3,BI1749&lt;0.5),"악성",IF(AND(AP1749="정상",BL1749&lt;=3),"정상",IF(BI1749&gt;1,"정상","부진")))))</f>
        <v>정상</v>
      </c>
      <c r="BK1749" s="54">
        <v>46143</v>
      </c>
      <c r="BL1749" s="52">
        <f t="shared" si="321"/>
        <v>5</v>
      </c>
    </row>
    <row r="1750" spans="1:64" ht="17.100000000000001" customHeight="1">
      <c r="A1750" s="58" t="s">
        <v>1</v>
      </c>
      <c r="B1750" s="57" t="s">
        <v>5922</v>
      </c>
      <c r="C1750" s="56" t="s">
        <v>5923</v>
      </c>
      <c r="D1750" s="213">
        <v>0</v>
      </c>
      <c r="E1750" s="214">
        <v>0</v>
      </c>
      <c r="F1750" s="215">
        <v>0</v>
      </c>
      <c r="G1750" s="213">
        <v>6000</v>
      </c>
      <c r="H1750" s="216">
        <v>1560.579</v>
      </c>
      <c r="I1750" s="215">
        <v>9363474</v>
      </c>
      <c r="J1750" s="213">
        <v>0</v>
      </c>
      <c r="K1750" s="216">
        <v>0</v>
      </c>
      <c r="L1750" s="215">
        <v>0</v>
      </c>
      <c r="M1750" s="213">
        <v>1535</v>
      </c>
      <c r="N1750" s="216">
        <v>1363.5087940000001</v>
      </c>
      <c r="O1750" s="215">
        <v>2092986</v>
      </c>
      <c r="P1750" s="213">
        <v>0</v>
      </c>
      <c r="Q1750" s="216">
        <v>0</v>
      </c>
      <c r="R1750" s="215">
        <v>0</v>
      </c>
      <c r="S1750" s="213">
        <v>7535</v>
      </c>
      <c r="T1750" s="214">
        <v>1520.4326470000001</v>
      </c>
      <c r="U1750" s="217">
        <v>11456460</v>
      </c>
      <c r="V1750" s="213">
        <v>3585</v>
      </c>
      <c r="W1750" s="216">
        <v>1515.9048809999999</v>
      </c>
      <c r="X1750" s="215">
        <v>5434519</v>
      </c>
      <c r="Y1750" s="213">
        <v>0</v>
      </c>
      <c r="Z1750" s="216">
        <v>0</v>
      </c>
      <c r="AA1750" s="215">
        <v>0</v>
      </c>
      <c r="AB1750" s="213">
        <v>1573</v>
      </c>
      <c r="AC1750" s="216">
        <v>1707.6223769999999</v>
      </c>
      <c r="AD1750" s="215">
        <v>2686090</v>
      </c>
      <c r="AE1750" s="213">
        <v>0</v>
      </c>
      <c r="AF1750" s="216">
        <v>0</v>
      </c>
      <c r="AG1750" s="215">
        <v>0</v>
      </c>
      <c r="AH1750" s="213">
        <v>5158</v>
      </c>
      <c r="AI1750" s="214">
        <v>1574.3716549999999</v>
      </c>
      <c r="AJ1750" s="215">
        <v>8120609</v>
      </c>
      <c r="AK1750" s="218">
        <v>2377</v>
      </c>
      <c r="AL1750" s="214">
        <v>1403.3870999999999</v>
      </c>
      <c r="AM1750" s="215">
        <v>3335851</v>
      </c>
      <c r="AN1750" s="36">
        <f t="shared" si="313"/>
        <v>3.1568532684186164E-4</v>
      </c>
      <c r="AO1750" s="37">
        <f t="shared" si="314"/>
        <v>0.3154611811546118</v>
      </c>
      <c r="AP1750" s="38" t="s">
        <v>2</v>
      </c>
      <c r="AQ1750" s="39" t="str">
        <f t="shared" si="312"/>
        <v>제품</v>
      </c>
      <c r="AR1750" s="40">
        <f t="shared" si="317"/>
        <v>0</v>
      </c>
      <c r="AS1750" s="41">
        <f t="shared" si="318"/>
        <v>0</v>
      </c>
      <c r="AT1750" s="42">
        <f t="shared" si="319"/>
        <v>3335851</v>
      </c>
      <c r="AU1750" s="43">
        <f t="shared" si="315"/>
        <v>3335851</v>
      </c>
      <c r="AV1750" s="95">
        <f t="shared" si="322"/>
        <v>3335851.1366999997</v>
      </c>
      <c r="AW1750" s="61" t="str">
        <f t="shared" si="322"/>
        <v/>
      </c>
      <c r="AX1750" s="61" t="str">
        <f t="shared" si="322"/>
        <v/>
      </c>
      <c r="AY1750" s="61" t="str">
        <f t="shared" si="322"/>
        <v/>
      </c>
      <c r="AZ1750" s="44" t="str">
        <f t="shared" si="322"/>
        <v/>
      </c>
      <c r="BA1750" s="45"/>
      <c r="BB1750" s="97">
        <v>2377</v>
      </c>
      <c r="BC1750" s="98">
        <v>0</v>
      </c>
      <c r="BD1750" s="98">
        <v>0</v>
      </c>
      <c r="BE1750" s="98">
        <v>0</v>
      </c>
      <c r="BF1750" s="98">
        <v>0</v>
      </c>
      <c r="BG1750" s="99">
        <f t="shared" si="320"/>
        <v>2377</v>
      </c>
      <c r="BH1750" s="52">
        <f t="shared" si="316"/>
        <v>0</v>
      </c>
      <c r="BI1750" s="53">
        <f>IFERROR(IF(ROUND(V1750/((D1750+AK1750)/2),1)&lt;0,0,ROUND(V1750/((D1750+AK1750)/2),1)),0)</f>
        <v>3</v>
      </c>
      <c r="BJ1750" s="55" t="str">
        <f>IF(AK1750=0,"정상",IF(AP1750="악성","악성",IF(AND(BL1750&gt;3,BI1750&lt;0.5),"악성",IF(AND(AP1750="정상",BL1750&lt;=3),"정상",IF(BI1750&gt;1,"정상","부진")))))</f>
        <v>정상</v>
      </c>
      <c r="BK1750" s="54">
        <v>46235</v>
      </c>
      <c r="BL1750" s="52">
        <f t="shared" si="321"/>
        <v>2</v>
      </c>
    </row>
    <row r="1751" spans="1:64" ht="17.100000000000001" customHeight="1">
      <c r="A1751" s="58" t="s">
        <v>1</v>
      </c>
      <c r="B1751" s="57" t="s">
        <v>6042</v>
      </c>
      <c r="C1751" s="56" t="s">
        <v>6043</v>
      </c>
      <c r="D1751" s="213">
        <v>0</v>
      </c>
      <c r="E1751" s="214">
        <v>0</v>
      </c>
      <c r="F1751" s="215">
        <v>0</v>
      </c>
      <c r="G1751" s="213">
        <v>5000</v>
      </c>
      <c r="H1751" s="216">
        <v>5609.5888000000004</v>
      </c>
      <c r="I1751" s="215">
        <v>28047944</v>
      </c>
      <c r="J1751" s="213">
        <v>0</v>
      </c>
      <c r="K1751" s="216">
        <v>0</v>
      </c>
      <c r="L1751" s="215">
        <v>0</v>
      </c>
      <c r="M1751" s="213">
        <v>0</v>
      </c>
      <c r="N1751" s="216">
        <v>0</v>
      </c>
      <c r="O1751" s="215">
        <v>0</v>
      </c>
      <c r="P1751" s="213">
        <v>0</v>
      </c>
      <c r="Q1751" s="216">
        <v>0</v>
      </c>
      <c r="R1751" s="215">
        <v>0</v>
      </c>
      <c r="S1751" s="213">
        <v>5000</v>
      </c>
      <c r="T1751" s="214">
        <v>5609.5888000000004</v>
      </c>
      <c r="U1751" s="217">
        <v>28047944</v>
      </c>
      <c r="V1751" s="213">
        <v>4346</v>
      </c>
      <c r="W1751" s="216">
        <v>5609.5888169999998</v>
      </c>
      <c r="X1751" s="215">
        <v>24379273</v>
      </c>
      <c r="Y1751" s="213">
        <v>0</v>
      </c>
      <c r="Z1751" s="216">
        <v>0</v>
      </c>
      <c r="AA1751" s="215">
        <v>0</v>
      </c>
      <c r="AB1751" s="213">
        <v>39</v>
      </c>
      <c r="AC1751" s="216">
        <v>5609.6153839999997</v>
      </c>
      <c r="AD1751" s="215">
        <v>218775</v>
      </c>
      <c r="AE1751" s="213">
        <v>0</v>
      </c>
      <c r="AF1751" s="216">
        <v>0</v>
      </c>
      <c r="AG1751" s="215">
        <v>0</v>
      </c>
      <c r="AH1751" s="213">
        <v>4385</v>
      </c>
      <c r="AI1751" s="214">
        <v>5609.5890529999997</v>
      </c>
      <c r="AJ1751" s="215">
        <v>24598048</v>
      </c>
      <c r="AK1751" s="218">
        <v>615</v>
      </c>
      <c r="AL1751" s="214">
        <v>5609.5882000000001</v>
      </c>
      <c r="AM1751" s="215">
        <v>3449896</v>
      </c>
      <c r="AN1751" s="36">
        <f t="shared" si="313"/>
        <v>3.2647787516002099E-4</v>
      </c>
      <c r="AO1751" s="37">
        <f t="shared" si="314"/>
        <v>0.123</v>
      </c>
      <c r="AP1751" s="38" t="s">
        <v>2</v>
      </c>
      <c r="AQ1751" s="39" t="str">
        <f t="shared" si="312"/>
        <v>제품</v>
      </c>
      <c r="AR1751" s="40">
        <f t="shared" si="317"/>
        <v>0</v>
      </c>
      <c r="AS1751" s="41">
        <f t="shared" si="318"/>
        <v>0</v>
      </c>
      <c r="AT1751" s="42">
        <f t="shared" si="319"/>
        <v>3449896</v>
      </c>
      <c r="AU1751" s="43">
        <f t="shared" si="315"/>
        <v>3449896</v>
      </c>
      <c r="AV1751" s="95">
        <f t="shared" si="322"/>
        <v>3449896.7430000002</v>
      </c>
      <c r="AW1751" s="61" t="str">
        <f t="shared" si="322"/>
        <v/>
      </c>
      <c r="AX1751" s="61" t="str">
        <f t="shared" si="322"/>
        <v/>
      </c>
      <c r="AY1751" s="61" t="str">
        <f t="shared" si="322"/>
        <v/>
      </c>
      <c r="AZ1751" s="44" t="str">
        <f t="shared" si="322"/>
        <v/>
      </c>
      <c r="BA1751" s="45"/>
      <c r="BB1751" s="97">
        <v>615</v>
      </c>
      <c r="BC1751" s="98">
        <v>0</v>
      </c>
      <c r="BD1751" s="98">
        <v>0</v>
      </c>
      <c r="BE1751" s="98">
        <v>0</v>
      </c>
      <c r="BF1751" s="98">
        <v>0</v>
      </c>
      <c r="BG1751" s="99">
        <f t="shared" si="320"/>
        <v>615</v>
      </c>
      <c r="BH1751" s="52">
        <f t="shared" si="316"/>
        <v>0</v>
      </c>
      <c r="BI1751" s="53">
        <f>IFERROR(IF(ROUND(V1751/((D1751+AK1751)/2),1)&lt;0,0,ROUND(V1751/((D1751+AK1751)/2),1)),0)</f>
        <v>14.1</v>
      </c>
      <c r="BJ1751" s="55" t="str">
        <f>IF(AK1751=0,"정상",IF(AP1751="악성","악성",IF(AND(BL1751&gt;3,BI1751&lt;0.5),"악성",IF(AND(AP1751="정상",BL1751&lt;=3),"정상",IF(BI1751&gt;1,"정상","부진")))))</f>
        <v>정상</v>
      </c>
      <c r="BK1751" s="54">
        <v>46204</v>
      </c>
      <c r="BL1751" s="52">
        <f t="shared" si="321"/>
        <v>3</v>
      </c>
    </row>
    <row r="1752" spans="1:64" ht="17.100000000000001" customHeight="1">
      <c r="A1752" s="58" t="s">
        <v>1</v>
      </c>
      <c r="B1752" s="57" t="s">
        <v>6172</v>
      </c>
      <c r="C1752" s="56" t="s">
        <v>6173</v>
      </c>
      <c r="D1752" s="213">
        <v>0</v>
      </c>
      <c r="E1752" s="214">
        <v>0</v>
      </c>
      <c r="F1752" s="215">
        <v>0</v>
      </c>
      <c r="G1752" s="213">
        <v>10000</v>
      </c>
      <c r="H1752" s="216">
        <v>2154.9614000000001</v>
      </c>
      <c r="I1752" s="215">
        <v>21549614</v>
      </c>
      <c r="J1752" s="213">
        <v>0</v>
      </c>
      <c r="K1752" s="216">
        <v>0</v>
      </c>
      <c r="L1752" s="215">
        <v>0</v>
      </c>
      <c r="M1752" s="213">
        <v>0</v>
      </c>
      <c r="N1752" s="216">
        <v>0</v>
      </c>
      <c r="O1752" s="215">
        <v>0</v>
      </c>
      <c r="P1752" s="213">
        <v>0</v>
      </c>
      <c r="Q1752" s="216">
        <v>0</v>
      </c>
      <c r="R1752" s="215">
        <v>0</v>
      </c>
      <c r="S1752" s="213">
        <v>10000</v>
      </c>
      <c r="T1752" s="214">
        <v>2154.9614000000001</v>
      </c>
      <c r="U1752" s="217">
        <v>21549614</v>
      </c>
      <c r="V1752" s="213">
        <v>3476</v>
      </c>
      <c r="W1752" s="216">
        <v>2154.9617370000001</v>
      </c>
      <c r="X1752" s="215">
        <v>7490647</v>
      </c>
      <c r="Y1752" s="213">
        <v>0</v>
      </c>
      <c r="Z1752" s="216">
        <v>0</v>
      </c>
      <c r="AA1752" s="215">
        <v>0</v>
      </c>
      <c r="AB1752" s="213">
        <v>33</v>
      </c>
      <c r="AC1752" s="216">
        <v>2154.9696960000001</v>
      </c>
      <c r="AD1752" s="215">
        <v>71114</v>
      </c>
      <c r="AE1752" s="213">
        <v>0</v>
      </c>
      <c r="AF1752" s="216">
        <v>0</v>
      </c>
      <c r="AG1752" s="215">
        <v>0</v>
      </c>
      <c r="AH1752" s="213">
        <v>3509</v>
      </c>
      <c r="AI1752" s="214">
        <v>2154.961812</v>
      </c>
      <c r="AJ1752" s="215">
        <v>7561761</v>
      </c>
      <c r="AK1752" s="218">
        <v>6491</v>
      </c>
      <c r="AL1752" s="214">
        <v>2154.9612999999999</v>
      </c>
      <c r="AM1752" s="215">
        <v>13987853</v>
      </c>
      <c r="AN1752" s="36">
        <f t="shared" si="313"/>
        <v>1.3237281719480022E-3</v>
      </c>
      <c r="AO1752" s="37">
        <f t="shared" si="314"/>
        <v>0.64910000000000001</v>
      </c>
      <c r="AP1752" s="38" t="s">
        <v>2</v>
      </c>
      <c r="AQ1752" s="39" t="str">
        <f t="shared" si="312"/>
        <v>제품</v>
      </c>
      <c r="AR1752" s="40">
        <f t="shared" si="317"/>
        <v>0</v>
      </c>
      <c r="AS1752" s="41">
        <f t="shared" si="318"/>
        <v>0</v>
      </c>
      <c r="AT1752" s="42">
        <f t="shared" si="319"/>
        <v>13987853</v>
      </c>
      <c r="AU1752" s="43">
        <f t="shared" si="315"/>
        <v>13987853</v>
      </c>
      <c r="AV1752" s="95">
        <f t="shared" si="322"/>
        <v>13987853.7983</v>
      </c>
      <c r="AW1752" s="61" t="str">
        <f t="shared" si="322"/>
        <v/>
      </c>
      <c r="AX1752" s="61" t="str">
        <f t="shared" si="322"/>
        <v/>
      </c>
      <c r="AY1752" s="61" t="str">
        <f t="shared" si="322"/>
        <v/>
      </c>
      <c r="AZ1752" s="44" t="str">
        <f t="shared" si="322"/>
        <v/>
      </c>
      <c r="BA1752" s="45"/>
      <c r="BB1752" s="97">
        <v>6491</v>
      </c>
      <c r="BC1752" s="98">
        <v>0</v>
      </c>
      <c r="BD1752" s="98">
        <v>0</v>
      </c>
      <c r="BE1752" s="98">
        <v>0</v>
      </c>
      <c r="BF1752" s="98">
        <v>0</v>
      </c>
      <c r="BG1752" s="99">
        <f t="shared" si="320"/>
        <v>6491</v>
      </c>
      <c r="BH1752" s="52">
        <f t="shared" si="316"/>
        <v>0</v>
      </c>
      <c r="BI1752" s="53">
        <f>IFERROR(IF(ROUND(V1752/((D1752+AK1752)/2),1)&lt;0,0,ROUND(V1752/((D1752+AK1752)/2),1)),0)</f>
        <v>1.1000000000000001</v>
      </c>
      <c r="BJ1752" s="55" t="str">
        <f>IF(AK1752=0,"정상",IF(AP1752="악성","악성",IF(AND(BL1752&gt;3,BI1752&lt;0.5),"악성",IF(AND(AP1752="정상",BL1752&lt;=3),"정상",IF(BI1752&gt;1,"정상","부진")))))</f>
        <v>정상</v>
      </c>
      <c r="BK1752" s="54">
        <v>46235</v>
      </c>
      <c r="BL1752" s="52">
        <f t="shared" si="321"/>
        <v>2</v>
      </c>
    </row>
    <row r="1753" spans="1:64" ht="17.100000000000001" customHeight="1">
      <c r="A1753" s="58" t="s">
        <v>1</v>
      </c>
      <c r="B1753" s="57" t="s">
        <v>6174</v>
      </c>
      <c r="C1753" s="56" t="s">
        <v>6175</v>
      </c>
      <c r="D1753" s="213">
        <v>0</v>
      </c>
      <c r="E1753" s="214">
        <v>0</v>
      </c>
      <c r="F1753" s="215">
        <v>0</v>
      </c>
      <c r="G1753" s="213">
        <v>0</v>
      </c>
      <c r="H1753" s="216">
        <v>0</v>
      </c>
      <c r="I1753" s="215">
        <v>0</v>
      </c>
      <c r="J1753" s="213">
        <v>2000</v>
      </c>
      <c r="K1753" s="216">
        <v>1551.33</v>
      </c>
      <c r="L1753" s="215">
        <v>3102660</v>
      </c>
      <c r="M1753" s="213">
        <v>36</v>
      </c>
      <c r="N1753" s="216">
        <v>1</v>
      </c>
      <c r="O1753" s="215">
        <v>36</v>
      </c>
      <c r="P1753" s="213">
        <v>0</v>
      </c>
      <c r="Q1753" s="216">
        <v>0</v>
      </c>
      <c r="R1753" s="215">
        <v>0</v>
      </c>
      <c r="S1753" s="213">
        <v>2036</v>
      </c>
      <c r="T1753" s="214">
        <v>1523.9174849999999</v>
      </c>
      <c r="U1753" s="217">
        <v>3102696</v>
      </c>
      <c r="V1753" s="213">
        <v>1079</v>
      </c>
      <c r="W1753" s="216">
        <v>1523.918443</v>
      </c>
      <c r="X1753" s="215">
        <v>1644308</v>
      </c>
      <c r="Y1753" s="213">
        <v>0</v>
      </c>
      <c r="Z1753" s="216">
        <v>0</v>
      </c>
      <c r="AA1753" s="215">
        <v>0</v>
      </c>
      <c r="AB1753" s="213">
        <v>40</v>
      </c>
      <c r="AC1753" s="216">
        <v>1523.925</v>
      </c>
      <c r="AD1753" s="215">
        <v>60957</v>
      </c>
      <c r="AE1753" s="213">
        <v>0</v>
      </c>
      <c r="AF1753" s="216">
        <v>0</v>
      </c>
      <c r="AG1753" s="215">
        <v>0</v>
      </c>
      <c r="AH1753" s="213">
        <v>1119</v>
      </c>
      <c r="AI1753" s="214">
        <v>1523.9186769999999</v>
      </c>
      <c r="AJ1753" s="215">
        <v>1705265</v>
      </c>
      <c r="AK1753" s="218">
        <v>917</v>
      </c>
      <c r="AL1753" s="214">
        <v>1523.9169999999999</v>
      </c>
      <c r="AM1753" s="215">
        <v>1397431</v>
      </c>
      <c r="AN1753" s="36">
        <f t="shared" si="313"/>
        <v>1.3224465420486392E-4</v>
      </c>
      <c r="AO1753" s="37">
        <f t="shared" si="314"/>
        <v>0.45039292730844793</v>
      </c>
      <c r="AP1753" s="38" t="s">
        <v>2</v>
      </c>
      <c r="AQ1753" s="39" t="str">
        <f t="shared" si="312"/>
        <v>제품</v>
      </c>
      <c r="AR1753" s="40">
        <f t="shared" si="317"/>
        <v>0</v>
      </c>
      <c r="AS1753" s="41">
        <f t="shared" si="318"/>
        <v>0</v>
      </c>
      <c r="AT1753" s="42">
        <f t="shared" si="319"/>
        <v>1397431</v>
      </c>
      <c r="AU1753" s="43">
        <f t="shared" si="315"/>
        <v>1397431</v>
      </c>
      <c r="AV1753" s="95">
        <f t="shared" si="322"/>
        <v>1397431.889</v>
      </c>
      <c r="AW1753" s="61" t="str">
        <f t="shared" si="322"/>
        <v/>
      </c>
      <c r="AX1753" s="61" t="str">
        <f t="shared" si="322"/>
        <v/>
      </c>
      <c r="AY1753" s="61" t="str">
        <f t="shared" si="322"/>
        <v/>
      </c>
      <c r="AZ1753" s="44" t="str">
        <f t="shared" si="322"/>
        <v/>
      </c>
      <c r="BA1753" s="45"/>
      <c r="BB1753" s="97">
        <v>917</v>
      </c>
      <c r="BC1753" s="98">
        <v>0</v>
      </c>
      <c r="BD1753" s="98">
        <v>0</v>
      </c>
      <c r="BE1753" s="98">
        <v>0</v>
      </c>
      <c r="BF1753" s="98">
        <v>0</v>
      </c>
      <c r="BG1753" s="99">
        <f t="shared" si="320"/>
        <v>917</v>
      </c>
      <c r="BH1753" s="52">
        <f t="shared" si="316"/>
        <v>0</v>
      </c>
      <c r="BI1753" s="53">
        <f>IFERROR(IF(ROUND(V1753/((D1753+AK1753)/2),1)&lt;0,0,ROUND(V1753/((D1753+AK1753)/2),1)),0)</f>
        <v>2.4</v>
      </c>
      <c r="BJ1753" s="55" t="str">
        <f>IF(AK1753=0,"정상",IF(AP1753="악성","악성",IF(AND(BL1753&gt;3,BI1753&lt;0.5),"악성",IF(AND(AP1753="정상",BL1753&lt;=3),"정상",IF(BI1753&gt;1,"정상","부진")))))</f>
        <v>정상</v>
      </c>
      <c r="BK1753" s="54">
        <v>46235</v>
      </c>
      <c r="BL1753" s="52">
        <f t="shared" si="321"/>
        <v>2</v>
      </c>
    </row>
    <row r="1754" spans="1:64" ht="17.100000000000001" customHeight="1">
      <c r="A1754" s="58" t="s">
        <v>1</v>
      </c>
      <c r="B1754" s="57" t="s">
        <v>6323</v>
      </c>
      <c r="C1754" s="56" t="s">
        <v>6324</v>
      </c>
      <c r="D1754" s="213">
        <v>0</v>
      </c>
      <c r="E1754" s="214">
        <v>0</v>
      </c>
      <c r="F1754" s="215">
        <v>0</v>
      </c>
      <c r="G1754" s="213">
        <v>0</v>
      </c>
      <c r="H1754" s="216">
        <v>0</v>
      </c>
      <c r="I1754" s="215">
        <v>0</v>
      </c>
      <c r="J1754" s="213">
        <v>5000</v>
      </c>
      <c r="K1754" s="216">
        <v>1017</v>
      </c>
      <c r="L1754" s="215">
        <v>5085000</v>
      </c>
      <c r="M1754" s="213">
        <v>40</v>
      </c>
      <c r="N1754" s="216">
        <v>1</v>
      </c>
      <c r="O1754" s="215">
        <v>40</v>
      </c>
      <c r="P1754" s="213">
        <v>0</v>
      </c>
      <c r="Q1754" s="216">
        <v>0</v>
      </c>
      <c r="R1754" s="215">
        <v>0</v>
      </c>
      <c r="S1754" s="213">
        <v>5040</v>
      </c>
      <c r="T1754" s="214">
        <v>1008.936507</v>
      </c>
      <c r="U1754" s="217">
        <v>5085040</v>
      </c>
      <c r="V1754" s="213">
        <v>816</v>
      </c>
      <c r="W1754" s="216">
        <v>1008.9375</v>
      </c>
      <c r="X1754" s="215">
        <v>823293</v>
      </c>
      <c r="Y1754" s="213">
        <v>0</v>
      </c>
      <c r="Z1754" s="216">
        <v>0</v>
      </c>
      <c r="AA1754" s="215">
        <v>0</v>
      </c>
      <c r="AB1754" s="213">
        <v>0</v>
      </c>
      <c r="AC1754" s="216">
        <v>0</v>
      </c>
      <c r="AD1754" s="215">
        <v>0</v>
      </c>
      <c r="AE1754" s="213">
        <v>0</v>
      </c>
      <c r="AF1754" s="216">
        <v>0</v>
      </c>
      <c r="AG1754" s="215">
        <v>0</v>
      </c>
      <c r="AH1754" s="213">
        <v>816</v>
      </c>
      <c r="AI1754" s="214">
        <v>1008.9375</v>
      </c>
      <c r="AJ1754" s="215">
        <v>823293</v>
      </c>
      <c r="AK1754" s="218">
        <v>4224</v>
      </c>
      <c r="AL1754" s="214">
        <v>1008.9365</v>
      </c>
      <c r="AM1754" s="215">
        <v>4261747</v>
      </c>
      <c r="AN1754" s="36">
        <f t="shared" si="313"/>
        <v>4.0330668084765276E-4</v>
      </c>
      <c r="AO1754" s="37">
        <f t="shared" si="314"/>
        <v>0.83809523809523812</v>
      </c>
      <c r="AP1754" s="38" t="s">
        <v>2</v>
      </c>
      <c r="AQ1754" s="39" t="str">
        <f t="shared" si="312"/>
        <v>제품</v>
      </c>
      <c r="AR1754" s="40">
        <f t="shared" si="317"/>
        <v>0</v>
      </c>
      <c r="AS1754" s="41">
        <f t="shared" si="318"/>
        <v>0</v>
      </c>
      <c r="AT1754" s="42">
        <f t="shared" si="319"/>
        <v>4261747</v>
      </c>
      <c r="AU1754" s="43">
        <f t="shared" si="315"/>
        <v>4261747</v>
      </c>
      <c r="AV1754" s="95">
        <f t="shared" si="322"/>
        <v>4261747.7760000005</v>
      </c>
      <c r="AW1754" s="61" t="str">
        <f t="shared" si="322"/>
        <v/>
      </c>
      <c r="AX1754" s="61" t="str">
        <f t="shared" si="322"/>
        <v/>
      </c>
      <c r="AY1754" s="61" t="str">
        <f t="shared" si="322"/>
        <v/>
      </c>
      <c r="AZ1754" s="44" t="str">
        <f t="shared" si="322"/>
        <v/>
      </c>
      <c r="BA1754" s="45"/>
      <c r="BB1754" s="97">
        <v>4224</v>
      </c>
      <c r="BC1754" s="98">
        <v>0</v>
      </c>
      <c r="BD1754" s="98">
        <v>0</v>
      </c>
      <c r="BE1754" s="98">
        <v>0</v>
      </c>
      <c r="BF1754" s="98">
        <v>0</v>
      </c>
      <c r="BG1754" s="99">
        <f t="shared" si="320"/>
        <v>4224</v>
      </c>
      <c r="BH1754" s="52">
        <f t="shared" si="316"/>
        <v>0</v>
      </c>
      <c r="BI1754" s="53">
        <f>IFERROR(IF(ROUND(V1754/((D1754+AK1754)/2),1)&lt;0,0,ROUND(V1754/((D1754+AK1754)/2),1)),0)</f>
        <v>0.4</v>
      </c>
      <c r="BJ1754" s="55" t="str">
        <f>IF(AK1754=0,"정상",IF(AP1754="악성","악성",IF(AND(BL1754&gt;3,BI1754&lt;0.5),"악성",IF(AND(AP1754="정상",BL1754&lt;=3),"정상",IF(BI1754&gt;1,"정상","부진")))))</f>
        <v>정상</v>
      </c>
      <c r="BK1754" s="54">
        <v>46266</v>
      </c>
      <c r="BL1754" s="52">
        <f t="shared" si="321"/>
        <v>1</v>
      </c>
    </row>
    <row r="1755" spans="1:64" ht="17.100000000000001" customHeight="1">
      <c r="A1755" s="58" t="s">
        <v>1</v>
      </c>
      <c r="B1755" s="57" t="s">
        <v>338</v>
      </c>
      <c r="C1755" s="56" t="s">
        <v>339</v>
      </c>
      <c r="D1755" s="213">
        <v>0</v>
      </c>
      <c r="E1755" s="214">
        <v>0</v>
      </c>
      <c r="F1755" s="215">
        <v>0</v>
      </c>
      <c r="G1755" s="213">
        <v>0</v>
      </c>
      <c r="H1755" s="216">
        <v>0</v>
      </c>
      <c r="I1755" s="215">
        <v>0</v>
      </c>
      <c r="J1755" s="213">
        <v>0</v>
      </c>
      <c r="K1755" s="216">
        <v>0</v>
      </c>
      <c r="L1755" s="215">
        <v>0</v>
      </c>
      <c r="M1755" s="213">
        <v>0</v>
      </c>
      <c r="N1755" s="216">
        <v>0</v>
      </c>
      <c r="O1755" s="215">
        <v>0</v>
      </c>
      <c r="P1755" s="213">
        <v>0</v>
      </c>
      <c r="Q1755" s="216">
        <v>0</v>
      </c>
      <c r="R1755" s="215">
        <v>0</v>
      </c>
      <c r="S1755" s="213">
        <v>0</v>
      </c>
      <c r="T1755" s="214">
        <v>0</v>
      </c>
      <c r="U1755" s="217">
        <v>0</v>
      </c>
      <c r="V1755" s="213">
        <v>-2</v>
      </c>
      <c r="W1755" s="216">
        <v>9417.5</v>
      </c>
      <c r="X1755" s="215">
        <v>-18835</v>
      </c>
      <c r="Y1755" s="213">
        <v>0</v>
      </c>
      <c r="Z1755" s="216">
        <v>0</v>
      </c>
      <c r="AA1755" s="215">
        <v>0</v>
      </c>
      <c r="AB1755" s="213">
        <v>2</v>
      </c>
      <c r="AC1755" s="216">
        <v>9417.5</v>
      </c>
      <c r="AD1755" s="215">
        <v>18835</v>
      </c>
      <c r="AE1755" s="213">
        <v>0</v>
      </c>
      <c r="AF1755" s="216">
        <v>0</v>
      </c>
      <c r="AG1755" s="215">
        <v>0</v>
      </c>
      <c r="AH1755" s="213">
        <v>0</v>
      </c>
      <c r="AI1755" s="214">
        <v>0</v>
      </c>
      <c r="AJ1755" s="215">
        <v>0</v>
      </c>
      <c r="AK1755" s="218">
        <v>0</v>
      </c>
      <c r="AL1755" s="214">
        <v>0</v>
      </c>
      <c r="AM1755" s="215">
        <v>0</v>
      </c>
      <c r="AN1755" s="36">
        <f t="shared" si="313"/>
        <v>0</v>
      </c>
      <c r="AO1755" s="37">
        <f t="shared" si="314"/>
        <v>0</v>
      </c>
      <c r="AP1755" s="38" t="s">
        <v>3</v>
      </c>
      <c r="AQ1755" s="39" t="str">
        <f t="shared" si="312"/>
        <v>제품</v>
      </c>
      <c r="AR1755" s="40">
        <f t="shared" si="317"/>
        <v>0</v>
      </c>
      <c r="AS1755" s="41">
        <f t="shared" si="318"/>
        <v>0</v>
      </c>
      <c r="AT1755" s="42">
        <f t="shared" si="319"/>
        <v>0</v>
      </c>
      <c r="AU1755" s="43">
        <f t="shared" si="315"/>
        <v>0</v>
      </c>
      <c r="AV1755" s="95" t="str">
        <f t="shared" si="322"/>
        <v/>
      </c>
      <c r="AW1755" s="61" t="str">
        <f t="shared" si="322"/>
        <v/>
      </c>
      <c r="AX1755" s="61" t="str">
        <f t="shared" si="322"/>
        <v/>
      </c>
      <c r="AY1755" s="61" t="str">
        <f t="shared" si="322"/>
        <v/>
      </c>
      <c r="AZ1755" s="44" t="str">
        <f t="shared" si="322"/>
        <v/>
      </c>
      <c r="BA1755" s="45"/>
      <c r="BB1755" s="97">
        <v>0</v>
      </c>
      <c r="BC1755" s="98">
        <v>0</v>
      </c>
      <c r="BD1755" s="98">
        <v>0</v>
      </c>
      <c r="BE1755" s="98">
        <v>0</v>
      </c>
      <c r="BF1755" s="98">
        <v>0</v>
      </c>
      <c r="BG1755" s="99">
        <f t="shared" si="320"/>
        <v>0</v>
      </c>
      <c r="BH1755" s="52">
        <f t="shared" si="316"/>
        <v>0</v>
      </c>
      <c r="BI1755" s="53">
        <f>IFERROR(IF(ROUND(V1755/((D1755+AK1755)/2),1)&lt;0,0,ROUND(V1755/((D1755+AK1755)/2),1)),0)</f>
        <v>0</v>
      </c>
      <c r="BJ1755" s="55" t="str">
        <f>IF(AK1755=0,"정상",IF(AP1755="악성","악성",IF(AND(BL1755&gt;3,BI1755&lt;0.5),"악성",IF(AND(AP1755="정상",BL1755&lt;=3),"정상",IF(BI1755&gt;1,"정상","부진")))))</f>
        <v>정상</v>
      </c>
      <c r="BK1755" s="54">
        <v>41883</v>
      </c>
      <c r="BL1755" s="52">
        <f t="shared" si="321"/>
        <v>145</v>
      </c>
    </row>
    <row r="1756" spans="1:64" ht="17.100000000000001" customHeight="1">
      <c r="A1756" s="58" t="s">
        <v>1</v>
      </c>
      <c r="B1756" s="57" t="s">
        <v>340</v>
      </c>
      <c r="C1756" s="56" t="s">
        <v>3611</v>
      </c>
      <c r="D1756" s="213">
        <v>6881</v>
      </c>
      <c r="E1756" s="214">
        <v>3364.5192999999999</v>
      </c>
      <c r="F1756" s="215">
        <v>23151257</v>
      </c>
      <c r="G1756" s="213">
        <v>35000</v>
      </c>
      <c r="H1756" s="216">
        <v>4568.2038570000004</v>
      </c>
      <c r="I1756" s="215">
        <v>159887135</v>
      </c>
      <c r="J1756" s="213">
        <v>0</v>
      </c>
      <c r="K1756" s="216">
        <v>0</v>
      </c>
      <c r="L1756" s="215">
        <v>0</v>
      </c>
      <c r="M1756" s="213">
        <v>10</v>
      </c>
      <c r="N1756" s="216">
        <v>5295</v>
      </c>
      <c r="O1756" s="215">
        <v>52950</v>
      </c>
      <c r="P1756" s="213">
        <v>0</v>
      </c>
      <c r="Q1756" s="216">
        <v>0</v>
      </c>
      <c r="R1756" s="215">
        <v>0</v>
      </c>
      <c r="S1756" s="213">
        <v>35010</v>
      </c>
      <c r="T1756" s="214">
        <v>4568.4114529999997</v>
      </c>
      <c r="U1756" s="217">
        <v>159940085</v>
      </c>
      <c r="V1756" s="213">
        <v>38954</v>
      </c>
      <c r="W1756" s="216">
        <v>4318.4118959999996</v>
      </c>
      <c r="X1756" s="215">
        <v>168219417</v>
      </c>
      <c r="Y1756" s="213">
        <v>0</v>
      </c>
      <c r="Z1756" s="216">
        <v>0</v>
      </c>
      <c r="AA1756" s="215">
        <v>0</v>
      </c>
      <c r="AB1756" s="213">
        <v>234</v>
      </c>
      <c r="AC1756" s="216">
        <v>3685.08547</v>
      </c>
      <c r="AD1756" s="215">
        <v>862310</v>
      </c>
      <c r="AE1756" s="213">
        <v>0</v>
      </c>
      <c r="AF1756" s="216">
        <v>0</v>
      </c>
      <c r="AG1756" s="215">
        <v>0</v>
      </c>
      <c r="AH1756" s="213">
        <v>39188</v>
      </c>
      <c r="AI1756" s="214">
        <v>4314.6301670000003</v>
      </c>
      <c r="AJ1756" s="215">
        <v>169081727</v>
      </c>
      <c r="AK1756" s="218">
        <v>2703</v>
      </c>
      <c r="AL1756" s="214">
        <v>5182.9880999999996</v>
      </c>
      <c r="AM1756" s="215">
        <v>14009615</v>
      </c>
      <c r="AN1756" s="36">
        <f t="shared" si="313"/>
        <v>1.3257875996870506E-3</v>
      </c>
      <c r="AO1756" s="37">
        <f t="shared" si="314"/>
        <v>6.4524599555990547E-2</v>
      </c>
      <c r="AP1756" s="38" t="s">
        <v>2</v>
      </c>
      <c r="AQ1756" s="39" t="str">
        <f t="shared" si="312"/>
        <v>제품</v>
      </c>
      <c r="AR1756" s="40">
        <f t="shared" si="317"/>
        <v>0</v>
      </c>
      <c r="AS1756" s="41">
        <f t="shared" si="318"/>
        <v>0</v>
      </c>
      <c r="AT1756" s="42">
        <f t="shared" si="319"/>
        <v>14009615</v>
      </c>
      <c r="AU1756" s="43">
        <f t="shared" si="315"/>
        <v>14009615</v>
      </c>
      <c r="AV1756" s="95">
        <f t="shared" si="322"/>
        <v>14009616.834299998</v>
      </c>
      <c r="AW1756" s="61" t="str">
        <f t="shared" si="322"/>
        <v/>
      </c>
      <c r="AX1756" s="61" t="str">
        <f t="shared" si="322"/>
        <v/>
      </c>
      <c r="AY1756" s="61" t="str">
        <f t="shared" si="322"/>
        <v/>
      </c>
      <c r="AZ1756" s="44" t="str">
        <f t="shared" si="322"/>
        <v/>
      </c>
      <c r="BA1756" s="45"/>
      <c r="BB1756" s="97">
        <v>2703</v>
      </c>
      <c r="BC1756" s="98">
        <v>0</v>
      </c>
      <c r="BD1756" s="98">
        <v>0</v>
      </c>
      <c r="BE1756" s="98">
        <v>0</v>
      </c>
      <c r="BF1756" s="98">
        <v>0</v>
      </c>
      <c r="BG1756" s="99">
        <f t="shared" si="320"/>
        <v>2703</v>
      </c>
      <c r="BH1756" s="52">
        <f t="shared" si="316"/>
        <v>0</v>
      </c>
      <c r="BI1756" s="53">
        <f>IFERROR(IF(ROUND(V1756/((D1756+AK1756)/2),1)&lt;0,0,ROUND(V1756/((D1756+AK1756)/2),1)),0)</f>
        <v>8.1</v>
      </c>
      <c r="BJ1756" s="55" t="str">
        <f>IF(AK1756=0,"정상",IF(AP1756="악성","악성",IF(AND(BL1756&gt;3,BI1756&lt;0.5),"악성",IF(AND(AP1756="정상",BL1756&lt;=3),"정상",IF(BI1756&gt;1,"정상","부진")))))</f>
        <v>정상</v>
      </c>
      <c r="BK1756" s="54">
        <v>46235</v>
      </c>
      <c r="BL1756" s="52">
        <f t="shared" si="321"/>
        <v>2</v>
      </c>
    </row>
    <row r="1757" spans="1:64" ht="17.100000000000001" customHeight="1">
      <c r="A1757" s="58" t="s">
        <v>1</v>
      </c>
      <c r="B1757" s="57" t="s">
        <v>341</v>
      </c>
      <c r="C1757" s="56" t="s">
        <v>342</v>
      </c>
      <c r="D1757" s="213">
        <v>65</v>
      </c>
      <c r="E1757" s="214">
        <v>19185.432799999999</v>
      </c>
      <c r="F1757" s="215">
        <v>1247053</v>
      </c>
      <c r="G1757" s="213">
        <v>0</v>
      </c>
      <c r="H1757" s="216">
        <v>0</v>
      </c>
      <c r="I1757" s="215">
        <v>0</v>
      </c>
      <c r="J1757" s="213">
        <v>0</v>
      </c>
      <c r="K1757" s="216">
        <v>0</v>
      </c>
      <c r="L1757" s="215">
        <v>0</v>
      </c>
      <c r="M1757" s="213">
        <v>0</v>
      </c>
      <c r="N1757" s="216">
        <v>0</v>
      </c>
      <c r="O1757" s="215">
        <v>0</v>
      </c>
      <c r="P1757" s="213">
        <v>0</v>
      </c>
      <c r="Q1757" s="216">
        <v>0</v>
      </c>
      <c r="R1757" s="215">
        <v>0</v>
      </c>
      <c r="S1757" s="213">
        <v>0</v>
      </c>
      <c r="T1757" s="214">
        <v>0</v>
      </c>
      <c r="U1757" s="217">
        <v>0</v>
      </c>
      <c r="V1757" s="213">
        <v>50</v>
      </c>
      <c r="W1757" s="216">
        <v>19185.439999999999</v>
      </c>
      <c r="X1757" s="215">
        <v>959272</v>
      </c>
      <c r="Y1757" s="213">
        <v>0</v>
      </c>
      <c r="Z1757" s="216">
        <v>0</v>
      </c>
      <c r="AA1757" s="215">
        <v>0</v>
      </c>
      <c r="AB1757" s="213">
        <v>15</v>
      </c>
      <c r="AC1757" s="216">
        <v>19185.400000000001</v>
      </c>
      <c r="AD1757" s="215">
        <v>287781</v>
      </c>
      <c r="AE1757" s="213">
        <v>0</v>
      </c>
      <c r="AF1757" s="216">
        <v>0</v>
      </c>
      <c r="AG1757" s="215">
        <v>0</v>
      </c>
      <c r="AH1757" s="213">
        <v>65</v>
      </c>
      <c r="AI1757" s="214">
        <v>19185.430768999999</v>
      </c>
      <c r="AJ1757" s="215">
        <v>1247053</v>
      </c>
      <c r="AK1757" s="218">
        <v>0</v>
      </c>
      <c r="AL1757" s="214">
        <v>0</v>
      </c>
      <c r="AM1757" s="215">
        <v>0</v>
      </c>
      <c r="AN1757" s="36">
        <f t="shared" si="313"/>
        <v>0</v>
      </c>
      <c r="AO1757" s="37">
        <f t="shared" si="314"/>
        <v>0</v>
      </c>
      <c r="AP1757" s="38" t="s">
        <v>4</v>
      </c>
      <c r="AQ1757" s="39" t="str">
        <f t="shared" si="312"/>
        <v>제품</v>
      </c>
      <c r="AR1757" s="40">
        <f t="shared" si="317"/>
        <v>0</v>
      </c>
      <c r="AS1757" s="41">
        <f t="shared" si="318"/>
        <v>0</v>
      </c>
      <c r="AT1757" s="42">
        <f t="shared" si="319"/>
        <v>0</v>
      </c>
      <c r="AU1757" s="43">
        <f t="shared" si="315"/>
        <v>0</v>
      </c>
      <c r="AV1757" s="95" t="str">
        <f t="shared" si="322"/>
        <v/>
      </c>
      <c r="AW1757" s="61" t="str">
        <f t="shared" si="322"/>
        <v/>
      </c>
      <c r="AX1757" s="61" t="str">
        <f t="shared" si="322"/>
        <v/>
      </c>
      <c r="AY1757" s="61" t="str">
        <f t="shared" si="322"/>
        <v/>
      </c>
      <c r="AZ1757" s="44" t="str">
        <f t="shared" si="322"/>
        <v/>
      </c>
      <c r="BA1757" s="45"/>
      <c r="BB1757" s="97">
        <v>0</v>
      </c>
      <c r="BC1757" s="98">
        <v>0</v>
      </c>
      <c r="BD1757" s="98">
        <v>0</v>
      </c>
      <c r="BE1757" s="98">
        <v>0</v>
      </c>
      <c r="BF1757" s="98">
        <v>0</v>
      </c>
      <c r="BG1757" s="99">
        <f t="shared" si="320"/>
        <v>0</v>
      </c>
      <c r="BH1757" s="52">
        <f t="shared" si="316"/>
        <v>0</v>
      </c>
      <c r="BI1757" s="53">
        <f>IFERROR(IF(ROUND(V1757/((D1757+AK1757)/2),1)&lt;0,0,ROUND(V1757/((D1757+AK1757)/2),1)),0)</f>
        <v>1.5</v>
      </c>
      <c r="BJ1757" s="55" t="str">
        <f>IF(AK1757=0,"정상",IF(AP1757="악성","악성",IF(AND(BL1757&gt;3,BI1757&lt;0.5),"악성",IF(AND(AP1757="정상",BL1757&lt;=3),"정상",IF(BI1757&gt;1,"정상","부진")))))</f>
        <v>정상</v>
      </c>
      <c r="BK1757" s="54">
        <v>41275</v>
      </c>
      <c r="BL1757" s="52">
        <f t="shared" si="321"/>
        <v>165</v>
      </c>
    </row>
    <row r="1758" spans="1:64" ht="17.100000000000001" customHeight="1">
      <c r="A1758" s="58" t="s">
        <v>1</v>
      </c>
      <c r="B1758" s="57" t="s">
        <v>343</v>
      </c>
      <c r="C1758" s="56" t="s">
        <v>344</v>
      </c>
      <c r="D1758" s="213">
        <v>268</v>
      </c>
      <c r="E1758" s="214">
        <v>7758.8239999999996</v>
      </c>
      <c r="F1758" s="215">
        <v>2079363</v>
      </c>
      <c r="G1758" s="213">
        <v>36232</v>
      </c>
      <c r="H1758" s="216">
        <v>8211.3403060000001</v>
      </c>
      <c r="I1758" s="215">
        <v>297513282</v>
      </c>
      <c r="J1758" s="213">
        <v>0</v>
      </c>
      <c r="K1758" s="216">
        <v>0</v>
      </c>
      <c r="L1758" s="215">
        <v>0</v>
      </c>
      <c r="M1758" s="213">
        <v>5</v>
      </c>
      <c r="N1758" s="216">
        <v>8091</v>
      </c>
      <c r="O1758" s="215">
        <v>40455</v>
      </c>
      <c r="P1758" s="213">
        <v>0</v>
      </c>
      <c r="Q1758" s="216">
        <v>0</v>
      </c>
      <c r="R1758" s="215">
        <v>0</v>
      </c>
      <c r="S1758" s="213">
        <v>36237</v>
      </c>
      <c r="T1758" s="214">
        <v>8211.3237019999997</v>
      </c>
      <c r="U1758" s="217">
        <v>297553737</v>
      </c>
      <c r="V1758" s="213">
        <v>32679</v>
      </c>
      <c r="W1758" s="216">
        <v>8171.807307</v>
      </c>
      <c r="X1758" s="215">
        <v>267046491</v>
      </c>
      <c r="Y1758" s="213">
        <v>0</v>
      </c>
      <c r="Z1758" s="216">
        <v>0</v>
      </c>
      <c r="AA1758" s="215">
        <v>0</v>
      </c>
      <c r="AB1758" s="213">
        <v>128</v>
      </c>
      <c r="AC1758" s="216">
        <v>8108.1796869999998</v>
      </c>
      <c r="AD1758" s="215">
        <v>1037847</v>
      </c>
      <c r="AE1758" s="213">
        <v>0</v>
      </c>
      <c r="AF1758" s="216">
        <v>0</v>
      </c>
      <c r="AG1758" s="215">
        <v>0</v>
      </c>
      <c r="AH1758" s="213">
        <v>32807</v>
      </c>
      <c r="AI1758" s="214">
        <v>8171.5590570000004</v>
      </c>
      <c r="AJ1758" s="215">
        <v>268084338</v>
      </c>
      <c r="AK1758" s="218">
        <v>3698</v>
      </c>
      <c r="AL1758" s="214">
        <v>8531.3039000000008</v>
      </c>
      <c r="AM1758" s="215">
        <v>31548762</v>
      </c>
      <c r="AN1758" s="36">
        <f t="shared" si="313"/>
        <v>2.9855893573861978E-3</v>
      </c>
      <c r="AO1758" s="37">
        <f t="shared" si="314"/>
        <v>0.10130119161758663</v>
      </c>
      <c r="AP1758" s="38" t="s">
        <v>2</v>
      </c>
      <c r="AQ1758" s="39" t="str">
        <f t="shared" si="312"/>
        <v>제품</v>
      </c>
      <c r="AR1758" s="40">
        <f t="shared" si="317"/>
        <v>0</v>
      </c>
      <c r="AS1758" s="41">
        <f t="shared" si="318"/>
        <v>0</v>
      </c>
      <c r="AT1758" s="42">
        <f t="shared" si="319"/>
        <v>31548762</v>
      </c>
      <c r="AU1758" s="43">
        <f t="shared" si="315"/>
        <v>31548762</v>
      </c>
      <c r="AV1758" s="95">
        <f t="shared" si="322"/>
        <v>31548761.822200004</v>
      </c>
      <c r="AW1758" s="61" t="str">
        <f t="shared" si="322"/>
        <v/>
      </c>
      <c r="AX1758" s="61" t="str">
        <f t="shared" si="322"/>
        <v/>
      </c>
      <c r="AY1758" s="61" t="str">
        <f t="shared" si="322"/>
        <v/>
      </c>
      <c r="AZ1758" s="44" t="str">
        <f t="shared" si="322"/>
        <v/>
      </c>
      <c r="BA1758" s="45"/>
      <c r="BB1758" s="97">
        <v>3698</v>
      </c>
      <c r="BC1758" s="98">
        <v>0</v>
      </c>
      <c r="BD1758" s="98">
        <v>0</v>
      </c>
      <c r="BE1758" s="98">
        <v>0</v>
      </c>
      <c r="BF1758" s="98">
        <v>0</v>
      </c>
      <c r="BG1758" s="99">
        <f t="shared" si="320"/>
        <v>3698</v>
      </c>
      <c r="BH1758" s="52">
        <f t="shared" si="316"/>
        <v>0</v>
      </c>
      <c r="BI1758" s="53">
        <f>IFERROR(IF(ROUND(V1758/((D1758+AK1758)/2),1)&lt;0,0,ROUND(V1758/((D1758+AK1758)/2),1)),0)</f>
        <v>16.5</v>
      </c>
      <c r="BJ1758" s="55" t="str">
        <f>IF(AK1758=0,"정상",IF(AP1758="악성","악성",IF(AND(BL1758&gt;3,BI1758&lt;0.5),"악성",IF(AND(AP1758="정상",BL1758&lt;=3),"정상",IF(BI1758&gt;1,"정상","부진")))))</f>
        <v>정상</v>
      </c>
      <c r="BK1758" s="54">
        <v>46143</v>
      </c>
      <c r="BL1758" s="52">
        <f t="shared" si="321"/>
        <v>5</v>
      </c>
    </row>
    <row r="1759" spans="1:64" ht="17.100000000000001" customHeight="1">
      <c r="A1759" s="58" t="s">
        <v>1</v>
      </c>
      <c r="B1759" s="57" t="s">
        <v>345</v>
      </c>
      <c r="C1759" s="56" t="s">
        <v>346</v>
      </c>
      <c r="D1759" s="213">
        <v>0</v>
      </c>
      <c r="E1759" s="214">
        <v>0</v>
      </c>
      <c r="F1759" s="215">
        <v>0</v>
      </c>
      <c r="G1759" s="213">
        <v>0</v>
      </c>
      <c r="H1759" s="216">
        <v>0</v>
      </c>
      <c r="I1759" s="215">
        <v>0</v>
      </c>
      <c r="J1759" s="213">
        <v>0</v>
      </c>
      <c r="K1759" s="216">
        <v>0</v>
      </c>
      <c r="L1759" s="215">
        <v>0</v>
      </c>
      <c r="M1759" s="213">
        <v>0</v>
      </c>
      <c r="N1759" s="216">
        <v>0</v>
      </c>
      <c r="O1759" s="215">
        <v>0</v>
      </c>
      <c r="P1759" s="213">
        <v>0</v>
      </c>
      <c r="Q1759" s="216">
        <v>0</v>
      </c>
      <c r="R1759" s="215">
        <v>0</v>
      </c>
      <c r="S1759" s="213">
        <v>0</v>
      </c>
      <c r="T1759" s="214">
        <v>0</v>
      </c>
      <c r="U1759" s="217">
        <v>0</v>
      </c>
      <c r="V1759" s="213">
        <v>-2</v>
      </c>
      <c r="W1759" s="216">
        <v>23136</v>
      </c>
      <c r="X1759" s="215">
        <v>-46272</v>
      </c>
      <c r="Y1759" s="213">
        <v>0</v>
      </c>
      <c r="Z1759" s="216">
        <v>0</v>
      </c>
      <c r="AA1759" s="215">
        <v>0</v>
      </c>
      <c r="AB1759" s="213">
        <v>2</v>
      </c>
      <c r="AC1759" s="216">
        <v>23136</v>
      </c>
      <c r="AD1759" s="215">
        <v>46272</v>
      </c>
      <c r="AE1759" s="213">
        <v>0</v>
      </c>
      <c r="AF1759" s="216">
        <v>0</v>
      </c>
      <c r="AG1759" s="215">
        <v>0</v>
      </c>
      <c r="AH1759" s="213">
        <v>0</v>
      </c>
      <c r="AI1759" s="214">
        <v>0</v>
      </c>
      <c r="AJ1759" s="215">
        <v>0</v>
      </c>
      <c r="AK1759" s="218">
        <v>0</v>
      </c>
      <c r="AL1759" s="214">
        <v>0</v>
      </c>
      <c r="AM1759" s="215">
        <v>0</v>
      </c>
      <c r="AN1759" s="36">
        <f t="shared" si="313"/>
        <v>0</v>
      </c>
      <c r="AO1759" s="37">
        <f t="shared" si="314"/>
        <v>0</v>
      </c>
      <c r="AP1759" s="38" t="s">
        <v>3</v>
      </c>
      <c r="AQ1759" s="39" t="str">
        <f t="shared" si="312"/>
        <v>제품</v>
      </c>
      <c r="AR1759" s="40">
        <f t="shared" si="317"/>
        <v>0</v>
      </c>
      <c r="AS1759" s="41">
        <f t="shared" si="318"/>
        <v>0</v>
      </c>
      <c r="AT1759" s="42">
        <f t="shared" si="319"/>
        <v>0</v>
      </c>
      <c r="AU1759" s="43">
        <f t="shared" si="315"/>
        <v>0</v>
      </c>
      <c r="AV1759" s="95" t="str">
        <f t="shared" si="322"/>
        <v/>
      </c>
      <c r="AW1759" s="61" t="str">
        <f t="shared" si="322"/>
        <v/>
      </c>
      <c r="AX1759" s="61" t="str">
        <f t="shared" si="322"/>
        <v/>
      </c>
      <c r="AY1759" s="61" t="str">
        <f t="shared" si="322"/>
        <v/>
      </c>
      <c r="AZ1759" s="44" t="str">
        <f t="shared" si="322"/>
        <v/>
      </c>
      <c r="BA1759" s="45"/>
      <c r="BB1759" s="97">
        <v>0</v>
      </c>
      <c r="BC1759" s="98">
        <v>0</v>
      </c>
      <c r="BD1759" s="98">
        <v>0</v>
      </c>
      <c r="BE1759" s="98">
        <v>0</v>
      </c>
      <c r="BF1759" s="98">
        <v>0</v>
      </c>
      <c r="BG1759" s="99">
        <f t="shared" si="320"/>
        <v>0</v>
      </c>
      <c r="BH1759" s="52">
        <f t="shared" si="316"/>
        <v>0</v>
      </c>
      <c r="BI1759" s="53">
        <f>IFERROR(IF(ROUND(V1759/((D1759+AK1759)/2),1)&lt;0,0,ROUND(V1759/((D1759+AK1759)/2),1)),0)</f>
        <v>0</v>
      </c>
      <c r="BJ1759" s="55" t="str">
        <f>IF(AK1759=0,"정상",IF(AP1759="악성","악성",IF(AND(BL1759&gt;3,BI1759&lt;0.5),"악성",IF(AND(AP1759="정상",BL1759&lt;=3),"정상",IF(BI1759&gt;1,"정상","부진")))))</f>
        <v>정상</v>
      </c>
      <c r="BK1759" s="54">
        <v>41579</v>
      </c>
      <c r="BL1759" s="52">
        <f t="shared" si="321"/>
        <v>155</v>
      </c>
    </row>
    <row r="1760" spans="1:64" ht="17.100000000000001" customHeight="1">
      <c r="A1760" s="58" t="s">
        <v>1</v>
      </c>
      <c r="B1760" s="57" t="s">
        <v>347</v>
      </c>
      <c r="C1760" s="56" t="s">
        <v>348</v>
      </c>
      <c r="D1760" s="213">
        <v>3027</v>
      </c>
      <c r="E1760" s="214">
        <v>5444.0537999999997</v>
      </c>
      <c r="F1760" s="215">
        <v>16479150</v>
      </c>
      <c r="G1760" s="213">
        <v>14700</v>
      </c>
      <c r="H1760" s="216">
        <v>5733.3540130000001</v>
      </c>
      <c r="I1760" s="215">
        <v>84280304</v>
      </c>
      <c r="J1760" s="213">
        <v>0</v>
      </c>
      <c r="K1760" s="216">
        <v>0</v>
      </c>
      <c r="L1760" s="215">
        <v>0</v>
      </c>
      <c r="M1760" s="213">
        <v>5</v>
      </c>
      <c r="N1760" s="216">
        <v>5405.4</v>
      </c>
      <c r="O1760" s="215">
        <v>27027</v>
      </c>
      <c r="P1760" s="213">
        <v>0</v>
      </c>
      <c r="Q1760" s="216">
        <v>0</v>
      </c>
      <c r="R1760" s="215">
        <v>0</v>
      </c>
      <c r="S1760" s="213">
        <v>14705</v>
      </c>
      <c r="T1760" s="214">
        <v>5733.2425020000001</v>
      </c>
      <c r="U1760" s="217">
        <v>84307331</v>
      </c>
      <c r="V1760" s="213">
        <v>11981</v>
      </c>
      <c r="W1760" s="216">
        <v>5595.3261830000001</v>
      </c>
      <c r="X1760" s="215">
        <v>67037603</v>
      </c>
      <c r="Y1760" s="213">
        <v>0</v>
      </c>
      <c r="Z1760" s="216">
        <v>0</v>
      </c>
      <c r="AA1760" s="215">
        <v>0</v>
      </c>
      <c r="AB1760" s="213">
        <v>48</v>
      </c>
      <c r="AC1760" s="216">
        <v>5435.4166660000001</v>
      </c>
      <c r="AD1760" s="215">
        <v>260900</v>
      </c>
      <c r="AE1760" s="213">
        <v>0</v>
      </c>
      <c r="AF1760" s="216">
        <v>0</v>
      </c>
      <c r="AG1760" s="215">
        <v>0</v>
      </c>
      <c r="AH1760" s="213">
        <v>12029</v>
      </c>
      <c r="AI1760" s="214">
        <v>5594.6880870000005</v>
      </c>
      <c r="AJ1760" s="215">
        <v>67298503</v>
      </c>
      <c r="AK1760" s="218">
        <v>5703</v>
      </c>
      <c r="AL1760" s="214">
        <v>5871.9934000000003</v>
      </c>
      <c r="AM1760" s="215">
        <v>33487978</v>
      </c>
      <c r="AN1760" s="36">
        <f t="shared" si="313"/>
        <v>3.1691053587834324E-3</v>
      </c>
      <c r="AO1760" s="37">
        <f t="shared" si="314"/>
        <v>0.32162192646063614</v>
      </c>
      <c r="AP1760" s="38" t="s">
        <v>2</v>
      </c>
      <c r="AQ1760" s="39" t="str">
        <f t="shared" si="312"/>
        <v>제품</v>
      </c>
      <c r="AR1760" s="40">
        <f t="shared" si="317"/>
        <v>0</v>
      </c>
      <c r="AS1760" s="41">
        <f t="shared" si="318"/>
        <v>0</v>
      </c>
      <c r="AT1760" s="42">
        <f t="shared" si="319"/>
        <v>33487978</v>
      </c>
      <c r="AU1760" s="43">
        <f t="shared" si="315"/>
        <v>33487978</v>
      </c>
      <c r="AV1760" s="95">
        <f t="shared" si="322"/>
        <v>33487978.360200003</v>
      </c>
      <c r="AW1760" s="61" t="str">
        <f t="shared" si="322"/>
        <v/>
      </c>
      <c r="AX1760" s="61" t="str">
        <f t="shared" si="322"/>
        <v/>
      </c>
      <c r="AY1760" s="61" t="str">
        <f t="shared" si="322"/>
        <v/>
      </c>
      <c r="AZ1760" s="44" t="str">
        <f t="shared" si="322"/>
        <v/>
      </c>
      <c r="BA1760" s="45"/>
      <c r="BB1760" s="97">
        <v>5703</v>
      </c>
      <c r="BC1760" s="98">
        <v>0</v>
      </c>
      <c r="BD1760" s="98">
        <v>0</v>
      </c>
      <c r="BE1760" s="98">
        <v>0</v>
      </c>
      <c r="BF1760" s="98">
        <v>0</v>
      </c>
      <c r="BG1760" s="99">
        <f t="shared" si="320"/>
        <v>5703</v>
      </c>
      <c r="BH1760" s="52">
        <f t="shared" si="316"/>
        <v>0</v>
      </c>
      <c r="BI1760" s="53">
        <f>IFERROR(IF(ROUND(V1760/((D1760+AK1760)/2),1)&lt;0,0,ROUND(V1760/((D1760+AK1760)/2),1)),0)</f>
        <v>2.7</v>
      </c>
      <c r="BJ1760" s="55" t="str">
        <f>IF(AK1760=0,"정상",IF(AP1760="악성","악성",IF(AND(BL1760&gt;3,BI1760&lt;0.5),"악성",IF(AND(AP1760="정상",BL1760&lt;=3),"정상",IF(BI1760&gt;1,"정상","부진")))))</f>
        <v>정상</v>
      </c>
      <c r="BK1760" s="54">
        <v>46143</v>
      </c>
      <c r="BL1760" s="52">
        <f t="shared" si="321"/>
        <v>5</v>
      </c>
    </row>
    <row r="1761" spans="1:64" ht="17.100000000000001" customHeight="1">
      <c r="A1761" s="58" t="s">
        <v>1</v>
      </c>
      <c r="B1761" s="57" t="s">
        <v>349</v>
      </c>
      <c r="C1761" s="56" t="s">
        <v>350</v>
      </c>
      <c r="D1761" s="213">
        <v>3023</v>
      </c>
      <c r="E1761" s="214">
        <v>15548.039199999999</v>
      </c>
      <c r="F1761" s="215">
        <v>47001721</v>
      </c>
      <c r="G1761" s="213">
        <v>26000</v>
      </c>
      <c r="H1761" s="216">
        <v>15002.830115000001</v>
      </c>
      <c r="I1761" s="215">
        <v>390073583</v>
      </c>
      <c r="J1761" s="213">
        <v>0</v>
      </c>
      <c r="K1761" s="216">
        <v>0</v>
      </c>
      <c r="L1761" s="215">
        <v>0</v>
      </c>
      <c r="M1761" s="213">
        <v>12</v>
      </c>
      <c r="N1761" s="216">
        <v>15133.5</v>
      </c>
      <c r="O1761" s="215">
        <v>181602</v>
      </c>
      <c r="P1761" s="213">
        <v>0</v>
      </c>
      <c r="Q1761" s="216">
        <v>0</v>
      </c>
      <c r="R1761" s="215">
        <v>0</v>
      </c>
      <c r="S1761" s="213">
        <v>26012</v>
      </c>
      <c r="T1761" s="214">
        <v>15002.890396000001</v>
      </c>
      <c r="U1761" s="217">
        <v>390255185</v>
      </c>
      <c r="V1761" s="213">
        <v>25497</v>
      </c>
      <c r="W1761" s="216">
        <v>15123.633839</v>
      </c>
      <c r="X1761" s="215">
        <v>385607292</v>
      </c>
      <c r="Y1761" s="213">
        <v>0</v>
      </c>
      <c r="Z1761" s="216">
        <v>0</v>
      </c>
      <c r="AA1761" s="215">
        <v>0</v>
      </c>
      <c r="AB1761" s="213">
        <v>169</v>
      </c>
      <c r="AC1761" s="216">
        <v>15229.538461</v>
      </c>
      <c r="AD1761" s="215">
        <v>2573792</v>
      </c>
      <c r="AE1761" s="213">
        <v>0</v>
      </c>
      <c r="AF1761" s="216">
        <v>0</v>
      </c>
      <c r="AG1761" s="215">
        <v>0</v>
      </c>
      <c r="AH1761" s="213">
        <v>25666</v>
      </c>
      <c r="AI1761" s="214">
        <v>15124.331177</v>
      </c>
      <c r="AJ1761" s="215">
        <v>388181084</v>
      </c>
      <c r="AK1761" s="218">
        <v>3369</v>
      </c>
      <c r="AL1761" s="214">
        <v>14566.881299999999</v>
      </c>
      <c r="AM1761" s="215">
        <v>49075822</v>
      </c>
      <c r="AN1761" s="36">
        <f t="shared" si="313"/>
        <v>4.6442472724660139E-3</v>
      </c>
      <c r="AO1761" s="37">
        <f t="shared" si="314"/>
        <v>0.11603237472016532</v>
      </c>
      <c r="AP1761" s="38" t="s">
        <v>2</v>
      </c>
      <c r="AQ1761" s="39" t="str">
        <f t="shared" si="312"/>
        <v>제품</v>
      </c>
      <c r="AR1761" s="40">
        <f t="shared" si="317"/>
        <v>0</v>
      </c>
      <c r="AS1761" s="41">
        <f t="shared" si="318"/>
        <v>0</v>
      </c>
      <c r="AT1761" s="42">
        <f t="shared" si="319"/>
        <v>49075822</v>
      </c>
      <c r="AU1761" s="43">
        <f t="shared" si="315"/>
        <v>49075822</v>
      </c>
      <c r="AV1761" s="95">
        <f t="shared" si="322"/>
        <v>49075823.099699996</v>
      </c>
      <c r="AW1761" s="61" t="str">
        <f t="shared" si="322"/>
        <v/>
      </c>
      <c r="AX1761" s="61" t="str">
        <f t="shared" si="322"/>
        <v/>
      </c>
      <c r="AY1761" s="61" t="str">
        <f t="shared" si="322"/>
        <v/>
      </c>
      <c r="AZ1761" s="44" t="str">
        <f t="shared" si="322"/>
        <v/>
      </c>
      <c r="BA1761" s="45"/>
      <c r="BB1761" s="97">
        <v>3369</v>
      </c>
      <c r="BC1761" s="98">
        <v>0</v>
      </c>
      <c r="BD1761" s="98">
        <v>0</v>
      </c>
      <c r="BE1761" s="98">
        <v>0</v>
      </c>
      <c r="BF1761" s="98">
        <v>0</v>
      </c>
      <c r="BG1761" s="99">
        <f t="shared" si="320"/>
        <v>3369</v>
      </c>
      <c r="BH1761" s="52">
        <f t="shared" si="316"/>
        <v>0</v>
      </c>
      <c r="BI1761" s="53">
        <f>IFERROR(IF(ROUND(V1761/((D1761+AK1761)/2),1)&lt;0,0,ROUND(V1761/((D1761+AK1761)/2),1)),0)</f>
        <v>8</v>
      </c>
      <c r="BJ1761" s="55" t="str">
        <f>IF(AK1761=0,"정상",IF(AP1761="악성","악성",IF(AND(BL1761&gt;3,BI1761&lt;0.5),"악성",IF(AND(AP1761="정상",BL1761&lt;=3),"정상",IF(BI1761&gt;1,"정상","부진")))))</f>
        <v>정상</v>
      </c>
      <c r="BK1761" s="54">
        <v>46266</v>
      </c>
      <c r="BL1761" s="52">
        <f t="shared" si="321"/>
        <v>1</v>
      </c>
    </row>
    <row r="1762" spans="1:64" ht="17.100000000000001" customHeight="1">
      <c r="A1762" s="58" t="s">
        <v>1</v>
      </c>
      <c r="B1762" s="57" t="s">
        <v>351</v>
      </c>
      <c r="C1762" s="56" t="s">
        <v>352</v>
      </c>
      <c r="D1762" s="213">
        <v>105</v>
      </c>
      <c r="E1762" s="214">
        <v>8995.6923000000006</v>
      </c>
      <c r="F1762" s="215">
        <v>944546</v>
      </c>
      <c r="G1762" s="213">
        <v>5660</v>
      </c>
      <c r="H1762" s="216">
        <v>9068.8164309999993</v>
      </c>
      <c r="I1762" s="215">
        <v>51329501</v>
      </c>
      <c r="J1762" s="213">
        <v>0</v>
      </c>
      <c r="K1762" s="216">
        <v>0</v>
      </c>
      <c r="L1762" s="215">
        <v>0</v>
      </c>
      <c r="M1762" s="213">
        <v>0</v>
      </c>
      <c r="N1762" s="216">
        <v>0</v>
      </c>
      <c r="O1762" s="215">
        <v>0</v>
      </c>
      <c r="P1762" s="213">
        <v>0</v>
      </c>
      <c r="Q1762" s="216">
        <v>0</v>
      </c>
      <c r="R1762" s="215">
        <v>0</v>
      </c>
      <c r="S1762" s="213">
        <v>5660</v>
      </c>
      <c r="T1762" s="214">
        <v>9068.8164309999993</v>
      </c>
      <c r="U1762" s="217">
        <v>51329501</v>
      </c>
      <c r="V1762" s="213">
        <v>3719</v>
      </c>
      <c r="W1762" s="216">
        <v>9065.4530780000005</v>
      </c>
      <c r="X1762" s="215">
        <v>33714420</v>
      </c>
      <c r="Y1762" s="213">
        <v>0</v>
      </c>
      <c r="Z1762" s="216">
        <v>0</v>
      </c>
      <c r="AA1762" s="215">
        <v>0</v>
      </c>
      <c r="AB1762" s="213">
        <v>61</v>
      </c>
      <c r="AC1762" s="216">
        <v>9064.8524589999997</v>
      </c>
      <c r="AD1762" s="215">
        <v>552956</v>
      </c>
      <c r="AE1762" s="213">
        <v>0</v>
      </c>
      <c r="AF1762" s="216">
        <v>0</v>
      </c>
      <c r="AG1762" s="215">
        <v>0</v>
      </c>
      <c r="AH1762" s="213">
        <v>3780</v>
      </c>
      <c r="AI1762" s="214">
        <v>9065.4433860000008</v>
      </c>
      <c r="AJ1762" s="215">
        <v>34267376</v>
      </c>
      <c r="AK1762" s="218">
        <v>1985</v>
      </c>
      <c r="AL1762" s="214">
        <v>9071.3708000000006</v>
      </c>
      <c r="AM1762" s="215">
        <v>18006671</v>
      </c>
      <c r="AN1762" s="36">
        <f t="shared" si="313"/>
        <v>1.7040454804392857E-3</v>
      </c>
      <c r="AO1762" s="37">
        <f t="shared" si="314"/>
        <v>0.34431916738941892</v>
      </c>
      <c r="AP1762" s="38" t="s">
        <v>2</v>
      </c>
      <c r="AQ1762" s="39" t="str">
        <f t="shared" si="312"/>
        <v>제품</v>
      </c>
      <c r="AR1762" s="40">
        <f t="shared" si="317"/>
        <v>0</v>
      </c>
      <c r="AS1762" s="41">
        <f t="shared" si="318"/>
        <v>0</v>
      </c>
      <c r="AT1762" s="42">
        <f t="shared" si="319"/>
        <v>18006671</v>
      </c>
      <c r="AU1762" s="43">
        <f t="shared" si="315"/>
        <v>18006671</v>
      </c>
      <c r="AV1762" s="95">
        <f t="shared" si="322"/>
        <v>18006671.038000003</v>
      </c>
      <c r="AW1762" s="61" t="str">
        <f t="shared" si="322"/>
        <v/>
      </c>
      <c r="AX1762" s="61" t="str">
        <f t="shared" si="322"/>
        <v/>
      </c>
      <c r="AY1762" s="61" t="str">
        <f t="shared" si="322"/>
        <v/>
      </c>
      <c r="AZ1762" s="44" t="str">
        <f t="shared" si="322"/>
        <v/>
      </c>
      <c r="BA1762" s="45"/>
      <c r="BB1762" s="97">
        <v>1985</v>
      </c>
      <c r="BC1762" s="98">
        <v>0</v>
      </c>
      <c r="BD1762" s="98">
        <v>0</v>
      </c>
      <c r="BE1762" s="98">
        <v>0</v>
      </c>
      <c r="BF1762" s="98">
        <v>0</v>
      </c>
      <c r="BG1762" s="99">
        <f t="shared" si="320"/>
        <v>1985</v>
      </c>
      <c r="BH1762" s="52">
        <f t="shared" si="316"/>
        <v>0</v>
      </c>
      <c r="BI1762" s="53">
        <f>IFERROR(IF(ROUND(V1762/((D1762+AK1762)/2),1)&lt;0,0,ROUND(V1762/((D1762+AK1762)/2),1)),0)</f>
        <v>3.6</v>
      </c>
      <c r="BJ1762" s="55" t="str">
        <f>IF(AK1762=0,"정상",IF(AP1762="악성","악성",IF(AND(BL1762&gt;3,BI1762&lt;0.5),"악성",IF(AND(AP1762="정상",BL1762&lt;=3),"정상",IF(BI1762&gt;1,"정상","부진")))))</f>
        <v>정상</v>
      </c>
      <c r="BK1762" s="54">
        <v>46113</v>
      </c>
      <c r="BL1762" s="52">
        <f t="shared" si="321"/>
        <v>6</v>
      </c>
    </row>
    <row r="1763" spans="1:64" ht="17.100000000000001" customHeight="1">
      <c r="A1763" s="58" t="s">
        <v>1</v>
      </c>
      <c r="B1763" s="57" t="s">
        <v>353</v>
      </c>
      <c r="C1763" s="56" t="s">
        <v>354</v>
      </c>
      <c r="D1763" s="213">
        <v>2056</v>
      </c>
      <c r="E1763" s="214">
        <v>5866.2016000000003</v>
      </c>
      <c r="F1763" s="215">
        <v>12060909</v>
      </c>
      <c r="G1763" s="213">
        <v>15150</v>
      </c>
      <c r="H1763" s="216">
        <v>5901.0614519999999</v>
      </c>
      <c r="I1763" s="215">
        <v>89401081</v>
      </c>
      <c r="J1763" s="213">
        <v>0</v>
      </c>
      <c r="K1763" s="216">
        <v>0</v>
      </c>
      <c r="L1763" s="215">
        <v>0</v>
      </c>
      <c r="M1763" s="213">
        <v>0</v>
      </c>
      <c r="N1763" s="216">
        <v>0</v>
      </c>
      <c r="O1763" s="215">
        <v>0</v>
      </c>
      <c r="P1763" s="213">
        <v>0</v>
      </c>
      <c r="Q1763" s="216">
        <v>0</v>
      </c>
      <c r="R1763" s="215">
        <v>0</v>
      </c>
      <c r="S1763" s="213">
        <v>15150</v>
      </c>
      <c r="T1763" s="214">
        <v>5901.0614519999999</v>
      </c>
      <c r="U1763" s="217">
        <v>89401081</v>
      </c>
      <c r="V1763" s="213">
        <v>11859</v>
      </c>
      <c r="W1763" s="216">
        <v>5820.739775</v>
      </c>
      <c r="X1763" s="215">
        <v>69028153</v>
      </c>
      <c r="Y1763" s="213">
        <v>0</v>
      </c>
      <c r="Z1763" s="216">
        <v>0</v>
      </c>
      <c r="AA1763" s="215">
        <v>0</v>
      </c>
      <c r="AB1763" s="213">
        <v>33</v>
      </c>
      <c r="AC1763" s="216">
        <v>5839.242424</v>
      </c>
      <c r="AD1763" s="215">
        <v>192695</v>
      </c>
      <c r="AE1763" s="213">
        <v>0</v>
      </c>
      <c r="AF1763" s="216">
        <v>0</v>
      </c>
      <c r="AG1763" s="215">
        <v>0</v>
      </c>
      <c r="AH1763" s="213">
        <v>11892</v>
      </c>
      <c r="AI1763" s="214">
        <v>5820.7911199999999</v>
      </c>
      <c r="AJ1763" s="215">
        <v>69220848</v>
      </c>
      <c r="AK1763" s="218">
        <v>5314</v>
      </c>
      <c r="AL1763" s="214">
        <v>6067.2079000000003</v>
      </c>
      <c r="AM1763" s="215">
        <v>32241142</v>
      </c>
      <c r="AN1763" s="36">
        <f t="shared" si="313"/>
        <v>3.0511121300156609E-3</v>
      </c>
      <c r="AO1763" s="37">
        <f t="shared" si="314"/>
        <v>0.30884575148204113</v>
      </c>
      <c r="AP1763" s="38" t="s">
        <v>2</v>
      </c>
      <c r="AQ1763" s="39" t="str">
        <f t="shared" si="312"/>
        <v>제품</v>
      </c>
      <c r="AR1763" s="40">
        <f t="shared" si="317"/>
        <v>0</v>
      </c>
      <c r="AS1763" s="41">
        <f t="shared" si="318"/>
        <v>0</v>
      </c>
      <c r="AT1763" s="42">
        <f t="shared" si="319"/>
        <v>32241142</v>
      </c>
      <c r="AU1763" s="43">
        <f t="shared" si="315"/>
        <v>32241142</v>
      </c>
      <c r="AV1763" s="95">
        <f t="shared" si="322"/>
        <v>32241142.7806</v>
      </c>
      <c r="AW1763" s="61" t="str">
        <f t="shared" si="322"/>
        <v/>
      </c>
      <c r="AX1763" s="61" t="str">
        <f t="shared" si="322"/>
        <v/>
      </c>
      <c r="AY1763" s="61" t="str">
        <f t="shared" si="322"/>
        <v/>
      </c>
      <c r="AZ1763" s="44" t="str">
        <f t="shared" si="322"/>
        <v/>
      </c>
      <c r="BA1763" s="45"/>
      <c r="BB1763" s="97">
        <v>5314</v>
      </c>
      <c r="BC1763" s="98">
        <v>0</v>
      </c>
      <c r="BD1763" s="98">
        <v>0</v>
      </c>
      <c r="BE1763" s="98">
        <v>0</v>
      </c>
      <c r="BF1763" s="98">
        <v>0</v>
      </c>
      <c r="BG1763" s="99">
        <f t="shared" si="320"/>
        <v>5314</v>
      </c>
      <c r="BH1763" s="52">
        <f t="shared" si="316"/>
        <v>0</v>
      </c>
      <c r="BI1763" s="53">
        <f>IFERROR(IF(ROUND(V1763/((D1763+AK1763)/2),1)&lt;0,0,ROUND(V1763/((D1763+AK1763)/2),1)),0)</f>
        <v>3.2</v>
      </c>
      <c r="BJ1763" s="55" t="str">
        <f>IF(AK1763=0,"정상",IF(AP1763="악성","악성",IF(AND(BL1763&gt;3,BI1763&lt;0.5),"악성",IF(AND(AP1763="정상",BL1763&lt;=3),"정상",IF(BI1763&gt;1,"정상","부진")))))</f>
        <v>정상</v>
      </c>
      <c r="BK1763" s="54">
        <v>46235</v>
      </c>
      <c r="BL1763" s="52">
        <f t="shared" si="321"/>
        <v>2</v>
      </c>
    </row>
    <row r="1764" spans="1:64" ht="17.100000000000001" customHeight="1">
      <c r="A1764" s="58" t="s">
        <v>1</v>
      </c>
      <c r="B1764" s="57" t="s">
        <v>558</v>
      </c>
      <c r="C1764" s="56" t="s">
        <v>559</v>
      </c>
      <c r="D1764" s="213">
        <v>3326</v>
      </c>
      <c r="E1764" s="214">
        <v>5533.1117999999997</v>
      </c>
      <c r="F1764" s="215">
        <v>18403129</v>
      </c>
      <c r="G1764" s="213">
        <v>14800</v>
      </c>
      <c r="H1764" s="216">
        <v>5823.1925670000001</v>
      </c>
      <c r="I1764" s="215">
        <v>86183250</v>
      </c>
      <c r="J1764" s="213">
        <v>0</v>
      </c>
      <c r="K1764" s="216">
        <v>0</v>
      </c>
      <c r="L1764" s="215">
        <v>0</v>
      </c>
      <c r="M1764" s="213">
        <v>10</v>
      </c>
      <c r="N1764" s="216">
        <v>5494.7</v>
      </c>
      <c r="O1764" s="215">
        <v>54947</v>
      </c>
      <c r="P1764" s="213">
        <v>0</v>
      </c>
      <c r="Q1764" s="216">
        <v>0</v>
      </c>
      <c r="R1764" s="215">
        <v>0</v>
      </c>
      <c r="S1764" s="213">
        <v>14810</v>
      </c>
      <c r="T1764" s="214">
        <v>5822.9707619999999</v>
      </c>
      <c r="U1764" s="217">
        <v>86238197</v>
      </c>
      <c r="V1764" s="213">
        <v>10859</v>
      </c>
      <c r="W1764" s="216">
        <v>5673.6734500000002</v>
      </c>
      <c r="X1764" s="215">
        <v>61610420</v>
      </c>
      <c r="Y1764" s="213">
        <v>0</v>
      </c>
      <c r="Z1764" s="216">
        <v>0</v>
      </c>
      <c r="AA1764" s="215">
        <v>0</v>
      </c>
      <c r="AB1764" s="213">
        <v>49</v>
      </c>
      <c r="AC1764" s="216">
        <v>5663.1428569999998</v>
      </c>
      <c r="AD1764" s="215">
        <v>277494</v>
      </c>
      <c r="AE1764" s="213">
        <v>0</v>
      </c>
      <c r="AF1764" s="216">
        <v>0</v>
      </c>
      <c r="AG1764" s="215">
        <v>0</v>
      </c>
      <c r="AH1764" s="213">
        <v>10908</v>
      </c>
      <c r="AI1764" s="214">
        <v>5673.6261450000002</v>
      </c>
      <c r="AJ1764" s="215">
        <v>61887914</v>
      </c>
      <c r="AK1764" s="218">
        <v>7228</v>
      </c>
      <c r="AL1764" s="214">
        <v>5914.9714000000004</v>
      </c>
      <c r="AM1764" s="215">
        <v>42753412</v>
      </c>
      <c r="AN1764" s="36">
        <f t="shared" si="313"/>
        <v>4.0459315601400567E-3</v>
      </c>
      <c r="AO1764" s="37">
        <f t="shared" si="314"/>
        <v>0.39854433171592413</v>
      </c>
      <c r="AP1764" s="38" t="s">
        <v>2</v>
      </c>
      <c r="AQ1764" s="39" t="str">
        <f t="shared" si="312"/>
        <v>제품</v>
      </c>
      <c r="AR1764" s="40">
        <f t="shared" si="317"/>
        <v>0</v>
      </c>
      <c r="AS1764" s="41">
        <f t="shared" si="318"/>
        <v>0</v>
      </c>
      <c r="AT1764" s="42">
        <f t="shared" si="319"/>
        <v>42753412</v>
      </c>
      <c r="AU1764" s="43">
        <f t="shared" si="315"/>
        <v>42753412</v>
      </c>
      <c r="AV1764" s="95">
        <f t="shared" si="322"/>
        <v>42753413.279200003</v>
      </c>
      <c r="AW1764" s="61" t="str">
        <f t="shared" si="322"/>
        <v/>
      </c>
      <c r="AX1764" s="61" t="str">
        <f t="shared" si="322"/>
        <v/>
      </c>
      <c r="AY1764" s="61" t="str">
        <f t="shared" si="322"/>
        <v/>
      </c>
      <c r="AZ1764" s="44" t="str">
        <f t="shared" si="322"/>
        <v/>
      </c>
      <c r="BA1764" s="45"/>
      <c r="BB1764" s="97">
        <v>7228</v>
      </c>
      <c r="BC1764" s="98">
        <v>0</v>
      </c>
      <c r="BD1764" s="98">
        <v>0</v>
      </c>
      <c r="BE1764" s="98">
        <v>0</v>
      </c>
      <c r="BF1764" s="98">
        <v>0</v>
      </c>
      <c r="BG1764" s="99">
        <f t="shared" si="320"/>
        <v>7228</v>
      </c>
      <c r="BH1764" s="52">
        <f t="shared" si="316"/>
        <v>0</v>
      </c>
      <c r="BI1764" s="53">
        <f>IFERROR(IF(ROUND(V1764/((D1764+AK1764)/2),1)&lt;0,0,ROUND(V1764/((D1764+AK1764)/2),1)),0)</f>
        <v>2.1</v>
      </c>
      <c r="BJ1764" s="55" t="str">
        <f>IF(AK1764=0,"정상",IF(AP1764="악성","악성",IF(AND(BL1764&gt;3,BI1764&lt;0.5),"악성",IF(AND(AP1764="정상",BL1764&lt;=3),"정상",IF(BI1764&gt;1,"정상","부진")))))</f>
        <v>정상</v>
      </c>
      <c r="BK1764" s="54">
        <v>46235</v>
      </c>
      <c r="BL1764" s="52">
        <f t="shared" si="321"/>
        <v>2</v>
      </c>
    </row>
    <row r="1765" spans="1:64" ht="17.100000000000001" customHeight="1">
      <c r="A1765" s="58" t="s">
        <v>1</v>
      </c>
      <c r="B1765" s="57" t="s">
        <v>740</v>
      </c>
      <c r="C1765" s="56" t="s">
        <v>741</v>
      </c>
      <c r="D1765" s="213">
        <v>1444</v>
      </c>
      <c r="E1765" s="214">
        <v>6063.6527999999998</v>
      </c>
      <c r="F1765" s="215">
        <v>8755914</v>
      </c>
      <c r="G1765" s="213">
        <v>15400</v>
      </c>
      <c r="H1765" s="216">
        <v>6327.3773369999999</v>
      </c>
      <c r="I1765" s="215">
        <v>97441611</v>
      </c>
      <c r="J1765" s="213">
        <v>0</v>
      </c>
      <c r="K1765" s="216">
        <v>0</v>
      </c>
      <c r="L1765" s="215">
        <v>0</v>
      </c>
      <c r="M1765" s="213">
        <v>0</v>
      </c>
      <c r="N1765" s="216">
        <v>0</v>
      </c>
      <c r="O1765" s="215">
        <v>0</v>
      </c>
      <c r="P1765" s="213">
        <v>0</v>
      </c>
      <c r="Q1765" s="216">
        <v>0</v>
      </c>
      <c r="R1765" s="215">
        <v>0</v>
      </c>
      <c r="S1765" s="213">
        <v>15400</v>
      </c>
      <c r="T1765" s="214">
        <v>6327.3773369999999</v>
      </c>
      <c r="U1765" s="217">
        <v>97441611</v>
      </c>
      <c r="V1765" s="213">
        <v>9770</v>
      </c>
      <c r="W1765" s="216">
        <v>6199.549027</v>
      </c>
      <c r="X1765" s="215">
        <v>60569594</v>
      </c>
      <c r="Y1765" s="213">
        <v>0</v>
      </c>
      <c r="Z1765" s="216">
        <v>0</v>
      </c>
      <c r="AA1765" s="215">
        <v>0</v>
      </c>
      <c r="AB1765" s="213">
        <v>44</v>
      </c>
      <c r="AC1765" s="216">
        <v>6165.5454540000001</v>
      </c>
      <c r="AD1765" s="215">
        <v>271284</v>
      </c>
      <c r="AE1765" s="213">
        <v>0</v>
      </c>
      <c r="AF1765" s="216">
        <v>0</v>
      </c>
      <c r="AG1765" s="215">
        <v>0</v>
      </c>
      <c r="AH1765" s="213">
        <v>9814</v>
      </c>
      <c r="AI1765" s="214">
        <v>6199.3965760000001</v>
      </c>
      <c r="AJ1765" s="215">
        <v>60840878</v>
      </c>
      <c r="AK1765" s="218">
        <v>7030</v>
      </c>
      <c r="AL1765" s="214">
        <v>6451.8701000000001</v>
      </c>
      <c r="AM1765" s="215">
        <v>45356647</v>
      </c>
      <c r="AN1765" s="36">
        <f t="shared" si="313"/>
        <v>4.2922864158638808E-3</v>
      </c>
      <c r="AO1765" s="37">
        <f t="shared" si="314"/>
        <v>0.41735929707907859</v>
      </c>
      <c r="AP1765" s="38" t="s">
        <v>2</v>
      </c>
      <c r="AQ1765" s="39" t="str">
        <f t="shared" si="312"/>
        <v>제품</v>
      </c>
      <c r="AR1765" s="40">
        <f t="shared" si="317"/>
        <v>0</v>
      </c>
      <c r="AS1765" s="41">
        <f t="shared" si="318"/>
        <v>0</v>
      </c>
      <c r="AT1765" s="42">
        <f t="shared" si="319"/>
        <v>45356647</v>
      </c>
      <c r="AU1765" s="43">
        <f t="shared" si="315"/>
        <v>45356647</v>
      </c>
      <c r="AV1765" s="95">
        <f t="shared" si="322"/>
        <v>45356646.803000003</v>
      </c>
      <c r="AW1765" s="61" t="str">
        <f t="shared" si="322"/>
        <v/>
      </c>
      <c r="AX1765" s="61" t="str">
        <f t="shared" si="322"/>
        <v/>
      </c>
      <c r="AY1765" s="61" t="str">
        <f t="shared" si="322"/>
        <v/>
      </c>
      <c r="AZ1765" s="44" t="str">
        <f t="shared" si="322"/>
        <v/>
      </c>
      <c r="BA1765" s="45"/>
      <c r="BB1765" s="97">
        <v>7030</v>
      </c>
      <c r="BC1765" s="98">
        <v>0</v>
      </c>
      <c r="BD1765" s="98">
        <v>0</v>
      </c>
      <c r="BE1765" s="98">
        <v>0</v>
      </c>
      <c r="BF1765" s="98">
        <v>0</v>
      </c>
      <c r="BG1765" s="99">
        <f t="shared" si="320"/>
        <v>7030</v>
      </c>
      <c r="BH1765" s="52">
        <f t="shared" si="316"/>
        <v>0</v>
      </c>
      <c r="BI1765" s="53">
        <f>IFERROR(IF(ROUND(V1765/((D1765+AK1765)/2),1)&lt;0,0,ROUND(V1765/((D1765+AK1765)/2),1)),0)</f>
        <v>2.2999999999999998</v>
      </c>
      <c r="BJ1765" s="55" t="str">
        <f>IF(AK1765=0,"정상",IF(AP1765="악성","악성",IF(AND(BL1765&gt;3,BI1765&lt;0.5),"악성",IF(AND(AP1765="정상",BL1765&lt;=3),"정상",IF(BI1765&gt;1,"정상","부진")))))</f>
        <v>정상</v>
      </c>
      <c r="BK1765" s="54">
        <v>46235</v>
      </c>
      <c r="BL1765" s="52">
        <f t="shared" si="321"/>
        <v>2</v>
      </c>
    </row>
    <row r="1766" spans="1:64" ht="17.100000000000001" customHeight="1">
      <c r="A1766" s="58" t="s">
        <v>1</v>
      </c>
      <c r="B1766" s="57" t="s">
        <v>742</v>
      </c>
      <c r="C1766" s="56" t="s">
        <v>743</v>
      </c>
      <c r="D1766" s="213">
        <v>0</v>
      </c>
      <c r="E1766" s="214">
        <v>0</v>
      </c>
      <c r="F1766" s="215">
        <v>0</v>
      </c>
      <c r="G1766" s="213">
        <v>2606</v>
      </c>
      <c r="H1766" s="216">
        <v>26996.515732</v>
      </c>
      <c r="I1766" s="215">
        <v>70352920</v>
      </c>
      <c r="J1766" s="213">
        <v>0</v>
      </c>
      <c r="K1766" s="216">
        <v>0</v>
      </c>
      <c r="L1766" s="215">
        <v>0</v>
      </c>
      <c r="M1766" s="213">
        <v>0</v>
      </c>
      <c r="N1766" s="216">
        <v>0</v>
      </c>
      <c r="O1766" s="215">
        <v>0</v>
      </c>
      <c r="P1766" s="213">
        <v>0</v>
      </c>
      <c r="Q1766" s="216">
        <v>0</v>
      </c>
      <c r="R1766" s="215">
        <v>0</v>
      </c>
      <c r="S1766" s="213">
        <v>2606</v>
      </c>
      <c r="T1766" s="214">
        <v>26996.515732</v>
      </c>
      <c r="U1766" s="217">
        <v>70352920</v>
      </c>
      <c r="V1766" s="213">
        <v>1637</v>
      </c>
      <c r="W1766" s="216">
        <v>27030.701893000001</v>
      </c>
      <c r="X1766" s="215">
        <v>44249259</v>
      </c>
      <c r="Y1766" s="213">
        <v>0</v>
      </c>
      <c r="Z1766" s="216">
        <v>0</v>
      </c>
      <c r="AA1766" s="215">
        <v>0</v>
      </c>
      <c r="AB1766" s="213">
        <v>1</v>
      </c>
      <c r="AC1766" s="216">
        <v>24177</v>
      </c>
      <c r="AD1766" s="215">
        <v>24177</v>
      </c>
      <c r="AE1766" s="213">
        <v>0</v>
      </c>
      <c r="AF1766" s="216">
        <v>0</v>
      </c>
      <c r="AG1766" s="215">
        <v>0</v>
      </c>
      <c r="AH1766" s="213">
        <v>1638</v>
      </c>
      <c r="AI1766" s="214">
        <v>27028.959706000001</v>
      </c>
      <c r="AJ1766" s="215">
        <v>44273436</v>
      </c>
      <c r="AK1766" s="218">
        <v>968</v>
      </c>
      <c r="AL1766" s="214">
        <v>26941.616600000001</v>
      </c>
      <c r="AM1766" s="215">
        <v>26079484</v>
      </c>
      <c r="AN1766" s="36">
        <f t="shared" si="313"/>
        <v>2.4680090418927889E-3</v>
      </c>
      <c r="AO1766" s="37">
        <f t="shared" si="314"/>
        <v>0.37145049884881043</v>
      </c>
      <c r="AP1766" s="38" t="s">
        <v>2</v>
      </c>
      <c r="AQ1766" s="39" t="str">
        <f t="shared" si="312"/>
        <v>제품</v>
      </c>
      <c r="AR1766" s="40">
        <f t="shared" si="317"/>
        <v>0</v>
      </c>
      <c r="AS1766" s="41">
        <f t="shared" si="318"/>
        <v>0</v>
      </c>
      <c r="AT1766" s="42">
        <f t="shared" si="319"/>
        <v>26079484</v>
      </c>
      <c r="AU1766" s="43">
        <f t="shared" si="315"/>
        <v>26079484</v>
      </c>
      <c r="AV1766" s="95">
        <f t="shared" si="322"/>
        <v>26079484.868799999</v>
      </c>
      <c r="AW1766" s="61" t="str">
        <f t="shared" si="322"/>
        <v/>
      </c>
      <c r="AX1766" s="61" t="str">
        <f t="shared" si="322"/>
        <v/>
      </c>
      <c r="AY1766" s="61" t="str">
        <f t="shared" si="322"/>
        <v/>
      </c>
      <c r="AZ1766" s="44" t="str">
        <f t="shared" si="322"/>
        <v/>
      </c>
      <c r="BA1766" s="45"/>
      <c r="BB1766" s="97">
        <v>968</v>
      </c>
      <c r="BC1766" s="98">
        <v>0</v>
      </c>
      <c r="BD1766" s="98">
        <v>0</v>
      </c>
      <c r="BE1766" s="98">
        <v>0</v>
      </c>
      <c r="BF1766" s="98">
        <v>0</v>
      </c>
      <c r="BG1766" s="99">
        <f t="shared" si="320"/>
        <v>968</v>
      </c>
      <c r="BH1766" s="52">
        <f t="shared" si="316"/>
        <v>0</v>
      </c>
      <c r="BI1766" s="53">
        <f>IFERROR(IF(ROUND(V1766/((D1766+AK1766)/2),1)&lt;0,0,ROUND(V1766/((D1766+AK1766)/2),1)),0)</f>
        <v>3.4</v>
      </c>
      <c r="BJ1766" s="55" t="str">
        <f>IF(AK1766=0,"정상",IF(AP1766="악성","악성",IF(AND(BL1766&gt;3,BI1766&lt;0.5),"악성",IF(AND(AP1766="정상",BL1766&lt;=3),"정상",IF(BI1766&gt;1,"정상","부진")))))</f>
        <v>정상</v>
      </c>
      <c r="BK1766" s="54">
        <v>46266</v>
      </c>
      <c r="BL1766" s="52">
        <f t="shared" si="321"/>
        <v>1</v>
      </c>
    </row>
    <row r="1767" spans="1:64" ht="17.100000000000001" customHeight="1">
      <c r="A1767" s="58" t="s">
        <v>1</v>
      </c>
      <c r="B1767" s="57" t="s">
        <v>909</v>
      </c>
      <c r="C1767" s="56" t="s">
        <v>910</v>
      </c>
      <c r="D1767" s="213">
        <v>2672</v>
      </c>
      <c r="E1767" s="214">
        <v>5153.4382999999998</v>
      </c>
      <c r="F1767" s="215">
        <v>13769986</v>
      </c>
      <c r="G1767" s="213">
        <v>15000</v>
      </c>
      <c r="H1767" s="216">
        <v>4721.3807999999999</v>
      </c>
      <c r="I1767" s="215">
        <v>70820712</v>
      </c>
      <c r="J1767" s="213">
        <v>0</v>
      </c>
      <c r="K1767" s="216">
        <v>0</v>
      </c>
      <c r="L1767" s="215">
        <v>0</v>
      </c>
      <c r="M1767" s="213">
        <v>1</v>
      </c>
      <c r="N1767" s="216">
        <v>5163</v>
      </c>
      <c r="O1767" s="215">
        <v>5163</v>
      </c>
      <c r="P1767" s="213">
        <v>0</v>
      </c>
      <c r="Q1767" s="216">
        <v>0</v>
      </c>
      <c r="R1767" s="215">
        <v>0</v>
      </c>
      <c r="S1767" s="213">
        <v>15001</v>
      </c>
      <c r="T1767" s="214">
        <v>4721.4102389999998</v>
      </c>
      <c r="U1767" s="217">
        <v>70825875</v>
      </c>
      <c r="V1767" s="213">
        <v>12349</v>
      </c>
      <c r="W1767" s="216">
        <v>4627.7920469999999</v>
      </c>
      <c r="X1767" s="215">
        <v>57148604</v>
      </c>
      <c r="Y1767" s="213">
        <v>0</v>
      </c>
      <c r="Z1767" s="216">
        <v>0</v>
      </c>
      <c r="AA1767" s="215">
        <v>0</v>
      </c>
      <c r="AB1767" s="213">
        <v>64</v>
      </c>
      <c r="AC1767" s="216">
        <v>4549.90625</v>
      </c>
      <c r="AD1767" s="215">
        <v>291194</v>
      </c>
      <c r="AE1767" s="213">
        <v>0</v>
      </c>
      <c r="AF1767" s="216">
        <v>0</v>
      </c>
      <c r="AG1767" s="215">
        <v>0</v>
      </c>
      <c r="AH1767" s="213">
        <v>12413</v>
      </c>
      <c r="AI1767" s="214">
        <v>4627.3904769999999</v>
      </c>
      <c r="AJ1767" s="215">
        <v>57439798</v>
      </c>
      <c r="AK1767" s="218">
        <v>5260</v>
      </c>
      <c r="AL1767" s="214">
        <v>5162.7497000000003</v>
      </c>
      <c r="AM1767" s="215">
        <v>27156063</v>
      </c>
      <c r="AN1767" s="36">
        <f t="shared" si="313"/>
        <v>2.5698901491383115E-3</v>
      </c>
      <c r="AO1767" s="37">
        <f t="shared" si="314"/>
        <v>0.2976291518135008</v>
      </c>
      <c r="AP1767" s="38" t="s">
        <v>2</v>
      </c>
      <c r="AQ1767" s="39" t="str">
        <f t="shared" si="312"/>
        <v>제품</v>
      </c>
      <c r="AR1767" s="40">
        <f t="shared" si="317"/>
        <v>0</v>
      </c>
      <c r="AS1767" s="41">
        <f t="shared" si="318"/>
        <v>0</v>
      </c>
      <c r="AT1767" s="42">
        <f t="shared" si="319"/>
        <v>27156063</v>
      </c>
      <c r="AU1767" s="43">
        <f t="shared" si="315"/>
        <v>27156063</v>
      </c>
      <c r="AV1767" s="95">
        <f t="shared" si="322"/>
        <v>27156063.422000002</v>
      </c>
      <c r="AW1767" s="61" t="str">
        <f t="shared" si="322"/>
        <v/>
      </c>
      <c r="AX1767" s="61" t="str">
        <f t="shared" si="322"/>
        <v/>
      </c>
      <c r="AY1767" s="61" t="str">
        <f t="shared" si="322"/>
        <v/>
      </c>
      <c r="AZ1767" s="44" t="str">
        <f t="shared" si="322"/>
        <v/>
      </c>
      <c r="BA1767" s="45"/>
      <c r="BB1767" s="97">
        <v>5260</v>
      </c>
      <c r="BC1767" s="98">
        <v>0</v>
      </c>
      <c r="BD1767" s="98">
        <v>0</v>
      </c>
      <c r="BE1767" s="98">
        <v>0</v>
      </c>
      <c r="BF1767" s="98">
        <v>0</v>
      </c>
      <c r="BG1767" s="99">
        <f t="shared" si="320"/>
        <v>5260</v>
      </c>
      <c r="BH1767" s="52">
        <f t="shared" si="316"/>
        <v>0</v>
      </c>
      <c r="BI1767" s="53">
        <f>IFERROR(IF(ROUND(V1767/((D1767+AK1767)/2),1)&lt;0,0,ROUND(V1767/((D1767+AK1767)/2),1)),0)</f>
        <v>3.1</v>
      </c>
      <c r="BJ1767" s="55" t="str">
        <f>IF(AK1767=0,"정상",IF(AP1767="악성","악성",IF(AND(BL1767&gt;3,BI1767&lt;0.5),"악성",IF(AND(AP1767="정상",BL1767&lt;=3),"정상",IF(BI1767&gt;1,"정상","부진")))))</f>
        <v>정상</v>
      </c>
      <c r="BK1767" s="54">
        <v>46113</v>
      </c>
      <c r="BL1767" s="52">
        <f t="shared" si="321"/>
        <v>6</v>
      </c>
    </row>
    <row r="1768" spans="1:64" ht="17.100000000000001" customHeight="1">
      <c r="A1768" s="58" t="s">
        <v>1</v>
      </c>
      <c r="B1768" s="57" t="s">
        <v>1331</v>
      </c>
      <c r="C1768" s="56" t="s">
        <v>1332</v>
      </c>
      <c r="D1768" s="213">
        <v>1</v>
      </c>
      <c r="E1768" s="214">
        <v>29841</v>
      </c>
      <c r="F1768" s="215">
        <v>29841</v>
      </c>
      <c r="G1768" s="213">
        <v>0</v>
      </c>
      <c r="H1768" s="216">
        <v>0</v>
      </c>
      <c r="I1768" s="215">
        <v>0</v>
      </c>
      <c r="J1768" s="213">
        <v>0</v>
      </c>
      <c r="K1768" s="216">
        <v>0</v>
      </c>
      <c r="L1768" s="215">
        <v>0</v>
      </c>
      <c r="M1768" s="213">
        <v>0</v>
      </c>
      <c r="N1768" s="216">
        <v>0</v>
      </c>
      <c r="O1768" s="215">
        <v>0</v>
      </c>
      <c r="P1768" s="213">
        <v>0</v>
      </c>
      <c r="Q1768" s="216">
        <v>0</v>
      </c>
      <c r="R1768" s="215">
        <v>0</v>
      </c>
      <c r="S1768" s="213">
        <v>0</v>
      </c>
      <c r="T1768" s="214">
        <v>0</v>
      </c>
      <c r="U1768" s="217">
        <v>0</v>
      </c>
      <c r="V1768" s="213">
        <v>-1</v>
      </c>
      <c r="W1768" s="216">
        <v>29842</v>
      </c>
      <c r="X1768" s="215">
        <v>-29842</v>
      </c>
      <c r="Y1768" s="213">
        <v>0</v>
      </c>
      <c r="Z1768" s="216">
        <v>0</v>
      </c>
      <c r="AA1768" s="215">
        <v>0</v>
      </c>
      <c r="AB1768" s="213">
        <v>2</v>
      </c>
      <c r="AC1768" s="216">
        <v>29841.5</v>
      </c>
      <c r="AD1768" s="215">
        <v>59683</v>
      </c>
      <c r="AE1768" s="213">
        <v>0</v>
      </c>
      <c r="AF1768" s="216">
        <v>0</v>
      </c>
      <c r="AG1768" s="215">
        <v>0</v>
      </c>
      <c r="AH1768" s="213">
        <v>1</v>
      </c>
      <c r="AI1768" s="214">
        <v>29841</v>
      </c>
      <c r="AJ1768" s="215">
        <v>29841</v>
      </c>
      <c r="AK1768" s="218">
        <v>0</v>
      </c>
      <c r="AL1768" s="214">
        <v>0</v>
      </c>
      <c r="AM1768" s="215">
        <v>0</v>
      </c>
      <c r="AN1768" s="36">
        <f t="shared" si="313"/>
        <v>0</v>
      </c>
      <c r="AO1768" s="37">
        <f t="shared" si="314"/>
        <v>0</v>
      </c>
      <c r="AP1768" s="38" t="s">
        <v>3</v>
      </c>
      <c r="AQ1768" s="39" t="str">
        <f t="shared" si="312"/>
        <v>제품</v>
      </c>
      <c r="AR1768" s="40">
        <f t="shared" si="317"/>
        <v>0</v>
      </c>
      <c r="AS1768" s="41">
        <f t="shared" si="318"/>
        <v>0</v>
      </c>
      <c r="AT1768" s="42">
        <f t="shared" si="319"/>
        <v>0</v>
      </c>
      <c r="AU1768" s="43">
        <f t="shared" si="315"/>
        <v>0</v>
      </c>
      <c r="AV1768" s="95" t="str">
        <f t="shared" si="322"/>
        <v/>
      </c>
      <c r="AW1768" s="61" t="str">
        <f t="shared" si="322"/>
        <v/>
      </c>
      <c r="AX1768" s="61" t="str">
        <f t="shared" si="322"/>
        <v/>
      </c>
      <c r="AY1768" s="61" t="str">
        <f t="shared" si="322"/>
        <v/>
      </c>
      <c r="AZ1768" s="44" t="str">
        <f t="shared" si="322"/>
        <v/>
      </c>
      <c r="BA1768" s="45"/>
      <c r="BB1768" s="97">
        <v>0</v>
      </c>
      <c r="BC1768" s="98">
        <v>0</v>
      </c>
      <c r="BD1768" s="98">
        <v>0</v>
      </c>
      <c r="BE1768" s="98">
        <v>0</v>
      </c>
      <c r="BF1768" s="98">
        <v>0</v>
      </c>
      <c r="BG1768" s="99">
        <f t="shared" si="320"/>
        <v>0</v>
      </c>
      <c r="BH1768" s="52">
        <f t="shared" si="316"/>
        <v>0</v>
      </c>
      <c r="BI1768" s="53">
        <f>IFERROR(IF(ROUND(V1768/((D1768+AK1768)/2),1)&lt;0,0,ROUND(V1768/((D1768+AK1768)/2),1)),0)</f>
        <v>0</v>
      </c>
      <c r="BJ1768" s="55" t="str">
        <f>IF(AK1768=0,"정상",IF(AP1768="악성","악성",IF(AND(BL1768&gt;3,BI1768&lt;0.5),"악성",IF(AND(AP1768="정상",BL1768&lt;=3),"정상",IF(BI1768&gt;1,"정상","부진")))))</f>
        <v>정상</v>
      </c>
      <c r="BK1768" s="54">
        <v>43374</v>
      </c>
      <c r="BL1768" s="52">
        <f t="shared" si="321"/>
        <v>96</v>
      </c>
    </row>
    <row r="1769" spans="1:64" ht="17.100000000000001" customHeight="1">
      <c r="A1769" s="58" t="s">
        <v>1</v>
      </c>
      <c r="B1769" s="57" t="s">
        <v>911</v>
      </c>
      <c r="C1769" s="56" t="s">
        <v>912</v>
      </c>
      <c r="D1769" s="213">
        <v>19</v>
      </c>
      <c r="E1769" s="214">
        <v>31321.238000000001</v>
      </c>
      <c r="F1769" s="215">
        <v>595103</v>
      </c>
      <c r="G1769" s="213">
        <v>0</v>
      </c>
      <c r="H1769" s="216">
        <v>0</v>
      </c>
      <c r="I1769" s="215">
        <v>0</v>
      </c>
      <c r="J1769" s="213">
        <v>0</v>
      </c>
      <c r="K1769" s="216">
        <v>0</v>
      </c>
      <c r="L1769" s="215">
        <v>0</v>
      </c>
      <c r="M1769" s="213">
        <v>5</v>
      </c>
      <c r="N1769" s="216">
        <v>32820.400000000001</v>
      </c>
      <c r="O1769" s="215">
        <v>164102</v>
      </c>
      <c r="P1769" s="213">
        <v>0</v>
      </c>
      <c r="Q1769" s="216">
        <v>0</v>
      </c>
      <c r="R1769" s="215">
        <v>0</v>
      </c>
      <c r="S1769" s="213">
        <v>5</v>
      </c>
      <c r="T1769" s="214">
        <v>32820.400000000001</v>
      </c>
      <c r="U1769" s="217">
        <v>164102</v>
      </c>
      <c r="V1769" s="213">
        <v>0</v>
      </c>
      <c r="W1769" s="216">
        <v>0</v>
      </c>
      <c r="X1769" s="215">
        <v>0</v>
      </c>
      <c r="Y1769" s="213">
        <v>0</v>
      </c>
      <c r="Z1769" s="216">
        <v>0</v>
      </c>
      <c r="AA1769" s="215">
        <v>0</v>
      </c>
      <c r="AB1769" s="213">
        <v>9</v>
      </c>
      <c r="AC1769" s="216">
        <v>31633.666666000001</v>
      </c>
      <c r="AD1769" s="215">
        <v>284703</v>
      </c>
      <c r="AE1769" s="213">
        <v>0</v>
      </c>
      <c r="AF1769" s="216">
        <v>0</v>
      </c>
      <c r="AG1769" s="215">
        <v>0</v>
      </c>
      <c r="AH1769" s="213">
        <v>9</v>
      </c>
      <c r="AI1769" s="214">
        <v>31633.666666000001</v>
      </c>
      <c r="AJ1769" s="215">
        <v>284703</v>
      </c>
      <c r="AK1769" s="218">
        <v>15</v>
      </c>
      <c r="AL1769" s="214">
        <v>31633.4666</v>
      </c>
      <c r="AM1769" s="215">
        <v>474502</v>
      </c>
      <c r="AN1769" s="36">
        <f t="shared" si="313"/>
        <v>4.4904079635786202E-5</v>
      </c>
      <c r="AO1769" s="37">
        <f t="shared" si="314"/>
        <v>0.625</v>
      </c>
      <c r="AP1769" s="38" t="s">
        <v>3</v>
      </c>
      <c r="AQ1769" s="39" t="str">
        <f t="shared" si="312"/>
        <v>제품</v>
      </c>
      <c r="AR1769" s="40">
        <f t="shared" si="317"/>
        <v>474502</v>
      </c>
      <c r="AS1769" s="41">
        <f t="shared" si="318"/>
        <v>0</v>
      </c>
      <c r="AT1769" s="42">
        <f t="shared" si="319"/>
        <v>0</v>
      </c>
      <c r="AU1769" s="43">
        <f t="shared" si="315"/>
        <v>474502</v>
      </c>
      <c r="AV1769" s="95">
        <f t="shared" si="322"/>
        <v>474501.99900000001</v>
      </c>
      <c r="AW1769" s="61" t="str">
        <f t="shared" si="322"/>
        <v/>
      </c>
      <c r="AX1769" s="61" t="str">
        <f t="shared" si="322"/>
        <v/>
      </c>
      <c r="AY1769" s="61" t="str">
        <f t="shared" si="322"/>
        <v/>
      </c>
      <c r="AZ1769" s="44" t="str">
        <f t="shared" si="322"/>
        <v/>
      </c>
      <c r="BA1769" s="45"/>
      <c r="BB1769" s="97">
        <v>15</v>
      </c>
      <c r="BC1769" s="98">
        <v>0</v>
      </c>
      <c r="BD1769" s="98">
        <v>0</v>
      </c>
      <c r="BE1769" s="98">
        <v>0</v>
      </c>
      <c r="BF1769" s="98">
        <v>0</v>
      </c>
      <c r="BG1769" s="99">
        <f t="shared" si="320"/>
        <v>15</v>
      </c>
      <c r="BH1769" s="52">
        <f t="shared" si="316"/>
        <v>0</v>
      </c>
      <c r="BI1769" s="53">
        <f>IFERROR(IF(ROUND(V1769/((D1769+AK1769)/2),1)&lt;0,0,ROUND(V1769/((D1769+AK1769)/2),1)),0)</f>
        <v>0</v>
      </c>
      <c r="BJ1769" s="55" t="str">
        <f>IF(AK1769=0,"정상",IF(AP1769="악성","악성",IF(AND(BL1769&gt;3,BI1769&lt;0.5),"악성",IF(AND(AP1769="정상",BL1769&lt;=3),"정상",IF(BI1769&gt;1,"정상","부진")))))</f>
        <v>악성</v>
      </c>
      <c r="BK1769" s="54">
        <v>43374</v>
      </c>
      <c r="BL1769" s="52">
        <f t="shared" si="321"/>
        <v>96</v>
      </c>
    </row>
    <row r="1770" spans="1:64" ht="17.100000000000001" customHeight="1">
      <c r="A1770" s="58" t="s">
        <v>1</v>
      </c>
      <c r="B1770" s="57" t="s">
        <v>983</v>
      </c>
      <c r="C1770" s="56" t="s">
        <v>984</v>
      </c>
      <c r="D1770" s="213">
        <v>82</v>
      </c>
      <c r="E1770" s="214">
        <v>9283.5157999999992</v>
      </c>
      <c r="F1770" s="215">
        <v>761247</v>
      </c>
      <c r="G1770" s="213">
        <v>0</v>
      </c>
      <c r="H1770" s="216">
        <v>0</v>
      </c>
      <c r="I1770" s="215">
        <v>0</v>
      </c>
      <c r="J1770" s="213">
        <v>0</v>
      </c>
      <c r="K1770" s="216">
        <v>0</v>
      </c>
      <c r="L1770" s="215">
        <v>0</v>
      </c>
      <c r="M1770" s="213">
        <v>0</v>
      </c>
      <c r="N1770" s="216">
        <v>0</v>
      </c>
      <c r="O1770" s="215">
        <v>0</v>
      </c>
      <c r="P1770" s="213">
        <v>0</v>
      </c>
      <c r="Q1770" s="216">
        <v>0</v>
      </c>
      <c r="R1770" s="215">
        <v>0</v>
      </c>
      <c r="S1770" s="213">
        <v>0</v>
      </c>
      <c r="T1770" s="214">
        <v>0</v>
      </c>
      <c r="U1770" s="217">
        <v>0</v>
      </c>
      <c r="V1770" s="213">
        <v>72</v>
      </c>
      <c r="W1770" s="216">
        <v>9283.5138879999995</v>
      </c>
      <c r="X1770" s="215">
        <v>668413</v>
      </c>
      <c r="Y1770" s="213">
        <v>0</v>
      </c>
      <c r="Z1770" s="216">
        <v>0</v>
      </c>
      <c r="AA1770" s="215">
        <v>0</v>
      </c>
      <c r="AB1770" s="213">
        <v>10</v>
      </c>
      <c r="AC1770" s="216">
        <v>9283.4</v>
      </c>
      <c r="AD1770" s="215">
        <v>92834</v>
      </c>
      <c r="AE1770" s="213">
        <v>0</v>
      </c>
      <c r="AF1770" s="216">
        <v>0</v>
      </c>
      <c r="AG1770" s="215">
        <v>0</v>
      </c>
      <c r="AH1770" s="213">
        <v>82</v>
      </c>
      <c r="AI1770" s="214">
        <v>9283.5</v>
      </c>
      <c r="AJ1770" s="215">
        <v>761247</v>
      </c>
      <c r="AK1770" s="218">
        <v>0</v>
      </c>
      <c r="AL1770" s="214">
        <v>0</v>
      </c>
      <c r="AM1770" s="215">
        <v>0</v>
      </c>
      <c r="AN1770" s="36">
        <f t="shared" si="313"/>
        <v>0</v>
      </c>
      <c r="AO1770" s="37">
        <f t="shared" si="314"/>
        <v>0</v>
      </c>
      <c r="AP1770" s="38" t="s">
        <v>4</v>
      </c>
      <c r="AQ1770" s="39" t="str">
        <f t="shared" si="312"/>
        <v>제품</v>
      </c>
      <c r="AR1770" s="40">
        <f t="shared" si="317"/>
        <v>0</v>
      </c>
      <c r="AS1770" s="41">
        <f t="shared" si="318"/>
        <v>0</v>
      </c>
      <c r="AT1770" s="42">
        <f t="shared" si="319"/>
        <v>0</v>
      </c>
      <c r="AU1770" s="43">
        <f t="shared" si="315"/>
        <v>0</v>
      </c>
      <c r="AV1770" s="95" t="str">
        <f t="shared" si="322"/>
        <v/>
      </c>
      <c r="AW1770" s="61" t="str">
        <f t="shared" si="322"/>
        <v/>
      </c>
      <c r="AX1770" s="61" t="str">
        <f t="shared" si="322"/>
        <v/>
      </c>
      <c r="AY1770" s="61" t="str">
        <f t="shared" si="322"/>
        <v/>
      </c>
      <c r="AZ1770" s="44" t="str">
        <f t="shared" si="322"/>
        <v/>
      </c>
      <c r="BA1770" s="45"/>
      <c r="BB1770" s="97">
        <v>0</v>
      </c>
      <c r="BC1770" s="98">
        <v>0</v>
      </c>
      <c r="BD1770" s="98">
        <v>0</v>
      </c>
      <c r="BE1770" s="98">
        <v>0</v>
      </c>
      <c r="BF1770" s="98">
        <v>0</v>
      </c>
      <c r="BG1770" s="99">
        <f t="shared" si="320"/>
        <v>0</v>
      </c>
      <c r="BH1770" s="52">
        <f t="shared" si="316"/>
        <v>0</v>
      </c>
      <c r="BI1770" s="53">
        <f>IFERROR(IF(ROUND(V1770/((D1770+AK1770)/2),1)&lt;0,0,ROUND(V1770/((D1770+AK1770)/2),1)),0)</f>
        <v>1.8</v>
      </c>
      <c r="BJ1770" s="55" t="str">
        <f>IF(AK1770=0,"정상",IF(AP1770="악성","악성",IF(AND(BL1770&gt;3,BI1770&lt;0.5),"악성",IF(AND(AP1770="정상",BL1770&lt;=3),"정상",IF(BI1770&gt;1,"정상","부진")))))</f>
        <v>정상</v>
      </c>
      <c r="BK1770" s="54">
        <v>43525</v>
      </c>
      <c r="BL1770" s="52">
        <f t="shared" si="321"/>
        <v>91</v>
      </c>
    </row>
    <row r="1771" spans="1:64" ht="17.100000000000001" customHeight="1">
      <c r="A1771" s="58" t="s">
        <v>1</v>
      </c>
      <c r="B1771" s="57" t="s">
        <v>1004</v>
      </c>
      <c r="C1771" s="56" t="s">
        <v>1005</v>
      </c>
      <c r="D1771" s="213">
        <v>14</v>
      </c>
      <c r="E1771" s="214">
        <v>26883</v>
      </c>
      <c r="F1771" s="215">
        <v>376362</v>
      </c>
      <c r="G1771" s="213">
        <v>0</v>
      </c>
      <c r="H1771" s="216">
        <v>0</v>
      </c>
      <c r="I1771" s="215">
        <v>0</v>
      </c>
      <c r="J1771" s="213">
        <v>0</v>
      </c>
      <c r="K1771" s="216">
        <v>0</v>
      </c>
      <c r="L1771" s="215">
        <v>0</v>
      </c>
      <c r="M1771" s="213">
        <v>0</v>
      </c>
      <c r="N1771" s="216">
        <v>0</v>
      </c>
      <c r="O1771" s="215">
        <v>0</v>
      </c>
      <c r="P1771" s="213">
        <v>0</v>
      </c>
      <c r="Q1771" s="216">
        <v>0</v>
      </c>
      <c r="R1771" s="215">
        <v>0</v>
      </c>
      <c r="S1771" s="213">
        <v>0</v>
      </c>
      <c r="T1771" s="214">
        <v>0</v>
      </c>
      <c r="U1771" s="217">
        <v>0</v>
      </c>
      <c r="V1771" s="213">
        <v>-1</v>
      </c>
      <c r="W1771" s="216">
        <v>26883</v>
      </c>
      <c r="X1771" s="215">
        <v>-26883</v>
      </c>
      <c r="Y1771" s="213">
        <v>0</v>
      </c>
      <c r="Z1771" s="216">
        <v>0</v>
      </c>
      <c r="AA1771" s="215">
        <v>0</v>
      </c>
      <c r="AB1771" s="213">
        <v>6</v>
      </c>
      <c r="AC1771" s="216">
        <v>26883</v>
      </c>
      <c r="AD1771" s="215">
        <v>161298</v>
      </c>
      <c r="AE1771" s="213">
        <v>0</v>
      </c>
      <c r="AF1771" s="216">
        <v>0</v>
      </c>
      <c r="AG1771" s="215">
        <v>0</v>
      </c>
      <c r="AH1771" s="213">
        <v>5</v>
      </c>
      <c r="AI1771" s="214">
        <v>26883</v>
      </c>
      <c r="AJ1771" s="215">
        <v>134415</v>
      </c>
      <c r="AK1771" s="218">
        <v>9</v>
      </c>
      <c r="AL1771" s="214">
        <v>26883</v>
      </c>
      <c r="AM1771" s="215">
        <v>241947</v>
      </c>
      <c r="AN1771" s="36">
        <f t="shared" si="313"/>
        <v>2.2896441649644393E-5</v>
      </c>
      <c r="AO1771" s="37">
        <f t="shared" si="314"/>
        <v>0.6428571428571429</v>
      </c>
      <c r="AP1771" s="38" t="s">
        <v>3</v>
      </c>
      <c r="AQ1771" s="39" t="str">
        <f t="shared" si="312"/>
        <v>제품</v>
      </c>
      <c r="AR1771" s="40">
        <f t="shared" si="317"/>
        <v>241947</v>
      </c>
      <c r="AS1771" s="41">
        <f t="shared" si="318"/>
        <v>0</v>
      </c>
      <c r="AT1771" s="42">
        <f t="shared" si="319"/>
        <v>0</v>
      </c>
      <c r="AU1771" s="43">
        <f t="shared" si="315"/>
        <v>241947</v>
      </c>
      <c r="AV1771" s="95" t="str">
        <f t="shared" si="322"/>
        <v/>
      </c>
      <c r="AW1771" s="61" t="str">
        <f t="shared" si="322"/>
        <v/>
      </c>
      <c r="AX1771" s="61" t="str">
        <f t="shared" si="322"/>
        <v/>
      </c>
      <c r="AY1771" s="61">
        <f t="shared" si="322"/>
        <v>241947</v>
      </c>
      <c r="AZ1771" s="44" t="str">
        <f t="shared" si="322"/>
        <v/>
      </c>
      <c r="BA1771" s="45"/>
      <c r="BB1771" s="97">
        <v>0</v>
      </c>
      <c r="BC1771" s="98">
        <v>0</v>
      </c>
      <c r="BD1771" s="98">
        <v>0</v>
      </c>
      <c r="BE1771" s="98">
        <v>9</v>
      </c>
      <c r="BF1771" s="98">
        <v>0</v>
      </c>
      <c r="BG1771" s="99">
        <f t="shared" si="320"/>
        <v>9</v>
      </c>
      <c r="BH1771" s="52">
        <f t="shared" si="316"/>
        <v>0</v>
      </c>
      <c r="BI1771" s="53">
        <f>IFERROR(IF(ROUND(V1771/((D1771+AK1771)/2),1)&lt;0,0,ROUND(V1771/((D1771+AK1771)/2),1)),0)</f>
        <v>0</v>
      </c>
      <c r="BJ1771" s="55" t="str">
        <f>IF(AK1771=0,"정상",IF(AP1771="악성","악성",IF(AND(BL1771&gt;3,BI1771&lt;0.5),"악성",IF(AND(AP1771="정상",BL1771&lt;=3),"정상",IF(BI1771&gt;1,"정상","부진")))))</f>
        <v>악성</v>
      </c>
      <c r="BK1771" s="54">
        <v>43556</v>
      </c>
      <c r="BL1771" s="52">
        <f t="shared" si="321"/>
        <v>90</v>
      </c>
    </row>
    <row r="1772" spans="1:64" ht="17.100000000000001" customHeight="1">
      <c r="A1772" s="58" t="s">
        <v>1</v>
      </c>
      <c r="B1772" s="57" t="s">
        <v>985</v>
      </c>
      <c r="C1772" s="56" t="s">
        <v>986</v>
      </c>
      <c r="D1772" s="213">
        <v>3058</v>
      </c>
      <c r="E1772" s="214">
        <v>27142.149700000002</v>
      </c>
      <c r="F1772" s="215">
        <v>83000692</v>
      </c>
      <c r="G1772" s="213">
        <v>23934</v>
      </c>
      <c r="H1772" s="216">
        <v>27237.861242999999</v>
      </c>
      <c r="I1772" s="215">
        <v>651910971</v>
      </c>
      <c r="J1772" s="213">
        <v>0</v>
      </c>
      <c r="K1772" s="216">
        <v>0</v>
      </c>
      <c r="L1772" s="215">
        <v>0</v>
      </c>
      <c r="M1772" s="213">
        <v>9</v>
      </c>
      <c r="N1772" s="216">
        <v>27295.555554999999</v>
      </c>
      <c r="O1772" s="215">
        <v>245660</v>
      </c>
      <c r="P1772" s="213">
        <v>0</v>
      </c>
      <c r="Q1772" s="216">
        <v>0</v>
      </c>
      <c r="R1772" s="215">
        <v>0</v>
      </c>
      <c r="S1772" s="213">
        <v>23943</v>
      </c>
      <c r="T1772" s="214">
        <v>27237.88293</v>
      </c>
      <c r="U1772" s="217">
        <v>652156631</v>
      </c>
      <c r="V1772" s="213">
        <v>23101</v>
      </c>
      <c r="W1772" s="216">
        <v>27098.863121999999</v>
      </c>
      <c r="X1772" s="215">
        <v>626010837</v>
      </c>
      <c r="Y1772" s="213">
        <v>0</v>
      </c>
      <c r="Z1772" s="216">
        <v>0</v>
      </c>
      <c r="AA1772" s="215">
        <v>0</v>
      </c>
      <c r="AB1772" s="213">
        <v>117</v>
      </c>
      <c r="AC1772" s="216">
        <v>27094.905982</v>
      </c>
      <c r="AD1772" s="215">
        <v>3170104</v>
      </c>
      <c r="AE1772" s="213">
        <v>0</v>
      </c>
      <c r="AF1772" s="216">
        <v>0</v>
      </c>
      <c r="AG1772" s="215">
        <v>0</v>
      </c>
      <c r="AH1772" s="213">
        <v>23218</v>
      </c>
      <c r="AI1772" s="214">
        <v>27098.843182000001</v>
      </c>
      <c r="AJ1772" s="215">
        <v>629180941</v>
      </c>
      <c r="AK1772" s="218">
        <v>3783</v>
      </c>
      <c r="AL1772" s="214">
        <v>28013.846699999998</v>
      </c>
      <c r="AM1772" s="215">
        <v>105976382</v>
      </c>
      <c r="AN1772" s="36">
        <f t="shared" si="313"/>
        <v>1.0028981746843005E-2</v>
      </c>
      <c r="AO1772" s="37">
        <f t="shared" si="314"/>
        <v>0.14010592200288879</v>
      </c>
      <c r="AP1772" s="38" t="s">
        <v>2</v>
      </c>
      <c r="AQ1772" s="39" t="str">
        <f t="shared" si="312"/>
        <v>제품</v>
      </c>
      <c r="AR1772" s="40">
        <f t="shared" si="317"/>
        <v>0</v>
      </c>
      <c r="AS1772" s="41">
        <f t="shared" si="318"/>
        <v>0</v>
      </c>
      <c r="AT1772" s="42">
        <f t="shared" si="319"/>
        <v>105976382</v>
      </c>
      <c r="AU1772" s="43">
        <f t="shared" si="315"/>
        <v>105976382</v>
      </c>
      <c r="AV1772" s="95">
        <f t="shared" si="322"/>
        <v>105976382.06609999</v>
      </c>
      <c r="AW1772" s="61" t="str">
        <f t="shared" si="322"/>
        <v/>
      </c>
      <c r="AX1772" s="61" t="str">
        <f t="shared" si="322"/>
        <v/>
      </c>
      <c r="AY1772" s="61" t="str">
        <f t="shared" si="322"/>
        <v/>
      </c>
      <c r="AZ1772" s="44" t="str">
        <f t="shared" si="322"/>
        <v/>
      </c>
      <c r="BA1772" s="45"/>
      <c r="BB1772" s="97">
        <v>3783</v>
      </c>
      <c r="BC1772" s="98">
        <v>0</v>
      </c>
      <c r="BD1772" s="98">
        <v>0</v>
      </c>
      <c r="BE1772" s="98">
        <v>0</v>
      </c>
      <c r="BF1772" s="98">
        <v>0</v>
      </c>
      <c r="BG1772" s="99">
        <f t="shared" si="320"/>
        <v>3783</v>
      </c>
      <c r="BH1772" s="52">
        <f t="shared" si="316"/>
        <v>0</v>
      </c>
      <c r="BI1772" s="53">
        <f>IFERROR(IF(ROUND(V1772/((D1772+AK1772)/2),1)&lt;0,0,ROUND(V1772/((D1772+AK1772)/2),1)),0)</f>
        <v>6.8</v>
      </c>
      <c r="BJ1772" s="55" t="str">
        <f>IF(AK1772=0,"정상",IF(AP1772="악성","악성",IF(AND(BL1772&gt;3,BI1772&lt;0.5),"악성",IF(AND(AP1772="정상",BL1772&lt;=3),"정상",IF(BI1772&gt;1,"정상","부진")))))</f>
        <v>정상</v>
      </c>
      <c r="BK1772" s="54">
        <v>46235</v>
      </c>
      <c r="BL1772" s="52">
        <f t="shared" si="321"/>
        <v>2</v>
      </c>
    </row>
    <row r="1773" spans="1:64" ht="17.100000000000001" customHeight="1">
      <c r="A1773" s="58" t="s">
        <v>1</v>
      </c>
      <c r="B1773" s="57" t="s">
        <v>1110</v>
      </c>
      <c r="C1773" s="56" t="s">
        <v>1111</v>
      </c>
      <c r="D1773" s="213">
        <v>1400</v>
      </c>
      <c r="E1773" s="214">
        <v>5725.9575000000004</v>
      </c>
      <c r="F1773" s="215">
        <v>8016339</v>
      </c>
      <c r="G1773" s="213">
        <v>15400</v>
      </c>
      <c r="H1773" s="216">
        <v>5791.1562979999999</v>
      </c>
      <c r="I1773" s="215">
        <v>89183807</v>
      </c>
      <c r="J1773" s="213">
        <v>0</v>
      </c>
      <c r="K1773" s="216">
        <v>0</v>
      </c>
      <c r="L1773" s="215">
        <v>0</v>
      </c>
      <c r="M1773" s="213">
        <v>20</v>
      </c>
      <c r="N1773" s="216">
        <v>5731</v>
      </c>
      <c r="O1773" s="215">
        <v>114620</v>
      </c>
      <c r="P1773" s="213">
        <v>0</v>
      </c>
      <c r="Q1773" s="216">
        <v>0</v>
      </c>
      <c r="R1773" s="215">
        <v>0</v>
      </c>
      <c r="S1773" s="213">
        <v>15420</v>
      </c>
      <c r="T1773" s="214">
        <v>5791.0782740000004</v>
      </c>
      <c r="U1773" s="217">
        <v>89298427</v>
      </c>
      <c r="V1773" s="213">
        <v>11052</v>
      </c>
      <c r="W1773" s="216">
        <v>5743.3764920000003</v>
      </c>
      <c r="X1773" s="215">
        <v>63475797</v>
      </c>
      <c r="Y1773" s="213">
        <v>0</v>
      </c>
      <c r="Z1773" s="216">
        <v>0</v>
      </c>
      <c r="AA1773" s="215">
        <v>0</v>
      </c>
      <c r="AB1773" s="213">
        <v>55</v>
      </c>
      <c r="AC1773" s="216">
        <v>5715.6909089999999</v>
      </c>
      <c r="AD1773" s="215">
        <v>314363</v>
      </c>
      <c r="AE1773" s="213">
        <v>0</v>
      </c>
      <c r="AF1773" s="216">
        <v>0</v>
      </c>
      <c r="AG1773" s="215">
        <v>0</v>
      </c>
      <c r="AH1773" s="213">
        <v>11107</v>
      </c>
      <c r="AI1773" s="214">
        <v>5743.2393979999997</v>
      </c>
      <c r="AJ1773" s="215">
        <v>63790160</v>
      </c>
      <c r="AK1773" s="218">
        <v>5713</v>
      </c>
      <c r="AL1773" s="214">
        <v>5868.1265000000003</v>
      </c>
      <c r="AM1773" s="215">
        <v>33524606</v>
      </c>
      <c r="AN1773" s="36">
        <f t="shared" si="313"/>
        <v>3.1725716173637958E-3</v>
      </c>
      <c r="AO1773" s="37">
        <f t="shared" si="314"/>
        <v>0.33965517241379312</v>
      </c>
      <c r="AP1773" s="38" t="s">
        <v>2</v>
      </c>
      <c r="AQ1773" s="39" t="str">
        <f t="shared" si="312"/>
        <v>제품</v>
      </c>
      <c r="AR1773" s="40">
        <f t="shared" si="317"/>
        <v>0</v>
      </c>
      <c r="AS1773" s="41">
        <f t="shared" si="318"/>
        <v>0</v>
      </c>
      <c r="AT1773" s="42">
        <f t="shared" si="319"/>
        <v>33524606</v>
      </c>
      <c r="AU1773" s="43">
        <f t="shared" si="315"/>
        <v>33524606</v>
      </c>
      <c r="AV1773" s="95">
        <f t="shared" si="322"/>
        <v>33524606.694500003</v>
      </c>
      <c r="AW1773" s="61" t="str">
        <f t="shared" si="322"/>
        <v/>
      </c>
      <c r="AX1773" s="61" t="str">
        <f t="shared" si="322"/>
        <v/>
      </c>
      <c r="AY1773" s="61" t="str">
        <f t="shared" si="322"/>
        <v/>
      </c>
      <c r="AZ1773" s="44" t="str">
        <f t="shared" si="322"/>
        <v/>
      </c>
      <c r="BA1773" s="45"/>
      <c r="BB1773" s="97">
        <v>5713</v>
      </c>
      <c r="BC1773" s="98">
        <v>0</v>
      </c>
      <c r="BD1773" s="98">
        <v>0</v>
      </c>
      <c r="BE1773" s="98">
        <v>0</v>
      </c>
      <c r="BF1773" s="98">
        <v>0</v>
      </c>
      <c r="BG1773" s="99">
        <f t="shared" si="320"/>
        <v>5713</v>
      </c>
      <c r="BH1773" s="52">
        <f t="shared" si="316"/>
        <v>0</v>
      </c>
      <c r="BI1773" s="53">
        <f>IFERROR(IF(ROUND(V1773/((D1773+AK1773)/2),1)&lt;0,0,ROUND(V1773/((D1773+AK1773)/2),1)),0)</f>
        <v>3.1</v>
      </c>
      <c r="BJ1773" s="55" t="str">
        <f>IF(AK1773=0,"정상",IF(AP1773="악성","악성",IF(AND(BL1773&gt;3,BI1773&lt;0.5),"악성",IF(AND(AP1773="정상",BL1773&lt;=3),"정상",IF(BI1773&gt;1,"정상","부진")))))</f>
        <v>정상</v>
      </c>
      <c r="BK1773" s="54">
        <v>46235</v>
      </c>
      <c r="BL1773" s="52">
        <f t="shared" si="321"/>
        <v>2</v>
      </c>
    </row>
    <row r="1774" spans="1:64" ht="17.100000000000001" customHeight="1">
      <c r="A1774" s="58" t="s">
        <v>1</v>
      </c>
      <c r="B1774" s="57" t="s">
        <v>1126</v>
      </c>
      <c r="C1774" s="56" t="s">
        <v>1127</v>
      </c>
      <c r="D1774" s="213">
        <v>2294</v>
      </c>
      <c r="E1774" s="214">
        <v>15276.9607</v>
      </c>
      <c r="F1774" s="215">
        <v>35045347</v>
      </c>
      <c r="G1774" s="213">
        <v>0</v>
      </c>
      <c r="H1774" s="216">
        <v>0</v>
      </c>
      <c r="I1774" s="215">
        <v>0</v>
      </c>
      <c r="J1774" s="213">
        <v>0</v>
      </c>
      <c r="K1774" s="216">
        <v>0</v>
      </c>
      <c r="L1774" s="215">
        <v>0</v>
      </c>
      <c r="M1774" s="213">
        <v>0</v>
      </c>
      <c r="N1774" s="216">
        <v>0</v>
      </c>
      <c r="O1774" s="215">
        <v>0</v>
      </c>
      <c r="P1774" s="213">
        <v>0</v>
      </c>
      <c r="Q1774" s="216">
        <v>0</v>
      </c>
      <c r="R1774" s="215">
        <v>0</v>
      </c>
      <c r="S1774" s="213">
        <v>0</v>
      </c>
      <c r="T1774" s="214">
        <v>0</v>
      </c>
      <c r="U1774" s="217">
        <v>0</v>
      </c>
      <c r="V1774" s="213">
        <v>2248</v>
      </c>
      <c r="W1774" s="216">
        <v>15276.960408999999</v>
      </c>
      <c r="X1774" s="215">
        <v>34342607</v>
      </c>
      <c r="Y1774" s="213">
        <v>0</v>
      </c>
      <c r="Z1774" s="216">
        <v>0</v>
      </c>
      <c r="AA1774" s="215">
        <v>0</v>
      </c>
      <c r="AB1774" s="213">
        <v>46</v>
      </c>
      <c r="AC1774" s="216">
        <v>15276.956521</v>
      </c>
      <c r="AD1774" s="215">
        <v>702740</v>
      </c>
      <c r="AE1774" s="213">
        <v>0</v>
      </c>
      <c r="AF1774" s="216">
        <v>0</v>
      </c>
      <c r="AG1774" s="215">
        <v>0</v>
      </c>
      <c r="AH1774" s="213">
        <v>2294</v>
      </c>
      <c r="AI1774" s="214">
        <v>15276.960331</v>
      </c>
      <c r="AJ1774" s="215">
        <v>35045347</v>
      </c>
      <c r="AK1774" s="218">
        <v>0</v>
      </c>
      <c r="AL1774" s="214">
        <v>0</v>
      </c>
      <c r="AM1774" s="215">
        <v>0</v>
      </c>
      <c r="AN1774" s="36">
        <f t="shared" si="313"/>
        <v>0</v>
      </c>
      <c r="AO1774" s="37">
        <f t="shared" si="314"/>
        <v>0</v>
      </c>
      <c r="AP1774" s="38" t="s">
        <v>4</v>
      </c>
      <c r="AQ1774" s="39" t="str">
        <f t="shared" si="312"/>
        <v>제품</v>
      </c>
      <c r="AR1774" s="40">
        <f t="shared" si="317"/>
        <v>0</v>
      </c>
      <c r="AS1774" s="41">
        <f t="shared" si="318"/>
        <v>0</v>
      </c>
      <c r="AT1774" s="42">
        <f t="shared" si="319"/>
        <v>0</v>
      </c>
      <c r="AU1774" s="43">
        <f t="shared" si="315"/>
        <v>0</v>
      </c>
      <c r="AV1774" s="95" t="str">
        <f t="shared" si="322"/>
        <v/>
      </c>
      <c r="AW1774" s="61" t="str">
        <f t="shared" si="322"/>
        <v/>
      </c>
      <c r="AX1774" s="61" t="str">
        <f t="shared" si="322"/>
        <v/>
      </c>
      <c r="AY1774" s="61" t="str">
        <f t="shared" si="322"/>
        <v/>
      </c>
      <c r="AZ1774" s="44" t="str">
        <f t="shared" si="322"/>
        <v/>
      </c>
      <c r="BA1774" s="45"/>
      <c r="BB1774" s="97">
        <v>0</v>
      </c>
      <c r="BC1774" s="98">
        <v>0</v>
      </c>
      <c r="BD1774" s="98">
        <v>0</v>
      </c>
      <c r="BE1774" s="98">
        <v>0</v>
      </c>
      <c r="BF1774" s="98">
        <v>0</v>
      </c>
      <c r="BG1774" s="99">
        <f t="shared" si="320"/>
        <v>0</v>
      </c>
      <c r="BH1774" s="52">
        <f t="shared" si="316"/>
        <v>0</v>
      </c>
      <c r="BI1774" s="53">
        <f>IFERROR(IF(ROUND(V1774/((D1774+AK1774)/2),1)&lt;0,0,ROUND(V1774/((D1774+AK1774)/2),1)),0)</f>
        <v>2</v>
      </c>
      <c r="BJ1774" s="55" t="str">
        <f>IF(AK1774=0,"정상",IF(AP1774="악성","악성",IF(AND(BL1774&gt;3,BI1774&lt;0.5),"악성",IF(AND(AP1774="정상",BL1774&lt;=3),"정상",IF(BI1774&gt;1,"정상","부진")))))</f>
        <v>정상</v>
      </c>
      <c r="BK1774" s="54">
        <v>43770</v>
      </c>
      <c r="BL1774" s="52">
        <f t="shared" si="321"/>
        <v>83</v>
      </c>
    </row>
    <row r="1775" spans="1:64" ht="17.100000000000001" customHeight="1">
      <c r="A1775" s="58" t="s">
        <v>1</v>
      </c>
      <c r="B1775" s="57" t="s">
        <v>1306</v>
      </c>
      <c r="C1775" s="56" t="s">
        <v>1307</v>
      </c>
      <c r="D1775" s="213">
        <v>1262</v>
      </c>
      <c r="E1775" s="214">
        <v>33592.360699999997</v>
      </c>
      <c r="F1775" s="215">
        <v>42393558</v>
      </c>
      <c r="G1775" s="213">
        <v>22064</v>
      </c>
      <c r="H1775" s="216">
        <v>33608.969088999998</v>
      </c>
      <c r="I1775" s="215">
        <v>741548294</v>
      </c>
      <c r="J1775" s="213">
        <v>0</v>
      </c>
      <c r="K1775" s="216">
        <v>0</v>
      </c>
      <c r="L1775" s="215">
        <v>0</v>
      </c>
      <c r="M1775" s="213">
        <v>5</v>
      </c>
      <c r="N1775" s="216">
        <v>33793.599999999999</v>
      </c>
      <c r="O1775" s="215">
        <v>168968</v>
      </c>
      <c r="P1775" s="213">
        <v>0</v>
      </c>
      <c r="Q1775" s="216">
        <v>0</v>
      </c>
      <c r="R1775" s="215">
        <v>0</v>
      </c>
      <c r="S1775" s="213">
        <v>22069</v>
      </c>
      <c r="T1775" s="214">
        <v>33609.010920000001</v>
      </c>
      <c r="U1775" s="217">
        <v>741717262</v>
      </c>
      <c r="V1775" s="213">
        <v>21589</v>
      </c>
      <c r="W1775" s="216">
        <v>33555.109685000003</v>
      </c>
      <c r="X1775" s="215">
        <v>724421263</v>
      </c>
      <c r="Y1775" s="213">
        <v>0</v>
      </c>
      <c r="Z1775" s="216">
        <v>0</v>
      </c>
      <c r="AA1775" s="215">
        <v>0</v>
      </c>
      <c r="AB1775" s="213">
        <v>345</v>
      </c>
      <c r="AC1775" s="216">
        <v>33524.597100999999</v>
      </c>
      <c r="AD1775" s="215">
        <v>11565986</v>
      </c>
      <c r="AE1775" s="213">
        <v>0</v>
      </c>
      <c r="AF1775" s="216">
        <v>0</v>
      </c>
      <c r="AG1775" s="215">
        <v>0</v>
      </c>
      <c r="AH1775" s="213">
        <v>21934</v>
      </c>
      <c r="AI1775" s="214">
        <v>33554.629752000001</v>
      </c>
      <c r="AJ1775" s="215">
        <v>735987249</v>
      </c>
      <c r="AK1775" s="218">
        <v>1397</v>
      </c>
      <c r="AL1775" s="214">
        <v>34447.796699999999</v>
      </c>
      <c r="AM1775" s="215">
        <v>48123571</v>
      </c>
      <c r="AN1775" s="36">
        <f t="shared" si="313"/>
        <v>4.5541318362038756E-3</v>
      </c>
      <c r="AO1775" s="37">
        <f t="shared" si="314"/>
        <v>5.9877416313059879E-2</v>
      </c>
      <c r="AP1775" s="38" t="s">
        <v>2</v>
      </c>
      <c r="AQ1775" s="39" t="str">
        <f t="shared" si="312"/>
        <v>제품</v>
      </c>
      <c r="AR1775" s="40">
        <f t="shared" si="317"/>
        <v>0</v>
      </c>
      <c r="AS1775" s="41">
        <f t="shared" si="318"/>
        <v>0</v>
      </c>
      <c r="AT1775" s="42">
        <f t="shared" si="319"/>
        <v>48123571</v>
      </c>
      <c r="AU1775" s="43">
        <f t="shared" si="315"/>
        <v>48123571</v>
      </c>
      <c r="AV1775" s="95">
        <f t="shared" si="322"/>
        <v>48123571.9899</v>
      </c>
      <c r="AW1775" s="61" t="str">
        <f t="shared" si="322"/>
        <v/>
      </c>
      <c r="AX1775" s="61" t="str">
        <f t="shared" si="322"/>
        <v/>
      </c>
      <c r="AY1775" s="61" t="str">
        <f t="shared" si="322"/>
        <v/>
      </c>
      <c r="AZ1775" s="44" t="str">
        <f t="shared" si="322"/>
        <v/>
      </c>
      <c r="BA1775" s="45"/>
      <c r="BB1775" s="97">
        <v>1397</v>
      </c>
      <c r="BC1775" s="98">
        <v>0</v>
      </c>
      <c r="BD1775" s="98">
        <v>0</v>
      </c>
      <c r="BE1775" s="98">
        <v>0</v>
      </c>
      <c r="BF1775" s="98">
        <v>0</v>
      </c>
      <c r="BG1775" s="99">
        <f t="shared" si="320"/>
        <v>1397</v>
      </c>
      <c r="BH1775" s="52">
        <f t="shared" si="316"/>
        <v>0</v>
      </c>
      <c r="BI1775" s="53">
        <f>IFERROR(IF(ROUND(V1775/((D1775+AK1775)/2),1)&lt;0,0,ROUND(V1775/((D1775+AK1775)/2),1)),0)</f>
        <v>16.2</v>
      </c>
      <c r="BJ1775" s="55" t="str">
        <f>IF(AK1775=0,"정상",IF(AP1775="악성","악성",IF(AND(BL1775&gt;3,BI1775&lt;0.5),"악성",IF(AND(AP1775="정상",BL1775&lt;=3),"정상",IF(BI1775&gt;1,"정상","부진")))))</f>
        <v>정상</v>
      </c>
      <c r="BK1775" s="54">
        <v>46266</v>
      </c>
      <c r="BL1775" s="52">
        <f t="shared" si="321"/>
        <v>1</v>
      </c>
    </row>
    <row r="1776" spans="1:64" ht="17.100000000000001" customHeight="1">
      <c r="A1776" s="58" t="s">
        <v>1</v>
      </c>
      <c r="B1776" s="57" t="s">
        <v>1333</v>
      </c>
      <c r="C1776" s="56" t="s">
        <v>1334</v>
      </c>
      <c r="D1776" s="213">
        <v>0</v>
      </c>
      <c r="E1776" s="214">
        <v>0</v>
      </c>
      <c r="F1776" s="215">
        <v>0</v>
      </c>
      <c r="G1776" s="213">
        <v>0</v>
      </c>
      <c r="H1776" s="216">
        <v>0</v>
      </c>
      <c r="I1776" s="215">
        <v>0</v>
      </c>
      <c r="J1776" s="213">
        <v>0</v>
      </c>
      <c r="K1776" s="216">
        <v>0</v>
      </c>
      <c r="L1776" s="215">
        <v>0</v>
      </c>
      <c r="M1776" s="213">
        <v>0</v>
      </c>
      <c r="N1776" s="216">
        <v>0</v>
      </c>
      <c r="O1776" s="215">
        <v>0</v>
      </c>
      <c r="P1776" s="213">
        <v>0</v>
      </c>
      <c r="Q1776" s="216">
        <v>0</v>
      </c>
      <c r="R1776" s="215">
        <v>0</v>
      </c>
      <c r="S1776" s="213">
        <v>0</v>
      </c>
      <c r="T1776" s="214">
        <v>0</v>
      </c>
      <c r="U1776" s="217">
        <v>0</v>
      </c>
      <c r="V1776" s="213">
        <v>-3</v>
      </c>
      <c r="W1776" s="216">
        <v>8801.6666659999992</v>
      </c>
      <c r="X1776" s="215">
        <v>-26405</v>
      </c>
      <c r="Y1776" s="213">
        <v>0</v>
      </c>
      <c r="Z1776" s="216">
        <v>0</v>
      </c>
      <c r="AA1776" s="215">
        <v>0</v>
      </c>
      <c r="AB1776" s="213">
        <v>3</v>
      </c>
      <c r="AC1776" s="216">
        <v>8801.6666659999992</v>
      </c>
      <c r="AD1776" s="215">
        <v>26405</v>
      </c>
      <c r="AE1776" s="213">
        <v>0</v>
      </c>
      <c r="AF1776" s="216">
        <v>0</v>
      </c>
      <c r="AG1776" s="215">
        <v>0</v>
      </c>
      <c r="AH1776" s="213">
        <v>0</v>
      </c>
      <c r="AI1776" s="214">
        <v>0</v>
      </c>
      <c r="AJ1776" s="215">
        <v>0</v>
      </c>
      <c r="AK1776" s="218">
        <v>0</v>
      </c>
      <c r="AL1776" s="214">
        <v>0</v>
      </c>
      <c r="AM1776" s="215">
        <v>0</v>
      </c>
      <c r="AN1776" s="36">
        <f t="shared" si="313"/>
        <v>0</v>
      </c>
      <c r="AO1776" s="37">
        <f t="shared" si="314"/>
        <v>0</v>
      </c>
      <c r="AP1776" s="38" t="s">
        <v>3</v>
      </c>
      <c r="AQ1776" s="39" t="str">
        <f t="shared" si="312"/>
        <v>제품</v>
      </c>
      <c r="AR1776" s="40">
        <f t="shared" si="317"/>
        <v>0</v>
      </c>
      <c r="AS1776" s="41">
        <f t="shared" si="318"/>
        <v>0</v>
      </c>
      <c r="AT1776" s="42">
        <f t="shared" si="319"/>
        <v>0</v>
      </c>
      <c r="AU1776" s="43">
        <f t="shared" si="315"/>
        <v>0</v>
      </c>
      <c r="AV1776" s="95" t="str">
        <f t="shared" si="322"/>
        <v/>
      </c>
      <c r="AW1776" s="61" t="str">
        <f t="shared" si="322"/>
        <v/>
      </c>
      <c r="AX1776" s="61" t="str">
        <f t="shared" si="322"/>
        <v/>
      </c>
      <c r="AY1776" s="61" t="str">
        <f t="shared" si="322"/>
        <v/>
      </c>
      <c r="AZ1776" s="44" t="str">
        <f t="shared" si="322"/>
        <v/>
      </c>
      <c r="BA1776" s="45"/>
      <c r="BB1776" s="97">
        <v>0</v>
      </c>
      <c r="BC1776" s="98">
        <v>0</v>
      </c>
      <c r="BD1776" s="98">
        <v>0</v>
      </c>
      <c r="BE1776" s="98">
        <v>0</v>
      </c>
      <c r="BF1776" s="98">
        <v>0</v>
      </c>
      <c r="BG1776" s="99">
        <f t="shared" si="320"/>
        <v>0</v>
      </c>
      <c r="BH1776" s="52">
        <f t="shared" si="316"/>
        <v>0</v>
      </c>
      <c r="BI1776" s="53">
        <f>IFERROR(IF(ROUND(V1776/((D1776+AK1776)/2),1)&lt;0,0,ROUND(V1776/((D1776+AK1776)/2),1)),0)</f>
        <v>0</v>
      </c>
      <c r="BJ1776" s="55" t="str">
        <f>IF(AK1776=0,"정상",IF(AP1776="악성","악성",IF(AND(BL1776&gt;3,BI1776&lt;0.5),"악성",IF(AND(AP1776="정상",BL1776&lt;=3),"정상",IF(BI1776&gt;1,"정상","부진")))))</f>
        <v>정상</v>
      </c>
      <c r="BK1776" s="54">
        <v>44136</v>
      </c>
      <c r="BL1776" s="52">
        <f t="shared" si="321"/>
        <v>71</v>
      </c>
    </row>
    <row r="1777" spans="1:64" ht="17.100000000000001" customHeight="1">
      <c r="A1777" s="58" t="s">
        <v>1</v>
      </c>
      <c r="B1777" s="57" t="s">
        <v>1335</v>
      </c>
      <c r="C1777" s="56" t="s">
        <v>1336</v>
      </c>
      <c r="D1777" s="213">
        <v>5003</v>
      </c>
      <c r="E1777" s="214">
        <v>4595.3948</v>
      </c>
      <c r="F1777" s="215">
        <v>22990760</v>
      </c>
      <c r="G1777" s="213">
        <v>10500</v>
      </c>
      <c r="H1777" s="216">
        <v>4787.7118090000004</v>
      </c>
      <c r="I1777" s="215">
        <v>50270974</v>
      </c>
      <c r="J1777" s="213">
        <v>0</v>
      </c>
      <c r="K1777" s="216">
        <v>0</v>
      </c>
      <c r="L1777" s="215">
        <v>0</v>
      </c>
      <c r="M1777" s="213">
        <v>0</v>
      </c>
      <c r="N1777" s="216">
        <v>0</v>
      </c>
      <c r="O1777" s="215">
        <v>0</v>
      </c>
      <c r="P1777" s="213">
        <v>0</v>
      </c>
      <c r="Q1777" s="216">
        <v>0</v>
      </c>
      <c r="R1777" s="215">
        <v>0</v>
      </c>
      <c r="S1777" s="213">
        <v>10500</v>
      </c>
      <c r="T1777" s="214">
        <v>4787.7118090000004</v>
      </c>
      <c r="U1777" s="217">
        <v>50270974</v>
      </c>
      <c r="V1777" s="213">
        <v>8898</v>
      </c>
      <c r="W1777" s="216">
        <v>4659.1518310000001</v>
      </c>
      <c r="X1777" s="215">
        <v>41457133</v>
      </c>
      <c r="Y1777" s="213">
        <v>0</v>
      </c>
      <c r="Z1777" s="216">
        <v>0</v>
      </c>
      <c r="AA1777" s="215">
        <v>0</v>
      </c>
      <c r="AB1777" s="213">
        <v>47</v>
      </c>
      <c r="AC1777" s="216">
        <v>4646.617021</v>
      </c>
      <c r="AD1777" s="215">
        <v>218391</v>
      </c>
      <c r="AE1777" s="213">
        <v>0</v>
      </c>
      <c r="AF1777" s="216">
        <v>0</v>
      </c>
      <c r="AG1777" s="215">
        <v>0</v>
      </c>
      <c r="AH1777" s="213">
        <v>8945</v>
      </c>
      <c r="AI1777" s="214">
        <v>4659.0859689999997</v>
      </c>
      <c r="AJ1777" s="215">
        <v>41675524</v>
      </c>
      <c r="AK1777" s="218">
        <v>6558</v>
      </c>
      <c r="AL1777" s="214">
        <v>4816.4394000000002</v>
      </c>
      <c r="AM1777" s="215">
        <v>31586210</v>
      </c>
      <c r="AN1777" s="36">
        <f t="shared" si="313"/>
        <v>2.9891332159456998E-3</v>
      </c>
      <c r="AO1777" s="37">
        <f t="shared" si="314"/>
        <v>0.42301490034186934</v>
      </c>
      <c r="AP1777" s="38" t="s">
        <v>2</v>
      </c>
      <c r="AQ1777" s="39" t="str">
        <f t="shared" si="312"/>
        <v>제품</v>
      </c>
      <c r="AR1777" s="40">
        <f t="shared" si="317"/>
        <v>0</v>
      </c>
      <c r="AS1777" s="41">
        <f t="shared" si="318"/>
        <v>0</v>
      </c>
      <c r="AT1777" s="42">
        <f t="shared" si="319"/>
        <v>31586210</v>
      </c>
      <c r="AU1777" s="43">
        <f t="shared" si="315"/>
        <v>31586210</v>
      </c>
      <c r="AV1777" s="95">
        <f t="shared" si="322"/>
        <v>31586209.585200001</v>
      </c>
      <c r="AW1777" s="61" t="str">
        <f t="shared" si="322"/>
        <v/>
      </c>
      <c r="AX1777" s="61" t="str">
        <f t="shared" si="322"/>
        <v/>
      </c>
      <c r="AY1777" s="61" t="str">
        <f t="shared" si="322"/>
        <v/>
      </c>
      <c r="AZ1777" s="44" t="str">
        <f t="shared" si="322"/>
        <v/>
      </c>
      <c r="BA1777" s="45"/>
      <c r="BB1777" s="97">
        <v>6558</v>
      </c>
      <c r="BC1777" s="98">
        <v>0</v>
      </c>
      <c r="BD1777" s="98">
        <v>0</v>
      </c>
      <c r="BE1777" s="98">
        <v>0</v>
      </c>
      <c r="BF1777" s="98">
        <v>0</v>
      </c>
      <c r="BG1777" s="99">
        <f t="shared" si="320"/>
        <v>6558</v>
      </c>
      <c r="BH1777" s="52">
        <f t="shared" si="316"/>
        <v>0</v>
      </c>
      <c r="BI1777" s="53">
        <f>IFERROR(IF(ROUND(V1777/((D1777+AK1777)/2),1)&lt;0,0,ROUND(V1777/((D1777+AK1777)/2),1)),0)</f>
        <v>1.5</v>
      </c>
      <c r="BJ1777" s="55" t="str">
        <f>IF(AK1777=0,"정상",IF(AP1777="악성","악성",IF(AND(BL1777&gt;3,BI1777&lt;0.5),"악성",IF(AND(AP1777="정상",BL1777&lt;=3),"정상",IF(BI1777&gt;1,"정상","부진")))))</f>
        <v>정상</v>
      </c>
      <c r="BK1777" s="54">
        <v>46235</v>
      </c>
      <c r="BL1777" s="52">
        <f t="shared" si="321"/>
        <v>2</v>
      </c>
    </row>
    <row r="1778" spans="1:64" ht="17.100000000000001" customHeight="1">
      <c r="A1778" s="58" t="s">
        <v>1</v>
      </c>
      <c r="B1778" s="57" t="s">
        <v>1449</v>
      </c>
      <c r="C1778" s="56" t="s">
        <v>1450</v>
      </c>
      <c r="D1778" s="213">
        <v>1</v>
      </c>
      <c r="E1778" s="214">
        <v>13965</v>
      </c>
      <c r="F1778" s="215">
        <v>13965</v>
      </c>
      <c r="G1778" s="213">
        <v>0</v>
      </c>
      <c r="H1778" s="216">
        <v>0</v>
      </c>
      <c r="I1778" s="215">
        <v>0</v>
      </c>
      <c r="J1778" s="213">
        <v>0</v>
      </c>
      <c r="K1778" s="216">
        <v>0</v>
      </c>
      <c r="L1778" s="215">
        <v>0</v>
      </c>
      <c r="M1778" s="213">
        <v>0</v>
      </c>
      <c r="N1778" s="216">
        <v>0</v>
      </c>
      <c r="O1778" s="215">
        <v>0</v>
      </c>
      <c r="P1778" s="213">
        <v>0</v>
      </c>
      <c r="Q1778" s="216">
        <v>0</v>
      </c>
      <c r="R1778" s="215">
        <v>0</v>
      </c>
      <c r="S1778" s="213">
        <v>0</v>
      </c>
      <c r="T1778" s="214">
        <v>0</v>
      </c>
      <c r="U1778" s="217">
        <v>0</v>
      </c>
      <c r="V1778" s="213">
        <v>0</v>
      </c>
      <c r="W1778" s="216">
        <v>0</v>
      </c>
      <c r="X1778" s="215">
        <v>0</v>
      </c>
      <c r="Y1778" s="213">
        <v>0</v>
      </c>
      <c r="Z1778" s="216">
        <v>0</v>
      </c>
      <c r="AA1778" s="215">
        <v>0</v>
      </c>
      <c r="AB1778" s="213">
        <v>1</v>
      </c>
      <c r="AC1778" s="216">
        <v>13965</v>
      </c>
      <c r="AD1778" s="215">
        <v>13965</v>
      </c>
      <c r="AE1778" s="213">
        <v>0</v>
      </c>
      <c r="AF1778" s="216">
        <v>0</v>
      </c>
      <c r="AG1778" s="215">
        <v>0</v>
      </c>
      <c r="AH1778" s="213">
        <v>1</v>
      </c>
      <c r="AI1778" s="214">
        <v>13965</v>
      </c>
      <c r="AJ1778" s="215">
        <v>13965</v>
      </c>
      <c r="AK1778" s="218">
        <v>0</v>
      </c>
      <c r="AL1778" s="214">
        <v>0</v>
      </c>
      <c r="AM1778" s="215">
        <v>0</v>
      </c>
      <c r="AN1778" s="36">
        <f t="shared" si="313"/>
        <v>0</v>
      </c>
      <c r="AO1778" s="37">
        <f t="shared" si="314"/>
        <v>0</v>
      </c>
      <c r="AP1778" s="38" t="s">
        <v>3</v>
      </c>
      <c r="AQ1778" s="39" t="str">
        <f t="shared" si="312"/>
        <v>제품</v>
      </c>
      <c r="AR1778" s="40">
        <f t="shared" si="317"/>
        <v>0</v>
      </c>
      <c r="AS1778" s="41">
        <f t="shared" si="318"/>
        <v>0</v>
      </c>
      <c r="AT1778" s="42">
        <f t="shared" si="319"/>
        <v>0</v>
      </c>
      <c r="AU1778" s="43">
        <f t="shared" si="315"/>
        <v>0</v>
      </c>
      <c r="AV1778" s="95" t="str">
        <f t="shared" si="322"/>
        <v/>
      </c>
      <c r="AW1778" s="61" t="str">
        <f t="shared" si="322"/>
        <v/>
      </c>
      <c r="AX1778" s="61" t="str">
        <f t="shared" si="322"/>
        <v/>
      </c>
      <c r="AY1778" s="61" t="str">
        <f t="shared" si="322"/>
        <v/>
      </c>
      <c r="AZ1778" s="44" t="str">
        <f t="shared" si="322"/>
        <v/>
      </c>
      <c r="BA1778" s="45"/>
      <c r="BB1778" s="97">
        <v>0</v>
      </c>
      <c r="BC1778" s="98">
        <v>0</v>
      </c>
      <c r="BD1778" s="98">
        <v>0</v>
      </c>
      <c r="BE1778" s="98">
        <v>0</v>
      </c>
      <c r="BF1778" s="98">
        <v>0</v>
      </c>
      <c r="BG1778" s="99">
        <f t="shared" si="320"/>
        <v>0</v>
      </c>
      <c r="BH1778" s="52">
        <f t="shared" si="316"/>
        <v>0</v>
      </c>
      <c r="BI1778" s="53">
        <f>IFERROR(IF(ROUND(V1778/((D1778+AK1778)/2),1)&lt;0,0,ROUND(V1778/((D1778+AK1778)/2),1)),0)</f>
        <v>0</v>
      </c>
      <c r="BJ1778" s="55" t="str">
        <f>IF(AK1778=0,"정상",IF(AP1778="악성","악성",IF(AND(BL1778&gt;3,BI1778&lt;0.5),"악성",IF(AND(AP1778="정상",BL1778&lt;=3),"정상",IF(BI1778&gt;1,"정상","부진")))))</f>
        <v>정상</v>
      </c>
      <c r="BK1778" s="54">
        <v>44228</v>
      </c>
      <c r="BL1778" s="52">
        <f t="shared" si="321"/>
        <v>68</v>
      </c>
    </row>
    <row r="1779" spans="1:64" ht="17.100000000000001" customHeight="1">
      <c r="A1779" s="58" t="s">
        <v>1</v>
      </c>
      <c r="B1779" s="57" t="s">
        <v>5749</v>
      </c>
      <c r="C1779" s="56" t="s">
        <v>5750</v>
      </c>
      <c r="D1779" s="213">
        <v>0</v>
      </c>
      <c r="E1779" s="214">
        <v>0</v>
      </c>
      <c r="F1779" s="215">
        <v>0</v>
      </c>
      <c r="G1779" s="213">
        <v>0</v>
      </c>
      <c r="H1779" s="216">
        <v>0</v>
      </c>
      <c r="I1779" s="215">
        <v>0</v>
      </c>
      <c r="J1779" s="213">
        <v>0</v>
      </c>
      <c r="K1779" s="216">
        <v>0</v>
      </c>
      <c r="L1779" s="215">
        <v>0</v>
      </c>
      <c r="M1779" s="213">
        <v>0</v>
      </c>
      <c r="N1779" s="216">
        <v>0</v>
      </c>
      <c r="O1779" s="215">
        <v>0</v>
      </c>
      <c r="P1779" s="213">
        <v>0</v>
      </c>
      <c r="Q1779" s="216">
        <v>0</v>
      </c>
      <c r="R1779" s="215">
        <v>0</v>
      </c>
      <c r="S1779" s="213">
        <v>0</v>
      </c>
      <c r="T1779" s="214">
        <v>0</v>
      </c>
      <c r="U1779" s="217">
        <v>0</v>
      </c>
      <c r="V1779" s="213">
        <v>-1</v>
      </c>
      <c r="W1779" s="216">
        <v>10514</v>
      </c>
      <c r="X1779" s="215">
        <v>-10514</v>
      </c>
      <c r="Y1779" s="213">
        <v>0</v>
      </c>
      <c r="Z1779" s="216">
        <v>0</v>
      </c>
      <c r="AA1779" s="215">
        <v>0</v>
      </c>
      <c r="AB1779" s="213">
        <v>1</v>
      </c>
      <c r="AC1779" s="216">
        <v>10514</v>
      </c>
      <c r="AD1779" s="215">
        <v>10514</v>
      </c>
      <c r="AE1779" s="213">
        <v>0</v>
      </c>
      <c r="AF1779" s="216">
        <v>0</v>
      </c>
      <c r="AG1779" s="215">
        <v>0</v>
      </c>
      <c r="AH1779" s="213">
        <v>0</v>
      </c>
      <c r="AI1779" s="214">
        <v>0</v>
      </c>
      <c r="AJ1779" s="215">
        <v>0</v>
      </c>
      <c r="AK1779" s="218">
        <v>0</v>
      </c>
      <c r="AL1779" s="214">
        <v>0</v>
      </c>
      <c r="AM1779" s="215">
        <v>0</v>
      </c>
      <c r="AN1779" s="36">
        <f t="shared" si="313"/>
        <v>0</v>
      </c>
      <c r="AO1779" s="37">
        <f t="shared" si="314"/>
        <v>0</v>
      </c>
      <c r="AP1779" s="38" t="s">
        <v>3</v>
      </c>
      <c r="AQ1779" s="39" t="str">
        <f t="shared" si="312"/>
        <v>제품</v>
      </c>
      <c r="AR1779" s="40">
        <f t="shared" si="317"/>
        <v>0</v>
      </c>
      <c r="AS1779" s="41">
        <f t="shared" si="318"/>
        <v>0</v>
      </c>
      <c r="AT1779" s="42">
        <f t="shared" si="319"/>
        <v>0</v>
      </c>
      <c r="AU1779" s="43">
        <f t="shared" si="315"/>
        <v>0</v>
      </c>
      <c r="AV1779" s="95" t="str">
        <f t="shared" si="322"/>
        <v/>
      </c>
      <c r="AW1779" s="61" t="str">
        <f t="shared" si="322"/>
        <v/>
      </c>
      <c r="AX1779" s="61" t="str">
        <f t="shared" si="322"/>
        <v/>
      </c>
      <c r="AY1779" s="61" t="str">
        <f t="shared" si="322"/>
        <v/>
      </c>
      <c r="AZ1779" s="44" t="str">
        <f t="shared" si="322"/>
        <v/>
      </c>
      <c r="BA1779" s="45"/>
      <c r="BB1779" s="97">
        <v>0</v>
      </c>
      <c r="BC1779" s="98">
        <v>0</v>
      </c>
      <c r="BD1779" s="98">
        <v>0</v>
      </c>
      <c r="BE1779" s="98">
        <v>0</v>
      </c>
      <c r="BF1779" s="98">
        <v>0</v>
      </c>
      <c r="BG1779" s="99">
        <f t="shared" si="320"/>
        <v>0</v>
      </c>
      <c r="BH1779" s="52">
        <f t="shared" si="316"/>
        <v>0</v>
      </c>
      <c r="BI1779" s="53">
        <f>IFERROR(IF(ROUND(V1779/((D1779+AK1779)/2),1)&lt;0,0,ROUND(V1779/((D1779+AK1779)/2),1)),0)</f>
        <v>0</v>
      </c>
      <c r="BJ1779" s="55" t="str">
        <f>IF(AK1779=0,"정상",IF(AP1779="악성","악성",IF(AND(BL1779&gt;3,BI1779&lt;0.5),"악성",IF(AND(AP1779="정상",BL1779&lt;=3),"정상",IF(BI1779&gt;1,"정상","부진")))))</f>
        <v>정상</v>
      </c>
      <c r="BK1779" s="54">
        <v>44501</v>
      </c>
      <c r="BL1779" s="52">
        <f t="shared" si="321"/>
        <v>59</v>
      </c>
    </row>
    <row r="1780" spans="1:64" ht="17.100000000000001" customHeight="1">
      <c r="A1780" s="58" t="s">
        <v>1</v>
      </c>
      <c r="B1780" s="57" t="s">
        <v>1337</v>
      </c>
      <c r="C1780" s="56" t="s">
        <v>1338</v>
      </c>
      <c r="D1780" s="213">
        <v>162</v>
      </c>
      <c r="E1780" s="214">
        <v>1635.9947999999999</v>
      </c>
      <c r="F1780" s="215">
        <v>265030</v>
      </c>
      <c r="G1780" s="213">
        <v>19120</v>
      </c>
      <c r="H1780" s="216">
        <v>1486.9340999999999</v>
      </c>
      <c r="I1780" s="215">
        <v>28430180</v>
      </c>
      <c r="J1780" s="213">
        <v>0</v>
      </c>
      <c r="K1780" s="216">
        <v>0</v>
      </c>
      <c r="L1780" s="215">
        <v>0</v>
      </c>
      <c r="M1780" s="213">
        <v>0</v>
      </c>
      <c r="N1780" s="216">
        <v>0</v>
      </c>
      <c r="O1780" s="215">
        <v>0</v>
      </c>
      <c r="P1780" s="213">
        <v>0</v>
      </c>
      <c r="Q1780" s="216">
        <v>0</v>
      </c>
      <c r="R1780" s="215">
        <v>0</v>
      </c>
      <c r="S1780" s="213">
        <v>19120</v>
      </c>
      <c r="T1780" s="214">
        <v>1486.9340999999999</v>
      </c>
      <c r="U1780" s="217">
        <v>28430180</v>
      </c>
      <c r="V1780" s="213">
        <v>5180</v>
      </c>
      <c r="W1780" s="216">
        <v>1458.9405400000001</v>
      </c>
      <c r="X1780" s="215">
        <v>7557312</v>
      </c>
      <c r="Y1780" s="213">
        <v>0</v>
      </c>
      <c r="Z1780" s="216">
        <v>0</v>
      </c>
      <c r="AA1780" s="215">
        <v>0</v>
      </c>
      <c r="AB1780" s="213">
        <v>25</v>
      </c>
      <c r="AC1780" s="216">
        <v>1414.16</v>
      </c>
      <c r="AD1780" s="215">
        <v>35354</v>
      </c>
      <c r="AE1780" s="213">
        <v>0</v>
      </c>
      <c r="AF1780" s="216">
        <v>0</v>
      </c>
      <c r="AG1780" s="215">
        <v>0</v>
      </c>
      <c r="AH1780" s="213">
        <v>5205</v>
      </c>
      <c r="AI1780" s="214">
        <v>1458.7254559999999</v>
      </c>
      <c r="AJ1780" s="215">
        <v>7592666</v>
      </c>
      <c r="AK1780" s="218">
        <v>14077</v>
      </c>
      <c r="AL1780" s="214">
        <v>1499.0797</v>
      </c>
      <c r="AM1780" s="215">
        <v>21102544</v>
      </c>
      <c r="AN1780" s="36">
        <f t="shared" si="313"/>
        <v>1.9970207002155569E-3</v>
      </c>
      <c r="AO1780" s="37">
        <f t="shared" si="314"/>
        <v>0.73005912249766625</v>
      </c>
      <c r="AP1780" s="38" t="s">
        <v>2</v>
      </c>
      <c r="AQ1780" s="39" t="str">
        <f t="shared" si="312"/>
        <v>제품</v>
      </c>
      <c r="AR1780" s="40">
        <f t="shared" si="317"/>
        <v>0</v>
      </c>
      <c r="AS1780" s="41">
        <f t="shared" si="318"/>
        <v>0</v>
      </c>
      <c r="AT1780" s="42">
        <f t="shared" si="319"/>
        <v>21102544</v>
      </c>
      <c r="AU1780" s="43">
        <f t="shared" si="315"/>
        <v>21102544</v>
      </c>
      <c r="AV1780" s="95">
        <f t="shared" si="322"/>
        <v>21102544.936900001</v>
      </c>
      <c r="AW1780" s="61" t="str">
        <f t="shared" si="322"/>
        <v/>
      </c>
      <c r="AX1780" s="61" t="str">
        <f t="shared" si="322"/>
        <v/>
      </c>
      <c r="AY1780" s="61" t="str">
        <f t="shared" si="322"/>
        <v/>
      </c>
      <c r="AZ1780" s="44" t="str">
        <f t="shared" si="322"/>
        <v/>
      </c>
      <c r="BA1780" s="45"/>
      <c r="BB1780" s="97">
        <v>14077</v>
      </c>
      <c r="BC1780" s="98">
        <v>0</v>
      </c>
      <c r="BD1780" s="98">
        <v>0</v>
      </c>
      <c r="BE1780" s="98">
        <v>0</v>
      </c>
      <c r="BF1780" s="98">
        <v>0</v>
      </c>
      <c r="BG1780" s="99">
        <f t="shared" si="320"/>
        <v>14077</v>
      </c>
      <c r="BH1780" s="52">
        <f t="shared" si="316"/>
        <v>0</v>
      </c>
      <c r="BI1780" s="53">
        <f>IFERROR(IF(ROUND(V1780/((D1780+AK1780)/2),1)&lt;0,0,ROUND(V1780/((D1780+AK1780)/2),1)),0)</f>
        <v>0.7</v>
      </c>
      <c r="BJ1780" s="55" t="str">
        <f>IF(AK1780=0,"정상",IF(AP1780="악성","악성",IF(AND(BL1780&gt;3,BI1780&lt;0.5),"악성",IF(AND(AP1780="정상",BL1780&lt;=3),"정상",IF(BI1780&gt;1,"정상","부진")))))</f>
        <v>부진</v>
      </c>
      <c r="BK1780" s="54">
        <v>46082</v>
      </c>
      <c r="BL1780" s="52">
        <f t="shared" si="321"/>
        <v>7</v>
      </c>
    </row>
    <row r="1781" spans="1:64" ht="17.100000000000001" customHeight="1">
      <c r="A1781" s="58" t="s">
        <v>1</v>
      </c>
      <c r="B1781" s="57" t="s">
        <v>1339</v>
      </c>
      <c r="C1781" s="56" t="s">
        <v>1340</v>
      </c>
      <c r="D1781" s="213">
        <v>992</v>
      </c>
      <c r="E1781" s="214">
        <v>1599.8921</v>
      </c>
      <c r="F1781" s="215">
        <v>1587092</v>
      </c>
      <c r="G1781" s="213">
        <v>5000</v>
      </c>
      <c r="H1781" s="216">
        <v>1405.7529999999999</v>
      </c>
      <c r="I1781" s="215">
        <v>7028765</v>
      </c>
      <c r="J1781" s="213">
        <v>0</v>
      </c>
      <c r="K1781" s="216">
        <v>0</v>
      </c>
      <c r="L1781" s="215">
        <v>0</v>
      </c>
      <c r="M1781" s="213">
        <v>0</v>
      </c>
      <c r="N1781" s="216">
        <v>0</v>
      </c>
      <c r="O1781" s="215">
        <v>0</v>
      </c>
      <c r="P1781" s="213">
        <v>0</v>
      </c>
      <c r="Q1781" s="216">
        <v>0</v>
      </c>
      <c r="R1781" s="215">
        <v>0</v>
      </c>
      <c r="S1781" s="213">
        <v>5000</v>
      </c>
      <c r="T1781" s="214">
        <v>1405.7529999999999</v>
      </c>
      <c r="U1781" s="217">
        <v>7028765</v>
      </c>
      <c r="V1781" s="213">
        <v>3832</v>
      </c>
      <c r="W1781" s="216">
        <v>1445.131263</v>
      </c>
      <c r="X1781" s="215">
        <v>5537743</v>
      </c>
      <c r="Y1781" s="213">
        <v>0</v>
      </c>
      <c r="Z1781" s="216">
        <v>0</v>
      </c>
      <c r="AA1781" s="215">
        <v>0</v>
      </c>
      <c r="AB1781" s="213">
        <v>10</v>
      </c>
      <c r="AC1781" s="216">
        <v>1425.3</v>
      </c>
      <c r="AD1781" s="215">
        <v>14253</v>
      </c>
      <c r="AE1781" s="213">
        <v>0</v>
      </c>
      <c r="AF1781" s="216">
        <v>0</v>
      </c>
      <c r="AG1781" s="215">
        <v>0</v>
      </c>
      <c r="AH1781" s="213">
        <v>3842</v>
      </c>
      <c r="AI1781" s="214">
        <v>1445.0796459999999</v>
      </c>
      <c r="AJ1781" s="215">
        <v>5551996</v>
      </c>
      <c r="AK1781" s="218">
        <v>2150</v>
      </c>
      <c r="AL1781" s="214">
        <v>1425.0518999999999</v>
      </c>
      <c r="AM1781" s="215">
        <v>3063861</v>
      </c>
      <c r="AN1781" s="36">
        <f t="shared" si="313"/>
        <v>2.8994579229798726E-4</v>
      </c>
      <c r="AO1781" s="37">
        <f t="shared" si="314"/>
        <v>0.35881174899866486</v>
      </c>
      <c r="AP1781" s="38" t="s">
        <v>2</v>
      </c>
      <c r="AQ1781" s="39" t="str">
        <f t="shared" si="312"/>
        <v>제품</v>
      </c>
      <c r="AR1781" s="40">
        <f t="shared" si="317"/>
        <v>0</v>
      </c>
      <c r="AS1781" s="41">
        <f t="shared" si="318"/>
        <v>0</v>
      </c>
      <c r="AT1781" s="42">
        <f t="shared" si="319"/>
        <v>3063861</v>
      </c>
      <c r="AU1781" s="43">
        <f t="shared" si="315"/>
        <v>3063861</v>
      </c>
      <c r="AV1781" s="95">
        <f t="shared" si="322"/>
        <v>3063861.585</v>
      </c>
      <c r="AW1781" s="61" t="str">
        <f t="shared" si="322"/>
        <v/>
      </c>
      <c r="AX1781" s="61" t="str">
        <f t="shared" si="322"/>
        <v/>
      </c>
      <c r="AY1781" s="61" t="str">
        <f t="shared" si="322"/>
        <v/>
      </c>
      <c r="AZ1781" s="44" t="str">
        <f t="shared" si="322"/>
        <v/>
      </c>
      <c r="BA1781" s="45"/>
      <c r="BB1781" s="97">
        <v>2150</v>
      </c>
      <c r="BC1781" s="98">
        <v>0</v>
      </c>
      <c r="BD1781" s="98">
        <v>0</v>
      </c>
      <c r="BE1781" s="98">
        <v>0</v>
      </c>
      <c r="BF1781" s="98">
        <v>0</v>
      </c>
      <c r="BG1781" s="99">
        <f t="shared" si="320"/>
        <v>2150</v>
      </c>
      <c r="BH1781" s="52">
        <f t="shared" si="316"/>
        <v>0</v>
      </c>
      <c r="BI1781" s="53">
        <f>IFERROR(IF(ROUND(V1781/((D1781+AK1781)/2),1)&lt;0,0,ROUND(V1781/((D1781+AK1781)/2),1)),0)</f>
        <v>2.4</v>
      </c>
      <c r="BJ1781" s="55" t="str">
        <f>IF(AK1781=0,"정상",IF(AP1781="악성","악성",IF(AND(BL1781&gt;3,BI1781&lt;0.5),"악성",IF(AND(AP1781="정상",BL1781&lt;=3),"정상",IF(BI1781&gt;1,"정상","부진")))))</f>
        <v>정상</v>
      </c>
      <c r="BK1781" s="54">
        <v>44136</v>
      </c>
      <c r="BL1781" s="52">
        <f t="shared" si="321"/>
        <v>71</v>
      </c>
    </row>
    <row r="1782" spans="1:64" ht="17.100000000000001" customHeight="1">
      <c r="A1782" s="58" t="s">
        <v>1</v>
      </c>
      <c r="B1782" s="57" t="s">
        <v>1341</v>
      </c>
      <c r="C1782" s="56" t="s">
        <v>1342</v>
      </c>
      <c r="D1782" s="213">
        <v>1577</v>
      </c>
      <c r="E1782" s="214">
        <v>1603.6466</v>
      </c>
      <c r="F1782" s="215">
        <v>2528950</v>
      </c>
      <c r="G1782" s="213">
        <v>5000</v>
      </c>
      <c r="H1782" s="216">
        <v>1403.7832000000001</v>
      </c>
      <c r="I1782" s="215">
        <v>7018916</v>
      </c>
      <c r="J1782" s="213">
        <v>0</v>
      </c>
      <c r="K1782" s="216">
        <v>0</v>
      </c>
      <c r="L1782" s="215">
        <v>0</v>
      </c>
      <c r="M1782" s="213">
        <v>0</v>
      </c>
      <c r="N1782" s="216">
        <v>0</v>
      </c>
      <c r="O1782" s="215">
        <v>0</v>
      </c>
      <c r="P1782" s="213">
        <v>0</v>
      </c>
      <c r="Q1782" s="216">
        <v>0</v>
      </c>
      <c r="R1782" s="215">
        <v>0</v>
      </c>
      <c r="S1782" s="213">
        <v>5000</v>
      </c>
      <c r="T1782" s="214">
        <v>1403.7832000000001</v>
      </c>
      <c r="U1782" s="217">
        <v>7018916</v>
      </c>
      <c r="V1782" s="213">
        <v>3888</v>
      </c>
      <c r="W1782" s="216">
        <v>1466.5910490000001</v>
      </c>
      <c r="X1782" s="215">
        <v>5702106</v>
      </c>
      <c r="Y1782" s="213">
        <v>0</v>
      </c>
      <c r="Z1782" s="216">
        <v>0</v>
      </c>
      <c r="AA1782" s="215">
        <v>0</v>
      </c>
      <c r="AB1782" s="213">
        <v>2</v>
      </c>
      <c r="AC1782" s="216">
        <v>1430</v>
      </c>
      <c r="AD1782" s="215">
        <v>2860</v>
      </c>
      <c r="AE1782" s="213">
        <v>0</v>
      </c>
      <c r="AF1782" s="216">
        <v>0</v>
      </c>
      <c r="AG1782" s="215">
        <v>0</v>
      </c>
      <c r="AH1782" s="213">
        <v>3890</v>
      </c>
      <c r="AI1782" s="214">
        <v>1466.572236</v>
      </c>
      <c r="AJ1782" s="215">
        <v>5704966</v>
      </c>
      <c r="AK1782" s="218">
        <v>2687</v>
      </c>
      <c r="AL1782" s="214">
        <v>1430.1824999999999</v>
      </c>
      <c r="AM1782" s="215">
        <v>3842900</v>
      </c>
      <c r="AN1782" s="36">
        <f t="shared" si="313"/>
        <v>3.6366946321061408E-4</v>
      </c>
      <c r="AO1782" s="37">
        <f t="shared" si="314"/>
        <v>0.40854492929907255</v>
      </c>
      <c r="AP1782" s="38" t="s">
        <v>2</v>
      </c>
      <c r="AQ1782" s="39" t="str">
        <f t="shared" si="312"/>
        <v>제품</v>
      </c>
      <c r="AR1782" s="40">
        <f t="shared" si="317"/>
        <v>0</v>
      </c>
      <c r="AS1782" s="41">
        <f t="shared" si="318"/>
        <v>0</v>
      </c>
      <c r="AT1782" s="42">
        <f t="shared" si="319"/>
        <v>3842900</v>
      </c>
      <c r="AU1782" s="43">
        <f t="shared" si="315"/>
        <v>3842900</v>
      </c>
      <c r="AV1782" s="95">
        <f t="shared" si="322"/>
        <v>3842900.3774999995</v>
      </c>
      <c r="AW1782" s="61" t="str">
        <f t="shared" si="322"/>
        <v/>
      </c>
      <c r="AX1782" s="61" t="str">
        <f t="shared" si="322"/>
        <v/>
      </c>
      <c r="AY1782" s="61" t="str">
        <f t="shared" si="322"/>
        <v/>
      </c>
      <c r="AZ1782" s="44" t="str">
        <f t="shared" si="322"/>
        <v/>
      </c>
      <c r="BA1782" s="45"/>
      <c r="BB1782" s="97">
        <v>2687</v>
      </c>
      <c r="BC1782" s="98">
        <v>0</v>
      </c>
      <c r="BD1782" s="98">
        <v>0</v>
      </c>
      <c r="BE1782" s="98">
        <v>0</v>
      </c>
      <c r="BF1782" s="98">
        <v>0</v>
      </c>
      <c r="BG1782" s="99">
        <f t="shared" si="320"/>
        <v>2687</v>
      </c>
      <c r="BH1782" s="52">
        <f t="shared" si="316"/>
        <v>0</v>
      </c>
      <c r="BI1782" s="53">
        <f>IFERROR(IF(ROUND(V1782/((D1782+AK1782)/2),1)&lt;0,0,ROUND(V1782/((D1782+AK1782)/2),1)),0)</f>
        <v>1.8</v>
      </c>
      <c r="BJ1782" s="55" t="str">
        <f>IF(AK1782=0,"정상",IF(AP1782="악성","악성",IF(AND(BL1782&gt;3,BI1782&lt;0.5),"악성",IF(AND(AP1782="정상",BL1782&lt;=3),"정상",IF(BI1782&gt;1,"정상","부진")))))</f>
        <v>정상</v>
      </c>
      <c r="BK1782" s="54">
        <v>45901</v>
      </c>
      <c r="BL1782" s="52">
        <f t="shared" si="321"/>
        <v>13</v>
      </c>
    </row>
    <row r="1783" spans="1:64" ht="17.100000000000001" customHeight="1">
      <c r="A1783" s="58" t="s">
        <v>1</v>
      </c>
      <c r="B1783" s="57" t="s">
        <v>1343</v>
      </c>
      <c r="C1783" s="56" t="s">
        <v>1344</v>
      </c>
      <c r="D1783" s="213">
        <v>784</v>
      </c>
      <c r="E1783" s="214">
        <v>1602.1872000000001</v>
      </c>
      <c r="F1783" s="215">
        <v>1256114</v>
      </c>
      <c r="G1783" s="213">
        <v>5000</v>
      </c>
      <c r="H1783" s="216">
        <v>1405.7529999999999</v>
      </c>
      <c r="I1783" s="215">
        <v>7028765</v>
      </c>
      <c r="J1783" s="213">
        <v>0</v>
      </c>
      <c r="K1783" s="216">
        <v>0</v>
      </c>
      <c r="L1783" s="215">
        <v>0</v>
      </c>
      <c r="M1783" s="213">
        <v>8</v>
      </c>
      <c r="N1783" s="216">
        <v>1419</v>
      </c>
      <c r="O1783" s="215">
        <v>11352</v>
      </c>
      <c r="P1783" s="213">
        <v>0</v>
      </c>
      <c r="Q1783" s="216">
        <v>0</v>
      </c>
      <c r="R1783" s="215">
        <v>0</v>
      </c>
      <c r="S1783" s="213">
        <v>5008</v>
      </c>
      <c r="T1783" s="214">
        <v>1405.774161</v>
      </c>
      <c r="U1783" s="217">
        <v>7040117</v>
      </c>
      <c r="V1783" s="213">
        <v>3968</v>
      </c>
      <c r="W1783" s="216">
        <v>1438.401965</v>
      </c>
      <c r="X1783" s="215">
        <v>5707579</v>
      </c>
      <c r="Y1783" s="213">
        <v>0</v>
      </c>
      <c r="Z1783" s="216">
        <v>0</v>
      </c>
      <c r="AA1783" s="215">
        <v>0</v>
      </c>
      <c r="AB1783" s="213">
        <v>11</v>
      </c>
      <c r="AC1783" s="216">
        <v>1419.4545450000001</v>
      </c>
      <c r="AD1783" s="215">
        <v>15614</v>
      </c>
      <c r="AE1783" s="213">
        <v>0</v>
      </c>
      <c r="AF1783" s="216">
        <v>0</v>
      </c>
      <c r="AG1783" s="215">
        <v>0</v>
      </c>
      <c r="AH1783" s="213">
        <v>3979</v>
      </c>
      <c r="AI1783" s="214">
        <v>1438.3495849999999</v>
      </c>
      <c r="AJ1783" s="215">
        <v>5723193</v>
      </c>
      <c r="AK1783" s="218">
        <v>1813</v>
      </c>
      <c r="AL1783" s="214">
        <v>1419.2159999999999</v>
      </c>
      <c r="AM1783" s="215">
        <v>2573038</v>
      </c>
      <c r="AN1783" s="36">
        <f t="shared" si="313"/>
        <v>2.4349718917497515E-4</v>
      </c>
      <c r="AO1783" s="37">
        <f t="shared" si="314"/>
        <v>0.31301795580110497</v>
      </c>
      <c r="AP1783" s="38" t="s">
        <v>2</v>
      </c>
      <c r="AQ1783" s="39" t="str">
        <f t="shared" si="312"/>
        <v>제품</v>
      </c>
      <c r="AR1783" s="40">
        <f t="shared" si="317"/>
        <v>0</v>
      </c>
      <c r="AS1783" s="41">
        <f t="shared" si="318"/>
        <v>0</v>
      </c>
      <c r="AT1783" s="42">
        <f t="shared" si="319"/>
        <v>2573038</v>
      </c>
      <c r="AU1783" s="43">
        <f t="shared" si="315"/>
        <v>2573038</v>
      </c>
      <c r="AV1783" s="95">
        <f t="shared" si="322"/>
        <v>2573038.608</v>
      </c>
      <c r="AW1783" s="61" t="str">
        <f t="shared" si="322"/>
        <v/>
      </c>
      <c r="AX1783" s="61" t="str">
        <f t="shared" si="322"/>
        <v/>
      </c>
      <c r="AY1783" s="61" t="str">
        <f t="shared" si="322"/>
        <v/>
      </c>
      <c r="AZ1783" s="44" t="str">
        <f t="shared" si="322"/>
        <v/>
      </c>
      <c r="BA1783" s="45"/>
      <c r="BB1783" s="97">
        <v>1813</v>
      </c>
      <c r="BC1783" s="98">
        <v>0</v>
      </c>
      <c r="BD1783" s="98">
        <v>0</v>
      </c>
      <c r="BE1783" s="98">
        <v>0</v>
      </c>
      <c r="BF1783" s="98">
        <v>0</v>
      </c>
      <c r="BG1783" s="99">
        <f t="shared" si="320"/>
        <v>1813</v>
      </c>
      <c r="BH1783" s="52">
        <f t="shared" si="316"/>
        <v>0</v>
      </c>
      <c r="BI1783" s="53">
        <f>IFERROR(IF(ROUND(V1783/((D1783+AK1783)/2),1)&lt;0,0,ROUND(V1783/((D1783+AK1783)/2),1)),0)</f>
        <v>3.1</v>
      </c>
      <c r="BJ1783" s="55" t="str">
        <f>IF(AK1783=0,"정상",IF(AP1783="악성","악성",IF(AND(BL1783&gt;3,BI1783&lt;0.5),"악성",IF(AND(AP1783="정상",BL1783&lt;=3),"정상",IF(BI1783&gt;1,"정상","부진")))))</f>
        <v>정상</v>
      </c>
      <c r="BK1783" s="54">
        <v>44136</v>
      </c>
      <c r="BL1783" s="52">
        <f t="shared" si="321"/>
        <v>71</v>
      </c>
    </row>
    <row r="1784" spans="1:64" ht="17.100000000000001" customHeight="1">
      <c r="A1784" s="58" t="s">
        <v>1</v>
      </c>
      <c r="B1784" s="57" t="s">
        <v>1345</v>
      </c>
      <c r="C1784" s="56" t="s">
        <v>1346</v>
      </c>
      <c r="D1784" s="213">
        <v>672</v>
      </c>
      <c r="E1784" s="214">
        <v>1823.0984000000001</v>
      </c>
      <c r="F1784" s="215">
        <v>1225121</v>
      </c>
      <c r="G1784" s="213">
        <v>5280</v>
      </c>
      <c r="H1784" s="216">
        <v>1907.1903400000001</v>
      </c>
      <c r="I1784" s="215">
        <v>10069965</v>
      </c>
      <c r="J1784" s="213">
        <v>0</v>
      </c>
      <c r="K1784" s="216">
        <v>0</v>
      </c>
      <c r="L1784" s="215">
        <v>0</v>
      </c>
      <c r="M1784" s="213">
        <v>0</v>
      </c>
      <c r="N1784" s="216">
        <v>0</v>
      </c>
      <c r="O1784" s="215">
        <v>0</v>
      </c>
      <c r="P1784" s="213">
        <v>0</v>
      </c>
      <c r="Q1784" s="216">
        <v>0</v>
      </c>
      <c r="R1784" s="215">
        <v>0</v>
      </c>
      <c r="S1784" s="213">
        <v>5280</v>
      </c>
      <c r="T1784" s="214">
        <v>1907.1903400000001</v>
      </c>
      <c r="U1784" s="217">
        <v>10069965</v>
      </c>
      <c r="V1784" s="213">
        <v>3064</v>
      </c>
      <c r="W1784" s="216">
        <v>1812.2777410000001</v>
      </c>
      <c r="X1784" s="215">
        <v>5552819</v>
      </c>
      <c r="Y1784" s="213">
        <v>0</v>
      </c>
      <c r="Z1784" s="216">
        <v>0</v>
      </c>
      <c r="AA1784" s="215">
        <v>0</v>
      </c>
      <c r="AB1784" s="213">
        <v>17</v>
      </c>
      <c r="AC1784" s="216">
        <v>1795.941176</v>
      </c>
      <c r="AD1784" s="215">
        <v>30531</v>
      </c>
      <c r="AE1784" s="213">
        <v>0</v>
      </c>
      <c r="AF1784" s="216">
        <v>0</v>
      </c>
      <c r="AG1784" s="215">
        <v>0</v>
      </c>
      <c r="AH1784" s="213">
        <v>3081</v>
      </c>
      <c r="AI1784" s="214">
        <v>1812.1876010000001</v>
      </c>
      <c r="AJ1784" s="215">
        <v>5583350</v>
      </c>
      <c r="AK1784" s="218">
        <v>2871</v>
      </c>
      <c r="AL1784" s="214">
        <v>1989.4589000000001</v>
      </c>
      <c r="AM1784" s="215">
        <v>5711736</v>
      </c>
      <c r="AN1784" s="36">
        <f t="shared" si="313"/>
        <v>5.4052511517883363E-4</v>
      </c>
      <c r="AO1784" s="37">
        <f t="shared" si="314"/>
        <v>0.48235887096774194</v>
      </c>
      <c r="AP1784" s="38" t="s">
        <v>2</v>
      </c>
      <c r="AQ1784" s="39" t="str">
        <f t="shared" si="312"/>
        <v>제품</v>
      </c>
      <c r="AR1784" s="40">
        <f t="shared" si="317"/>
        <v>0</v>
      </c>
      <c r="AS1784" s="41">
        <f t="shared" si="318"/>
        <v>0</v>
      </c>
      <c r="AT1784" s="42">
        <f t="shared" si="319"/>
        <v>5711736</v>
      </c>
      <c r="AU1784" s="43">
        <f t="shared" si="315"/>
        <v>5711736</v>
      </c>
      <c r="AV1784" s="95">
        <f t="shared" si="322"/>
        <v>5711736.5019000005</v>
      </c>
      <c r="AW1784" s="61" t="str">
        <f t="shared" si="322"/>
        <v/>
      </c>
      <c r="AX1784" s="61" t="str">
        <f t="shared" si="322"/>
        <v/>
      </c>
      <c r="AY1784" s="61" t="str">
        <f t="shared" si="322"/>
        <v/>
      </c>
      <c r="AZ1784" s="44" t="str">
        <f t="shared" si="322"/>
        <v/>
      </c>
      <c r="BA1784" s="45"/>
      <c r="BB1784" s="97">
        <v>2871</v>
      </c>
      <c r="BC1784" s="98">
        <v>0</v>
      </c>
      <c r="BD1784" s="98">
        <v>0</v>
      </c>
      <c r="BE1784" s="98">
        <v>0</v>
      </c>
      <c r="BF1784" s="98">
        <v>0</v>
      </c>
      <c r="BG1784" s="99">
        <f t="shared" si="320"/>
        <v>2871</v>
      </c>
      <c r="BH1784" s="52">
        <f t="shared" si="316"/>
        <v>0</v>
      </c>
      <c r="BI1784" s="53">
        <f>IFERROR(IF(ROUND(V1784/((D1784+AK1784)/2),1)&lt;0,0,ROUND(V1784/((D1784+AK1784)/2),1)),0)</f>
        <v>1.7</v>
      </c>
      <c r="BJ1784" s="55" t="str">
        <f>IF(AK1784=0,"정상",IF(AP1784="악성","악성",IF(AND(BL1784&gt;3,BI1784&lt;0.5),"악성",IF(AND(AP1784="정상",BL1784&lt;=3),"정상",IF(BI1784&gt;1,"정상","부진")))))</f>
        <v>정상</v>
      </c>
      <c r="BK1784" s="54">
        <v>46235</v>
      </c>
      <c r="BL1784" s="52">
        <f t="shared" si="321"/>
        <v>2</v>
      </c>
    </row>
    <row r="1785" spans="1:64" ht="17.100000000000001" customHeight="1">
      <c r="A1785" s="58" t="s">
        <v>1</v>
      </c>
      <c r="B1785" s="57" t="s">
        <v>1347</v>
      </c>
      <c r="C1785" s="56" t="s">
        <v>1348</v>
      </c>
      <c r="D1785" s="213">
        <v>2668</v>
      </c>
      <c r="E1785" s="214">
        <v>1873.9971</v>
      </c>
      <c r="F1785" s="215">
        <v>4999823</v>
      </c>
      <c r="G1785" s="213">
        <v>3000</v>
      </c>
      <c r="H1785" s="216">
        <v>2063.7559999999999</v>
      </c>
      <c r="I1785" s="215">
        <v>6191268</v>
      </c>
      <c r="J1785" s="213">
        <v>0</v>
      </c>
      <c r="K1785" s="216">
        <v>0</v>
      </c>
      <c r="L1785" s="215">
        <v>0</v>
      </c>
      <c r="M1785" s="213">
        <v>0</v>
      </c>
      <c r="N1785" s="216">
        <v>0</v>
      </c>
      <c r="O1785" s="215">
        <v>0</v>
      </c>
      <c r="P1785" s="213">
        <v>0</v>
      </c>
      <c r="Q1785" s="216">
        <v>0</v>
      </c>
      <c r="R1785" s="215">
        <v>0</v>
      </c>
      <c r="S1785" s="213">
        <v>3000</v>
      </c>
      <c r="T1785" s="214">
        <v>2063.7559999999999</v>
      </c>
      <c r="U1785" s="217">
        <v>6191268</v>
      </c>
      <c r="V1785" s="213">
        <v>3152</v>
      </c>
      <c r="W1785" s="216">
        <v>1922.763007</v>
      </c>
      <c r="X1785" s="215">
        <v>6060549</v>
      </c>
      <c r="Y1785" s="213">
        <v>0</v>
      </c>
      <c r="Z1785" s="216">
        <v>0</v>
      </c>
      <c r="AA1785" s="215">
        <v>0</v>
      </c>
      <c r="AB1785" s="213">
        <v>7</v>
      </c>
      <c r="AC1785" s="216">
        <v>1874.142857</v>
      </c>
      <c r="AD1785" s="215">
        <v>13119</v>
      </c>
      <c r="AE1785" s="213">
        <v>0</v>
      </c>
      <c r="AF1785" s="216">
        <v>0</v>
      </c>
      <c r="AG1785" s="215">
        <v>0</v>
      </c>
      <c r="AH1785" s="213">
        <v>3159</v>
      </c>
      <c r="AI1785" s="214">
        <v>1922.65527</v>
      </c>
      <c r="AJ1785" s="215">
        <v>6073668</v>
      </c>
      <c r="AK1785" s="218">
        <v>2509</v>
      </c>
      <c r="AL1785" s="214">
        <v>2039.6268</v>
      </c>
      <c r="AM1785" s="215">
        <v>5117423</v>
      </c>
      <c r="AN1785" s="36">
        <f t="shared" si="313"/>
        <v>4.8428282688377271E-4</v>
      </c>
      <c r="AO1785" s="37">
        <f t="shared" si="314"/>
        <v>0.44266055045871561</v>
      </c>
      <c r="AP1785" s="38" t="s">
        <v>2</v>
      </c>
      <c r="AQ1785" s="39" t="str">
        <f t="shared" si="312"/>
        <v>제품</v>
      </c>
      <c r="AR1785" s="40">
        <f t="shared" si="317"/>
        <v>0</v>
      </c>
      <c r="AS1785" s="41">
        <f t="shared" si="318"/>
        <v>0</v>
      </c>
      <c r="AT1785" s="42">
        <f t="shared" si="319"/>
        <v>5117423</v>
      </c>
      <c r="AU1785" s="43">
        <f t="shared" si="315"/>
        <v>5117423</v>
      </c>
      <c r="AV1785" s="95">
        <f t="shared" si="322"/>
        <v>5117423.6412000004</v>
      </c>
      <c r="AW1785" s="61" t="str">
        <f t="shared" si="322"/>
        <v/>
      </c>
      <c r="AX1785" s="61" t="str">
        <f t="shared" si="322"/>
        <v/>
      </c>
      <c r="AY1785" s="61" t="str">
        <f t="shared" si="322"/>
        <v/>
      </c>
      <c r="AZ1785" s="44" t="str">
        <f t="shared" si="322"/>
        <v/>
      </c>
      <c r="BA1785" s="45"/>
      <c r="BB1785" s="97">
        <v>2509</v>
      </c>
      <c r="BC1785" s="98">
        <v>0</v>
      </c>
      <c r="BD1785" s="98">
        <v>0</v>
      </c>
      <c r="BE1785" s="98">
        <v>0</v>
      </c>
      <c r="BF1785" s="98">
        <v>0</v>
      </c>
      <c r="BG1785" s="99">
        <f t="shared" si="320"/>
        <v>2509</v>
      </c>
      <c r="BH1785" s="52">
        <f t="shared" si="316"/>
        <v>0</v>
      </c>
      <c r="BI1785" s="53">
        <f>IFERROR(IF(ROUND(V1785/((D1785+AK1785)/2),1)&lt;0,0,ROUND(V1785/((D1785+AK1785)/2),1)),0)</f>
        <v>1.2</v>
      </c>
      <c r="BJ1785" s="55" t="str">
        <f>IF(AK1785=0,"정상",IF(AP1785="악성","악성",IF(AND(BL1785&gt;3,BI1785&lt;0.5),"악성",IF(AND(AP1785="정상",BL1785&lt;=3),"정상",IF(BI1785&gt;1,"정상","부진")))))</f>
        <v>정상</v>
      </c>
      <c r="BK1785" s="54">
        <v>46113</v>
      </c>
      <c r="BL1785" s="52">
        <f t="shared" si="321"/>
        <v>6</v>
      </c>
    </row>
    <row r="1786" spans="1:64" ht="17.100000000000001" customHeight="1">
      <c r="A1786" s="58" t="s">
        <v>1</v>
      </c>
      <c r="B1786" s="57" t="s">
        <v>1349</v>
      </c>
      <c r="C1786" s="56" t="s">
        <v>1350</v>
      </c>
      <c r="D1786" s="213">
        <v>1</v>
      </c>
      <c r="E1786" s="214">
        <v>1667.423</v>
      </c>
      <c r="F1786" s="215">
        <v>1666</v>
      </c>
      <c r="G1786" s="213">
        <v>11760</v>
      </c>
      <c r="H1786" s="216">
        <v>1727.318027</v>
      </c>
      <c r="I1786" s="215">
        <v>20313260</v>
      </c>
      <c r="J1786" s="213">
        <v>0</v>
      </c>
      <c r="K1786" s="216">
        <v>0</v>
      </c>
      <c r="L1786" s="215">
        <v>0</v>
      </c>
      <c r="M1786" s="213">
        <v>0</v>
      </c>
      <c r="N1786" s="216">
        <v>0</v>
      </c>
      <c r="O1786" s="215">
        <v>0</v>
      </c>
      <c r="P1786" s="213">
        <v>0</v>
      </c>
      <c r="Q1786" s="216">
        <v>0</v>
      </c>
      <c r="R1786" s="215">
        <v>0</v>
      </c>
      <c r="S1786" s="213">
        <v>11760</v>
      </c>
      <c r="T1786" s="214">
        <v>1727.318027</v>
      </c>
      <c r="U1786" s="217">
        <v>20313260</v>
      </c>
      <c r="V1786" s="213">
        <v>9728</v>
      </c>
      <c r="W1786" s="216">
        <v>1708.264185</v>
      </c>
      <c r="X1786" s="215">
        <v>16617994</v>
      </c>
      <c r="Y1786" s="213">
        <v>0</v>
      </c>
      <c r="Z1786" s="216">
        <v>0</v>
      </c>
      <c r="AA1786" s="215">
        <v>0</v>
      </c>
      <c r="AB1786" s="213">
        <v>15</v>
      </c>
      <c r="AC1786" s="216">
        <v>1655.5333330000001</v>
      </c>
      <c r="AD1786" s="215">
        <v>24833</v>
      </c>
      <c r="AE1786" s="213">
        <v>0</v>
      </c>
      <c r="AF1786" s="216">
        <v>0</v>
      </c>
      <c r="AG1786" s="215">
        <v>0</v>
      </c>
      <c r="AH1786" s="213">
        <v>9743</v>
      </c>
      <c r="AI1786" s="214">
        <v>1708.1830030000001</v>
      </c>
      <c r="AJ1786" s="215">
        <v>16642827</v>
      </c>
      <c r="AK1786" s="218">
        <v>2018</v>
      </c>
      <c r="AL1786" s="214">
        <v>1819.6728000000001</v>
      </c>
      <c r="AM1786" s="215">
        <v>3672099</v>
      </c>
      <c r="AN1786" s="36">
        <f t="shared" si="313"/>
        <v>3.4750586072659521E-4</v>
      </c>
      <c r="AO1786" s="37">
        <f t="shared" si="314"/>
        <v>0.17158404897542726</v>
      </c>
      <c r="AP1786" s="38" t="s">
        <v>2</v>
      </c>
      <c r="AQ1786" s="39" t="str">
        <f t="shared" si="312"/>
        <v>제품</v>
      </c>
      <c r="AR1786" s="40">
        <f t="shared" si="317"/>
        <v>0</v>
      </c>
      <c r="AS1786" s="41">
        <f t="shared" si="318"/>
        <v>0</v>
      </c>
      <c r="AT1786" s="42">
        <f t="shared" si="319"/>
        <v>3672099</v>
      </c>
      <c r="AU1786" s="43">
        <f t="shared" si="315"/>
        <v>3672099</v>
      </c>
      <c r="AV1786" s="95">
        <f t="shared" si="322"/>
        <v>3672099.7104000002</v>
      </c>
      <c r="AW1786" s="61" t="str">
        <f t="shared" si="322"/>
        <v/>
      </c>
      <c r="AX1786" s="61" t="str">
        <f t="shared" si="322"/>
        <v/>
      </c>
      <c r="AY1786" s="61" t="str">
        <f t="shared" si="322"/>
        <v/>
      </c>
      <c r="AZ1786" s="44" t="str">
        <f t="shared" si="322"/>
        <v/>
      </c>
      <c r="BA1786" s="45"/>
      <c r="BB1786" s="97">
        <v>2018</v>
      </c>
      <c r="BC1786" s="98">
        <v>0</v>
      </c>
      <c r="BD1786" s="98">
        <v>0</v>
      </c>
      <c r="BE1786" s="98">
        <v>0</v>
      </c>
      <c r="BF1786" s="98">
        <v>0</v>
      </c>
      <c r="BG1786" s="99">
        <f t="shared" si="320"/>
        <v>2018</v>
      </c>
      <c r="BH1786" s="52">
        <f t="shared" si="316"/>
        <v>0</v>
      </c>
      <c r="BI1786" s="53">
        <f>IFERROR(IF(ROUND(V1786/((D1786+AK1786)/2),1)&lt;0,0,ROUND(V1786/((D1786+AK1786)/2),1)),0)</f>
        <v>9.6</v>
      </c>
      <c r="BJ1786" s="55" t="str">
        <f>IF(AK1786=0,"정상",IF(AP1786="악성","악성",IF(AND(BL1786&gt;3,BI1786&lt;0.5),"악성",IF(AND(AP1786="정상",BL1786&lt;=3),"정상",IF(BI1786&gt;1,"정상","부진")))))</f>
        <v>정상</v>
      </c>
      <c r="BK1786" s="54">
        <v>46113</v>
      </c>
      <c r="BL1786" s="52">
        <f t="shared" si="321"/>
        <v>6</v>
      </c>
    </row>
    <row r="1787" spans="1:64" ht="17.100000000000001" customHeight="1">
      <c r="A1787" s="58" t="s">
        <v>1</v>
      </c>
      <c r="B1787" s="57" t="s">
        <v>1351</v>
      </c>
      <c r="C1787" s="56" t="s">
        <v>1352</v>
      </c>
      <c r="D1787" s="213">
        <v>3739</v>
      </c>
      <c r="E1787" s="214">
        <v>1854.3293000000001</v>
      </c>
      <c r="F1787" s="215">
        <v>6933337</v>
      </c>
      <c r="G1787" s="213">
        <v>5000</v>
      </c>
      <c r="H1787" s="216">
        <v>1807.2883999999999</v>
      </c>
      <c r="I1787" s="215">
        <v>9036442</v>
      </c>
      <c r="J1787" s="213">
        <v>0</v>
      </c>
      <c r="K1787" s="216">
        <v>0</v>
      </c>
      <c r="L1787" s="215">
        <v>0</v>
      </c>
      <c r="M1787" s="213">
        <v>0</v>
      </c>
      <c r="N1787" s="216">
        <v>0</v>
      </c>
      <c r="O1787" s="215">
        <v>0</v>
      </c>
      <c r="P1787" s="213">
        <v>0</v>
      </c>
      <c r="Q1787" s="216">
        <v>0</v>
      </c>
      <c r="R1787" s="215">
        <v>0</v>
      </c>
      <c r="S1787" s="213">
        <v>5000</v>
      </c>
      <c r="T1787" s="214">
        <v>1807.2883999999999</v>
      </c>
      <c r="U1787" s="217">
        <v>9036442</v>
      </c>
      <c r="V1787" s="213">
        <v>7830</v>
      </c>
      <c r="W1787" s="216">
        <v>1829.6279689999999</v>
      </c>
      <c r="X1787" s="215">
        <v>14325987</v>
      </c>
      <c r="Y1787" s="213">
        <v>0</v>
      </c>
      <c r="Z1787" s="216">
        <v>0</v>
      </c>
      <c r="AA1787" s="215">
        <v>0</v>
      </c>
      <c r="AB1787" s="213">
        <v>14</v>
      </c>
      <c r="AC1787" s="216">
        <v>1854.4285709999999</v>
      </c>
      <c r="AD1787" s="215">
        <v>25962</v>
      </c>
      <c r="AE1787" s="213">
        <v>0</v>
      </c>
      <c r="AF1787" s="216">
        <v>0</v>
      </c>
      <c r="AG1787" s="215">
        <v>0</v>
      </c>
      <c r="AH1787" s="213">
        <v>7844</v>
      </c>
      <c r="AI1787" s="214">
        <v>1829.672233</v>
      </c>
      <c r="AJ1787" s="215">
        <v>14351949</v>
      </c>
      <c r="AK1787" s="218">
        <v>895</v>
      </c>
      <c r="AL1787" s="214">
        <v>1807.6319000000001</v>
      </c>
      <c r="AM1787" s="215">
        <v>1617830</v>
      </c>
      <c r="AN1787" s="36">
        <f t="shared" si="313"/>
        <v>1.5310191981733268E-4</v>
      </c>
      <c r="AO1787" s="37">
        <f t="shared" si="314"/>
        <v>0.10241446389747111</v>
      </c>
      <c r="AP1787" s="38" t="s">
        <v>2</v>
      </c>
      <c r="AQ1787" s="39" t="str">
        <f t="shared" si="312"/>
        <v>제품</v>
      </c>
      <c r="AR1787" s="40">
        <f t="shared" si="317"/>
        <v>0</v>
      </c>
      <c r="AS1787" s="41">
        <f t="shared" si="318"/>
        <v>0</v>
      </c>
      <c r="AT1787" s="42">
        <f t="shared" si="319"/>
        <v>1617830</v>
      </c>
      <c r="AU1787" s="43">
        <f t="shared" si="315"/>
        <v>1617830</v>
      </c>
      <c r="AV1787" s="95">
        <f t="shared" si="322"/>
        <v>1617830.5505000001</v>
      </c>
      <c r="AW1787" s="61" t="str">
        <f t="shared" si="322"/>
        <v/>
      </c>
      <c r="AX1787" s="61" t="str">
        <f t="shared" si="322"/>
        <v/>
      </c>
      <c r="AY1787" s="61" t="str">
        <f t="shared" si="322"/>
        <v/>
      </c>
      <c r="AZ1787" s="44" t="str">
        <f t="shared" si="322"/>
        <v/>
      </c>
      <c r="BA1787" s="45"/>
      <c r="BB1787" s="97">
        <v>895</v>
      </c>
      <c r="BC1787" s="98">
        <v>0</v>
      </c>
      <c r="BD1787" s="98">
        <v>0</v>
      </c>
      <c r="BE1787" s="98">
        <v>0</v>
      </c>
      <c r="BF1787" s="98">
        <v>0</v>
      </c>
      <c r="BG1787" s="99">
        <f t="shared" si="320"/>
        <v>895</v>
      </c>
      <c r="BH1787" s="52">
        <f t="shared" si="316"/>
        <v>0</v>
      </c>
      <c r="BI1787" s="53">
        <f>IFERROR(IF(ROUND(V1787/((D1787+AK1787)/2),1)&lt;0,0,ROUND(V1787/((D1787+AK1787)/2),1)),0)</f>
        <v>3.4</v>
      </c>
      <c r="BJ1787" s="55" t="str">
        <f>IF(AK1787=0,"정상",IF(AP1787="악성","악성",IF(AND(BL1787&gt;3,BI1787&lt;0.5),"악성",IF(AND(AP1787="정상",BL1787&lt;=3),"정상",IF(BI1787&gt;1,"정상","부진")))))</f>
        <v>정상</v>
      </c>
      <c r="BK1787" s="54">
        <v>44136</v>
      </c>
      <c r="BL1787" s="52">
        <f t="shared" si="321"/>
        <v>71</v>
      </c>
    </row>
    <row r="1788" spans="1:64" ht="17.100000000000001" customHeight="1">
      <c r="A1788" s="58" t="s">
        <v>1</v>
      </c>
      <c r="B1788" s="57" t="s">
        <v>1353</v>
      </c>
      <c r="C1788" s="56" t="s">
        <v>1354</v>
      </c>
      <c r="D1788" s="213">
        <v>1</v>
      </c>
      <c r="E1788" s="214">
        <v>1579.5714</v>
      </c>
      <c r="F1788" s="215">
        <v>1579</v>
      </c>
      <c r="G1788" s="213">
        <v>8400</v>
      </c>
      <c r="H1788" s="216">
        <v>1628.3688090000001</v>
      </c>
      <c r="I1788" s="215">
        <v>13678298</v>
      </c>
      <c r="J1788" s="213">
        <v>0</v>
      </c>
      <c r="K1788" s="216">
        <v>0</v>
      </c>
      <c r="L1788" s="215">
        <v>0</v>
      </c>
      <c r="M1788" s="213">
        <v>0</v>
      </c>
      <c r="N1788" s="216">
        <v>0</v>
      </c>
      <c r="O1788" s="215">
        <v>0</v>
      </c>
      <c r="P1788" s="213">
        <v>0</v>
      </c>
      <c r="Q1788" s="216">
        <v>0</v>
      </c>
      <c r="R1788" s="215">
        <v>0</v>
      </c>
      <c r="S1788" s="213">
        <v>8400</v>
      </c>
      <c r="T1788" s="214">
        <v>1628.3688090000001</v>
      </c>
      <c r="U1788" s="217">
        <v>13678298</v>
      </c>
      <c r="V1788" s="213">
        <v>5966</v>
      </c>
      <c r="W1788" s="216">
        <v>1622.5665429999999</v>
      </c>
      <c r="X1788" s="215">
        <v>9680232</v>
      </c>
      <c r="Y1788" s="213">
        <v>0</v>
      </c>
      <c r="Z1788" s="216">
        <v>0</v>
      </c>
      <c r="AA1788" s="215">
        <v>0</v>
      </c>
      <c r="AB1788" s="213">
        <v>6</v>
      </c>
      <c r="AC1788" s="216">
        <v>1619.5</v>
      </c>
      <c r="AD1788" s="215">
        <v>9717</v>
      </c>
      <c r="AE1788" s="213">
        <v>0</v>
      </c>
      <c r="AF1788" s="216">
        <v>0</v>
      </c>
      <c r="AG1788" s="215">
        <v>0</v>
      </c>
      <c r="AH1788" s="213">
        <v>5972</v>
      </c>
      <c r="AI1788" s="214">
        <v>1622.5634620000001</v>
      </c>
      <c r="AJ1788" s="215">
        <v>9689949</v>
      </c>
      <c r="AK1788" s="218">
        <v>2429</v>
      </c>
      <c r="AL1788" s="214">
        <v>1642.6217999999999</v>
      </c>
      <c r="AM1788" s="215">
        <v>3989928</v>
      </c>
      <c r="AN1788" s="36">
        <f t="shared" si="313"/>
        <v>3.7758332873845244E-4</v>
      </c>
      <c r="AO1788" s="37">
        <f t="shared" si="314"/>
        <v>0.28913224616117128</v>
      </c>
      <c r="AP1788" s="38" t="s">
        <v>2</v>
      </c>
      <c r="AQ1788" s="39" t="str">
        <f t="shared" ref="AQ1788:AQ1851" si="323">A1788</f>
        <v>제품</v>
      </c>
      <c r="AR1788" s="40">
        <f t="shared" si="317"/>
        <v>0</v>
      </c>
      <c r="AS1788" s="41">
        <f t="shared" si="318"/>
        <v>0</v>
      </c>
      <c r="AT1788" s="42">
        <f t="shared" si="319"/>
        <v>3989928</v>
      </c>
      <c r="AU1788" s="43">
        <f t="shared" si="315"/>
        <v>3989928</v>
      </c>
      <c r="AV1788" s="95">
        <f t="shared" si="322"/>
        <v>3989928.3521999996</v>
      </c>
      <c r="AW1788" s="61" t="str">
        <f t="shared" si="322"/>
        <v/>
      </c>
      <c r="AX1788" s="61" t="str">
        <f t="shared" si="322"/>
        <v/>
      </c>
      <c r="AY1788" s="61" t="str">
        <f t="shared" si="322"/>
        <v/>
      </c>
      <c r="AZ1788" s="44" t="str">
        <f t="shared" si="322"/>
        <v/>
      </c>
      <c r="BA1788" s="45"/>
      <c r="BB1788" s="97">
        <v>2429</v>
      </c>
      <c r="BC1788" s="98">
        <v>0</v>
      </c>
      <c r="BD1788" s="98">
        <v>0</v>
      </c>
      <c r="BE1788" s="98">
        <v>0</v>
      </c>
      <c r="BF1788" s="98">
        <v>0</v>
      </c>
      <c r="BG1788" s="99">
        <f t="shared" si="320"/>
        <v>2429</v>
      </c>
      <c r="BH1788" s="52">
        <f t="shared" si="316"/>
        <v>0</v>
      </c>
      <c r="BI1788" s="53">
        <f>IFERROR(IF(ROUND(V1788/((D1788+AK1788)/2),1)&lt;0,0,ROUND(V1788/((D1788+AK1788)/2),1)),0)</f>
        <v>4.9000000000000004</v>
      </c>
      <c r="BJ1788" s="55" t="str">
        <f>IF(AK1788=0,"정상",IF(AP1788="악성","악성",IF(AND(BL1788&gt;3,BI1788&lt;0.5),"악성",IF(AND(AP1788="정상",BL1788&lt;=3),"정상",IF(BI1788&gt;1,"정상","부진")))))</f>
        <v>정상</v>
      </c>
      <c r="BK1788" s="54">
        <v>46023</v>
      </c>
      <c r="BL1788" s="52">
        <f t="shared" si="321"/>
        <v>9</v>
      </c>
    </row>
    <row r="1789" spans="1:64" ht="17.100000000000001" customHeight="1">
      <c r="A1789" s="58" t="s">
        <v>1</v>
      </c>
      <c r="B1789" s="57" t="s">
        <v>1355</v>
      </c>
      <c r="C1789" s="56" t="s">
        <v>1356</v>
      </c>
      <c r="D1789" s="213">
        <v>577</v>
      </c>
      <c r="E1789" s="214">
        <v>2169.6019999999999</v>
      </c>
      <c r="F1789" s="215">
        <v>1251860</v>
      </c>
      <c r="G1789" s="213">
        <v>8880</v>
      </c>
      <c r="H1789" s="216">
        <v>2091.5657649999998</v>
      </c>
      <c r="I1789" s="215">
        <v>18573104</v>
      </c>
      <c r="J1789" s="213">
        <v>0</v>
      </c>
      <c r="K1789" s="216">
        <v>0</v>
      </c>
      <c r="L1789" s="215">
        <v>0</v>
      </c>
      <c r="M1789" s="213">
        <v>0</v>
      </c>
      <c r="N1789" s="216">
        <v>0</v>
      </c>
      <c r="O1789" s="215">
        <v>0</v>
      </c>
      <c r="P1789" s="213">
        <v>0</v>
      </c>
      <c r="Q1789" s="216">
        <v>0</v>
      </c>
      <c r="R1789" s="215">
        <v>0</v>
      </c>
      <c r="S1789" s="213">
        <v>8880</v>
      </c>
      <c r="T1789" s="214">
        <v>2091.5657649999998</v>
      </c>
      <c r="U1789" s="217">
        <v>18573104</v>
      </c>
      <c r="V1789" s="213">
        <v>8248</v>
      </c>
      <c r="W1789" s="216">
        <v>2091.645732</v>
      </c>
      <c r="X1789" s="215">
        <v>17251894</v>
      </c>
      <c r="Y1789" s="213">
        <v>0</v>
      </c>
      <c r="Z1789" s="216">
        <v>0</v>
      </c>
      <c r="AA1789" s="215">
        <v>0</v>
      </c>
      <c r="AB1789" s="213">
        <v>11</v>
      </c>
      <c r="AC1789" s="216">
        <v>2074.181818</v>
      </c>
      <c r="AD1789" s="215">
        <v>22816</v>
      </c>
      <c r="AE1789" s="213">
        <v>0</v>
      </c>
      <c r="AF1789" s="216">
        <v>0</v>
      </c>
      <c r="AG1789" s="215">
        <v>0</v>
      </c>
      <c r="AH1789" s="213">
        <v>8259</v>
      </c>
      <c r="AI1789" s="214">
        <v>2091.622472</v>
      </c>
      <c r="AJ1789" s="215">
        <v>17274710</v>
      </c>
      <c r="AK1789" s="218">
        <v>1198</v>
      </c>
      <c r="AL1789" s="214">
        <v>2128.7601</v>
      </c>
      <c r="AM1789" s="215">
        <v>2550254</v>
      </c>
      <c r="AN1789" s="36">
        <f t="shared" si="313"/>
        <v>2.4134104536436581E-4</v>
      </c>
      <c r="AO1789" s="37">
        <f t="shared" si="314"/>
        <v>0.12667865073490536</v>
      </c>
      <c r="AP1789" s="38" t="s">
        <v>2</v>
      </c>
      <c r="AQ1789" s="39" t="str">
        <f t="shared" si="323"/>
        <v>제품</v>
      </c>
      <c r="AR1789" s="40">
        <f t="shared" si="317"/>
        <v>0</v>
      </c>
      <c r="AS1789" s="41">
        <f t="shared" si="318"/>
        <v>0</v>
      </c>
      <c r="AT1789" s="42">
        <f t="shared" si="319"/>
        <v>2550254</v>
      </c>
      <c r="AU1789" s="43">
        <f t="shared" si="315"/>
        <v>2550254</v>
      </c>
      <c r="AV1789" s="95">
        <f t="shared" si="322"/>
        <v>2550254.5998</v>
      </c>
      <c r="AW1789" s="61" t="str">
        <f t="shared" si="322"/>
        <v/>
      </c>
      <c r="AX1789" s="61" t="str">
        <f t="shared" si="322"/>
        <v/>
      </c>
      <c r="AY1789" s="61" t="str">
        <f t="shared" si="322"/>
        <v/>
      </c>
      <c r="AZ1789" s="44" t="str">
        <f t="shared" si="322"/>
        <v/>
      </c>
      <c r="BA1789" s="45"/>
      <c r="BB1789" s="97">
        <v>1198</v>
      </c>
      <c r="BC1789" s="98">
        <v>0</v>
      </c>
      <c r="BD1789" s="98">
        <v>0</v>
      </c>
      <c r="BE1789" s="98">
        <v>0</v>
      </c>
      <c r="BF1789" s="98">
        <v>0</v>
      </c>
      <c r="BG1789" s="99">
        <f t="shared" si="320"/>
        <v>1198</v>
      </c>
      <c r="BH1789" s="52">
        <f t="shared" si="316"/>
        <v>0</v>
      </c>
      <c r="BI1789" s="53">
        <f>IFERROR(IF(ROUND(V1789/((D1789+AK1789)/2),1)&lt;0,0,ROUND(V1789/((D1789+AK1789)/2),1)),0)</f>
        <v>9.3000000000000007</v>
      </c>
      <c r="BJ1789" s="55" t="str">
        <f>IF(AK1789=0,"정상",IF(AP1789="악성","악성",IF(AND(BL1789&gt;3,BI1789&lt;0.5),"악성",IF(AND(AP1789="정상",BL1789&lt;=3),"정상",IF(BI1789&gt;1,"정상","부진")))))</f>
        <v>정상</v>
      </c>
      <c r="BK1789" s="54">
        <v>46023</v>
      </c>
      <c r="BL1789" s="52">
        <f t="shared" si="321"/>
        <v>9</v>
      </c>
    </row>
    <row r="1790" spans="1:64" ht="17.100000000000001" customHeight="1">
      <c r="A1790" s="58" t="s">
        <v>1</v>
      </c>
      <c r="B1790" s="57" t="s">
        <v>1357</v>
      </c>
      <c r="C1790" s="56" t="s">
        <v>1358</v>
      </c>
      <c r="D1790" s="213">
        <v>1</v>
      </c>
      <c r="E1790" s="214">
        <v>1859</v>
      </c>
      <c r="F1790" s="215">
        <v>1859</v>
      </c>
      <c r="G1790" s="213">
        <v>9024</v>
      </c>
      <c r="H1790" s="216">
        <v>1972.292109</v>
      </c>
      <c r="I1790" s="215">
        <v>17797964</v>
      </c>
      <c r="J1790" s="213">
        <v>0</v>
      </c>
      <c r="K1790" s="216">
        <v>0</v>
      </c>
      <c r="L1790" s="215">
        <v>0</v>
      </c>
      <c r="M1790" s="213">
        <v>0</v>
      </c>
      <c r="N1790" s="216">
        <v>0</v>
      </c>
      <c r="O1790" s="215">
        <v>0</v>
      </c>
      <c r="P1790" s="213">
        <v>0</v>
      </c>
      <c r="Q1790" s="216">
        <v>0</v>
      </c>
      <c r="R1790" s="215">
        <v>0</v>
      </c>
      <c r="S1790" s="213">
        <v>9024</v>
      </c>
      <c r="T1790" s="214">
        <v>1972.292109</v>
      </c>
      <c r="U1790" s="217">
        <v>17797964</v>
      </c>
      <c r="V1790" s="213">
        <v>6240</v>
      </c>
      <c r="W1790" s="216">
        <v>1938.7155439999999</v>
      </c>
      <c r="X1790" s="215">
        <v>12097585</v>
      </c>
      <c r="Y1790" s="213">
        <v>0</v>
      </c>
      <c r="Z1790" s="216">
        <v>0</v>
      </c>
      <c r="AA1790" s="215">
        <v>0</v>
      </c>
      <c r="AB1790" s="213">
        <v>18</v>
      </c>
      <c r="AC1790" s="216">
        <v>1926.6111109999999</v>
      </c>
      <c r="AD1790" s="215">
        <v>34679</v>
      </c>
      <c r="AE1790" s="213">
        <v>0</v>
      </c>
      <c r="AF1790" s="216">
        <v>0</v>
      </c>
      <c r="AG1790" s="215">
        <v>0</v>
      </c>
      <c r="AH1790" s="213">
        <v>6258</v>
      </c>
      <c r="AI1790" s="214">
        <v>1938.680728</v>
      </c>
      <c r="AJ1790" s="215">
        <v>12132264</v>
      </c>
      <c r="AK1790" s="218">
        <v>2767</v>
      </c>
      <c r="AL1790" s="214">
        <v>2048.2685999999999</v>
      </c>
      <c r="AM1790" s="215">
        <v>5667559</v>
      </c>
      <c r="AN1790" s="36">
        <f t="shared" si="313"/>
        <v>5.363444636197883E-4</v>
      </c>
      <c r="AO1790" s="37">
        <f t="shared" si="314"/>
        <v>0.3065927977839335</v>
      </c>
      <c r="AP1790" s="38" t="s">
        <v>2</v>
      </c>
      <c r="AQ1790" s="39" t="str">
        <f t="shared" si="323"/>
        <v>제품</v>
      </c>
      <c r="AR1790" s="40">
        <f t="shared" si="317"/>
        <v>0</v>
      </c>
      <c r="AS1790" s="41">
        <f t="shared" si="318"/>
        <v>0</v>
      </c>
      <c r="AT1790" s="42">
        <f t="shared" si="319"/>
        <v>5667559</v>
      </c>
      <c r="AU1790" s="43">
        <f t="shared" si="315"/>
        <v>5667559</v>
      </c>
      <c r="AV1790" s="95">
        <f t="shared" si="322"/>
        <v>5667559.2161999997</v>
      </c>
      <c r="AW1790" s="61" t="str">
        <f t="shared" si="322"/>
        <v/>
      </c>
      <c r="AX1790" s="61" t="str">
        <f t="shared" si="322"/>
        <v/>
      </c>
      <c r="AY1790" s="61" t="str">
        <f t="shared" si="322"/>
        <v/>
      </c>
      <c r="AZ1790" s="44" t="str">
        <f t="shared" si="322"/>
        <v/>
      </c>
      <c r="BA1790" s="45"/>
      <c r="BB1790" s="97">
        <v>2767</v>
      </c>
      <c r="BC1790" s="98">
        <v>0</v>
      </c>
      <c r="BD1790" s="98">
        <v>0</v>
      </c>
      <c r="BE1790" s="98">
        <v>0</v>
      </c>
      <c r="BF1790" s="98">
        <v>0</v>
      </c>
      <c r="BG1790" s="99">
        <f t="shared" si="320"/>
        <v>2767</v>
      </c>
      <c r="BH1790" s="52">
        <f t="shared" si="316"/>
        <v>0</v>
      </c>
      <c r="BI1790" s="53">
        <f>IFERROR(IF(ROUND(V1790/((D1790+AK1790)/2),1)&lt;0,0,ROUND(V1790/((D1790+AK1790)/2),1)),0)</f>
        <v>4.5</v>
      </c>
      <c r="BJ1790" s="55" t="str">
        <f>IF(AK1790=0,"정상",IF(AP1790="악성","악성",IF(AND(BL1790&gt;3,BI1790&lt;0.5),"악성",IF(AND(AP1790="정상",BL1790&lt;=3),"정상",IF(BI1790&gt;1,"정상","부진")))))</f>
        <v>정상</v>
      </c>
      <c r="BK1790" s="54">
        <v>46235</v>
      </c>
      <c r="BL1790" s="52">
        <f t="shared" si="321"/>
        <v>2</v>
      </c>
    </row>
    <row r="1791" spans="1:64" ht="17.100000000000001" customHeight="1">
      <c r="A1791" s="58" t="s">
        <v>1</v>
      </c>
      <c r="B1791" s="57" t="s">
        <v>1359</v>
      </c>
      <c r="C1791" s="56" t="s">
        <v>1360</v>
      </c>
      <c r="D1791" s="213">
        <v>1142</v>
      </c>
      <c r="E1791" s="214">
        <v>1977.538</v>
      </c>
      <c r="F1791" s="215">
        <v>2258348</v>
      </c>
      <c r="G1791" s="213">
        <v>3000</v>
      </c>
      <c r="H1791" s="216">
        <v>1977.355</v>
      </c>
      <c r="I1791" s="215">
        <v>5932065</v>
      </c>
      <c r="J1791" s="213">
        <v>0</v>
      </c>
      <c r="K1791" s="216">
        <v>0</v>
      </c>
      <c r="L1791" s="215">
        <v>0</v>
      </c>
      <c r="M1791" s="213">
        <v>8</v>
      </c>
      <c r="N1791" s="216">
        <v>1977.375</v>
      </c>
      <c r="O1791" s="215">
        <v>15819</v>
      </c>
      <c r="P1791" s="213">
        <v>0</v>
      </c>
      <c r="Q1791" s="216">
        <v>0</v>
      </c>
      <c r="R1791" s="215">
        <v>0</v>
      </c>
      <c r="S1791" s="213">
        <v>3008</v>
      </c>
      <c r="T1791" s="214">
        <v>1977.355053</v>
      </c>
      <c r="U1791" s="217">
        <v>5947884</v>
      </c>
      <c r="V1791" s="213">
        <v>2632</v>
      </c>
      <c r="W1791" s="216">
        <v>1977.415653</v>
      </c>
      <c r="X1791" s="215">
        <v>5204558</v>
      </c>
      <c r="Y1791" s="213">
        <v>0</v>
      </c>
      <c r="Z1791" s="216">
        <v>0</v>
      </c>
      <c r="AA1791" s="215">
        <v>0</v>
      </c>
      <c r="AB1791" s="213">
        <v>6</v>
      </c>
      <c r="AC1791" s="216">
        <v>1977.6666660000001</v>
      </c>
      <c r="AD1791" s="215">
        <v>11866</v>
      </c>
      <c r="AE1791" s="213">
        <v>0</v>
      </c>
      <c r="AF1791" s="216">
        <v>0</v>
      </c>
      <c r="AG1791" s="215">
        <v>0</v>
      </c>
      <c r="AH1791" s="213">
        <v>2638</v>
      </c>
      <c r="AI1791" s="214">
        <v>1977.4162240000001</v>
      </c>
      <c r="AJ1791" s="215">
        <v>5216424</v>
      </c>
      <c r="AK1791" s="218">
        <v>1512</v>
      </c>
      <c r="AL1791" s="214">
        <v>1977.3865000000001</v>
      </c>
      <c r="AM1791" s="215">
        <v>2989808</v>
      </c>
      <c r="AN1791" s="36">
        <f t="shared" si="313"/>
        <v>2.8293785174290237E-4</v>
      </c>
      <c r="AO1791" s="37">
        <f t="shared" si="314"/>
        <v>0.36433734939759038</v>
      </c>
      <c r="AP1791" s="38" t="s">
        <v>2</v>
      </c>
      <c r="AQ1791" s="39" t="str">
        <f t="shared" si="323"/>
        <v>제품</v>
      </c>
      <c r="AR1791" s="40">
        <f t="shared" si="317"/>
        <v>0</v>
      </c>
      <c r="AS1791" s="41">
        <f t="shared" si="318"/>
        <v>0</v>
      </c>
      <c r="AT1791" s="42">
        <f t="shared" si="319"/>
        <v>2989808</v>
      </c>
      <c r="AU1791" s="43">
        <f t="shared" si="315"/>
        <v>2989808</v>
      </c>
      <c r="AV1791" s="95">
        <f t="shared" si="322"/>
        <v>2989808.3880000003</v>
      </c>
      <c r="AW1791" s="61" t="str">
        <f t="shared" si="322"/>
        <v/>
      </c>
      <c r="AX1791" s="61" t="str">
        <f t="shared" si="322"/>
        <v/>
      </c>
      <c r="AY1791" s="61" t="str">
        <f t="shared" si="322"/>
        <v/>
      </c>
      <c r="AZ1791" s="44" t="str">
        <f t="shared" si="322"/>
        <v/>
      </c>
      <c r="BA1791" s="45"/>
      <c r="BB1791" s="97">
        <v>1512</v>
      </c>
      <c r="BC1791" s="98">
        <v>0</v>
      </c>
      <c r="BD1791" s="98">
        <v>0</v>
      </c>
      <c r="BE1791" s="98">
        <v>0</v>
      </c>
      <c r="BF1791" s="98">
        <v>0</v>
      </c>
      <c r="BG1791" s="99">
        <f t="shared" si="320"/>
        <v>1512</v>
      </c>
      <c r="BH1791" s="52">
        <f t="shared" si="316"/>
        <v>0</v>
      </c>
      <c r="BI1791" s="53">
        <f>IFERROR(IF(ROUND(V1791/((D1791+AK1791)/2),1)&lt;0,0,ROUND(V1791/((D1791+AK1791)/2),1)),0)</f>
        <v>2</v>
      </c>
      <c r="BJ1791" s="55" t="str">
        <f>IF(AK1791=0,"정상",IF(AP1791="악성","악성",IF(AND(BL1791&gt;3,BI1791&lt;0.5),"악성",IF(AND(AP1791="정상",BL1791&lt;=3),"정상",IF(BI1791&gt;1,"정상","부진")))))</f>
        <v>정상</v>
      </c>
      <c r="BK1791" s="54">
        <v>44136</v>
      </c>
      <c r="BL1791" s="52">
        <f t="shared" si="321"/>
        <v>71</v>
      </c>
    </row>
    <row r="1792" spans="1:64" ht="17.100000000000001" customHeight="1">
      <c r="A1792" s="58" t="s">
        <v>1</v>
      </c>
      <c r="B1792" s="57" t="s">
        <v>1361</v>
      </c>
      <c r="C1792" s="56" t="s">
        <v>1362</v>
      </c>
      <c r="D1792" s="213">
        <v>2764</v>
      </c>
      <c r="E1792" s="214">
        <v>2064.9589999999998</v>
      </c>
      <c r="F1792" s="215">
        <v>5707546</v>
      </c>
      <c r="G1792" s="213">
        <v>5640</v>
      </c>
      <c r="H1792" s="216">
        <v>2126.5677300000002</v>
      </c>
      <c r="I1792" s="215">
        <v>11993842</v>
      </c>
      <c r="J1792" s="213">
        <v>0</v>
      </c>
      <c r="K1792" s="216">
        <v>0</v>
      </c>
      <c r="L1792" s="215">
        <v>0</v>
      </c>
      <c r="M1792" s="213">
        <v>0</v>
      </c>
      <c r="N1792" s="216">
        <v>0</v>
      </c>
      <c r="O1792" s="215">
        <v>0</v>
      </c>
      <c r="P1792" s="213">
        <v>0</v>
      </c>
      <c r="Q1792" s="216">
        <v>0</v>
      </c>
      <c r="R1792" s="215">
        <v>0</v>
      </c>
      <c r="S1792" s="213">
        <v>5640</v>
      </c>
      <c r="T1792" s="214">
        <v>2126.5677300000002</v>
      </c>
      <c r="U1792" s="217">
        <v>11993842</v>
      </c>
      <c r="V1792" s="213">
        <v>8392</v>
      </c>
      <c r="W1792" s="216">
        <v>2106.3347229999999</v>
      </c>
      <c r="X1792" s="215">
        <v>17676361</v>
      </c>
      <c r="Y1792" s="213">
        <v>0</v>
      </c>
      <c r="Z1792" s="216">
        <v>0</v>
      </c>
      <c r="AA1792" s="215">
        <v>0</v>
      </c>
      <c r="AB1792" s="213">
        <v>10</v>
      </c>
      <c r="AC1792" s="216">
        <v>2072.3000000000002</v>
      </c>
      <c r="AD1792" s="215">
        <v>20723</v>
      </c>
      <c r="AE1792" s="213">
        <v>0</v>
      </c>
      <c r="AF1792" s="216">
        <v>0</v>
      </c>
      <c r="AG1792" s="215">
        <v>0</v>
      </c>
      <c r="AH1792" s="213">
        <v>8402</v>
      </c>
      <c r="AI1792" s="214">
        <v>2106.2942149999999</v>
      </c>
      <c r="AJ1792" s="215">
        <v>17697084</v>
      </c>
      <c r="AK1792" s="218">
        <v>2</v>
      </c>
      <c r="AL1792" s="214">
        <v>2152.3492999999999</v>
      </c>
      <c r="AM1792" s="215">
        <v>4304</v>
      </c>
      <c r="AN1792" s="36">
        <f t="shared" si="313"/>
        <v>4.0730525635808451E-7</v>
      </c>
      <c r="AO1792" s="37">
        <f t="shared" si="314"/>
        <v>2.3798191337458352E-4</v>
      </c>
      <c r="AP1792" s="38" t="s">
        <v>2</v>
      </c>
      <c r="AQ1792" s="39" t="str">
        <f t="shared" si="323"/>
        <v>제품</v>
      </c>
      <c r="AR1792" s="40">
        <f t="shared" si="317"/>
        <v>0</v>
      </c>
      <c r="AS1792" s="41">
        <f t="shared" si="318"/>
        <v>0</v>
      </c>
      <c r="AT1792" s="42">
        <f t="shared" si="319"/>
        <v>4304</v>
      </c>
      <c r="AU1792" s="43">
        <f t="shared" si="315"/>
        <v>4304</v>
      </c>
      <c r="AV1792" s="95">
        <f t="shared" si="322"/>
        <v>4304.6985999999997</v>
      </c>
      <c r="AW1792" s="61" t="str">
        <f t="shared" si="322"/>
        <v/>
      </c>
      <c r="AX1792" s="61" t="str">
        <f t="shared" si="322"/>
        <v/>
      </c>
      <c r="AY1792" s="61" t="str">
        <f t="shared" si="322"/>
        <v/>
      </c>
      <c r="AZ1792" s="44" t="str">
        <f t="shared" si="322"/>
        <v/>
      </c>
      <c r="BA1792" s="45"/>
      <c r="BB1792" s="97">
        <v>2</v>
      </c>
      <c r="BC1792" s="98">
        <v>0</v>
      </c>
      <c r="BD1792" s="98">
        <v>0</v>
      </c>
      <c r="BE1792" s="98">
        <v>0</v>
      </c>
      <c r="BF1792" s="98">
        <v>0</v>
      </c>
      <c r="BG1792" s="99">
        <f t="shared" si="320"/>
        <v>2</v>
      </c>
      <c r="BH1792" s="52">
        <f t="shared" si="316"/>
        <v>0</v>
      </c>
      <c r="BI1792" s="53">
        <f>IFERROR(IF(ROUND(V1792/((D1792+AK1792)/2),1)&lt;0,0,ROUND(V1792/((D1792+AK1792)/2),1)),0)</f>
        <v>6.1</v>
      </c>
      <c r="BJ1792" s="55" t="str">
        <f>IF(AK1792=0,"정상",IF(AP1792="악성","악성",IF(AND(BL1792&gt;3,BI1792&lt;0.5),"악성",IF(AND(AP1792="정상",BL1792&lt;=3),"정상",IF(BI1792&gt;1,"정상","부진")))))</f>
        <v>정상</v>
      </c>
      <c r="BK1792" s="54">
        <v>46023</v>
      </c>
      <c r="BL1792" s="52">
        <f t="shared" si="321"/>
        <v>9</v>
      </c>
    </row>
    <row r="1793" spans="1:64" ht="17.100000000000001" customHeight="1">
      <c r="A1793" s="58" t="s">
        <v>1</v>
      </c>
      <c r="B1793" s="57" t="s">
        <v>1363</v>
      </c>
      <c r="C1793" s="56" t="s">
        <v>1364</v>
      </c>
      <c r="D1793" s="213">
        <v>0</v>
      </c>
      <c r="E1793" s="214">
        <v>0</v>
      </c>
      <c r="F1793" s="215">
        <v>0</v>
      </c>
      <c r="G1793" s="213">
        <v>7520</v>
      </c>
      <c r="H1793" s="216">
        <v>2165.5865690000001</v>
      </c>
      <c r="I1793" s="215">
        <v>16285211</v>
      </c>
      <c r="J1793" s="213">
        <v>0</v>
      </c>
      <c r="K1793" s="216">
        <v>0</v>
      </c>
      <c r="L1793" s="215">
        <v>0</v>
      </c>
      <c r="M1793" s="213">
        <v>8</v>
      </c>
      <c r="N1793" s="216">
        <v>2138</v>
      </c>
      <c r="O1793" s="215">
        <v>17104</v>
      </c>
      <c r="P1793" s="213">
        <v>0</v>
      </c>
      <c r="Q1793" s="216">
        <v>0</v>
      </c>
      <c r="R1793" s="215">
        <v>0</v>
      </c>
      <c r="S1793" s="213">
        <v>7528</v>
      </c>
      <c r="T1793" s="214">
        <v>2165.5572520000001</v>
      </c>
      <c r="U1793" s="217">
        <v>16302315</v>
      </c>
      <c r="V1793" s="213">
        <v>6856</v>
      </c>
      <c r="W1793" s="216">
        <v>2163.270857</v>
      </c>
      <c r="X1793" s="215">
        <v>14831385</v>
      </c>
      <c r="Y1793" s="213">
        <v>0</v>
      </c>
      <c r="Z1793" s="216">
        <v>0</v>
      </c>
      <c r="AA1793" s="215">
        <v>0</v>
      </c>
      <c r="AB1793" s="213">
        <v>5</v>
      </c>
      <c r="AC1793" s="216">
        <v>2138.1999999999998</v>
      </c>
      <c r="AD1793" s="215">
        <v>10691</v>
      </c>
      <c r="AE1793" s="213">
        <v>0</v>
      </c>
      <c r="AF1793" s="216">
        <v>0</v>
      </c>
      <c r="AG1793" s="215">
        <v>0</v>
      </c>
      <c r="AH1793" s="213">
        <v>6861</v>
      </c>
      <c r="AI1793" s="214">
        <v>2163.2525869999999</v>
      </c>
      <c r="AJ1793" s="215">
        <v>14842076</v>
      </c>
      <c r="AK1793" s="218">
        <v>667</v>
      </c>
      <c r="AL1793" s="214">
        <v>2189.2653</v>
      </c>
      <c r="AM1793" s="215">
        <v>1460239</v>
      </c>
      <c r="AN1793" s="36">
        <f t="shared" si="313"/>
        <v>1.3818843407041657E-4</v>
      </c>
      <c r="AO1793" s="37">
        <f t="shared" si="314"/>
        <v>8.8602550478214664E-2</v>
      </c>
      <c r="AP1793" s="38" t="s">
        <v>2</v>
      </c>
      <c r="AQ1793" s="39" t="str">
        <f t="shared" si="323"/>
        <v>제품</v>
      </c>
      <c r="AR1793" s="40">
        <f t="shared" si="317"/>
        <v>0</v>
      </c>
      <c r="AS1793" s="41">
        <f t="shared" si="318"/>
        <v>0</v>
      </c>
      <c r="AT1793" s="42">
        <f t="shared" si="319"/>
        <v>1460239</v>
      </c>
      <c r="AU1793" s="43">
        <f t="shared" si="315"/>
        <v>1460239</v>
      </c>
      <c r="AV1793" s="95">
        <f t="shared" si="322"/>
        <v>1460239.9550999999</v>
      </c>
      <c r="AW1793" s="61" t="str">
        <f t="shared" si="322"/>
        <v/>
      </c>
      <c r="AX1793" s="61" t="str">
        <f t="shared" si="322"/>
        <v/>
      </c>
      <c r="AY1793" s="61" t="str">
        <f t="shared" si="322"/>
        <v/>
      </c>
      <c r="AZ1793" s="44" t="str">
        <f t="shared" si="322"/>
        <v/>
      </c>
      <c r="BA1793" s="45"/>
      <c r="BB1793" s="97">
        <v>667</v>
      </c>
      <c r="BC1793" s="98">
        <v>0</v>
      </c>
      <c r="BD1793" s="98">
        <v>0</v>
      </c>
      <c r="BE1793" s="98">
        <v>0</v>
      </c>
      <c r="BF1793" s="98">
        <v>0</v>
      </c>
      <c r="BG1793" s="99">
        <f t="shared" si="320"/>
        <v>667</v>
      </c>
      <c r="BH1793" s="52">
        <f t="shared" si="316"/>
        <v>0</v>
      </c>
      <c r="BI1793" s="53">
        <f>IFERROR(IF(ROUND(V1793/((D1793+AK1793)/2),1)&lt;0,0,ROUND(V1793/((D1793+AK1793)/2),1)),0)</f>
        <v>20.6</v>
      </c>
      <c r="BJ1793" s="55" t="str">
        <f>IF(AK1793=0,"정상",IF(AP1793="악성","악성",IF(AND(BL1793&gt;3,BI1793&lt;0.5),"악성",IF(AND(AP1793="정상",BL1793&lt;=3),"정상",IF(BI1793&gt;1,"정상","부진")))))</f>
        <v>정상</v>
      </c>
      <c r="BK1793" s="54">
        <v>46023</v>
      </c>
      <c r="BL1793" s="52">
        <f t="shared" si="321"/>
        <v>9</v>
      </c>
    </row>
    <row r="1794" spans="1:64" ht="17.100000000000001" customHeight="1">
      <c r="A1794" s="58" t="s">
        <v>1</v>
      </c>
      <c r="B1794" s="57" t="s">
        <v>1365</v>
      </c>
      <c r="C1794" s="56" t="s">
        <v>1366</v>
      </c>
      <c r="D1794" s="213">
        <v>3824</v>
      </c>
      <c r="E1794" s="214">
        <v>1750.5996</v>
      </c>
      <c r="F1794" s="215">
        <v>6694292</v>
      </c>
      <c r="G1794" s="213">
        <v>5400</v>
      </c>
      <c r="H1794" s="216">
        <v>1806.429259</v>
      </c>
      <c r="I1794" s="215">
        <v>9754718</v>
      </c>
      <c r="J1794" s="213">
        <v>0</v>
      </c>
      <c r="K1794" s="216">
        <v>0</v>
      </c>
      <c r="L1794" s="215">
        <v>0</v>
      </c>
      <c r="M1794" s="213">
        <v>0</v>
      </c>
      <c r="N1794" s="216">
        <v>0</v>
      </c>
      <c r="O1794" s="215">
        <v>0</v>
      </c>
      <c r="P1794" s="213">
        <v>0</v>
      </c>
      <c r="Q1794" s="216">
        <v>0</v>
      </c>
      <c r="R1794" s="215">
        <v>0</v>
      </c>
      <c r="S1794" s="213">
        <v>5400</v>
      </c>
      <c r="T1794" s="214">
        <v>1806.429259</v>
      </c>
      <c r="U1794" s="217">
        <v>9754718</v>
      </c>
      <c r="V1794" s="213">
        <v>6568</v>
      </c>
      <c r="W1794" s="216">
        <v>1765.783952</v>
      </c>
      <c r="X1794" s="215">
        <v>11597669</v>
      </c>
      <c r="Y1794" s="213">
        <v>0</v>
      </c>
      <c r="Z1794" s="216">
        <v>0</v>
      </c>
      <c r="AA1794" s="215">
        <v>0</v>
      </c>
      <c r="AB1794" s="213">
        <v>5</v>
      </c>
      <c r="AC1794" s="216">
        <v>1755.2</v>
      </c>
      <c r="AD1794" s="215">
        <v>8776</v>
      </c>
      <c r="AE1794" s="213">
        <v>0</v>
      </c>
      <c r="AF1794" s="216">
        <v>0</v>
      </c>
      <c r="AG1794" s="215">
        <v>0</v>
      </c>
      <c r="AH1794" s="213">
        <v>6573</v>
      </c>
      <c r="AI1794" s="214">
        <v>1765.775901</v>
      </c>
      <c r="AJ1794" s="215">
        <v>11606445</v>
      </c>
      <c r="AK1794" s="218">
        <v>2651</v>
      </c>
      <c r="AL1794" s="214">
        <v>1826.694</v>
      </c>
      <c r="AM1794" s="215">
        <v>4842565</v>
      </c>
      <c r="AN1794" s="36">
        <f t="shared" si="313"/>
        <v>4.5827188168115414E-4</v>
      </c>
      <c r="AO1794" s="37">
        <f t="shared" si="314"/>
        <v>0.28740242844752817</v>
      </c>
      <c r="AP1794" s="38" t="s">
        <v>2</v>
      </c>
      <c r="AQ1794" s="39" t="str">
        <f t="shared" si="323"/>
        <v>제품</v>
      </c>
      <c r="AR1794" s="40">
        <f t="shared" si="317"/>
        <v>0</v>
      </c>
      <c r="AS1794" s="41">
        <f t="shared" si="318"/>
        <v>0</v>
      </c>
      <c r="AT1794" s="42">
        <f t="shared" si="319"/>
        <v>4842565</v>
      </c>
      <c r="AU1794" s="43">
        <f t="shared" si="315"/>
        <v>4842565</v>
      </c>
      <c r="AV1794" s="95">
        <f t="shared" si="322"/>
        <v>4842565.7939999998</v>
      </c>
      <c r="AW1794" s="61" t="str">
        <f t="shared" si="322"/>
        <v/>
      </c>
      <c r="AX1794" s="61" t="str">
        <f t="shared" si="322"/>
        <v/>
      </c>
      <c r="AY1794" s="61" t="str">
        <f t="shared" si="322"/>
        <v/>
      </c>
      <c r="AZ1794" s="44" t="str">
        <f t="shared" si="322"/>
        <v/>
      </c>
      <c r="BA1794" s="45"/>
      <c r="BB1794" s="97">
        <v>2651</v>
      </c>
      <c r="BC1794" s="98">
        <v>0</v>
      </c>
      <c r="BD1794" s="98">
        <v>0</v>
      </c>
      <c r="BE1794" s="98">
        <v>0</v>
      </c>
      <c r="BF1794" s="98">
        <v>0</v>
      </c>
      <c r="BG1794" s="99">
        <f t="shared" si="320"/>
        <v>2651</v>
      </c>
      <c r="BH1794" s="52">
        <f t="shared" si="316"/>
        <v>0</v>
      </c>
      <c r="BI1794" s="53">
        <f>IFERROR(IF(ROUND(V1794/((D1794+AK1794)/2),1)&lt;0,0,ROUND(V1794/((D1794+AK1794)/2),1)),0)</f>
        <v>2</v>
      </c>
      <c r="BJ1794" s="55" t="str">
        <f>IF(AK1794=0,"정상",IF(AP1794="악성","악성",IF(AND(BL1794&gt;3,BI1794&lt;0.5),"악성",IF(AND(AP1794="정상",BL1794&lt;=3),"정상",IF(BI1794&gt;1,"정상","부진")))))</f>
        <v>정상</v>
      </c>
      <c r="BK1794" s="54">
        <v>46235</v>
      </c>
      <c r="BL1794" s="52">
        <f t="shared" si="321"/>
        <v>2</v>
      </c>
    </row>
    <row r="1795" spans="1:64" ht="17.100000000000001" customHeight="1">
      <c r="A1795" s="58" t="s">
        <v>1</v>
      </c>
      <c r="B1795" s="57" t="s">
        <v>1367</v>
      </c>
      <c r="C1795" s="56" t="s">
        <v>1368</v>
      </c>
      <c r="D1795" s="213">
        <v>0</v>
      </c>
      <c r="E1795" s="214">
        <v>0</v>
      </c>
      <c r="F1795" s="215">
        <v>0</v>
      </c>
      <c r="G1795" s="213">
        <v>8400</v>
      </c>
      <c r="H1795" s="216">
        <v>1848.7044040000001</v>
      </c>
      <c r="I1795" s="215">
        <v>15529117</v>
      </c>
      <c r="J1795" s="213">
        <v>0</v>
      </c>
      <c r="K1795" s="216">
        <v>0</v>
      </c>
      <c r="L1795" s="215">
        <v>0</v>
      </c>
      <c r="M1795" s="213">
        <v>0</v>
      </c>
      <c r="N1795" s="216">
        <v>0</v>
      </c>
      <c r="O1795" s="215">
        <v>0</v>
      </c>
      <c r="P1795" s="213">
        <v>0</v>
      </c>
      <c r="Q1795" s="216">
        <v>0</v>
      </c>
      <c r="R1795" s="215">
        <v>0</v>
      </c>
      <c r="S1795" s="213">
        <v>8400</v>
      </c>
      <c r="T1795" s="214">
        <v>1848.7044040000001</v>
      </c>
      <c r="U1795" s="217">
        <v>15529117</v>
      </c>
      <c r="V1795" s="213">
        <v>6048</v>
      </c>
      <c r="W1795" s="216">
        <v>1811.8996360000001</v>
      </c>
      <c r="X1795" s="215">
        <v>10958369</v>
      </c>
      <c r="Y1795" s="213">
        <v>0</v>
      </c>
      <c r="Z1795" s="216">
        <v>0</v>
      </c>
      <c r="AA1795" s="215">
        <v>0</v>
      </c>
      <c r="AB1795" s="213">
        <v>4</v>
      </c>
      <c r="AC1795" s="216">
        <v>1810.25</v>
      </c>
      <c r="AD1795" s="215">
        <v>7241</v>
      </c>
      <c r="AE1795" s="213">
        <v>0</v>
      </c>
      <c r="AF1795" s="216">
        <v>0</v>
      </c>
      <c r="AG1795" s="215">
        <v>0</v>
      </c>
      <c r="AH1795" s="213">
        <v>6052</v>
      </c>
      <c r="AI1795" s="214">
        <v>1811.898545</v>
      </c>
      <c r="AJ1795" s="215">
        <v>10965610</v>
      </c>
      <c r="AK1795" s="218">
        <v>2348</v>
      </c>
      <c r="AL1795" s="214">
        <v>1943.5719999999999</v>
      </c>
      <c r="AM1795" s="215">
        <v>4563507</v>
      </c>
      <c r="AN1795" s="36">
        <f t="shared" si="313"/>
        <v>4.3186347317075117E-4</v>
      </c>
      <c r="AO1795" s="37">
        <f t="shared" si="314"/>
        <v>0.27952380952380951</v>
      </c>
      <c r="AP1795" s="38" t="s">
        <v>2</v>
      </c>
      <c r="AQ1795" s="39" t="str">
        <f t="shared" si="323"/>
        <v>제품</v>
      </c>
      <c r="AR1795" s="40">
        <f t="shared" si="317"/>
        <v>0</v>
      </c>
      <c r="AS1795" s="41">
        <f t="shared" si="318"/>
        <v>0</v>
      </c>
      <c r="AT1795" s="42">
        <f t="shared" si="319"/>
        <v>4563507</v>
      </c>
      <c r="AU1795" s="43">
        <f t="shared" si="315"/>
        <v>4563507</v>
      </c>
      <c r="AV1795" s="95">
        <f t="shared" ref="AV1795:AZ1845" si="324">IF(+BB1795*$AL1795=0,"",+BB1795*$AL1795)</f>
        <v>4563507.0559999999</v>
      </c>
      <c r="AW1795" s="61" t="str">
        <f t="shared" si="324"/>
        <v/>
      </c>
      <c r="AX1795" s="61" t="str">
        <f t="shared" si="324"/>
        <v/>
      </c>
      <c r="AY1795" s="61" t="str">
        <f t="shared" si="324"/>
        <v/>
      </c>
      <c r="AZ1795" s="44" t="str">
        <f t="shared" si="324"/>
        <v/>
      </c>
      <c r="BA1795" s="45"/>
      <c r="BB1795" s="97">
        <v>2348</v>
      </c>
      <c r="BC1795" s="98">
        <v>0</v>
      </c>
      <c r="BD1795" s="98">
        <v>0</v>
      </c>
      <c r="BE1795" s="98">
        <v>0</v>
      </c>
      <c r="BF1795" s="98">
        <v>0</v>
      </c>
      <c r="BG1795" s="99">
        <f t="shared" si="320"/>
        <v>2348</v>
      </c>
      <c r="BH1795" s="52">
        <f t="shared" si="316"/>
        <v>0</v>
      </c>
      <c r="BI1795" s="53">
        <f>IFERROR(IF(ROUND(V1795/((D1795+AK1795)/2),1)&lt;0,0,ROUND(V1795/((D1795+AK1795)/2),1)),0)</f>
        <v>5.2</v>
      </c>
      <c r="BJ1795" s="55" t="str">
        <f>IF(AK1795=0,"정상",IF(AP1795="악성","악성",IF(AND(BL1795&gt;3,BI1795&lt;0.5),"악성",IF(AND(AP1795="정상",BL1795&lt;=3),"정상",IF(BI1795&gt;1,"정상","부진")))))</f>
        <v>정상</v>
      </c>
      <c r="BK1795" s="54">
        <v>46235</v>
      </c>
      <c r="BL1795" s="52">
        <f t="shared" si="321"/>
        <v>2</v>
      </c>
    </row>
    <row r="1796" spans="1:64" ht="17.100000000000001" customHeight="1">
      <c r="A1796" s="58" t="s">
        <v>1</v>
      </c>
      <c r="B1796" s="57" t="s">
        <v>1369</v>
      </c>
      <c r="C1796" s="56" t="s">
        <v>1370</v>
      </c>
      <c r="D1796" s="213">
        <v>1211</v>
      </c>
      <c r="E1796" s="214">
        <v>1733.7831000000001</v>
      </c>
      <c r="F1796" s="215">
        <v>2099611</v>
      </c>
      <c r="G1796" s="213">
        <v>4928</v>
      </c>
      <c r="H1796" s="216">
        <v>1351.961444</v>
      </c>
      <c r="I1796" s="215">
        <v>6662466</v>
      </c>
      <c r="J1796" s="213">
        <v>0</v>
      </c>
      <c r="K1796" s="216">
        <v>0</v>
      </c>
      <c r="L1796" s="215">
        <v>0</v>
      </c>
      <c r="M1796" s="213">
        <v>0</v>
      </c>
      <c r="N1796" s="216">
        <v>0</v>
      </c>
      <c r="O1796" s="215">
        <v>0</v>
      </c>
      <c r="P1796" s="213">
        <v>0</v>
      </c>
      <c r="Q1796" s="216">
        <v>0</v>
      </c>
      <c r="R1796" s="215">
        <v>0</v>
      </c>
      <c r="S1796" s="213">
        <v>4928</v>
      </c>
      <c r="T1796" s="214">
        <v>1351.961444</v>
      </c>
      <c r="U1796" s="217">
        <v>6662466</v>
      </c>
      <c r="V1796" s="213">
        <v>3160</v>
      </c>
      <c r="W1796" s="216">
        <v>1469.351582</v>
      </c>
      <c r="X1796" s="215">
        <v>4643151</v>
      </c>
      <c r="Y1796" s="213">
        <v>0</v>
      </c>
      <c r="Z1796" s="216">
        <v>0</v>
      </c>
      <c r="AA1796" s="215">
        <v>0</v>
      </c>
      <c r="AB1796" s="213">
        <v>9</v>
      </c>
      <c r="AC1796" s="216">
        <v>1421.6666660000001</v>
      </c>
      <c r="AD1796" s="215">
        <v>12795</v>
      </c>
      <c r="AE1796" s="213">
        <v>0</v>
      </c>
      <c r="AF1796" s="216">
        <v>0</v>
      </c>
      <c r="AG1796" s="215">
        <v>0</v>
      </c>
      <c r="AH1796" s="213">
        <v>3169</v>
      </c>
      <c r="AI1796" s="214">
        <v>1469.216156</v>
      </c>
      <c r="AJ1796" s="215">
        <v>4655946</v>
      </c>
      <c r="AK1796" s="218">
        <v>2970</v>
      </c>
      <c r="AL1796" s="214">
        <v>1382.5359000000001</v>
      </c>
      <c r="AM1796" s="215">
        <v>4106131</v>
      </c>
      <c r="AN1796" s="36">
        <f t="shared" si="313"/>
        <v>3.8858009748951621E-4</v>
      </c>
      <c r="AO1796" s="37">
        <f t="shared" si="314"/>
        <v>0.48379214855839714</v>
      </c>
      <c r="AP1796" s="38" t="s">
        <v>2</v>
      </c>
      <c r="AQ1796" s="39" t="str">
        <f t="shared" si="323"/>
        <v>제품</v>
      </c>
      <c r="AR1796" s="40">
        <f t="shared" si="317"/>
        <v>0</v>
      </c>
      <c r="AS1796" s="41">
        <f t="shared" si="318"/>
        <v>0</v>
      </c>
      <c r="AT1796" s="42">
        <f t="shared" si="319"/>
        <v>4106131</v>
      </c>
      <c r="AU1796" s="43">
        <f t="shared" si="315"/>
        <v>4106131</v>
      </c>
      <c r="AV1796" s="95">
        <f t="shared" si="324"/>
        <v>4106131.6230000001</v>
      </c>
      <c r="AW1796" s="61" t="str">
        <f t="shared" si="324"/>
        <v/>
      </c>
      <c r="AX1796" s="61" t="str">
        <f t="shared" si="324"/>
        <v/>
      </c>
      <c r="AY1796" s="61" t="str">
        <f t="shared" si="324"/>
        <v/>
      </c>
      <c r="AZ1796" s="44" t="str">
        <f t="shared" si="324"/>
        <v/>
      </c>
      <c r="BA1796" s="45"/>
      <c r="BB1796" s="97">
        <v>2970</v>
      </c>
      <c r="BC1796" s="98">
        <v>0</v>
      </c>
      <c r="BD1796" s="98">
        <v>0</v>
      </c>
      <c r="BE1796" s="98">
        <v>0</v>
      </c>
      <c r="BF1796" s="98">
        <v>0</v>
      </c>
      <c r="BG1796" s="99">
        <f t="shared" si="320"/>
        <v>2970</v>
      </c>
      <c r="BH1796" s="52">
        <f t="shared" si="316"/>
        <v>0</v>
      </c>
      <c r="BI1796" s="53">
        <f>IFERROR(IF(ROUND(V1796/((D1796+AK1796)/2),1)&lt;0,0,ROUND(V1796/((D1796+AK1796)/2),1)),0)</f>
        <v>1.5</v>
      </c>
      <c r="BJ1796" s="55" t="str">
        <f>IF(AK1796=0,"정상",IF(AP1796="악성","악성",IF(AND(BL1796&gt;3,BI1796&lt;0.5),"악성",IF(AND(AP1796="정상",BL1796&lt;=3),"정상",IF(BI1796&gt;1,"정상","부진")))))</f>
        <v>정상</v>
      </c>
      <c r="BK1796" s="54">
        <v>45901</v>
      </c>
      <c r="BL1796" s="52">
        <f t="shared" si="321"/>
        <v>13</v>
      </c>
    </row>
    <row r="1797" spans="1:64" ht="17.100000000000001" customHeight="1">
      <c r="A1797" s="58" t="s">
        <v>1</v>
      </c>
      <c r="B1797" s="57" t="s">
        <v>1371</v>
      </c>
      <c r="C1797" s="56" t="s">
        <v>1372</v>
      </c>
      <c r="D1797" s="213">
        <v>1093</v>
      </c>
      <c r="E1797" s="214">
        <v>2207.0715</v>
      </c>
      <c r="F1797" s="215">
        <v>2412328</v>
      </c>
      <c r="G1797" s="213">
        <v>6000</v>
      </c>
      <c r="H1797" s="216">
        <v>2236.3236659999998</v>
      </c>
      <c r="I1797" s="215">
        <v>13417942</v>
      </c>
      <c r="J1797" s="213">
        <v>0</v>
      </c>
      <c r="K1797" s="216">
        <v>0</v>
      </c>
      <c r="L1797" s="215">
        <v>0</v>
      </c>
      <c r="M1797" s="213">
        <v>0</v>
      </c>
      <c r="N1797" s="216">
        <v>0</v>
      </c>
      <c r="O1797" s="215">
        <v>0</v>
      </c>
      <c r="P1797" s="213">
        <v>0</v>
      </c>
      <c r="Q1797" s="216">
        <v>0</v>
      </c>
      <c r="R1797" s="215">
        <v>0</v>
      </c>
      <c r="S1797" s="213">
        <v>6000</v>
      </c>
      <c r="T1797" s="214">
        <v>2236.3236659999998</v>
      </c>
      <c r="U1797" s="217">
        <v>13417942</v>
      </c>
      <c r="V1797" s="213">
        <v>5047</v>
      </c>
      <c r="W1797" s="216">
        <v>2219.8121649999998</v>
      </c>
      <c r="X1797" s="215">
        <v>11203392</v>
      </c>
      <c r="Y1797" s="213">
        <v>0</v>
      </c>
      <c r="Z1797" s="216">
        <v>0</v>
      </c>
      <c r="AA1797" s="215">
        <v>0</v>
      </c>
      <c r="AB1797" s="213">
        <v>8</v>
      </c>
      <c r="AC1797" s="216">
        <v>2163.75</v>
      </c>
      <c r="AD1797" s="215">
        <v>17310</v>
      </c>
      <c r="AE1797" s="213">
        <v>0</v>
      </c>
      <c r="AF1797" s="216">
        <v>0</v>
      </c>
      <c r="AG1797" s="215">
        <v>0</v>
      </c>
      <c r="AH1797" s="213">
        <v>5055</v>
      </c>
      <c r="AI1797" s="214">
        <v>2219.723442</v>
      </c>
      <c r="AJ1797" s="215">
        <v>11220702</v>
      </c>
      <c r="AK1797" s="218">
        <v>2038</v>
      </c>
      <c r="AL1797" s="214">
        <v>2261.8096999999998</v>
      </c>
      <c r="AM1797" s="215">
        <v>4609568</v>
      </c>
      <c r="AN1797" s="36">
        <f t="shared" si="313"/>
        <v>4.3622241541357409E-4</v>
      </c>
      <c r="AO1797" s="37">
        <f t="shared" si="314"/>
        <v>0.28732553221485974</v>
      </c>
      <c r="AP1797" s="38" t="s">
        <v>2</v>
      </c>
      <c r="AQ1797" s="39" t="str">
        <f t="shared" si="323"/>
        <v>제품</v>
      </c>
      <c r="AR1797" s="40">
        <f t="shared" si="317"/>
        <v>0</v>
      </c>
      <c r="AS1797" s="41">
        <f t="shared" si="318"/>
        <v>0</v>
      </c>
      <c r="AT1797" s="42">
        <f t="shared" si="319"/>
        <v>4609568</v>
      </c>
      <c r="AU1797" s="43">
        <f t="shared" si="315"/>
        <v>4609568</v>
      </c>
      <c r="AV1797" s="95">
        <f t="shared" si="324"/>
        <v>4609568.1685999995</v>
      </c>
      <c r="AW1797" s="61" t="str">
        <f t="shared" si="324"/>
        <v/>
      </c>
      <c r="AX1797" s="61" t="str">
        <f t="shared" si="324"/>
        <v/>
      </c>
      <c r="AY1797" s="61" t="str">
        <f t="shared" si="324"/>
        <v/>
      </c>
      <c r="AZ1797" s="44" t="str">
        <f t="shared" si="324"/>
        <v/>
      </c>
      <c r="BA1797" s="45"/>
      <c r="BB1797" s="97">
        <v>2038</v>
      </c>
      <c r="BC1797" s="98">
        <v>0</v>
      </c>
      <c r="BD1797" s="98">
        <v>0</v>
      </c>
      <c r="BE1797" s="98">
        <v>0</v>
      </c>
      <c r="BF1797" s="98">
        <v>0</v>
      </c>
      <c r="BG1797" s="99">
        <f t="shared" si="320"/>
        <v>2038</v>
      </c>
      <c r="BH1797" s="52">
        <f t="shared" si="316"/>
        <v>0</v>
      </c>
      <c r="BI1797" s="53">
        <f>IFERROR(IF(ROUND(V1797/((D1797+AK1797)/2),1)&lt;0,0,ROUND(V1797/((D1797+AK1797)/2),1)),0)</f>
        <v>3.2</v>
      </c>
      <c r="BJ1797" s="55" t="str">
        <f>IF(AK1797=0,"정상",IF(AP1797="악성","악성",IF(AND(BL1797&gt;3,BI1797&lt;0.5),"악성",IF(AND(AP1797="정상",BL1797&lt;=3),"정상",IF(BI1797&gt;1,"정상","부진")))))</f>
        <v>정상</v>
      </c>
      <c r="BK1797" s="54">
        <v>46023</v>
      </c>
      <c r="BL1797" s="52">
        <f t="shared" si="321"/>
        <v>9</v>
      </c>
    </row>
    <row r="1798" spans="1:64" ht="17.100000000000001" customHeight="1">
      <c r="A1798" s="58" t="s">
        <v>1</v>
      </c>
      <c r="B1798" s="57" t="s">
        <v>1373</v>
      </c>
      <c r="C1798" s="56" t="s">
        <v>1374</v>
      </c>
      <c r="D1798" s="213">
        <v>265</v>
      </c>
      <c r="E1798" s="214">
        <v>1523.9248</v>
      </c>
      <c r="F1798" s="215">
        <v>403839</v>
      </c>
      <c r="G1798" s="213">
        <v>6000</v>
      </c>
      <c r="H1798" s="216">
        <v>1532.434833</v>
      </c>
      <c r="I1798" s="215">
        <v>9194609</v>
      </c>
      <c r="J1798" s="213">
        <v>0</v>
      </c>
      <c r="K1798" s="216">
        <v>0</v>
      </c>
      <c r="L1798" s="215">
        <v>0</v>
      </c>
      <c r="M1798" s="213">
        <v>0</v>
      </c>
      <c r="N1798" s="216">
        <v>0</v>
      </c>
      <c r="O1798" s="215">
        <v>0</v>
      </c>
      <c r="P1798" s="213">
        <v>0</v>
      </c>
      <c r="Q1798" s="216">
        <v>0</v>
      </c>
      <c r="R1798" s="215">
        <v>0</v>
      </c>
      <c r="S1798" s="213">
        <v>6000</v>
      </c>
      <c r="T1798" s="214">
        <v>1532.434833</v>
      </c>
      <c r="U1798" s="217">
        <v>9194609</v>
      </c>
      <c r="V1798" s="213">
        <v>5088</v>
      </c>
      <c r="W1798" s="216">
        <v>1522.5245669999999</v>
      </c>
      <c r="X1798" s="215">
        <v>7746605</v>
      </c>
      <c r="Y1798" s="213">
        <v>0</v>
      </c>
      <c r="Z1798" s="216">
        <v>0</v>
      </c>
      <c r="AA1798" s="215">
        <v>0</v>
      </c>
      <c r="AB1798" s="213">
        <v>4</v>
      </c>
      <c r="AC1798" s="216">
        <v>1474.75</v>
      </c>
      <c r="AD1798" s="215">
        <v>5899</v>
      </c>
      <c r="AE1798" s="213">
        <v>0</v>
      </c>
      <c r="AF1798" s="216">
        <v>0</v>
      </c>
      <c r="AG1798" s="215">
        <v>0</v>
      </c>
      <c r="AH1798" s="213">
        <v>5092</v>
      </c>
      <c r="AI1798" s="214">
        <v>1522.487038</v>
      </c>
      <c r="AJ1798" s="215">
        <v>7752504</v>
      </c>
      <c r="AK1798" s="218">
        <v>1173</v>
      </c>
      <c r="AL1798" s="214">
        <v>1573.6949999999999</v>
      </c>
      <c r="AM1798" s="215">
        <v>1845944</v>
      </c>
      <c r="AN1798" s="36">
        <f t="shared" si="313"/>
        <v>1.7468928767255297E-4</v>
      </c>
      <c r="AO1798" s="37">
        <f t="shared" si="314"/>
        <v>0.18723064644852355</v>
      </c>
      <c r="AP1798" s="38" t="s">
        <v>2</v>
      </c>
      <c r="AQ1798" s="39" t="str">
        <f t="shared" si="323"/>
        <v>제품</v>
      </c>
      <c r="AR1798" s="40">
        <f t="shared" si="317"/>
        <v>0</v>
      </c>
      <c r="AS1798" s="41">
        <f t="shared" si="318"/>
        <v>0</v>
      </c>
      <c r="AT1798" s="42">
        <f t="shared" si="319"/>
        <v>1845944</v>
      </c>
      <c r="AU1798" s="43">
        <f t="shared" si="315"/>
        <v>1845944</v>
      </c>
      <c r="AV1798" s="95">
        <f t="shared" si="324"/>
        <v>1845944.2349999999</v>
      </c>
      <c r="AW1798" s="61" t="str">
        <f t="shared" si="324"/>
        <v/>
      </c>
      <c r="AX1798" s="61" t="str">
        <f t="shared" si="324"/>
        <v/>
      </c>
      <c r="AY1798" s="61" t="str">
        <f t="shared" si="324"/>
        <v/>
      </c>
      <c r="AZ1798" s="44" t="str">
        <f t="shared" si="324"/>
        <v/>
      </c>
      <c r="BA1798" s="45"/>
      <c r="BB1798" s="97">
        <v>1173</v>
      </c>
      <c r="BC1798" s="98">
        <v>0</v>
      </c>
      <c r="BD1798" s="98">
        <v>0</v>
      </c>
      <c r="BE1798" s="98">
        <v>0</v>
      </c>
      <c r="BF1798" s="98">
        <v>0</v>
      </c>
      <c r="BG1798" s="99">
        <f t="shared" si="320"/>
        <v>1173</v>
      </c>
      <c r="BH1798" s="52">
        <f t="shared" si="316"/>
        <v>0</v>
      </c>
      <c r="BI1798" s="53">
        <f>IFERROR(IF(ROUND(V1798/((D1798+AK1798)/2),1)&lt;0,0,ROUND(V1798/((D1798+AK1798)/2),1)),0)</f>
        <v>7.1</v>
      </c>
      <c r="BJ1798" s="55" t="str">
        <f>IF(AK1798=0,"정상",IF(AP1798="악성","악성",IF(AND(BL1798&gt;3,BI1798&lt;0.5),"악성",IF(AND(AP1798="정상",BL1798&lt;=3),"정상",IF(BI1798&gt;1,"정상","부진")))))</f>
        <v>정상</v>
      </c>
      <c r="BK1798" s="54">
        <v>46023</v>
      </c>
      <c r="BL1798" s="52">
        <f t="shared" si="321"/>
        <v>9</v>
      </c>
    </row>
    <row r="1799" spans="1:64" ht="17.100000000000001" customHeight="1">
      <c r="A1799" s="58" t="s">
        <v>1</v>
      </c>
      <c r="B1799" s="57" t="s">
        <v>1375</v>
      </c>
      <c r="C1799" s="56" t="s">
        <v>1376</v>
      </c>
      <c r="D1799" s="213">
        <v>2011</v>
      </c>
      <c r="E1799" s="214">
        <v>1637.1946</v>
      </c>
      <c r="F1799" s="215">
        <v>3292397</v>
      </c>
      <c r="G1799" s="213">
        <v>4920</v>
      </c>
      <c r="H1799" s="216">
        <v>1677.2540650000001</v>
      </c>
      <c r="I1799" s="215">
        <v>8252090</v>
      </c>
      <c r="J1799" s="213">
        <v>0</v>
      </c>
      <c r="K1799" s="216">
        <v>0</v>
      </c>
      <c r="L1799" s="215">
        <v>0</v>
      </c>
      <c r="M1799" s="213">
        <v>0</v>
      </c>
      <c r="N1799" s="216">
        <v>0</v>
      </c>
      <c r="O1799" s="215">
        <v>0</v>
      </c>
      <c r="P1799" s="213">
        <v>0</v>
      </c>
      <c r="Q1799" s="216">
        <v>0</v>
      </c>
      <c r="R1799" s="215">
        <v>0</v>
      </c>
      <c r="S1799" s="213">
        <v>4920</v>
      </c>
      <c r="T1799" s="214">
        <v>1677.2540650000001</v>
      </c>
      <c r="U1799" s="217">
        <v>8252090</v>
      </c>
      <c r="V1799" s="213">
        <v>4168</v>
      </c>
      <c r="W1799" s="216">
        <v>1621.84213</v>
      </c>
      <c r="X1799" s="215">
        <v>6759838</v>
      </c>
      <c r="Y1799" s="213">
        <v>0</v>
      </c>
      <c r="Z1799" s="216">
        <v>0</v>
      </c>
      <c r="AA1799" s="215">
        <v>0</v>
      </c>
      <c r="AB1799" s="213">
        <v>6</v>
      </c>
      <c r="AC1799" s="216">
        <v>1603</v>
      </c>
      <c r="AD1799" s="215">
        <v>9618</v>
      </c>
      <c r="AE1799" s="213">
        <v>0</v>
      </c>
      <c r="AF1799" s="216">
        <v>0</v>
      </c>
      <c r="AG1799" s="215">
        <v>0</v>
      </c>
      <c r="AH1799" s="213">
        <v>4174</v>
      </c>
      <c r="AI1799" s="214">
        <v>1621.8150450000001</v>
      </c>
      <c r="AJ1799" s="215">
        <v>6769456</v>
      </c>
      <c r="AK1799" s="218">
        <v>2757</v>
      </c>
      <c r="AL1799" s="214">
        <v>1731.9666</v>
      </c>
      <c r="AM1799" s="215">
        <v>4775031</v>
      </c>
      <c r="AN1799" s="36">
        <f t="shared" si="313"/>
        <v>4.5188086096022319E-4</v>
      </c>
      <c r="AO1799" s="37">
        <f t="shared" si="314"/>
        <v>0.39777809839849948</v>
      </c>
      <c r="AP1799" s="38" t="s">
        <v>2</v>
      </c>
      <c r="AQ1799" s="39" t="str">
        <f t="shared" si="323"/>
        <v>제품</v>
      </c>
      <c r="AR1799" s="40">
        <f t="shared" si="317"/>
        <v>0</v>
      </c>
      <c r="AS1799" s="41">
        <f t="shared" si="318"/>
        <v>0</v>
      </c>
      <c r="AT1799" s="42">
        <f t="shared" si="319"/>
        <v>4775031</v>
      </c>
      <c r="AU1799" s="43">
        <f t="shared" si="315"/>
        <v>4775031</v>
      </c>
      <c r="AV1799" s="95">
        <f t="shared" si="324"/>
        <v>4775031.9161999999</v>
      </c>
      <c r="AW1799" s="61" t="str">
        <f t="shared" si="324"/>
        <v/>
      </c>
      <c r="AX1799" s="61" t="str">
        <f t="shared" si="324"/>
        <v/>
      </c>
      <c r="AY1799" s="61" t="str">
        <f t="shared" si="324"/>
        <v/>
      </c>
      <c r="AZ1799" s="44" t="str">
        <f t="shared" si="324"/>
        <v/>
      </c>
      <c r="BA1799" s="45"/>
      <c r="BB1799" s="97">
        <v>2757</v>
      </c>
      <c r="BC1799" s="98">
        <v>0</v>
      </c>
      <c r="BD1799" s="98">
        <v>0</v>
      </c>
      <c r="BE1799" s="98">
        <v>0</v>
      </c>
      <c r="BF1799" s="98">
        <v>0</v>
      </c>
      <c r="BG1799" s="99">
        <f t="shared" si="320"/>
        <v>2757</v>
      </c>
      <c r="BH1799" s="52">
        <f t="shared" si="316"/>
        <v>0</v>
      </c>
      <c r="BI1799" s="53">
        <f>IFERROR(IF(ROUND(V1799/((D1799+AK1799)/2),1)&lt;0,0,ROUND(V1799/((D1799+AK1799)/2),1)),0)</f>
        <v>1.7</v>
      </c>
      <c r="BJ1799" s="55" t="str">
        <f>IF(AK1799=0,"정상",IF(AP1799="악성","악성",IF(AND(BL1799&gt;3,BI1799&lt;0.5),"악성",IF(AND(AP1799="정상",BL1799&lt;=3),"정상",IF(BI1799&gt;1,"정상","부진")))))</f>
        <v>정상</v>
      </c>
      <c r="BK1799" s="54">
        <v>46235</v>
      </c>
      <c r="BL1799" s="52">
        <f t="shared" si="321"/>
        <v>2</v>
      </c>
    </row>
    <row r="1800" spans="1:64" ht="17.100000000000001" customHeight="1">
      <c r="A1800" s="58" t="s">
        <v>1</v>
      </c>
      <c r="B1800" s="57" t="s">
        <v>1377</v>
      </c>
      <c r="C1800" s="56" t="s">
        <v>1378</v>
      </c>
      <c r="D1800" s="213">
        <v>2967</v>
      </c>
      <c r="E1800" s="214">
        <v>1486.3087</v>
      </c>
      <c r="F1800" s="215">
        <v>4409877</v>
      </c>
      <c r="G1800" s="213">
        <v>0</v>
      </c>
      <c r="H1800" s="216">
        <v>0</v>
      </c>
      <c r="I1800" s="215">
        <v>0</v>
      </c>
      <c r="J1800" s="213">
        <v>0</v>
      </c>
      <c r="K1800" s="216">
        <v>0</v>
      </c>
      <c r="L1800" s="215">
        <v>0</v>
      </c>
      <c r="M1800" s="213">
        <v>0</v>
      </c>
      <c r="N1800" s="216">
        <v>0</v>
      </c>
      <c r="O1800" s="215">
        <v>0</v>
      </c>
      <c r="P1800" s="213">
        <v>0</v>
      </c>
      <c r="Q1800" s="216">
        <v>0</v>
      </c>
      <c r="R1800" s="215">
        <v>0</v>
      </c>
      <c r="S1800" s="213">
        <v>0</v>
      </c>
      <c r="T1800" s="214">
        <v>0</v>
      </c>
      <c r="U1800" s="217">
        <v>0</v>
      </c>
      <c r="V1800" s="213">
        <v>2280</v>
      </c>
      <c r="W1800" s="216">
        <v>1486.3100870000001</v>
      </c>
      <c r="X1800" s="215">
        <v>3388787</v>
      </c>
      <c r="Y1800" s="213">
        <v>0</v>
      </c>
      <c r="Z1800" s="216">
        <v>0</v>
      </c>
      <c r="AA1800" s="215">
        <v>0</v>
      </c>
      <c r="AB1800" s="213">
        <v>11</v>
      </c>
      <c r="AC1800" s="216">
        <v>1486.363636</v>
      </c>
      <c r="AD1800" s="215">
        <v>16350</v>
      </c>
      <c r="AE1800" s="213">
        <v>0</v>
      </c>
      <c r="AF1800" s="216">
        <v>0</v>
      </c>
      <c r="AG1800" s="215">
        <v>0</v>
      </c>
      <c r="AH1800" s="213">
        <v>2291</v>
      </c>
      <c r="AI1800" s="214">
        <v>1486.310344</v>
      </c>
      <c r="AJ1800" s="215">
        <v>3405137</v>
      </c>
      <c r="AK1800" s="218">
        <v>676</v>
      </c>
      <c r="AL1800" s="214">
        <v>1486.3027</v>
      </c>
      <c r="AM1800" s="215">
        <v>1004740</v>
      </c>
      <c r="AN1800" s="36">
        <f t="shared" si="313"/>
        <v>9.5082686634112871E-5</v>
      </c>
      <c r="AO1800" s="37">
        <f t="shared" si="314"/>
        <v>0.22783956858779914</v>
      </c>
      <c r="AP1800" s="38" t="s">
        <v>4</v>
      </c>
      <c r="AQ1800" s="39" t="str">
        <f t="shared" si="323"/>
        <v>제품</v>
      </c>
      <c r="AR1800" s="40">
        <f t="shared" si="317"/>
        <v>0</v>
      </c>
      <c r="AS1800" s="41">
        <f t="shared" si="318"/>
        <v>1004740</v>
      </c>
      <c r="AT1800" s="42">
        <f t="shared" si="319"/>
        <v>0</v>
      </c>
      <c r="AU1800" s="43">
        <f t="shared" si="315"/>
        <v>1004740</v>
      </c>
      <c r="AV1800" s="95">
        <f t="shared" si="324"/>
        <v>1004740.6252</v>
      </c>
      <c r="AW1800" s="61" t="str">
        <f t="shared" si="324"/>
        <v/>
      </c>
      <c r="AX1800" s="61" t="str">
        <f t="shared" si="324"/>
        <v/>
      </c>
      <c r="AY1800" s="61" t="str">
        <f t="shared" si="324"/>
        <v/>
      </c>
      <c r="AZ1800" s="44" t="str">
        <f t="shared" si="324"/>
        <v/>
      </c>
      <c r="BA1800" s="45"/>
      <c r="BB1800" s="97">
        <v>676</v>
      </c>
      <c r="BC1800" s="98">
        <v>0</v>
      </c>
      <c r="BD1800" s="98">
        <v>0</v>
      </c>
      <c r="BE1800" s="98">
        <v>0</v>
      </c>
      <c r="BF1800" s="98">
        <v>0</v>
      </c>
      <c r="BG1800" s="99">
        <f t="shared" si="320"/>
        <v>676</v>
      </c>
      <c r="BH1800" s="52">
        <f t="shared" si="316"/>
        <v>0</v>
      </c>
      <c r="BI1800" s="53">
        <f>IFERROR(IF(ROUND(V1800/((D1800+AK1800)/2),1)&lt;0,0,ROUND(V1800/((D1800+AK1800)/2),1)),0)</f>
        <v>1.3</v>
      </c>
      <c r="BJ1800" s="55" t="str">
        <f>IF(AK1800=0,"정상",IF(AP1800="악성","악성",IF(AND(BL1800&gt;3,BI1800&lt;0.5),"악성",IF(AND(AP1800="정상",BL1800&lt;=3),"정상",IF(BI1800&gt;1,"정상","부진")))))</f>
        <v>정상</v>
      </c>
      <c r="BK1800" s="54">
        <v>44136</v>
      </c>
      <c r="BL1800" s="52">
        <f t="shared" si="321"/>
        <v>71</v>
      </c>
    </row>
    <row r="1801" spans="1:64" ht="17.100000000000001" customHeight="1">
      <c r="A1801" s="58" t="s">
        <v>1</v>
      </c>
      <c r="B1801" s="57" t="s">
        <v>1379</v>
      </c>
      <c r="C1801" s="56" t="s">
        <v>1380</v>
      </c>
      <c r="D1801" s="213">
        <v>1535</v>
      </c>
      <c r="E1801" s="214">
        <v>1689.9536000000001</v>
      </c>
      <c r="F1801" s="215">
        <v>2594078</v>
      </c>
      <c r="G1801" s="213">
        <v>5400</v>
      </c>
      <c r="H1801" s="216">
        <v>1683.9222219999999</v>
      </c>
      <c r="I1801" s="215">
        <v>9093180</v>
      </c>
      <c r="J1801" s="213">
        <v>0</v>
      </c>
      <c r="K1801" s="216">
        <v>0</v>
      </c>
      <c r="L1801" s="215">
        <v>0</v>
      </c>
      <c r="M1801" s="213">
        <v>0</v>
      </c>
      <c r="N1801" s="216">
        <v>0</v>
      </c>
      <c r="O1801" s="215">
        <v>0</v>
      </c>
      <c r="P1801" s="213">
        <v>0</v>
      </c>
      <c r="Q1801" s="216">
        <v>0</v>
      </c>
      <c r="R1801" s="215">
        <v>0</v>
      </c>
      <c r="S1801" s="213">
        <v>5400</v>
      </c>
      <c r="T1801" s="214">
        <v>1683.9222219999999</v>
      </c>
      <c r="U1801" s="217">
        <v>9093180</v>
      </c>
      <c r="V1801" s="213">
        <v>4272</v>
      </c>
      <c r="W1801" s="216">
        <v>1649.349485</v>
      </c>
      <c r="X1801" s="215">
        <v>7046021</v>
      </c>
      <c r="Y1801" s="213">
        <v>0</v>
      </c>
      <c r="Z1801" s="216">
        <v>0</v>
      </c>
      <c r="AA1801" s="215">
        <v>0</v>
      </c>
      <c r="AB1801" s="213">
        <v>3</v>
      </c>
      <c r="AC1801" s="216">
        <v>1655</v>
      </c>
      <c r="AD1801" s="215">
        <v>4965</v>
      </c>
      <c r="AE1801" s="213">
        <v>0</v>
      </c>
      <c r="AF1801" s="216">
        <v>0</v>
      </c>
      <c r="AG1801" s="215">
        <v>0</v>
      </c>
      <c r="AH1801" s="213">
        <v>4275</v>
      </c>
      <c r="AI1801" s="214">
        <v>1649.3534500000001</v>
      </c>
      <c r="AJ1801" s="215">
        <v>7050986</v>
      </c>
      <c r="AK1801" s="218">
        <v>2660</v>
      </c>
      <c r="AL1801" s="214">
        <v>1742.9595999999999</v>
      </c>
      <c r="AM1801" s="215">
        <v>4636272</v>
      </c>
      <c r="AN1801" s="36">
        <f t="shared" si="313"/>
        <v>4.387495249781155E-4</v>
      </c>
      <c r="AO1801" s="37">
        <f t="shared" si="314"/>
        <v>0.38356164383561642</v>
      </c>
      <c r="AP1801" s="38" t="s">
        <v>2</v>
      </c>
      <c r="AQ1801" s="39" t="str">
        <f t="shared" si="323"/>
        <v>제품</v>
      </c>
      <c r="AR1801" s="40">
        <f t="shared" si="317"/>
        <v>0</v>
      </c>
      <c r="AS1801" s="41">
        <f t="shared" si="318"/>
        <v>0</v>
      </c>
      <c r="AT1801" s="42">
        <f t="shared" si="319"/>
        <v>4636272</v>
      </c>
      <c r="AU1801" s="43">
        <f t="shared" si="315"/>
        <v>4636272</v>
      </c>
      <c r="AV1801" s="95">
        <f t="shared" si="324"/>
        <v>4636272.5359999994</v>
      </c>
      <c r="AW1801" s="61" t="str">
        <f t="shared" si="324"/>
        <v/>
      </c>
      <c r="AX1801" s="61" t="str">
        <f t="shared" si="324"/>
        <v/>
      </c>
      <c r="AY1801" s="61" t="str">
        <f t="shared" si="324"/>
        <v/>
      </c>
      <c r="AZ1801" s="44" t="str">
        <f t="shared" si="324"/>
        <v/>
      </c>
      <c r="BA1801" s="45"/>
      <c r="BB1801" s="97">
        <v>2660</v>
      </c>
      <c r="BC1801" s="98">
        <v>0</v>
      </c>
      <c r="BD1801" s="98">
        <v>0</v>
      </c>
      <c r="BE1801" s="98">
        <v>0</v>
      </c>
      <c r="BF1801" s="98">
        <v>0</v>
      </c>
      <c r="BG1801" s="99">
        <f t="shared" si="320"/>
        <v>2660</v>
      </c>
      <c r="BH1801" s="52">
        <f t="shared" si="316"/>
        <v>0</v>
      </c>
      <c r="BI1801" s="53">
        <f>IFERROR(IF(ROUND(V1801/((D1801+AK1801)/2),1)&lt;0,0,ROUND(V1801/((D1801+AK1801)/2),1)),0)</f>
        <v>2</v>
      </c>
      <c r="BJ1801" s="55" t="str">
        <f>IF(AK1801=0,"정상",IF(AP1801="악성","악성",IF(AND(BL1801&gt;3,BI1801&lt;0.5),"악성",IF(AND(AP1801="정상",BL1801&lt;=3),"정상",IF(BI1801&gt;1,"정상","부진")))))</f>
        <v>정상</v>
      </c>
      <c r="BK1801" s="54">
        <v>46266</v>
      </c>
      <c r="BL1801" s="52">
        <f t="shared" si="321"/>
        <v>1</v>
      </c>
    </row>
    <row r="1802" spans="1:64" ht="17.100000000000001" customHeight="1">
      <c r="A1802" s="58" t="s">
        <v>1</v>
      </c>
      <c r="B1802" s="57" t="s">
        <v>1381</v>
      </c>
      <c r="C1802" s="56" t="s">
        <v>1382</v>
      </c>
      <c r="D1802" s="213">
        <v>720</v>
      </c>
      <c r="E1802" s="214">
        <v>1682.8</v>
      </c>
      <c r="F1802" s="215">
        <v>1211615</v>
      </c>
      <c r="G1802" s="213">
        <v>14120</v>
      </c>
      <c r="H1802" s="216">
        <v>1341.380099</v>
      </c>
      <c r="I1802" s="215">
        <v>18940287</v>
      </c>
      <c r="J1802" s="213">
        <v>0</v>
      </c>
      <c r="K1802" s="216">
        <v>0</v>
      </c>
      <c r="L1802" s="215">
        <v>0</v>
      </c>
      <c r="M1802" s="213">
        <v>0</v>
      </c>
      <c r="N1802" s="216">
        <v>0</v>
      </c>
      <c r="O1802" s="215">
        <v>0</v>
      </c>
      <c r="P1802" s="213">
        <v>0</v>
      </c>
      <c r="Q1802" s="216">
        <v>0</v>
      </c>
      <c r="R1802" s="215">
        <v>0</v>
      </c>
      <c r="S1802" s="213">
        <v>14120</v>
      </c>
      <c r="T1802" s="214">
        <v>1341.380099</v>
      </c>
      <c r="U1802" s="217">
        <v>18940287</v>
      </c>
      <c r="V1802" s="213">
        <v>5088</v>
      </c>
      <c r="W1802" s="216">
        <v>1312.899371</v>
      </c>
      <c r="X1802" s="215">
        <v>6680032</v>
      </c>
      <c r="Y1802" s="213">
        <v>0</v>
      </c>
      <c r="Z1802" s="216">
        <v>0</v>
      </c>
      <c r="AA1802" s="215">
        <v>0</v>
      </c>
      <c r="AB1802" s="213">
        <v>19</v>
      </c>
      <c r="AC1802" s="216">
        <v>1308.578947</v>
      </c>
      <c r="AD1802" s="215">
        <v>24863</v>
      </c>
      <c r="AE1802" s="213">
        <v>0</v>
      </c>
      <c r="AF1802" s="216">
        <v>0</v>
      </c>
      <c r="AG1802" s="215">
        <v>0</v>
      </c>
      <c r="AH1802" s="213">
        <v>5107</v>
      </c>
      <c r="AI1802" s="214">
        <v>1312.8832970000001</v>
      </c>
      <c r="AJ1802" s="215">
        <v>6704895</v>
      </c>
      <c r="AK1802" s="218">
        <v>9733</v>
      </c>
      <c r="AL1802" s="214">
        <v>1381.5891999999999</v>
      </c>
      <c r="AM1802" s="215">
        <v>13447007</v>
      </c>
      <c r="AN1802" s="36">
        <f t="shared" ref="AN1802:AN1865" si="325">AM1802/$AM$4</f>
        <v>1.2725456861951573E-3</v>
      </c>
      <c r="AO1802" s="37">
        <f t="shared" ref="AO1802:AO1865" si="326">IF(ISERROR(AK1802/(D1802+S1802)),,(AK1802/(D1802+S1802)))</f>
        <v>0.6558625336927224</v>
      </c>
      <c r="AP1802" s="38" t="s">
        <v>2</v>
      </c>
      <c r="AQ1802" s="39" t="str">
        <f t="shared" si="323"/>
        <v>제품</v>
      </c>
      <c r="AR1802" s="40">
        <f t="shared" si="317"/>
        <v>0</v>
      </c>
      <c r="AS1802" s="41">
        <f t="shared" si="318"/>
        <v>0</v>
      </c>
      <c r="AT1802" s="42">
        <f t="shared" si="319"/>
        <v>13447007</v>
      </c>
      <c r="AU1802" s="43">
        <f t="shared" ref="AU1802:AU1865" si="327">SUM(AR1802:AT1802)</f>
        <v>13447007</v>
      </c>
      <c r="AV1802" s="95">
        <f t="shared" si="324"/>
        <v>13447007.683599999</v>
      </c>
      <c r="AW1802" s="61" t="str">
        <f t="shared" si="324"/>
        <v/>
      </c>
      <c r="AX1802" s="61" t="str">
        <f t="shared" si="324"/>
        <v/>
      </c>
      <c r="AY1802" s="61" t="str">
        <f t="shared" si="324"/>
        <v/>
      </c>
      <c r="AZ1802" s="44" t="str">
        <f t="shared" si="324"/>
        <v/>
      </c>
      <c r="BA1802" s="45"/>
      <c r="BB1802" s="97">
        <v>9733</v>
      </c>
      <c r="BC1802" s="98">
        <v>0</v>
      </c>
      <c r="BD1802" s="98">
        <v>0</v>
      </c>
      <c r="BE1802" s="98">
        <v>0</v>
      </c>
      <c r="BF1802" s="98">
        <v>0</v>
      </c>
      <c r="BG1802" s="99">
        <f t="shared" si="320"/>
        <v>9733</v>
      </c>
      <c r="BH1802" s="52">
        <f t="shared" ref="BH1802:BH1865" si="328">BG1802-AK1802</f>
        <v>0</v>
      </c>
      <c r="BI1802" s="53">
        <f>IFERROR(IF(ROUND(V1802/((D1802+AK1802)/2),1)&lt;0,0,ROUND(V1802/((D1802+AK1802)/2),1)),0)</f>
        <v>1</v>
      </c>
      <c r="BJ1802" s="55" t="str">
        <f>IF(AK1802=0,"정상",IF(AP1802="악성","악성",IF(AND(BL1802&gt;3,BI1802&lt;0.5),"악성",IF(AND(AP1802="정상",BL1802&lt;=3),"정상",IF(BI1802&gt;1,"정상","부진")))))</f>
        <v>부진</v>
      </c>
      <c r="BK1802" s="54">
        <v>46082</v>
      </c>
      <c r="BL1802" s="52">
        <f t="shared" si="321"/>
        <v>7</v>
      </c>
    </row>
    <row r="1803" spans="1:64" ht="17.100000000000001" customHeight="1">
      <c r="A1803" s="58" t="s">
        <v>1</v>
      </c>
      <c r="B1803" s="57" t="s">
        <v>1383</v>
      </c>
      <c r="C1803" s="56" t="s">
        <v>1384</v>
      </c>
      <c r="D1803" s="213">
        <v>2074</v>
      </c>
      <c r="E1803" s="214">
        <v>1725.5454</v>
      </c>
      <c r="F1803" s="215">
        <v>3578780</v>
      </c>
      <c r="G1803" s="213">
        <v>3000</v>
      </c>
      <c r="H1803" s="216">
        <v>1802.4753330000001</v>
      </c>
      <c r="I1803" s="215">
        <v>5407426</v>
      </c>
      <c r="J1803" s="213">
        <v>0</v>
      </c>
      <c r="K1803" s="216">
        <v>0</v>
      </c>
      <c r="L1803" s="215">
        <v>0</v>
      </c>
      <c r="M1803" s="213">
        <v>0</v>
      </c>
      <c r="N1803" s="216">
        <v>0</v>
      </c>
      <c r="O1803" s="215">
        <v>0</v>
      </c>
      <c r="P1803" s="213">
        <v>0</v>
      </c>
      <c r="Q1803" s="216">
        <v>0</v>
      </c>
      <c r="R1803" s="215">
        <v>0</v>
      </c>
      <c r="S1803" s="213">
        <v>3000</v>
      </c>
      <c r="T1803" s="214">
        <v>1802.4753330000001</v>
      </c>
      <c r="U1803" s="217">
        <v>5407426</v>
      </c>
      <c r="V1803" s="213">
        <v>3056</v>
      </c>
      <c r="W1803" s="216">
        <v>1757.0968580000001</v>
      </c>
      <c r="X1803" s="215">
        <v>5369688</v>
      </c>
      <c r="Y1803" s="213">
        <v>0</v>
      </c>
      <c r="Z1803" s="216">
        <v>0</v>
      </c>
      <c r="AA1803" s="215">
        <v>0</v>
      </c>
      <c r="AB1803" s="213">
        <v>0</v>
      </c>
      <c r="AC1803" s="216">
        <v>0</v>
      </c>
      <c r="AD1803" s="215">
        <v>0</v>
      </c>
      <c r="AE1803" s="213">
        <v>0</v>
      </c>
      <c r="AF1803" s="216">
        <v>0</v>
      </c>
      <c r="AG1803" s="215">
        <v>0</v>
      </c>
      <c r="AH1803" s="213">
        <v>3056</v>
      </c>
      <c r="AI1803" s="214">
        <v>1757.0968580000001</v>
      </c>
      <c r="AJ1803" s="215">
        <v>5369688</v>
      </c>
      <c r="AK1803" s="218">
        <v>2018</v>
      </c>
      <c r="AL1803" s="214">
        <v>1792.1298999999999</v>
      </c>
      <c r="AM1803" s="215">
        <v>3616518</v>
      </c>
      <c r="AN1803" s="36">
        <f t="shared" si="325"/>
        <v>3.4224600165279437E-4</v>
      </c>
      <c r="AO1803" s="37">
        <f t="shared" si="326"/>
        <v>0.39771383523847065</v>
      </c>
      <c r="AP1803" s="38" t="s">
        <v>2</v>
      </c>
      <c r="AQ1803" s="39" t="str">
        <f t="shared" si="323"/>
        <v>제품</v>
      </c>
      <c r="AR1803" s="40">
        <f t="shared" ref="AR1803:AR1866" si="329">IF($AP1803="악성",$AM1803,0)</f>
        <v>0</v>
      </c>
      <c r="AS1803" s="41">
        <f t="shared" ref="AS1803:AS1866" si="330">IF($AP1803="부진",$AM1803,0)</f>
        <v>0</v>
      </c>
      <c r="AT1803" s="42">
        <f t="shared" ref="AT1803:AT1866" si="331">IF($AP1803="정상",$AM1803,0)</f>
        <v>3616518</v>
      </c>
      <c r="AU1803" s="43">
        <f t="shared" si="327"/>
        <v>3616518</v>
      </c>
      <c r="AV1803" s="95">
        <f t="shared" si="324"/>
        <v>3616518.1381999999</v>
      </c>
      <c r="AW1803" s="61" t="str">
        <f t="shared" si="324"/>
        <v/>
      </c>
      <c r="AX1803" s="61" t="str">
        <f t="shared" si="324"/>
        <v/>
      </c>
      <c r="AY1803" s="61" t="str">
        <f t="shared" si="324"/>
        <v/>
      </c>
      <c r="AZ1803" s="44" t="str">
        <f t="shared" si="324"/>
        <v/>
      </c>
      <c r="BA1803" s="45"/>
      <c r="BB1803" s="97">
        <v>2018</v>
      </c>
      <c r="BC1803" s="98">
        <v>0</v>
      </c>
      <c r="BD1803" s="98">
        <v>0</v>
      </c>
      <c r="BE1803" s="98">
        <v>0</v>
      </c>
      <c r="BF1803" s="98">
        <v>0</v>
      </c>
      <c r="BG1803" s="99">
        <f t="shared" ref="BG1803:BG1866" si="332">+SUM(BB1803:BF1803)</f>
        <v>2018</v>
      </c>
      <c r="BH1803" s="52">
        <f t="shared" si="328"/>
        <v>0</v>
      </c>
      <c r="BI1803" s="53">
        <f>IFERROR(IF(ROUND(V1803/((D1803+AK1803)/2),1)&lt;0,0,ROUND(V1803/((D1803+AK1803)/2),1)),0)</f>
        <v>1.5</v>
      </c>
      <c r="BJ1803" s="55" t="str">
        <f>IF(AK1803=0,"정상",IF(AP1803="악성","악성",IF(AND(BL1803&gt;3,BI1803&lt;0.5),"악성",IF(AND(AP1803="정상",BL1803&lt;=3),"정상",IF(BI1803&gt;1,"정상","부진")))))</f>
        <v>정상</v>
      </c>
      <c r="BK1803" s="54">
        <v>46023</v>
      </c>
      <c r="BL1803" s="52">
        <f t="shared" ref="BL1803:BL1866" si="333">DATEDIF(BK1803,$BL$9,"m")+1</f>
        <v>9</v>
      </c>
    </row>
    <row r="1804" spans="1:64" ht="17.100000000000001" customHeight="1">
      <c r="A1804" s="58" t="s">
        <v>1</v>
      </c>
      <c r="B1804" s="57" t="s">
        <v>1385</v>
      </c>
      <c r="C1804" s="56" t="s">
        <v>1386</v>
      </c>
      <c r="D1804" s="213">
        <v>175</v>
      </c>
      <c r="E1804" s="214">
        <v>1744.1934000000001</v>
      </c>
      <c r="F1804" s="215">
        <v>305233</v>
      </c>
      <c r="G1804" s="213">
        <v>5760</v>
      </c>
      <c r="H1804" s="216">
        <v>1786.3218750000001</v>
      </c>
      <c r="I1804" s="215">
        <v>10289214</v>
      </c>
      <c r="J1804" s="213">
        <v>0</v>
      </c>
      <c r="K1804" s="216">
        <v>0</v>
      </c>
      <c r="L1804" s="215">
        <v>0</v>
      </c>
      <c r="M1804" s="213">
        <v>1</v>
      </c>
      <c r="N1804" s="216">
        <v>1852</v>
      </c>
      <c r="O1804" s="215">
        <v>1852</v>
      </c>
      <c r="P1804" s="213">
        <v>0</v>
      </c>
      <c r="Q1804" s="216">
        <v>0</v>
      </c>
      <c r="R1804" s="215">
        <v>0</v>
      </c>
      <c r="S1804" s="213">
        <v>5761</v>
      </c>
      <c r="T1804" s="214">
        <v>1786.333275</v>
      </c>
      <c r="U1804" s="217">
        <v>10291066</v>
      </c>
      <c r="V1804" s="213">
        <v>3552</v>
      </c>
      <c r="W1804" s="216">
        <v>1740.7407089999999</v>
      </c>
      <c r="X1804" s="215">
        <v>6183111</v>
      </c>
      <c r="Y1804" s="213">
        <v>0</v>
      </c>
      <c r="Z1804" s="216">
        <v>0</v>
      </c>
      <c r="AA1804" s="215">
        <v>0</v>
      </c>
      <c r="AB1804" s="213">
        <v>11</v>
      </c>
      <c r="AC1804" s="216">
        <v>1707.272727</v>
      </c>
      <c r="AD1804" s="215">
        <v>18780</v>
      </c>
      <c r="AE1804" s="213">
        <v>0</v>
      </c>
      <c r="AF1804" s="216">
        <v>0</v>
      </c>
      <c r="AG1804" s="215">
        <v>0</v>
      </c>
      <c r="AH1804" s="213">
        <v>3563</v>
      </c>
      <c r="AI1804" s="214">
        <v>1740.6373840000001</v>
      </c>
      <c r="AJ1804" s="215">
        <v>6201891</v>
      </c>
      <c r="AK1804" s="218">
        <v>2373</v>
      </c>
      <c r="AL1804" s="214">
        <v>1851.8368</v>
      </c>
      <c r="AM1804" s="215">
        <v>4394408</v>
      </c>
      <c r="AN1804" s="36">
        <f t="shared" si="325"/>
        <v>4.1586093796050592E-4</v>
      </c>
      <c r="AO1804" s="37">
        <f t="shared" si="326"/>
        <v>0.39976415094339623</v>
      </c>
      <c r="AP1804" s="38" t="s">
        <v>2</v>
      </c>
      <c r="AQ1804" s="39" t="str">
        <f t="shared" si="323"/>
        <v>제품</v>
      </c>
      <c r="AR1804" s="40">
        <f t="shared" si="329"/>
        <v>0</v>
      </c>
      <c r="AS1804" s="41">
        <f t="shared" si="330"/>
        <v>0</v>
      </c>
      <c r="AT1804" s="42">
        <f t="shared" si="331"/>
        <v>4394408</v>
      </c>
      <c r="AU1804" s="43">
        <f t="shared" si="327"/>
        <v>4394408</v>
      </c>
      <c r="AV1804" s="95">
        <f t="shared" si="324"/>
        <v>4394408.7264</v>
      </c>
      <c r="AW1804" s="61" t="str">
        <f t="shared" si="324"/>
        <v/>
      </c>
      <c r="AX1804" s="61" t="str">
        <f t="shared" si="324"/>
        <v/>
      </c>
      <c r="AY1804" s="61" t="str">
        <f t="shared" si="324"/>
        <v/>
      </c>
      <c r="AZ1804" s="44" t="str">
        <f t="shared" si="324"/>
        <v/>
      </c>
      <c r="BA1804" s="45"/>
      <c r="BB1804" s="97">
        <v>2373</v>
      </c>
      <c r="BC1804" s="98">
        <v>0</v>
      </c>
      <c r="BD1804" s="98">
        <v>0</v>
      </c>
      <c r="BE1804" s="98">
        <v>0</v>
      </c>
      <c r="BF1804" s="98">
        <v>0</v>
      </c>
      <c r="BG1804" s="99">
        <f t="shared" si="332"/>
        <v>2373</v>
      </c>
      <c r="BH1804" s="52">
        <f t="shared" si="328"/>
        <v>0</v>
      </c>
      <c r="BI1804" s="53">
        <f>IFERROR(IF(ROUND(V1804/((D1804+AK1804)/2),1)&lt;0,0,ROUND(V1804/((D1804+AK1804)/2),1)),0)</f>
        <v>2.8</v>
      </c>
      <c r="BJ1804" s="55" t="str">
        <f>IF(AK1804=0,"정상",IF(AP1804="악성","악성",IF(AND(BL1804&gt;3,BI1804&lt;0.5),"악성",IF(AND(AP1804="정상",BL1804&lt;=3),"정상",IF(BI1804&gt;1,"정상","부진")))))</f>
        <v>정상</v>
      </c>
      <c r="BK1804" s="54">
        <v>46143</v>
      </c>
      <c r="BL1804" s="52">
        <f t="shared" si="333"/>
        <v>5</v>
      </c>
    </row>
    <row r="1805" spans="1:64" ht="17.100000000000001" customHeight="1">
      <c r="A1805" s="58" t="s">
        <v>1</v>
      </c>
      <c r="B1805" s="57" t="s">
        <v>1387</v>
      </c>
      <c r="C1805" s="56" t="s">
        <v>1388</v>
      </c>
      <c r="D1805" s="213">
        <v>2687</v>
      </c>
      <c r="E1805" s="214">
        <v>1735.4481000000001</v>
      </c>
      <c r="F1805" s="215">
        <v>4663148</v>
      </c>
      <c r="G1805" s="213">
        <v>5000</v>
      </c>
      <c r="H1805" s="216">
        <v>1840.7718</v>
      </c>
      <c r="I1805" s="215">
        <v>9203859</v>
      </c>
      <c r="J1805" s="213">
        <v>0</v>
      </c>
      <c r="K1805" s="216">
        <v>0</v>
      </c>
      <c r="L1805" s="215">
        <v>0</v>
      </c>
      <c r="M1805" s="213">
        <v>8</v>
      </c>
      <c r="N1805" s="216">
        <v>1735</v>
      </c>
      <c r="O1805" s="215">
        <v>13880</v>
      </c>
      <c r="P1805" s="213">
        <v>0</v>
      </c>
      <c r="Q1805" s="216">
        <v>0</v>
      </c>
      <c r="R1805" s="215">
        <v>0</v>
      </c>
      <c r="S1805" s="213">
        <v>5008</v>
      </c>
      <c r="T1805" s="214">
        <v>1840.6028349999999</v>
      </c>
      <c r="U1805" s="217">
        <v>9217739</v>
      </c>
      <c r="V1805" s="213">
        <v>5328</v>
      </c>
      <c r="W1805" s="216">
        <v>1791.9893010000001</v>
      </c>
      <c r="X1805" s="215">
        <v>9547719</v>
      </c>
      <c r="Y1805" s="213">
        <v>0</v>
      </c>
      <c r="Z1805" s="216">
        <v>0</v>
      </c>
      <c r="AA1805" s="215">
        <v>0</v>
      </c>
      <c r="AB1805" s="213">
        <v>11</v>
      </c>
      <c r="AC1805" s="216">
        <v>1753</v>
      </c>
      <c r="AD1805" s="215">
        <v>19283</v>
      </c>
      <c r="AE1805" s="213">
        <v>0</v>
      </c>
      <c r="AF1805" s="216">
        <v>0</v>
      </c>
      <c r="AG1805" s="215">
        <v>0</v>
      </c>
      <c r="AH1805" s="213">
        <v>5339</v>
      </c>
      <c r="AI1805" s="214">
        <v>1791.9089710000001</v>
      </c>
      <c r="AJ1805" s="215">
        <v>9567002</v>
      </c>
      <c r="AK1805" s="218">
        <v>2356</v>
      </c>
      <c r="AL1805" s="214">
        <v>1831.0208</v>
      </c>
      <c r="AM1805" s="215">
        <v>4313885</v>
      </c>
      <c r="AN1805" s="36">
        <f t="shared" si="325"/>
        <v>4.0824071464319128E-4</v>
      </c>
      <c r="AO1805" s="37">
        <f t="shared" si="326"/>
        <v>0.30617283950617286</v>
      </c>
      <c r="AP1805" s="38" t="s">
        <v>2</v>
      </c>
      <c r="AQ1805" s="39" t="str">
        <f t="shared" si="323"/>
        <v>제품</v>
      </c>
      <c r="AR1805" s="40">
        <f t="shared" si="329"/>
        <v>0</v>
      </c>
      <c r="AS1805" s="41">
        <f t="shared" si="330"/>
        <v>0</v>
      </c>
      <c r="AT1805" s="42">
        <f t="shared" si="331"/>
        <v>4313885</v>
      </c>
      <c r="AU1805" s="43">
        <f t="shared" si="327"/>
        <v>4313885</v>
      </c>
      <c r="AV1805" s="95">
        <f t="shared" si="324"/>
        <v>4313885.0048000002</v>
      </c>
      <c r="AW1805" s="61" t="str">
        <f t="shared" si="324"/>
        <v/>
      </c>
      <c r="AX1805" s="61" t="str">
        <f t="shared" si="324"/>
        <v/>
      </c>
      <c r="AY1805" s="61" t="str">
        <f t="shared" si="324"/>
        <v/>
      </c>
      <c r="AZ1805" s="44" t="str">
        <f t="shared" si="324"/>
        <v/>
      </c>
      <c r="BA1805" s="45"/>
      <c r="BB1805" s="97">
        <v>2356</v>
      </c>
      <c r="BC1805" s="98">
        <v>0</v>
      </c>
      <c r="BD1805" s="98">
        <v>0</v>
      </c>
      <c r="BE1805" s="98">
        <v>0</v>
      </c>
      <c r="BF1805" s="98">
        <v>0</v>
      </c>
      <c r="BG1805" s="99">
        <f t="shared" si="332"/>
        <v>2356</v>
      </c>
      <c r="BH1805" s="52">
        <f t="shared" si="328"/>
        <v>0</v>
      </c>
      <c r="BI1805" s="53">
        <f>IFERROR(IF(ROUND(V1805/((D1805+AK1805)/2),1)&lt;0,0,ROUND(V1805/((D1805+AK1805)/2),1)),0)</f>
        <v>2.1</v>
      </c>
      <c r="BJ1805" s="55" t="str">
        <f>IF(AK1805=0,"정상",IF(AP1805="악성","악성",IF(AND(BL1805&gt;3,BI1805&lt;0.5),"악성",IF(AND(AP1805="정상",BL1805&lt;=3),"정상",IF(BI1805&gt;1,"정상","부진")))))</f>
        <v>정상</v>
      </c>
      <c r="BK1805" s="54">
        <v>45992</v>
      </c>
      <c r="BL1805" s="52">
        <f t="shared" si="333"/>
        <v>10</v>
      </c>
    </row>
    <row r="1806" spans="1:64" ht="17.100000000000001" customHeight="1">
      <c r="A1806" s="58" t="s">
        <v>1</v>
      </c>
      <c r="B1806" s="57" t="s">
        <v>1389</v>
      </c>
      <c r="C1806" s="56" t="s">
        <v>1390</v>
      </c>
      <c r="D1806" s="213">
        <v>4040</v>
      </c>
      <c r="E1806" s="214">
        <v>1945.2754</v>
      </c>
      <c r="F1806" s="215">
        <v>7858911</v>
      </c>
      <c r="G1806" s="213">
        <v>0</v>
      </c>
      <c r="H1806" s="216">
        <v>0</v>
      </c>
      <c r="I1806" s="215">
        <v>0</v>
      </c>
      <c r="J1806" s="213">
        <v>0</v>
      </c>
      <c r="K1806" s="216">
        <v>0</v>
      </c>
      <c r="L1806" s="215">
        <v>0</v>
      </c>
      <c r="M1806" s="213">
        <v>0</v>
      </c>
      <c r="N1806" s="216">
        <v>0</v>
      </c>
      <c r="O1806" s="215">
        <v>0</v>
      </c>
      <c r="P1806" s="213">
        <v>0</v>
      </c>
      <c r="Q1806" s="216">
        <v>0</v>
      </c>
      <c r="R1806" s="215">
        <v>0</v>
      </c>
      <c r="S1806" s="213">
        <v>0</v>
      </c>
      <c r="T1806" s="214">
        <v>0</v>
      </c>
      <c r="U1806" s="217">
        <v>0</v>
      </c>
      <c r="V1806" s="213">
        <v>3168</v>
      </c>
      <c r="W1806" s="216">
        <v>1945.2761989999999</v>
      </c>
      <c r="X1806" s="215">
        <v>6162635</v>
      </c>
      <c r="Y1806" s="213">
        <v>0</v>
      </c>
      <c r="Z1806" s="216">
        <v>0</v>
      </c>
      <c r="AA1806" s="215">
        <v>0</v>
      </c>
      <c r="AB1806" s="213">
        <v>5</v>
      </c>
      <c r="AC1806" s="216">
        <v>1945.4</v>
      </c>
      <c r="AD1806" s="215">
        <v>9727</v>
      </c>
      <c r="AE1806" s="213">
        <v>0</v>
      </c>
      <c r="AF1806" s="216">
        <v>0</v>
      </c>
      <c r="AG1806" s="215">
        <v>0</v>
      </c>
      <c r="AH1806" s="213">
        <v>3173</v>
      </c>
      <c r="AI1806" s="214">
        <v>1945.276394</v>
      </c>
      <c r="AJ1806" s="215">
        <v>6172362</v>
      </c>
      <c r="AK1806" s="218">
        <v>867</v>
      </c>
      <c r="AL1806" s="214">
        <v>1945.2702999999999</v>
      </c>
      <c r="AM1806" s="215">
        <v>1686549</v>
      </c>
      <c r="AN1806" s="36">
        <f t="shared" si="325"/>
        <v>1.5960508197153137E-4</v>
      </c>
      <c r="AO1806" s="37">
        <f t="shared" si="326"/>
        <v>0.2146039603960396</v>
      </c>
      <c r="AP1806" s="38" t="s">
        <v>4</v>
      </c>
      <c r="AQ1806" s="39" t="str">
        <f t="shared" si="323"/>
        <v>제품</v>
      </c>
      <c r="AR1806" s="40">
        <f t="shared" si="329"/>
        <v>0</v>
      </c>
      <c r="AS1806" s="41">
        <f t="shared" si="330"/>
        <v>1686549</v>
      </c>
      <c r="AT1806" s="42">
        <f t="shared" si="331"/>
        <v>0</v>
      </c>
      <c r="AU1806" s="43">
        <f t="shared" si="327"/>
        <v>1686549</v>
      </c>
      <c r="AV1806" s="95">
        <f t="shared" si="324"/>
        <v>1686549.3500999999</v>
      </c>
      <c r="AW1806" s="61" t="str">
        <f t="shared" si="324"/>
        <v/>
      </c>
      <c r="AX1806" s="61" t="str">
        <f t="shared" si="324"/>
        <v/>
      </c>
      <c r="AY1806" s="61" t="str">
        <f t="shared" si="324"/>
        <v/>
      </c>
      <c r="AZ1806" s="44" t="str">
        <f t="shared" si="324"/>
        <v/>
      </c>
      <c r="BA1806" s="45"/>
      <c r="BB1806" s="97">
        <v>867</v>
      </c>
      <c r="BC1806" s="98">
        <v>0</v>
      </c>
      <c r="BD1806" s="98">
        <v>0</v>
      </c>
      <c r="BE1806" s="98">
        <v>0</v>
      </c>
      <c r="BF1806" s="98">
        <v>0</v>
      </c>
      <c r="BG1806" s="99">
        <f t="shared" si="332"/>
        <v>867</v>
      </c>
      <c r="BH1806" s="52">
        <f t="shared" si="328"/>
        <v>0</v>
      </c>
      <c r="BI1806" s="53">
        <f>IFERROR(IF(ROUND(V1806/((D1806+AK1806)/2),1)&lt;0,0,ROUND(V1806/((D1806+AK1806)/2),1)),0)</f>
        <v>1.3</v>
      </c>
      <c r="BJ1806" s="55" t="str">
        <f>IF(AK1806=0,"정상",IF(AP1806="악성","악성",IF(AND(BL1806&gt;3,BI1806&lt;0.5),"악성",IF(AND(AP1806="정상",BL1806&lt;=3),"정상",IF(BI1806&gt;1,"정상","부진")))))</f>
        <v>정상</v>
      </c>
      <c r="BK1806" s="54">
        <v>44136</v>
      </c>
      <c r="BL1806" s="52">
        <f t="shared" si="333"/>
        <v>71</v>
      </c>
    </row>
    <row r="1807" spans="1:64" ht="17.100000000000001" customHeight="1">
      <c r="A1807" s="58" t="s">
        <v>1</v>
      </c>
      <c r="B1807" s="57" t="s">
        <v>1391</v>
      </c>
      <c r="C1807" s="56" t="s">
        <v>1392</v>
      </c>
      <c r="D1807" s="213">
        <v>3145</v>
      </c>
      <c r="E1807" s="214">
        <v>1877.9085</v>
      </c>
      <c r="F1807" s="215">
        <v>5906022</v>
      </c>
      <c r="G1807" s="213">
        <v>0</v>
      </c>
      <c r="H1807" s="216">
        <v>0</v>
      </c>
      <c r="I1807" s="215">
        <v>0</v>
      </c>
      <c r="J1807" s="213">
        <v>0</v>
      </c>
      <c r="K1807" s="216">
        <v>0</v>
      </c>
      <c r="L1807" s="215">
        <v>0</v>
      </c>
      <c r="M1807" s="213">
        <v>0</v>
      </c>
      <c r="N1807" s="216">
        <v>0</v>
      </c>
      <c r="O1807" s="215">
        <v>0</v>
      </c>
      <c r="P1807" s="213">
        <v>0</v>
      </c>
      <c r="Q1807" s="216">
        <v>0</v>
      </c>
      <c r="R1807" s="215">
        <v>0</v>
      </c>
      <c r="S1807" s="213">
        <v>0</v>
      </c>
      <c r="T1807" s="214">
        <v>0</v>
      </c>
      <c r="U1807" s="217">
        <v>0</v>
      </c>
      <c r="V1807" s="213">
        <v>2576</v>
      </c>
      <c r="W1807" s="216">
        <v>1877.909549</v>
      </c>
      <c r="X1807" s="215">
        <v>4837495</v>
      </c>
      <c r="Y1807" s="213">
        <v>0</v>
      </c>
      <c r="Z1807" s="216">
        <v>0</v>
      </c>
      <c r="AA1807" s="215">
        <v>0</v>
      </c>
      <c r="AB1807" s="213">
        <v>15</v>
      </c>
      <c r="AC1807" s="216">
        <v>1878</v>
      </c>
      <c r="AD1807" s="215">
        <v>28170</v>
      </c>
      <c r="AE1807" s="213">
        <v>0</v>
      </c>
      <c r="AF1807" s="216">
        <v>0</v>
      </c>
      <c r="AG1807" s="215">
        <v>0</v>
      </c>
      <c r="AH1807" s="213">
        <v>2591</v>
      </c>
      <c r="AI1807" s="214">
        <v>1877.910073</v>
      </c>
      <c r="AJ1807" s="215">
        <v>4865665</v>
      </c>
      <c r="AK1807" s="218">
        <v>554</v>
      </c>
      <c r="AL1807" s="214">
        <v>1877.9018000000001</v>
      </c>
      <c r="AM1807" s="215">
        <v>1040357</v>
      </c>
      <c r="AN1807" s="36">
        <f t="shared" si="325"/>
        <v>9.8453270118245291E-5</v>
      </c>
      <c r="AO1807" s="37">
        <f t="shared" si="326"/>
        <v>0.17615262321144673</v>
      </c>
      <c r="AP1807" s="38" t="s">
        <v>4</v>
      </c>
      <c r="AQ1807" s="39" t="str">
        <f t="shared" si="323"/>
        <v>제품</v>
      </c>
      <c r="AR1807" s="40">
        <f t="shared" si="329"/>
        <v>0</v>
      </c>
      <c r="AS1807" s="41">
        <f t="shared" si="330"/>
        <v>1040357</v>
      </c>
      <c r="AT1807" s="42">
        <f t="shared" si="331"/>
        <v>0</v>
      </c>
      <c r="AU1807" s="43">
        <f t="shared" si="327"/>
        <v>1040357</v>
      </c>
      <c r="AV1807" s="95">
        <f t="shared" si="324"/>
        <v>1040357.5972000001</v>
      </c>
      <c r="AW1807" s="61" t="str">
        <f t="shared" si="324"/>
        <v/>
      </c>
      <c r="AX1807" s="61" t="str">
        <f t="shared" si="324"/>
        <v/>
      </c>
      <c r="AY1807" s="61" t="str">
        <f t="shared" si="324"/>
        <v/>
      </c>
      <c r="AZ1807" s="44" t="str">
        <f t="shared" si="324"/>
        <v/>
      </c>
      <c r="BA1807" s="45"/>
      <c r="BB1807" s="97">
        <v>554</v>
      </c>
      <c r="BC1807" s="98">
        <v>0</v>
      </c>
      <c r="BD1807" s="98">
        <v>0</v>
      </c>
      <c r="BE1807" s="98">
        <v>0</v>
      </c>
      <c r="BF1807" s="98">
        <v>0</v>
      </c>
      <c r="BG1807" s="99">
        <f t="shared" si="332"/>
        <v>554</v>
      </c>
      <c r="BH1807" s="52">
        <f t="shared" si="328"/>
        <v>0</v>
      </c>
      <c r="BI1807" s="53">
        <f>IFERROR(IF(ROUND(V1807/((D1807+AK1807)/2),1)&lt;0,0,ROUND(V1807/((D1807+AK1807)/2),1)),0)</f>
        <v>1.4</v>
      </c>
      <c r="BJ1807" s="55" t="str">
        <f>IF(AK1807=0,"정상",IF(AP1807="악성","악성",IF(AND(BL1807&gt;3,BI1807&lt;0.5),"악성",IF(AND(AP1807="정상",BL1807&lt;=3),"정상",IF(BI1807&gt;1,"정상","부진")))))</f>
        <v>정상</v>
      </c>
      <c r="BK1807" s="54">
        <v>44136</v>
      </c>
      <c r="BL1807" s="52">
        <f t="shared" si="333"/>
        <v>71</v>
      </c>
    </row>
    <row r="1808" spans="1:64" ht="17.100000000000001" customHeight="1">
      <c r="A1808" s="58" t="s">
        <v>1</v>
      </c>
      <c r="B1808" s="57" t="s">
        <v>1393</v>
      </c>
      <c r="C1808" s="56" t="s">
        <v>1394</v>
      </c>
      <c r="D1808" s="213">
        <v>1827</v>
      </c>
      <c r="E1808" s="214">
        <v>1705.0531000000001</v>
      </c>
      <c r="F1808" s="215">
        <v>3115132</v>
      </c>
      <c r="G1808" s="213">
        <v>3000</v>
      </c>
      <c r="H1808" s="216">
        <v>1792.246333</v>
      </c>
      <c r="I1808" s="215">
        <v>5376739</v>
      </c>
      <c r="J1808" s="213">
        <v>0</v>
      </c>
      <c r="K1808" s="216">
        <v>0</v>
      </c>
      <c r="L1808" s="215">
        <v>0</v>
      </c>
      <c r="M1808" s="213">
        <v>0</v>
      </c>
      <c r="N1808" s="216">
        <v>0</v>
      </c>
      <c r="O1808" s="215">
        <v>0</v>
      </c>
      <c r="P1808" s="213">
        <v>0</v>
      </c>
      <c r="Q1808" s="216">
        <v>0</v>
      </c>
      <c r="R1808" s="215">
        <v>0</v>
      </c>
      <c r="S1808" s="213">
        <v>3000</v>
      </c>
      <c r="T1808" s="214">
        <v>1792.246333</v>
      </c>
      <c r="U1808" s="217">
        <v>5376739</v>
      </c>
      <c r="V1808" s="213">
        <v>3512</v>
      </c>
      <c r="W1808" s="216">
        <v>1750.968963</v>
      </c>
      <c r="X1808" s="215">
        <v>6149403</v>
      </c>
      <c r="Y1808" s="213">
        <v>0</v>
      </c>
      <c r="Z1808" s="216">
        <v>0</v>
      </c>
      <c r="AA1808" s="215">
        <v>0</v>
      </c>
      <c r="AB1808" s="213">
        <v>3</v>
      </c>
      <c r="AC1808" s="216">
        <v>1756.333333</v>
      </c>
      <c r="AD1808" s="215">
        <v>5269</v>
      </c>
      <c r="AE1808" s="213">
        <v>0</v>
      </c>
      <c r="AF1808" s="216">
        <v>0</v>
      </c>
      <c r="AG1808" s="215">
        <v>0</v>
      </c>
      <c r="AH1808" s="213">
        <v>3515</v>
      </c>
      <c r="AI1808" s="214">
        <v>1750.9735410000001</v>
      </c>
      <c r="AJ1808" s="215">
        <v>6154672</v>
      </c>
      <c r="AK1808" s="218">
        <v>1312</v>
      </c>
      <c r="AL1808" s="214">
        <v>1781.4022</v>
      </c>
      <c r="AM1808" s="215">
        <v>2337199</v>
      </c>
      <c r="AN1808" s="36">
        <f t="shared" si="325"/>
        <v>2.2117877273579431E-4</v>
      </c>
      <c r="AO1808" s="37">
        <f t="shared" si="326"/>
        <v>0.27180443339548371</v>
      </c>
      <c r="AP1808" s="38" t="s">
        <v>2</v>
      </c>
      <c r="AQ1808" s="39" t="str">
        <f t="shared" si="323"/>
        <v>제품</v>
      </c>
      <c r="AR1808" s="40">
        <f t="shared" si="329"/>
        <v>0</v>
      </c>
      <c r="AS1808" s="41">
        <f t="shared" si="330"/>
        <v>0</v>
      </c>
      <c r="AT1808" s="42">
        <f t="shared" si="331"/>
        <v>2337199</v>
      </c>
      <c r="AU1808" s="43">
        <f t="shared" si="327"/>
        <v>2337199</v>
      </c>
      <c r="AV1808" s="95">
        <f t="shared" si="324"/>
        <v>2337199.6864</v>
      </c>
      <c r="AW1808" s="61" t="str">
        <f t="shared" si="324"/>
        <v/>
      </c>
      <c r="AX1808" s="61" t="str">
        <f t="shared" si="324"/>
        <v/>
      </c>
      <c r="AY1808" s="61" t="str">
        <f t="shared" si="324"/>
        <v/>
      </c>
      <c r="AZ1808" s="44" t="str">
        <f t="shared" si="324"/>
        <v/>
      </c>
      <c r="BA1808" s="45"/>
      <c r="BB1808" s="97">
        <v>1312</v>
      </c>
      <c r="BC1808" s="98">
        <v>0</v>
      </c>
      <c r="BD1808" s="98">
        <v>0</v>
      </c>
      <c r="BE1808" s="98">
        <v>0</v>
      </c>
      <c r="BF1808" s="98">
        <v>0</v>
      </c>
      <c r="BG1808" s="99">
        <f t="shared" si="332"/>
        <v>1312</v>
      </c>
      <c r="BH1808" s="52">
        <f t="shared" si="328"/>
        <v>0</v>
      </c>
      <c r="BI1808" s="53">
        <f>IFERROR(IF(ROUND(V1808/((D1808+AK1808)/2),1)&lt;0,0,ROUND(V1808/((D1808+AK1808)/2),1)),0)</f>
        <v>2.2000000000000002</v>
      </c>
      <c r="BJ1808" s="55" t="str">
        <f>IF(AK1808=0,"정상",IF(AP1808="악성","악성",IF(AND(BL1808&gt;3,BI1808&lt;0.5),"악성",IF(AND(AP1808="정상",BL1808&lt;=3),"정상",IF(BI1808&gt;1,"정상","부진")))))</f>
        <v>정상</v>
      </c>
      <c r="BK1808" s="54">
        <v>45992</v>
      </c>
      <c r="BL1808" s="52">
        <f t="shared" si="333"/>
        <v>10</v>
      </c>
    </row>
    <row r="1809" spans="1:64" ht="17.100000000000001" customHeight="1">
      <c r="A1809" s="58" t="s">
        <v>1</v>
      </c>
      <c r="B1809" s="57" t="s">
        <v>1395</v>
      </c>
      <c r="C1809" s="56" t="s">
        <v>1396</v>
      </c>
      <c r="D1809" s="213">
        <v>2218</v>
      </c>
      <c r="E1809" s="214">
        <v>1639.6736000000001</v>
      </c>
      <c r="F1809" s="215">
        <v>3636795</v>
      </c>
      <c r="G1809" s="213">
        <v>3000</v>
      </c>
      <c r="H1809" s="216">
        <v>1817.8403330000001</v>
      </c>
      <c r="I1809" s="215">
        <v>5453521</v>
      </c>
      <c r="J1809" s="213">
        <v>0</v>
      </c>
      <c r="K1809" s="216">
        <v>0</v>
      </c>
      <c r="L1809" s="215">
        <v>0</v>
      </c>
      <c r="M1809" s="213">
        <v>8</v>
      </c>
      <c r="N1809" s="216">
        <v>1640</v>
      </c>
      <c r="O1809" s="215">
        <v>13120</v>
      </c>
      <c r="P1809" s="213">
        <v>0</v>
      </c>
      <c r="Q1809" s="216">
        <v>0</v>
      </c>
      <c r="R1809" s="215">
        <v>0</v>
      </c>
      <c r="S1809" s="213">
        <v>3008</v>
      </c>
      <c r="T1809" s="214">
        <v>1817.3673530000001</v>
      </c>
      <c r="U1809" s="217">
        <v>5466641</v>
      </c>
      <c r="V1809" s="213">
        <v>2560</v>
      </c>
      <c r="W1809" s="216">
        <v>1692.3136710000001</v>
      </c>
      <c r="X1809" s="215">
        <v>4332323</v>
      </c>
      <c r="Y1809" s="213">
        <v>0</v>
      </c>
      <c r="Z1809" s="216">
        <v>0</v>
      </c>
      <c r="AA1809" s="215">
        <v>0</v>
      </c>
      <c r="AB1809" s="213">
        <v>8</v>
      </c>
      <c r="AC1809" s="216">
        <v>1639.75</v>
      </c>
      <c r="AD1809" s="215">
        <v>13118</v>
      </c>
      <c r="AE1809" s="213">
        <v>0</v>
      </c>
      <c r="AF1809" s="216">
        <v>0</v>
      </c>
      <c r="AG1809" s="215">
        <v>0</v>
      </c>
      <c r="AH1809" s="213">
        <v>2568</v>
      </c>
      <c r="AI1809" s="214">
        <v>1692.1499220000001</v>
      </c>
      <c r="AJ1809" s="215">
        <v>4345441</v>
      </c>
      <c r="AK1809" s="218">
        <v>2658</v>
      </c>
      <c r="AL1809" s="214">
        <v>1790.066</v>
      </c>
      <c r="AM1809" s="215">
        <v>4757995</v>
      </c>
      <c r="AN1809" s="36">
        <f t="shared" si="325"/>
        <v>4.5026867407655302E-4</v>
      </c>
      <c r="AO1809" s="37">
        <f t="shared" si="326"/>
        <v>0.50861079219288174</v>
      </c>
      <c r="AP1809" s="38" t="s">
        <v>2</v>
      </c>
      <c r="AQ1809" s="39" t="str">
        <f t="shared" si="323"/>
        <v>제품</v>
      </c>
      <c r="AR1809" s="40">
        <f t="shared" si="329"/>
        <v>0</v>
      </c>
      <c r="AS1809" s="41">
        <f t="shared" si="330"/>
        <v>0</v>
      </c>
      <c r="AT1809" s="42">
        <f t="shared" si="331"/>
        <v>4757995</v>
      </c>
      <c r="AU1809" s="43">
        <f t="shared" si="327"/>
        <v>4757995</v>
      </c>
      <c r="AV1809" s="95">
        <f t="shared" si="324"/>
        <v>4757995.4280000003</v>
      </c>
      <c r="AW1809" s="61" t="str">
        <f t="shared" si="324"/>
        <v/>
      </c>
      <c r="AX1809" s="61" t="str">
        <f t="shared" si="324"/>
        <v/>
      </c>
      <c r="AY1809" s="61" t="str">
        <f t="shared" si="324"/>
        <v/>
      </c>
      <c r="AZ1809" s="44" t="str">
        <f t="shared" si="324"/>
        <v/>
      </c>
      <c r="BA1809" s="45"/>
      <c r="BB1809" s="97">
        <v>2658</v>
      </c>
      <c r="BC1809" s="98">
        <v>0</v>
      </c>
      <c r="BD1809" s="98">
        <v>0</v>
      </c>
      <c r="BE1809" s="98">
        <v>0</v>
      </c>
      <c r="BF1809" s="98">
        <v>0</v>
      </c>
      <c r="BG1809" s="99">
        <f t="shared" si="332"/>
        <v>2658</v>
      </c>
      <c r="BH1809" s="52">
        <f t="shared" si="328"/>
        <v>0</v>
      </c>
      <c r="BI1809" s="53">
        <f>IFERROR(IF(ROUND(V1809/((D1809+AK1809)/2),1)&lt;0,0,ROUND(V1809/((D1809+AK1809)/2),1)),0)</f>
        <v>1.1000000000000001</v>
      </c>
      <c r="BJ1809" s="55" t="str">
        <f>IF(AK1809=0,"정상",IF(AP1809="악성","악성",IF(AND(BL1809&gt;3,BI1809&lt;0.5),"악성",IF(AND(AP1809="정상",BL1809&lt;=3),"정상",IF(BI1809&gt;1,"정상","부진")))))</f>
        <v>정상</v>
      </c>
      <c r="BK1809" s="54">
        <v>46113</v>
      </c>
      <c r="BL1809" s="52">
        <f t="shared" si="333"/>
        <v>6</v>
      </c>
    </row>
    <row r="1810" spans="1:64" ht="17.100000000000001" customHeight="1">
      <c r="A1810" s="58" t="s">
        <v>1</v>
      </c>
      <c r="B1810" s="57" t="s">
        <v>1397</v>
      </c>
      <c r="C1810" s="56" t="s">
        <v>1398</v>
      </c>
      <c r="D1810" s="213">
        <v>1134</v>
      </c>
      <c r="E1810" s="214">
        <v>1709.4293</v>
      </c>
      <c r="F1810" s="215">
        <v>1938492</v>
      </c>
      <c r="G1810" s="213">
        <v>4864</v>
      </c>
      <c r="H1810" s="216">
        <v>1402.688527</v>
      </c>
      <c r="I1810" s="215">
        <v>6822677</v>
      </c>
      <c r="J1810" s="213">
        <v>0</v>
      </c>
      <c r="K1810" s="216">
        <v>0</v>
      </c>
      <c r="L1810" s="215">
        <v>0</v>
      </c>
      <c r="M1810" s="213">
        <v>0</v>
      </c>
      <c r="N1810" s="216">
        <v>0</v>
      </c>
      <c r="O1810" s="215">
        <v>0</v>
      </c>
      <c r="P1810" s="213">
        <v>0</v>
      </c>
      <c r="Q1810" s="216">
        <v>0</v>
      </c>
      <c r="R1810" s="215">
        <v>0</v>
      </c>
      <c r="S1810" s="213">
        <v>4864</v>
      </c>
      <c r="T1810" s="214">
        <v>1402.688527</v>
      </c>
      <c r="U1810" s="217">
        <v>6822677</v>
      </c>
      <c r="V1810" s="213">
        <v>3032</v>
      </c>
      <c r="W1810" s="216">
        <v>1495.9432710000001</v>
      </c>
      <c r="X1810" s="215">
        <v>4535700</v>
      </c>
      <c r="Y1810" s="213">
        <v>0</v>
      </c>
      <c r="Z1810" s="216">
        <v>0</v>
      </c>
      <c r="AA1810" s="215">
        <v>0</v>
      </c>
      <c r="AB1810" s="213">
        <v>70</v>
      </c>
      <c r="AC1810" s="216">
        <v>1428.642857</v>
      </c>
      <c r="AD1810" s="215">
        <v>100005</v>
      </c>
      <c r="AE1810" s="213">
        <v>0</v>
      </c>
      <c r="AF1810" s="216">
        <v>0</v>
      </c>
      <c r="AG1810" s="215">
        <v>0</v>
      </c>
      <c r="AH1810" s="213">
        <v>3102</v>
      </c>
      <c r="AI1810" s="214">
        <v>1494.4245639999999</v>
      </c>
      <c r="AJ1810" s="215">
        <v>4635705</v>
      </c>
      <c r="AK1810" s="218">
        <v>2896</v>
      </c>
      <c r="AL1810" s="214">
        <v>1424.539</v>
      </c>
      <c r="AM1810" s="215">
        <v>4125464</v>
      </c>
      <c r="AN1810" s="36">
        <f t="shared" si="325"/>
        <v>3.9040965894889608E-4</v>
      </c>
      <c r="AO1810" s="37">
        <f t="shared" si="326"/>
        <v>0.48282760920306766</v>
      </c>
      <c r="AP1810" s="38" t="s">
        <v>2</v>
      </c>
      <c r="AQ1810" s="39" t="str">
        <f t="shared" si="323"/>
        <v>제품</v>
      </c>
      <c r="AR1810" s="40">
        <f t="shared" si="329"/>
        <v>0</v>
      </c>
      <c r="AS1810" s="41">
        <f t="shared" si="330"/>
        <v>0</v>
      </c>
      <c r="AT1810" s="42">
        <f t="shared" si="331"/>
        <v>4125464</v>
      </c>
      <c r="AU1810" s="43">
        <f t="shared" si="327"/>
        <v>4125464</v>
      </c>
      <c r="AV1810" s="95">
        <f t="shared" si="324"/>
        <v>4125464.9440000001</v>
      </c>
      <c r="AW1810" s="61" t="str">
        <f t="shared" si="324"/>
        <v/>
      </c>
      <c r="AX1810" s="61" t="str">
        <f t="shared" si="324"/>
        <v/>
      </c>
      <c r="AY1810" s="61" t="str">
        <f t="shared" si="324"/>
        <v/>
      </c>
      <c r="AZ1810" s="44" t="str">
        <f t="shared" si="324"/>
        <v/>
      </c>
      <c r="BA1810" s="45"/>
      <c r="BB1810" s="97">
        <v>2896</v>
      </c>
      <c r="BC1810" s="98">
        <v>0</v>
      </c>
      <c r="BD1810" s="98">
        <v>0</v>
      </c>
      <c r="BE1810" s="98">
        <v>0</v>
      </c>
      <c r="BF1810" s="98">
        <v>0</v>
      </c>
      <c r="BG1810" s="99">
        <f t="shared" si="332"/>
        <v>2896</v>
      </c>
      <c r="BH1810" s="52">
        <f t="shared" si="328"/>
        <v>0</v>
      </c>
      <c r="BI1810" s="53">
        <f>IFERROR(IF(ROUND(V1810/((D1810+AK1810)/2),1)&lt;0,0,ROUND(V1810/((D1810+AK1810)/2),1)),0)</f>
        <v>1.5</v>
      </c>
      <c r="BJ1810" s="55" t="str">
        <f>IF(AK1810=0,"정상",IF(AP1810="악성","악성",IF(AND(BL1810&gt;3,BI1810&lt;0.5),"악성",IF(AND(AP1810="정상",BL1810&lt;=3),"정상",IF(BI1810&gt;1,"정상","부진")))))</f>
        <v>정상</v>
      </c>
      <c r="BK1810" s="54">
        <v>45901</v>
      </c>
      <c r="BL1810" s="52">
        <f t="shared" si="333"/>
        <v>13</v>
      </c>
    </row>
    <row r="1811" spans="1:64" ht="17.100000000000001" customHeight="1">
      <c r="A1811" s="58" t="s">
        <v>1</v>
      </c>
      <c r="B1811" s="57" t="s">
        <v>1399</v>
      </c>
      <c r="C1811" s="56" t="s">
        <v>1400</v>
      </c>
      <c r="D1811" s="213">
        <v>1141</v>
      </c>
      <c r="E1811" s="214">
        <v>1725.4912999999999</v>
      </c>
      <c r="F1811" s="215">
        <v>1968785</v>
      </c>
      <c r="G1811" s="213">
        <v>4528</v>
      </c>
      <c r="H1811" s="216">
        <v>1869.5563159999999</v>
      </c>
      <c r="I1811" s="215">
        <v>8465351</v>
      </c>
      <c r="J1811" s="213">
        <v>0</v>
      </c>
      <c r="K1811" s="216">
        <v>0</v>
      </c>
      <c r="L1811" s="215">
        <v>0</v>
      </c>
      <c r="M1811" s="213">
        <v>0</v>
      </c>
      <c r="N1811" s="216">
        <v>0</v>
      </c>
      <c r="O1811" s="215">
        <v>0</v>
      </c>
      <c r="P1811" s="213">
        <v>0</v>
      </c>
      <c r="Q1811" s="216">
        <v>0</v>
      </c>
      <c r="R1811" s="215">
        <v>0</v>
      </c>
      <c r="S1811" s="213">
        <v>4528</v>
      </c>
      <c r="T1811" s="214">
        <v>1869.5563159999999</v>
      </c>
      <c r="U1811" s="217">
        <v>8465351</v>
      </c>
      <c r="V1811" s="213">
        <v>2248</v>
      </c>
      <c r="W1811" s="216">
        <v>1798.7210849999999</v>
      </c>
      <c r="X1811" s="215">
        <v>4043525</v>
      </c>
      <c r="Y1811" s="213">
        <v>0</v>
      </c>
      <c r="Z1811" s="216">
        <v>0</v>
      </c>
      <c r="AA1811" s="215">
        <v>0</v>
      </c>
      <c r="AB1811" s="213">
        <v>71</v>
      </c>
      <c r="AC1811" s="216">
        <v>1852.309859</v>
      </c>
      <c r="AD1811" s="215">
        <v>131514</v>
      </c>
      <c r="AE1811" s="213">
        <v>0</v>
      </c>
      <c r="AF1811" s="216">
        <v>0</v>
      </c>
      <c r="AG1811" s="215">
        <v>0</v>
      </c>
      <c r="AH1811" s="213">
        <v>2319</v>
      </c>
      <c r="AI1811" s="214">
        <v>1800.361793</v>
      </c>
      <c r="AJ1811" s="215">
        <v>4175039</v>
      </c>
      <c r="AK1811" s="218">
        <v>3350</v>
      </c>
      <c r="AL1811" s="214">
        <v>1868.3876</v>
      </c>
      <c r="AM1811" s="215">
        <v>6259097</v>
      </c>
      <c r="AN1811" s="36">
        <f t="shared" si="325"/>
        <v>5.9232414222934893E-4</v>
      </c>
      <c r="AO1811" s="37">
        <f t="shared" si="326"/>
        <v>0.59093314517551598</v>
      </c>
      <c r="AP1811" s="38" t="s">
        <v>2</v>
      </c>
      <c r="AQ1811" s="39" t="str">
        <f t="shared" si="323"/>
        <v>제품</v>
      </c>
      <c r="AR1811" s="40">
        <f t="shared" si="329"/>
        <v>0</v>
      </c>
      <c r="AS1811" s="41">
        <f t="shared" si="330"/>
        <v>0</v>
      </c>
      <c r="AT1811" s="42">
        <f t="shared" si="331"/>
        <v>6259097</v>
      </c>
      <c r="AU1811" s="43">
        <f t="shared" si="327"/>
        <v>6259097</v>
      </c>
      <c r="AV1811" s="95">
        <f t="shared" si="324"/>
        <v>6259098.46</v>
      </c>
      <c r="AW1811" s="61" t="str">
        <f t="shared" si="324"/>
        <v/>
      </c>
      <c r="AX1811" s="61" t="str">
        <f t="shared" si="324"/>
        <v/>
      </c>
      <c r="AY1811" s="61" t="str">
        <f t="shared" si="324"/>
        <v/>
      </c>
      <c r="AZ1811" s="44" t="str">
        <f t="shared" si="324"/>
        <v/>
      </c>
      <c r="BA1811" s="45"/>
      <c r="BB1811" s="97">
        <v>3350</v>
      </c>
      <c r="BC1811" s="98">
        <v>0</v>
      </c>
      <c r="BD1811" s="98">
        <v>0</v>
      </c>
      <c r="BE1811" s="98">
        <v>0</v>
      </c>
      <c r="BF1811" s="98">
        <v>0</v>
      </c>
      <c r="BG1811" s="99">
        <f t="shared" si="332"/>
        <v>3350</v>
      </c>
      <c r="BH1811" s="52">
        <f t="shared" si="328"/>
        <v>0</v>
      </c>
      <c r="BI1811" s="53">
        <f>IFERROR(IF(ROUND(V1811/((D1811+AK1811)/2),1)&lt;0,0,ROUND(V1811/((D1811+AK1811)/2),1)),0)</f>
        <v>1</v>
      </c>
      <c r="BJ1811" s="55" t="str">
        <f>IF(AK1811=0,"정상",IF(AP1811="악성","악성",IF(AND(BL1811&gt;3,BI1811&lt;0.5),"악성",IF(AND(AP1811="정상",BL1811&lt;=3),"정상",IF(BI1811&gt;1,"정상","부진")))))</f>
        <v>부진</v>
      </c>
      <c r="BK1811" s="54">
        <v>46023</v>
      </c>
      <c r="BL1811" s="52">
        <f t="shared" si="333"/>
        <v>9</v>
      </c>
    </row>
    <row r="1812" spans="1:64" ht="17.100000000000001" customHeight="1">
      <c r="A1812" s="58" t="s">
        <v>1</v>
      </c>
      <c r="B1812" s="57" t="s">
        <v>1524</v>
      </c>
      <c r="C1812" s="56" t="s">
        <v>1525</v>
      </c>
      <c r="D1812" s="213">
        <v>1</v>
      </c>
      <c r="E1812" s="214">
        <v>3208.0587999999998</v>
      </c>
      <c r="F1812" s="215">
        <v>3207</v>
      </c>
      <c r="G1812" s="213">
        <v>29016</v>
      </c>
      <c r="H1812" s="216">
        <v>3400.8384329999999</v>
      </c>
      <c r="I1812" s="215">
        <v>98678728</v>
      </c>
      <c r="J1812" s="213">
        <v>0</v>
      </c>
      <c r="K1812" s="216">
        <v>0</v>
      </c>
      <c r="L1812" s="215">
        <v>0</v>
      </c>
      <c r="M1812" s="213">
        <v>1</v>
      </c>
      <c r="N1812" s="216">
        <v>3413</v>
      </c>
      <c r="O1812" s="215">
        <v>3413</v>
      </c>
      <c r="P1812" s="213">
        <v>0</v>
      </c>
      <c r="Q1812" s="216">
        <v>0</v>
      </c>
      <c r="R1812" s="215">
        <v>0</v>
      </c>
      <c r="S1812" s="213">
        <v>29017</v>
      </c>
      <c r="T1812" s="214">
        <v>3400.8388530000002</v>
      </c>
      <c r="U1812" s="217">
        <v>98682141</v>
      </c>
      <c r="V1812" s="213">
        <v>26981</v>
      </c>
      <c r="W1812" s="216">
        <v>3371.9276519999999</v>
      </c>
      <c r="X1812" s="215">
        <v>90977980</v>
      </c>
      <c r="Y1812" s="213">
        <v>0</v>
      </c>
      <c r="Z1812" s="216">
        <v>0</v>
      </c>
      <c r="AA1812" s="215">
        <v>0</v>
      </c>
      <c r="AB1812" s="213">
        <v>47</v>
      </c>
      <c r="AC1812" s="216">
        <v>3098.7234039999998</v>
      </c>
      <c r="AD1812" s="215">
        <v>145640</v>
      </c>
      <c r="AE1812" s="213">
        <v>0</v>
      </c>
      <c r="AF1812" s="216">
        <v>0</v>
      </c>
      <c r="AG1812" s="215">
        <v>0</v>
      </c>
      <c r="AH1812" s="213">
        <v>27028</v>
      </c>
      <c r="AI1812" s="214">
        <v>3371.4525669999998</v>
      </c>
      <c r="AJ1812" s="215">
        <v>91123620</v>
      </c>
      <c r="AK1812" s="218">
        <v>1990</v>
      </c>
      <c r="AL1812" s="214">
        <v>3799.8638000000001</v>
      </c>
      <c r="AM1812" s="215">
        <v>7561728</v>
      </c>
      <c r="AN1812" s="36">
        <f t="shared" si="325"/>
        <v>7.1559748177279408E-4</v>
      </c>
      <c r="AO1812" s="37">
        <f t="shared" si="326"/>
        <v>6.8578123923082226E-2</v>
      </c>
      <c r="AP1812" s="38" t="s">
        <v>2</v>
      </c>
      <c r="AQ1812" s="39" t="str">
        <f t="shared" si="323"/>
        <v>제품</v>
      </c>
      <c r="AR1812" s="40">
        <f t="shared" si="329"/>
        <v>0</v>
      </c>
      <c r="AS1812" s="41">
        <f t="shared" si="330"/>
        <v>0</v>
      </c>
      <c r="AT1812" s="42">
        <f t="shared" si="331"/>
        <v>7561728</v>
      </c>
      <c r="AU1812" s="43">
        <f t="shared" si="327"/>
        <v>7561728</v>
      </c>
      <c r="AV1812" s="95">
        <f t="shared" si="324"/>
        <v>7561728.9620000003</v>
      </c>
      <c r="AW1812" s="61" t="str">
        <f t="shared" si="324"/>
        <v/>
      </c>
      <c r="AX1812" s="61" t="str">
        <f t="shared" si="324"/>
        <v/>
      </c>
      <c r="AY1812" s="61" t="str">
        <f t="shared" si="324"/>
        <v/>
      </c>
      <c r="AZ1812" s="44" t="str">
        <f t="shared" si="324"/>
        <v/>
      </c>
      <c r="BA1812" s="45"/>
      <c r="BB1812" s="97">
        <v>1990</v>
      </c>
      <c r="BC1812" s="98">
        <v>0</v>
      </c>
      <c r="BD1812" s="98">
        <v>0</v>
      </c>
      <c r="BE1812" s="98">
        <v>0</v>
      </c>
      <c r="BF1812" s="98">
        <v>0</v>
      </c>
      <c r="BG1812" s="99">
        <f t="shared" si="332"/>
        <v>1990</v>
      </c>
      <c r="BH1812" s="52">
        <f t="shared" si="328"/>
        <v>0</v>
      </c>
      <c r="BI1812" s="53">
        <f>IFERROR(IF(ROUND(V1812/((D1812+AK1812)/2),1)&lt;0,0,ROUND(V1812/((D1812+AK1812)/2),1)),0)</f>
        <v>27.1</v>
      </c>
      <c r="BJ1812" s="55" t="str">
        <f>IF(AK1812=0,"정상",IF(AP1812="악성","악성",IF(AND(BL1812&gt;3,BI1812&lt;0.5),"악성",IF(AND(AP1812="정상",BL1812&lt;=3),"정상",IF(BI1812&gt;1,"정상","부진")))))</f>
        <v>정상</v>
      </c>
      <c r="BK1812" s="54">
        <v>46113</v>
      </c>
      <c r="BL1812" s="52">
        <f t="shared" si="333"/>
        <v>6</v>
      </c>
    </row>
    <row r="1813" spans="1:64" ht="17.100000000000001" customHeight="1">
      <c r="A1813" s="58" t="s">
        <v>1</v>
      </c>
      <c r="B1813" s="57" t="s">
        <v>1526</v>
      </c>
      <c r="C1813" s="56" t="s">
        <v>1527</v>
      </c>
      <c r="D1813" s="213">
        <v>2817</v>
      </c>
      <c r="E1813" s="214">
        <v>3250.9286000000002</v>
      </c>
      <c r="F1813" s="215">
        <v>9157865</v>
      </c>
      <c r="G1813" s="213">
        <v>16512</v>
      </c>
      <c r="H1813" s="216">
        <v>2959.9285359999999</v>
      </c>
      <c r="I1813" s="215">
        <v>48874340</v>
      </c>
      <c r="J1813" s="213">
        <v>0</v>
      </c>
      <c r="K1813" s="216">
        <v>0</v>
      </c>
      <c r="L1813" s="215">
        <v>0</v>
      </c>
      <c r="M1813" s="213">
        <v>0</v>
      </c>
      <c r="N1813" s="216">
        <v>0</v>
      </c>
      <c r="O1813" s="215">
        <v>0</v>
      </c>
      <c r="P1813" s="213">
        <v>0</v>
      </c>
      <c r="Q1813" s="216">
        <v>0</v>
      </c>
      <c r="R1813" s="215">
        <v>0</v>
      </c>
      <c r="S1813" s="213">
        <v>16512</v>
      </c>
      <c r="T1813" s="214">
        <v>2959.9285359999999</v>
      </c>
      <c r="U1813" s="217">
        <v>48874340</v>
      </c>
      <c r="V1813" s="213">
        <v>11998</v>
      </c>
      <c r="W1813" s="216">
        <v>2879.2714609999998</v>
      </c>
      <c r="X1813" s="215">
        <v>34545499</v>
      </c>
      <c r="Y1813" s="213">
        <v>0</v>
      </c>
      <c r="Z1813" s="216">
        <v>0</v>
      </c>
      <c r="AA1813" s="215">
        <v>0</v>
      </c>
      <c r="AB1813" s="213">
        <v>62</v>
      </c>
      <c r="AC1813" s="216">
        <v>2937.0483869999998</v>
      </c>
      <c r="AD1813" s="215">
        <v>182097</v>
      </c>
      <c r="AE1813" s="213">
        <v>0</v>
      </c>
      <c r="AF1813" s="216">
        <v>0</v>
      </c>
      <c r="AG1813" s="215">
        <v>0</v>
      </c>
      <c r="AH1813" s="213">
        <v>12060</v>
      </c>
      <c r="AI1813" s="214">
        <v>2879.5684900000001</v>
      </c>
      <c r="AJ1813" s="215">
        <v>34727596</v>
      </c>
      <c r="AK1813" s="218">
        <v>7269</v>
      </c>
      <c r="AL1813" s="214">
        <v>3206.0268999999998</v>
      </c>
      <c r="AM1813" s="215">
        <v>23304609</v>
      </c>
      <c r="AN1813" s="36">
        <f t="shared" si="325"/>
        <v>2.2054111856575102E-3</v>
      </c>
      <c r="AO1813" s="37">
        <f t="shared" si="326"/>
        <v>0.37606704951109732</v>
      </c>
      <c r="AP1813" s="38" t="s">
        <v>2</v>
      </c>
      <c r="AQ1813" s="39" t="str">
        <f t="shared" si="323"/>
        <v>제품</v>
      </c>
      <c r="AR1813" s="40">
        <f t="shared" si="329"/>
        <v>0</v>
      </c>
      <c r="AS1813" s="41">
        <f t="shared" si="330"/>
        <v>0</v>
      </c>
      <c r="AT1813" s="42">
        <f t="shared" si="331"/>
        <v>23304609</v>
      </c>
      <c r="AU1813" s="43">
        <f t="shared" si="327"/>
        <v>23304609</v>
      </c>
      <c r="AV1813" s="95">
        <f t="shared" si="324"/>
        <v>23304609.5361</v>
      </c>
      <c r="AW1813" s="61" t="str">
        <f t="shared" si="324"/>
        <v/>
      </c>
      <c r="AX1813" s="61" t="str">
        <f t="shared" si="324"/>
        <v/>
      </c>
      <c r="AY1813" s="61" t="str">
        <f t="shared" si="324"/>
        <v/>
      </c>
      <c r="AZ1813" s="44" t="str">
        <f t="shared" si="324"/>
        <v/>
      </c>
      <c r="BA1813" s="45"/>
      <c r="BB1813" s="97">
        <v>7269</v>
      </c>
      <c r="BC1813" s="98">
        <v>0</v>
      </c>
      <c r="BD1813" s="98">
        <v>0</v>
      </c>
      <c r="BE1813" s="98">
        <v>0</v>
      </c>
      <c r="BF1813" s="98">
        <v>0</v>
      </c>
      <c r="BG1813" s="99">
        <f t="shared" si="332"/>
        <v>7269</v>
      </c>
      <c r="BH1813" s="52">
        <f t="shared" si="328"/>
        <v>0</v>
      </c>
      <c r="BI1813" s="53">
        <f>IFERROR(IF(ROUND(V1813/((D1813+AK1813)/2),1)&lt;0,0,ROUND(V1813/((D1813+AK1813)/2),1)),0)</f>
        <v>2.4</v>
      </c>
      <c r="BJ1813" s="55" t="str">
        <f>IF(AK1813=0,"정상",IF(AP1813="악성","악성",IF(AND(BL1813&gt;3,BI1813&lt;0.5),"악성",IF(AND(AP1813="정상",BL1813&lt;=3),"정상",IF(BI1813&gt;1,"정상","부진")))))</f>
        <v>정상</v>
      </c>
      <c r="BK1813" s="54">
        <v>46113</v>
      </c>
      <c r="BL1813" s="52">
        <f t="shared" si="333"/>
        <v>6</v>
      </c>
    </row>
    <row r="1814" spans="1:64" ht="17.100000000000001" customHeight="1">
      <c r="A1814" s="58" t="s">
        <v>1</v>
      </c>
      <c r="B1814" s="57" t="s">
        <v>1528</v>
      </c>
      <c r="C1814" s="56" t="s">
        <v>1529</v>
      </c>
      <c r="D1814" s="213">
        <v>1494</v>
      </c>
      <c r="E1814" s="214">
        <v>11116.2791</v>
      </c>
      <c r="F1814" s="215">
        <v>16607720</v>
      </c>
      <c r="G1814" s="213">
        <v>12324</v>
      </c>
      <c r="H1814" s="216">
        <v>10300.671129</v>
      </c>
      <c r="I1814" s="215">
        <v>126945471</v>
      </c>
      <c r="J1814" s="213">
        <v>0</v>
      </c>
      <c r="K1814" s="216">
        <v>0</v>
      </c>
      <c r="L1814" s="215">
        <v>0</v>
      </c>
      <c r="M1814" s="213">
        <v>0</v>
      </c>
      <c r="N1814" s="216">
        <v>0</v>
      </c>
      <c r="O1814" s="215">
        <v>0</v>
      </c>
      <c r="P1814" s="213">
        <v>0</v>
      </c>
      <c r="Q1814" s="216">
        <v>0</v>
      </c>
      <c r="R1814" s="215">
        <v>0</v>
      </c>
      <c r="S1814" s="213">
        <v>12324</v>
      </c>
      <c r="T1814" s="214">
        <v>10300.671129</v>
      </c>
      <c r="U1814" s="217">
        <v>126945471</v>
      </c>
      <c r="V1814" s="213">
        <v>12950</v>
      </c>
      <c r="W1814" s="216">
        <v>10378.728648</v>
      </c>
      <c r="X1814" s="215">
        <v>134404536</v>
      </c>
      <c r="Y1814" s="213">
        <v>0</v>
      </c>
      <c r="Z1814" s="216">
        <v>0</v>
      </c>
      <c r="AA1814" s="215">
        <v>0</v>
      </c>
      <c r="AB1814" s="213">
        <v>36</v>
      </c>
      <c r="AC1814" s="216">
        <v>10400.944444000001</v>
      </c>
      <c r="AD1814" s="215">
        <v>374434</v>
      </c>
      <c r="AE1814" s="213">
        <v>0</v>
      </c>
      <c r="AF1814" s="216">
        <v>0</v>
      </c>
      <c r="AG1814" s="215">
        <v>0</v>
      </c>
      <c r="AH1814" s="213">
        <v>12986</v>
      </c>
      <c r="AI1814" s="214">
        <v>10378.790235</v>
      </c>
      <c r="AJ1814" s="215">
        <v>134778970</v>
      </c>
      <c r="AK1814" s="218">
        <v>832</v>
      </c>
      <c r="AL1814" s="214">
        <v>10545.9396</v>
      </c>
      <c r="AM1814" s="215">
        <v>8774221</v>
      </c>
      <c r="AN1814" s="36">
        <f t="shared" si="325"/>
        <v>8.3034069092646106E-4</v>
      </c>
      <c r="AO1814" s="37">
        <f t="shared" si="326"/>
        <v>6.0211318569981187E-2</v>
      </c>
      <c r="AP1814" s="38" t="s">
        <v>2</v>
      </c>
      <c r="AQ1814" s="39" t="str">
        <f t="shared" si="323"/>
        <v>제품</v>
      </c>
      <c r="AR1814" s="40">
        <f t="shared" si="329"/>
        <v>0</v>
      </c>
      <c r="AS1814" s="41">
        <f t="shared" si="330"/>
        <v>0</v>
      </c>
      <c r="AT1814" s="42">
        <f t="shared" si="331"/>
        <v>8774221</v>
      </c>
      <c r="AU1814" s="43">
        <f t="shared" si="327"/>
        <v>8774221</v>
      </c>
      <c r="AV1814" s="95">
        <f t="shared" si="324"/>
        <v>8774221.7471999992</v>
      </c>
      <c r="AW1814" s="61" t="str">
        <f t="shared" si="324"/>
        <v/>
      </c>
      <c r="AX1814" s="61" t="str">
        <f t="shared" si="324"/>
        <v/>
      </c>
      <c r="AY1814" s="61" t="str">
        <f t="shared" si="324"/>
        <v/>
      </c>
      <c r="AZ1814" s="44" t="str">
        <f t="shared" si="324"/>
        <v/>
      </c>
      <c r="BA1814" s="45"/>
      <c r="BB1814" s="97">
        <v>832</v>
      </c>
      <c r="BC1814" s="98">
        <v>0</v>
      </c>
      <c r="BD1814" s="98">
        <v>0</v>
      </c>
      <c r="BE1814" s="98">
        <v>0</v>
      </c>
      <c r="BF1814" s="98">
        <v>0</v>
      </c>
      <c r="BG1814" s="99">
        <f t="shared" si="332"/>
        <v>832</v>
      </c>
      <c r="BH1814" s="52">
        <f t="shared" si="328"/>
        <v>0</v>
      </c>
      <c r="BI1814" s="53">
        <f>IFERROR(IF(ROUND(V1814/((D1814+AK1814)/2),1)&lt;0,0,ROUND(V1814/((D1814+AK1814)/2),1)),0)</f>
        <v>11.1</v>
      </c>
      <c r="BJ1814" s="55" t="str">
        <f>IF(AK1814=0,"정상",IF(AP1814="악성","악성",IF(AND(BL1814&gt;3,BI1814&lt;0.5),"악성",IF(AND(AP1814="정상",BL1814&lt;=3),"정상",IF(BI1814&gt;1,"정상","부진")))))</f>
        <v>정상</v>
      </c>
      <c r="BK1814" s="54">
        <v>46113</v>
      </c>
      <c r="BL1814" s="52">
        <f t="shared" si="333"/>
        <v>6</v>
      </c>
    </row>
    <row r="1815" spans="1:64" ht="17.100000000000001" customHeight="1">
      <c r="A1815" s="58" t="s">
        <v>1</v>
      </c>
      <c r="B1815" s="57" t="s">
        <v>1530</v>
      </c>
      <c r="C1815" s="56" t="s">
        <v>1531</v>
      </c>
      <c r="D1815" s="213">
        <v>3</v>
      </c>
      <c r="E1815" s="214">
        <v>24759.333299999998</v>
      </c>
      <c r="F1815" s="215">
        <v>74278</v>
      </c>
      <c r="G1815" s="213">
        <v>0</v>
      </c>
      <c r="H1815" s="216">
        <v>0</v>
      </c>
      <c r="I1815" s="215">
        <v>0</v>
      </c>
      <c r="J1815" s="213">
        <v>0</v>
      </c>
      <c r="K1815" s="216">
        <v>0</v>
      </c>
      <c r="L1815" s="215">
        <v>0</v>
      </c>
      <c r="M1815" s="213">
        <v>0</v>
      </c>
      <c r="N1815" s="216">
        <v>0</v>
      </c>
      <c r="O1815" s="215">
        <v>0</v>
      </c>
      <c r="P1815" s="213">
        <v>0</v>
      </c>
      <c r="Q1815" s="216">
        <v>0</v>
      </c>
      <c r="R1815" s="215">
        <v>0</v>
      </c>
      <c r="S1815" s="213">
        <v>0</v>
      </c>
      <c r="T1815" s="214">
        <v>0</v>
      </c>
      <c r="U1815" s="217">
        <v>0</v>
      </c>
      <c r="V1815" s="213">
        <v>-3</v>
      </c>
      <c r="W1815" s="216">
        <v>24759.666666000001</v>
      </c>
      <c r="X1815" s="215">
        <v>-74279</v>
      </c>
      <c r="Y1815" s="213">
        <v>0</v>
      </c>
      <c r="Z1815" s="216">
        <v>0</v>
      </c>
      <c r="AA1815" s="215">
        <v>0</v>
      </c>
      <c r="AB1815" s="213">
        <v>6</v>
      </c>
      <c r="AC1815" s="216">
        <v>24759.5</v>
      </c>
      <c r="AD1815" s="215">
        <v>148557</v>
      </c>
      <c r="AE1815" s="213">
        <v>0</v>
      </c>
      <c r="AF1815" s="216">
        <v>0</v>
      </c>
      <c r="AG1815" s="215">
        <v>0</v>
      </c>
      <c r="AH1815" s="213">
        <v>3</v>
      </c>
      <c r="AI1815" s="214">
        <v>24759.333332999999</v>
      </c>
      <c r="AJ1815" s="215">
        <v>74278</v>
      </c>
      <c r="AK1815" s="218">
        <v>0</v>
      </c>
      <c r="AL1815" s="214">
        <v>0</v>
      </c>
      <c r="AM1815" s="215">
        <v>0</v>
      </c>
      <c r="AN1815" s="36">
        <f t="shared" si="325"/>
        <v>0</v>
      </c>
      <c r="AO1815" s="37">
        <f t="shared" si="326"/>
        <v>0</v>
      </c>
      <c r="AP1815" s="38" t="s">
        <v>3</v>
      </c>
      <c r="AQ1815" s="39" t="str">
        <f t="shared" si="323"/>
        <v>제품</v>
      </c>
      <c r="AR1815" s="40">
        <f t="shared" si="329"/>
        <v>0</v>
      </c>
      <c r="AS1815" s="41">
        <f t="shared" si="330"/>
        <v>0</v>
      </c>
      <c r="AT1815" s="42">
        <f t="shared" si="331"/>
        <v>0</v>
      </c>
      <c r="AU1815" s="43">
        <f t="shared" si="327"/>
        <v>0</v>
      </c>
      <c r="AV1815" s="95" t="str">
        <f t="shared" si="324"/>
        <v/>
      </c>
      <c r="AW1815" s="61" t="str">
        <f t="shared" si="324"/>
        <v/>
      </c>
      <c r="AX1815" s="61" t="str">
        <f t="shared" si="324"/>
        <v/>
      </c>
      <c r="AY1815" s="61" t="str">
        <f t="shared" si="324"/>
        <v/>
      </c>
      <c r="AZ1815" s="44" t="str">
        <f t="shared" si="324"/>
        <v/>
      </c>
      <c r="BA1815" s="45"/>
      <c r="BB1815" s="97">
        <v>0</v>
      </c>
      <c r="BC1815" s="98">
        <v>0</v>
      </c>
      <c r="BD1815" s="98">
        <v>0</v>
      </c>
      <c r="BE1815" s="98">
        <v>0</v>
      </c>
      <c r="BF1815" s="98">
        <v>0</v>
      </c>
      <c r="BG1815" s="99">
        <f t="shared" si="332"/>
        <v>0</v>
      </c>
      <c r="BH1815" s="52">
        <f t="shared" si="328"/>
        <v>0</v>
      </c>
      <c r="BI1815" s="53">
        <f>IFERROR(IF(ROUND(V1815/((D1815+AK1815)/2),1)&lt;0,0,ROUND(V1815/((D1815+AK1815)/2),1)),0)</f>
        <v>0</v>
      </c>
      <c r="BJ1815" s="55" t="str">
        <f>IF(AK1815=0,"정상",IF(AP1815="악성","악성",IF(AND(BL1815&gt;3,BI1815&lt;0.5),"악성",IF(AND(AP1815="정상",BL1815&lt;=3),"정상",IF(BI1815&gt;1,"정상","부진")))))</f>
        <v>정상</v>
      </c>
      <c r="BK1815" s="54">
        <v>44287</v>
      </c>
      <c r="BL1815" s="52">
        <f t="shared" si="333"/>
        <v>66</v>
      </c>
    </row>
    <row r="1816" spans="1:64" ht="17.100000000000001" customHeight="1">
      <c r="A1816" s="58" t="s">
        <v>1</v>
      </c>
      <c r="B1816" s="57" t="s">
        <v>1532</v>
      </c>
      <c r="C1816" s="56" t="s">
        <v>1533</v>
      </c>
      <c r="D1816" s="213">
        <v>895</v>
      </c>
      <c r="E1816" s="214">
        <v>5049.0839999999998</v>
      </c>
      <c r="F1816" s="215">
        <v>4518929</v>
      </c>
      <c r="G1816" s="213">
        <v>24900</v>
      </c>
      <c r="H1816" s="216">
        <v>5085.3190359999999</v>
      </c>
      <c r="I1816" s="215">
        <v>126624444</v>
      </c>
      <c r="J1816" s="213">
        <v>0</v>
      </c>
      <c r="K1816" s="216">
        <v>0</v>
      </c>
      <c r="L1816" s="215">
        <v>0</v>
      </c>
      <c r="M1816" s="213">
        <v>8</v>
      </c>
      <c r="N1816" s="216">
        <v>5050.625</v>
      </c>
      <c r="O1816" s="215">
        <v>40405</v>
      </c>
      <c r="P1816" s="213">
        <v>0</v>
      </c>
      <c r="Q1816" s="216">
        <v>0</v>
      </c>
      <c r="R1816" s="215">
        <v>0</v>
      </c>
      <c r="S1816" s="213">
        <v>24908</v>
      </c>
      <c r="T1816" s="214">
        <v>5085.3078930000001</v>
      </c>
      <c r="U1816" s="217">
        <v>126664849</v>
      </c>
      <c r="V1816" s="213">
        <v>23226</v>
      </c>
      <c r="W1816" s="216">
        <v>5075.4562980000001</v>
      </c>
      <c r="X1816" s="215">
        <v>117882548</v>
      </c>
      <c r="Y1816" s="213">
        <v>0</v>
      </c>
      <c r="Z1816" s="216">
        <v>0</v>
      </c>
      <c r="AA1816" s="215">
        <v>0</v>
      </c>
      <c r="AB1816" s="213">
        <v>53</v>
      </c>
      <c r="AC1816" s="216">
        <v>5084.2830180000001</v>
      </c>
      <c r="AD1816" s="215">
        <v>269467</v>
      </c>
      <c r="AE1816" s="213">
        <v>0</v>
      </c>
      <c r="AF1816" s="216">
        <v>0</v>
      </c>
      <c r="AG1816" s="215">
        <v>0</v>
      </c>
      <c r="AH1816" s="213">
        <v>23279</v>
      </c>
      <c r="AI1816" s="214">
        <v>5075.4763949999997</v>
      </c>
      <c r="AJ1816" s="215">
        <v>118152015</v>
      </c>
      <c r="AK1816" s="218">
        <v>2524</v>
      </c>
      <c r="AL1816" s="214">
        <v>5163.1391999999996</v>
      </c>
      <c r="AM1816" s="215">
        <v>13031763</v>
      </c>
      <c r="AN1816" s="36">
        <f t="shared" si="325"/>
        <v>1.2332494352957249E-3</v>
      </c>
      <c r="AO1816" s="37">
        <f t="shared" si="326"/>
        <v>9.7818083168623809E-2</v>
      </c>
      <c r="AP1816" s="38" t="s">
        <v>2</v>
      </c>
      <c r="AQ1816" s="39" t="str">
        <f t="shared" si="323"/>
        <v>제품</v>
      </c>
      <c r="AR1816" s="40">
        <f t="shared" si="329"/>
        <v>0</v>
      </c>
      <c r="AS1816" s="41">
        <f t="shared" si="330"/>
        <v>0</v>
      </c>
      <c r="AT1816" s="42">
        <f t="shared" si="331"/>
        <v>13031763</v>
      </c>
      <c r="AU1816" s="43">
        <f t="shared" si="327"/>
        <v>13031763</v>
      </c>
      <c r="AV1816" s="95">
        <f t="shared" si="324"/>
        <v>13031763.340799998</v>
      </c>
      <c r="AW1816" s="61" t="str">
        <f t="shared" si="324"/>
        <v/>
      </c>
      <c r="AX1816" s="61" t="str">
        <f t="shared" si="324"/>
        <v/>
      </c>
      <c r="AY1816" s="61" t="str">
        <f t="shared" si="324"/>
        <v/>
      </c>
      <c r="AZ1816" s="44" t="str">
        <f t="shared" si="324"/>
        <v/>
      </c>
      <c r="BA1816" s="45"/>
      <c r="BB1816" s="97">
        <v>2524</v>
      </c>
      <c r="BC1816" s="98">
        <v>0</v>
      </c>
      <c r="BD1816" s="98">
        <v>0</v>
      </c>
      <c r="BE1816" s="98">
        <v>0</v>
      </c>
      <c r="BF1816" s="98">
        <v>0</v>
      </c>
      <c r="BG1816" s="99">
        <f t="shared" si="332"/>
        <v>2524</v>
      </c>
      <c r="BH1816" s="52">
        <f t="shared" si="328"/>
        <v>0</v>
      </c>
      <c r="BI1816" s="53">
        <f>IFERROR(IF(ROUND(V1816/((D1816+AK1816)/2),1)&lt;0,0,ROUND(V1816/((D1816+AK1816)/2),1)),0)</f>
        <v>13.6</v>
      </c>
      <c r="BJ1816" s="55" t="str">
        <f>IF(AK1816=0,"정상",IF(AP1816="악성","악성",IF(AND(BL1816&gt;3,BI1816&lt;0.5),"악성",IF(AND(AP1816="정상",BL1816&lt;=3),"정상",IF(BI1816&gt;1,"정상","부진")))))</f>
        <v>정상</v>
      </c>
      <c r="BK1816" s="54">
        <v>46113</v>
      </c>
      <c r="BL1816" s="52">
        <f t="shared" si="333"/>
        <v>6</v>
      </c>
    </row>
    <row r="1817" spans="1:64" ht="17.100000000000001" customHeight="1">
      <c r="A1817" s="58" t="s">
        <v>1</v>
      </c>
      <c r="B1817" s="57" t="s">
        <v>1540</v>
      </c>
      <c r="C1817" s="56" t="s">
        <v>1541</v>
      </c>
      <c r="D1817" s="213">
        <v>4001</v>
      </c>
      <c r="E1817" s="214">
        <v>19637.925800000001</v>
      </c>
      <c r="F1817" s="215">
        <v>78571341</v>
      </c>
      <c r="G1817" s="213">
        <v>0</v>
      </c>
      <c r="H1817" s="216">
        <v>0</v>
      </c>
      <c r="I1817" s="215">
        <v>0</v>
      </c>
      <c r="J1817" s="213">
        <v>9486</v>
      </c>
      <c r="K1817" s="216">
        <v>18407.303920999999</v>
      </c>
      <c r="L1817" s="215">
        <v>174611685</v>
      </c>
      <c r="M1817" s="213">
        <v>1</v>
      </c>
      <c r="N1817" s="216">
        <v>19637</v>
      </c>
      <c r="O1817" s="215">
        <v>19637</v>
      </c>
      <c r="P1817" s="213">
        <v>0</v>
      </c>
      <c r="Q1817" s="216">
        <v>0</v>
      </c>
      <c r="R1817" s="215">
        <v>0</v>
      </c>
      <c r="S1817" s="213">
        <v>9487</v>
      </c>
      <c r="T1817" s="214">
        <v>18407.433540000002</v>
      </c>
      <c r="U1817" s="217">
        <v>174631322</v>
      </c>
      <c r="V1817" s="213">
        <v>12018</v>
      </c>
      <c r="W1817" s="216">
        <v>18754.979530000001</v>
      </c>
      <c r="X1817" s="215">
        <v>225397344</v>
      </c>
      <c r="Y1817" s="213">
        <v>0</v>
      </c>
      <c r="Z1817" s="216">
        <v>0</v>
      </c>
      <c r="AA1817" s="215">
        <v>0</v>
      </c>
      <c r="AB1817" s="213">
        <v>160</v>
      </c>
      <c r="AC1817" s="216">
        <v>18786.881249999999</v>
      </c>
      <c r="AD1817" s="215">
        <v>3005901</v>
      </c>
      <c r="AE1817" s="213">
        <v>0</v>
      </c>
      <c r="AF1817" s="216">
        <v>0</v>
      </c>
      <c r="AG1817" s="215">
        <v>0</v>
      </c>
      <c r="AH1817" s="213">
        <v>12178</v>
      </c>
      <c r="AI1817" s="214">
        <v>18755.398668999998</v>
      </c>
      <c r="AJ1817" s="215">
        <v>228403245</v>
      </c>
      <c r="AK1817" s="218">
        <v>1310</v>
      </c>
      <c r="AL1817" s="214">
        <v>18930.854899999998</v>
      </c>
      <c r="AM1817" s="215">
        <v>24799418</v>
      </c>
      <c r="AN1817" s="36">
        <f t="shared" si="325"/>
        <v>2.3468711212874757E-3</v>
      </c>
      <c r="AO1817" s="37">
        <f t="shared" si="326"/>
        <v>9.7123368920521952E-2</v>
      </c>
      <c r="AP1817" s="38" t="s">
        <v>2</v>
      </c>
      <c r="AQ1817" s="39" t="str">
        <f t="shared" si="323"/>
        <v>제품</v>
      </c>
      <c r="AR1817" s="40">
        <f t="shared" si="329"/>
        <v>0</v>
      </c>
      <c r="AS1817" s="41">
        <f t="shared" si="330"/>
        <v>0</v>
      </c>
      <c r="AT1817" s="42">
        <f t="shared" si="331"/>
        <v>24799418</v>
      </c>
      <c r="AU1817" s="43">
        <f t="shared" si="327"/>
        <v>24799418</v>
      </c>
      <c r="AV1817" s="95">
        <f t="shared" si="324"/>
        <v>24799419.919</v>
      </c>
      <c r="AW1817" s="61" t="str">
        <f t="shared" si="324"/>
        <v/>
      </c>
      <c r="AX1817" s="61" t="str">
        <f t="shared" si="324"/>
        <v/>
      </c>
      <c r="AY1817" s="61" t="str">
        <f t="shared" si="324"/>
        <v/>
      </c>
      <c r="AZ1817" s="44" t="str">
        <f t="shared" si="324"/>
        <v/>
      </c>
      <c r="BA1817" s="45"/>
      <c r="BB1817" s="97">
        <v>1310</v>
      </c>
      <c r="BC1817" s="98">
        <v>0</v>
      </c>
      <c r="BD1817" s="98">
        <v>0</v>
      </c>
      <c r="BE1817" s="98">
        <v>0</v>
      </c>
      <c r="BF1817" s="98">
        <v>0</v>
      </c>
      <c r="BG1817" s="99">
        <f t="shared" si="332"/>
        <v>1310</v>
      </c>
      <c r="BH1817" s="52">
        <f t="shared" si="328"/>
        <v>0</v>
      </c>
      <c r="BI1817" s="53">
        <f>IFERROR(IF(ROUND(V1817/((D1817+AK1817)/2),1)&lt;0,0,ROUND(V1817/((D1817+AK1817)/2),1)),0)</f>
        <v>4.5</v>
      </c>
      <c r="BJ1817" s="55" t="str">
        <f>IF(AK1817=0,"정상",IF(AP1817="악성","악성",IF(AND(BL1817&gt;3,BI1817&lt;0.5),"악성",IF(AND(AP1817="정상",BL1817&lt;=3),"정상",IF(BI1817&gt;1,"정상","부진")))))</f>
        <v>정상</v>
      </c>
      <c r="BK1817" s="54">
        <v>45962</v>
      </c>
      <c r="BL1817" s="52">
        <f t="shared" si="333"/>
        <v>11</v>
      </c>
    </row>
    <row r="1818" spans="1:64" ht="17.100000000000001" customHeight="1">
      <c r="A1818" s="58" t="s">
        <v>1</v>
      </c>
      <c r="B1818" s="57" t="s">
        <v>1686</v>
      </c>
      <c r="C1818" s="56" t="s">
        <v>1687</v>
      </c>
      <c r="D1818" s="213">
        <v>0</v>
      </c>
      <c r="E1818" s="214">
        <v>0</v>
      </c>
      <c r="F1818" s="215">
        <v>0</v>
      </c>
      <c r="G1818" s="213">
        <v>0</v>
      </c>
      <c r="H1818" s="216">
        <v>0</v>
      </c>
      <c r="I1818" s="215">
        <v>0</v>
      </c>
      <c r="J1818" s="213">
        <v>0</v>
      </c>
      <c r="K1818" s="216">
        <v>0</v>
      </c>
      <c r="L1818" s="215">
        <v>0</v>
      </c>
      <c r="M1818" s="213">
        <v>0</v>
      </c>
      <c r="N1818" s="216">
        <v>0</v>
      </c>
      <c r="O1818" s="215">
        <v>0</v>
      </c>
      <c r="P1818" s="213">
        <v>0</v>
      </c>
      <c r="Q1818" s="216">
        <v>0</v>
      </c>
      <c r="R1818" s="215">
        <v>0</v>
      </c>
      <c r="S1818" s="213">
        <v>0</v>
      </c>
      <c r="T1818" s="214">
        <v>0</v>
      </c>
      <c r="U1818" s="217">
        <v>0</v>
      </c>
      <c r="V1818" s="213">
        <v>-1</v>
      </c>
      <c r="W1818" s="216">
        <v>13635</v>
      </c>
      <c r="X1818" s="215">
        <v>-13635</v>
      </c>
      <c r="Y1818" s="213">
        <v>0</v>
      </c>
      <c r="Z1818" s="216">
        <v>0</v>
      </c>
      <c r="AA1818" s="215">
        <v>0</v>
      </c>
      <c r="AB1818" s="213">
        <v>1</v>
      </c>
      <c r="AC1818" s="216">
        <v>13635</v>
      </c>
      <c r="AD1818" s="215">
        <v>13635</v>
      </c>
      <c r="AE1818" s="213">
        <v>0</v>
      </c>
      <c r="AF1818" s="216">
        <v>0</v>
      </c>
      <c r="AG1818" s="215">
        <v>0</v>
      </c>
      <c r="AH1818" s="213">
        <v>0</v>
      </c>
      <c r="AI1818" s="214">
        <v>0</v>
      </c>
      <c r="AJ1818" s="215">
        <v>0</v>
      </c>
      <c r="AK1818" s="218">
        <v>0</v>
      </c>
      <c r="AL1818" s="214">
        <v>0</v>
      </c>
      <c r="AM1818" s="215">
        <v>0</v>
      </c>
      <c r="AN1818" s="36">
        <f t="shared" si="325"/>
        <v>0</v>
      </c>
      <c r="AO1818" s="37">
        <f t="shared" si="326"/>
        <v>0</v>
      </c>
      <c r="AP1818" s="38" t="s">
        <v>3</v>
      </c>
      <c r="AQ1818" s="39" t="str">
        <f t="shared" si="323"/>
        <v>제품</v>
      </c>
      <c r="AR1818" s="40">
        <f t="shared" si="329"/>
        <v>0</v>
      </c>
      <c r="AS1818" s="41">
        <f t="shared" si="330"/>
        <v>0</v>
      </c>
      <c r="AT1818" s="42">
        <f t="shared" si="331"/>
        <v>0</v>
      </c>
      <c r="AU1818" s="43">
        <f t="shared" si="327"/>
        <v>0</v>
      </c>
      <c r="AV1818" s="95" t="str">
        <f t="shared" si="324"/>
        <v/>
      </c>
      <c r="AW1818" s="61" t="str">
        <f t="shared" si="324"/>
        <v/>
      </c>
      <c r="AX1818" s="61" t="str">
        <f t="shared" si="324"/>
        <v/>
      </c>
      <c r="AY1818" s="61" t="str">
        <f t="shared" si="324"/>
        <v/>
      </c>
      <c r="AZ1818" s="44" t="str">
        <f t="shared" si="324"/>
        <v/>
      </c>
      <c r="BA1818" s="45"/>
      <c r="BB1818" s="97">
        <v>0</v>
      </c>
      <c r="BC1818" s="98">
        <v>0</v>
      </c>
      <c r="BD1818" s="98">
        <v>0</v>
      </c>
      <c r="BE1818" s="98">
        <v>0</v>
      </c>
      <c r="BF1818" s="98">
        <v>0</v>
      </c>
      <c r="BG1818" s="99">
        <f t="shared" si="332"/>
        <v>0</v>
      </c>
      <c r="BH1818" s="52">
        <f t="shared" si="328"/>
        <v>0</v>
      </c>
      <c r="BI1818" s="53">
        <f>IFERROR(IF(ROUND(V1818/((D1818+AK1818)/2),1)&lt;0,0,ROUND(V1818/((D1818+AK1818)/2),1)),0)</f>
        <v>0</v>
      </c>
      <c r="BJ1818" s="55" t="str">
        <f>IF(AK1818=0,"정상",IF(AP1818="악성","악성",IF(AND(BL1818&gt;3,BI1818&lt;0.5),"악성",IF(AND(AP1818="정상",BL1818&lt;=3),"정상",IF(BI1818&gt;1,"정상","부진")))))</f>
        <v>정상</v>
      </c>
      <c r="BK1818" s="54">
        <v>44501</v>
      </c>
      <c r="BL1818" s="52">
        <f t="shared" si="333"/>
        <v>59</v>
      </c>
    </row>
    <row r="1819" spans="1:64" ht="17.100000000000001" customHeight="1">
      <c r="A1819" s="58" t="s">
        <v>1</v>
      </c>
      <c r="B1819" s="57" t="s">
        <v>1659</v>
      </c>
      <c r="C1819" s="56" t="s">
        <v>1660</v>
      </c>
      <c r="D1819" s="213">
        <v>2305</v>
      </c>
      <c r="E1819" s="214">
        <v>5102.3838999999998</v>
      </c>
      <c r="F1819" s="215">
        <v>11760993</v>
      </c>
      <c r="G1819" s="213">
        <v>22100</v>
      </c>
      <c r="H1819" s="216">
        <v>5223.0922620000001</v>
      </c>
      <c r="I1819" s="215">
        <v>115430339</v>
      </c>
      <c r="J1819" s="213">
        <v>0</v>
      </c>
      <c r="K1819" s="216">
        <v>0</v>
      </c>
      <c r="L1819" s="215">
        <v>0</v>
      </c>
      <c r="M1819" s="213">
        <v>6</v>
      </c>
      <c r="N1819" s="216">
        <v>5201.3333329999996</v>
      </c>
      <c r="O1819" s="215">
        <v>31208</v>
      </c>
      <c r="P1819" s="213">
        <v>0</v>
      </c>
      <c r="Q1819" s="216">
        <v>0</v>
      </c>
      <c r="R1819" s="215">
        <v>0</v>
      </c>
      <c r="S1819" s="213">
        <v>22106</v>
      </c>
      <c r="T1819" s="214">
        <v>5223.0863559999998</v>
      </c>
      <c r="U1819" s="217">
        <v>115461547</v>
      </c>
      <c r="V1819" s="213">
        <v>21477</v>
      </c>
      <c r="W1819" s="216">
        <v>5197.5709360000001</v>
      </c>
      <c r="X1819" s="215">
        <v>111628231</v>
      </c>
      <c r="Y1819" s="213">
        <v>0</v>
      </c>
      <c r="Z1819" s="216">
        <v>0</v>
      </c>
      <c r="AA1819" s="215">
        <v>0</v>
      </c>
      <c r="AB1819" s="213">
        <v>171</v>
      </c>
      <c r="AC1819" s="216">
        <v>5180.9883040000004</v>
      </c>
      <c r="AD1819" s="215">
        <v>885949</v>
      </c>
      <c r="AE1819" s="213">
        <v>0</v>
      </c>
      <c r="AF1819" s="216">
        <v>0</v>
      </c>
      <c r="AG1819" s="215">
        <v>0</v>
      </c>
      <c r="AH1819" s="213">
        <v>21648</v>
      </c>
      <c r="AI1819" s="214">
        <v>5197.4399480000002</v>
      </c>
      <c r="AJ1819" s="215">
        <v>112514180</v>
      </c>
      <c r="AK1819" s="218">
        <v>2763</v>
      </c>
      <c r="AL1819" s="214">
        <v>5323.3302999999996</v>
      </c>
      <c r="AM1819" s="215">
        <v>14708360</v>
      </c>
      <c r="AN1819" s="36">
        <f t="shared" si="325"/>
        <v>1.3919127184960493E-3</v>
      </c>
      <c r="AO1819" s="37">
        <f t="shared" si="326"/>
        <v>0.1131866781369055</v>
      </c>
      <c r="AP1819" s="38" t="s">
        <v>2</v>
      </c>
      <c r="AQ1819" s="39" t="str">
        <f t="shared" si="323"/>
        <v>제품</v>
      </c>
      <c r="AR1819" s="40">
        <f t="shared" si="329"/>
        <v>0</v>
      </c>
      <c r="AS1819" s="41">
        <f t="shared" si="330"/>
        <v>0</v>
      </c>
      <c r="AT1819" s="42">
        <f t="shared" si="331"/>
        <v>14708360</v>
      </c>
      <c r="AU1819" s="43">
        <f t="shared" si="327"/>
        <v>14708360</v>
      </c>
      <c r="AV1819" s="95">
        <f t="shared" si="324"/>
        <v>14708361.618899999</v>
      </c>
      <c r="AW1819" s="61" t="str">
        <f t="shared" si="324"/>
        <v/>
      </c>
      <c r="AX1819" s="61" t="str">
        <f t="shared" si="324"/>
        <v/>
      </c>
      <c r="AY1819" s="61" t="str">
        <f t="shared" si="324"/>
        <v/>
      </c>
      <c r="AZ1819" s="44" t="str">
        <f t="shared" si="324"/>
        <v/>
      </c>
      <c r="BA1819" s="45"/>
      <c r="BB1819" s="97">
        <v>2763</v>
      </c>
      <c r="BC1819" s="98">
        <v>0</v>
      </c>
      <c r="BD1819" s="98">
        <v>0</v>
      </c>
      <c r="BE1819" s="98">
        <v>0</v>
      </c>
      <c r="BF1819" s="98">
        <v>0</v>
      </c>
      <c r="BG1819" s="99">
        <f t="shared" si="332"/>
        <v>2763</v>
      </c>
      <c r="BH1819" s="52">
        <f t="shared" si="328"/>
        <v>0</v>
      </c>
      <c r="BI1819" s="53">
        <f>IFERROR(IF(ROUND(V1819/((D1819+AK1819)/2),1)&lt;0,0,ROUND(V1819/((D1819+AK1819)/2),1)),0)</f>
        <v>8.5</v>
      </c>
      <c r="BJ1819" s="55" t="str">
        <f>IF(AK1819=0,"정상",IF(AP1819="악성","악성",IF(AND(BL1819&gt;3,BI1819&lt;0.5),"악성",IF(AND(AP1819="정상",BL1819&lt;=3),"정상",IF(BI1819&gt;1,"정상","부진")))))</f>
        <v>정상</v>
      </c>
      <c r="BK1819" s="54">
        <v>46174</v>
      </c>
      <c r="BL1819" s="52">
        <f t="shared" si="333"/>
        <v>4</v>
      </c>
    </row>
    <row r="1820" spans="1:64" ht="17.100000000000001" customHeight="1">
      <c r="A1820" s="58" t="s">
        <v>1</v>
      </c>
      <c r="B1820" s="57" t="s">
        <v>1661</v>
      </c>
      <c r="C1820" s="56" t="s">
        <v>1662</v>
      </c>
      <c r="D1820" s="213">
        <v>1604</v>
      </c>
      <c r="E1820" s="214">
        <v>5385.0874999999996</v>
      </c>
      <c r="F1820" s="215">
        <v>8637679</v>
      </c>
      <c r="G1820" s="213">
        <v>9000</v>
      </c>
      <c r="H1820" s="216">
        <v>5725.1831110000003</v>
      </c>
      <c r="I1820" s="215">
        <v>51526648</v>
      </c>
      <c r="J1820" s="213">
        <v>0</v>
      </c>
      <c r="K1820" s="216">
        <v>0</v>
      </c>
      <c r="L1820" s="215">
        <v>0</v>
      </c>
      <c r="M1820" s="213">
        <v>21</v>
      </c>
      <c r="N1820" s="216">
        <v>5581.6666660000001</v>
      </c>
      <c r="O1820" s="215">
        <v>117215</v>
      </c>
      <c r="P1820" s="213">
        <v>0</v>
      </c>
      <c r="Q1820" s="216">
        <v>0</v>
      </c>
      <c r="R1820" s="215">
        <v>0</v>
      </c>
      <c r="S1820" s="213">
        <v>9021</v>
      </c>
      <c r="T1820" s="214">
        <v>5724.8490179999999</v>
      </c>
      <c r="U1820" s="217">
        <v>51643863</v>
      </c>
      <c r="V1820" s="213">
        <v>8654</v>
      </c>
      <c r="W1820" s="216">
        <v>5626.9798929999997</v>
      </c>
      <c r="X1820" s="215">
        <v>48695884</v>
      </c>
      <c r="Y1820" s="213">
        <v>0</v>
      </c>
      <c r="Z1820" s="216">
        <v>0</v>
      </c>
      <c r="AA1820" s="215">
        <v>0</v>
      </c>
      <c r="AB1820" s="213">
        <v>76</v>
      </c>
      <c r="AC1820" s="216">
        <v>5590.7631570000003</v>
      </c>
      <c r="AD1820" s="215">
        <v>424898</v>
      </c>
      <c r="AE1820" s="213">
        <v>0</v>
      </c>
      <c r="AF1820" s="216">
        <v>0</v>
      </c>
      <c r="AG1820" s="215">
        <v>0</v>
      </c>
      <c r="AH1820" s="213">
        <v>8730</v>
      </c>
      <c r="AI1820" s="214">
        <v>5626.6646039999996</v>
      </c>
      <c r="AJ1820" s="215">
        <v>49120782</v>
      </c>
      <c r="AK1820" s="218">
        <v>1895</v>
      </c>
      <c r="AL1820" s="214">
        <v>5889.5837000000001</v>
      </c>
      <c r="AM1820" s="215">
        <v>11160760</v>
      </c>
      <c r="AN1820" s="36">
        <f t="shared" si="325"/>
        <v>1.0561887111875127E-3</v>
      </c>
      <c r="AO1820" s="37">
        <f t="shared" si="326"/>
        <v>0.17835294117647058</v>
      </c>
      <c r="AP1820" s="38" t="s">
        <v>2</v>
      </c>
      <c r="AQ1820" s="39" t="str">
        <f t="shared" si="323"/>
        <v>제품</v>
      </c>
      <c r="AR1820" s="40">
        <f t="shared" si="329"/>
        <v>0</v>
      </c>
      <c r="AS1820" s="41">
        <f t="shared" si="330"/>
        <v>0</v>
      </c>
      <c r="AT1820" s="42">
        <f t="shared" si="331"/>
        <v>11160760</v>
      </c>
      <c r="AU1820" s="43">
        <f t="shared" si="327"/>
        <v>11160760</v>
      </c>
      <c r="AV1820" s="95">
        <f t="shared" si="324"/>
        <v>11160761.111500001</v>
      </c>
      <c r="AW1820" s="61" t="str">
        <f t="shared" si="324"/>
        <v/>
      </c>
      <c r="AX1820" s="61" t="str">
        <f t="shared" si="324"/>
        <v/>
      </c>
      <c r="AY1820" s="61" t="str">
        <f t="shared" si="324"/>
        <v/>
      </c>
      <c r="AZ1820" s="44" t="str">
        <f t="shared" si="324"/>
        <v/>
      </c>
      <c r="BA1820" s="45"/>
      <c r="BB1820" s="97">
        <v>1895</v>
      </c>
      <c r="BC1820" s="98">
        <v>0</v>
      </c>
      <c r="BD1820" s="98">
        <v>0</v>
      </c>
      <c r="BE1820" s="98">
        <v>0</v>
      </c>
      <c r="BF1820" s="98">
        <v>0</v>
      </c>
      <c r="BG1820" s="99">
        <f t="shared" si="332"/>
        <v>1895</v>
      </c>
      <c r="BH1820" s="52">
        <f t="shared" si="328"/>
        <v>0</v>
      </c>
      <c r="BI1820" s="53">
        <f>IFERROR(IF(ROUND(V1820/((D1820+AK1820)/2),1)&lt;0,0,ROUND(V1820/((D1820+AK1820)/2),1)),0)</f>
        <v>4.9000000000000004</v>
      </c>
      <c r="BJ1820" s="55" t="str">
        <f>IF(AK1820=0,"정상",IF(AP1820="악성","악성",IF(AND(BL1820&gt;3,BI1820&lt;0.5),"악성",IF(AND(AP1820="정상",BL1820&lt;=3),"정상",IF(BI1820&gt;1,"정상","부진")))))</f>
        <v>정상</v>
      </c>
      <c r="BK1820" s="54">
        <v>46204</v>
      </c>
      <c r="BL1820" s="52">
        <f t="shared" si="333"/>
        <v>3</v>
      </c>
    </row>
    <row r="1821" spans="1:64" ht="17.100000000000001" customHeight="1">
      <c r="A1821" s="58" t="s">
        <v>1</v>
      </c>
      <c r="B1821" s="57" t="s">
        <v>1663</v>
      </c>
      <c r="C1821" s="56" t="s">
        <v>1664</v>
      </c>
      <c r="D1821" s="213">
        <v>1222</v>
      </c>
      <c r="E1821" s="214">
        <v>5326.5397999999996</v>
      </c>
      <c r="F1821" s="215">
        <v>6509030</v>
      </c>
      <c r="G1821" s="213">
        <v>6000</v>
      </c>
      <c r="H1821" s="216">
        <v>5788.711166</v>
      </c>
      <c r="I1821" s="215">
        <v>34732267</v>
      </c>
      <c r="J1821" s="213">
        <v>0</v>
      </c>
      <c r="K1821" s="216">
        <v>0</v>
      </c>
      <c r="L1821" s="215">
        <v>0</v>
      </c>
      <c r="M1821" s="213">
        <v>0</v>
      </c>
      <c r="N1821" s="216">
        <v>0</v>
      </c>
      <c r="O1821" s="215">
        <v>0</v>
      </c>
      <c r="P1821" s="213">
        <v>0</v>
      </c>
      <c r="Q1821" s="216">
        <v>0</v>
      </c>
      <c r="R1821" s="215">
        <v>0</v>
      </c>
      <c r="S1821" s="213">
        <v>6000</v>
      </c>
      <c r="T1821" s="214">
        <v>5788.711166</v>
      </c>
      <c r="U1821" s="217">
        <v>34732267</v>
      </c>
      <c r="V1821" s="213">
        <v>4814</v>
      </c>
      <c r="W1821" s="216">
        <v>5601.7029490000004</v>
      </c>
      <c r="X1821" s="215">
        <v>26966598</v>
      </c>
      <c r="Y1821" s="213">
        <v>0</v>
      </c>
      <c r="Z1821" s="216">
        <v>0</v>
      </c>
      <c r="AA1821" s="215">
        <v>0</v>
      </c>
      <c r="AB1821" s="213">
        <v>16</v>
      </c>
      <c r="AC1821" s="216">
        <v>5559.4375</v>
      </c>
      <c r="AD1821" s="215">
        <v>88951</v>
      </c>
      <c r="AE1821" s="213">
        <v>0</v>
      </c>
      <c r="AF1821" s="216">
        <v>0</v>
      </c>
      <c r="AG1821" s="215">
        <v>0</v>
      </c>
      <c r="AH1821" s="213">
        <v>4830</v>
      </c>
      <c r="AI1821" s="214">
        <v>5601.5629390000004</v>
      </c>
      <c r="AJ1821" s="215">
        <v>27055549</v>
      </c>
      <c r="AK1821" s="218">
        <v>2392</v>
      </c>
      <c r="AL1821" s="214">
        <v>5930.4966999999997</v>
      </c>
      <c r="AM1821" s="215">
        <v>14185748</v>
      </c>
      <c r="AN1821" s="36">
        <f t="shared" si="325"/>
        <v>1.342455791303714E-3</v>
      </c>
      <c r="AO1821" s="37">
        <f t="shared" si="326"/>
        <v>0.33121019108280253</v>
      </c>
      <c r="AP1821" s="38" t="s">
        <v>2</v>
      </c>
      <c r="AQ1821" s="39" t="str">
        <f t="shared" si="323"/>
        <v>제품</v>
      </c>
      <c r="AR1821" s="40">
        <f t="shared" si="329"/>
        <v>0</v>
      </c>
      <c r="AS1821" s="41">
        <f t="shared" si="330"/>
        <v>0</v>
      </c>
      <c r="AT1821" s="42">
        <f t="shared" si="331"/>
        <v>14185748</v>
      </c>
      <c r="AU1821" s="43">
        <f t="shared" si="327"/>
        <v>14185748</v>
      </c>
      <c r="AV1821" s="95">
        <f t="shared" si="324"/>
        <v>14185748.1064</v>
      </c>
      <c r="AW1821" s="61" t="str">
        <f t="shared" si="324"/>
        <v/>
      </c>
      <c r="AX1821" s="61" t="str">
        <f t="shared" si="324"/>
        <v/>
      </c>
      <c r="AY1821" s="61" t="str">
        <f t="shared" si="324"/>
        <v/>
      </c>
      <c r="AZ1821" s="44" t="str">
        <f t="shared" si="324"/>
        <v/>
      </c>
      <c r="BA1821" s="45"/>
      <c r="BB1821" s="97">
        <v>2392</v>
      </c>
      <c r="BC1821" s="98">
        <v>0</v>
      </c>
      <c r="BD1821" s="98">
        <v>0</v>
      </c>
      <c r="BE1821" s="98">
        <v>0</v>
      </c>
      <c r="BF1821" s="98">
        <v>0</v>
      </c>
      <c r="BG1821" s="99">
        <f t="shared" si="332"/>
        <v>2392</v>
      </c>
      <c r="BH1821" s="52">
        <f t="shared" si="328"/>
        <v>0</v>
      </c>
      <c r="BI1821" s="53">
        <f>IFERROR(IF(ROUND(V1821/((D1821+AK1821)/2),1)&lt;0,0,ROUND(V1821/((D1821+AK1821)/2),1)),0)</f>
        <v>2.7</v>
      </c>
      <c r="BJ1821" s="55" t="str">
        <f>IF(AK1821=0,"정상",IF(AP1821="악성","악성",IF(AND(BL1821&gt;3,BI1821&lt;0.5),"악성",IF(AND(AP1821="정상",BL1821&lt;=3),"정상",IF(BI1821&gt;1,"정상","부진")))))</f>
        <v>정상</v>
      </c>
      <c r="BK1821" s="54">
        <v>46204</v>
      </c>
      <c r="BL1821" s="52">
        <f t="shared" si="333"/>
        <v>3</v>
      </c>
    </row>
    <row r="1822" spans="1:64" ht="17.100000000000001" customHeight="1">
      <c r="A1822" s="58" t="s">
        <v>1</v>
      </c>
      <c r="B1822" s="57" t="s">
        <v>1665</v>
      </c>
      <c r="C1822" s="56" t="s">
        <v>1666</v>
      </c>
      <c r="D1822" s="213">
        <v>633</v>
      </c>
      <c r="E1822" s="214">
        <v>5326.4173000000001</v>
      </c>
      <c r="F1822" s="215">
        <v>3371621</v>
      </c>
      <c r="G1822" s="213">
        <v>6000</v>
      </c>
      <c r="H1822" s="216">
        <v>5788.711166</v>
      </c>
      <c r="I1822" s="215">
        <v>34732267</v>
      </c>
      <c r="J1822" s="213">
        <v>0</v>
      </c>
      <c r="K1822" s="216">
        <v>0</v>
      </c>
      <c r="L1822" s="215">
        <v>0</v>
      </c>
      <c r="M1822" s="213">
        <v>0</v>
      </c>
      <c r="N1822" s="216">
        <v>0</v>
      </c>
      <c r="O1822" s="215">
        <v>0</v>
      </c>
      <c r="P1822" s="213">
        <v>0</v>
      </c>
      <c r="Q1822" s="216">
        <v>0</v>
      </c>
      <c r="R1822" s="215">
        <v>0</v>
      </c>
      <c r="S1822" s="213">
        <v>6000</v>
      </c>
      <c r="T1822" s="214">
        <v>5788.711166</v>
      </c>
      <c r="U1822" s="217">
        <v>34732267</v>
      </c>
      <c r="V1822" s="213">
        <v>4611</v>
      </c>
      <c r="W1822" s="216">
        <v>5650.7505959999999</v>
      </c>
      <c r="X1822" s="215">
        <v>26055611</v>
      </c>
      <c r="Y1822" s="213">
        <v>0</v>
      </c>
      <c r="Z1822" s="216">
        <v>0</v>
      </c>
      <c r="AA1822" s="215">
        <v>0</v>
      </c>
      <c r="AB1822" s="213">
        <v>17</v>
      </c>
      <c r="AC1822" s="216">
        <v>5612.7647049999996</v>
      </c>
      <c r="AD1822" s="215">
        <v>95417</v>
      </c>
      <c r="AE1822" s="213">
        <v>0</v>
      </c>
      <c r="AF1822" s="216">
        <v>0</v>
      </c>
      <c r="AG1822" s="215">
        <v>0</v>
      </c>
      <c r="AH1822" s="213">
        <v>4628</v>
      </c>
      <c r="AI1822" s="214">
        <v>5650.6110630000003</v>
      </c>
      <c r="AJ1822" s="215">
        <v>26151028</v>
      </c>
      <c r="AK1822" s="218">
        <v>2005</v>
      </c>
      <c r="AL1822" s="214">
        <v>5961.5268999999998</v>
      </c>
      <c r="AM1822" s="215">
        <v>11952860</v>
      </c>
      <c r="AN1822" s="36">
        <f t="shared" si="325"/>
        <v>1.1311483983532282E-3</v>
      </c>
      <c r="AO1822" s="37">
        <f t="shared" si="326"/>
        <v>0.30227649630634706</v>
      </c>
      <c r="AP1822" s="38" t="s">
        <v>2</v>
      </c>
      <c r="AQ1822" s="39" t="str">
        <f t="shared" si="323"/>
        <v>제품</v>
      </c>
      <c r="AR1822" s="40">
        <f t="shared" si="329"/>
        <v>0</v>
      </c>
      <c r="AS1822" s="41">
        <f t="shared" si="330"/>
        <v>0</v>
      </c>
      <c r="AT1822" s="42">
        <f t="shared" si="331"/>
        <v>11952860</v>
      </c>
      <c r="AU1822" s="43">
        <f t="shared" si="327"/>
        <v>11952860</v>
      </c>
      <c r="AV1822" s="95">
        <f t="shared" si="324"/>
        <v>11952861.4345</v>
      </c>
      <c r="AW1822" s="61" t="str">
        <f t="shared" si="324"/>
        <v/>
      </c>
      <c r="AX1822" s="61" t="str">
        <f t="shared" si="324"/>
        <v/>
      </c>
      <c r="AY1822" s="61" t="str">
        <f t="shared" si="324"/>
        <v/>
      </c>
      <c r="AZ1822" s="44" t="str">
        <f t="shared" si="324"/>
        <v/>
      </c>
      <c r="BA1822" s="45"/>
      <c r="BB1822" s="97">
        <v>2005</v>
      </c>
      <c r="BC1822" s="98">
        <v>0</v>
      </c>
      <c r="BD1822" s="98">
        <v>0</v>
      </c>
      <c r="BE1822" s="98">
        <v>0</v>
      </c>
      <c r="BF1822" s="98">
        <v>0</v>
      </c>
      <c r="BG1822" s="99">
        <f t="shared" si="332"/>
        <v>2005</v>
      </c>
      <c r="BH1822" s="52">
        <f t="shared" si="328"/>
        <v>0</v>
      </c>
      <c r="BI1822" s="53">
        <f>IFERROR(IF(ROUND(V1822/((D1822+AK1822)/2),1)&lt;0,0,ROUND(V1822/((D1822+AK1822)/2),1)),0)</f>
        <v>3.5</v>
      </c>
      <c r="BJ1822" s="55" t="str">
        <f>IF(AK1822=0,"정상",IF(AP1822="악성","악성",IF(AND(BL1822&gt;3,BI1822&lt;0.5),"악성",IF(AND(AP1822="정상",BL1822&lt;=3),"정상",IF(BI1822&gt;1,"정상","부진")))))</f>
        <v>정상</v>
      </c>
      <c r="BK1822" s="54">
        <v>46204</v>
      </c>
      <c r="BL1822" s="52">
        <f t="shared" si="333"/>
        <v>3</v>
      </c>
    </row>
    <row r="1823" spans="1:64" ht="17.100000000000001" customHeight="1">
      <c r="A1823" s="58" t="s">
        <v>1</v>
      </c>
      <c r="B1823" s="57" t="s">
        <v>1667</v>
      </c>
      <c r="C1823" s="56" t="s">
        <v>1668</v>
      </c>
      <c r="D1823" s="213">
        <v>1926</v>
      </c>
      <c r="E1823" s="214">
        <v>5395.1099000000004</v>
      </c>
      <c r="F1823" s="215">
        <v>10390980</v>
      </c>
      <c r="G1823" s="213">
        <v>2760</v>
      </c>
      <c r="H1823" s="216">
        <v>5583.0065210000002</v>
      </c>
      <c r="I1823" s="215">
        <v>15409098</v>
      </c>
      <c r="J1823" s="213">
        <v>0</v>
      </c>
      <c r="K1823" s="216">
        <v>0</v>
      </c>
      <c r="L1823" s="215">
        <v>0</v>
      </c>
      <c r="M1823" s="213">
        <v>0</v>
      </c>
      <c r="N1823" s="216">
        <v>0</v>
      </c>
      <c r="O1823" s="215">
        <v>0</v>
      </c>
      <c r="P1823" s="213">
        <v>0</v>
      </c>
      <c r="Q1823" s="216">
        <v>0</v>
      </c>
      <c r="R1823" s="215">
        <v>0</v>
      </c>
      <c r="S1823" s="213">
        <v>2760</v>
      </c>
      <c r="T1823" s="214">
        <v>5583.0065210000002</v>
      </c>
      <c r="U1823" s="217">
        <v>15409098</v>
      </c>
      <c r="V1823" s="213">
        <v>3802</v>
      </c>
      <c r="W1823" s="216">
        <v>5497.9263540000002</v>
      </c>
      <c r="X1823" s="215">
        <v>20903116</v>
      </c>
      <c r="Y1823" s="213">
        <v>0</v>
      </c>
      <c r="Z1823" s="216">
        <v>0</v>
      </c>
      <c r="AA1823" s="215">
        <v>0</v>
      </c>
      <c r="AB1823" s="213">
        <v>28</v>
      </c>
      <c r="AC1823" s="216">
        <v>5504.5714280000002</v>
      </c>
      <c r="AD1823" s="215">
        <v>154128</v>
      </c>
      <c r="AE1823" s="213">
        <v>0</v>
      </c>
      <c r="AF1823" s="216">
        <v>0</v>
      </c>
      <c r="AG1823" s="215">
        <v>0</v>
      </c>
      <c r="AH1823" s="213">
        <v>3830</v>
      </c>
      <c r="AI1823" s="214">
        <v>5497.9749339999998</v>
      </c>
      <c r="AJ1823" s="215">
        <v>21057244</v>
      </c>
      <c r="AK1823" s="218">
        <v>856</v>
      </c>
      <c r="AL1823" s="214">
        <v>5540.6939000000002</v>
      </c>
      <c r="AM1823" s="215">
        <v>4742834</v>
      </c>
      <c r="AN1823" s="36">
        <f t="shared" si="325"/>
        <v>4.4883392616957234E-4</v>
      </c>
      <c r="AO1823" s="37">
        <f t="shared" si="326"/>
        <v>0.18267178830559111</v>
      </c>
      <c r="AP1823" s="38" t="s">
        <v>2</v>
      </c>
      <c r="AQ1823" s="39" t="str">
        <f t="shared" si="323"/>
        <v>제품</v>
      </c>
      <c r="AR1823" s="40">
        <f t="shared" si="329"/>
        <v>0</v>
      </c>
      <c r="AS1823" s="41">
        <f t="shared" si="330"/>
        <v>0</v>
      </c>
      <c r="AT1823" s="42">
        <f t="shared" si="331"/>
        <v>4742834</v>
      </c>
      <c r="AU1823" s="43">
        <f t="shared" si="327"/>
        <v>4742834</v>
      </c>
      <c r="AV1823" s="95">
        <f t="shared" si="324"/>
        <v>4742833.9784000004</v>
      </c>
      <c r="AW1823" s="61" t="str">
        <f t="shared" si="324"/>
        <v/>
      </c>
      <c r="AX1823" s="61" t="str">
        <f t="shared" si="324"/>
        <v/>
      </c>
      <c r="AY1823" s="61" t="str">
        <f t="shared" si="324"/>
        <v/>
      </c>
      <c r="AZ1823" s="44" t="str">
        <f t="shared" si="324"/>
        <v/>
      </c>
      <c r="BA1823" s="45"/>
      <c r="BB1823" s="97">
        <v>856</v>
      </c>
      <c r="BC1823" s="98">
        <v>0</v>
      </c>
      <c r="BD1823" s="98">
        <v>0</v>
      </c>
      <c r="BE1823" s="98">
        <v>0</v>
      </c>
      <c r="BF1823" s="98">
        <v>0</v>
      </c>
      <c r="BG1823" s="99">
        <f t="shared" si="332"/>
        <v>856</v>
      </c>
      <c r="BH1823" s="52">
        <f t="shared" si="328"/>
        <v>0</v>
      </c>
      <c r="BI1823" s="53">
        <f>IFERROR(IF(ROUND(V1823/((D1823+AK1823)/2),1)&lt;0,0,ROUND(V1823/((D1823+AK1823)/2),1)),0)</f>
        <v>2.7</v>
      </c>
      <c r="BJ1823" s="55" t="str">
        <f>IF(AK1823=0,"정상",IF(AP1823="악성","악성",IF(AND(BL1823&gt;3,BI1823&lt;0.5),"악성",IF(AND(AP1823="정상",BL1823&lt;=3),"정상",IF(BI1823&gt;1,"정상","부진")))))</f>
        <v>정상</v>
      </c>
      <c r="BK1823" s="54">
        <v>45931</v>
      </c>
      <c r="BL1823" s="52">
        <f t="shared" si="333"/>
        <v>12</v>
      </c>
    </row>
    <row r="1824" spans="1:64" ht="17.100000000000001" customHeight="1">
      <c r="A1824" s="58" t="s">
        <v>1</v>
      </c>
      <c r="B1824" s="57" t="s">
        <v>1615</v>
      </c>
      <c r="C1824" s="56" t="s">
        <v>1616</v>
      </c>
      <c r="D1824" s="213">
        <v>5</v>
      </c>
      <c r="E1824" s="214">
        <v>8103</v>
      </c>
      <c r="F1824" s="215">
        <v>40515</v>
      </c>
      <c r="G1824" s="213">
        <v>0</v>
      </c>
      <c r="H1824" s="216">
        <v>0</v>
      </c>
      <c r="I1824" s="215">
        <v>0</v>
      </c>
      <c r="J1824" s="213">
        <v>0</v>
      </c>
      <c r="K1824" s="216">
        <v>0</v>
      </c>
      <c r="L1824" s="215">
        <v>0</v>
      </c>
      <c r="M1824" s="213">
        <v>0</v>
      </c>
      <c r="N1824" s="216">
        <v>0</v>
      </c>
      <c r="O1824" s="215">
        <v>0</v>
      </c>
      <c r="P1824" s="213">
        <v>0</v>
      </c>
      <c r="Q1824" s="216">
        <v>0</v>
      </c>
      <c r="R1824" s="215">
        <v>0</v>
      </c>
      <c r="S1824" s="213">
        <v>0</v>
      </c>
      <c r="T1824" s="214">
        <v>0</v>
      </c>
      <c r="U1824" s="217">
        <v>0</v>
      </c>
      <c r="V1824" s="213">
        <v>0</v>
      </c>
      <c r="W1824" s="216">
        <v>0</v>
      </c>
      <c r="X1824" s="215">
        <v>0</v>
      </c>
      <c r="Y1824" s="213">
        <v>0</v>
      </c>
      <c r="Z1824" s="216">
        <v>0</v>
      </c>
      <c r="AA1824" s="215">
        <v>0</v>
      </c>
      <c r="AB1824" s="213">
        <v>5</v>
      </c>
      <c r="AC1824" s="216">
        <v>8103</v>
      </c>
      <c r="AD1824" s="215">
        <v>40515</v>
      </c>
      <c r="AE1824" s="213">
        <v>0</v>
      </c>
      <c r="AF1824" s="216">
        <v>0</v>
      </c>
      <c r="AG1824" s="215">
        <v>0</v>
      </c>
      <c r="AH1824" s="213">
        <v>5</v>
      </c>
      <c r="AI1824" s="214">
        <v>8103</v>
      </c>
      <c r="AJ1824" s="215">
        <v>40515</v>
      </c>
      <c r="AK1824" s="218">
        <v>0</v>
      </c>
      <c r="AL1824" s="214">
        <v>0</v>
      </c>
      <c r="AM1824" s="215">
        <v>0</v>
      </c>
      <c r="AN1824" s="36">
        <f t="shared" si="325"/>
        <v>0</v>
      </c>
      <c r="AO1824" s="37">
        <f t="shared" si="326"/>
        <v>0</v>
      </c>
      <c r="AP1824" s="38" t="s">
        <v>3</v>
      </c>
      <c r="AQ1824" s="39" t="str">
        <f t="shared" si="323"/>
        <v>제품</v>
      </c>
      <c r="AR1824" s="40">
        <f t="shared" si="329"/>
        <v>0</v>
      </c>
      <c r="AS1824" s="41">
        <f t="shared" si="330"/>
        <v>0</v>
      </c>
      <c r="AT1824" s="42">
        <f t="shared" si="331"/>
        <v>0</v>
      </c>
      <c r="AU1824" s="43">
        <f t="shared" si="327"/>
        <v>0</v>
      </c>
      <c r="AV1824" s="95" t="str">
        <f t="shared" si="324"/>
        <v/>
      </c>
      <c r="AW1824" s="61" t="str">
        <f t="shared" si="324"/>
        <v/>
      </c>
      <c r="AX1824" s="61" t="str">
        <f t="shared" si="324"/>
        <v/>
      </c>
      <c r="AY1824" s="61" t="str">
        <f t="shared" si="324"/>
        <v/>
      </c>
      <c r="AZ1824" s="44" t="str">
        <f t="shared" si="324"/>
        <v/>
      </c>
      <c r="BA1824" s="45"/>
      <c r="BB1824" s="97">
        <v>0</v>
      </c>
      <c r="BC1824" s="98">
        <v>0</v>
      </c>
      <c r="BD1824" s="98">
        <v>0</v>
      </c>
      <c r="BE1824" s="98">
        <v>0</v>
      </c>
      <c r="BF1824" s="98">
        <v>0</v>
      </c>
      <c r="BG1824" s="99">
        <f t="shared" si="332"/>
        <v>0</v>
      </c>
      <c r="BH1824" s="52">
        <f t="shared" si="328"/>
        <v>0</v>
      </c>
      <c r="BI1824" s="53">
        <f>IFERROR(IF(ROUND(V1824/((D1824+AK1824)/2),1)&lt;0,0,ROUND(V1824/((D1824+AK1824)/2),1)),0)</f>
        <v>0</v>
      </c>
      <c r="BJ1824" s="55" t="str">
        <f>IF(AK1824=0,"정상",IF(AP1824="악성","악성",IF(AND(BL1824&gt;3,BI1824&lt;0.5),"악성",IF(AND(AP1824="정상",BL1824&lt;=3),"정상",IF(BI1824&gt;1,"정상","부진")))))</f>
        <v>정상</v>
      </c>
      <c r="BK1824" s="54">
        <v>44409</v>
      </c>
      <c r="BL1824" s="52">
        <f t="shared" si="333"/>
        <v>62</v>
      </c>
    </row>
    <row r="1825" spans="1:64" ht="17.100000000000001" customHeight="1">
      <c r="A1825" s="58" t="s">
        <v>1</v>
      </c>
      <c r="B1825" s="57" t="s">
        <v>1688</v>
      </c>
      <c r="C1825" s="56" t="s">
        <v>1689</v>
      </c>
      <c r="D1825" s="213">
        <v>196</v>
      </c>
      <c r="E1825" s="214">
        <v>32737.708999999999</v>
      </c>
      <c r="F1825" s="215">
        <v>6416590</v>
      </c>
      <c r="G1825" s="213">
        <v>3850</v>
      </c>
      <c r="H1825" s="216">
        <v>32557.298440999999</v>
      </c>
      <c r="I1825" s="215">
        <v>125345599</v>
      </c>
      <c r="J1825" s="213">
        <v>0</v>
      </c>
      <c r="K1825" s="216">
        <v>0</v>
      </c>
      <c r="L1825" s="215">
        <v>0</v>
      </c>
      <c r="M1825" s="213">
        <v>3</v>
      </c>
      <c r="N1825" s="216">
        <v>32566</v>
      </c>
      <c r="O1825" s="215">
        <v>97698</v>
      </c>
      <c r="P1825" s="213">
        <v>0</v>
      </c>
      <c r="Q1825" s="216">
        <v>0</v>
      </c>
      <c r="R1825" s="215">
        <v>0</v>
      </c>
      <c r="S1825" s="213">
        <v>3853</v>
      </c>
      <c r="T1825" s="214">
        <v>32557.305216000001</v>
      </c>
      <c r="U1825" s="217">
        <v>125443297</v>
      </c>
      <c r="V1825" s="213">
        <v>135</v>
      </c>
      <c r="W1825" s="216">
        <v>32566.385184999999</v>
      </c>
      <c r="X1825" s="215">
        <v>4396462</v>
      </c>
      <c r="Y1825" s="213">
        <v>0</v>
      </c>
      <c r="Z1825" s="216">
        <v>0</v>
      </c>
      <c r="AA1825" s="215">
        <v>0</v>
      </c>
      <c r="AB1825" s="213">
        <v>3914</v>
      </c>
      <c r="AC1825" s="216">
        <v>32566.025804000001</v>
      </c>
      <c r="AD1825" s="215">
        <v>127463425</v>
      </c>
      <c r="AE1825" s="213">
        <v>0</v>
      </c>
      <c r="AF1825" s="216">
        <v>0</v>
      </c>
      <c r="AG1825" s="215">
        <v>0</v>
      </c>
      <c r="AH1825" s="213">
        <v>4049</v>
      </c>
      <c r="AI1825" s="214">
        <v>32566.037787000001</v>
      </c>
      <c r="AJ1825" s="215">
        <v>131859887</v>
      </c>
      <c r="AK1825" s="218">
        <v>0</v>
      </c>
      <c r="AL1825" s="214">
        <v>0</v>
      </c>
      <c r="AM1825" s="215">
        <v>0</v>
      </c>
      <c r="AN1825" s="36">
        <f t="shared" si="325"/>
        <v>0</v>
      </c>
      <c r="AO1825" s="37">
        <f t="shared" si="326"/>
        <v>0</v>
      </c>
      <c r="AP1825" s="38" t="s">
        <v>2</v>
      </c>
      <c r="AQ1825" s="39" t="str">
        <f t="shared" si="323"/>
        <v>제품</v>
      </c>
      <c r="AR1825" s="40">
        <f t="shared" si="329"/>
        <v>0</v>
      </c>
      <c r="AS1825" s="41">
        <f t="shared" si="330"/>
        <v>0</v>
      </c>
      <c r="AT1825" s="42">
        <f t="shared" si="331"/>
        <v>0</v>
      </c>
      <c r="AU1825" s="43">
        <f t="shared" si="327"/>
        <v>0</v>
      </c>
      <c r="AV1825" s="95" t="str">
        <f t="shared" si="324"/>
        <v/>
      </c>
      <c r="AW1825" s="61" t="str">
        <f t="shared" si="324"/>
        <v/>
      </c>
      <c r="AX1825" s="61" t="str">
        <f t="shared" si="324"/>
        <v/>
      </c>
      <c r="AY1825" s="61" t="str">
        <f t="shared" si="324"/>
        <v/>
      </c>
      <c r="AZ1825" s="44" t="str">
        <f t="shared" si="324"/>
        <v/>
      </c>
      <c r="BA1825" s="45"/>
      <c r="BB1825" s="97">
        <v>0</v>
      </c>
      <c r="BC1825" s="98">
        <v>0</v>
      </c>
      <c r="BD1825" s="98">
        <v>0</v>
      </c>
      <c r="BE1825" s="98">
        <v>0</v>
      </c>
      <c r="BF1825" s="98">
        <v>0</v>
      </c>
      <c r="BG1825" s="99">
        <f t="shared" si="332"/>
        <v>0</v>
      </c>
      <c r="BH1825" s="52">
        <f t="shared" si="328"/>
        <v>0</v>
      </c>
      <c r="BI1825" s="53">
        <f>IFERROR(IF(ROUND(V1825/((D1825+AK1825)/2),1)&lt;0,0,ROUND(V1825/((D1825+AK1825)/2),1)),0)</f>
        <v>1.4</v>
      </c>
      <c r="BJ1825" s="55" t="str">
        <f>IF(AK1825=0,"정상",IF(AP1825="악성","악성",IF(AND(BL1825&gt;3,BI1825&lt;0.5),"악성",IF(AND(AP1825="정상",BL1825&lt;=3),"정상",IF(BI1825&gt;1,"정상","부진")))))</f>
        <v>정상</v>
      </c>
      <c r="BK1825" s="54">
        <v>44501</v>
      </c>
      <c r="BL1825" s="52">
        <f t="shared" si="333"/>
        <v>59</v>
      </c>
    </row>
    <row r="1826" spans="1:64" ht="17.100000000000001" customHeight="1">
      <c r="A1826" s="58" t="s">
        <v>1</v>
      </c>
      <c r="B1826" s="57" t="s">
        <v>1690</v>
      </c>
      <c r="C1826" s="56" t="s">
        <v>1691</v>
      </c>
      <c r="D1826" s="213">
        <v>0</v>
      </c>
      <c r="E1826" s="214">
        <v>0</v>
      </c>
      <c r="F1826" s="215">
        <v>0</v>
      </c>
      <c r="G1826" s="213">
        <v>3960</v>
      </c>
      <c r="H1826" s="216">
        <v>40019.861616000002</v>
      </c>
      <c r="I1826" s="215">
        <v>158478652</v>
      </c>
      <c r="J1826" s="213">
        <v>0</v>
      </c>
      <c r="K1826" s="216">
        <v>0</v>
      </c>
      <c r="L1826" s="215">
        <v>0</v>
      </c>
      <c r="M1826" s="213">
        <v>0</v>
      </c>
      <c r="N1826" s="216">
        <v>0</v>
      </c>
      <c r="O1826" s="215">
        <v>0</v>
      </c>
      <c r="P1826" s="213">
        <v>0</v>
      </c>
      <c r="Q1826" s="216">
        <v>0</v>
      </c>
      <c r="R1826" s="215">
        <v>0</v>
      </c>
      <c r="S1826" s="213">
        <v>3960</v>
      </c>
      <c r="T1826" s="214">
        <v>40019.861616000002</v>
      </c>
      <c r="U1826" s="217">
        <v>158478652</v>
      </c>
      <c r="V1826" s="213">
        <v>-8</v>
      </c>
      <c r="W1826" s="216">
        <v>39649</v>
      </c>
      <c r="X1826" s="215">
        <v>-317192</v>
      </c>
      <c r="Y1826" s="213">
        <v>0</v>
      </c>
      <c r="Z1826" s="216">
        <v>0</v>
      </c>
      <c r="AA1826" s="215">
        <v>0</v>
      </c>
      <c r="AB1826" s="213">
        <v>3968</v>
      </c>
      <c r="AC1826" s="216">
        <v>40019.113911</v>
      </c>
      <c r="AD1826" s="215">
        <v>158795844</v>
      </c>
      <c r="AE1826" s="213">
        <v>0</v>
      </c>
      <c r="AF1826" s="216">
        <v>0</v>
      </c>
      <c r="AG1826" s="215">
        <v>0</v>
      </c>
      <c r="AH1826" s="213">
        <v>3960</v>
      </c>
      <c r="AI1826" s="214">
        <v>40019.861616000002</v>
      </c>
      <c r="AJ1826" s="215">
        <v>158478652</v>
      </c>
      <c r="AK1826" s="218">
        <v>0</v>
      </c>
      <c r="AL1826" s="214">
        <v>0</v>
      </c>
      <c r="AM1826" s="215">
        <v>0</v>
      </c>
      <c r="AN1826" s="36">
        <f t="shared" si="325"/>
        <v>0</v>
      </c>
      <c r="AO1826" s="37">
        <f t="shared" si="326"/>
        <v>0</v>
      </c>
      <c r="AP1826" s="38" t="s">
        <v>2</v>
      </c>
      <c r="AQ1826" s="39" t="str">
        <f t="shared" si="323"/>
        <v>제품</v>
      </c>
      <c r="AR1826" s="40">
        <f t="shared" si="329"/>
        <v>0</v>
      </c>
      <c r="AS1826" s="41">
        <f t="shared" si="330"/>
        <v>0</v>
      </c>
      <c r="AT1826" s="42">
        <f t="shared" si="331"/>
        <v>0</v>
      </c>
      <c r="AU1826" s="43">
        <f t="shared" si="327"/>
        <v>0</v>
      </c>
      <c r="AV1826" s="95" t="str">
        <f t="shared" si="324"/>
        <v/>
      </c>
      <c r="AW1826" s="61" t="str">
        <f t="shared" si="324"/>
        <v/>
      </c>
      <c r="AX1826" s="61" t="str">
        <f t="shared" si="324"/>
        <v/>
      </c>
      <c r="AY1826" s="61" t="str">
        <f t="shared" si="324"/>
        <v/>
      </c>
      <c r="AZ1826" s="44" t="str">
        <f t="shared" si="324"/>
        <v/>
      </c>
      <c r="BA1826" s="45"/>
      <c r="BB1826" s="97">
        <v>0</v>
      </c>
      <c r="BC1826" s="98">
        <v>0</v>
      </c>
      <c r="BD1826" s="98">
        <v>0</v>
      </c>
      <c r="BE1826" s="98">
        <v>0</v>
      </c>
      <c r="BF1826" s="98">
        <v>0</v>
      </c>
      <c r="BG1826" s="99">
        <f t="shared" si="332"/>
        <v>0</v>
      </c>
      <c r="BH1826" s="52">
        <f t="shared" si="328"/>
        <v>0</v>
      </c>
      <c r="BI1826" s="53">
        <f>IFERROR(IF(ROUND(V1826/((D1826+AK1826)/2),1)&lt;0,0,ROUND(V1826/((D1826+AK1826)/2),1)),0)</f>
        <v>0</v>
      </c>
      <c r="BJ1826" s="55" t="str">
        <f>IF(AK1826=0,"정상",IF(AP1826="악성","악성",IF(AND(BL1826&gt;3,BI1826&lt;0.5),"악성",IF(AND(AP1826="정상",BL1826&lt;=3),"정상",IF(BI1826&gt;1,"정상","부진")))))</f>
        <v>정상</v>
      </c>
      <c r="BK1826" s="54">
        <v>44501</v>
      </c>
      <c r="BL1826" s="52">
        <f t="shared" si="333"/>
        <v>59</v>
      </c>
    </row>
    <row r="1827" spans="1:64" ht="17.100000000000001" customHeight="1">
      <c r="A1827" s="58" t="s">
        <v>1</v>
      </c>
      <c r="B1827" s="57" t="s">
        <v>1711</v>
      </c>
      <c r="C1827" s="56" t="s">
        <v>1712</v>
      </c>
      <c r="D1827" s="213">
        <v>3477</v>
      </c>
      <c r="E1827" s="214">
        <v>25574.279399999999</v>
      </c>
      <c r="F1827" s="215">
        <v>88921769</v>
      </c>
      <c r="G1827" s="213">
        <v>25728</v>
      </c>
      <c r="H1827" s="216">
        <v>25828.552005000001</v>
      </c>
      <c r="I1827" s="215">
        <v>664516986</v>
      </c>
      <c r="J1827" s="213">
        <v>0</v>
      </c>
      <c r="K1827" s="216">
        <v>0</v>
      </c>
      <c r="L1827" s="215">
        <v>0</v>
      </c>
      <c r="M1827" s="213">
        <v>12</v>
      </c>
      <c r="N1827" s="216">
        <v>25652.5</v>
      </c>
      <c r="O1827" s="215">
        <v>307830</v>
      </c>
      <c r="P1827" s="213">
        <v>0</v>
      </c>
      <c r="Q1827" s="216">
        <v>0</v>
      </c>
      <c r="R1827" s="215">
        <v>0</v>
      </c>
      <c r="S1827" s="213">
        <v>25740</v>
      </c>
      <c r="T1827" s="214">
        <v>25828.469929999999</v>
      </c>
      <c r="U1827" s="217">
        <v>664824816</v>
      </c>
      <c r="V1827" s="213">
        <v>26337</v>
      </c>
      <c r="W1827" s="216">
        <v>25784.068343999999</v>
      </c>
      <c r="X1827" s="215">
        <v>679075008</v>
      </c>
      <c r="Y1827" s="213">
        <v>0</v>
      </c>
      <c r="Z1827" s="216">
        <v>0</v>
      </c>
      <c r="AA1827" s="215">
        <v>0</v>
      </c>
      <c r="AB1827" s="213">
        <v>333</v>
      </c>
      <c r="AC1827" s="216">
        <v>25817.873873</v>
      </c>
      <c r="AD1827" s="215">
        <v>8597352</v>
      </c>
      <c r="AE1827" s="213">
        <v>0</v>
      </c>
      <c r="AF1827" s="216">
        <v>0</v>
      </c>
      <c r="AG1827" s="215">
        <v>0</v>
      </c>
      <c r="AH1827" s="213">
        <v>26670</v>
      </c>
      <c r="AI1827" s="214">
        <v>25784.490438000001</v>
      </c>
      <c r="AJ1827" s="215">
        <v>687672360</v>
      </c>
      <c r="AK1827" s="218">
        <v>2547</v>
      </c>
      <c r="AL1827" s="214">
        <v>25941.980899999999</v>
      </c>
      <c r="AM1827" s="215">
        <v>66074225</v>
      </c>
      <c r="AN1827" s="36">
        <f t="shared" si="325"/>
        <v>6.2528761970926479E-3</v>
      </c>
      <c r="AO1827" s="37">
        <f t="shared" si="326"/>
        <v>8.7175274668857175E-2</v>
      </c>
      <c r="AP1827" s="38" t="s">
        <v>2</v>
      </c>
      <c r="AQ1827" s="39" t="str">
        <f t="shared" si="323"/>
        <v>제품</v>
      </c>
      <c r="AR1827" s="40">
        <f t="shared" si="329"/>
        <v>0</v>
      </c>
      <c r="AS1827" s="41">
        <f t="shared" si="330"/>
        <v>0</v>
      </c>
      <c r="AT1827" s="42">
        <f t="shared" si="331"/>
        <v>66074225</v>
      </c>
      <c r="AU1827" s="43">
        <f t="shared" si="327"/>
        <v>66074225</v>
      </c>
      <c r="AV1827" s="95">
        <f t="shared" si="324"/>
        <v>66074225.352299996</v>
      </c>
      <c r="AW1827" s="61" t="str">
        <f t="shared" si="324"/>
        <v/>
      </c>
      <c r="AX1827" s="61" t="str">
        <f t="shared" si="324"/>
        <v/>
      </c>
      <c r="AY1827" s="61" t="str">
        <f t="shared" si="324"/>
        <v/>
      </c>
      <c r="AZ1827" s="44" t="str">
        <f t="shared" si="324"/>
        <v/>
      </c>
      <c r="BA1827" s="45"/>
      <c r="BB1827" s="97">
        <v>2547</v>
      </c>
      <c r="BC1827" s="98">
        <v>0</v>
      </c>
      <c r="BD1827" s="98">
        <v>0</v>
      </c>
      <c r="BE1827" s="98">
        <v>0</v>
      </c>
      <c r="BF1827" s="98">
        <v>0</v>
      </c>
      <c r="BG1827" s="99">
        <f t="shared" si="332"/>
        <v>2547</v>
      </c>
      <c r="BH1827" s="52">
        <f t="shared" si="328"/>
        <v>0</v>
      </c>
      <c r="BI1827" s="53">
        <f>IFERROR(IF(ROUND(V1827/((D1827+AK1827)/2),1)&lt;0,0,ROUND(V1827/((D1827+AK1827)/2),1)),0)</f>
        <v>8.6999999999999993</v>
      </c>
      <c r="BJ1827" s="55" t="str">
        <f>IF(AK1827=0,"정상",IF(AP1827="악성","악성",IF(AND(BL1827&gt;3,BI1827&lt;0.5),"악성",IF(AND(AP1827="정상",BL1827&lt;=3),"정상",IF(BI1827&gt;1,"정상","부진")))))</f>
        <v>정상</v>
      </c>
      <c r="BK1827" s="54">
        <v>46266</v>
      </c>
      <c r="BL1827" s="52">
        <f t="shared" si="333"/>
        <v>1</v>
      </c>
    </row>
    <row r="1828" spans="1:64" ht="17.100000000000001" customHeight="1">
      <c r="A1828" s="58" t="s">
        <v>1</v>
      </c>
      <c r="B1828" s="57" t="s">
        <v>1692</v>
      </c>
      <c r="C1828" s="56" t="s">
        <v>1693</v>
      </c>
      <c r="D1828" s="213">
        <v>189</v>
      </c>
      <c r="E1828" s="214">
        <v>19810.3521</v>
      </c>
      <c r="F1828" s="215">
        <v>3744155</v>
      </c>
      <c r="G1828" s="213">
        <v>0</v>
      </c>
      <c r="H1828" s="216">
        <v>0</v>
      </c>
      <c r="I1828" s="215">
        <v>0</v>
      </c>
      <c r="J1828" s="213">
        <v>0</v>
      </c>
      <c r="K1828" s="216">
        <v>0</v>
      </c>
      <c r="L1828" s="215">
        <v>0</v>
      </c>
      <c r="M1828" s="213">
        <v>0</v>
      </c>
      <c r="N1828" s="216">
        <v>0</v>
      </c>
      <c r="O1828" s="215">
        <v>0</v>
      </c>
      <c r="P1828" s="213">
        <v>0</v>
      </c>
      <c r="Q1828" s="216">
        <v>0</v>
      </c>
      <c r="R1828" s="215">
        <v>0</v>
      </c>
      <c r="S1828" s="213">
        <v>0</v>
      </c>
      <c r="T1828" s="214">
        <v>0</v>
      </c>
      <c r="U1828" s="217">
        <v>0</v>
      </c>
      <c r="V1828" s="213">
        <v>179</v>
      </c>
      <c r="W1828" s="216">
        <v>19810.340781999999</v>
      </c>
      <c r="X1828" s="215">
        <v>3546051</v>
      </c>
      <c r="Y1828" s="213">
        <v>0</v>
      </c>
      <c r="Z1828" s="216">
        <v>0</v>
      </c>
      <c r="AA1828" s="215">
        <v>0</v>
      </c>
      <c r="AB1828" s="213">
        <v>6</v>
      </c>
      <c r="AC1828" s="216">
        <v>19810.666666000001</v>
      </c>
      <c r="AD1828" s="215">
        <v>118864</v>
      </c>
      <c r="AE1828" s="213">
        <v>0</v>
      </c>
      <c r="AF1828" s="216">
        <v>0</v>
      </c>
      <c r="AG1828" s="215">
        <v>0</v>
      </c>
      <c r="AH1828" s="213">
        <v>185</v>
      </c>
      <c r="AI1828" s="214">
        <v>19810.351351000001</v>
      </c>
      <c r="AJ1828" s="215">
        <v>3664915</v>
      </c>
      <c r="AK1828" s="218">
        <v>4</v>
      </c>
      <c r="AL1828" s="214">
        <v>19810</v>
      </c>
      <c r="AM1828" s="215">
        <v>79240</v>
      </c>
      <c r="AN1828" s="36">
        <f t="shared" si="325"/>
        <v>7.498807740198563E-6</v>
      </c>
      <c r="AO1828" s="37">
        <f t="shared" si="326"/>
        <v>2.1164021164021163E-2</v>
      </c>
      <c r="AP1828" s="38" t="s">
        <v>4</v>
      </c>
      <c r="AQ1828" s="39" t="str">
        <f t="shared" si="323"/>
        <v>제품</v>
      </c>
      <c r="AR1828" s="40">
        <f t="shared" si="329"/>
        <v>0</v>
      </c>
      <c r="AS1828" s="41">
        <f t="shared" si="330"/>
        <v>79240</v>
      </c>
      <c r="AT1828" s="42">
        <f t="shared" si="331"/>
        <v>0</v>
      </c>
      <c r="AU1828" s="43">
        <f t="shared" si="327"/>
        <v>79240</v>
      </c>
      <c r="AV1828" s="95">
        <f t="shared" si="324"/>
        <v>79240</v>
      </c>
      <c r="AW1828" s="61" t="str">
        <f t="shared" si="324"/>
        <v/>
      </c>
      <c r="AX1828" s="61" t="str">
        <f t="shared" si="324"/>
        <v/>
      </c>
      <c r="AY1828" s="61" t="str">
        <f t="shared" si="324"/>
        <v/>
      </c>
      <c r="AZ1828" s="44" t="str">
        <f t="shared" si="324"/>
        <v/>
      </c>
      <c r="BA1828" s="45"/>
      <c r="BB1828" s="97">
        <v>4</v>
      </c>
      <c r="BC1828" s="98">
        <v>0</v>
      </c>
      <c r="BD1828" s="98">
        <v>0</v>
      </c>
      <c r="BE1828" s="98">
        <v>0</v>
      </c>
      <c r="BF1828" s="98">
        <v>0</v>
      </c>
      <c r="BG1828" s="99">
        <f t="shared" si="332"/>
        <v>4</v>
      </c>
      <c r="BH1828" s="52">
        <f t="shared" si="328"/>
        <v>0</v>
      </c>
      <c r="BI1828" s="53">
        <f>IFERROR(IF(ROUND(V1828/((D1828+AK1828)/2),1)&lt;0,0,ROUND(V1828/((D1828+AK1828)/2),1)),0)</f>
        <v>1.9</v>
      </c>
      <c r="BJ1828" s="55" t="str">
        <f>IF(AK1828=0,"정상",IF(AP1828="악성","악성",IF(AND(BL1828&gt;3,BI1828&lt;0.5),"악성",IF(AND(AP1828="정상",BL1828&lt;=3),"정상",IF(BI1828&gt;1,"정상","부진")))))</f>
        <v>정상</v>
      </c>
      <c r="BK1828" s="54">
        <v>44501</v>
      </c>
      <c r="BL1828" s="52">
        <f t="shared" si="333"/>
        <v>59</v>
      </c>
    </row>
    <row r="1829" spans="1:64" ht="17.100000000000001" customHeight="1">
      <c r="A1829" s="58" t="s">
        <v>1</v>
      </c>
      <c r="B1829" s="57" t="s">
        <v>1713</v>
      </c>
      <c r="C1829" s="56" t="s">
        <v>1714</v>
      </c>
      <c r="D1829" s="213">
        <v>5</v>
      </c>
      <c r="E1829" s="214">
        <v>3111</v>
      </c>
      <c r="F1829" s="215">
        <v>15555</v>
      </c>
      <c r="G1829" s="213">
        <v>0</v>
      </c>
      <c r="H1829" s="216">
        <v>0</v>
      </c>
      <c r="I1829" s="215">
        <v>0</v>
      </c>
      <c r="J1829" s="213">
        <v>0</v>
      </c>
      <c r="K1829" s="216">
        <v>0</v>
      </c>
      <c r="L1829" s="215">
        <v>0</v>
      </c>
      <c r="M1829" s="213">
        <v>0</v>
      </c>
      <c r="N1829" s="216">
        <v>0</v>
      </c>
      <c r="O1829" s="215">
        <v>0</v>
      </c>
      <c r="P1829" s="213">
        <v>0</v>
      </c>
      <c r="Q1829" s="216">
        <v>0</v>
      </c>
      <c r="R1829" s="215">
        <v>0</v>
      </c>
      <c r="S1829" s="213">
        <v>0</v>
      </c>
      <c r="T1829" s="214">
        <v>0</v>
      </c>
      <c r="U1829" s="217">
        <v>0</v>
      </c>
      <c r="V1829" s="213">
        <v>5</v>
      </c>
      <c r="W1829" s="216">
        <v>3111</v>
      </c>
      <c r="X1829" s="215">
        <v>15555</v>
      </c>
      <c r="Y1829" s="213">
        <v>0</v>
      </c>
      <c r="Z1829" s="216">
        <v>0</v>
      </c>
      <c r="AA1829" s="215">
        <v>0</v>
      </c>
      <c r="AB1829" s="213">
        <v>0</v>
      </c>
      <c r="AC1829" s="216">
        <v>0</v>
      </c>
      <c r="AD1829" s="215">
        <v>0</v>
      </c>
      <c r="AE1829" s="213">
        <v>0</v>
      </c>
      <c r="AF1829" s="216">
        <v>0</v>
      </c>
      <c r="AG1829" s="215">
        <v>0</v>
      </c>
      <c r="AH1829" s="213">
        <v>5</v>
      </c>
      <c r="AI1829" s="214">
        <v>3111</v>
      </c>
      <c r="AJ1829" s="215">
        <v>15555</v>
      </c>
      <c r="AK1829" s="218">
        <v>0</v>
      </c>
      <c r="AL1829" s="214">
        <v>0</v>
      </c>
      <c r="AM1829" s="215">
        <v>0</v>
      </c>
      <c r="AN1829" s="36">
        <f t="shared" si="325"/>
        <v>0</v>
      </c>
      <c r="AO1829" s="37">
        <f t="shared" si="326"/>
        <v>0</v>
      </c>
      <c r="AP1829" s="38" t="s">
        <v>4</v>
      </c>
      <c r="AQ1829" s="39" t="str">
        <f t="shared" si="323"/>
        <v>제품</v>
      </c>
      <c r="AR1829" s="40">
        <f t="shared" si="329"/>
        <v>0</v>
      </c>
      <c r="AS1829" s="41">
        <f t="shared" si="330"/>
        <v>0</v>
      </c>
      <c r="AT1829" s="42">
        <f t="shared" si="331"/>
        <v>0</v>
      </c>
      <c r="AU1829" s="43">
        <f t="shared" si="327"/>
        <v>0</v>
      </c>
      <c r="AV1829" s="95" t="str">
        <f t="shared" si="324"/>
        <v/>
      </c>
      <c r="AW1829" s="61" t="str">
        <f t="shared" si="324"/>
        <v/>
      </c>
      <c r="AX1829" s="61" t="str">
        <f t="shared" si="324"/>
        <v/>
      </c>
      <c r="AY1829" s="61" t="str">
        <f t="shared" si="324"/>
        <v/>
      </c>
      <c r="AZ1829" s="44" t="str">
        <f t="shared" si="324"/>
        <v/>
      </c>
      <c r="BA1829" s="45"/>
      <c r="BB1829" s="97">
        <v>0</v>
      </c>
      <c r="BC1829" s="98">
        <v>0</v>
      </c>
      <c r="BD1829" s="98">
        <v>0</v>
      </c>
      <c r="BE1829" s="98">
        <v>0</v>
      </c>
      <c r="BF1829" s="98">
        <v>0</v>
      </c>
      <c r="BG1829" s="99">
        <f t="shared" si="332"/>
        <v>0</v>
      </c>
      <c r="BH1829" s="52">
        <f t="shared" si="328"/>
        <v>0</v>
      </c>
      <c r="BI1829" s="53">
        <f>IFERROR(IF(ROUND(V1829/((D1829+AK1829)/2),1)&lt;0,0,ROUND(V1829/((D1829+AK1829)/2),1)),0)</f>
        <v>2</v>
      </c>
      <c r="BJ1829" s="55" t="str">
        <f>IF(AK1829=0,"정상",IF(AP1829="악성","악성",IF(AND(BL1829&gt;3,BI1829&lt;0.5),"악성",IF(AND(AP1829="정상",BL1829&lt;=3),"정상",IF(BI1829&gt;1,"정상","부진")))))</f>
        <v>정상</v>
      </c>
      <c r="BK1829" s="54">
        <v>44531</v>
      </c>
      <c r="BL1829" s="52">
        <f t="shared" si="333"/>
        <v>58</v>
      </c>
    </row>
    <row r="1830" spans="1:64" ht="17.100000000000001" customHeight="1">
      <c r="A1830" s="58" t="s">
        <v>1</v>
      </c>
      <c r="B1830" s="57" t="s">
        <v>1715</v>
      </c>
      <c r="C1830" s="56" t="s">
        <v>1716</v>
      </c>
      <c r="D1830" s="213">
        <v>45</v>
      </c>
      <c r="E1830" s="214">
        <v>3111.1333</v>
      </c>
      <c r="F1830" s="215">
        <v>140001</v>
      </c>
      <c r="G1830" s="213">
        <v>0</v>
      </c>
      <c r="H1830" s="216">
        <v>0</v>
      </c>
      <c r="I1830" s="215">
        <v>0</v>
      </c>
      <c r="J1830" s="213">
        <v>0</v>
      </c>
      <c r="K1830" s="216">
        <v>0</v>
      </c>
      <c r="L1830" s="215">
        <v>0</v>
      </c>
      <c r="M1830" s="213">
        <v>0</v>
      </c>
      <c r="N1830" s="216">
        <v>0</v>
      </c>
      <c r="O1830" s="215">
        <v>0</v>
      </c>
      <c r="P1830" s="213">
        <v>0</v>
      </c>
      <c r="Q1830" s="216">
        <v>0</v>
      </c>
      <c r="R1830" s="215">
        <v>0</v>
      </c>
      <c r="S1830" s="213">
        <v>0</v>
      </c>
      <c r="T1830" s="214">
        <v>0</v>
      </c>
      <c r="U1830" s="217">
        <v>0</v>
      </c>
      <c r="V1830" s="213">
        <v>45</v>
      </c>
      <c r="W1830" s="216">
        <v>3111.1333330000002</v>
      </c>
      <c r="X1830" s="215">
        <v>140001</v>
      </c>
      <c r="Y1830" s="213">
        <v>0</v>
      </c>
      <c r="Z1830" s="216">
        <v>0</v>
      </c>
      <c r="AA1830" s="215">
        <v>0</v>
      </c>
      <c r="AB1830" s="213">
        <v>0</v>
      </c>
      <c r="AC1830" s="216">
        <v>0</v>
      </c>
      <c r="AD1830" s="215">
        <v>0</v>
      </c>
      <c r="AE1830" s="213">
        <v>0</v>
      </c>
      <c r="AF1830" s="216">
        <v>0</v>
      </c>
      <c r="AG1830" s="215">
        <v>0</v>
      </c>
      <c r="AH1830" s="213">
        <v>45</v>
      </c>
      <c r="AI1830" s="214">
        <v>3111.1333330000002</v>
      </c>
      <c r="AJ1830" s="215">
        <v>140001</v>
      </c>
      <c r="AK1830" s="218">
        <v>0</v>
      </c>
      <c r="AL1830" s="214">
        <v>0</v>
      </c>
      <c r="AM1830" s="215">
        <v>0</v>
      </c>
      <c r="AN1830" s="36">
        <f t="shared" si="325"/>
        <v>0</v>
      </c>
      <c r="AO1830" s="37">
        <f t="shared" si="326"/>
        <v>0</v>
      </c>
      <c r="AP1830" s="38" t="s">
        <v>4</v>
      </c>
      <c r="AQ1830" s="39" t="str">
        <f t="shared" si="323"/>
        <v>제품</v>
      </c>
      <c r="AR1830" s="40">
        <f t="shared" si="329"/>
        <v>0</v>
      </c>
      <c r="AS1830" s="41">
        <f t="shared" si="330"/>
        <v>0</v>
      </c>
      <c r="AT1830" s="42">
        <f t="shared" si="331"/>
        <v>0</v>
      </c>
      <c r="AU1830" s="43">
        <f t="shared" si="327"/>
        <v>0</v>
      </c>
      <c r="AV1830" s="95" t="str">
        <f t="shared" si="324"/>
        <v/>
      </c>
      <c r="AW1830" s="61" t="str">
        <f t="shared" si="324"/>
        <v/>
      </c>
      <c r="AX1830" s="61" t="str">
        <f t="shared" si="324"/>
        <v/>
      </c>
      <c r="AY1830" s="61" t="str">
        <f t="shared" si="324"/>
        <v/>
      </c>
      <c r="AZ1830" s="44" t="str">
        <f t="shared" si="324"/>
        <v/>
      </c>
      <c r="BA1830" s="45"/>
      <c r="BB1830" s="97">
        <v>0</v>
      </c>
      <c r="BC1830" s="98">
        <v>0</v>
      </c>
      <c r="BD1830" s="98">
        <v>0</v>
      </c>
      <c r="BE1830" s="98">
        <v>0</v>
      </c>
      <c r="BF1830" s="98">
        <v>0</v>
      </c>
      <c r="BG1830" s="99">
        <f t="shared" si="332"/>
        <v>0</v>
      </c>
      <c r="BH1830" s="52">
        <f t="shared" si="328"/>
        <v>0</v>
      </c>
      <c r="BI1830" s="53">
        <f>IFERROR(IF(ROUND(V1830/((D1830+AK1830)/2),1)&lt;0,0,ROUND(V1830/((D1830+AK1830)/2),1)),0)</f>
        <v>2</v>
      </c>
      <c r="BJ1830" s="55" t="str">
        <f>IF(AK1830=0,"정상",IF(AP1830="악성","악성",IF(AND(BL1830&gt;3,BI1830&lt;0.5),"악성",IF(AND(AP1830="정상",BL1830&lt;=3),"정상",IF(BI1830&gt;1,"정상","부진")))))</f>
        <v>정상</v>
      </c>
      <c r="BK1830" s="54">
        <v>44531</v>
      </c>
      <c r="BL1830" s="52">
        <f t="shared" si="333"/>
        <v>58</v>
      </c>
    </row>
    <row r="1831" spans="1:64" ht="17.100000000000001" customHeight="1">
      <c r="A1831" s="58" t="s">
        <v>1</v>
      </c>
      <c r="B1831" s="57" t="s">
        <v>1717</v>
      </c>
      <c r="C1831" s="56" t="s">
        <v>1718</v>
      </c>
      <c r="D1831" s="213">
        <v>14</v>
      </c>
      <c r="E1831" s="214">
        <v>3111</v>
      </c>
      <c r="F1831" s="215">
        <v>43554</v>
      </c>
      <c r="G1831" s="213">
        <v>0</v>
      </c>
      <c r="H1831" s="216">
        <v>0</v>
      </c>
      <c r="I1831" s="215">
        <v>0</v>
      </c>
      <c r="J1831" s="213">
        <v>0</v>
      </c>
      <c r="K1831" s="216">
        <v>0</v>
      </c>
      <c r="L1831" s="215">
        <v>0</v>
      </c>
      <c r="M1831" s="213">
        <v>0</v>
      </c>
      <c r="N1831" s="216">
        <v>0</v>
      </c>
      <c r="O1831" s="215">
        <v>0</v>
      </c>
      <c r="P1831" s="213">
        <v>0</v>
      </c>
      <c r="Q1831" s="216">
        <v>0</v>
      </c>
      <c r="R1831" s="215">
        <v>0</v>
      </c>
      <c r="S1831" s="213">
        <v>0</v>
      </c>
      <c r="T1831" s="214">
        <v>0</v>
      </c>
      <c r="U1831" s="217">
        <v>0</v>
      </c>
      <c r="V1831" s="213">
        <v>14</v>
      </c>
      <c r="W1831" s="216">
        <v>3111</v>
      </c>
      <c r="X1831" s="215">
        <v>43554</v>
      </c>
      <c r="Y1831" s="213">
        <v>0</v>
      </c>
      <c r="Z1831" s="216">
        <v>0</v>
      </c>
      <c r="AA1831" s="215">
        <v>0</v>
      </c>
      <c r="AB1831" s="213">
        <v>0</v>
      </c>
      <c r="AC1831" s="216">
        <v>0</v>
      </c>
      <c r="AD1831" s="215">
        <v>0</v>
      </c>
      <c r="AE1831" s="213">
        <v>0</v>
      </c>
      <c r="AF1831" s="216">
        <v>0</v>
      </c>
      <c r="AG1831" s="215">
        <v>0</v>
      </c>
      <c r="AH1831" s="213">
        <v>14</v>
      </c>
      <c r="AI1831" s="214">
        <v>3111</v>
      </c>
      <c r="AJ1831" s="215">
        <v>43554</v>
      </c>
      <c r="AK1831" s="218">
        <v>0</v>
      </c>
      <c r="AL1831" s="214">
        <v>0</v>
      </c>
      <c r="AM1831" s="215">
        <v>0</v>
      </c>
      <c r="AN1831" s="36">
        <f t="shared" si="325"/>
        <v>0</v>
      </c>
      <c r="AO1831" s="37">
        <f t="shared" si="326"/>
        <v>0</v>
      </c>
      <c r="AP1831" s="38" t="s">
        <v>4</v>
      </c>
      <c r="AQ1831" s="39" t="str">
        <f t="shared" si="323"/>
        <v>제품</v>
      </c>
      <c r="AR1831" s="40">
        <f t="shared" si="329"/>
        <v>0</v>
      </c>
      <c r="AS1831" s="41">
        <f t="shared" si="330"/>
        <v>0</v>
      </c>
      <c r="AT1831" s="42">
        <f t="shared" si="331"/>
        <v>0</v>
      </c>
      <c r="AU1831" s="43">
        <f t="shared" si="327"/>
        <v>0</v>
      </c>
      <c r="AV1831" s="95" t="str">
        <f t="shared" si="324"/>
        <v/>
      </c>
      <c r="AW1831" s="61" t="str">
        <f t="shared" si="324"/>
        <v/>
      </c>
      <c r="AX1831" s="61" t="str">
        <f t="shared" si="324"/>
        <v/>
      </c>
      <c r="AY1831" s="61" t="str">
        <f t="shared" si="324"/>
        <v/>
      </c>
      <c r="AZ1831" s="44" t="str">
        <f t="shared" si="324"/>
        <v/>
      </c>
      <c r="BA1831" s="45"/>
      <c r="BB1831" s="97">
        <v>0</v>
      </c>
      <c r="BC1831" s="98">
        <v>0</v>
      </c>
      <c r="BD1831" s="98">
        <v>0</v>
      </c>
      <c r="BE1831" s="98">
        <v>0</v>
      </c>
      <c r="BF1831" s="98">
        <v>0</v>
      </c>
      <c r="BG1831" s="99">
        <f t="shared" si="332"/>
        <v>0</v>
      </c>
      <c r="BH1831" s="52">
        <f t="shared" si="328"/>
        <v>0</v>
      </c>
      <c r="BI1831" s="53">
        <f>IFERROR(IF(ROUND(V1831/((D1831+AK1831)/2),1)&lt;0,0,ROUND(V1831/((D1831+AK1831)/2),1)),0)</f>
        <v>2</v>
      </c>
      <c r="BJ1831" s="55" t="str">
        <f>IF(AK1831=0,"정상",IF(AP1831="악성","악성",IF(AND(BL1831&gt;3,BI1831&lt;0.5),"악성",IF(AND(AP1831="정상",BL1831&lt;=3),"정상",IF(BI1831&gt;1,"정상","부진")))))</f>
        <v>정상</v>
      </c>
      <c r="BK1831" s="54">
        <v>44531</v>
      </c>
      <c r="BL1831" s="52">
        <f t="shared" si="333"/>
        <v>58</v>
      </c>
    </row>
    <row r="1832" spans="1:64" ht="17.100000000000001" customHeight="1">
      <c r="A1832" s="58" t="s">
        <v>1</v>
      </c>
      <c r="B1832" s="57" t="s">
        <v>1719</v>
      </c>
      <c r="C1832" s="56" t="s">
        <v>1720</v>
      </c>
      <c r="D1832" s="213">
        <v>5</v>
      </c>
      <c r="E1832" s="214">
        <v>3110.8</v>
      </c>
      <c r="F1832" s="215">
        <v>15554</v>
      </c>
      <c r="G1832" s="213">
        <v>0</v>
      </c>
      <c r="H1832" s="216">
        <v>0</v>
      </c>
      <c r="I1832" s="215">
        <v>0</v>
      </c>
      <c r="J1832" s="213">
        <v>0</v>
      </c>
      <c r="K1832" s="216">
        <v>0</v>
      </c>
      <c r="L1832" s="215">
        <v>0</v>
      </c>
      <c r="M1832" s="213">
        <v>0</v>
      </c>
      <c r="N1832" s="216">
        <v>0</v>
      </c>
      <c r="O1832" s="215">
        <v>0</v>
      </c>
      <c r="P1832" s="213">
        <v>0</v>
      </c>
      <c r="Q1832" s="216">
        <v>0</v>
      </c>
      <c r="R1832" s="215">
        <v>0</v>
      </c>
      <c r="S1832" s="213">
        <v>0</v>
      </c>
      <c r="T1832" s="214">
        <v>0</v>
      </c>
      <c r="U1832" s="217">
        <v>0</v>
      </c>
      <c r="V1832" s="213">
        <v>5</v>
      </c>
      <c r="W1832" s="216">
        <v>3110.8</v>
      </c>
      <c r="X1832" s="215">
        <v>15554</v>
      </c>
      <c r="Y1832" s="213">
        <v>0</v>
      </c>
      <c r="Z1832" s="216">
        <v>0</v>
      </c>
      <c r="AA1832" s="215">
        <v>0</v>
      </c>
      <c r="AB1832" s="213">
        <v>0</v>
      </c>
      <c r="AC1832" s="216">
        <v>0</v>
      </c>
      <c r="AD1832" s="215">
        <v>0</v>
      </c>
      <c r="AE1832" s="213">
        <v>0</v>
      </c>
      <c r="AF1832" s="216">
        <v>0</v>
      </c>
      <c r="AG1832" s="215">
        <v>0</v>
      </c>
      <c r="AH1832" s="213">
        <v>5</v>
      </c>
      <c r="AI1832" s="214">
        <v>3110.8</v>
      </c>
      <c r="AJ1832" s="215">
        <v>15554</v>
      </c>
      <c r="AK1832" s="218">
        <v>0</v>
      </c>
      <c r="AL1832" s="214">
        <v>0</v>
      </c>
      <c r="AM1832" s="215">
        <v>0</v>
      </c>
      <c r="AN1832" s="36">
        <f t="shared" si="325"/>
        <v>0</v>
      </c>
      <c r="AO1832" s="37">
        <f t="shared" si="326"/>
        <v>0</v>
      </c>
      <c r="AP1832" s="38" t="s">
        <v>4</v>
      </c>
      <c r="AQ1832" s="39" t="str">
        <f t="shared" si="323"/>
        <v>제품</v>
      </c>
      <c r="AR1832" s="40">
        <f t="shared" si="329"/>
        <v>0</v>
      </c>
      <c r="AS1832" s="41">
        <f t="shared" si="330"/>
        <v>0</v>
      </c>
      <c r="AT1832" s="42">
        <f t="shared" si="331"/>
        <v>0</v>
      </c>
      <c r="AU1832" s="43">
        <f t="shared" si="327"/>
        <v>0</v>
      </c>
      <c r="AV1832" s="95" t="str">
        <f t="shared" si="324"/>
        <v/>
      </c>
      <c r="AW1832" s="61" t="str">
        <f t="shared" si="324"/>
        <v/>
      </c>
      <c r="AX1832" s="61" t="str">
        <f t="shared" si="324"/>
        <v/>
      </c>
      <c r="AY1832" s="61" t="str">
        <f t="shared" si="324"/>
        <v/>
      </c>
      <c r="AZ1832" s="44" t="str">
        <f t="shared" si="324"/>
        <v/>
      </c>
      <c r="BA1832" s="45"/>
      <c r="BB1832" s="97">
        <v>0</v>
      </c>
      <c r="BC1832" s="98">
        <v>0</v>
      </c>
      <c r="BD1832" s="98">
        <v>0</v>
      </c>
      <c r="BE1832" s="98">
        <v>0</v>
      </c>
      <c r="BF1832" s="98">
        <v>0</v>
      </c>
      <c r="BG1832" s="99">
        <f t="shared" si="332"/>
        <v>0</v>
      </c>
      <c r="BH1832" s="52">
        <f t="shared" si="328"/>
        <v>0</v>
      </c>
      <c r="BI1832" s="53">
        <f>IFERROR(IF(ROUND(V1832/((D1832+AK1832)/2),1)&lt;0,0,ROUND(V1832/((D1832+AK1832)/2),1)),0)</f>
        <v>2</v>
      </c>
      <c r="BJ1832" s="55" t="str">
        <f>IF(AK1832=0,"정상",IF(AP1832="악성","악성",IF(AND(BL1832&gt;3,BI1832&lt;0.5),"악성",IF(AND(AP1832="정상",BL1832&lt;=3),"정상",IF(BI1832&gt;1,"정상","부진")))))</f>
        <v>정상</v>
      </c>
      <c r="BK1832" s="54">
        <v>44531</v>
      </c>
      <c r="BL1832" s="52">
        <f t="shared" si="333"/>
        <v>58</v>
      </c>
    </row>
    <row r="1833" spans="1:64" ht="17.100000000000001" customHeight="1">
      <c r="A1833" s="58" t="s">
        <v>1</v>
      </c>
      <c r="B1833" s="57" t="s">
        <v>6176</v>
      </c>
      <c r="C1833" s="56" t="s">
        <v>6177</v>
      </c>
      <c r="D1833" s="213">
        <v>0</v>
      </c>
      <c r="E1833" s="214">
        <v>0</v>
      </c>
      <c r="F1833" s="215">
        <v>0</v>
      </c>
      <c r="G1833" s="213">
        <v>0</v>
      </c>
      <c r="H1833" s="216">
        <v>0</v>
      </c>
      <c r="I1833" s="215">
        <v>0</v>
      </c>
      <c r="J1833" s="213">
        <v>0</v>
      </c>
      <c r="K1833" s="216">
        <v>0</v>
      </c>
      <c r="L1833" s="215">
        <v>0</v>
      </c>
      <c r="M1833" s="213">
        <v>0</v>
      </c>
      <c r="N1833" s="216">
        <v>0</v>
      </c>
      <c r="O1833" s="215">
        <v>0</v>
      </c>
      <c r="P1833" s="213">
        <v>0</v>
      </c>
      <c r="Q1833" s="216">
        <v>0</v>
      </c>
      <c r="R1833" s="215">
        <v>0</v>
      </c>
      <c r="S1833" s="213">
        <v>0</v>
      </c>
      <c r="T1833" s="214">
        <v>0</v>
      </c>
      <c r="U1833" s="217">
        <v>0</v>
      </c>
      <c r="V1833" s="213">
        <v>-1</v>
      </c>
      <c r="W1833" s="216">
        <v>26491</v>
      </c>
      <c r="X1833" s="215">
        <v>-26491</v>
      </c>
      <c r="Y1833" s="213">
        <v>0</v>
      </c>
      <c r="Z1833" s="216">
        <v>0</v>
      </c>
      <c r="AA1833" s="215">
        <v>0</v>
      </c>
      <c r="AB1833" s="213">
        <v>1</v>
      </c>
      <c r="AC1833" s="216">
        <v>26491</v>
      </c>
      <c r="AD1833" s="215">
        <v>26491</v>
      </c>
      <c r="AE1833" s="213">
        <v>0</v>
      </c>
      <c r="AF1833" s="216">
        <v>0</v>
      </c>
      <c r="AG1833" s="215">
        <v>0</v>
      </c>
      <c r="AH1833" s="213">
        <v>0</v>
      </c>
      <c r="AI1833" s="214">
        <v>0</v>
      </c>
      <c r="AJ1833" s="215">
        <v>0</v>
      </c>
      <c r="AK1833" s="218">
        <v>0</v>
      </c>
      <c r="AL1833" s="214">
        <v>0</v>
      </c>
      <c r="AM1833" s="215">
        <v>0</v>
      </c>
      <c r="AN1833" s="36">
        <f t="shared" si="325"/>
        <v>0</v>
      </c>
      <c r="AO1833" s="37">
        <f t="shared" si="326"/>
        <v>0</v>
      </c>
      <c r="AP1833" s="38" t="s">
        <v>3</v>
      </c>
      <c r="AQ1833" s="39" t="str">
        <f t="shared" si="323"/>
        <v>제품</v>
      </c>
      <c r="AR1833" s="40">
        <f t="shared" si="329"/>
        <v>0</v>
      </c>
      <c r="AS1833" s="41">
        <f t="shared" si="330"/>
        <v>0</v>
      </c>
      <c r="AT1833" s="42">
        <f t="shared" si="331"/>
        <v>0</v>
      </c>
      <c r="AU1833" s="43">
        <f t="shared" si="327"/>
        <v>0</v>
      </c>
      <c r="AV1833" s="95" t="str">
        <f t="shared" si="324"/>
        <v/>
      </c>
      <c r="AW1833" s="61" t="str">
        <f t="shared" si="324"/>
        <v/>
      </c>
      <c r="AX1833" s="61" t="str">
        <f t="shared" si="324"/>
        <v/>
      </c>
      <c r="AY1833" s="61" t="str">
        <f t="shared" si="324"/>
        <v/>
      </c>
      <c r="AZ1833" s="44" t="str">
        <f t="shared" si="324"/>
        <v/>
      </c>
      <c r="BA1833" s="45"/>
      <c r="BB1833" s="97">
        <v>0</v>
      </c>
      <c r="BC1833" s="98">
        <v>0</v>
      </c>
      <c r="BD1833" s="98">
        <v>0</v>
      </c>
      <c r="BE1833" s="98">
        <v>0</v>
      </c>
      <c r="BF1833" s="98">
        <v>0</v>
      </c>
      <c r="BG1833" s="99">
        <f t="shared" si="332"/>
        <v>0</v>
      </c>
      <c r="BH1833" s="52">
        <f t="shared" si="328"/>
        <v>0</v>
      </c>
      <c r="BI1833" s="53">
        <f>IFERROR(IF(ROUND(V1833/((D1833+AK1833)/2),1)&lt;0,0,ROUND(V1833/((D1833+AK1833)/2),1)),0)</f>
        <v>0</v>
      </c>
      <c r="BJ1833" s="55" t="str">
        <f>IF(AK1833=0,"정상",IF(AP1833="악성","악성",IF(AND(BL1833&gt;3,BI1833&lt;0.5),"악성",IF(AND(AP1833="정상",BL1833&lt;=3),"정상",IF(BI1833&gt;1,"정상","부진")))))</f>
        <v>정상</v>
      </c>
      <c r="BK1833" s="54">
        <v>44682</v>
      </c>
      <c r="BL1833" s="52">
        <f t="shared" si="333"/>
        <v>53</v>
      </c>
    </row>
    <row r="1834" spans="1:64" ht="17.100000000000001" customHeight="1">
      <c r="A1834" s="58" t="s">
        <v>1</v>
      </c>
      <c r="B1834" s="57" t="s">
        <v>1831</v>
      </c>
      <c r="C1834" s="56" t="s">
        <v>1832</v>
      </c>
      <c r="D1834" s="213">
        <v>2633</v>
      </c>
      <c r="E1834" s="214">
        <v>15336.525299999999</v>
      </c>
      <c r="F1834" s="215">
        <v>40381070</v>
      </c>
      <c r="G1834" s="213">
        <v>0</v>
      </c>
      <c r="H1834" s="216">
        <v>0</v>
      </c>
      <c r="I1834" s="215">
        <v>0</v>
      </c>
      <c r="J1834" s="213">
        <v>0</v>
      </c>
      <c r="K1834" s="216">
        <v>0</v>
      </c>
      <c r="L1834" s="215">
        <v>0</v>
      </c>
      <c r="M1834" s="213">
        <v>1</v>
      </c>
      <c r="N1834" s="216">
        <v>15337</v>
      </c>
      <c r="O1834" s="215">
        <v>15337</v>
      </c>
      <c r="P1834" s="213">
        <v>0</v>
      </c>
      <c r="Q1834" s="216">
        <v>0</v>
      </c>
      <c r="R1834" s="215">
        <v>0</v>
      </c>
      <c r="S1834" s="213">
        <v>1</v>
      </c>
      <c r="T1834" s="214">
        <v>15337</v>
      </c>
      <c r="U1834" s="217">
        <v>15337</v>
      </c>
      <c r="V1834" s="213">
        <v>2604</v>
      </c>
      <c r="W1834" s="216">
        <v>15336.521889</v>
      </c>
      <c r="X1834" s="215">
        <v>39936303</v>
      </c>
      <c r="Y1834" s="213">
        <v>0</v>
      </c>
      <c r="Z1834" s="216">
        <v>0</v>
      </c>
      <c r="AA1834" s="215">
        <v>0</v>
      </c>
      <c r="AB1834" s="213">
        <v>30</v>
      </c>
      <c r="AC1834" s="216">
        <v>15336.8</v>
      </c>
      <c r="AD1834" s="215">
        <v>460104</v>
      </c>
      <c r="AE1834" s="213">
        <v>0</v>
      </c>
      <c r="AF1834" s="216">
        <v>0</v>
      </c>
      <c r="AG1834" s="215">
        <v>0</v>
      </c>
      <c r="AH1834" s="213">
        <v>2634</v>
      </c>
      <c r="AI1834" s="214">
        <v>15336.525056</v>
      </c>
      <c r="AJ1834" s="215">
        <v>40396407</v>
      </c>
      <c r="AK1834" s="218">
        <v>0</v>
      </c>
      <c r="AL1834" s="214">
        <v>0</v>
      </c>
      <c r="AM1834" s="215">
        <v>0</v>
      </c>
      <c r="AN1834" s="36">
        <f t="shared" si="325"/>
        <v>0</v>
      </c>
      <c r="AO1834" s="37">
        <f t="shared" si="326"/>
        <v>0</v>
      </c>
      <c r="AP1834" s="38" t="s">
        <v>4</v>
      </c>
      <c r="AQ1834" s="39" t="str">
        <f t="shared" si="323"/>
        <v>제품</v>
      </c>
      <c r="AR1834" s="40">
        <f t="shared" si="329"/>
        <v>0</v>
      </c>
      <c r="AS1834" s="41">
        <f t="shared" si="330"/>
        <v>0</v>
      </c>
      <c r="AT1834" s="42">
        <f t="shared" si="331"/>
        <v>0</v>
      </c>
      <c r="AU1834" s="43">
        <f t="shared" si="327"/>
        <v>0</v>
      </c>
      <c r="AV1834" s="95" t="str">
        <f t="shared" si="324"/>
        <v/>
      </c>
      <c r="AW1834" s="61" t="str">
        <f t="shared" si="324"/>
        <v/>
      </c>
      <c r="AX1834" s="61" t="str">
        <f t="shared" si="324"/>
        <v/>
      </c>
      <c r="AY1834" s="61" t="str">
        <f t="shared" si="324"/>
        <v/>
      </c>
      <c r="AZ1834" s="44" t="str">
        <f t="shared" si="324"/>
        <v/>
      </c>
      <c r="BA1834" s="45"/>
      <c r="BB1834" s="97">
        <v>0</v>
      </c>
      <c r="BC1834" s="98">
        <v>0</v>
      </c>
      <c r="BD1834" s="98">
        <v>0</v>
      </c>
      <c r="BE1834" s="98">
        <v>0</v>
      </c>
      <c r="BF1834" s="98">
        <v>0</v>
      </c>
      <c r="BG1834" s="99">
        <f t="shared" si="332"/>
        <v>0</v>
      </c>
      <c r="BH1834" s="52">
        <f t="shared" si="328"/>
        <v>0</v>
      </c>
      <c r="BI1834" s="53">
        <f>IFERROR(IF(ROUND(V1834/((D1834+AK1834)/2),1)&lt;0,0,ROUND(V1834/((D1834+AK1834)/2),1)),0)</f>
        <v>2</v>
      </c>
      <c r="BJ1834" s="55" t="str">
        <f>IF(AK1834=0,"정상",IF(AP1834="악성","악성",IF(AND(BL1834&gt;3,BI1834&lt;0.5),"악성",IF(AND(AP1834="정상",BL1834&lt;=3),"정상",IF(BI1834&gt;1,"정상","부진")))))</f>
        <v>정상</v>
      </c>
      <c r="BK1834" s="54">
        <v>44652</v>
      </c>
      <c r="BL1834" s="52">
        <f t="shared" si="333"/>
        <v>54</v>
      </c>
    </row>
    <row r="1835" spans="1:64" ht="17.100000000000001" customHeight="1">
      <c r="A1835" s="58" t="s">
        <v>1</v>
      </c>
      <c r="B1835" s="57" t="s">
        <v>1874</v>
      </c>
      <c r="C1835" s="56" t="s">
        <v>1875</v>
      </c>
      <c r="D1835" s="213">
        <v>253</v>
      </c>
      <c r="E1835" s="214">
        <v>9892.6151000000009</v>
      </c>
      <c r="F1835" s="215">
        <v>2502831</v>
      </c>
      <c r="G1835" s="213">
        <v>0</v>
      </c>
      <c r="H1835" s="216">
        <v>0</v>
      </c>
      <c r="I1835" s="215">
        <v>0</v>
      </c>
      <c r="J1835" s="213">
        <v>0</v>
      </c>
      <c r="K1835" s="216">
        <v>0</v>
      </c>
      <c r="L1835" s="215">
        <v>0</v>
      </c>
      <c r="M1835" s="213">
        <v>0</v>
      </c>
      <c r="N1835" s="216">
        <v>0</v>
      </c>
      <c r="O1835" s="215">
        <v>0</v>
      </c>
      <c r="P1835" s="213">
        <v>0</v>
      </c>
      <c r="Q1835" s="216">
        <v>0</v>
      </c>
      <c r="R1835" s="215">
        <v>0</v>
      </c>
      <c r="S1835" s="213">
        <v>0</v>
      </c>
      <c r="T1835" s="214">
        <v>0</v>
      </c>
      <c r="U1835" s="217">
        <v>0</v>
      </c>
      <c r="V1835" s="213">
        <v>227</v>
      </c>
      <c r="W1835" s="216">
        <v>9892.6079289999998</v>
      </c>
      <c r="X1835" s="215">
        <v>2245622</v>
      </c>
      <c r="Y1835" s="213">
        <v>0</v>
      </c>
      <c r="Z1835" s="216">
        <v>0</v>
      </c>
      <c r="AA1835" s="215">
        <v>0</v>
      </c>
      <c r="AB1835" s="213">
        <v>26</v>
      </c>
      <c r="AC1835" s="216">
        <v>9892.6538459999992</v>
      </c>
      <c r="AD1835" s="215">
        <v>257209</v>
      </c>
      <c r="AE1835" s="213">
        <v>0</v>
      </c>
      <c r="AF1835" s="216">
        <v>0</v>
      </c>
      <c r="AG1835" s="215">
        <v>0</v>
      </c>
      <c r="AH1835" s="213">
        <v>253</v>
      </c>
      <c r="AI1835" s="214">
        <v>9892.6126480000003</v>
      </c>
      <c r="AJ1835" s="215">
        <v>2502831</v>
      </c>
      <c r="AK1835" s="218">
        <v>0</v>
      </c>
      <c r="AL1835" s="214">
        <v>0</v>
      </c>
      <c r="AM1835" s="215">
        <v>0</v>
      </c>
      <c r="AN1835" s="36">
        <f t="shared" si="325"/>
        <v>0</v>
      </c>
      <c r="AO1835" s="37">
        <f t="shared" si="326"/>
        <v>0</v>
      </c>
      <c r="AP1835" s="38" t="s">
        <v>4</v>
      </c>
      <c r="AQ1835" s="39" t="str">
        <f t="shared" si="323"/>
        <v>제품</v>
      </c>
      <c r="AR1835" s="40">
        <f t="shared" si="329"/>
        <v>0</v>
      </c>
      <c r="AS1835" s="41">
        <f t="shared" si="330"/>
        <v>0</v>
      </c>
      <c r="AT1835" s="42">
        <f t="shared" si="331"/>
        <v>0</v>
      </c>
      <c r="AU1835" s="43">
        <f t="shared" si="327"/>
        <v>0</v>
      </c>
      <c r="AV1835" s="95" t="str">
        <f t="shared" si="324"/>
        <v/>
      </c>
      <c r="AW1835" s="61" t="str">
        <f t="shared" si="324"/>
        <v/>
      </c>
      <c r="AX1835" s="61" t="str">
        <f t="shared" si="324"/>
        <v/>
      </c>
      <c r="AY1835" s="61" t="str">
        <f t="shared" si="324"/>
        <v/>
      </c>
      <c r="AZ1835" s="44" t="str">
        <f t="shared" si="324"/>
        <v/>
      </c>
      <c r="BA1835" s="45"/>
      <c r="BB1835" s="97">
        <v>0</v>
      </c>
      <c r="BC1835" s="98">
        <v>0</v>
      </c>
      <c r="BD1835" s="98">
        <v>0</v>
      </c>
      <c r="BE1835" s="98">
        <v>0</v>
      </c>
      <c r="BF1835" s="98">
        <v>0</v>
      </c>
      <c r="BG1835" s="99">
        <f t="shared" si="332"/>
        <v>0</v>
      </c>
      <c r="BH1835" s="52">
        <f t="shared" si="328"/>
        <v>0</v>
      </c>
      <c r="BI1835" s="53">
        <f>IFERROR(IF(ROUND(V1835/((D1835+AK1835)/2),1)&lt;0,0,ROUND(V1835/((D1835+AK1835)/2),1)),0)</f>
        <v>1.8</v>
      </c>
      <c r="BJ1835" s="55" t="str">
        <f>IF(AK1835=0,"정상",IF(AP1835="악성","악성",IF(AND(BL1835&gt;3,BI1835&lt;0.5),"악성",IF(AND(AP1835="정상",BL1835&lt;=3),"정상",IF(BI1835&gt;1,"정상","부진")))))</f>
        <v>정상</v>
      </c>
      <c r="BK1835" s="54">
        <v>44713</v>
      </c>
      <c r="BL1835" s="52">
        <f t="shared" si="333"/>
        <v>52</v>
      </c>
    </row>
    <row r="1836" spans="1:64" ht="17.100000000000001" customHeight="1">
      <c r="A1836" s="58" t="s">
        <v>1</v>
      </c>
      <c r="B1836" s="57" t="s">
        <v>5651</v>
      </c>
      <c r="C1836" s="56" t="s">
        <v>5652</v>
      </c>
      <c r="D1836" s="213">
        <v>0</v>
      </c>
      <c r="E1836" s="214">
        <v>0</v>
      </c>
      <c r="F1836" s="215">
        <v>0</v>
      </c>
      <c r="G1836" s="213">
        <v>0</v>
      </c>
      <c r="H1836" s="216">
        <v>0</v>
      </c>
      <c r="I1836" s="215">
        <v>0</v>
      </c>
      <c r="J1836" s="213">
        <v>0</v>
      </c>
      <c r="K1836" s="216">
        <v>0</v>
      </c>
      <c r="L1836" s="215">
        <v>0</v>
      </c>
      <c r="M1836" s="213">
        <v>0</v>
      </c>
      <c r="N1836" s="216">
        <v>0</v>
      </c>
      <c r="O1836" s="215">
        <v>0</v>
      </c>
      <c r="P1836" s="213">
        <v>0</v>
      </c>
      <c r="Q1836" s="216">
        <v>0</v>
      </c>
      <c r="R1836" s="215">
        <v>0</v>
      </c>
      <c r="S1836" s="213">
        <v>0</v>
      </c>
      <c r="T1836" s="214">
        <v>0</v>
      </c>
      <c r="U1836" s="217">
        <v>0</v>
      </c>
      <c r="V1836" s="213">
        <v>-10</v>
      </c>
      <c r="W1836" s="216">
        <v>9276</v>
      </c>
      <c r="X1836" s="215">
        <v>-92760</v>
      </c>
      <c r="Y1836" s="213">
        <v>0</v>
      </c>
      <c r="Z1836" s="216">
        <v>0</v>
      </c>
      <c r="AA1836" s="215">
        <v>0</v>
      </c>
      <c r="AB1836" s="213">
        <v>10</v>
      </c>
      <c r="AC1836" s="216">
        <v>9276</v>
      </c>
      <c r="AD1836" s="215">
        <v>92760</v>
      </c>
      <c r="AE1836" s="213">
        <v>0</v>
      </c>
      <c r="AF1836" s="216">
        <v>0</v>
      </c>
      <c r="AG1836" s="215">
        <v>0</v>
      </c>
      <c r="AH1836" s="213">
        <v>0</v>
      </c>
      <c r="AI1836" s="214">
        <v>0</v>
      </c>
      <c r="AJ1836" s="215">
        <v>0</v>
      </c>
      <c r="AK1836" s="218">
        <v>0</v>
      </c>
      <c r="AL1836" s="214">
        <v>0</v>
      </c>
      <c r="AM1836" s="215">
        <v>0</v>
      </c>
      <c r="AN1836" s="36">
        <f t="shared" si="325"/>
        <v>0</v>
      </c>
      <c r="AO1836" s="37">
        <f t="shared" si="326"/>
        <v>0</v>
      </c>
      <c r="AP1836" s="38" t="s">
        <v>3</v>
      </c>
      <c r="AQ1836" s="39" t="str">
        <f t="shared" si="323"/>
        <v>제품</v>
      </c>
      <c r="AR1836" s="40">
        <f t="shared" si="329"/>
        <v>0</v>
      </c>
      <c r="AS1836" s="41">
        <f t="shared" si="330"/>
        <v>0</v>
      </c>
      <c r="AT1836" s="42">
        <f t="shared" si="331"/>
        <v>0</v>
      </c>
      <c r="AU1836" s="43">
        <f t="shared" si="327"/>
        <v>0</v>
      </c>
      <c r="AV1836" s="95" t="str">
        <f t="shared" si="324"/>
        <v/>
      </c>
      <c r="AW1836" s="61" t="str">
        <f t="shared" si="324"/>
        <v/>
      </c>
      <c r="AX1836" s="61" t="str">
        <f t="shared" si="324"/>
        <v/>
      </c>
      <c r="AY1836" s="61" t="str">
        <f t="shared" si="324"/>
        <v/>
      </c>
      <c r="AZ1836" s="44" t="str">
        <f t="shared" si="324"/>
        <v/>
      </c>
      <c r="BA1836" s="45"/>
      <c r="BB1836" s="97">
        <v>0</v>
      </c>
      <c r="BC1836" s="98">
        <v>0</v>
      </c>
      <c r="BD1836" s="98">
        <v>0</v>
      </c>
      <c r="BE1836" s="98">
        <v>0</v>
      </c>
      <c r="BF1836" s="98">
        <v>0</v>
      </c>
      <c r="BG1836" s="99">
        <f t="shared" si="332"/>
        <v>0</v>
      </c>
      <c r="BH1836" s="52">
        <f t="shared" si="328"/>
        <v>0</v>
      </c>
      <c r="BI1836" s="53">
        <f>IFERROR(IF(ROUND(V1836/((D1836+AK1836)/2),1)&lt;0,0,ROUND(V1836/((D1836+AK1836)/2),1)),0)</f>
        <v>0</v>
      </c>
      <c r="BJ1836" s="55" t="str">
        <f>IF(AK1836=0,"정상",IF(AP1836="악성","악성",IF(AND(BL1836&gt;3,BI1836&lt;0.5),"악성",IF(AND(AP1836="정상",BL1836&lt;=3),"정상",IF(BI1836&gt;1,"정상","부진")))))</f>
        <v>정상</v>
      </c>
      <c r="BK1836" s="54">
        <v>44835</v>
      </c>
      <c r="BL1836" s="52">
        <f t="shared" si="333"/>
        <v>48</v>
      </c>
    </row>
    <row r="1837" spans="1:64" ht="17.100000000000001" customHeight="1">
      <c r="A1837" s="58" t="s">
        <v>1</v>
      </c>
      <c r="B1837" s="57" t="s">
        <v>1949</v>
      </c>
      <c r="C1837" s="56" t="s">
        <v>1950</v>
      </c>
      <c r="D1837" s="213">
        <v>2084</v>
      </c>
      <c r="E1837" s="214">
        <v>7155.1652000000004</v>
      </c>
      <c r="F1837" s="215">
        <v>14911363</v>
      </c>
      <c r="G1837" s="213">
        <v>0</v>
      </c>
      <c r="H1837" s="216">
        <v>0</v>
      </c>
      <c r="I1837" s="215">
        <v>0</v>
      </c>
      <c r="J1837" s="213">
        <v>0</v>
      </c>
      <c r="K1837" s="216">
        <v>0</v>
      </c>
      <c r="L1837" s="215">
        <v>0</v>
      </c>
      <c r="M1837" s="213">
        <v>0</v>
      </c>
      <c r="N1837" s="216">
        <v>0</v>
      </c>
      <c r="O1837" s="215">
        <v>0</v>
      </c>
      <c r="P1837" s="213">
        <v>0</v>
      </c>
      <c r="Q1837" s="216">
        <v>0</v>
      </c>
      <c r="R1837" s="215">
        <v>0</v>
      </c>
      <c r="S1837" s="213">
        <v>0</v>
      </c>
      <c r="T1837" s="214">
        <v>0</v>
      </c>
      <c r="U1837" s="217">
        <v>0</v>
      </c>
      <c r="V1837" s="213">
        <v>1217</v>
      </c>
      <c r="W1837" s="216">
        <v>7155.2793750000001</v>
      </c>
      <c r="X1837" s="215">
        <v>8707975</v>
      </c>
      <c r="Y1837" s="213">
        <v>0</v>
      </c>
      <c r="Z1837" s="216">
        <v>0</v>
      </c>
      <c r="AA1837" s="215">
        <v>0</v>
      </c>
      <c r="AB1837" s="213">
        <v>29</v>
      </c>
      <c r="AC1837" s="216">
        <v>7155.1034479999998</v>
      </c>
      <c r="AD1837" s="215">
        <v>207498</v>
      </c>
      <c r="AE1837" s="213">
        <v>0</v>
      </c>
      <c r="AF1837" s="216">
        <v>0</v>
      </c>
      <c r="AG1837" s="215">
        <v>0</v>
      </c>
      <c r="AH1837" s="213">
        <v>1246</v>
      </c>
      <c r="AI1837" s="214">
        <v>7155.2752799999998</v>
      </c>
      <c r="AJ1837" s="215">
        <v>8915473</v>
      </c>
      <c r="AK1837" s="218">
        <v>838</v>
      </c>
      <c r="AL1837" s="214">
        <v>7155</v>
      </c>
      <c r="AM1837" s="215">
        <v>5995890</v>
      </c>
      <c r="AN1837" s="36">
        <f t="shared" si="325"/>
        <v>5.6741577916934833E-4</v>
      </c>
      <c r="AO1837" s="37">
        <f t="shared" si="326"/>
        <v>0.40211132437619962</v>
      </c>
      <c r="AP1837" s="38" t="s">
        <v>4</v>
      </c>
      <c r="AQ1837" s="39" t="str">
        <f t="shared" si="323"/>
        <v>제품</v>
      </c>
      <c r="AR1837" s="40">
        <f t="shared" si="329"/>
        <v>0</v>
      </c>
      <c r="AS1837" s="41">
        <f t="shared" si="330"/>
        <v>5995890</v>
      </c>
      <c r="AT1837" s="42">
        <f t="shared" si="331"/>
        <v>0</v>
      </c>
      <c r="AU1837" s="43">
        <f t="shared" si="327"/>
        <v>5995890</v>
      </c>
      <c r="AV1837" s="95">
        <f t="shared" si="324"/>
        <v>5995890</v>
      </c>
      <c r="AW1837" s="61" t="str">
        <f t="shared" si="324"/>
        <v/>
      </c>
      <c r="AX1837" s="61" t="str">
        <f t="shared" si="324"/>
        <v/>
      </c>
      <c r="AY1837" s="61" t="str">
        <f t="shared" si="324"/>
        <v/>
      </c>
      <c r="AZ1837" s="44" t="str">
        <f t="shared" si="324"/>
        <v/>
      </c>
      <c r="BA1837" s="45"/>
      <c r="BB1837" s="97">
        <v>838</v>
      </c>
      <c r="BC1837" s="98">
        <v>0</v>
      </c>
      <c r="BD1837" s="98">
        <v>0</v>
      </c>
      <c r="BE1837" s="98">
        <v>0</v>
      </c>
      <c r="BF1837" s="98">
        <v>0</v>
      </c>
      <c r="BG1837" s="99">
        <f t="shared" si="332"/>
        <v>838</v>
      </c>
      <c r="BH1837" s="52">
        <f t="shared" si="328"/>
        <v>0</v>
      </c>
      <c r="BI1837" s="53">
        <f>IFERROR(IF(ROUND(V1837/((D1837+AK1837)/2),1)&lt;0,0,ROUND(V1837/((D1837+AK1837)/2),1)),0)</f>
        <v>0.8</v>
      </c>
      <c r="BJ1837" s="55" t="str">
        <f>IF(AK1837=0,"정상",IF(AP1837="악성","악성",IF(AND(BL1837&gt;3,BI1837&lt;0.5),"악성",IF(AND(AP1837="정상",BL1837&lt;=3),"정상",IF(BI1837&gt;1,"정상","부진")))))</f>
        <v>부진</v>
      </c>
      <c r="BK1837" s="54">
        <v>44774</v>
      </c>
      <c r="BL1837" s="52">
        <f t="shared" si="333"/>
        <v>50</v>
      </c>
    </row>
    <row r="1838" spans="1:64" ht="17.100000000000001" customHeight="1">
      <c r="A1838" s="58" t="s">
        <v>1</v>
      </c>
      <c r="B1838" s="57" t="s">
        <v>1951</v>
      </c>
      <c r="C1838" s="56" t="s">
        <v>1952</v>
      </c>
      <c r="D1838" s="213">
        <v>1943</v>
      </c>
      <c r="E1838" s="214">
        <v>10416.6589</v>
      </c>
      <c r="F1838" s="215">
        <v>20239567</v>
      </c>
      <c r="G1838" s="213">
        <v>5000</v>
      </c>
      <c r="H1838" s="216">
        <v>10559.4818</v>
      </c>
      <c r="I1838" s="215">
        <v>52797409</v>
      </c>
      <c r="J1838" s="213">
        <v>0</v>
      </c>
      <c r="K1838" s="216">
        <v>0</v>
      </c>
      <c r="L1838" s="215">
        <v>0</v>
      </c>
      <c r="M1838" s="213">
        <v>5</v>
      </c>
      <c r="N1838" s="216">
        <v>10521.6</v>
      </c>
      <c r="O1838" s="215">
        <v>52608</v>
      </c>
      <c r="P1838" s="213">
        <v>0</v>
      </c>
      <c r="Q1838" s="216">
        <v>0</v>
      </c>
      <c r="R1838" s="215">
        <v>0</v>
      </c>
      <c r="S1838" s="213">
        <v>5005</v>
      </c>
      <c r="T1838" s="214">
        <v>10559.443955999999</v>
      </c>
      <c r="U1838" s="217">
        <v>52850017</v>
      </c>
      <c r="V1838" s="213">
        <v>5086</v>
      </c>
      <c r="W1838" s="216">
        <v>10516.750491000001</v>
      </c>
      <c r="X1838" s="215">
        <v>53488193</v>
      </c>
      <c r="Y1838" s="213">
        <v>0</v>
      </c>
      <c r="Z1838" s="216">
        <v>0</v>
      </c>
      <c r="AA1838" s="215">
        <v>0</v>
      </c>
      <c r="AB1838" s="213">
        <v>20</v>
      </c>
      <c r="AC1838" s="216">
        <v>10503.05</v>
      </c>
      <c r="AD1838" s="215">
        <v>210061</v>
      </c>
      <c r="AE1838" s="213">
        <v>0</v>
      </c>
      <c r="AF1838" s="216">
        <v>0</v>
      </c>
      <c r="AG1838" s="215">
        <v>0</v>
      </c>
      <c r="AH1838" s="213">
        <v>5106</v>
      </c>
      <c r="AI1838" s="214">
        <v>10516.696827</v>
      </c>
      <c r="AJ1838" s="215">
        <v>53698254</v>
      </c>
      <c r="AK1838" s="218">
        <v>1842</v>
      </c>
      <c r="AL1838" s="214">
        <v>10527.323899999999</v>
      </c>
      <c r="AM1838" s="215">
        <v>19391330</v>
      </c>
      <c r="AN1838" s="36">
        <f t="shared" si="325"/>
        <v>1.8350814676520015E-3</v>
      </c>
      <c r="AO1838" s="37">
        <f t="shared" si="326"/>
        <v>0.26511226252158893</v>
      </c>
      <c r="AP1838" s="38" t="s">
        <v>2</v>
      </c>
      <c r="AQ1838" s="39" t="str">
        <f t="shared" si="323"/>
        <v>제품</v>
      </c>
      <c r="AR1838" s="40">
        <f t="shared" si="329"/>
        <v>0</v>
      </c>
      <c r="AS1838" s="41">
        <f t="shared" si="330"/>
        <v>0</v>
      </c>
      <c r="AT1838" s="42">
        <f t="shared" si="331"/>
        <v>19391330</v>
      </c>
      <c r="AU1838" s="43">
        <f t="shared" si="327"/>
        <v>19391330</v>
      </c>
      <c r="AV1838" s="95">
        <f t="shared" si="324"/>
        <v>19391330.623799998</v>
      </c>
      <c r="AW1838" s="61" t="str">
        <f t="shared" si="324"/>
        <v/>
      </c>
      <c r="AX1838" s="61" t="str">
        <f t="shared" si="324"/>
        <v/>
      </c>
      <c r="AY1838" s="61" t="str">
        <f t="shared" si="324"/>
        <v/>
      </c>
      <c r="AZ1838" s="44" t="str">
        <f t="shared" si="324"/>
        <v/>
      </c>
      <c r="BA1838" s="45"/>
      <c r="BB1838" s="97">
        <v>1842</v>
      </c>
      <c r="BC1838" s="98">
        <v>0</v>
      </c>
      <c r="BD1838" s="98">
        <v>0</v>
      </c>
      <c r="BE1838" s="98">
        <v>0</v>
      </c>
      <c r="BF1838" s="98">
        <v>0</v>
      </c>
      <c r="BG1838" s="99">
        <f t="shared" si="332"/>
        <v>1842</v>
      </c>
      <c r="BH1838" s="52">
        <f t="shared" si="328"/>
        <v>0</v>
      </c>
      <c r="BI1838" s="53">
        <f>IFERROR(IF(ROUND(V1838/((D1838+AK1838)/2),1)&lt;0,0,ROUND(V1838/((D1838+AK1838)/2),1)),0)</f>
        <v>2.7</v>
      </c>
      <c r="BJ1838" s="55" t="str">
        <f>IF(AK1838=0,"정상",IF(AP1838="악성","악성",IF(AND(BL1838&gt;3,BI1838&lt;0.5),"악성",IF(AND(AP1838="정상",BL1838&lt;=3),"정상",IF(BI1838&gt;1,"정상","부진")))))</f>
        <v>정상</v>
      </c>
      <c r="BK1838" s="54">
        <v>45901</v>
      </c>
      <c r="BL1838" s="52">
        <f t="shared" si="333"/>
        <v>13</v>
      </c>
    </row>
    <row r="1839" spans="1:64" ht="17.100000000000001" customHeight="1">
      <c r="A1839" s="58" t="s">
        <v>1</v>
      </c>
      <c r="B1839" s="57" t="s">
        <v>2025</v>
      </c>
      <c r="C1839" s="56" t="s">
        <v>2026</v>
      </c>
      <c r="D1839" s="213">
        <v>3</v>
      </c>
      <c r="E1839" s="214">
        <v>24749.4166</v>
      </c>
      <c r="F1839" s="215">
        <v>74247</v>
      </c>
      <c r="G1839" s="213">
        <v>2920</v>
      </c>
      <c r="H1839" s="216">
        <v>24610.292464999999</v>
      </c>
      <c r="I1839" s="215">
        <v>71862054</v>
      </c>
      <c r="J1839" s="213">
        <v>0</v>
      </c>
      <c r="K1839" s="216">
        <v>0</v>
      </c>
      <c r="L1839" s="215">
        <v>0</v>
      </c>
      <c r="M1839" s="213">
        <v>1</v>
      </c>
      <c r="N1839" s="216">
        <v>24650</v>
      </c>
      <c r="O1839" s="215">
        <v>24650</v>
      </c>
      <c r="P1839" s="213">
        <v>0</v>
      </c>
      <c r="Q1839" s="216">
        <v>0</v>
      </c>
      <c r="R1839" s="215">
        <v>0</v>
      </c>
      <c r="S1839" s="213">
        <v>2921</v>
      </c>
      <c r="T1839" s="214">
        <v>24610.306058999999</v>
      </c>
      <c r="U1839" s="217">
        <v>71886704</v>
      </c>
      <c r="V1839" s="213">
        <v>2910</v>
      </c>
      <c r="W1839" s="216">
        <v>24610.295876</v>
      </c>
      <c r="X1839" s="215">
        <v>71615961</v>
      </c>
      <c r="Y1839" s="213">
        <v>0</v>
      </c>
      <c r="Z1839" s="216">
        <v>0</v>
      </c>
      <c r="AA1839" s="215">
        <v>0</v>
      </c>
      <c r="AB1839" s="213">
        <v>14</v>
      </c>
      <c r="AC1839" s="216">
        <v>24642.142856999999</v>
      </c>
      <c r="AD1839" s="215">
        <v>344990</v>
      </c>
      <c r="AE1839" s="213">
        <v>0</v>
      </c>
      <c r="AF1839" s="216">
        <v>0</v>
      </c>
      <c r="AG1839" s="215">
        <v>0</v>
      </c>
      <c r="AH1839" s="213">
        <v>2924</v>
      </c>
      <c r="AI1839" s="214">
        <v>24610.448358000001</v>
      </c>
      <c r="AJ1839" s="215">
        <v>71960951</v>
      </c>
      <c r="AK1839" s="218">
        <v>0</v>
      </c>
      <c r="AL1839" s="214">
        <v>0</v>
      </c>
      <c r="AM1839" s="215">
        <v>0</v>
      </c>
      <c r="AN1839" s="36">
        <f t="shared" si="325"/>
        <v>0</v>
      </c>
      <c r="AO1839" s="37">
        <f t="shared" si="326"/>
        <v>0</v>
      </c>
      <c r="AP1839" s="38" t="s">
        <v>2</v>
      </c>
      <c r="AQ1839" s="39" t="str">
        <f t="shared" si="323"/>
        <v>제품</v>
      </c>
      <c r="AR1839" s="40">
        <f t="shared" si="329"/>
        <v>0</v>
      </c>
      <c r="AS1839" s="41">
        <f t="shared" si="330"/>
        <v>0</v>
      </c>
      <c r="AT1839" s="42">
        <f t="shared" si="331"/>
        <v>0</v>
      </c>
      <c r="AU1839" s="43">
        <f t="shared" si="327"/>
        <v>0</v>
      </c>
      <c r="AV1839" s="95" t="str">
        <f t="shared" si="324"/>
        <v/>
      </c>
      <c r="AW1839" s="61" t="str">
        <f t="shared" si="324"/>
        <v/>
      </c>
      <c r="AX1839" s="61" t="str">
        <f t="shared" si="324"/>
        <v/>
      </c>
      <c r="AY1839" s="61" t="str">
        <f t="shared" si="324"/>
        <v/>
      </c>
      <c r="AZ1839" s="44" t="str">
        <f t="shared" si="324"/>
        <v/>
      </c>
      <c r="BA1839" s="45"/>
      <c r="BB1839" s="97">
        <v>0</v>
      </c>
      <c r="BC1839" s="98">
        <v>0</v>
      </c>
      <c r="BD1839" s="98">
        <v>0</v>
      </c>
      <c r="BE1839" s="98">
        <v>0</v>
      </c>
      <c r="BF1839" s="98">
        <v>0</v>
      </c>
      <c r="BG1839" s="99">
        <f t="shared" si="332"/>
        <v>0</v>
      </c>
      <c r="BH1839" s="52">
        <f t="shared" si="328"/>
        <v>0</v>
      </c>
      <c r="BI1839" s="53">
        <f>IFERROR(IF(ROUND(V1839/((D1839+AK1839)/2),1)&lt;0,0,ROUND(V1839/((D1839+AK1839)/2),1)),0)</f>
        <v>1940</v>
      </c>
      <c r="BJ1839" s="55" t="str">
        <f>IF(AK1839=0,"정상",IF(AP1839="악성","악성",IF(AND(BL1839&gt;3,BI1839&lt;0.5),"악성",IF(AND(AP1839="정상",BL1839&lt;=3),"정상",IF(BI1839&gt;1,"정상","부진")))))</f>
        <v>정상</v>
      </c>
      <c r="BK1839" s="54">
        <v>45870</v>
      </c>
      <c r="BL1839" s="52">
        <f t="shared" si="333"/>
        <v>14</v>
      </c>
    </row>
    <row r="1840" spans="1:64" ht="17.100000000000001" customHeight="1">
      <c r="A1840" s="58" t="s">
        <v>1</v>
      </c>
      <c r="B1840" s="57" t="s">
        <v>1978</v>
      </c>
      <c r="C1840" s="56" t="s">
        <v>1979</v>
      </c>
      <c r="D1840" s="213">
        <v>183</v>
      </c>
      <c r="E1840" s="214">
        <v>4894.4818999999998</v>
      </c>
      <c r="F1840" s="215">
        <v>895689</v>
      </c>
      <c r="G1840" s="213">
        <v>25150</v>
      </c>
      <c r="H1840" s="216">
        <v>5008.8825040000002</v>
      </c>
      <c r="I1840" s="215">
        <v>125973395</v>
      </c>
      <c r="J1840" s="213">
        <v>0</v>
      </c>
      <c r="K1840" s="216">
        <v>0</v>
      </c>
      <c r="L1840" s="215">
        <v>0</v>
      </c>
      <c r="M1840" s="213">
        <v>0</v>
      </c>
      <c r="N1840" s="216">
        <v>0</v>
      </c>
      <c r="O1840" s="215">
        <v>0</v>
      </c>
      <c r="P1840" s="213">
        <v>0</v>
      </c>
      <c r="Q1840" s="216">
        <v>0</v>
      </c>
      <c r="R1840" s="215">
        <v>0</v>
      </c>
      <c r="S1840" s="213">
        <v>25150</v>
      </c>
      <c r="T1840" s="214">
        <v>5008.8825040000002</v>
      </c>
      <c r="U1840" s="217">
        <v>125973395</v>
      </c>
      <c r="V1840" s="213">
        <v>16714</v>
      </c>
      <c r="W1840" s="216">
        <v>5002.0038880000002</v>
      </c>
      <c r="X1840" s="215">
        <v>83603493</v>
      </c>
      <c r="Y1840" s="213">
        <v>0</v>
      </c>
      <c r="Z1840" s="216">
        <v>0</v>
      </c>
      <c r="AA1840" s="215">
        <v>0</v>
      </c>
      <c r="AB1840" s="213">
        <v>99</v>
      </c>
      <c r="AC1840" s="216">
        <v>5036.4949489999999</v>
      </c>
      <c r="AD1840" s="215">
        <v>498613</v>
      </c>
      <c r="AE1840" s="213">
        <v>0</v>
      </c>
      <c r="AF1840" s="216">
        <v>0</v>
      </c>
      <c r="AG1840" s="215">
        <v>0</v>
      </c>
      <c r="AH1840" s="213">
        <v>16813</v>
      </c>
      <c r="AI1840" s="214">
        <v>5002.2069819999997</v>
      </c>
      <c r="AJ1840" s="215">
        <v>84102106</v>
      </c>
      <c r="AK1840" s="218">
        <v>8520</v>
      </c>
      <c r="AL1840" s="214">
        <v>5019.5985000000001</v>
      </c>
      <c r="AM1840" s="215">
        <v>42766978</v>
      </c>
      <c r="AN1840" s="36">
        <f t="shared" si="325"/>
        <v>4.0472153666242005E-3</v>
      </c>
      <c r="AO1840" s="37">
        <f t="shared" si="326"/>
        <v>0.33632021473966761</v>
      </c>
      <c r="AP1840" s="38" t="s">
        <v>2</v>
      </c>
      <c r="AQ1840" s="39" t="str">
        <f t="shared" si="323"/>
        <v>제품</v>
      </c>
      <c r="AR1840" s="40">
        <f t="shared" si="329"/>
        <v>0</v>
      </c>
      <c r="AS1840" s="41">
        <f t="shared" si="330"/>
        <v>0</v>
      </c>
      <c r="AT1840" s="42">
        <f t="shared" si="331"/>
        <v>42766978</v>
      </c>
      <c r="AU1840" s="43">
        <f t="shared" si="327"/>
        <v>42766978</v>
      </c>
      <c r="AV1840" s="95">
        <f t="shared" si="324"/>
        <v>42766979.219999999</v>
      </c>
      <c r="AW1840" s="61" t="str">
        <f t="shared" si="324"/>
        <v/>
      </c>
      <c r="AX1840" s="61" t="str">
        <f t="shared" si="324"/>
        <v/>
      </c>
      <c r="AY1840" s="61" t="str">
        <f t="shared" si="324"/>
        <v/>
      </c>
      <c r="AZ1840" s="44" t="str">
        <f t="shared" si="324"/>
        <v/>
      </c>
      <c r="BA1840" s="45"/>
      <c r="BB1840" s="97">
        <v>8520</v>
      </c>
      <c r="BC1840" s="98">
        <v>0</v>
      </c>
      <c r="BD1840" s="98">
        <v>0</v>
      </c>
      <c r="BE1840" s="98">
        <v>0</v>
      </c>
      <c r="BF1840" s="98">
        <v>0</v>
      </c>
      <c r="BG1840" s="99">
        <f t="shared" si="332"/>
        <v>8520</v>
      </c>
      <c r="BH1840" s="52">
        <f t="shared" si="328"/>
        <v>0</v>
      </c>
      <c r="BI1840" s="53">
        <f>IFERROR(IF(ROUND(V1840/((D1840+AK1840)/2),1)&lt;0,0,ROUND(V1840/((D1840+AK1840)/2),1)),0)</f>
        <v>3.8</v>
      </c>
      <c r="BJ1840" s="55" t="str">
        <f>IF(AK1840=0,"정상",IF(AP1840="악성","악성",IF(AND(BL1840&gt;3,BI1840&lt;0.5),"악성",IF(AND(AP1840="정상",BL1840&lt;=3),"정상",IF(BI1840&gt;1,"정상","부진")))))</f>
        <v>정상</v>
      </c>
      <c r="BK1840" s="54">
        <v>46143</v>
      </c>
      <c r="BL1840" s="52">
        <f t="shared" si="333"/>
        <v>5</v>
      </c>
    </row>
    <row r="1841" spans="1:64" ht="17.100000000000001" customHeight="1">
      <c r="A1841" s="58" t="s">
        <v>1</v>
      </c>
      <c r="B1841" s="57" t="s">
        <v>1953</v>
      </c>
      <c r="C1841" s="56" t="s">
        <v>1954</v>
      </c>
      <c r="D1841" s="213">
        <v>0</v>
      </c>
      <c r="E1841" s="214">
        <v>0</v>
      </c>
      <c r="F1841" s="215">
        <v>0</v>
      </c>
      <c r="G1841" s="213">
        <v>0</v>
      </c>
      <c r="H1841" s="216">
        <v>0</v>
      </c>
      <c r="I1841" s="215">
        <v>0</v>
      </c>
      <c r="J1841" s="213">
        <v>0</v>
      </c>
      <c r="K1841" s="216">
        <v>0</v>
      </c>
      <c r="L1841" s="215">
        <v>0</v>
      </c>
      <c r="M1841" s="213">
        <v>0</v>
      </c>
      <c r="N1841" s="216">
        <v>0</v>
      </c>
      <c r="O1841" s="215">
        <v>0</v>
      </c>
      <c r="P1841" s="213">
        <v>0</v>
      </c>
      <c r="Q1841" s="216">
        <v>0</v>
      </c>
      <c r="R1841" s="215">
        <v>0</v>
      </c>
      <c r="S1841" s="213">
        <v>0</v>
      </c>
      <c r="T1841" s="214">
        <v>0</v>
      </c>
      <c r="U1841" s="217">
        <v>0</v>
      </c>
      <c r="V1841" s="213">
        <v>-2</v>
      </c>
      <c r="W1841" s="216">
        <v>21800</v>
      </c>
      <c r="X1841" s="215">
        <v>-43600</v>
      </c>
      <c r="Y1841" s="213">
        <v>0</v>
      </c>
      <c r="Z1841" s="216">
        <v>0</v>
      </c>
      <c r="AA1841" s="215">
        <v>0</v>
      </c>
      <c r="AB1841" s="213">
        <v>2</v>
      </c>
      <c r="AC1841" s="216">
        <v>21800</v>
      </c>
      <c r="AD1841" s="215">
        <v>43600</v>
      </c>
      <c r="AE1841" s="213">
        <v>0</v>
      </c>
      <c r="AF1841" s="216">
        <v>0</v>
      </c>
      <c r="AG1841" s="215">
        <v>0</v>
      </c>
      <c r="AH1841" s="213">
        <v>0</v>
      </c>
      <c r="AI1841" s="214">
        <v>0</v>
      </c>
      <c r="AJ1841" s="215">
        <v>0</v>
      </c>
      <c r="AK1841" s="218">
        <v>0</v>
      </c>
      <c r="AL1841" s="214">
        <v>0</v>
      </c>
      <c r="AM1841" s="215">
        <v>0</v>
      </c>
      <c r="AN1841" s="36">
        <f t="shared" si="325"/>
        <v>0</v>
      </c>
      <c r="AO1841" s="37">
        <f t="shared" si="326"/>
        <v>0</v>
      </c>
      <c r="AP1841" s="38" t="s">
        <v>3</v>
      </c>
      <c r="AQ1841" s="39" t="str">
        <f t="shared" si="323"/>
        <v>제품</v>
      </c>
      <c r="AR1841" s="40">
        <f t="shared" si="329"/>
        <v>0</v>
      </c>
      <c r="AS1841" s="41">
        <f t="shared" si="330"/>
        <v>0</v>
      </c>
      <c r="AT1841" s="42">
        <f t="shared" si="331"/>
        <v>0</v>
      </c>
      <c r="AU1841" s="43">
        <f t="shared" si="327"/>
        <v>0</v>
      </c>
      <c r="AV1841" s="95" t="str">
        <f t="shared" si="324"/>
        <v/>
      </c>
      <c r="AW1841" s="61" t="str">
        <f t="shared" si="324"/>
        <v/>
      </c>
      <c r="AX1841" s="61" t="str">
        <f t="shared" si="324"/>
        <v/>
      </c>
      <c r="AY1841" s="61" t="str">
        <f t="shared" si="324"/>
        <v/>
      </c>
      <c r="AZ1841" s="44" t="str">
        <f t="shared" si="324"/>
        <v/>
      </c>
      <c r="BA1841" s="45"/>
      <c r="BB1841" s="97">
        <v>0</v>
      </c>
      <c r="BC1841" s="98">
        <v>0</v>
      </c>
      <c r="BD1841" s="98">
        <v>0</v>
      </c>
      <c r="BE1841" s="98">
        <v>0</v>
      </c>
      <c r="BF1841" s="98">
        <v>0</v>
      </c>
      <c r="BG1841" s="99">
        <f t="shared" si="332"/>
        <v>0</v>
      </c>
      <c r="BH1841" s="52">
        <f t="shared" si="328"/>
        <v>0</v>
      </c>
      <c r="BI1841" s="53">
        <f>IFERROR(IF(ROUND(V1841/((D1841+AK1841)/2),1)&lt;0,0,ROUND(V1841/((D1841+AK1841)/2),1)),0)</f>
        <v>0</v>
      </c>
      <c r="BJ1841" s="55" t="str">
        <f>IF(AK1841=0,"정상",IF(AP1841="악성","악성",IF(AND(BL1841&gt;3,BI1841&lt;0.5),"악성",IF(AND(AP1841="정상",BL1841&lt;=3),"정상",IF(BI1841&gt;1,"정상","부진")))))</f>
        <v>정상</v>
      </c>
      <c r="BK1841" s="54">
        <v>44774</v>
      </c>
      <c r="BL1841" s="52">
        <f t="shared" si="333"/>
        <v>50</v>
      </c>
    </row>
    <row r="1842" spans="1:64" ht="17.100000000000001" customHeight="1">
      <c r="A1842" s="58" t="s">
        <v>1</v>
      </c>
      <c r="B1842" s="57" t="s">
        <v>1980</v>
      </c>
      <c r="C1842" s="56" t="s">
        <v>1981</v>
      </c>
      <c r="D1842" s="213">
        <v>20</v>
      </c>
      <c r="E1842" s="214">
        <v>14609.0555</v>
      </c>
      <c r="F1842" s="215">
        <v>292180</v>
      </c>
      <c r="G1842" s="213">
        <v>3942</v>
      </c>
      <c r="H1842" s="216">
        <v>14437.709790999999</v>
      </c>
      <c r="I1842" s="215">
        <v>56913452</v>
      </c>
      <c r="J1842" s="213">
        <v>4998</v>
      </c>
      <c r="K1842" s="216">
        <v>14370.5</v>
      </c>
      <c r="L1842" s="215">
        <v>71823759</v>
      </c>
      <c r="M1842" s="213">
        <v>60</v>
      </c>
      <c r="N1842" s="216">
        <v>1</v>
      </c>
      <c r="O1842" s="215">
        <v>60</v>
      </c>
      <c r="P1842" s="213">
        <v>0</v>
      </c>
      <c r="Q1842" s="216">
        <v>0</v>
      </c>
      <c r="R1842" s="215">
        <v>0</v>
      </c>
      <c r="S1842" s="213">
        <v>9000</v>
      </c>
      <c r="T1842" s="214">
        <v>14304.141222</v>
      </c>
      <c r="U1842" s="217">
        <v>128737271</v>
      </c>
      <c r="V1842" s="213">
        <v>6001</v>
      </c>
      <c r="W1842" s="216">
        <v>14273.054157</v>
      </c>
      <c r="X1842" s="215">
        <v>85652598</v>
      </c>
      <c r="Y1842" s="213">
        <v>0</v>
      </c>
      <c r="Z1842" s="216">
        <v>0</v>
      </c>
      <c r="AA1842" s="215">
        <v>0</v>
      </c>
      <c r="AB1842" s="213">
        <v>74</v>
      </c>
      <c r="AC1842" s="216">
        <v>14269.027027</v>
      </c>
      <c r="AD1842" s="215">
        <v>1055908</v>
      </c>
      <c r="AE1842" s="213">
        <v>0</v>
      </c>
      <c r="AF1842" s="216">
        <v>0</v>
      </c>
      <c r="AG1842" s="215">
        <v>0</v>
      </c>
      <c r="AH1842" s="213">
        <v>6075</v>
      </c>
      <c r="AI1842" s="214">
        <v>14273.005101999999</v>
      </c>
      <c r="AJ1842" s="215">
        <v>86708506</v>
      </c>
      <c r="AK1842" s="218">
        <v>2945</v>
      </c>
      <c r="AL1842" s="214">
        <v>14370.44</v>
      </c>
      <c r="AM1842" s="215">
        <v>42320945</v>
      </c>
      <c r="AN1842" s="36">
        <f t="shared" si="325"/>
        <v>4.0050054257763463E-3</v>
      </c>
      <c r="AO1842" s="37">
        <f t="shared" si="326"/>
        <v>0.32649667405764965</v>
      </c>
      <c r="AP1842" s="38" t="s">
        <v>2</v>
      </c>
      <c r="AQ1842" s="39" t="str">
        <f t="shared" si="323"/>
        <v>제품</v>
      </c>
      <c r="AR1842" s="40">
        <f t="shared" si="329"/>
        <v>0</v>
      </c>
      <c r="AS1842" s="41">
        <f t="shared" si="330"/>
        <v>0</v>
      </c>
      <c r="AT1842" s="42">
        <f t="shared" si="331"/>
        <v>42320945</v>
      </c>
      <c r="AU1842" s="43">
        <f t="shared" si="327"/>
        <v>42320945</v>
      </c>
      <c r="AV1842" s="95">
        <f t="shared" si="324"/>
        <v>42320945.800000004</v>
      </c>
      <c r="AW1842" s="61" t="str">
        <f t="shared" si="324"/>
        <v/>
      </c>
      <c r="AX1842" s="61" t="str">
        <f t="shared" si="324"/>
        <v/>
      </c>
      <c r="AY1842" s="61" t="str">
        <f t="shared" si="324"/>
        <v/>
      </c>
      <c r="AZ1842" s="44" t="str">
        <f t="shared" si="324"/>
        <v/>
      </c>
      <c r="BA1842" s="45"/>
      <c r="BB1842" s="97">
        <v>2945</v>
      </c>
      <c r="BC1842" s="98">
        <v>0</v>
      </c>
      <c r="BD1842" s="98">
        <v>0</v>
      </c>
      <c r="BE1842" s="98">
        <v>0</v>
      </c>
      <c r="BF1842" s="98">
        <v>0</v>
      </c>
      <c r="BG1842" s="99">
        <f t="shared" si="332"/>
        <v>2945</v>
      </c>
      <c r="BH1842" s="52">
        <f t="shared" si="328"/>
        <v>0</v>
      </c>
      <c r="BI1842" s="53">
        <f>IFERROR(IF(ROUND(V1842/((D1842+AK1842)/2),1)&lt;0,0,ROUND(V1842/((D1842+AK1842)/2),1)),0)</f>
        <v>4</v>
      </c>
      <c r="BJ1842" s="55" t="str">
        <f>IF(AK1842=0,"정상",IF(AP1842="악성","악성",IF(AND(BL1842&gt;3,BI1842&lt;0.5),"악성",IF(AND(AP1842="정상",BL1842&lt;=3),"정상",IF(BI1842&gt;1,"정상","부진")))))</f>
        <v>정상</v>
      </c>
      <c r="BK1842" s="54">
        <v>44805</v>
      </c>
      <c r="BL1842" s="52">
        <f t="shared" si="333"/>
        <v>49</v>
      </c>
    </row>
    <row r="1843" spans="1:64" ht="17.100000000000001" customHeight="1">
      <c r="A1843" s="58" t="s">
        <v>1</v>
      </c>
      <c r="B1843" s="57" t="s">
        <v>2027</v>
      </c>
      <c r="C1843" s="56" t="s">
        <v>2028</v>
      </c>
      <c r="D1843" s="213">
        <v>1064</v>
      </c>
      <c r="E1843" s="214">
        <v>18193.315699999999</v>
      </c>
      <c r="F1843" s="215">
        <v>19357687</v>
      </c>
      <c r="G1843" s="213">
        <v>4002</v>
      </c>
      <c r="H1843" s="216">
        <v>18632.259870000002</v>
      </c>
      <c r="I1843" s="215">
        <v>74566304</v>
      </c>
      <c r="J1843" s="213">
        <v>0</v>
      </c>
      <c r="K1843" s="216">
        <v>0</v>
      </c>
      <c r="L1843" s="215">
        <v>0</v>
      </c>
      <c r="M1843" s="213">
        <v>3</v>
      </c>
      <c r="N1843" s="216">
        <v>18566.333332999999</v>
      </c>
      <c r="O1843" s="215">
        <v>55699</v>
      </c>
      <c r="P1843" s="213">
        <v>0</v>
      </c>
      <c r="Q1843" s="216">
        <v>0</v>
      </c>
      <c r="R1843" s="215">
        <v>0</v>
      </c>
      <c r="S1843" s="213">
        <v>4005</v>
      </c>
      <c r="T1843" s="214">
        <v>18632.210486</v>
      </c>
      <c r="U1843" s="217">
        <v>74622003</v>
      </c>
      <c r="V1843" s="213">
        <v>4187</v>
      </c>
      <c r="W1843" s="216">
        <v>18534.784810000001</v>
      </c>
      <c r="X1843" s="215">
        <v>77605144</v>
      </c>
      <c r="Y1843" s="213">
        <v>0</v>
      </c>
      <c r="Z1843" s="216">
        <v>0</v>
      </c>
      <c r="AA1843" s="215">
        <v>0</v>
      </c>
      <c r="AB1843" s="213">
        <v>32</v>
      </c>
      <c r="AC1843" s="216">
        <v>18531.6875</v>
      </c>
      <c r="AD1843" s="215">
        <v>593014</v>
      </c>
      <c r="AE1843" s="213">
        <v>0</v>
      </c>
      <c r="AF1843" s="216">
        <v>0</v>
      </c>
      <c r="AG1843" s="215">
        <v>0</v>
      </c>
      <c r="AH1843" s="213">
        <v>4219</v>
      </c>
      <c r="AI1843" s="214">
        <v>18534.761317</v>
      </c>
      <c r="AJ1843" s="215">
        <v>78198158</v>
      </c>
      <c r="AK1843" s="218">
        <v>850</v>
      </c>
      <c r="AL1843" s="214">
        <v>18566.508999999998</v>
      </c>
      <c r="AM1843" s="215">
        <v>15781532</v>
      </c>
      <c r="AN1843" s="36">
        <f t="shared" si="325"/>
        <v>1.4934714072916621E-3</v>
      </c>
      <c r="AO1843" s="37">
        <f t="shared" si="326"/>
        <v>0.16768593410929178</v>
      </c>
      <c r="AP1843" s="38" t="s">
        <v>2</v>
      </c>
      <c r="AQ1843" s="39" t="str">
        <f t="shared" si="323"/>
        <v>제품</v>
      </c>
      <c r="AR1843" s="40">
        <f t="shared" si="329"/>
        <v>0</v>
      </c>
      <c r="AS1843" s="41">
        <f t="shared" si="330"/>
        <v>0</v>
      </c>
      <c r="AT1843" s="42">
        <f t="shared" si="331"/>
        <v>15781532</v>
      </c>
      <c r="AU1843" s="43">
        <f t="shared" si="327"/>
        <v>15781532</v>
      </c>
      <c r="AV1843" s="95">
        <f t="shared" si="324"/>
        <v>15781532.649999999</v>
      </c>
      <c r="AW1843" s="61" t="str">
        <f t="shared" si="324"/>
        <v/>
      </c>
      <c r="AX1843" s="61" t="str">
        <f t="shared" si="324"/>
        <v/>
      </c>
      <c r="AY1843" s="61" t="str">
        <f t="shared" si="324"/>
        <v/>
      </c>
      <c r="AZ1843" s="44" t="str">
        <f t="shared" si="324"/>
        <v/>
      </c>
      <c r="BA1843" s="45"/>
      <c r="BB1843" s="97">
        <v>850</v>
      </c>
      <c r="BC1843" s="98">
        <v>0</v>
      </c>
      <c r="BD1843" s="98">
        <v>0</v>
      </c>
      <c r="BE1843" s="98">
        <v>0</v>
      </c>
      <c r="BF1843" s="98">
        <v>0</v>
      </c>
      <c r="BG1843" s="99">
        <f t="shared" si="332"/>
        <v>850</v>
      </c>
      <c r="BH1843" s="52">
        <f t="shared" si="328"/>
        <v>0</v>
      </c>
      <c r="BI1843" s="53">
        <f>IFERROR(IF(ROUND(V1843/((D1843+AK1843)/2),1)&lt;0,0,ROUND(V1843/((D1843+AK1843)/2),1)),0)</f>
        <v>4.4000000000000004</v>
      </c>
      <c r="BJ1843" s="55" t="str">
        <f>IF(AK1843=0,"정상",IF(AP1843="악성","악성",IF(AND(BL1843&gt;3,BI1843&lt;0.5),"악성",IF(AND(AP1843="정상",BL1843&lt;=3),"정상",IF(BI1843&gt;1,"정상","부진")))))</f>
        <v>정상</v>
      </c>
      <c r="BK1843" s="54">
        <v>44835</v>
      </c>
      <c r="BL1843" s="52">
        <f t="shared" si="333"/>
        <v>48</v>
      </c>
    </row>
    <row r="1844" spans="1:64" ht="17.100000000000001" customHeight="1">
      <c r="A1844" s="58" t="s">
        <v>1</v>
      </c>
      <c r="B1844" s="57" t="s">
        <v>2029</v>
      </c>
      <c r="C1844" s="56" t="s">
        <v>2030</v>
      </c>
      <c r="D1844" s="213">
        <v>2990</v>
      </c>
      <c r="E1844" s="214">
        <v>12407.2875</v>
      </c>
      <c r="F1844" s="215">
        <v>37097789</v>
      </c>
      <c r="G1844" s="213">
        <v>10272</v>
      </c>
      <c r="H1844" s="216">
        <v>12381.083138</v>
      </c>
      <c r="I1844" s="215">
        <v>127178486</v>
      </c>
      <c r="J1844" s="213">
        <v>0</v>
      </c>
      <c r="K1844" s="216">
        <v>0</v>
      </c>
      <c r="L1844" s="215">
        <v>0</v>
      </c>
      <c r="M1844" s="213">
        <v>1</v>
      </c>
      <c r="N1844" s="216">
        <v>12762</v>
      </c>
      <c r="O1844" s="215">
        <v>12762</v>
      </c>
      <c r="P1844" s="213">
        <v>0</v>
      </c>
      <c r="Q1844" s="216">
        <v>0</v>
      </c>
      <c r="R1844" s="215">
        <v>0</v>
      </c>
      <c r="S1844" s="213">
        <v>10273</v>
      </c>
      <c r="T1844" s="214">
        <v>12381.120218</v>
      </c>
      <c r="U1844" s="217">
        <v>127191248</v>
      </c>
      <c r="V1844" s="213">
        <v>9803</v>
      </c>
      <c r="W1844" s="216">
        <v>12270.857083999999</v>
      </c>
      <c r="X1844" s="215">
        <v>120291212</v>
      </c>
      <c r="Y1844" s="213">
        <v>0</v>
      </c>
      <c r="Z1844" s="216">
        <v>0</v>
      </c>
      <c r="AA1844" s="215">
        <v>0</v>
      </c>
      <c r="AB1844" s="213">
        <v>333</v>
      </c>
      <c r="AC1844" s="216">
        <v>12287.033033</v>
      </c>
      <c r="AD1844" s="215">
        <v>4091582</v>
      </c>
      <c r="AE1844" s="213">
        <v>0</v>
      </c>
      <c r="AF1844" s="216">
        <v>0</v>
      </c>
      <c r="AG1844" s="215">
        <v>0</v>
      </c>
      <c r="AH1844" s="213">
        <v>10136</v>
      </c>
      <c r="AI1844" s="214">
        <v>12271.388516000001</v>
      </c>
      <c r="AJ1844" s="215">
        <v>124382794</v>
      </c>
      <c r="AK1844" s="218">
        <v>3127</v>
      </c>
      <c r="AL1844" s="214">
        <v>12761.8303</v>
      </c>
      <c r="AM1844" s="215">
        <v>39906243</v>
      </c>
      <c r="AN1844" s="36">
        <f t="shared" si="325"/>
        <v>3.7764922247683587E-3</v>
      </c>
      <c r="AO1844" s="37">
        <f t="shared" si="326"/>
        <v>0.23576867978587046</v>
      </c>
      <c r="AP1844" s="38" t="s">
        <v>2</v>
      </c>
      <c r="AQ1844" s="39" t="str">
        <f t="shared" si="323"/>
        <v>제품</v>
      </c>
      <c r="AR1844" s="40">
        <f t="shared" si="329"/>
        <v>0</v>
      </c>
      <c r="AS1844" s="41">
        <f t="shared" si="330"/>
        <v>0</v>
      </c>
      <c r="AT1844" s="42">
        <f t="shared" si="331"/>
        <v>39906243</v>
      </c>
      <c r="AU1844" s="43">
        <f t="shared" si="327"/>
        <v>39906243</v>
      </c>
      <c r="AV1844" s="95">
        <f t="shared" si="324"/>
        <v>39906243.348099999</v>
      </c>
      <c r="AW1844" s="61" t="str">
        <f t="shared" si="324"/>
        <v/>
      </c>
      <c r="AX1844" s="61" t="str">
        <f t="shared" si="324"/>
        <v/>
      </c>
      <c r="AY1844" s="61" t="str">
        <f t="shared" si="324"/>
        <v/>
      </c>
      <c r="AZ1844" s="44" t="str">
        <f t="shared" si="324"/>
        <v/>
      </c>
      <c r="BA1844" s="45"/>
      <c r="BB1844" s="97">
        <v>3127</v>
      </c>
      <c r="BC1844" s="98">
        <v>0</v>
      </c>
      <c r="BD1844" s="98">
        <v>0</v>
      </c>
      <c r="BE1844" s="98">
        <v>0</v>
      </c>
      <c r="BF1844" s="98">
        <v>0</v>
      </c>
      <c r="BG1844" s="99">
        <f t="shared" si="332"/>
        <v>3127</v>
      </c>
      <c r="BH1844" s="52">
        <f t="shared" si="328"/>
        <v>0</v>
      </c>
      <c r="BI1844" s="53">
        <f>IFERROR(IF(ROUND(V1844/((D1844+AK1844)/2),1)&lt;0,0,ROUND(V1844/((D1844+AK1844)/2),1)),0)</f>
        <v>3.2</v>
      </c>
      <c r="BJ1844" s="55" t="str">
        <f>IF(AK1844=0,"정상",IF(AP1844="악성","악성",IF(AND(BL1844&gt;3,BI1844&lt;0.5),"악성",IF(AND(AP1844="정상",BL1844&lt;=3),"정상",IF(BI1844&gt;1,"정상","부진")))))</f>
        <v>정상</v>
      </c>
      <c r="BK1844" s="54">
        <v>46113</v>
      </c>
      <c r="BL1844" s="52">
        <f t="shared" si="333"/>
        <v>6</v>
      </c>
    </row>
    <row r="1845" spans="1:64" ht="17.100000000000001" customHeight="1">
      <c r="A1845" s="58" t="s">
        <v>1</v>
      </c>
      <c r="B1845" s="57" t="s">
        <v>2066</v>
      </c>
      <c r="C1845" s="56" t="s">
        <v>2067</v>
      </c>
      <c r="D1845" s="213">
        <v>2092</v>
      </c>
      <c r="E1845" s="214">
        <v>10080.117700000001</v>
      </c>
      <c r="F1845" s="215">
        <v>21087606</v>
      </c>
      <c r="G1845" s="213">
        <v>0</v>
      </c>
      <c r="H1845" s="216">
        <v>0</v>
      </c>
      <c r="I1845" s="215">
        <v>0</v>
      </c>
      <c r="J1845" s="213">
        <v>0</v>
      </c>
      <c r="K1845" s="216">
        <v>0</v>
      </c>
      <c r="L1845" s="215">
        <v>0</v>
      </c>
      <c r="M1845" s="213">
        <v>2</v>
      </c>
      <c r="N1845" s="216">
        <v>10080</v>
      </c>
      <c r="O1845" s="215">
        <v>20160</v>
      </c>
      <c r="P1845" s="213">
        <v>0</v>
      </c>
      <c r="Q1845" s="216">
        <v>0</v>
      </c>
      <c r="R1845" s="215">
        <v>0</v>
      </c>
      <c r="S1845" s="213">
        <v>2</v>
      </c>
      <c r="T1845" s="214">
        <v>10080</v>
      </c>
      <c r="U1845" s="217">
        <v>20160</v>
      </c>
      <c r="V1845" s="213">
        <v>2059</v>
      </c>
      <c r="W1845" s="216">
        <v>10080.114132999999</v>
      </c>
      <c r="X1845" s="215">
        <v>20754955</v>
      </c>
      <c r="Y1845" s="213">
        <v>0</v>
      </c>
      <c r="Z1845" s="216">
        <v>0</v>
      </c>
      <c r="AA1845" s="215">
        <v>0</v>
      </c>
      <c r="AB1845" s="213">
        <v>34</v>
      </c>
      <c r="AC1845" s="216">
        <v>10080.352940999999</v>
      </c>
      <c r="AD1845" s="215">
        <v>342732</v>
      </c>
      <c r="AE1845" s="213">
        <v>0</v>
      </c>
      <c r="AF1845" s="216">
        <v>0</v>
      </c>
      <c r="AG1845" s="215">
        <v>0</v>
      </c>
      <c r="AH1845" s="213">
        <v>2093</v>
      </c>
      <c r="AI1845" s="214">
        <v>10080.118012000001</v>
      </c>
      <c r="AJ1845" s="215">
        <v>21097687</v>
      </c>
      <c r="AK1845" s="218">
        <v>1</v>
      </c>
      <c r="AL1845" s="214">
        <v>10079.959999999999</v>
      </c>
      <c r="AM1845" s="215">
        <v>10079</v>
      </c>
      <c r="AN1845" s="36">
        <f t="shared" si="325"/>
        <v>9.5381730456160165E-7</v>
      </c>
      <c r="AO1845" s="37">
        <f t="shared" si="326"/>
        <v>4.7755491881566379E-4</v>
      </c>
      <c r="AP1845" s="38" t="s">
        <v>4</v>
      </c>
      <c r="AQ1845" s="39" t="str">
        <f t="shared" si="323"/>
        <v>제품</v>
      </c>
      <c r="AR1845" s="40">
        <f t="shared" si="329"/>
        <v>0</v>
      </c>
      <c r="AS1845" s="41">
        <f t="shared" si="330"/>
        <v>10079</v>
      </c>
      <c r="AT1845" s="42">
        <f t="shared" si="331"/>
        <v>0</v>
      </c>
      <c r="AU1845" s="43">
        <f t="shared" si="327"/>
        <v>10079</v>
      </c>
      <c r="AV1845" s="95">
        <f t="shared" si="324"/>
        <v>10079.959999999999</v>
      </c>
      <c r="AW1845" s="61" t="str">
        <f t="shared" si="324"/>
        <v/>
      </c>
      <c r="AX1845" s="61" t="str">
        <f t="shared" si="324"/>
        <v/>
      </c>
      <c r="AY1845" s="61" t="str">
        <f t="shared" si="324"/>
        <v/>
      </c>
      <c r="AZ1845" s="44" t="str">
        <f t="shared" si="324"/>
        <v/>
      </c>
      <c r="BA1845" s="45"/>
      <c r="BB1845" s="97">
        <v>1</v>
      </c>
      <c r="BC1845" s="98">
        <v>0</v>
      </c>
      <c r="BD1845" s="98">
        <v>0</v>
      </c>
      <c r="BE1845" s="98">
        <v>0</v>
      </c>
      <c r="BF1845" s="98">
        <v>0</v>
      </c>
      <c r="BG1845" s="99">
        <f t="shared" si="332"/>
        <v>1</v>
      </c>
      <c r="BH1845" s="52">
        <f t="shared" si="328"/>
        <v>0</v>
      </c>
      <c r="BI1845" s="53">
        <f>IFERROR(IF(ROUND(V1845/((D1845+AK1845)/2),1)&lt;0,0,ROUND(V1845/((D1845+AK1845)/2),1)),0)</f>
        <v>2</v>
      </c>
      <c r="BJ1845" s="55" t="str">
        <f>IF(AK1845=0,"정상",IF(AP1845="악성","악성",IF(AND(BL1845&gt;3,BI1845&lt;0.5),"악성",IF(AND(AP1845="정상",BL1845&lt;=3),"정상",IF(BI1845&gt;1,"정상","부진")))))</f>
        <v>정상</v>
      </c>
      <c r="BK1845" s="54">
        <v>44866</v>
      </c>
      <c r="BL1845" s="52">
        <f t="shared" si="333"/>
        <v>47</v>
      </c>
    </row>
    <row r="1846" spans="1:64" ht="17.100000000000001" customHeight="1">
      <c r="A1846" s="58" t="s">
        <v>1</v>
      </c>
      <c r="B1846" s="57" t="s">
        <v>2031</v>
      </c>
      <c r="C1846" s="56" t="s">
        <v>2128</v>
      </c>
      <c r="D1846" s="213">
        <v>779</v>
      </c>
      <c r="E1846" s="214">
        <v>28904.667000000001</v>
      </c>
      <c r="F1846" s="215">
        <v>22516735</v>
      </c>
      <c r="G1846" s="213">
        <v>3000</v>
      </c>
      <c r="H1846" s="216">
        <v>31935.806333</v>
      </c>
      <c r="I1846" s="215">
        <v>95807419</v>
      </c>
      <c r="J1846" s="213">
        <v>0</v>
      </c>
      <c r="K1846" s="216">
        <v>0</v>
      </c>
      <c r="L1846" s="215">
        <v>0</v>
      </c>
      <c r="M1846" s="213">
        <v>1</v>
      </c>
      <c r="N1846" s="216">
        <v>31987</v>
      </c>
      <c r="O1846" s="215">
        <v>31987</v>
      </c>
      <c r="P1846" s="213">
        <v>0</v>
      </c>
      <c r="Q1846" s="216">
        <v>0</v>
      </c>
      <c r="R1846" s="215">
        <v>0</v>
      </c>
      <c r="S1846" s="213">
        <v>3001</v>
      </c>
      <c r="T1846" s="214">
        <v>31935.823391999998</v>
      </c>
      <c r="U1846" s="217">
        <v>95839406</v>
      </c>
      <c r="V1846" s="213">
        <v>2392</v>
      </c>
      <c r="W1846" s="216">
        <v>30928.247490999998</v>
      </c>
      <c r="X1846" s="215">
        <v>73980368</v>
      </c>
      <c r="Y1846" s="213">
        <v>0</v>
      </c>
      <c r="Z1846" s="216">
        <v>0</v>
      </c>
      <c r="AA1846" s="215">
        <v>0</v>
      </c>
      <c r="AB1846" s="213">
        <v>13</v>
      </c>
      <c r="AC1846" s="216">
        <v>30327.230769000002</v>
      </c>
      <c r="AD1846" s="215">
        <v>394254</v>
      </c>
      <c r="AE1846" s="213">
        <v>0</v>
      </c>
      <c r="AF1846" s="216">
        <v>0</v>
      </c>
      <c r="AG1846" s="215">
        <v>0</v>
      </c>
      <c r="AH1846" s="213">
        <v>2405</v>
      </c>
      <c r="AI1846" s="214">
        <v>30924.998752</v>
      </c>
      <c r="AJ1846" s="215">
        <v>74374622</v>
      </c>
      <c r="AK1846" s="218">
        <v>1375</v>
      </c>
      <c r="AL1846" s="214">
        <v>31986.559499999999</v>
      </c>
      <c r="AM1846" s="215">
        <v>43981519</v>
      </c>
      <c r="AN1846" s="36">
        <f t="shared" si="325"/>
        <v>4.1621523864574734E-3</v>
      </c>
      <c r="AO1846" s="37">
        <f t="shared" si="326"/>
        <v>0.36375661375661378</v>
      </c>
      <c r="AP1846" s="38" t="s">
        <v>2</v>
      </c>
      <c r="AQ1846" s="39" t="str">
        <f t="shared" si="323"/>
        <v>제품</v>
      </c>
      <c r="AR1846" s="40">
        <f t="shared" si="329"/>
        <v>0</v>
      </c>
      <c r="AS1846" s="41">
        <f t="shared" si="330"/>
        <v>0</v>
      </c>
      <c r="AT1846" s="42">
        <f t="shared" si="331"/>
        <v>43981519</v>
      </c>
      <c r="AU1846" s="43">
        <f t="shared" si="327"/>
        <v>43981519</v>
      </c>
      <c r="AV1846" s="95">
        <f t="shared" ref="AV1846:AZ1896" si="334">IF(+BB1846*$AL1846=0,"",+BB1846*$AL1846)</f>
        <v>43981519.3125</v>
      </c>
      <c r="AW1846" s="61" t="str">
        <f t="shared" si="334"/>
        <v/>
      </c>
      <c r="AX1846" s="61" t="str">
        <f t="shared" si="334"/>
        <v/>
      </c>
      <c r="AY1846" s="61" t="str">
        <f t="shared" si="334"/>
        <v/>
      </c>
      <c r="AZ1846" s="44" t="str">
        <f t="shared" si="334"/>
        <v/>
      </c>
      <c r="BA1846" s="45"/>
      <c r="BB1846" s="97">
        <v>1375</v>
      </c>
      <c r="BC1846" s="98">
        <v>0</v>
      </c>
      <c r="BD1846" s="98">
        <v>0</v>
      </c>
      <c r="BE1846" s="98">
        <v>0</v>
      </c>
      <c r="BF1846" s="98">
        <v>0</v>
      </c>
      <c r="BG1846" s="99">
        <f t="shared" si="332"/>
        <v>1375</v>
      </c>
      <c r="BH1846" s="52">
        <f t="shared" si="328"/>
        <v>0</v>
      </c>
      <c r="BI1846" s="53">
        <f>IFERROR(IF(ROUND(V1846/((D1846+AK1846)/2),1)&lt;0,0,ROUND(V1846/((D1846+AK1846)/2),1)),0)</f>
        <v>2.2000000000000002</v>
      </c>
      <c r="BJ1846" s="55" t="str">
        <f>IF(AK1846=0,"정상",IF(AP1846="악성","악성",IF(AND(BL1846&gt;3,BI1846&lt;0.5),"악성",IF(AND(AP1846="정상",BL1846&lt;=3),"정상",IF(BI1846&gt;1,"정상","부진")))))</f>
        <v>정상</v>
      </c>
      <c r="BK1846" s="54">
        <v>46113</v>
      </c>
      <c r="BL1846" s="52">
        <f t="shared" si="333"/>
        <v>6</v>
      </c>
    </row>
    <row r="1847" spans="1:64" ht="17.100000000000001" customHeight="1">
      <c r="A1847" s="58" t="s">
        <v>1</v>
      </c>
      <c r="B1847" s="57" t="s">
        <v>2443</v>
      </c>
      <c r="C1847" s="56" t="s">
        <v>2444</v>
      </c>
      <c r="D1847" s="213">
        <v>2632</v>
      </c>
      <c r="E1847" s="214">
        <v>5199.8307000000004</v>
      </c>
      <c r="F1847" s="215">
        <v>13685953</v>
      </c>
      <c r="G1847" s="213">
        <v>18200</v>
      </c>
      <c r="H1847" s="216">
        <v>5308.6842299999998</v>
      </c>
      <c r="I1847" s="215">
        <v>96618053</v>
      </c>
      <c r="J1847" s="213">
        <v>0</v>
      </c>
      <c r="K1847" s="216">
        <v>0</v>
      </c>
      <c r="L1847" s="215">
        <v>0</v>
      </c>
      <c r="M1847" s="213">
        <v>11</v>
      </c>
      <c r="N1847" s="216">
        <v>5292</v>
      </c>
      <c r="O1847" s="215">
        <v>58212</v>
      </c>
      <c r="P1847" s="213">
        <v>0</v>
      </c>
      <c r="Q1847" s="216">
        <v>0</v>
      </c>
      <c r="R1847" s="215">
        <v>0</v>
      </c>
      <c r="S1847" s="213">
        <v>18211</v>
      </c>
      <c r="T1847" s="214">
        <v>5308.6741519999996</v>
      </c>
      <c r="U1847" s="217">
        <v>96676265</v>
      </c>
      <c r="V1847" s="213">
        <v>16727</v>
      </c>
      <c r="W1847" s="216">
        <v>5283.2931179999996</v>
      </c>
      <c r="X1847" s="215">
        <v>88373644</v>
      </c>
      <c r="Y1847" s="213">
        <v>0</v>
      </c>
      <c r="Z1847" s="216">
        <v>0</v>
      </c>
      <c r="AA1847" s="215">
        <v>0</v>
      </c>
      <c r="AB1847" s="213">
        <v>63</v>
      </c>
      <c r="AC1847" s="216">
        <v>5273.0793649999996</v>
      </c>
      <c r="AD1847" s="215">
        <v>332204</v>
      </c>
      <c r="AE1847" s="213">
        <v>0</v>
      </c>
      <c r="AF1847" s="216">
        <v>0</v>
      </c>
      <c r="AG1847" s="215">
        <v>0</v>
      </c>
      <c r="AH1847" s="213">
        <v>16790</v>
      </c>
      <c r="AI1847" s="214">
        <v>5283.2547940000004</v>
      </c>
      <c r="AJ1847" s="215">
        <v>88705848</v>
      </c>
      <c r="AK1847" s="218">
        <v>4053</v>
      </c>
      <c r="AL1847" s="214">
        <v>5343.2941000000001</v>
      </c>
      <c r="AM1847" s="215">
        <v>21656370</v>
      </c>
      <c r="AN1847" s="36">
        <f t="shared" si="325"/>
        <v>2.0494315368576976E-3</v>
      </c>
      <c r="AO1847" s="37">
        <f t="shared" si="326"/>
        <v>0.1944537734491196</v>
      </c>
      <c r="AP1847" s="38" t="s">
        <v>2</v>
      </c>
      <c r="AQ1847" s="39" t="str">
        <f t="shared" si="323"/>
        <v>제품</v>
      </c>
      <c r="AR1847" s="40">
        <f t="shared" si="329"/>
        <v>0</v>
      </c>
      <c r="AS1847" s="41">
        <f t="shared" si="330"/>
        <v>0</v>
      </c>
      <c r="AT1847" s="42">
        <f t="shared" si="331"/>
        <v>21656370</v>
      </c>
      <c r="AU1847" s="43">
        <f t="shared" si="327"/>
        <v>21656370</v>
      </c>
      <c r="AV1847" s="95">
        <f t="shared" si="334"/>
        <v>21656370.987300001</v>
      </c>
      <c r="AW1847" s="61" t="str">
        <f t="shared" si="334"/>
        <v/>
      </c>
      <c r="AX1847" s="61" t="str">
        <f t="shared" si="334"/>
        <v/>
      </c>
      <c r="AY1847" s="61" t="str">
        <f t="shared" si="334"/>
        <v/>
      </c>
      <c r="AZ1847" s="44" t="str">
        <f t="shared" si="334"/>
        <v/>
      </c>
      <c r="BA1847" s="45"/>
      <c r="BB1847" s="97">
        <v>4053</v>
      </c>
      <c r="BC1847" s="98">
        <v>0</v>
      </c>
      <c r="BD1847" s="98">
        <v>0</v>
      </c>
      <c r="BE1847" s="98">
        <v>0</v>
      </c>
      <c r="BF1847" s="98">
        <v>0</v>
      </c>
      <c r="BG1847" s="99">
        <f t="shared" si="332"/>
        <v>4053</v>
      </c>
      <c r="BH1847" s="52">
        <f t="shared" si="328"/>
        <v>0</v>
      </c>
      <c r="BI1847" s="53">
        <f>IFERROR(IF(ROUND(V1847/((D1847+AK1847)/2),1)&lt;0,0,ROUND(V1847/((D1847+AK1847)/2),1)),0)</f>
        <v>5</v>
      </c>
      <c r="BJ1847" s="55" t="str">
        <f>IF(AK1847=0,"정상",IF(AP1847="악성","악성",IF(AND(BL1847&gt;3,BI1847&lt;0.5),"악성",IF(AND(AP1847="정상",BL1847&lt;=3),"정상",IF(BI1847&gt;1,"정상","부진")))))</f>
        <v>정상</v>
      </c>
      <c r="BK1847" s="54">
        <v>46143</v>
      </c>
      <c r="BL1847" s="52">
        <f t="shared" si="333"/>
        <v>5</v>
      </c>
    </row>
    <row r="1848" spans="1:64" ht="17.100000000000001" customHeight="1">
      <c r="A1848" s="58" t="s">
        <v>1</v>
      </c>
      <c r="B1848" s="57" t="s">
        <v>2445</v>
      </c>
      <c r="C1848" s="56" t="s">
        <v>2446</v>
      </c>
      <c r="D1848" s="213">
        <v>1836</v>
      </c>
      <c r="E1848" s="214">
        <v>11179.116099999999</v>
      </c>
      <c r="F1848" s="215">
        <v>20524857</v>
      </c>
      <c r="G1848" s="213">
        <v>5802</v>
      </c>
      <c r="H1848" s="216">
        <v>11443.265942</v>
      </c>
      <c r="I1848" s="215">
        <v>66393829</v>
      </c>
      <c r="J1848" s="213">
        <v>0</v>
      </c>
      <c r="K1848" s="216">
        <v>0</v>
      </c>
      <c r="L1848" s="215">
        <v>0</v>
      </c>
      <c r="M1848" s="213">
        <v>0</v>
      </c>
      <c r="N1848" s="216">
        <v>0</v>
      </c>
      <c r="O1848" s="215">
        <v>0</v>
      </c>
      <c r="P1848" s="213">
        <v>0</v>
      </c>
      <c r="Q1848" s="216">
        <v>0</v>
      </c>
      <c r="R1848" s="215">
        <v>0</v>
      </c>
      <c r="S1848" s="213">
        <v>5802</v>
      </c>
      <c r="T1848" s="214">
        <v>11443.265942</v>
      </c>
      <c r="U1848" s="217">
        <v>66393829</v>
      </c>
      <c r="V1848" s="213">
        <v>5293</v>
      </c>
      <c r="W1848" s="216">
        <v>11348.3174</v>
      </c>
      <c r="X1848" s="215">
        <v>60066644</v>
      </c>
      <c r="Y1848" s="213">
        <v>0</v>
      </c>
      <c r="Z1848" s="216">
        <v>0</v>
      </c>
      <c r="AA1848" s="215">
        <v>0</v>
      </c>
      <c r="AB1848" s="213">
        <v>22</v>
      </c>
      <c r="AC1848" s="216">
        <v>11351.5</v>
      </c>
      <c r="AD1848" s="215">
        <v>249733</v>
      </c>
      <c r="AE1848" s="213">
        <v>0</v>
      </c>
      <c r="AF1848" s="216">
        <v>0</v>
      </c>
      <c r="AG1848" s="215">
        <v>0</v>
      </c>
      <c r="AH1848" s="213">
        <v>5315</v>
      </c>
      <c r="AI1848" s="214">
        <v>11348.330572999999</v>
      </c>
      <c r="AJ1848" s="215">
        <v>60316377</v>
      </c>
      <c r="AK1848" s="218">
        <v>2323</v>
      </c>
      <c r="AL1848" s="214">
        <v>11451.704599999999</v>
      </c>
      <c r="AM1848" s="215">
        <v>26602309</v>
      </c>
      <c r="AN1848" s="36">
        <f t="shared" si="325"/>
        <v>2.5174861261528761E-3</v>
      </c>
      <c r="AO1848" s="37">
        <f t="shared" si="326"/>
        <v>0.30413720869337524</v>
      </c>
      <c r="AP1848" s="38" t="s">
        <v>2</v>
      </c>
      <c r="AQ1848" s="39" t="str">
        <f t="shared" si="323"/>
        <v>제품</v>
      </c>
      <c r="AR1848" s="40">
        <f t="shared" si="329"/>
        <v>0</v>
      </c>
      <c r="AS1848" s="41">
        <f t="shared" si="330"/>
        <v>0</v>
      </c>
      <c r="AT1848" s="42">
        <f t="shared" si="331"/>
        <v>26602309</v>
      </c>
      <c r="AU1848" s="43">
        <f t="shared" si="327"/>
        <v>26602309</v>
      </c>
      <c r="AV1848" s="95">
        <f t="shared" si="334"/>
        <v>26602309.785799999</v>
      </c>
      <c r="AW1848" s="61" t="str">
        <f t="shared" si="334"/>
        <v/>
      </c>
      <c r="AX1848" s="61" t="str">
        <f t="shared" si="334"/>
        <v/>
      </c>
      <c r="AY1848" s="61" t="str">
        <f t="shared" si="334"/>
        <v/>
      </c>
      <c r="AZ1848" s="44" t="str">
        <f t="shared" si="334"/>
        <v/>
      </c>
      <c r="BA1848" s="45"/>
      <c r="BB1848" s="97">
        <v>2323</v>
      </c>
      <c r="BC1848" s="98">
        <v>0</v>
      </c>
      <c r="BD1848" s="98">
        <v>0</v>
      </c>
      <c r="BE1848" s="98">
        <v>0</v>
      </c>
      <c r="BF1848" s="98">
        <v>0</v>
      </c>
      <c r="BG1848" s="99">
        <f t="shared" si="332"/>
        <v>2323</v>
      </c>
      <c r="BH1848" s="52">
        <f t="shared" si="328"/>
        <v>0</v>
      </c>
      <c r="BI1848" s="53">
        <f>IFERROR(IF(ROUND(V1848/((D1848+AK1848)/2),1)&lt;0,0,ROUND(V1848/((D1848+AK1848)/2),1)),0)</f>
        <v>2.5</v>
      </c>
      <c r="BJ1848" s="55" t="str">
        <f>IF(AK1848=0,"정상",IF(AP1848="악성","악성",IF(AND(BL1848&gt;3,BI1848&lt;0.5),"악성",IF(AND(AP1848="정상",BL1848&lt;=3),"정상",IF(BI1848&gt;1,"정상","부진")))))</f>
        <v>정상</v>
      </c>
      <c r="BK1848" s="54">
        <v>45992</v>
      </c>
      <c r="BL1848" s="52">
        <f t="shared" si="333"/>
        <v>10</v>
      </c>
    </row>
    <row r="1849" spans="1:64" ht="17.100000000000001" customHeight="1">
      <c r="A1849" s="58" t="s">
        <v>1</v>
      </c>
      <c r="B1849" s="57" t="s">
        <v>2447</v>
      </c>
      <c r="C1849" s="56" t="s">
        <v>2448</v>
      </c>
      <c r="D1849" s="213">
        <v>660</v>
      </c>
      <c r="E1849" s="214">
        <v>15802.574500000001</v>
      </c>
      <c r="F1849" s="215">
        <v>10429698</v>
      </c>
      <c r="G1849" s="213">
        <v>6840</v>
      </c>
      <c r="H1849" s="216">
        <v>16134.338157</v>
      </c>
      <c r="I1849" s="215">
        <v>110358873</v>
      </c>
      <c r="J1849" s="213">
        <v>0</v>
      </c>
      <c r="K1849" s="216">
        <v>0</v>
      </c>
      <c r="L1849" s="215">
        <v>0</v>
      </c>
      <c r="M1849" s="213">
        <v>0</v>
      </c>
      <c r="N1849" s="216">
        <v>0</v>
      </c>
      <c r="O1849" s="215">
        <v>0</v>
      </c>
      <c r="P1849" s="213">
        <v>0</v>
      </c>
      <c r="Q1849" s="216">
        <v>0</v>
      </c>
      <c r="R1849" s="215">
        <v>0</v>
      </c>
      <c r="S1849" s="213">
        <v>6840</v>
      </c>
      <c r="T1849" s="214">
        <v>16134.338157</v>
      </c>
      <c r="U1849" s="217">
        <v>110358873</v>
      </c>
      <c r="V1849" s="213">
        <v>4320</v>
      </c>
      <c r="W1849" s="216">
        <v>16100.679861000001</v>
      </c>
      <c r="X1849" s="215">
        <v>69554937</v>
      </c>
      <c r="Y1849" s="213">
        <v>0</v>
      </c>
      <c r="Z1849" s="216">
        <v>0</v>
      </c>
      <c r="AA1849" s="215">
        <v>0</v>
      </c>
      <c r="AB1849" s="213">
        <v>52</v>
      </c>
      <c r="AC1849" s="216">
        <v>16099.846153</v>
      </c>
      <c r="AD1849" s="215">
        <v>837192</v>
      </c>
      <c r="AE1849" s="213">
        <v>0</v>
      </c>
      <c r="AF1849" s="216">
        <v>0</v>
      </c>
      <c r="AG1849" s="215">
        <v>0</v>
      </c>
      <c r="AH1849" s="213">
        <v>4372</v>
      </c>
      <c r="AI1849" s="214">
        <v>16100.669945</v>
      </c>
      <c r="AJ1849" s="215">
        <v>70392129</v>
      </c>
      <c r="AK1849" s="218">
        <v>3128</v>
      </c>
      <c r="AL1849" s="214">
        <v>16111.3946</v>
      </c>
      <c r="AM1849" s="215">
        <v>50396442</v>
      </c>
      <c r="AN1849" s="36">
        <f t="shared" si="325"/>
        <v>4.7692229852103474E-3</v>
      </c>
      <c r="AO1849" s="37">
        <f t="shared" si="326"/>
        <v>0.41706666666666664</v>
      </c>
      <c r="AP1849" s="38" t="s">
        <v>2</v>
      </c>
      <c r="AQ1849" s="39" t="str">
        <f t="shared" si="323"/>
        <v>제품</v>
      </c>
      <c r="AR1849" s="40">
        <f t="shared" si="329"/>
        <v>0</v>
      </c>
      <c r="AS1849" s="41">
        <f t="shared" si="330"/>
        <v>0</v>
      </c>
      <c r="AT1849" s="42">
        <f t="shared" si="331"/>
        <v>50396442</v>
      </c>
      <c r="AU1849" s="43">
        <f t="shared" si="327"/>
        <v>50396442</v>
      </c>
      <c r="AV1849" s="95">
        <f t="shared" si="334"/>
        <v>50396442.308799997</v>
      </c>
      <c r="AW1849" s="61" t="str">
        <f t="shared" si="334"/>
        <v/>
      </c>
      <c r="AX1849" s="61" t="str">
        <f t="shared" si="334"/>
        <v/>
      </c>
      <c r="AY1849" s="61" t="str">
        <f t="shared" si="334"/>
        <v/>
      </c>
      <c r="AZ1849" s="44" t="str">
        <f t="shared" si="334"/>
        <v/>
      </c>
      <c r="BA1849" s="45"/>
      <c r="BB1849" s="97">
        <v>3128</v>
      </c>
      <c r="BC1849" s="98">
        <v>0</v>
      </c>
      <c r="BD1849" s="98">
        <v>0</v>
      </c>
      <c r="BE1849" s="98">
        <v>0</v>
      </c>
      <c r="BF1849" s="98">
        <v>0</v>
      </c>
      <c r="BG1849" s="99">
        <f t="shared" si="332"/>
        <v>3128</v>
      </c>
      <c r="BH1849" s="52">
        <f t="shared" si="328"/>
        <v>0</v>
      </c>
      <c r="BI1849" s="53">
        <f>IFERROR(IF(ROUND(V1849/((D1849+AK1849)/2),1)&lt;0,0,ROUND(V1849/((D1849+AK1849)/2),1)),0)</f>
        <v>2.2999999999999998</v>
      </c>
      <c r="BJ1849" s="55" t="str">
        <f>IF(AK1849=0,"정상",IF(AP1849="악성","악성",IF(AND(BL1849&gt;3,BI1849&lt;0.5),"악성",IF(AND(AP1849="정상",BL1849&lt;=3),"정상",IF(BI1849&gt;1,"정상","부진")))))</f>
        <v>정상</v>
      </c>
      <c r="BK1849" s="54">
        <v>46113</v>
      </c>
      <c r="BL1849" s="52">
        <f t="shared" si="333"/>
        <v>6</v>
      </c>
    </row>
    <row r="1850" spans="1:64" ht="17.100000000000001" customHeight="1">
      <c r="A1850" s="58" t="s">
        <v>1</v>
      </c>
      <c r="B1850" s="57" t="s">
        <v>2578</v>
      </c>
      <c r="C1850" s="56" t="s">
        <v>2579</v>
      </c>
      <c r="D1850" s="213">
        <v>1</v>
      </c>
      <c r="E1850" s="214">
        <v>8381</v>
      </c>
      <c r="F1850" s="215">
        <v>8381</v>
      </c>
      <c r="G1850" s="213">
        <v>2600</v>
      </c>
      <c r="H1850" s="216">
        <v>9065.4850000000006</v>
      </c>
      <c r="I1850" s="215">
        <v>23570261</v>
      </c>
      <c r="J1850" s="213">
        <v>0</v>
      </c>
      <c r="K1850" s="216">
        <v>0</v>
      </c>
      <c r="L1850" s="215">
        <v>0</v>
      </c>
      <c r="M1850" s="213">
        <v>0</v>
      </c>
      <c r="N1850" s="216">
        <v>0</v>
      </c>
      <c r="O1850" s="215">
        <v>0</v>
      </c>
      <c r="P1850" s="213">
        <v>0</v>
      </c>
      <c r="Q1850" s="216">
        <v>0</v>
      </c>
      <c r="R1850" s="215">
        <v>0</v>
      </c>
      <c r="S1850" s="213">
        <v>2600</v>
      </c>
      <c r="T1850" s="214">
        <v>9065.4850000000006</v>
      </c>
      <c r="U1850" s="217">
        <v>23570261</v>
      </c>
      <c r="V1850" s="213">
        <v>2597</v>
      </c>
      <c r="W1850" s="216">
        <v>9065.2214089999998</v>
      </c>
      <c r="X1850" s="215">
        <v>23542380</v>
      </c>
      <c r="Y1850" s="213">
        <v>0</v>
      </c>
      <c r="Z1850" s="216">
        <v>0</v>
      </c>
      <c r="AA1850" s="215">
        <v>0</v>
      </c>
      <c r="AB1850" s="213">
        <v>4</v>
      </c>
      <c r="AC1850" s="216">
        <v>9065.5</v>
      </c>
      <c r="AD1850" s="215">
        <v>36262</v>
      </c>
      <c r="AE1850" s="213">
        <v>0</v>
      </c>
      <c r="AF1850" s="216">
        <v>0</v>
      </c>
      <c r="AG1850" s="215">
        <v>0</v>
      </c>
      <c r="AH1850" s="213">
        <v>2601</v>
      </c>
      <c r="AI1850" s="214">
        <v>9065.2218369999991</v>
      </c>
      <c r="AJ1850" s="215">
        <v>23578642</v>
      </c>
      <c r="AK1850" s="218">
        <v>0</v>
      </c>
      <c r="AL1850" s="214">
        <v>0</v>
      </c>
      <c r="AM1850" s="215">
        <v>0</v>
      </c>
      <c r="AN1850" s="36">
        <f t="shared" si="325"/>
        <v>0</v>
      </c>
      <c r="AO1850" s="37">
        <f t="shared" si="326"/>
        <v>0</v>
      </c>
      <c r="AP1850" s="38" t="s">
        <v>2</v>
      </c>
      <c r="AQ1850" s="39" t="str">
        <f t="shared" si="323"/>
        <v>제품</v>
      </c>
      <c r="AR1850" s="40">
        <f t="shared" si="329"/>
        <v>0</v>
      </c>
      <c r="AS1850" s="41">
        <f t="shared" si="330"/>
        <v>0</v>
      </c>
      <c r="AT1850" s="42">
        <f t="shared" si="331"/>
        <v>0</v>
      </c>
      <c r="AU1850" s="43">
        <f t="shared" si="327"/>
        <v>0</v>
      </c>
      <c r="AV1850" s="95" t="str">
        <f t="shared" si="334"/>
        <v/>
      </c>
      <c r="AW1850" s="61" t="str">
        <f t="shared" si="334"/>
        <v/>
      </c>
      <c r="AX1850" s="61" t="str">
        <f t="shared" si="334"/>
        <v/>
      </c>
      <c r="AY1850" s="61" t="str">
        <f t="shared" si="334"/>
        <v/>
      </c>
      <c r="AZ1850" s="44" t="str">
        <f t="shared" si="334"/>
        <v/>
      </c>
      <c r="BA1850" s="45"/>
      <c r="BB1850" s="97">
        <v>0</v>
      </c>
      <c r="BC1850" s="98">
        <v>0</v>
      </c>
      <c r="BD1850" s="98">
        <v>0</v>
      </c>
      <c r="BE1850" s="98">
        <v>0</v>
      </c>
      <c r="BF1850" s="98">
        <v>0</v>
      </c>
      <c r="BG1850" s="99">
        <f t="shared" si="332"/>
        <v>0</v>
      </c>
      <c r="BH1850" s="52">
        <f t="shared" si="328"/>
        <v>0</v>
      </c>
      <c r="BI1850" s="53">
        <f>IFERROR(IF(ROUND(V1850/((D1850+AK1850)/2),1)&lt;0,0,ROUND(V1850/((D1850+AK1850)/2),1)),0)</f>
        <v>5194</v>
      </c>
      <c r="BJ1850" s="55" t="str">
        <f>IF(AK1850=0,"정상",IF(AP1850="악성","악성",IF(AND(BL1850&gt;3,BI1850&lt;0.5),"악성",IF(AND(AP1850="정상",BL1850&lt;=3),"정상",IF(BI1850&gt;1,"정상","부진")))))</f>
        <v>정상</v>
      </c>
      <c r="BK1850" s="54">
        <v>44713</v>
      </c>
      <c r="BL1850" s="52">
        <f t="shared" si="333"/>
        <v>52</v>
      </c>
    </row>
    <row r="1851" spans="1:64" ht="17.100000000000001" customHeight="1">
      <c r="A1851" s="58" t="s">
        <v>1</v>
      </c>
      <c r="B1851" s="57" t="s">
        <v>2595</v>
      </c>
      <c r="C1851" s="56" t="s">
        <v>2596</v>
      </c>
      <c r="D1851" s="213">
        <v>2408</v>
      </c>
      <c r="E1851" s="214">
        <v>4968.2790000000005</v>
      </c>
      <c r="F1851" s="215">
        <v>11963615</v>
      </c>
      <c r="G1851" s="213">
        <v>0</v>
      </c>
      <c r="H1851" s="216">
        <v>0</v>
      </c>
      <c r="I1851" s="215">
        <v>0</v>
      </c>
      <c r="J1851" s="213">
        <v>0</v>
      </c>
      <c r="K1851" s="216">
        <v>0</v>
      </c>
      <c r="L1851" s="215">
        <v>0</v>
      </c>
      <c r="M1851" s="213">
        <v>0</v>
      </c>
      <c r="N1851" s="216">
        <v>0</v>
      </c>
      <c r="O1851" s="215">
        <v>0</v>
      </c>
      <c r="P1851" s="213">
        <v>0</v>
      </c>
      <c r="Q1851" s="216">
        <v>0</v>
      </c>
      <c r="R1851" s="215">
        <v>0</v>
      </c>
      <c r="S1851" s="213">
        <v>0</v>
      </c>
      <c r="T1851" s="214">
        <v>0</v>
      </c>
      <c r="U1851" s="217">
        <v>0</v>
      </c>
      <c r="V1851" s="213">
        <v>2397</v>
      </c>
      <c r="W1851" s="216">
        <v>4968.2786809999998</v>
      </c>
      <c r="X1851" s="215">
        <v>11908964</v>
      </c>
      <c r="Y1851" s="213">
        <v>0</v>
      </c>
      <c r="Z1851" s="216">
        <v>0</v>
      </c>
      <c r="AA1851" s="215">
        <v>0</v>
      </c>
      <c r="AB1851" s="213">
        <v>3</v>
      </c>
      <c r="AC1851" s="216">
        <v>4969</v>
      </c>
      <c r="AD1851" s="215">
        <v>14907</v>
      </c>
      <c r="AE1851" s="213">
        <v>0</v>
      </c>
      <c r="AF1851" s="216">
        <v>0</v>
      </c>
      <c r="AG1851" s="215">
        <v>0</v>
      </c>
      <c r="AH1851" s="213">
        <v>2400</v>
      </c>
      <c r="AI1851" s="214">
        <v>4968.2795829999995</v>
      </c>
      <c r="AJ1851" s="215">
        <v>11923871</v>
      </c>
      <c r="AK1851" s="218">
        <v>8</v>
      </c>
      <c r="AL1851" s="214">
        <v>4968</v>
      </c>
      <c r="AM1851" s="215">
        <v>39744</v>
      </c>
      <c r="AN1851" s="36">
        <f t="shared" si="325"/>
        <v>3.7611385010910108E-6</v>
      </c>
      <c r="AO1851" s="37">
        <f t="shared" si="326"/>
        <v>3.3222591362126247E-3</v>
      </c>
      <c r="AP1851" s="38" t="s">
        <v>4</v>
      </c>
      <c r="AQ1851" s="39" t="str">
        <f t="shared" si="323"/>
        <v>제품</v>
      </c>
      <c r="AR1851" s="40">
        <f t="shared" si="329"/>
        <v>0</v>
      </c>
      <c r="AS1851" s="41">
        <f t="shared" si="330"/>
        <v>39744</v>
      </c>
      <c r="AT1851" s="42">
        <f t="shared" si="331"/>
        <v>0</v>
      </c>
      <c r="AU1851" s="43">
        <f t="shared" si="327"/>
        <v>39744</v>
      </c>
      <c r="AV1851" s="95">
        <f t="shared" si="334"/>
        <v>39744</v>
      </c>
      <c r="AW1851" s="61" t="str">
        <f t="shared" si="334"/>
        <v/>
      </c>
      <c r="AX1851" s="61" t="str">
        <f t="shared" si="334"/>
        <v/>
      </c>
      <c r="AY1851" s="61" t="str">
        <f t="shared" si="334"/>
        <v/>
      </c>
      <c r="AZ1851" s="44" t="str">
        <f t="shared" si="334"/>
        <v/>
      </c>
      <c r="BA1851" s="45"/>
      <c r="BB1851" s="97">
        <v>8</v>
      </c>
      <c r="BC1851" s="98">
        <v>0</v>
      </c>
      <c r="BD1851" s="98">
        <v>0</v>
      </c>
      <c r="BE1851" s="98">
        <v>0</v>
      </c>
      <c r="BF1851" s="98">
        <v>0</v>
      </c>
      <c r="BG1851" s="99">
        <f t="shared" si="332"/>
        <v>8</v>
      </c>
      <c r="BH1851" s="52">
        <f t="shared" si="328"/>
        <v>0</v>
      </c>
      <c r="BI1851" s="53">
        <f>IFERROR(IF(ROUND(V1851/((D1851+AK1851)/2),1)&lt;0,0,ROUND(V1851/((D1851+AK1851)/2),1)),0)</f>
        <v>2</v>
      </c>
      <c r="BJ1851" s="55" t="str">
        <f>IF(AK1851=0,"정상",IF(AP1851="악성","악성",IF(AND(BL1851&gt;3,BI1851&lt;0.5),"악성",IF(AND(AP1851="정상",BL1851&lt;=3),"정상",IF(BI1851&gt;1,"정상","부진")))))</f>
        <v>정상</v>
      </c>
      <c r="BK1851" s="54">
        <v>45078</v>
      </c>
      <c r="BL1851" s="52">
        <f t="shared" si="333"/>
        <v>40</v>
      </c>
    </row>
    <row r="1852" spans="1:64" ht="17.100000000000001" customHeight="1">
      <c r="A1852" s="58" t="s">
        <v>1</v>
      </c>
      <c r="B1852" s="57" t="s">
        <v>2580</v>
      </c>
      <c r="C1852" s="56" t="s">
        <v>2581</v>
      </c>
      <c r="D1852" s="213">
        <v>586</v>
      </c>
      <c r="E1852" s="214">
        <v>8755.9050999999999</v>
      </c>
      <c r="F1852" s="215">
        <v>5130960</v>
      </c>
      <c r="G1852" s="213">
        <v>0</v>
      </c>
      <c r="H1852" s="216">
        <v>0</v>
      </c>
      <c r="I1852" s="215">
        <v>0</v>
      </c>
      <c r="J1852" s="213">
        <v>0</v>
      </c>
      <c r="K1852" s="216">
        <v>0</v>
      </c>
      <c r="L1852" s="215">
        <v>0</v>
      </c>
      <c r="M1852" s="213">
        <v>1</v>
      </c>
      <c r="N1852" s="216">
        <v>8756</v>
      </c>
      <c r="O1852" s="215">
        <v>8756</v>
      </c>
      <c r="P1852" s="213">
        <v>0</v>
      </c>
      <c r="Q1852" s="216">
        <v>0</v>
      </c>
      <c r="R1852" s="215">
        <v>0</v>
      </c>
      <c r="S1852" s="213">
        <v>1</v>
      </c>
      <c r="T1852" s="214">
        <v>8756</v>
      </c>
      <c r="U1852" s="217">
        <v>8756</v>
      </c>
      <c r="V1852" s="213">
        <v>233</v>
      </c>
      <c r="W1852" s="216">
        <v>8755.9313299999994</v>
      </c>
      <c r="X1852" s="215">
        <v>2040132</v>
      </c>
      <c r="Y1852" s="213">
        <v>0</v>
      </c>
      <c r="Z1852" s="216">
        <v>0</v>
      </c>
      <c r="AA1852" s="215">
        <v>0</v>
      </c>
      <c r="AB1852" s="213">
        <v>9</v>
      </c>
      <c r="AC1852" s="216">
        <v>8756</v>
      </c>
      <c r="AD1852" s="215">
        <v>78804</v>
      </c>
      <c r="AE1852" s="213">
        <v>0</v>
      </c>
      <c r="AF1852" s="216">
        <v>0</v>
      </c>
      <c r="AG1852" s="215">
        <v>0</v>
      </c>
      <c r="AH1852" s="213">
        <v>242</v>
      </c>
      <c r="AI1852" s="214">
        <v>8755.933884</v>
      </c>
      <c r="AJ1852" s="215">
        <v>2118936</v>
      </c>
      <c r="AK1852" s="218">
        <v>345</v>
      </c>
      <c r="AL1852" s="214">
        <v>8755.8850000000002</v>
      </c>
      <c r="AM1852" s="215">
        <v>3020780</v>
      </c>
      <c r="AN1852" s="36">
        <f t="shared" si="325"/>
        <v>2.8586885973544944E-4</v>
      </c>
      <c r="AO1852" s="37">
        <f t="shared" si="326"/>
        <v>0.58773424190800683</v>
      </c>
      <c r="AP1852" s="38" t="s">
        <v>4</v>
      </c>
      <c r="AQ1852" s="39" t="str">
        <f t="shared" ref="AQ1852:AQ1915" si="335">A1852</f>
        <v>제품</v>
      </c>
      <c r="AR1852" s="40">
        <f t="shared" si="329"/>
        <v>0</v>
      </c>
      <c r="AS1852" s="41">
        <f t="shared" si="330"/>
        <v>3020780</v>
      </c>
      <c r="AT1852" s="42">
        <f t="shared" si="331"/>
        <v>0</v>
      </c>
      <c r="AU1852" s="43">
        <f t="shared" si="327"/>
        <v>3020780</v>
      </c>
      <c r="AV1852" s="95">
        <f t="shared" si="334"/>
        <v>3020780.3250000002</v>
      </c>
      <c r="AW1852" s="61" t="str">
        <f t="shared" si="334"/>
        <v/>
      </c>
      <c r="AX1852" s="61" t="str">
        <f t="shared" si="334"/>
        <v/>
      </c>
      <c r="AY1852" s="61" t="str">
        <f t="shared" si="334"/>
        <v/>
      </c>
      <c r="AZ1852" s="44" t="str">
        <f t="shared" si="334"/>
        <v/>
      </c>
      <c r="BA1852" s="45"/>
      <c r="BB1852" s="97">
        <v>345</v>
      </c>
      <c r="BC1852" s="98">
        <v>0</v>
      </c>
      <c r="BD1852" s="98">
        <v>0</v>
      </c>
      <c r="BE1852" s="98">
        <v>0</v>
      </c>
      <c r="BF1852" s="98">
        <v>0</v>
      </c>
      <c r="BG1852" s="99">
        <f t="shared" si="332"/>
        <v>345</v>
      </c>
      <c r="BH1852" s="52">
        <f t="shared" si="328"/>
        <v>0</v>
      </c>
      <c r="BI1852" s="53">
        <f>IFERROR(IF(ROUND(V1852/((D1852+AK1852)/2),1)&lt;0,0,ROUND(V1852/((D1852+AK1852)/2),1)),0)</f>
        <v>0.5</v>
      </c>
      <c r="BJ1852" s="55" t="str">
        <f>IF(AK1852=0,"정상",IF(AP1852="악성","악성",IF(AND(BL1852&gt;3,BI1852&lt;0.5),"악성",IF(AND(AP1852="정상",BL1852&lt;=3),"정상",IF(BI1852&gt;1,"정상","부진")))))</f>
        <v>부진</v>
      </c>
      <c r="BK1852" s="54">
        <v>45047</v>
      </c>
      <c r="BL1852" s="52">
        <f t="shared" si="333"/>
        <v>41</v>
      </c>
    </row>
    <row r="1853" spans="1:64" ht="17.100000000000001" customHeight="1">
      <c r="A1853" s="58" t="s">
        <v>1</v>
      </c>
      <c r="B1853" s="57" t="s">
        <v>2617</v>
      </c>
      <c r="C1853" s="56" t="s">
        <v>2618</v>
      </c>
      <c r="D1853" s="213">
        <v>3802</v>
      </c>
      <c r="E1853" s="214">
        <v>11236.5718</v>
      </c>
      <c r="F1853" s="215">
        <v>42721445</v>
      </c>
      <c r="G1853" s="213">
        <v>5976</v>
      </c>
      <c r="H1853" s="216">
        <v>11288.064591</v>
      </c>
      <c r="I1853" s="215">
        <v>67457474</v>
      </c>
      <c r="J1853" s="213">
        <v>0</v>
      </c>
      <c r="K1853" s="216">
        <v>0</v>
      </c>
      <c r="L1853" s="215">
        <v>0</v>
      </c>
      <c r="M1853" s="213">
        <v>0</v>
      </c>
      <c r="N1853" s="216">
        <v>0</v>
      </c>
      <c r="O1853" s="215">
        <v>0</v>
      </c>
      <c r="P1853" s="213">
        <v>0</v>
      </c>
      <c r="Q1853" s="216">
        <v>0</v>
      </c>
      <c r="R1853" s="215">
        <v>0</v>
      </c>
      <c r="S1853" s="213">
        <v>5976</v>
      </c>
      <c r="T1853" s="214">
        <v>11288.064591</v>
      </c>
      <c r="U1853" s="217">
        <v>67457474</v>
      </c>
      <c r="V1853" s="213">
        <v>8487</v>
      </c>
      <c r="W1853" s="216">
        <v>11187.204312</v>
      </c>
      <c r="X1853" s="215">
        <v>94945803</v>
      </c>
      <c r="Y1853" s="213">
        <v>0</v>
      </c>
      <c r="Z1853" s="216">
        <v>0</v>
      </c>
      <c r="AA1853" s="215">
        <v>0</v>
      </c>
      <c r="AB1853" s="213">
        <v>116</v>
      </c>
      <c r="AC1853" s="216">
        <v>11086.224136999999</v>
      </c>
      <c r="AD1853" s="215">
        <v>1286002</v>
      </c>
      <c r="AE1853" s="213">
        <v>0</v>
      </c>
      <c r="AF1853" s="216">
        <v>0</v>
      </c>
      <c r="AG1853" s="215">
        <v>0</v>
      </c>
      <c r="AH1853" s="213">
        <v>8603</v>
      </c>
      <c r="AI1853" s="214">
        <v>11185.842729</v>
      </c>
      <c r="AJ1853" s="215">
        <v>96231805</v>
      </c>
      <c r="AK1853" s="218">
        <v>1175</v>
      </c>
      <c r="AL1853" s="214">
        <v>11869.884700000001</v>
      </c>
      <c r="AM1853" s="215">
        <v>13947114</v>
      </c>
      <c r="AN1853" s="36">
        <f t="shared" si="325"/>
        <v>1.3198728724966146E-3</v>
      </c>
      <c r="AO1853" s="37">
        <f t="shared" si="326"/>
        <v>0.12016772346083043</v>
      </c>
      <c r="AP1853" s="38" t="s">
        <v>2</v>
      </c>
      <c r="AQ1853" s="39" t="str">
        <f t="shared" si="335"/>
        <v>제품</v>
      </c>
      <c r="AR1853" s="40">
        <f t="shared" si="329"/>
        <v>0</v>
      </c>
      <c r="AS1853" s="41">
        <f t="shared" si="330"/>
        <v>0</v>
      </c>
      <c r="AT1853" s="42">
        <f t="shared" si="331"/>
        <v>13947114</v>
      </c>
      <c r="AU1853" s="43">
        <f t="shared" si="327"/>
        <v>13947114</v>
      </c>
      <c r="AV1853" s="95">
        <f t="shared" si="334"/>
        <v>13947114.522500001</v>
      </c>
      <c r="AW1853" s="61" t="str">
        <f t="shared" si="334"/>
        <v/>
      </c>
      <c r="AX1853" s="61" t="str">
        <f t="shared" si="334"/>
        <v/>
      </c>
      <c r="AY1853" s="61" t="str">
        <f t="shared" si="334"/>
        <v/>
      </c>
      <c r="AZ1853" s="44" t="str">
        <f t="shared" si="334"/>
        <v/>
      </c>
      <c r="BA1853" s="45"/>
      <c r="BB1853" s="97">
        <v>1175</v>
      </c>
      <c r="BC1853" s="98">
        <v>0</v>
      </c>
      <c r="BD1853" s="98">
        <v>0</v>
      </c>
      <c r="BE1853" s="98">
        <v>0</v>
      </c>
      <c r="BF1853" s="98">
        <v>0</v>
      </c>
      <c r="BG1853" s="99">
        <f t="shared" si="332"/>
        <v>1175</v>
      </c>
      <c r="BH1853" s="52">
        <f t="shared" si="328"/>
        <v>0</v>
      </c>
      <c r="BI1853" s="53">
        <f>IFERROR(IF(ROUND(V1853/((D1853+AK1853)/2),1)&lt;0,0,ROUND(V1853/((D1853+AK1853)/2),1)),0)</f>
        <v>3.4</v>
      </c>
      <c r="BJ1853" s="55" t="str">
        <f>IF(AK1853=0,"정상",IF(AP1853="악성","악성",IF(AND(BL1853&gt;3,BI1853&lt;0.5),"악성",IF(AND(AP1853="정상",BL1853&lt;=3),"정상",IF(BI1853&gt;1,"정상","부진")))))</f>
        <v>정상</v>
      </c>
      <c r="BK1853" s="54">
        <v>46174</v>
      </c>
      <c r="BL1853" s="52">
        <f t="shared" si="333"/>
        <v>4</v>
      </c>
    </row>
    <row r="1854" spans="1:64" ht="17.100000000000001" customHeight="1">
      <c r="A1854" s="58" t="s">
        <v>1</v>
      </c>
      <c r="B1854" s="57" t="s">
        <v>2671</v>
      </c>
      <c r="C1854" s="56" t="s">
        <v>2672</v>
      </c>
      <c r="D1854" s="213">
        <v>1243</v>
      </c>
      <c r="E1854" s="214">
        <v>30022.892199999998</v>
      </c>
      <c r="F1854" s="215">
        <v>37318454</v>
      </c>
      <c r="G1854" s="213">
        <v>0</v>
      </c>
      <c r="H1854" s="216">
        <v>0</v>
      </c>
      <c r="I1854" s="215">
        <v>0</v>
      </c>
      <c r="J1854" s="213">
        <v>0</v>
      </c>
      <c r="K1854" s="216">
        <v>0</v>
      </c>
      <c r="L1854" s="215">
        <v>0</v>
      </c>
      <c r="M1854" s="213">
        <v>2</v>
      </c>
      <c r="N1854" s="216">
        <v>30023</v>
      </c>
      <c r="O1854" s="215">
        <v>60046</v>
      </c>
      <c r="P1854" s="213">
        <v>0</v>
      </c>
      <c r="Q1854" s="216">
        <v>0</v>
      </c>
      <c r="R1854" s="215">
        <v>0</v>
      </c>
      <c r="S1854" s="213">
        <v>2</v>
      </c>
      <c r="T1854" s="214">
        <v>30023</v>
      </c>
      <c r="U1854" s="217">
        <v>60046</v>
      </c>
      <c r="V1854" s="213">
        <v>1190</v>
      </c>
      <c r="W1854" s="216">
        <v>30022.359662999999</v>
      </c>
      <c r="X1854" s="215">
        <v>35726608</v>
      </c>
      <c r="Y1854" s="213">
        <v>0</v>
      </c>
      <c r="Z1854" s="216">
        <v>0</v>
      </c>
      <c r="AA1854" s="215">
        <v>0</v>
      </c>
      <c r="AB1854" s="213">
        <v>55</v>
      </c>
      <c r="AC1854" s="216">
        <v>30034.400000000001</v>
      </c>
      <c r="AD1854" s="215">
        <v>1651892</v>
      </c>
      <c r="AE1854" s="213">
        <v>0</v>
      </c>
      <c r="AF1854" s="216">
        <v>0</v>
      </c>
      <c r="AG1854" s="215">
        <v>0</v>
      </c>
      <c r="AH1854" s="213">
        <v>1245</v>
      </c>
      <c r="AI1854" s="214">
        <v>30022.891565999998</v>
      </c>
      <c r="AJ1854" s="215">
        <v>37378500</v>
      </c>
      <c r="AK1854" s="218">
        <v>0</v>
      </c>
      <c r="AL1854" s="214">
        <v>0</v>
      </c>
      <c r="AM1854" s="215">
        <v>0</v>
      </c>
      <c r="AN1854" s="36">
        <f t="shared" si="325"/>
        <v>0</v>
      </c>
      <c r="AO1854" s="37">
        <f t="shared" si="326"/>
        <v>0</v>
      </c>
      <c r="AP1854" s="38" t="s">
        <v>4</v>
      </c>
      <c r="AQ1854" s="39" t="str">
        <f t="shared" si="335"/>
        <v>제품</v>
      </c>
      <c r="AR1854" s="40">
        <f t="shared" si="329"/>
        <v>0</v>
      </c>
      <c r="AS1854" s="41">
        <f t="shared" si="330"/>
        <v>0</v>
      </c>
      <c r="AT1854" s="42">
        <f t="shared" si="331"/>
        <v>0</v>
      </c>
      <c r="AU1854" s="43">
        <f t="shared" si="327"/>
        <v>0</v>
      </c>
      <c r="AV1854" s="95" t="str">
        <f t="shared" si="334"/>
        <v/>
      </c>
      <c r="AW1854" s="61" t="str">
        <f t="shared" si="334"/>
        <v/>
      </c>
      <c r="AX1854" s="61" t="str">
        <f t="shared" si="334"/>
        <v/>
      </c>
      <c r="AY1854" s="61" t="str">
        <f t="shared" si="334"/>
        <v/>
      </c>
      <c r="AZ1854" s="44" t="str">
        <f t="shared" si="334"/>
        <v/>
      </c>
      <c r="BA1854" s="45"/>
      <c r="BB1854" s="97">
        <v>0</v>
      </c>
      <c r="BC1854" s="98">
        <v>0</v>
      </c>
      <c r="BD1854" s="98">
        <v>0</v>
      </c>
      <c r="BE1854" s="98">
        <v>0</v>
      </c>
      <c r="BF1854" s="98">
        <v>0</v>
      </c>
      <c r="BG1854" s="99">
        <f t="shared" si="332"/>
        <v>0</v>
      </c>
      <c r="BH1854" s="52">
        <f t="shared" si="328"/>
        <v>0</v>
      </c>
      <c r="BI1854" s="53">
        <f>IFERROR(IF(ROUND(V1854/((D1854+AK1854)/2),1)&lt;0,0,ROUND(V1854/((D1854+AK1854)/2),1)),0)</f>
        <v>1.9</v>
      </c>
      <c r="BJ1854" s="55" t="str">
        <f>IF(AK1854=0,"정상",IF(AP1854="악성","악성",IF(AND(BL1854&gt;3,BI1854&lt;0.5),"악성",IF(AND(AP1854="정상",BL1854&lt;=3),"정상",IF(BI1854&gt;1,"정상","부진")))))</f>
        <v>정상</v>
      </c>
      <c r="BK1854" s="54">
        <v>45139</v>
      </c>
      <c r="BL1854" s="52">
        <f t="shared" si="333"/>
        <v>38</v>
      </c>
    </row>
    <row r="1855" spans="1:64" ht="17.100000000000001" customHeight="1">
      <c r="A1855" s="58" t="s">
        <v>1</v>
      </c>
      <c r="B1855" s="57" t="s">
        <v>2673</v>
      </c>
      <c r="C1855" s="56" t="s">
        <v>2674</v>
      </c>
      <c r="D1855" s="213">
        <v>2139</v>
      </c>
      <c r="E1855" s="214">
        <v>5096.2329</v>
      </c>
      <c r="F1855" s="215">
        <v>10900842</v>
      </c>
      <c r="G1855" s="213">
        <v>15200</v>
      </c>
      <c r="H1855" s="216">
        <v>5292.8325649999997</v>
      </c>
      <c r="I1855" s="215">
        <v>80451055</v>
      </c>
      <c r="J1855" s="213">
        <v>0</v>
      </c>
      <c r="K1855" s="216">
        <v>0</v>
      </c>
      <c r="L1855" s="215">
        <v>0</v>
      </c>
      <c r="M1855" s="213">
        <v>1</v>
      </c>
      <c r="N1855" s="216">
        <v>5329</v>
      </c>
      <c r="O1855" s="215">
        <v>5329</v>
      </c>
      <c r="P1855" s="213">
        <v>0</v>
      </c>
      <c r="Q1855" s="216">
        <v>0</v>
      </c>
      <c r="R1855" s="215">
        <v>0</v>
      </c>
      <c r="S1855" s="213">
        <v>15201</v>
      </c>
      <c r="T1855" s="214">
        <v>5292.8349449999996</v>
      </c>
      <c r="U1855" s="217">
        <v>80456384</v>
      </c>
      <c r="V1855" s="213">
        <v>13728</v>
      </c>
      <c r="W1855" s="216">
        <v>5253.0240379999996</v>
      </c>
      <c r="X1855" s="215">
        <v>72113514</v>
      </c>
      <c r="Y1855" s="213">
        <v>0</v>
      </c>
      <c r="Z1855" s="216">
        <v>0</v>
      </c>
      <c r="AA1855" s="215">
        <v>0</v>
      </c>
      <c r="AB1855" s="213">
        <v>55</v>
      </c>
      <c r="AC1855" s="216">
        <v>5242.4363629999998</v>
      </c>
      <c r="AD1855" s="215">
        <v>288334</v>
      </c>
      <c r="AE1855" s="213">
        <v>0</v>
      </c>
      <c r="AF1855" s="216">
        <v>0</v>
      </c>
      <c r="AG1855" s="215">
        <v>0</v>
      </c>
      <c r="AH1855" s="213">
        <v>13783</v>
      </c>
      <c r="AI1855" s="214">
        <v>5252.9817890000004</v>
      </c>
      <c r="AJ1855" s="215">
        <v>72401848</v>
      </c>
      <c r="AK1855" s="218">
        <v>3557</v>
      </c>
      <c r="AL1855" s="214">
        <v>5329.0353999999998</v>
      </c>
      <c r="AM1855" s="215">
        <v>18955378</v>
      </c>
      <c r="AN1855" s="36">
        <f t="shared" si="325"/>
        <v>1.7938255333769504E-3</v>
      </c>
      <c r="AO1855" s="37">
        <f t="shared" si="326"/>
        <v>0.20513264129181083</v>
      </c>
      <c r="AP1855" s="38" t="s">
        <v>2</v>
      </c>
      <c r="AQ1855" s="39" t="str">
        <f t="shared" si="335"/>
        <v>제품</v>
      </c>
      <c r="AR1855" s="40">
        <f t="shared" si="329"/>
        <v>0</v>
      </c>
      <c r="AS1855" s="41">
        <f t="shared" si="330"/>
        <v>0</v>
      </c>
      <c r="AT1855" s="42">
        <f t="shared" si="331"/>
        <v>18955378</v>
      </c>
      <c r="AU1855" s="43">
        <f t="shared" si="327"/>
        <v>18955378</v>
      </c>
      <c r="AV1855" s="95">
        <f t="shared" si="334"/>
        <v>18955378.917799998</v>
      </c>
      <c r="AW1855" s="61" t="str">
        <f t="shared" si="334"/>
        <v/>
      </c>
      <c r="AX1855" s="61" t="str">
        <f t="shared" si="334"/>
        <v/>
      </c>
      <c r="AY1855" s="61" t="str">
        <f t="shared" si="334"/>
        <v/>
      </c>
      <c r="AZ1855" s="44" t="str">
        <f t="shared" si="334"/>
        <v/>
      </c>
      <c r="BA1855" s="45"/>
      <c r="BB1855" s="97">
        <v>3557</v>
      </c>
      <c r="BC1855" s="98">
        <v>0</v>
      </c>
      <c r="BD1855" s="98">
        <v>0</v>
      </c>
      <c r="BE1855" s="98">
        <v>0</v>
      </c>
      <c r="BF1855" s="98">
        <v>0</v>
      </c>
      <c r="BG1855" s="99">
        <f t="shared" si="332"/>
        <v>3557</v>
      </c>
      <c r="BH1855" s="52">
        <f t="shared" si="328"/>
        <v>0</v>
      </c>
      <c r="BI1855" s="53">
        <f>IFERROR(IF(ROUND(V1855/((D1855+AK1855)/2),1)&lt;0,0,ROUND(V1855/((D1855+AK1855)/2),1)),0)</f>
        <v>4.8</v>
      </c>
      <c r="BJ1855" s="55" t="str">
        <f>IF(AK1855=0,"정상",IF(AP1855="악성","악성",IF(AND(BL1855&gt;3,BI1855&lt;0.5),"악성",IF(AND(AP1855="정상",BL1855&lt;=3),"정상",IF(BI1855&gt;1,"정상","부진")))))</f>
        <v>정상</v>
      </c>
      <c r="BK1855" s="54">
        <v>46113</v>
      </c>
      <c r="BL1855" s="52">
        <f t="shared" si="333"/>
        <v>6</v>
      </c>
    </row>
    <row r="1856" spans="1:64" ht="17.100000000000001" customHeight="1">
      <c r="A1856" s="58" t="s">
        <v>1</v>
      </c>
      <c r="B1856" s="57" t="s">
        <v>2597</v>
      </c>
      <c r="C1856" s="56" t="s">
        <v>2598</v>
      </c>
      <c r="D1856" s="213">
        <v>2368</v>
      </c>
      <c r="E1856" s="214">
        <v>4957.5524999999998</v>
      </c>
      <c r="F1856" s="215">
        <v>11739484</v>
      </c>
      <c r="G1856" s="213">
        <v>4430</v>
      </c>
      <c r="H1856" s="216">
        <v>4850.8442429999996</v>
      </c>
      <c r="I1856" s="215">
        <v>21489240</v>
      </c>
      <c r="J1856" s="213">
        <v>0</v>
      </c>
      <c r="K1856" s="216">
        <v>0</v>
      </c>
      <c r="L1856" s="215">
        <v>0</v>
      </c>
      <c r="M1856" s="213">
        <v>0</v>
      </c>
      <c r="N1856" s="216">
        <v>0</v>
      </c>
      <c r="O1856" s="215">
        <v>0</v>
      </c>
      <c r="P1856" s="213">
        <v>0</v>
      </c>
      <c r="Q1856" s="216">
        <v>0</v>
      </c>
      <c r="R1856" s="215">
        <v>0</v>
      </c>
      <c r="S1856" s="213">
        <v>4430</v>
      </c>
      <c r="T1856" s="214">
        <v>4850.8442429999996</v>
      </c>
      <c r="U1856" s="217">
        <v>21489240</v>
      </c>
      <c r="V1856" s="213">
        <v>5898</v>
      </c>
      <c r="W1856" s="216">
        <v>4892.5081380000001</v>
      </c>
      <c r="X1856" s="215">
        <v>28856013</v>
      </c>
      <c r="Y1856" s="213">
        <v>0</v>
      </c>
      <c r="Z1856" s="216">
        <v>0</v>
      </c>
      <c r="AA1856" s="215">
        <v>0</v>
      </c>
      <c r="AB1856" s="213">
        <v>3</v>
      </c>
      <c r="AC1856" s="216">
        <v>4892</v>
      </c>
      <c r="AD1856" s="215">
        <v>14676</v>
      </c>
      <c r="AE1856" s="213">
        <v>0</v>
      </c>
      <c r="AF1856" s="216">
        <v>0</v>
      </c>
      <c r="AG1856" s="215">
        <v>0</v>
      </c>
      <c r="AH1856" s="213">
        <v>5901</v>
      </c>
      <c r="AI1856" s="214">
        <v>4892.5078800000001</v>
      </c>
      <c r="AJ1856" s="215">
        <v>28870689</v>
      </c>
      <c r="AK1856" s="218">
        <v>897</v>
      </c>
      <c r="AL1856" s="214">
        <v>4858.4566999999997</v>
      </c>
      <c r="AM1856" s="215">
        <v>4358035</v>
      </c>
      <c r="AN1856" s="36">
        <f t="shared" si="325"/>
        <v>4.124188110809723E-4</v>
      </c>
      <c r="AO1856" s="37">
        <f t="shared" si="326"/>
        <v>0.1319505736981465</v>
      </c>
      <c r="AP1856" s="38" t="s">
        <v>2</v>
      </c>
      <c r="AQ1856" s="39" t="str">
        <f t="shared" si="335"/>
        <v>제품</v>
      </c>
      <c r="AR1856" s="40">
        <f t="shared" si="329"/>
        <v>0</v>
      </c>
      <c r="AS1856" s="41">
        <f t="shared" si="330"/>
        <v>0</v>
      </c>
      <c r="AT1856" s="42">
        <f t="shared" si="331"/>
        <v>4358035</v>
      </c>
      <c r="AU1856" s="43">
        <f t="shared" si="327"/>
        <v>4358035</v>
      </c>
      <c r="AV1856" s="95">
        <f t="shared" si="334"/>
        <v>4358035.6598999994</v>
      </c>
      <c r="AW1856" s="61" t="str">
        <f t="shared" si="334"/>
        <v/>
      </c>
      <c r="AX1856" s="61" t="str">
        <f t="shared" si="334"/>
        <v/>
      </c>
      <c r="AY1856" s="61" t="str">
        <f t="shared" si="334"/>
        <v/>
      </c>
      <c r="AZ1856" s="44" t="str">
        <f t="shared" si="334"/>
        <v/>
      </c>
      <c r="BA1856" s="45"/>
      <c r="BB1856" s="97">
        <v>897</v>
      </c>
      <c r="BC1856" s="98">
        <v>0</v>
      </c>
      <c r="BD1856" s="98">
        <v>0</v>
      </c>
      <c r="BE1856" s="98">
        <v>0</v>
      </c>
      <c r="BF1856" s="98">
        <v>0</v>
      </c>
      <c r="BG1856" s="99">
        <f t="shared" si="332"/>
        <v>897</v>
      </c>
      <c r="BH1856" s="52">
        <f t="shared" si="328"/>
        <v>0</v>
      </c>
      <c r="BI1856" s="53">
        <f>IFERROR(IF(ROUND(V1856/((D1856+AK1856)/2),1)&lt;0,0,ROUND(V1856/((D1856+AK1856)/2),1)),0)</f>
        <v>3.6</v>
      </c>
      <c r="BJ1856" s="55" t="str">
        <f>IF(AK1856=0,"정상",IF(AP1856="악성","악성",IF(AND(BL1856&gt;3,BI1856&lt;0.5),"악성",IF(AND(AP1856="정상",BL1856&lt;=3),"정상",IF(BI1856&gt;1,"정상","부진")))))</f>
        <v>정상</v>
      </c>
      <c r="BK1856" s="54">
        <v>45931</v>
      </c>
      <c r="BL1856" s="52">
        <f t="shared" si="333"/>
        <v>12</v>
      </c>
    </row>
    <row r="1857" spans="1:64" ht="17.100000000000001" customHeight="1">
      <c r="A1857" s="58" t="s">
        <v>1</v>
      </c>
      <c r="B1857" s="57" t="s">
        <v>2860</v>
      </c>
      <c r="C1857" s="56" t="s">
        <v>2861</v>
      </c>
      <c r="D1857" s="213">
        <v>133</v>
      </c>
      <c r="E1857" s="214">
        <v>22837.3289</v>
      </c>
      <c r="F1857" s="215">
        <v>3037364</v>
      </c>
      <c r="G1857" s="213">
        <v>15150</v>
      </c>
      <c r="H1857" s="216">
        <v>24965.781254000001</v>
      </c>
      <c r="I1857" s="215">
        <v>378231586</v>
      </c>
      <c r="J1857" s="213">
        <v>0</v>
      </c>
      <c r="K1857" s="216">
        <v>0</v>
      </c>
      <c r="L1857" s="215">
        <v>0</v>
      </c>
      <c r="M1857" s="213">
        <v>6</v>
      </c>
      <c r="N1857" s="216">
        <v>25157</v>
      </c>
      <c r="O1857" s="215">
        <v>150942</v>
      </c>
      <c r="P1857" s="213">
        <v>0</v>
      </c>
      <c r="Q1857" s="216">
        <v>0</v>
      </c>
      <c r="R1857" s="215">
        <v>0</v>
      </c>
      <c r="S1857" s="213">
        <v>15156</v>
      </c>
      <c r="T1857" s="214">
        <v>24965.856953999999</v>
      </c>
      <c r="U1857" s="217">
        <v>378382528</v>
      </c>
      <c r="V1857" s="213">
        <v>11597</v>
      </c>
      <c r="W1857" s="216">
        <v>25129.173664999998</v>
      </c>
      <c r="X1857" s="215">
        <v>291423027</v>
      </c>
      <c r="Y1857" s="213">
        <v>0</v>
      </c>
      <c r="Z1857" s="216">
        <v>0</v>
      </c>
      <c r="AA1857" s="215">
        <v>0</v>
      </c>
      <c r="AB1857" s="213">
        <v>91</v>
      </c>
      <c r="AC1857" s="216">
        <v>25168.758241</v>
      </c>
      <c r="AD1857" s="215">
        <v>2290357</v>
      </c>
      <c r="AE1857" s="213">
        <v>0</v>
      </c>
      <c r="AF1857" s="216">
        <v>0</v>
      </c>
      <c r="AG1857" s="215">
        <v>0</v>
      </c>
      <c r="AH1857" s="213">
        <v>11688</v>
      </c>
      <c r="AI1857" s="214">
        <v>25129.481861</v>
      </c>
      <c r="AJ1857" s="215">
        <v>293713384</v>
      </c>
      <c r="AK1857" s="218">
        <v>3601</v>
      </c>
      <c r="AL1857" s="214">
        <v>24356.1535</v>
      </c>
      <c r="AM1857" s="215">
        <v>87706508</v>
      </c>
      <c r="AN1857" s="36">
        <f t="shared" si="325"/>
        <v>8.3000282818802024E-3</v>
      </c>
      <c r="AO1857" s="37">
        <f t="shared" si="326"/>
        <v>0.23552881156386946</v>
      </c>
      <c r="AP1857" s="38" t="s">
        <v>2</v>
      </c>
      <c r="AQ1857" s="39" t="str">
        <f t="shared" si="335"/>
        <v>제품</v>
      </c>
      <c r="AR1857" s="40">
        <f t="shared" si="329"/>
        <v>0</v>
      </c>
      <c r="AS1857" s="41">
        <f t="shared" si="330"/>
        <v>0</v>
      </c>
      <c r="AT1857" s="42">
        <f t="shared" si="331"/>
        <v>87706508</v>
      </c>
      <c r="AU1857" s="43">
        <f t="shared" si="327"/>
        <v>87706508</v>
      </c>
      <c r="AV1857" s="95">
        <f t="shared" si="334"/>
        <v>87706508.7535</v>
      </c>
      <c r="AW1857" s="61" t="str">
        <f t="shared" si="334"/>
        <v/>
      </c>
      <c r="AX1857" s="61" t="str">
        <f t="shared" si="334"/>
        <v/>
      </c>
      <c r="AY1857" s="61" t="str">
        <f t="shared" si="334"/>
        <v/>
      </c>
      <c r="AZ1857" s="44" t="str">
        <f t="shared" si="334"/>
        <v/>
      </c>
      <c r="BA1857" s="45"/>
      <c r="BB1857" s="97">
        <v>3601</v>
      </c>
      <c r="BC1857" s="98">
        <v>0</v>
      </c>
      <c r="BD1857" s="98">
        <v>0</v>
      </c>
      <c r="BE1857" s="98">
        <v>0</v>
      </c>
      <c r="BF1857" s="98">
        <v>0</v>
      </c>
      <c r="BG1857" s="99">
        <f t="shared" si="332"/>
        <v>3601</v>
      </c>
      <c r="BH1857" s="52">
        <f t="shared" si="328"/>
        <v>0</v>
      </c>
      <c r="BI1857" s="53">
        <f>IFERROR(IF(ROUND(V1857/((D1857+AK1857)/2),1)&lt;0,0,ROUND(V1857/((D1857+AK1857)/2),1)),0)</f>
        <v>6.2</v>
      </c>
      <c r="BJ1857" s="55" t="str">
        <f>IF(AK1857=0,"정상",IF(AP1857="악성","악성",IF(AND(BL1857&gt;3,BI1857&lt;0.5),"악성",IF(AND(AP1857="정상",BL1857&lt;=3),"정상",IF(BI1857&gt;1,"정상","부진")))))</f>
        <v>정상</v>
      </c>
      <c r="BK1857" s="54">
        <v>46266</v>
      </c>
      <c r="BL1857" s="52">
        <f t="shared" si="333"/>
        <v>1</v>
      </c>
    </row>
    <row r="1858" spans="1:64" ht="17.100000000000001" customHeight="1">
      <c r="A1858" s="58" t="s">
        <v>1</v>
      </c>
      <c r="B1858" s="57" t="s">
        <v>2675</v>
      </c>
      <c r="C1858" s="56" t="s">
        <v>2676</v>
      </c>
      <c r="D1858" s="213">
        <v>3447</v>
      </c>
      <c r="E1858" s="214">
        <v>1808.4734000000001</v>
      </c>
      <c r="F1858" s="215">
        <v>6233807</v>
      </c>
      <c r="G1858" s="213">
        <v>5000</v>
      </c>
      <c r="H1858" s="216">
        <v>1815.7696000000001</v>
      </c>
      <c r="I1858" s="215">
        <v>9078848</v>
      </c>
      <c r="J1858" s="213">
        <v>0</v>
      </c>
      <c r="K1858" s="216">
        <v>0</v>
      </c>
      <c r="L1858" s="215">
        <v>0</v>
      </c>
      <c r="M1858" s="213">
        <v>0</v>
      </c>
      <c r="N1858" s="216">
        <v>0</v>
      </c>
      <c r="O1858" s="215">
        <v>0</v>
      </c>
      <c r="P1858" s="213">
        <v>0</v>
      </c>
      <c r="Q1858" s="216">
        <v>0</v>
      </c>
      <c r="R1858" s="215">
        <v>0</v>
      </c>
      <c r="S1858" s="213">
        <v>5000</v>
      </c>
      <c r="T1858" s="214">
        <v>1815.7696000000001</v>
      </c>
      <c r="U1858" s="217">
        <v>9078848</v>
      </c>
      <c r="V1858" s="213">
        <v>3800</v>
      </c>
      <c r="W1858" s="216">
        <v>1810.7542100000001</v>
      </c>
      <c r="X1858" s="215">
        <v>6880866</v>
      </c>
      <c r="Y1858" s="213">
        <v>0</v>
      </c>
      <c r="Z1858" s="216">
        <v>0</v>
      </c>
      <c r="AA1858" s="215">
        <v>0</v>
      </c>
      <c r="AB1858" s="213">
        <v>24</v>
      </c>
      <c r="AC1858" s="216">
        <v>1808.7916660000001</v>
      </c>
      <c r="AD1858" s="215">
        <v>43411</v>
      </c>
      <c r="AE1858" s="213">
        <v>0</v>
      </c>
      <c r="AF1858" s="216">
        <v>0</v>
      </c>
      <c r="AG1858" s="215">
        <v>0</v>
      </c>
      <c r="AH1858" s="213">
        <v>3824</v>
      </c>
      <c r="AI1858" s="214">
        <v>1810.7418929999999</v>
      </c>
      <c r="AJ1858" s="215">
        <v>6924277</v>
      </c>
      <c r="AK1858" s="218">
        <v>4623</v>
      </c>
      <c r="AL1858" s="214">
        <v>1814.4880000000001</v>
      </c>
      <c r="AM1858" s="215">
        <v>8388378</v>
      </c>
      <c r="AN1858" s="36">
        <f t="shared" si="325"/>
        <v>7.9382677781564032E-4</v>
      </c>
      <c r="AO1858" s="37">
        <f t="shared" si="326"/>
        <v>0.54729489759677996</v>
      </c>
      <c r="AP1858" s="38" t="s">
        <v>2</v>
      </c>
      <c r="AQ1858" s="39" t="str">
        <f t="shared" si="335"/>
        <v>제품</v>
      </c>
      <c r="AR1858" s="40">
        <f t="shared" si="329"/>
        <v>0</v>
      </c>
      <c r="AS1858" s="41">
        <f t="shared" si="330"/>
        <v>0</v>
      </c>
      <c r="AT1858" s="42">
        <f t="shared" si="331"/>
        <v>8388378</v>
      </c>
      <c r="AU1858" s="43">
        <f t="shared" si="327"/>
        <v>8388378</v>
      </c>
      <c r="AV1858" s="95">
        <f t="shared" si="334"/>
        <v>8388378.0240000002</v>
      </c>
      <c r="AW1858" s="61" t="str">
        <f t="shared" si="334"/>
        <v/>
      </c>
      <c r="AX1858" s="61" t="str">
        <f t="shared" si="334"/>
        <v/>
      </c>
      <c r="AY1858" s="61" t="str">
        <f t="shared" si="334"/>
        <v/>
      </c>
      <c r="AZ1858" s="44" t="str">
        <f t="shared" si="334"/>
        <v/>
      </c>
      <c r="BA1858" s="45"/>
      <c r="BB1858" s="97">
        <v>4623</v>
      </c>
      <c r="BC1858" s="98">
        <v>0</v>
      </c>
      <c r="BD1858" s="98">
        <v>0</v>
      </c>
      <c r="BE1858" s="98">
        <v>0</v>
      </c>
      <c r="BF1858" s="98">
        <v>0</v>
      </c>
      <c r="BG1858" s="99">
        <f t="shared" si="332"/>
        <v>4623</v>
      </c>
      <c r="BH1858" s="52">
        <f t="shared" si="328"/>
        <v>0</v>
      </c>
      <c r="BI1858" s="53">
        <f>IFERROR(IF(ROUND(V1858/((D1858+AK1858)/2),1)&lt;0,0,ROUND(V1858/((D1858+AK1858)/2),1)),0)</f>
        <v>0.9</v>
      </c>
      <c r="BJ1858" s="55" t="str">
        <f>IF(AK1858=0,"정상",IF(AP1858="악성","악성",IF(AND(BL1858&gt;3,BI1858&lt;0.5),"악성",IF(AND(AP1858="정상",BL1858&lt;=3),"정상",IF(BI1858&gt;1,"정상","부진")))))</f>
        <v>부진</v>
      </c>
      <c r="BK1858" s="54">
        <v>45139</v>
      </c>
      <c r="BL1858" s="52">
        <f t="shared" si="333"/>
        <v>38</v>
      </c>
    </row>
    <row r="1859" spans="1:64" ht="17.100000000000001" customHeight="1">
      <c r="A1859" s="58" t="s">
        <v>1</v>
      </c>
      <c r="B1859" s="57" t="s">
        <v>2677</v>
      </c>
      <c r="C1859" s="56" t="s">
        <v>2678</v>
      </c>
      <c r="D1859" s="213">
        <v>3402</v>
      </c>
      <c r="E1859" s="214">
        <v>1809.0436</v>
      </c>
      <c r="F1859" s="215">
        <v>6154366</v>
      </c>
      <c r="G1859" s="213">
        <v>5000</v>
      </c>
      <c r="H1859" s="216">
        <v>1815.7696000000001</v>
      </c>
      <c r="I1859" s="215">
        <v>9078848</v>
      </c>
      <c r="J1859" s="213">
        <v>0</v>
      </c>
      <c r="K1859" s="216">
        <v>0</v>
      </c>
      <c r="L1859" s="215">
        <v>0</v>
      </c>
      <c r="M1859" s="213">
        <v>0</v>
      </c>
      <c r="N1859" s="216">
        <v>0</v>
      </c>
      <c r="O1859" s="215">
        <v>0</v>
      </c>
      <c r="P1859" s="213">
        <v>0</v>
      </c>
      <c r="Q1859" s="216">
        <v>0</v>
      </c>
      <c r="R1859" s="215">
        <v>0</v>
      </c>
      <c r="S1859" s="213">
        <v>5000</v>
      </c>
      <c r="T1859" s="214">
        <v>1815.7696000000001</v>
      </c>
      <c r="U1859" s="217">
        <v>9078848</v>
      </c>
      <c r="V1859" s="213">
        <v>3664</v>
      </c>
      <c r="W1859" s="216">
        <v>1810.9847159999999</v>
      </c>
      <c r="X1859" s="215">
        <v>6635448</v>
      </c>
      <c r="Y1859" s="213">
        <v>0</v>
      </c>
      <c r="Z1859" s="216">
        <v>0</v>
      </c>
      <c r="AA1859" s="215">
        <v>0</v>
      </c>
      <c r="AB1859" s="213">
        <v>23</v>
      </c>
      <c r="AC1859" s="216">
        <v>1809.5652170000001</v>
      </c>
      <c r="AD1859" s="215">
        <v>41620</v>
      </c>
      <c r="AE1859" s="213">
        <v>0</v>
      </c>
      <c r="AF1859" s="216">
        <v>0</v>
      </c>
      <c r="AG1859" s="215">
        <v>0</v>
      </c>
      <c r="AH1859" s="213">
        <v>3687</v>
      </c>
      <c r="AI1859" s="214">
        <v>1810.9758609999999</v>
      </c>
      <c r="AJ1859" s="215">
        <v>6677068</v>
      </c>
      <c r="AK1859" s="218">
        <v>4715</v>
      </c>
      <c r="AL1859" s="214">
        <v>1814.6651999999999</v>
      </c>
      <c r="AM1859" s="215">
        <v>8556146</v>
      </c>
      <c r="AN1859" s="36">
        <f t="shared" si="325"/>
        <v>8.0970335501096642E-4</v>
      </c>
      <c r="AO1859" s="37">
        <f t="shared" si="326"/>
        <v>0.5611759104975006</v>
      </c>
      <c r="AP1859" s="38" t="s">
        <v>2</v>
      </c>
      <c r="AQ1859" s="39" t="str">
        <f t="shared" si="335"/>
        <v>제품</v>
      </c>
      <c r="AR1859" s="40">
        <f t="shared" si="329"/>
        <v>0</v>
      </c>
      <c r="AS1859" s="41">
        <f t="shared" si="330"/>
        <v>0</v>
      </c>
      <c r="AT1859" s="42">
        <f t="shared" si="331"/>
        <v>8556146</v>
      </c>
      <c r="AU1859" s="43">
        <f t="shared" si="327"/>
        <v>8556146</v>
      </c>
      <c r="AV1859" s="95">
        <f t="shared" si="334"/>
        <v>8556146.4179999996</v>
      </c>
      <c r="AW1859" s="61" t="str">
        <f t="shared" si="334"/>
        <v/>
      </c>
      <c r="AX1859" s="61" t="str">
        <f t="shared" si="334"/>
        <v/>
      </c>
      <c r="AY1859" s="61" t="str">
        <f t="shared" si="334"/>
        <v/>
      </c>
      <c r="AZ1859" s="44" t="str">
        <f t="shared" si="334"/>
        <v/>
      </c>
      <c r="BA1859" s="45"/>
      <c r="BB1859" s="97">
        <v>4715</v>
      </c>
      <c r="BC1859" s="98">
        <v>0</v>
      </c>
      <c r="BD1859" s="98">
        <v>0</v>
      </c>
      <c r="BE1859" s="98">
        <v>0</v>
      </c>
      <c r="BF1859" s="98">
        <v>0</v>
      </c>
      <c r="BG1859" s="99">
        <f t="shared" si="332"/>
        <v>4715</v>
      </c>
      <c r="BH1859" s="52">
        <f t="shared" si="328"/>
        <v>0</v>
      </c>
      <c r="BI1859" s="53">
        <f>IFERROR(IF(ROUND(V1859/((D1859+AK1859)/2),1)&lt;0,0,ROUND(V1859/((D1859+AK1859)/2),1)),0)</f>
        <v>0.9</v>
      </c>
      <c r="BJ1859" s="55" t="str">
        <f>IF(AK1859=0,"정상",IF(AP1859="악성","악성",IF(AND(BL1859&gt;3,BI1859&lt;0.5),"악성",IF(AND(AP1859="정상",BL1859&lt;=3),"정상",IF(BI1859&gt;1,"정상","부진")))))</f>
        <v>부진</v>
      </c>
      <c r="BK1859" s="54">
        <v>45139</v>
      </c>
      <c r="BL1859" s="52">
        <f t="shared" si="333"/>
        <v>38</v>
      </c>
    </row>
    <row r="1860" spans="1:64" ht="17.100000000000001" customHeight="1">
      <c r="A1860" s="58" t="s">
        <v>1</v>
      </c>
      <c r="B1860" s="57" t="s">
        <v>2679</v>
      </c>
      <c r="C1860" s="56" t="s">
        <v>2680</v>
      </c>
      <c r="D1860" s="213">
        <v>3163</v>
      </c>
      <c r="E1860" s="214">
        <v>1811.5442</v>
      </c>
      <c r="F1860" s="215">
        <v>5729914</v>
      </c>
      <c r="G1860" s="213">
        <v>5000</v>
      </c>
      <c r="H1860" s="216">
        <v>1815.7696000000001</v>
      </c>
      <c r="I1860" s="215">
        <v>9078848</v>
      </c>
      <c r="J1860" s="213">
        <v>0</v>
      </c>
      <c r="K1860" s="216">
        <v>0</v>
      </c>
      <c r="L1860" s="215">
        <v>0</v>
      </c>
      <c r="M1860" s="213">
        <v>0</v>
      </c>
      <c r="N1860" s="216">
        <v>0</v>
      </c>
      <c r="O1860" s="215">
        <v>0</v>
      </c>
      <c r="P1860" s="213">
        <v>0</v>
      </c>
      <c r="Q1860" s="216">
        <v>0</v>
      </c>
      <c r="R1860" s="215">
        <v>0</v>
      </c>
      <c r="S1860" s="213">
        <v>5000</v>
      </c>
      <c r="T1860" s="214">
        <v>1815.7696000000001</v>
      </c>
      <c r="U1860" s="217">
        <v>9078848</v>
      </c>
      <c r="V1860" s="213">
        <v>3912</v>
      </c>
      <c r="W1860" s="216">
        <v>1812.853527</v>
      </c>
      <c r="X1860" s="215">
        <v>7091883</v>
      </c>
      <c r="Y1860" s="213">
        <v>0</v>
      </c>
      <c r="Z1860" s="216">
        <v>0</v>
      </c>
      <c r="AA1860" s="215">
        <v>0</v>
      </c>
      <c r="AB1860" s="213">
        <v>24</v>
      </c>
      <c r="AC1860" s="216">
        <v>1811.9166660000001</v>
      </c>
      <c r="AD1860" s="215">
        <v>43486</v>
      </c>
      <c r="AE1860" s="213">
        <v>0</v>
      </c>
      <c r="AF1860" s="216">
        <v>0</v>
      </c>
      <c r="AG1860" s="215">
        <v>0</v>
      </c>
      <c r="AH1860" s="213">
        <v>3936</v>
      </c>
      <c r="AI1860" s="214">
        <v>1812.8478150000001</v>
      </c>
      <c r="AJ1860" s="215">
        <v>7135369</v>
      </c>
      <c r="AK1860" s="218">
        <v>4227</v>
      </c>
      <c r="AL1860" s="214">
        <v>1815.3284000000001</v>
      </c>
      <c r="AM1860" s="215">
        <v>7673393</v>
      </c>
      <c r="AN1860" s="36">
        <f t="shared" si="325"/>
        <v>7.2616480088320888E-4</v>
      </c>
      <c r="AO1860" s="37">
        <f t="shared" si="326"/>
        <v>0.51782432929070199</v>
      </c>
      <c r="AP1860" s="38" t="s">
        <v>2</v>
      </c>
      <c r="AQ1860" s="39" t="str">
        <f t="shared" si="335"/>
        <v>제품</v>
      </c>
      <c r="AR1860" s="40">
        <f t="shared" si="329"/>
        <v>0</v>
      </c>
      <c r="AS1860" s="41">
        <f t="shared" si="330"/>
        <v>0</v>
      </c>
      <c r="AT1860" s="42">
        <f t="shared" si="331"/>
        <v>7673393</v>
      </c>
      <c r="AU1860" s="43">
        <f t="shared" si="327"/>
        <v>7673393</v>
      </c>
      <c r="AV1860" s="95">
        <f t="shared" si="334"/>
        <v>7673393.1468000002</v>
      </c>
      <c r="AW1860" s="61" t="str">
        <f t="shared" si="334"/>
        <v/>
      </c>
      <c r="AX1860" s="61" t="str">
        <f t="shared" si="334"/>
        <v/>
      </c>
      <c r="AY1860" s="61" t="str">
        <f t="shared" si="334"/>
        <v/>
      </c>
      <c r="AZ1860" s="44" t="str">
        <f t="shared" si="334"/>
        <v/>
      </c>
      <c r="BA1860" s="45"/>
      <c r="BB1860" s="97">
        <v>4227</v>
      </c>
      <c r="BC1860" s="98">
        <v>0</v>
      </c>
      <c r="BD1860" s="98">
        <v>0</v>
      </c>
      <c r="BE1860" s="98">
        <v>0</v>
      </c>
      <c r="BF1860" s="98">
        <v>0</v>
      </c>
      <c r="BG1860" s="99">
        <f t="shared" si="332"/>
        <v>4227</v>
      </c>
      <c r="BH1860" s="52">
        <f t="shared" si="328"/>
        <v>0</v>
      </c>
      <c r="BI1860" s="53">
        <f>IFERROR(IF(ROUND(V1860/((D1860+AK1860)/2),1)&lt;0,0,ROUND(V1860/((D1860+AK1860)/2),1)),0)</f>
        <v>1.1000000000000001</v>
      </c>
      <c r="BJ1860" s="55" t="str">
        <f>IF(AK1860=0,"정상",IF(AP1860="악성","악성",IF(AND(BL1860&gt;3,BI1860&lt;0.5),"악성",IF(AND(AP1860="정상",BL1860&lt;=3),"정상",IF(BI1860&gt;1,"정상","부진")))))</f>
        <v>정상</v>
      </c>
      <c r="BK1860" s="54">
        <v>45139</v>
      </c>
      <c r="BL1860" s="52">
        <f t="shared" si="333"/>
        <v>38</v>
      </c>
    </row>
    <row r="1861" spans="1:64" ht="17.100000000000001" customHeight="1">
      <c r="A1861" s="58" t="s">
        <v>1</v>
      </c>
      <c r="B1861" s="57" t="s">
        <v>2681</v>
      </c>
      <c r="C1861" s="56" t="s">
        <v>2682</v>
      </c>
      <c r="D1861" s="213">
        <v>4027</v>
      </c>
      <c r="E1861" s="214">
        <v>1803.3164999999999</v>
      </c>
      <c r="F1861" s="215">
        <v>7261955</v>
      </c>
      <c r="G1861" s="213">
        <v>5000</v>
      </c>
      <c r="H1861" s="216">
        <v>1665.4775999999999</v>
      </c>
      <c r="I1861" s="215">
        <v>8327388</v>
      </c>
      <c r="J1861" s="213">
        <v>0</v>
      </c>
      <c r="K1861" s="216">
        <v>0</v>
      </c>
      <c r="L1861" s="215">
        <v>0</v>
      </c>
      <c r="M1861" s="213">
        <v>8</v>
      </c>
      <c r="N1861" s="216">
        <v>1803.25</v>
      </c>
      <c r="O1861" s="215">
        <v>14426</v>
      </c>
      <c r="P1861" s="213">
        <v>0</v>
      </c>
      <c r="Q1861" s="216">
        <v>0</v>
      </c>
      <c r="R1861" s="215">
        <v>0</v>
      </c>
      <c r="S1861" s="213">
        <v>5008</v>
      </c>
      <c r="T1861" s="214">
        <v>1665.6976830000001</v>
      </c>
      <c r="U1861" s="217">
        <v>8341814</v>
      </c>
      <c r="V1861" s="213">
        <v>3080</v>
      </c>
      <c r="W1861" s="216">
        <v>1798.0113630000001</v>
      </c>
      <c r="X1861" s="215">
        <v>5537875</v>
      </c>
      <c r="Y1861" s="213">
        <v>0</v>
      </c>
      <c r="Z1861" s="216">
        <v>0</v>
      </c>
      <c r="AA1861" s="215">
        <v>0</v>
      </c>
      <c r="AB1861" s="213">
        <v>26</v>
      </c>
      <c r="AC1861" s="216">
        <v>1803.461538</v>
      </c>
      <c r="AD1861" s="215">
        <v>46890</v>
      </c>
      <c r="AE1861" s="213">
        <v>0</v>
      </c>
      <c r="AF1861" s="216">
        <v>0</v>
      </c>
      <c r="AG1861" s="215">
        <v>0</v>
      </c>
      <c r="AH1861" s="213">
        <v>3106</v>
      </c>
      <c r="AI1861" s="214">
        <v>1798.0569860000001</v>
      </c>
      <c r="AJ1861" s="215">
        <v>5584765</v>
      </c>
      <c r="AK1861" s="218">
        <v>5929</v>
      </c>
      <c r="AL1861" s="214">
        <v>1689.8303000000001</v>
      </c>
      <c r="AM1861" s="215">
        <v>10019004</v>
      </c>
      <c r="AN1861" s="36">
        <f t="shared" si="325"/>
        <v>9.481396358440228E-4</v>
      </c>
      <c r="AO1861" s="37">
        <f t="shared" si="326"/>
        <v>0.65622578859988934</v>
      </c>
      <c r="AP1861" s="38" t="s">
        <v>2</v>
      </c>
      <c r="AQ1861" s="39" t="str">
        <f t="shared" si="335"/>
        <v>제품</v>
      </c>
      <c r="AR1861" s="40">
        <f t="shared" si="329"/>
        <v>0</v>
      </c>
      <c r="AS1861" s="41">
        <f t="shared" si="330"/>
        <v>0</v>
      </c>
      <c r="AT1861" s="42">
        <f t="shared" si="331"/>
        <v>10019004</v>
      </c>
      <c r="AU1861" s="43">
        <f t="shared" si="327"/>
        <v>10019004</v>
      </c>
      <c r="AV1861" s="95">
        <f t="shared" si="334"/>
        <v>10019003.8487</v>
      </c>
      <c r="AW1861" s="61" t="str">
        <f t="shared" si="334"/>
        <v/>
      </c>
      <c r="AX1861" s="61" t="str">
        <f t="shared" si="334"/>
        <v/>
      </c>
      <c r="AY1861" s="61" t="str">
        <f t="shared" si="334"/>
        <v/>
      </c>
      <c r="AZ1861" s="44" t="str">
        <f t="shared" si="334"/>
        <v/>
      </c>
      <c r="BA1861" s="45"/>
      <c r="BB1861" s="97">
        <v>5929</v>
      </c>
      <c r="BC1861" s="98">
        <v>0</v>
      </c>
      <c r="BD1861" s="98">
        <v>0</v>
      </c>
      <c r="BE1861" s="98">
        <v>0</v>
      </c>
      <c r="BF1861" s="98">
        <v>0</v>
      </c>
      <c r="BG1861" s="99">
        <f t="shared" si="332"/>
        <v>5929</v>
      </c>
      <c r="BH1861" s="52">
        <f t="shared" si="328"/>
        <v>0</v>
      </c>
      <c r="BI1861" s="53">
        <f>IFERROR(IF(ROUND(V1861/((D1861+AK1861)/2),1)&lt;0,0,ROUND(V1861/((D1861+AK1861)/2),1)),0)</f>
        <v>0.6</v>
      </c>
      <c r="BJ1861" s="55" t="str">
        <f>IF(AK1861=0,"정상",IF(AP1861="악성","악성",IF(AND(BL1861&gt;3,BI1861&lt;0.5),"악성",IF(AND(AP1861="정상",BL1861&lt;=3),"정상",IF(BI1861&gt;1,"정상","부진")))))</f>
        <v>정상</v>
      </c>
      <c r="BK1861" s="54">
        <v>46266</v>
      </c>
      <c r="BL1861" s="52">
        <f t="shared" si="333"/>
        <v>1</v>
      </c>
    </row>
    <row r="1862" spans="1:64" ht="17.100000000000001" customHeight="1">
      <c r="A1862" s="58" t="s">
        <v>1</v>
      </c>
      <c r="B1862" s="57" t="s">
        <v>3398</v>
      </c>
      <c r="C1862" s="56" t="s">
        <v>3399</v>
      </c>
      <c r="D1862" s="213">
        <v>2920</v>
      </c>
      <c r="E1862" s="214">
        <v>16078.2024</v>
      </c>
      <c r="F1862" s="215">
        <v>46948350</v>
      </c>
      <c r="G1862" s="213">
        <v>2844</v>
      </c>
      <c r="H1862" s="216">
        <v>16048.112165</v>
      </c>
      <c r="I1862" s="215">
        <v>45640831</v>
      </c>
      <c r="J1862" s="213">
        <v>0</v>
      </c>
      <c r="K1862" s="216">
        <v>0</v>
      </c>
      <c r="L1862" s="215">
        <v>0</v>
      </c>
      <c r="M1862" s="213">
        <v>4</v>
      </c>
      <c r="N1862" s="216">
        <v>16074.25</v>
      </c>
      <c r="O1862" s="215">
        <v>64297</v>
      </c>
      <c r="P1862" s="213">
        <v>0</v>
      </c>
      <c r="Q1862" s="216">
        <v>0</v>
      </c>
      <c r="R1862" s="215">
        <v>0</v>
      </c>
      <c r="S1862" s="213">
        <v>2848</v>
      </c>
      <c r="T1862" s="214">
        <v>16048.148875999999</v>
      </c>
      <c r="U1862" s="217">
        <v>45705128</v>
      </c>
      <c r="V1862" s="213">
        <v>5653</v>
      </c>
      <c r="W1862" s="216">
        <v>16063.37113</v>
      </c>
      <c r="X1862" s="215">
        <v>90806237</v>
      </c>
      <c r="Y1862" s="213">
        <v>0</v>
      </c>
      <c r="Z1862" s="216">
        <v>0</v>
      </c>
      <c r="AA1862" s="215">
        <v>0</v>
      </c>
      <c r="AB1862" s="213">
        <v>112</v>
      </c>
      <c r="AC1862" s="216">
        <v>16063.008927999999</v>
      </c>
      <c r="AD1862" s="215">
        <v>1799057</v>
      </c>
      <c r="AE1862" s="213">
        <v>0</v>
      </c>
      <c r="AF1862" s="216">
        <v>0</v>
      </c>
      <c r="AG1862" s="215">
        <v>0</v>
      </c>
      <c r="AH1862" s="213">
        <v>5765</v>
      </c>
      <c r="AI1862" s="214">
        <v>16063.364093</v>
      </c>
      <c r="AJ1862" s="215">
        <v>92605294</v>
      </c>
      <c r="AK1862" s="218">
        <v>3</v>
      </c>
      <c r="AL1862" s="214">
        <v>16061.6363</v>
      </c>
      <c r="AM1862" s="215">
        <v>48184</v>
      </c>
      <c r="AN1862" s="36">
        <f t="shared" si="325"/>
        <v>4.5598504814958044E-6</v>
      </c>
      <c r="AO1862" s="37">
        <f t="shared" si="326"/>
        <v>5.2011095700416087E-4</v>
      </c>
      <c r="AP1862" s="38" t="s">
        <v>2</v>
      </c>
      <c r="AQ1862" s="39" t="str">
        <f t="shared" si="335"/>
        <v>제품</v>
      </c>
      <c r="AR1862" s="40">
        <f t="shared" si="329"/>
        <v>0</v>
      </c>
      <c r="AS1862" s="41">
        <f t="shared" si="330"/>
        <v>0</v>
      </c>
      <c r="AT1862" s="42">
        <f t="shared" si="331"/>
        <v>48184</v>
      </c>
      <c r="AU1862" s="43">
        <f t="shared" si="327"/>
        <v>48184</v>
      </c>
      <c r="AV1862" s="95">
        <f t="shared" si="334"/>
        <v>48184.908900000002</v>
      </c>
      <c r="AW1862" s="61" t="str">
        <f t="shared" si="334"/>
        <v/>
      </c>
      <c r="AX1862" s="61" t="str">
        <f t="shared" si="334"/>
        <v/>
      </c>
      <c r="AY1862" s="61" t="str">
        <f t="shared" si="334"/>
        <v/>
      </c>
      <c r="AZ1862" s="44" t="str">
        <f t="shared" si="334"/>
        <v/>
      </c>
      <c r="BA1862" s="45"/>
      <c r="BB1862" s="97">
        <v>3</v>
      </c>
      <c r="BC1862" s="98">
        <v>0</v>
      </c>
      <c r="BD1862" s="98">
        <v>0</v>
      </c>
      <c r="BE1862" s="98">
        <v>0</v>
      </c>
      <c r="BF1862" s="98">
        <v>0</v>
      </c>
      <c r="BG1862" s="99">
        <f t="shared" si="332"/>
        <v>3</v>
      </c>
      <c r="BH1862" s="52">
        <f t="shared" si="328"/>
        <v>0</v>
      </c>
      <c r="BI1862" s="53">
        <f>IFERROR(IF(ROUND(V1862/((D1862+AK1862)/2),1)&lt;0,0,ROUND(V1862/((D1862+AK1862)/2),1)),0)</f>
        <v>3.9</v>
      </c>
      <c r="BJ1862" s="55" t="str">
        <f>IF(AK1862=0,"정상",IF(AP1862="악성","악성",IF(AND(BL1862&gt;3,BI1862&lt;0.5),"악성",IF(AND(AP1862="정상",BL1862&lt;=3),"정상",IF(BI1862&gt;1,"정상","부진")))))</f>
        <v>정상</v>
      </c>
      <c r="BK1862" s="54">
        <v>45383</v>
      </c>
      <c r="BL1862" s="52">
        <f t="shared" si="333"/>
        <v>30</v>
      </c>
    </row>
    <row r="1863" spans="1:64" ht="17.100000000000001" customHeight="1">
      <c r="A1863" s="58" t="s">
        <v>1</v>
      </c>
      <c r="B1863" s="57" t="s">
        <v>3228</v>
      </c>
      <c r="C1863" s="56" t="s">
        <v>3229</v>
      </c>
      <c r="D1863" s="213">
        <v>1211</v>
      </c>
      <c r="E1863" s="214">
        <v>1865.8586</v>
      </c>
      <c r="F1863" s="215">
        <v>2259554</v>
      </c>
      <c r="G1863" s="213">
        <v>8000</v>
      </c>
      <c r="H1863" s="216">
        <v>2073.0475000000001</v>
      </c>
      <c r="I1863" s="215">
        <v>16584380</v>
      </c>
      <c r="J1863" s="213">
        <v>0</v>
      </c>
      <c r="K1863" s="216">
        <v>0</v>
      </c>
      <c r="L1863" s="215">
        <v>0</v>
      </c>
      <c r="M1863" s="213">
        <v>0</v>
      </c>
      <c r="N1863" s="216">
        <v>0</v>
      </c>
      <c r="O1863" s="215">
        <v>0</v>
      </c>
      <c r="P1863" s="213">
        <v>0</v>
      </c>
      <c r="Q1863" s="216">
        <v>0</v>
      </c>
      <c r="R1863" s="215">
        <v>0</v>
      </c>
      <c r="S1863" s="213">
        <v>8000</v>
      </c>
      <c r="T1863" s="214">
        <v>2073.0475000000001</v>
      </c>
      <c r="U1863" s="217">
        <v>16584380</v>
      </c>
      <c r="V1863" s="213">
        <v>4464</v>
      </c>
      <c r="W1863" s="216">
        <v>1972.756496</v>
      </c>
      <c r="X1863" s="215">
        <v>8806385</v>
      </c>
      <c r="Y1863" s="213">
        <v>0</v>
      </c>
      <c r="Z1863" s="216">
        <v>0</v>
      </c>
      <c r="AA1863" s="215">
        <v>0</v>
      </c>
      <c r="AB1863" s="213">
        <v>14</v>
      </c>
      <c r="AC1863" s="216">
        <v>1979</v>
      </c>
      <c r="AD1863" s="215">
        <v>27706</v>
      </c>
      <c r="AE1863" s="213">
        <v>0</v>
      </c>
      <c r="AF1863" s="216">
        <v>0</v>
      </c>
      <c r="AG1863" s="215">
        <v>0</v>
      </c>
      <c r="AH1863" s="213">
        <v>4478</v>
      </c>
      <c r="AI1863" s="214">
        <v>1972.776016</v>
      </c>
      <c r="AJ1863" s="215">
        <v>8834091</v>
      </c>
      <c r="AK1863" s="218">
        <v>4733</v>
      </c>
      <c r="AL1863" s="214">
        <v>2114.9045999999998</v>
      </c>
      <c r="AM1863" s="215">
        <v>10009843</v>
      </c>
      <c r="AN1863" s="36">
        <f t="shared" si="325"/>
        <v>9.4727269266244832E-4</v>
      </c>
      <c r="AO1863" s="37">
        <f t="shared" si="326"/>
        <v>0.51384214526110084</v>
      </c>
      <c r="AP1863" s="38" t="s">
        <v>2</v>
      </c>
      <c r="AQ1863" s="39" t="str">
        <f t="shared" si="335"/>
        <v>제품</v>
      </c>
      <c r="AR1863" s="40">
        <f t="shared" si="329"/>
        <v>0</v>
      </c>
      <c r="AS1863" s="41">
        <f t="shared" si="330"/>
        <v>0</v>
      </c>
      <c r="AT1863" s="42">
        <f t="shared" si="331"/>
        <v>10009843</v>
      </c>
      <c r="AU1863" s="43">
        <f t="shared" si="327"/>
        <v>10009843</v>
      </c>
      <c r="AV1863" s="95">
        <f t="shared" si="334"/>
        <v>10009843.471799999</v>
      </c>
      <c r="AW1863" s="61" t="str">
        <f t="shared" si="334"/>
        <v/>
      </c>
      <c r="AX1863" s="61" t="str">
        <f t="shared" si="334"/>
        <v/>
      </c>
      <c r="AY1863" s="61" t="str">
        <f t="shared" si="334"/>
        <v/>
      </c>
      <c r="AZ1863" s="44" t="str">
        <f t="shared" si="334"/>
        <v/>
      </c>
      <c r="BA1863" s="45"/>
      <c r="BB1863" s="97">
        <v>4733</v>
      </c>
      <c r="BC1863" s="98">
        <v>0</v>
      </c>
      <c r="BD1863" s="98">
        <v>0</v>
      </c>
      <c r="BE1863" s="98">
        <v>0</v>
      </c>
      <c r="BF1863" s="98">
        <v>0</v>
      </c>
      <c r="BG1863" s="99">
        <f t="shared" si="332"/>
        <v>4733</v>
      </c>
      <c r="BH1863" s="52">
        <f t="shared" si="328"/>
        <v>0</v>
      </c>
      <c r="BI1863" s="53">
        <f>IFERROR(IF(ROUND(V1863/((D1863+AK1863)/2),1)&lt;0,0,ROUND(V1863/((D1863+AK1863)/2),1)),0)</f>
        <v>1.5</v>
      </c>
      <c r="BJ1863" s="55" t="str">
        <f>IF(AK1863=0,"정상",IF(AP1863="악성","악성",IF(AND(BL1863&gt;3,BI1863&lt;0.5),"악성",IF(AND(AP1863="정상",BL1863&lt;=3),"정상",IF(BI1863&gt;1,"정상","부진")))))</f>
        <v>정상</v>
      </c>
      <c r="BK1863" s="54">
        <v>46204</v>
      </c>
      <c r="BL1863" s="52">
        <f t="shared" si="333"/>
        <v>3</v>
      </c>
    </row>
    <row r="1864" spans="1:64" ht="17.100000000000001" customHeight="1">
      <c r="A1864" s="58" t="s">
        <v>1</v>
      </c>
      <c r="B1864" s="57" t="s">
        <v>3230</v>
      </c>
      <c r="C1864" s="56" t="s">
        <v>3231</v>
      </c>
      <c r="D1864" s="213">
        <v>357</v>
      </c>
      <c r="E1864" s="214">
        <v>1865.7153000000001</v>
      </c>
      <c r="F1864" s="215">
        <v>666060</v>
      </c>
      <c r="G1864" s="213">
        <v>8000</v>
      </c>
      <c r="H1864" s="216">
        <v>1954.853625</v>
      </c>
      <c r="I1864" s="215">
        <v>15638829</v>
      </c>
      <c r="J1864" s="213">
        <v>0</v>
      </c>
      <c r="K1864" s="216">
        <v>0</v>
      </c>
      <c r="L1864" s="215">
        <v>0</v>
      </c>
      <c r="M1864" s="213">
        <v>0</v>
      </c>
      <c r="N1864" s="216">
        <v>0</v>
      </c>
      <c r="O1864" s="215">
        <v>0</v>
      </c>
      <c r="P1864" s="213">
        <v>0</v>
      </c>
      <c r="Q1864" s="216">
        <v>0</v>
      </c>
      <c r="R1864" s="215">
        <v>0</v>
      </c>
      <c r="S1864" s="213">
        <v>8000</v>
      </c>
      <c r="T1864" s="214">
        <v>1954.853625</v>
      </c>
      <c r="U1864" s="217">
        <v>15638829</v>
      </c>
      <c r="V1864" s="213">
        <v>5504</v>
      </c>
      <c r="W1864" s="216">
        <v>1954.9858280000001</v>
      </c>
      <c r="X1864" s="215">
        <v>10760242</v>
      </c>
      <c r="Y1864" s="213">
        <v>0</v>
      </c>
      <c r="Z1864" s="216">
        <v>0</v>
      </c>
      <c r="AA1864" s="215">
        <v>0</v>
      </c>
      <c r="AB1864" s="213">
        <v>23</v>
      </c>
      <c r="AC1864" s="216">
        <v>1947.3478259999999</v>
      </c>
      <c r="AD1864" s="215">
        <v>44789</v>
      </c>
      <c r="AE1864" s="213">
        <v>0</v>
      </c>
      <c r="AF1864" s="216">
        <v>0</v>
      </c>
      <c r="AG1864" s="215">
        <v>0</v>
      </c>
      <c r="AH1864" s="213">
        <v>5527</v>
      </c>
      <c r="AI1864" s="214">
        <v>1954.954043</v>
      </c>
      <c r="AJ1864" s="215">
        <v>10805031</v>
      </c>
      <c r="AK1864" s="218">
        <v>2830</v>
      </c>
      <c r="AL1864" s="214">
        <v>1943.4127000000001</v>
      </c>
      <c r="AM1864" s="215">
        <v>5499858</v>
      </c>
      <c r="AN1864" s="36">
        <f t="shared" si="325"/>
        <v>5.2047422691056276E-4</v>
      </c>
      <c r="AO1864" s="37">
        <f t="shared" si="326"/>
        <v>0.33863826732080893</v>
      </c>
      <c r="AP1864" s="38" t="s">
        <v>2</v>
      </c>
      <c r="AQ1864" s="39" t="str">
        <f t="shared" si="335"/>
        <v>제품</v>
      </c>
      <c r="AR1864" s="40">
        <f t="shared" si="329"/>
        <v>0</v>
      </c>
      <c r="AS1864" s="41">
        <f t="shared" si="330"/>
        <v>0</v>
      </c>
      <c r="AT1864" s="42">
        <f t="shared" si="331"/>
        <v>5499858</v>
      </c>
      <c r="AU1864" s="43">
        <f t="shared" si="327"/>
        <v>5499858</v>
      </c>
      <c r="AV1864" s="95">
        <f t="shared" si="334"/>
        <v>5499857.9410000006</v>
      </c>
      <c r="AW1864" s="61" t="str">
        <f t="shared" si="334"/>
        <v/>
      </c>
      <c r="AX1864" s="61" t="str">
        <f t="shared" si="334"/>
        <v/>
      </c>
      <c r="AY1864" s="61" t="str">
        <f t="shared" si="334"/>
        <v/>
      </c>
      <c r="AZ1864" s="44" t="str">
        <f t="shared" si="334"/>
        <v/>
      </c>
      <c r="BA1864" s="45"/>
      <c r="BB1864" s="97">
        <v>2830</v>
      </c>
      <c r="BC1864" s="98">
        <v>0</v>
      </c>
      <c r="BD1864" s="98">
        <v>0</v>
      </c>
      <c r="BE1864" s="98">
        <v>0</v>
      </c>
      <c r="BF1864" s="98">
        <v>0</v>
      </c>
      <c r="BG1864" s="99">
        <f t="shared" si="332"/>
        <v>2830</v>
      </c>
      <c r="BH1864" s="52">
        <f t="shared" si="328"/>
        <v>0</v>
      </c>
      <c r="BI1864" s="53">
        <f>IFERROR(IF(ROUND(V1864/((D1864+AK1864)/2),1)&lt;0,0,ROUND(V1864/((D1864+AK1864)/2),1)),0)</f>
        <v>3.5</v>
      </c>
      <c r="BJ1864" s="55" t="str">
        <f>IF(AK1864=0,"정상",IF(AP1864="악성","악성",IF(AND(BL1864&gt;3,BI1864&lt;0.5),"악성",IF(AND(AP1864="정상",BL1864&lt;=3),"정상",IF(BI1864&gt;1,"정상","부진")))))</f>
        <v>정상</v>
      </c>
      <c r="BK1864" s="54">
        <v>46023</v>
      </c>
      <c r="BL1864" s="52">
        <f t="shared" si="333"/>
        <v>9</v>
      </c>
    </row>
    <row r="1865" spans="1:64" ht="17.100000000000001" customHeight="1">
      <c r="A1865" s="58" t="s">
        <v>1</v>
      </c>
      <c r="B1865" s="57" t="s">
        <v>3232</v>
      </c>
      <c r="C1865" s="56" t="s">
        <v>3233</v>
      </c>
      <c r="D1865" s="213">
        <v>496</v>
      </c>
      <c r="E1865" s="214">
        <v>1866.6751999999999</v>
      </c>
      <c r="F1865" s="215">
        <v>925870</v>
      </c>
      <c r="G1865" s="213">
        <v>8000</v>
      </c>
      <c r="H1865" s="216">
        <v>1954.853625</v>
      </c>
      <c r="I1865" s="215">
        <v>15638829</v>
      </c>
      <c r="J1865" s="213">
        <v>0</v>
      </c>
      <c r="K1865" s="216">
        <v>0</v>
      </c>
      <c r="L1865" s="215">
        <v>0</v>
      </c>
      <c r="M1865" s="213">
        <v>0</v>
      </c>
      <c r="N1865" s="216">
        <v>0</v>
      </c>
      <c r="O1865" s="215">
        <v>0</v>
      </c>
      <c r="P1865" s="213">
        <v>0</v>
      </c>
      <c r="Q1865" s="216">
        <v>0</v>
      </c>
      <c r="R1865" s="215">
        <v>0</v>
      </c>
      <c r="S1865" s="213">
        <v>8000</v>
      </c>
      <c r="T1865" s="214">
        <v>1954.853625</v>
      </c>
      <c r="U1865" s="217">
        <v>15638829</v>
      </c>
      <c r="V1865" s="213">
        <v>4942</v>
      </c>
      <c r="W1865" s="216">
        <v>1953.0560499999999</v>
      </c>
      <c r="X1865" s="215">
        <v>9652003</v>
      </c>
      <c r="Y1865" s="213">
        <v>0</v>
      </c>
      <c r="Z1865" s="216">
        <v>0</v>
      </c>
      <c r="AA1865" s="215">
        <v>0</v>
      </c>
      <c r="AB1865" s="213">
        <v>18</v>
      </c>
      <c r="AC1865" s="216">
        <v>1950.888888</v>
      </c>
      <c r="AD1865" s="215">
        <v>35116</v>
      </c>
      <c r="AE1865" s="213">
        <v>0</v>
      </c>
      <c r="AF1865" s="216">
        <v>0</v>
      </c>
      <c r="AG1865" s="215">
        <v>0</v>
      </c>
      <c r="AH1865" s="213">
        <v>4960</v>
      </c>
      <c r="AI1865" s="214">
        <v>1953.0481850000001</v>
      </c>
      <c r="AJ1865" s="215">
        <v>9687119</v>
      </c>
      <c r="AK1865" s="218">
        <v>3536</v>
      </c>
      <c r="AL1865" s="214">
        <v>1945.0172</v>
      </c>
      <c r="AM1865" s="215">
        <v>6877580</v>
      </c>
      <c r="AN1865" s="36">
        <f t="shared" si="325"/>
        <v>6.50853737226588E-4</v>
      </c>
      <c r="AO1865" s="37">
        <f t="shared" si="326"/>
        <v>0.41619585687382299</v>
      </c>
      <c r="AP1865" s="38" t="s">
        <v>2</v>
      </c>
      <c r="AQ1865" s="39" t="str">
        <f t="shared" si="335"/>
        <v>제품</v>
      </c>
      <c r="AR1865" s="40">
        <f t="shared" si="329"/>
        <v>0</v>
      </c>
      <c r="AS1865" s="41">
        <f t="shared" si="330"/>
        <v>0</v>
      </c>
      <c r="AT1865" s="42">
        <f t="shared" si="331"/>
        <v>6877580</v>
      </c>
      <c r="AU1865" s="43">
        <f t="shared" si="327"/>
        <v>6877580</v>
      </c>
      <c r="AV1865" s="95">
        <f t="shared" si="334"/>
        <v>6877580.8191999998</v>
      </c>
      <c r="AW1865" s="61" t="str">
        <f t="shared" si="334"/>
        <v/>
      </c>
      <c r="AX1865" s="61" t="str">
        <f t="shared" si="334"/>
        <v/>
      </c>
      <c r="AY1865" s="61" t="str">
        <f t="shared" si="334"/>
        <v/>
      </c>
      <c r="AZ1865" s="44" t="str">
        <f t="shared" si="334"/>
        <v/>
      </c>
      <c r="BA1865" s="45"/>
      <c r="BB1865" s="97">
        <v>3536</v>
      </c>
      <c r="BC1865" s="98">
        <v>0</v>
      </c>
      <c r="BD1865" s="98">
        <v>0</v>
      </c>
      <c r="BE1865" s="98">
        <v>0</v>
      </c>
      <c r="BF1865" s="98">
        <v>0</v>
      </c>
      <c r="BG1865" s="99">
        <f t="shared" si="332"/>
        <v>3536</v>
      </c>
      <c r="BH1865" s="52">
        <f t="shared" si="328"/>
        <v>0</v>
      </c>
      <c r="BI1865" s="53">
        <f>IFERROR(IF(ROUND(V1865/((D1865+AK1865)/2),1)&lt;0,0,ROUND(V1865/((D1865+AK1865)/2),1)),0)</f>
        <v>2.5</v>
      </c>
      <c r="BJ1865" s="55" t="str">
        <f>IF(AK1865=0,"정상",IF(AP1865="악성","악성",IF(AND(BL1865&gt;3,BI1865&lt;0.5),"악성",IF(AND(AP1865="정상",BL1865&lt;=3),"정상",IF(BI1865&gt;1,"정상","부진")))))</f>
        <v>정상</v>
      </c>
      <c r="BK1865" s="54">
        <v>46023</v>
      </c>
      <c r="BL1865" s="52">
        <f t="shared" si="333"/>
        <v>9</v>
      </c>
    </row>
    <row r="1866" spans="1:64" ht="17.100000000000001" customHeight="1">
      <c r="A1866" s="58" t="s">
        <v>1</v>
      </c>
      <c r="B1866" s="57" t="s">
        <v>3234</v>
      </c>
      <c r="C1866" s="56" t="s">
        <v>3235</v>
      </c>
      <c r="D1866" s="213">
        <v>6905</v>
      </c>
      <c r="E1866" s="214">
        <v>5724.3945000000003</v>
      </c>
      <c r="F1866" s="215">
        <v>39526944</v>
      </c>
      <c r="G1866" s="213">
        <v>0</v>
      </c>
      <c r="H1866" s="216">
        <v>0</v>
      </c>
      <c r="I1866" s="215">
        <v>0</v>
      </c>
      <c r="J1866" s="213">
        <v>0</v>
      </c>
      <c r="K1866" s="216">
        <v>0</v>
      </c>
      <c r="L1866" s="215">
        <v>0</v>
      </c>
      <c r="M1866" s="213">
        <v>43</v>
      </c>
      <c r="N1866" s="216">
        <v>5724</v>
      </c>
      <c r="O1866" s="215">
        <v>246132</v>
      </c>
      <c r="P1866" s="213">
        <v>0</v>
      </c>
      <c r="Q1866" s="216">
        <v>0</v>
      </c>
      <c r="R1866" s="215">
        <v>0</v>
      </c>
      <c r="S1866" s="213">
        <v>43</v>
      </c>
      <c r="T1866" s="214">
        <v>5724</v>
      </c>
      <c r="U1866" s="217">
        <v>246132</v>
      </c>
      <c r="V1866" s="213">
        <v>4828</v>
      </c>
      <c r="W1866" s="216">
        <v>5724.3922940000002</v>
      </c>
      <c r="X1866" s="215">
        <v>27637366</v>
      </c>
      <c r="Y1866" s="213">
        <v>0</v>
      </c>
      <c r="Z1866" s="216">
        <v>0</v>
      </c>
      <c r="AA1866" s="215">
        <v>0</v>
      </c>
      <c r="AB1866" s="213">
        <v>84</v>
      </c>
      <c r="AC1866" s="216">
        <v>5724.4761900000003</v>
      </c>
      <c r="AD1866" s="215">
        <v>480856</v>
      </c>
      <c r="AE1866" s="213">
        <v>0</v>
      </c>
      <c r="AF1866" s="216">
        <v>0</v>
      </c>
      <c r="AG1866" s="215">
        <v>0</v>
      </c>
      <c r="AH1866" s="213">
        <v>4912</v>
      </c>
      <c r="AI1866" s="214">
        <v>5724.3937290000003</v>
      </c>
      <c r="AJ1866" s="215">
        <v>28118222</v>
      </c>
      <c r="AK1866" s="218">
        <v>2036</v>
      </c>
      <c r="AL1866" s="214">
        <v>5724.3885</v>
      </c>
      <c r="AM1866" s="215">
        <v>11654854</v>
      </c>
      <c r="AN1866" s="36">
        <f t="shared" ref="AN1866:AN1929" si="336">AM1866/$AM$4</f>
        <v>1.1029468625199923E-3</v>
      </c>
      <c r="AO1866" s="37">
        <f t="shared" ref="AO1866:AO1929" si="337">IF(ISERROR(AK1866/(D1866+S1866)),,(AK1866/(D1866+S1866)))</f>
        <v>0.29303396660909614</v>
      </c>
      <c r="AP1866" s="38" t="s">
        <v>4</v>
      </c>
      <c r="AQ1866" s="39" t="str">
        <f t="shared" si="335"/>
        <v>제품</v>
      </c>
      <c r="AR1866" s="40">
        <f t="shared" si="329"/>
        <v>0</v>
      </c>
      <c r="AS1866" s="41">
        <f t="shared" si="330"/>
        <v>11654854</v>
      </c>
      <c r="AT1866" s="42">
        <f t="shared" si="331"/>
        <v>0</v>
      </c>
      <c r="AU1866" s="43">
        <f t="shared" ref="AU1866:AU1929" si="338">SUM(AR1866:AT1866)</f>
        <v>11654854</v>
      </c>
      <c r="AV1866" s="95">
        <f t="shared" si="334"/>
        <v>11654854.986</v>
      </c>
      <c r="AW1866" s="61" t="str">
        <f t="shared" si="334"/>
        <v/>
      </c>
      <c r="AX1866" s="61" t="str">
        <f t="shared" si="334"/>
        <v/>
      </c>
      <c r="AY1866" s="61" t="str">
        <f t="shared" si="334"/>
        <v/>
      </c>
      <c r="AZ1866" s="44" t="str">
        <f t="shared" si="334"/>
        <v/>
      </c>
      <c r="BA1866" s="45"/>
      <c r="BB1866" s="97">
        <v>2036</v>
      </c>
      <c r="BC1866" s="98">
        <v>0</v>
      </c>
      <c r="BD1866" s="98">
        <v>0</v>
      </c>
      <c r="BE1866" s="98">
        <v>0</v>
      </c>
      <c r="BF1866" s="98">
        <v>0</v>
      </c>
      <c r="BG1866" s="99">
        <f t="shared" si="332"/>
        <v>2036</v>
      </c>
      <c r="BH1866" s="52">
        <f t="shared" ref="BH1866:BH1929" si="339">BG1866-AK1866</f>
        <v>0</v>
      </c>
      <c r="BI1866" s="53">
        <f>IFERROR(IF(ROUND(V1866/((D1866+AK1866)/2),1)&lt;0,0,ROUND(V1866/((D1866+AK1866)/2),1)),0)</f>
        <v>1.1000000000000001</v>
      </c>
      <c r="BJ1866" s="55" t="str">
        <f>IF(AK1866=0,"정상",IF(AP1866="악성","악성",IF(AND(BL1866&gt;3,BI1866&lt;0.5),"악성",IF(AND(AP1866="정상",BL1866&lt;=3),"정상",IF(BI1866&gt;1,"정상","부진")))))</f>
        <v>정상</v>
      </c>
      <c r="BK1866" s="54">
        <v>45352</v>
      </c>
      <c r="BL1866" s="52">
        <f t="shared" si="333"/>
        <v>31</v>
      </c>
    </row>
    <row r="1867" spans="1:64" ht="17.100000000000001" customHeight="1">
      <c r="A1867" s="58" t="s">
        <v>1</v>
      </c>
      <c r="B1867" s="57" t="s">
        <v>3612</v>
      </c>
      <c r="C1867" s="56" t="s">
        <v>3613</v>
      </c>
      <c r="D1867" s="213">
        <v>2516</v>
      </c>
      <c r="E1867" s="214">
        <v>8857.0414999999994</v>
      </c>
      <c r="F1867" s="215">
        <v>22284316</v>
      </c>
      <c r="G1867" s="213">
        <v>0</v>
      </c>
      <c r="H1867" s="216">
        <v>0</v>
      </c>
      <c r="I1867" s="215">
        <v>0</v>
      </c>
      <c r="J1867" s="213">
        <v>0</v>
      </c>
      <c r="K1867" s="216">
        <v>0</v>
      </c>
      <c r="L1867" s="215">
        <v>0</v>
      </c>
      <c r="M1867" s="213">
        <v>0</v>
      </c>
      <c r="N1867" s="216">
        <v>0</v>
      </c>
      <c r="O1867" s="215">
        <v>0</v>
      </c>
      <c r="P1867" s="213">
        <v>0</v>
      </c>
      <c r="Q1867" s="216">
        <v>0</v>
      </c>
      <c r="R1867" s="215">
        <v>0</v>
      </c>
      <c r="S1867" s="213">
        <v>0</v>
      </c>
      <c r="T1867" s="214">
        <v>0</v>
      </c>
      <c r="U1867" s="217">
        <v>0</v>
      </c>
      <c r="V1867" s="213">
        <v>1404</v>
      </c>
      <c r="W1867" s="216">
        <v>8857.043447</v>
      </c>
      <c r="X1867" s="215">
        <v>12435289</v>
      </c>
      <c r="Y1867" s="213">
        <v>0</v>
      </c>
      <c r="Z1867" s="216">
        <v>0</v>
      </c>
      <c r="AA1867" s="215">
        <v>0</v>
      </c>
      <c r="AB1867" s="213">
        <v>21</v>
      </c>
      <c r="AC1867" s="216">
        <v>8857.3333330000005</v>
      </c>
      <c r="AD1867" s="215">
        <v>186004</v>
      </c>
      <c r="AE1867" s="213">
        <v>0</v>
      </c>
      <c r="AF1867" s="216">
        <v>0</v>
      </c>
      <c r="AG1867" s="215">
        <v>0</v>
      </c>
      <c r="AH1867" s="213">
        <v>1425</v>
      </c>
      <c r="AI1867" s="214">
        <v>8857.0477190000001</v>
      </c>
      <c r="AJ1867" s="215">
        <v>12621293</v>
      </c>
      <c r="AK1867" s="218">
        <v>1091</v>
      </c>
      <c r="AL1867" s="214">
        <v>8857.0331000000006</v>
      </c>
      <c r="AM1867" s="215">
        <v>9663023</v>
      </c>
      <c r="AN1867" s="36">
        <f t="shared" si="336"/>
        <v>9.1445168685154899E-4</v>
      </c>
      <c r="AO1867" s="37">
        <f t="shared" si="337"/>
        <v>0.43362480127186009</v>
      </c>
      <c r="AP1867" s="38" t="s">
        <v>4</v>
      </c>
      <c r="AQ1867" s="39" t="str">
        <f t="shared" si="335"/>
        <v>제품</v>
      </c>
      <c r="AR1867" s="40">
        <f t="shared" ref="AR1867:AR1930" si="340">IF($AP1867="악성",$AM1867,0)</f>
        <v>0</v>
      </c>
      <c r="AS1867" s="41">
        <f t="shared" ref="AS1867:AS1930" si="341">IF($AP1867="부진",$AM1867,0)</f>
        <v>9663023</v>
      </c>
      <c r="AT1867" s="42">
        <f t="shared" ref="AT1867:AT1930" si="342">IF($AP1867="정상",$AM1867,0)</f>
        <v>0</v>
      </c>
      <c r="AU1867" s="43">
        <f t="shared" si="338"/>
        <v>9663023</v>
      </c>
      <c r="AV1867" s="95">
        <f t="shared" si="334"/>
        <v>9663023.1121000014</v>
      </c>
      <c r="AW1867" s="61" t="str">
        <f t="shared" si="334"/>
        <v/>
      </c>
      <c r="AX1867" s="61" t="str">
        <f t="shared" si="334"/>
        <v/>
      </c>
      <c r="AY1867" s="61" t="str">
        <f t="shared" si="334"/>
        <v/>
      </c>
      <c r="AZ1867" s="44" t="str">
        <f t="shared" si="334"/>
        <v/>
      </c>
      <c r="BA1867" s="45"/>
      <c r="BB1867" s="97">
        <v>1091</v>
      </c>
      <c r="BC1867" s="98">
        <v>0</v>
      </c>
      <c r="BD1867" s="98">
        <v>0</v>
      </c>
      <c r="BE1867" s="98">
        <v>0</v>
      </c>
      <c r="BF1867" s="98">
        <v>0</v>
      </c>
      <c r="BG1867" s="99">
        <f t="shared" ref="BG1867:BG1930" si="343">+SUM(BB1867:BF1867)</f>
        <v>1091</v>
      </c>
      <c r="BH1867" s="52">
        <f t="shared" si="339"/>
        <v>0</v>
      </c>
      <c r="BI1867" s="53">
        <f>IFERROR(IF(ROUND(V1867/((D1867+AK1867)/2),1)&lt;0,0,ROUND(V1867/((D1867+AK1867)/2),1)),0)</f>
        <v>0.8</v>
      </c>
      <c r="BJ1867" s="55" t="str">
        <f>IF(AK1867=0,"정상",IF(AP1867="악성","악성",IF(AND(BL1867&gt;3,BI1867&lt;0.5),"악성",IF(AND(AP1867="정상",BL1867&lt;=3),"정상",IF(BI1867&gt;1,"정상","부진")))))</f>
        <v>부진</v>
      </c>
      <c r="BK1867" s="54">
        <v>45474</v>
      </c>
      <c r="BL1867" s="52">
        <f t="shared" ref="BL1867:BL1930" si="344">DATEDIF(BK1867,$BL$9,"m")+1</f>
        <v>27</v>
      </c>
    </row>
    <row r="1868" spans="1:64" ht="17.100000000000001" customHeight="1">
      <c r="A1868" s="58" t="s">
        <v>1</v>
      </c>
      <c r="B1868" s="57" t="s">
        <v>3614</v>
      </c>
      <c r="C1868" s="56" t="s">
        <v>3615</v>
      </c>
      <c r="D1868" s="213">
        <v>3116</v>
      </c>
      <c r="E1868" s="214">
        <v>3288.7763</v>
      </c>
      <c r="F1868" s="215">
        <v>10247826</v>
      </c>
      <c r="G1868" s="213">
        <v>20016</v>
      </c>
      <c r="H1868" s="216">
        <v>3400.1596719999998</v>
      </c>
      <c r="I1868" s="215">
        <v>68057596</v>
      </c>
      <c r="J1868" s="213">
        <v>0</v>
      </c>
      <c r="K1868" s="216">
        <v>0</v>
      </c>
      <c r="L1868" s="215">
        <v>0</v>
      </c>
      <c r="M1868" s="213">
        <v>1</v>
      </c>
      <c r="N1868" s="216">
        <v>2786</v>
      </c>
      <c r="O1868" s="215">
        <v>2786</v>
      </c>
      <c r="P1868" s="213">
        <v>0</v>
      </c>
      <c r="Q1868" s="216">
        <v>0</v>
      </c>
      <c r="R1868" s="215">
        <v>0</v>
      </c>
      <c r="S1868" s="213">
        <v>20017</v>
      </c>
      <c r="T1868" s="214">
        <v>3400.1289900000002</v>
      </c>
      <c r="U1868" s="217">
        <v>68060382</v>
      </c>
      <c r="V1868" s="213">
        <v>10547</v>
      </c>
      <c r="W1868" s="216">
        <v>3092.0345120000002</v>
      </c>
      <c r="X1868" s="215">
        <v>32611688</v>
      </c>
      <c r="Y1868" s="213">
        <v>0</v>
      </c>
      <c r="Z1868" s="216">
        <v>0</v>
      </c>
      <c r="AA1868" s="215">
        <v>0</v>
      </c>
      <c r="AB1868" s="213">
        <v>40</v>
      </c>
      <c r="AC1868" s="216">
        <v>2831.75</v>
      </c>
      <c r="AD1868" s="215">
        <v>113270</v>
      </c>
      <c r="AE1868" s="213">
        <v>0</v>
      </c>
      <c r="AF1868" s="216">
        <v>0</v>
      </c>
      <c r="AG1868" s="215">
        <v>0</v>
      </c>
      <c r="AH1868" s="213">
        <v>10587</v>
      </c>
      <c r="AI1868" s="214">
        <v>3091.0511000000001</v>
      </c>
      <c r="AJ1868" s="215">
        <v>32724958</v>
      </c>
      <c r="AK1868" s="218">
        <v>12546</v>
      </c>
      <c r="AL1868" s="214">
        <v>3633.2894999999999</v>
      </c>
      <c r="AM1868" s="215">
        <v>45583250</v>
      </c>
      <c r="AN1868" s="36">
        <f t="shared" si="336"/>
        <v>4.3137307915624198E-3</v>
      </c>
      <c r="AO1868" s="37">
        <f t="shared" si="337"/>
        <v>0.54234210867591748</v>
      </c>
      <c r="AP1868" s="38" t="s">
        <v>2</v>
      </c>
      <c r="AQ1868" s="39" t="str">
        <f t="shared" si="335"/>
        <v>제품</v>
      </c>
      <c r="AR1868" s="40">
        <f t="shared" si="340"/>
        <v>0</v>
      </c>
      <c r="AS1868" s="41">
        <f t="shared" si="341"/>
        <v>0</v>
      </c>
      <c r="AT1868" s="42">
        <f t="shared" si="342"/>
        <v>45583250</v>
      </c>
      <c r="AU1868" s="43">
        <f t="shared" si="338"/>
        <v>45583250</v>
      </c>
      <c r="AV1868" s="95">
        <f t="shared" si="334"/>
        <v>45583250.067000002</v>
      </c>
      <c r="AW1868" s="61" t="str">
        <f t="shared" si="334"/>
        <v/>
      </c>
      <c r="AX1868" s="61" t="str">
        <f t="shared" si="334"/>
        <v/>
      </c>
      <c r="AY1868" s="61" t="str">
        <f t="shared" si="334"/>
        <v/>
      </c>
      <c r="AZ1868" s="44" t="str">
        <f t="shared" si="334"/>
        <v/>
      </c>
      <c r="BA1868" s="45"/>
      <c r="BB1868" s="97">
        <v>12546</v>
      </c>
      <c r="BC1868" s="98">
        <v>0</v>
      </c>
      <c r="BD1868" s="98">
        <v>0</v>
      </c>
      <c r="BE1868" s="98">
        <v>0</v>
      </c>
      <c r="BF1868" s="98">
        <v>0</v>
      </c>
      <c r="BG1868" s="99">
        <f t="shared" si="343"/>
        <v>12546</v>
      </c>
      <c r="BH1868" s="52">
        <f t="shared" si="339"/>
        <v>0</v>
      </c>
      <c r="BI1868" s="53">
        <f>IFERROR(IF(ROUND(V1868/((D1868+AK1868)/2),1)&lt;0,0,ROUND(V1868/((D1868+AK1868)/2),1)),0)</f>
        <v>1.3</v>
      </c>
      <c r="BJ1868" s="55" t="str">
        <f>IF(AK1868=0,"정상",IF(AP1868="악성","악성",IF(AND(BL1868&gt;3,BI1868&lt;0.5),"악성",IF(AND(AP1868="정상",BL1868&lt;=3),"정상",IF(BI1868&gt;1,"정상","부진")))))</f>
        <v>정상</v>
      </c>
      <c r="BK1868" s="54">
        <v>46143</v>
      </c>
      <c r="BL1868" s="52">
        <f t="shared" si="344"/>
        <v>5</v>
      </c>
    </row>
    <row r="1869" spans="1:64" ht="17.100000000000001" customHeight="1">
      <c r="A1869" s="58" t="s">
        <v>1</v>
      </c>
      <c r="B1869" s="57" t="s">
        <v>3725</v>
      </c>
      <c r="C1869" s="56" t="s">
        <v>3884</v>
      </c>
      <c r="D1869" s="213">
        <v>1188</v>
      </c>
      <c r="E1869" s="214">
        <v>35542.617299999998</v>
      </c>
      <c r="F1869" s="215">
        <v>42224629</v>
      </c>
      <c r="G1869" s="213">
        <v>22002</v>
      </c>
      <c r="H1869" s="216">
        <v>34000.941050000001</v>
      </c>
      <c r="I1869" s="215">
        <v>748088705</v>
      </c>
      <c r="J1869" s="213">
        <v>0</v>
      </c>
      <c r="K1869" s="216">
        <v>0</v>
      </c>
      <c r="L1869" s="215">
        <v>0</v>
      </c>
      <c r="M1869" s="213">
        <v>2</v>
      </c>
      <c r="N1869" s="216">
        <v>33691</v>
      </c>
      <c r="O1869" s="215">
        <v>67382</v>
      </c>
      <c r="P1869" s="213">
        <v>0</v>
      </c>
      <c r="Q1869" s="216">
        <v>0</v>
      </c>
      <c r="R1869" s="215">
        <v>0</v>
      </c>
      <c r="S1869" s="213">
        <v>22004</v>
      </c>
      <c r="T1869" s="214">
        <v>34000.912879000003</v>
      </c>
      <c r="U1869" s="217">
        <v>748156087</v>
      </c>
      <c r="V1869" s="213">
        <v>18825</v>
      </c>
      <c r="W1869" s="216">
        <v>34043.155803000001</v>
      </c>
      <c r="X1869" s="215">
        <v>640862408</v>
      </c>
      <c r="Y1869" s="213">
        <v>0</v>
      </c>
      <c r="Z1869" s="216">
        <v>0</v>
      </c>
      <c r="AA1869" s="215">
        <v>0</v>
      </c>
      <c r="AB1869" s="213">
        <v>142</v>
      </c>
      <c r="AC1869" s="216">
        <v>34272.345070000003</v>
      </c>
      <c r="AD1869" s="215">
        <v>4866673</v>
      </c>
      <c r="AE1869" s="213">
        <v>0</v>
      </c>
      <c r="AF1869" s="216">
        <v>0</v>
      </c>
      <c r="AG1869" s="215">
        <v>0</v>
      </c>
      <c r="AH1869" s="213">
        <v>18967</v>
      </c>
      <c r="AI1869" s="214">
        <v>34044.871671000001</v>
      </c>
      <c r="AJ1869" s="215">
        <v>645729081</v>
      </c>
      <c r="AK1869" s="218">
        <v>4225</v>
      </c>
      <c r="AL1869" s="214">
        <v>34237.073799999998</v>
      </c>
      <c r="AM1869" s="215">
        <v>144651635</v>
      </c>
      <c r="AN1869" s="36">
        <f t="shared" si="336"/>
        <v>1.3688980315123389E-2</v>
      </c>
      <c r="AO1869" s="37">
        <f t="shared" si="337"/>
        <v>0.18217488789237668</v>
      </c>
      <c r="AP1869" s="38" t="s">
        <v>2</v>
      </c>
      <c r="AQ1869" s="39" t="str">
        <f t="shared" si="335"/>
        <v>제품</v>
      </c>
      <c r="AR1869" s="40">
        <f t="shared" si="340"/>
        <v>0</v>
      </c>
      <c r="AS1869" s="41">
        <f t="shared" si="341"/>
        <v>0</v>
      </c>
      <c r="AT1869" s="42">
        <f t="shared" si="342"/>
        <v>144651635</v>
      </c>
      <c r="AU1869" s="43">
        <f t="shared" si="338"/>
        <v>144651635</v>
      </c>
      <c r="AV1869" s="95">
        <f t="shared" si="334"/>
        <v>144651636.80500001</v>
      </c>
      <c r="AW1869" s="61" t="str">
        <f t="shared" si="334"/>
        <v/>
      </c>
      <c r="AX1869" s="61" t="str">
        <f t="shared" si="334"/>
        <v/>
      </c>
      <c r="AY1869" s="61" t="str">
        <f t="shared" si="334"/>
        <v/>
      </c>
      <c r="AZ1869" s="44" t="str">
        <f t="shared" si="334"/>
        <v/>
      </c>
      <c r="BA1869" s="45"/>
      <c r="BB1869" s="97">
        <v>4225</v>
      </c>
      <c r="BC1869" s="98">
        <v>0</v>
      </c>
      <c r="BD1869" s="98">
        <v>0</v>
      </c>
      <c r="BE1869" s="98">
        <v>0</v>
      </c>
      <c r="BF1869" s="98">
        <v>0</v>
      </c>
      <c r="BG1869" s="99">
        <f t="shared" si="343"/>
        <v>4225</v>
      </c>
      <c r="BH1869" s="52">
        <f t="shared" si="339"/>
        <v>0</v>
      </c>
      <c r="BI1869" s="53">
        <f>IFERROR(IF(ROUND(V1869/((D1869+AK1869)/2),1)&lt;0,0,ROUND(V1869/((D1869+AK1869)/2),1)),0)</f>
        <v>7</v>
      </c>
      <c r="BJ1869" s="55" t="str">
        <f>IF(AK1869=0,"정상",IF(AP1869="악성","악성",IF(AND(BL1869&gt;3,BI1869&lt;0.5),"악성",IF(AND(AP1869="정상",BL1869&lt;=3),"정상",IF(BI1869&gt;1,"정상","부진")))))</f>
        <v>정상</v>
      </c>
      <c r="BK1869" s="54">
        <v>46143</v>
      </c>
      <c r="BL1869" s="52">
        <f t="shared" si="344"/>
        <v>5</v>
      </c>
    </row>
    <row r="1870" spans="1:64" ht="17.100000000000001" customHeight="1">
      <c r="A1870" s="58" t="s">
        <v>1</v>
      </c>
      <c r="B1870" s="57" t="s">
        <v>3885</v>
      </c>
      <c r="C1870" s="56" t="s">
        <v>4998</v>
      </c>
      <c r="D1870" s="213">
        <v>335</v>
      </c>
      <c r="E1870" s="214">
        <v>26066.3462</v>
      </c>
      <c r="F1870" s="215">
        <v>8732225</v>
      </c>
      <c r="G1870" s="213">
        <v>0</v>
      </c>
      <c r="H1870" s="216">
        <v>0</v>
      </c>
      <c r="I1870" s="215">
        <v>0</v>
      </c>
      <c r="J1870" s="213">
        <v>0</v>
      </c>
      <c r="K1870" s="216">
        <v>0</v>
      </c>
      <c r="L1870" s="215">
        <v>0</v>
      </c>
      <c r="M1870" s="213">
        <v>0</v>
      </c>
      <c r="N1870" s="216">
        <v>0</v>
      </c>
      <c r="O1870" s="215">
        <v>0</v>
      </c>
      <c r="P1870" s="213">
        <v>0</v>
      </c>
      <c r="Q1870" s="216">
        <v>0</v>
      </c>
      <c r="R1870" s="215">
        <v>0</v>
      </c>
      <c r="S1870" s="213">
        <v>0</v>
      </c>
      <c r="T1870" s="214">
        <v>0</v>
      </c>
      <c r="U1870" s="217">
        <v>0</v>
      </c>
      <c r="V1870" s="213">
        <v>332</v>
      </c>
      <c r="W1870" s="216">
        <v>26066.343373</v>
      </c>
      <c r="X1870" s="215">
        <v>8654026</v>
      </c>
      <c r="Y1870" s="213">
        <v>0</v>
      </c>
      <c r="Z1870" s="216">
        <v>0</v>
      </c>
      <c r="AA1870" s="215">
        <v>0</v>
      </c>
      <c r="AB1870" s="213">
        <v>3</v>
      </c>
      <c r="AC1870" s="216">
        <v>26066.333332999999</v>
      </c>
      <c r="AD1870" s="215">
        <v>78199</v>
      </c>
      <c r="AE1870" s="213">
        <v>0</v>
      </c>
      <c r="AF1870" s="216">
        <v>0</v>
      </c>
      <c r="AG1870" s="215">
        <v>0</v>
      </c>
      <c r="AH1870" s="213">
        <v>335</v>
      </c>
      <c r="AI1870" s="214">
        <v>26066.343282999998</v>
      </c>
      <c r="AJ1870" s="215">
        <v>8732225</v>
      </c>
      <c r="AK1870" s="218">
        <v>0</v>
      </c>
      <c r="AL1870" s="214">
        <v>0</v>
      </c>
      <c r="AM1870" s="215">
        <v>0</v>
      </c>
      <c r="AN1870" s="36">
        <f t="shared" si="336"/>
        <v>0</v>
      </c>
      <c r="AO1870" s="37">
        <f t="shared" si="337"/>
        <v>0</v>
      </c>
      <c r="AP1870" s="38" t="s">
        <v>4</v>
      </c>
      <c r="AQ1870" s="39" t="str">
        <f t="shared" si="335"/>
        <v>제품</v>
      </c>
      <c r="AR1870" s="40">
        <f t="shared" si="340"/>
        <v>0</v>
      </c>
      <c r="AS1870" s="41">
        <f t="shared" si="341"/>
        <v>0</v>
      </c>
      <c r="AT1870" s="42">
        <f t="shared" si="342"/>
        <v>0</v>
      </c>
      <c r="AU1870" s="43">
        <f t="shared" si="338"/>
        <v>0</v>
      </c>
      <c r="AV1870" s="95" t="str">
        <f t="shared" si="334"/>
        <v/>
      </c>
      <c r="AW1870" s="61" t="str">
        <f t="shared" si="334"/>
        <v/>
      </c>
      <c r="AX1870" s="61" t="str">
        <f t="shared" si="334"/>
        <v/>
      </c>
      <c r="AY1870" s="61" t="str">
        <f t="shared" si="334"/>
        <v/>
      </c>
      <c r="AZ1870" s="44" t="str">
        <f t="shared" si="334"/>
        <v/>
      </c>
      <c r="BA1870" s="45"/>
      <c r="BB1870" s="97">
        <v>0</v>
      </c>
      <c r="BC1870" s="98">
        <v>0</v>
      </c>
      <c r="BD1870" s="98">
        <v>0</v>
      </c>
      <c r="BE1870" s="98">
        <v>0</v>
      </c>
      <c r="BF1870" s="98">
        <v>0</v>
      </c>
      <c r="BG1870" s="99">
        <f t="shared" si="343"/>
        <v>0</v>
      </c>
      <c r="BH1870" s="52">
        <f t="shared" si="339"/>
        <v>0</v>
      </c>
      <c r="BI1870" s="53">
        <f>IFERROR(IF(ROUND(V1870/((D1870+AK1870)/2),1)&lt;0,0,ROUND(V1870/((D1870+AK1870)/2),1)),0)</f>
        <v>2</v>
      </c>
      <c r="BJ1870" s="55" t="str">
        <f>IF(AK1870=0,"정상",IF(AP1870="악성","악성",IF(AND(BL1870&gt;3,BI1870&lt;0.5),"악성",IF(AND(AP1870="정상",BL1870&lt;=3),"정상",IF(BI1870&gt;1,"정상","부진")))))</f>
        <v>정상</v>
      </c>
      <c r="BK1870" s="54">
        <v>45536</v>
      </c>
      <c r="BL1870" s="52">
        <f t="shared" si="344"/>
        <v>25</v>
      </c>
    </row>
    <row r="1871" spans="1:64" ht="17.100000000000001" customHeight="1">
      <c r="A1871" s="58" t="s">
        <v>1</v>
      </c>
      <c r="B1871" s="57" t="s">
        <v>3886</v>
      </c>
      <c r="C1871" s="56" t="s">
        <v>4999</v>
      </c>
      <c r="D1871" s="213">
        <v>601</v>
      </c>
      <c r="E1871" s="214">
        <v>25530.184099999999</v>
      </c>
      <c r="F1871" s="215">
        <v>15343640</v>
      </c>
      <c r="G1871" s="213">
        <v>0</v>
      </c>
      <c r="H1871" s="216">
        <v>0</v>
      </c>
      <c r="I1871" s="215">
        <v>0</v>
      </c>
      <c r="J1871" s="213">
        <v>0</v>
      </c>
      <c r="K1871" s="216">
        <v>0</v>
      </c>
      <c r="L1871" s="215">
        <v>0</v>
      </c>
      <c r="M1871" s="213">
        <v>1</v>
      </c>
      <c r="N1871" s="216">
        <v>25530</v>
      </c>
      <c r="O1871" s="215">
        <v>25530</v>
      </c>
      <c r="P1871" s="213">
        <v>0</v>
      </c>
      <c r="Q1871" s="216">
        <v>0</v>
      </c>
      <c r="R1871" s="215">
        <v>0</v>
      </c>
      <c r="S1871" s="213">
        <v>1</v>
      </c>
      <c r="T1871" s="214">
        <v>25530</v>
      </c>
      <c r="U1871" s="217">
        <v>25530</v>
      </c>
      <c r="V1871" s="213">
        <v>440</v>
      </c>
      <c r="W1871" s="216">
        <v>25530.188635999999</v>
      </c>
      <c r="X1871" s="215">
        <v>11233283</v>
      </c>
      <c r="Y1871" s="213">
        <v>0</v>
      </c>
      <c r="Z1871" s="216">
        <v>0</v>
      </c>
      <c r="AA1871" s="215">
        <v>0</v>
      </c>
      <c r="AB1871" s="213">
        <v>12</v>
      </c>
      <c r="AC1871" s="216">
        <v>25530.416666000001</v>
      </c>
      <c r="AD1871" s="215">
        <v>306365</v>
      </c>
      <c r="AE1871" s="213">
        <v>0</v>
      </c>
      <c r="AF1871" s="216">
        <v>0</v>
      </c>
      <c r="AG1871" s="215">
        <v>0</v>
      </c>
      <c r="AH1871" s="213">
        <v>452</v>
      </c>
      <c r="AI1871" s="214">
        <v>25530.19469</v>
      </c>
      <c r="AJ1871" s="215">
        <v>11539648</v>
      </c>
      <c r="AK1871" s="218">
        <v>150</v>
      </c>
      <c r="AL1871" s="214">
        <v>25530.151300000001</v>
      </c>
      <c r="AM1871" s="215">
        <v>3829522</v>
      </c>
      <c r="AN1871" s="36">
        <f t="shared" si="336"/>
        <v>3.6240344794119994E-4</v>
      </c>
      <c r="AO1871" s="37">
        <f t="shared" si="337"/>
        <v>0.24916943521594684</v>
      </c>
      <c r="AP1871" s="38" t="s">
        <v>4</v>
      </c>
      <c r="AQ1871" s="39" t="str">
        <f t="shared" si="335"/>
        <v>제품</v>
      </c>
      <c r="AR1871" s="40">
        <f t="shared" si="340"/>
        <v>0</v>
      </c>
      <c r="AS1871" s="41">
        <f t="shared" si="341"/>
        <v>3829522</v>
      </c>
      <c r="AT1871" s="42">
        <f t="shared" si="342"/>
        <v>0</v>
      </c>
      <c r="AU1871" s="43">
        <f t="shared" si="338"/>
        <v>3829522</v>
      </c>
      <c r="AV1871" s="95">
        <f t="shared" si="334"/>
        <v>3829522.6950000003</v>
      </c>
      <c r="AW1871" s="61" t="str">
        <f t="shared" si="334"/>
        <v/>
      </c>
      <c r="AX1871" s="61" t="str">
        <f t="shared" si="334"/>
        <v/>
      </c>
      <c r="AY1871" s="61" t="str">
        <f t="shared" si="334"/>
        <v/>
      </c>
      <c r="AZ1871" s="44" t="str">
        <f t="shared" si="334"/>
        <v/>
      </c>
      <c r="BA1871" s="45"/>
      <c r="BB1871" s="97">
        <v>150</v>
      </c>
      <c r="BC1871" s="98">
        <v>0</v>
      </c>
      <c r="BD1871" s="98">
        <v>0</v>
      </c>
      <c r="BE1871" s="98">
        <v>0</v>
      </c>
      <c r="BF1871" s="98">
        <v>0</v>
      </c>
      <c r="BG1871" s="99">
        <f t="shared" si="343"/>
        <v>150</v>
      </c>
      <c r="BH1871" s="52">
        <f t="shared" si="339"/>
        <v>0</v>
      </c>
      <c r="BI1871" s="53">
        <f>IFERROR(IF(ROUND(V1871/((D1871+AK1871)/2),1)&lt;0,0,ROUND(V1871/((D1871+AK1871)/2),1)),0)</f>
        <v>1.2</v>
      </c>
      <c r="BJ1871" s="55" t="str">
        <f>IF(AK1871=0,"정상",IF(AP1871="악성","악성",IF(AND(BL1871&gt;3,BI1871&lt;0.5),"악성",IF(AND(AP1871="정상",BL1871&lt;=3),"정상",IF(BI1871&gt;1,"정상","부진")))))</f>
        <v>정상</v>
      </c>
      <c r="BK1871" s="54">
        <v>45536</v>
      </c>
      <c r="BL1871" s="52">
        <f t="shared" si="344"/>
        <v>25</v>
      </c>
    </row>
    <row r="1872" spans="1:64" ht="17.100000000000001" customHeight="1">
      <c r="A1872" s="58" t="s">
        <v>1</v>
      </c>
      <c r="B1872" s="57" t="s">
        <v>4047</v>
      </c>
      <c r="C1872" s="56" t="s">
        <v>4048</v>
      </c>
      <c r="D1872" s="213">
        <v>7665</v>
      </c>
      <c r="E1872" s="214">
        <v>7054.7109</v>
      </c>
      <c r="F1872" s="215">
        <v>54074358</v>
      </c>
      <c r="G1872" s="213">
        <v>5004</v>
      </c>
      <c r="H1872" s="216">
        <v>7628.0671460000003</v>
      </c>
      <c r="I1872" s="215">
        <v>38170848</v>
      </c>
      <c r="J1872" s="213">
        <v>0</v>
      </c>
      <c r="K1872" s="216">
        <v>0</v>
      </c>
      <c r="L1872" s="215">
        <v>0</v>
      </c>
      <c r="M1872" s="213">
        <v>5</v>
      </c>
      <c r="N1872" s="216">
        <v>7054.8</v>
      </c>
      <c r="O1872" s="215">
        <v>35274</v>
      </c>
      <c r="P1872" s="213">
        <v>0</v>
      </c>
      <c r="Q1872" s="216">
        <v>0</v>
      </c>
      <c r="R1872" s="215">
        <v>0</v>
      </c>
      <c r="S1872" s="213">
        <v>5009</v>
      </c>
      <c r="T1872" s="214">
        <v>7627.494909</v>
      </c>
      <c r="U1872" s="217">
        <v>38206122</v>
      </c>
      <c r="V1872" s="213">
        <v>7754</v>
      </c>
      <c r="W1872" s="216">
        <v>7146.0586789999998</v>
      </c>
      <c r="X1872" s="215">
        <v>55410539</v>
      </c>
      <c r="Y1872" s="213">
        <v>0</v>
      </c>
      <c r="Z1872" s="216">
        <v>0</v>
      </c>
      <c r="AA1872" s="215">
        <v>0</v>
      </c>
      <c r="AB1872" s="213">
        <v>33</v>
      </c>
      <c r="AC1872" s="216">
        <v>7118.3333329999996</v>
      </c>
      <c r="AD1872" s="215">
        <v>234905</v>
      </c>
      <c r="AE1872" s="213">
        <v>0</v>
      </c>
      <c r="AF1872" s="216">
        <v>0</v>
      </c>
      <c r="AG1872" s="215">
        <v>0</v>
      </c>
      <c r="AH1872" s="213">
        <v>7787</v>
      </c>
      <c r="AI1872" s="214">
        <v>7145.9411840000002</v>
      </c>
      <c r="AJ1872" s="215">
        <v>55645444</v>
      </c>
      <c r="AK1872" s="218">
        <v>4887</v>
      </c>
      <c r="AL1872" s="214">
        <v>7496.4264999999996</v>
      </c>
      <c r="AM1872" s="215">
        <v>36635036</v>
      </c>
      <c r="AN1872" s="36">
        <f t="shared" si="336"/>
        <v>3.466924426038024E-3</v>
      </c>
      <c r="AO1872" s="37">
        <f t="shared" si="337"/>
        <v>0.38559255168060597</v>
      </c>
      <c r="AP1872" s="38" t="s">
        <v>2</v>
      </c>
      <c r="AQ1872" s="39" t="str">
        <f t="shared" si="335"/>
        <v>제품</v>
      </c>
      <c r="AR1872" s="40">
        <f t="shared" si="340"/>
        <v>0</v>
      </c>
      <c r="AS1872" s="41">
        <f t="shared" si="341"/>
        <v>0</v>
      </c>
      <c r="AT1872" s="42">
        <f t="shared" si="342"/>
        <v>36635036</v>
      </c>
      <c r="AU1872" s="43">
        <f t="shared" si="338"/>
        <v>36635036</v>
      </c>
      <c r="AV1872" s="95">
        <f t="shared" si="334"/>
        <v>36635036.305500001</v>
      </c>
      <c r="AW1872" s="61" t="str">
        <f t="shared" si="334"/>
        <v/>
      </c>
      <c r="AX1872" s="61" t="str">
        <f t="shared" si="334"/>
        <v/>
      </c>
      <c r="AY1872" s="61" t="str">
        <f t="shared" si="334"/>
        <v/>
      </c>
      <c r="AZ1872" s="44" t="str">
        <f t="shared" si="334"/>
        <v/>
      </c>
      <c r="BA1872" s="45"/>
      <c r="BB1872" s="97">
        <v>4887</v>
      </c>
      <c r="BC1872" s="98">
        <v>0</v>
      </c>
      <c r="BD1872" s="98">
        <v>0</v>
      </c>
      <c r="BE1872" s="98">
        <v>0</v>
      </c>
      <c r="BF1872" s="98">
        <v>0</v>
      </c>
      <c r="BG1872" s="99">
        <f t="shared" si="343"/>
        <v>4887</v>
      </c>
      <c r="BH1872" s="52">
        <f t="shared" si="339"/>
        <v>0</v>
      </c>
      <c r="BI1872" s="53">
        <f>IFERROR(IF(ROUND(V1872/((D1872+AK1872)/2),1)&lt;0,0,ROUND(V1872/((D1872+AK1872)/2),1)),0)</f>
        <v>1.2</v>
      </c>
      <c r="BJ1872" s="55" t="str">
        <f>IF(AK1872=0,"정상",IF(AP1872="악성","악성",IF(AND(BL1872&gt;3,BI1872&lt;0.5),"악성",IF(AND(AP1872="정상",BL1872&lt;=3),"정상",IF(BI1872&gt;1,"정상","부진")))))</f>
        <v>정상</v>
      </c>
      <c r="BK1872" s="54">
        <v>46174</v>
      </c>
      <c r="BL1872" s="52">
        <f t="shared" si="344"/>
        <v>4</v>
      </c>
    </row>
    <row r="1873" spans="1:64" ht="17.100000000000001" customHeight="1">
      <c r="A1873" s="58" t="s">
        <v>1</v>
      </c>
      <c r="B1873" s="57" t="s">
        <v>3933</v>
      </c>
      <c r="C1873" s="56" t="s">
        <v>3934</v>
      </c>
      <c r="D1873" s="213">
        <v>9125</v>
      </c>
      <c r="E1873" s="214">
        <v>1722.212</v>
      </c>
      <c r="F1873" s="215">
        <v>15715184</v>
      </c>
      <c r="G1873" s="213">
        <v>0</v>
      </c>
      <c r="H1873" s="216">
        <v>0</v>
      </c>
      <c r="I1873" s="215">
        <v>0</v>
      </c>
      <c r="J1873" s="213">
        <v>20000</v>
      </c>
      <c r="K1873" s="216">
        <v>1722.31735</v>
      </c>
      <c r="L1873" s="215">
        <v>34446347</v>
      </c>
      <c r="M1873" s="213">
        <v>0</v>
      </c>
      <c r="N1873" s="216">
        <v>0</v>
      </c>
      <c r="O1873" s="215">
        <v>0</v>
      </c>
      <c r="P1873" s="213">
        <v>0</v>
      </c>
      <c r="Q1873" s="216">
        <v>0</v>
      </c>
      <c r="R1873" s="215">
        <v>0</v>
      </c>
      <c r="S1873" s="213">
        <v>20000</v>
      </c>
      <c r="T1873" s="214">
        <v>1722.31735</v>
      </c>
      <c r="U1873" s="217">
        <v>34446347</v>
      </c>
      <c r="V1873" s="213">
        <v>25005</v>
      </c>
      <c r="W1873" s="216">
        <v>1722.2601870000001</v>
      </c>
      <c r="X1873" s="215">
        <v>43065116</v>
      </c>
      <c r="Y1873" s="213">
        <v>0</v>
      </c>
      <c r="Z1873" s="216">
        <v>0</v>
      </c>
      <c r="AA1873" s="215">
        <v>0</v>
      </c>
      <c r="AB1873" s="213">
        <v>250</v>
      </c>
      <c r="AC1873" s="216">
        <v>1722.2159999999999</v>
      </c>
      <c r="AD1873" s="215">
        <v>430554</v>
      </c>
      <c r="AE1873" s="213">
        <v>0</v>
      </c>
      <c r="AF1873" s="216">
        <v>0</v>
      </c>
      <c r="AG1873" s="215">
        <v>0</v>
      </c>
      <c r="AH1873" s="213">
        <v>25255</v>
      </c>
      <c r="AI1873" s="214">
        <v>1722.2597499999999</v>
      </c>
      <c r="AJ1873" s="215">
        <v>43495670</v>
      </c>
      <c r="AK1873" s="218">
        <v>3870</v>
      </c>
      <c r="AL1873" s="214">
        <v>1722.4448</v>
      </c>
      <c r="AM1873" s="215">
        <v>6665861</v>
      </c>
      <c r="AN1873" s="36">
        <f t="shared" si="336"/>
        <v>6.3081789578354032E-4</v>
      </c>
      <c r="AO1873" s="37">
        <f t="shared" si="337"/>
        <v>0.1328755364806867</v>
      </c>
      <c r="AP1873" s="38" t="s">
        <v>2</v>
      </c>
      <c r="AQ1873" s="39" t="str">
        <f t="shared" si="335"/>
        <v>제품</v>
      </c>
      <c r="AR1873" s="40">
        <f t="shared" si="340"/>
        <v>0</v>
      </c>
      <c r="AS1873" s="41">
        <f t="shared" si="341"/>
        <v>0</v>
      </c>
      <c r="AT1873" s="42">
        <f t="shared" si="342"/>
        <v>6665861</v>
      </c>
      <c r="AU1873" s="43">
        <f t="shared" si="338"/>
        <v>6665861</v>
      </c>
      <c r="AV1873" s="95">
        <f t="shared" si="334"/>
        <v>6665861.3760000002</v>
      </c>
      <c r="AW1873" s="61" t="str">
        <f t="shared" si="334"/>
        <v/>
      </c>
      <c r="AX1873" s="61" t="str">
        <f t="shared" si="334"/>
        <v/>
      </c>
      <c r="AY1873" s="61" t="str">
        <f t="shared" si="334"/>
        <v/>
      </c>
      <c r="AZ1873" s="44" t="str">
        <f t="shared" si="334"/>
        <v/>
      </c>
      <c r="BA1873" s="45"/>
      <c r="BB1873" s="97">
        <v>3870</v>
      </c>
      <c r="BC1873" s="98">
        <v>0</v>
      </c>
      <c r="BD1873" s="98">
        <v>0</v>
      </c>
      <c r="BE1873" s="98">
        <v>0</v>
      </c>
      <c r="BF1873" s="98">
        <v>0</v>
      </c>
      <c r="BG1873" s="99">
        <f t="shared" si="343"/>
        <v>3870</v>
      </c>
      <c r="BH1873" s="52">
        <f t="shared" si="339"/>
        <v>0</v>
      </c>
      <c r="BI1873" s="53">
        <f>IFERROR(IF(ROUND(V1873/((D1873+AK1873)/2),1)&lt;0,0,ROUND(V1873/((D1873+AK1873)/2),1)),0)</f>
        <v>3.8</v>
      </c>
      <c r="BJ1873" s="55" t="str">
        <f>IF(AK1873=0,"정상",IF(AP1873="악성","악성",IF(AND(BL1873&gt;3,BI1873&lt;0.5),"악성",IF(AND(AP1873="정상",BL1873&lt;=3),"정상",IF(BI1873&gt;1,"정상","부진")))))</f>
        <v>정상</v>
      </c>
      <c r="BK1873" s="54">
        <v>46082</v>
      </c>
      <c r="BL1873" s="52">
        <f t="shared" si="344"/>
        <v>7</v>
      </c>
    </row>
    <row r="1874" spans="1:64" ht="17.100000000000001" customHeight="1">
      <c r="A1874" s="58" t="s">
        <v>1</v>
      </c>
      <c r="B1874" s="57" t="s">
        <v>4513</v>
      </c>
      <c r="C1874" s="56" t="s">
        <v>4514</v>
      </c>
      <c r="D1874" s="213">
        <v>4359</v>
      </c>
      <c r="E1874" s="214">
        <v>13717.106100000001</v>
      </c>
      <c r="F1874" s="215">
        <v>59792865</v>
      </c>
      <c r="G1874" s="213">
        <v>19638</v>
      </c>
      <c r="H1874" s="216">
        <v>14289.804817</v>
      </c>
      <c r="I1874" s="215">
        <v>280623187</v>
      </c>
      <c r="J1874" s="213">
        <v>0</v>
      </c>
      <c r="K1874" s="216">
        <v>0</v>
      </c>
      <c r="L1874" s="215">
        <v>0</v>
      </c>
      <c r="M1874" s="213">
        <v>7</v>
      </c>
      <c r="N1874" s="216">
        <v>13568.571427999999</v>
      </c>
      <c r="O1874" s="215">
        <v>94980</v>
      </c>
      <c r="P1874" s="213">
        <v>0</v>
      </c>
      <c r="Q1874" s="216">
        <v>0</v>
      </c>
      <c r="R1874" s="215">
        <v>0</v>
      </c>
      <c r="S1874" s="213">
        <v>19645</v>
      </c>
      <c r="T1874" s="214">
        <v>14289.547823000001</v>
      </c>
      <c r="U1874" s="217">
        <v>280718167</v>
      </c>
      <c r="V1874" s="213">
        <v>18831</v>
      </c>
      <c r="W1874" s="216">
        <v>14073.817959</v>
      </c>
      <c r="X1874" s="215">
        <v>265024066</v>
      </c>
      <c r="Y1874" s="213">
        <v>0</v>
      </c>
      <c r="Z1874" s="216">
        <v>0</v>
      </c>
      <c r="AA1874" s="215">
        <v>0</v>
      </c>
      <c r="AB1874" s="213">
        <v>120</v>
      </c>
      <c r="AC1874" s="216">
        <v>13846.066666000001</v>
      </c>
      <c r="AD1874" s="215">
        <v>1661528</v>
      </c>
      <c r="AE1874" s="213">
        <v>0</v>
      </c>
      <c r="AF1874" s="216">
        <v>0</v>
      </c>
      <c r="AG1874" s="215">
        <v>0</v>
      </c>
      <c r="AH1874" s="213">
        <v>18951</v>
      </c>
      <c r="AI1874" s="214">
        <v>14072.375811</v>
      </c>
      <c r="AJ1874" s="215">
        <v>266685594</v>
      </c>
      <c r="AK1874" s="218">
        <v>5053</v>
      </c>
      <c r="AL1874" s="214">
        <v>14610.2196</v>
      </c>
      <c r="AM1874" s="215">
        <v>73825438</v>
      </c>
      <c r="AN1874" s="36">
        <f t="shared" si="336"/>
        <v>6.986405425264376E-3</v>
      </c>
      <c r="AO1874" s="37">
        <f t="shared" si="337"/>
        <v>0.21050658223629395</v>
      </c>
      <c r="AP1874" s="38" t="s">
        <v>2</v>
      </c>
      <c r="AQ1874" s="39" t="str">
        <f t="shared" si="335"/>
        <v>제품</v>
      </c>
      <c r="AR1874" s="40">
        <f t="shared" si="340"/>
        <v>0</v>
      </c>
      <c r="AS1874" s="41">
        <f t="shared" si="341"/>
        <v>0</v>
      </c>
      <c r="AT1874" s="42">
        <f t="shared" si="342"/>
        <v>73825438</v>
      </c>
      <c r="AU1874" s="43">
        <f t="shared" si="338"/>
        <v>73825438</v>
      </c>
      <c r="AV1874" s="95">
        <f t="shared" si="334"/>
        <v>73825439.638799995</v>
      </c>
      <c r="AW1874" s="61" t="str">
        <f t="shared" si="334"/>
        <v/>
      </c>
      <c r="AX1874" s="61" t="str">
        <f t="shared" si="334"/>
        <v/>
      </c>
      <c r="AY1874" s="61" t="str">
        <f t="shared" si="334"/>
        <v/>
      </c>
      <c r="AZ1874" s="44" t="str">
        <f t="shared" si="334"/>
        <v/>
      </c>
      <c r="BA1874" s="45"/>
      <c r="BB1874" s="97">
        <v>5053</v>
      </c>
      <c r="BC1874" s="98">
        <v>0</v>
      </c>
      <c r="BD1874" s="98">
        <v>0</v>
      </c>
      <c r="BE1874" s="98">
        <v>0</v>
      </c>
      <c r="BF1874" s="98">
        <v>0</v>
      </c>
      <c r="BG1874" s="99">
        <f t="shared" si="343"/>
        <v>5053</v>
      </c>
      <c r="BH1874" s="52">
        <f t="shared" si="339"/>
        <v>0</v>
      </c>
      <c r="BI1874" s="53">
        <f>IFERROR(IF(ROUND(V1874/((D1874+AK1874)/2),1)&lt;0,0,ROUND(V1874/((D1874+AK1874)/2),1)),0)</f>
        <v>4</v>
      </c>
      <c r="BJ1874" s="55" t="str">
        <f>IF(AK1874=0,"정상",IF(AP1874="악성","악성",IF(AND(BL1874&gt;3,BI1874&lt;0.5),"악성",IF(AND(AP1874="정상",BL1874&lt;=3),"정상",IF(BI1874&gt;1,"정상","부진")))))</f>
        <v>정상</v>
      </c>
      <c r="BK1874" s="54">
        <v>46266</v>
      </c>
      <c r="BL1874" s="52">
        <f t="shared" si="344"/>
        <v>1</v>
      </c>
    </row>
    <row r="1875" spans="1:64" ht="17.100000000000001" customHeight="1">
      <c r="A1875" s="58" t="s">
        <v>1</v>
      </c>
      <c r="B1875" s="57" t="s">
        <v>4613</v>
      </c>
      <c r="C1875" s="56" t="s">
        <v>4614</v>
      </c>
      <c r="D1875" s="213">
        <v>4990</v>
      </c>
      <c r="E1875" s="214">
        <v>8733.9195999999993</v>
      </c>
      <c r="F1875" s="215">
        <v>43582259</v>
      </c>
      <c r="G1875" s="213">
        <v>5004</v>
      </c>
      <c r="H1875" s="216">
        <v>8218.6057149999997</v>
      </c>
      <c r="I1875" s="215">
        <v>41125903</v>
      </c>
      <c r="J1875" s="213">
        <v>0</v>
      </c>
      <c r="K1875" s="216">
        <v>0</v>
      </c>
      <c r="L1875" s="215">
        <v>0</v>
      </c>
      <c r="M1875" s="213">
        <v>4</v>
      </c>
      <c r="N1875" s="216">
        <v>8384.75</v>
      </c>
      <c r="O1875" s="215">
        <v>33539</v>
      </c>
      <c r="P1875" s="213">
        <v>0</v>
      </c>
      <c r="Q1875" s="216">
        <v>0</v>
      </c>
      <c r="R1875" s="215">
        <v>0</v>
      </c>
      <c r="S1875" s="213">
        <v>5008</v>
      </c>
      <c r="T1875" s="214">
        <v>8218.7384180000008</v>
      </c>
      <c r="U1875" s="217">
        <v>41159442</v>
      </c>
      <c r="V1875" s="213">
        <v>7696</v>
      </c>
      <c r="W1875" s="216">
        <v>8502.3174369999997</v>
      </c>
      <c r="X1875" s="215">
        <v>65433835</v>
      </c>
      <c r="Y1875" s="213">
        <v>0</v>
      </c>
      <c r="Z1875" s="216">
        <v>0</v>
      </c>
      <c r="AA1875" s="215">
        <v>0</v>
      </c>
      <c r="AB1875" s="213">
        <v>48</v>
      </c>
      <c r="AC1875" s="216">
        <v>8515.7916659999992</v>
      </c>
      <c r="AD1875" s="215">
        <v>408758</v>
      </c>
      <c r="AE1875" s="213">
        <v>0</v>
      </c>
      <c r="AF1875" s="216">
        <v>0</v>
      </c>
      <c r="AG1875" s="215">
        <v>0</v>
      </c>
      <c r="AH1875" s="213">
        <v>7744</v>
      </c>
      <c r="AI1875" s="214">
        <v>8502.4009549999992</v>
      </c>
      <c r="AJ1875" s="215">
        <v>65842593</v>
      </c>
      <c r="AK1875" s="218">
        <v>2254</v>
      </c>
      <c r="AL1875" s="214">
        <v>8384.6975999999995</v>
      </c>
      <c r="AM1875" s="215">
        <v>18899108</v>
      </c>
      <c r="AN1875" s="36">
        <f t="shared" si="336"/>
        <v>1.7885004713938488E-3</v>
      </c>
      <c r="AO1875" s="37">
        <f t="shared" si="337"/>
        <v>0.22544508901780355</v>
      </c>
      <c r="AP1875" s="38" t="s">
        <v>2</v>
      </c>
      <c r="AQ1875" s="39" t="str">
        <f t="shared" si="335"/>
        <v>제품</v>
      </c>
      <c r="AR1875" s="40">
        <f t="shared" si="340"/>
        <v>0</v>
      </c>
      <c r="AS1875" s="41">
        <f t="shared" si="341"/>
        <v>0</v>
      </c>
      <c r="AT1875" s="42">
        <f t="shared" si="342"/>
        <v>18899108</v>
      </c>
      <c r="AU1875" s="43">
        <f t="shared" si="338"/>
        <v>18899108</v>
      </c>
      <c r="AV1875" s="95">
        <f t="shared" si="334"/>
        <v>18899108.3904</v>
      </c>
      <c r="AW1875" s="61" t="str">
        <f t="shared" si="334"/>
        <v/>
      </c>
      <c r="AX1875" s="61" t="str">
        <f t="shared" si="334"/>
        <v/>
      </c>
      <c r="AY1875" s="61" t="str">
        <f t="shared" si="334"/>
        <v/>
      </c>
      <c r="AZ1875" s="44" t="str">
        <f t="shared" si="334"/>
        <v/>
      </c>
      <c r="BA1875" s="45"/>
      <c r="BB1875" s="97">
        <v>2254</v>
      </c>
      <c r="BC1875" s="98">
        <v>0</v>
      </c>
      <c r="BD1875" s="98">
        <v>0</v>
      </c>
      <c r="BE1875" s="98">
        <v>0</v>
      </c>
      <c r="BF1875" s="98">
        <v>0</v>
      </c>
      <c r="BG1875" s="99">
        <f t="shared" si="343"/>
        <v>2254</v>
      </c>
      <c r="BH1875" s="52">
        <f t="shared" si="339"/>
        <v>0</v>
      </c>
      <c r="BI1875" s="53">
        <f>IFERROR(IF(ROUND(V1875/((D1875+AK1875)/2),1)&lt;0,0,ROUND(V1875/((D1875+AK1875)/2),1)),0)</f>
        <v>2.1</v>
      </c>
      <c r="BJ1875" s="55" t="str">
        <f>IF(AK1875=0,"정상",IF(AP1875="악성","악성",IF(AND(BL1875&gt;3,BI1875&lt;0.5),"악성",IF(AND(AP1875="정상",BL1875&lt;=3),"정상",IF(BI1875&gt;1,"정상","부진")))))</f>
        <v>정상</v>
      </c>
      <c r="BK1875" s="54">
        <v>45717</v>
      </c>
      <c r="BL1875" s="52">
        <f t="shared" si="344"/>
        <v>19</v>
      </c>
    </row>
    <row r="1876" spans="1:64" ht="17.100000000000001" customHeight="1">
      <c r="A1876" s="58" t="s">
        <v>1</v>
      </c>
      <c r="B1876" s="57" t="s">
        <v>4445</v>
      </c>
      <c r="C1876" s="56" t="s">
        <v>4755</v>
      </c>
      <c r="D1876" s="213">
        <v>93</v>
      </c>
      <c r="E1876" s="214">
        <v>32737.707200000001</v>
      </c>
      <c r="F1876" s="215">
        <v>3044605</v>
      </c>
      <c r="G1876" s="213">
        <v>14000</v>
      </c>
      <c r="H1876" s="216">
        <v>34095.182141999998</v>
      </c>
      <c r="I1876" s="215">
        <v>477332550</v>
      </c>
      <c r="J1876" s="213">
        <v>0</v>
      </c>
      <c r="K1876" s="216">
        <v>0</v>
      </c>
      <c r="L1876" s="215">
        <v>0</v>
      </c>
      <c r="M1876" s="213">
        <v>3874</v>
      </c>
      <c r="N1876" s="216">
        <v>33090.446565999999</v>
      </c>
      <c r="O1876" s="215">
        <v>128192390</v>
      </c>
      <c r="P1876" s="213">
        <v>0</v>
      </c>
      <c r="Q1876" s="216">
        <v>0</v>
      </c>
      <c r="R1876" s="215">
        <v>0</v>
      </c>
      <c r="S1876" s="213">
        <v>17874</v>
      </c>
      <c r="T1876" s="214">
        <v>33877.416358000002</v>
      </c>
      <c r="U1876" s="217">
        <v>605524940</v>
      </c>
      <c r="V1876" s="213">
        <v>16282</v>
      </c>
      <c r="W1876" s="216">
        <v>33792.420402000003</v>
      </c>
      <c r="X1876" s="215">
        <v>550208189</v>
      </c>
      <c r="Y1876" s="213">
        <v>0</v>
      </c>
      <c r="Z1876" s="216">
        <v>0</v>
      </c>
      <c r="AA1876" s="215">
        <v>0</v>
      </c>
      <c r="AB1876" s="213">
        <v>153</v>
      </c>
      <c r="AC1876" s="216">
        <v>33860.196078000001</v>
      </c>
      <c r="AD1876" s="215">
        <v>5180610</v>
      </c>
      <c r="AE1876" s="213">
        <v>0</v>
      </c>
      <c r="AF1876" s="216">
        <v>0</v>
      </c>
      <c r="AG1876" s="215">
        <v>0</v>
      </c>
      <c r="AH1876" s="213">
        <v>16435</v>
      </c>
      <c r="AI1876" s="214">
        <v>33793.051353000003</v>
      </c>
      <c r="AJ1876" s="215">
        <v>555388799</v>
      </c>
      <c r="AK1876" s="218">
        <v>1532</v>
      </c>
      <c r="AL1876" s="214">
        <v>34713.2808</v>
      </c>
      <c r="AM1876" s="215">
        <v>53180746</v>
      </c>
      <c r="AN1876" s="36">
        <f t="shared" si="336"/>
        <v>5.0327131465716024E-3</v>
      </c>
      <c r="AO1876" s="37">
        <f t="shared" si="337"/>
        <v>8.5267434741470471E-2</v>
      </c>
      <c r="AP1876" s="38" t="s">
        <v>2</v>
      </c>
      <c r="AQ1876" s="39" t="str">
        <f t="shared" si="335"/>
        <v>제품</v>
      </c>
      <c r="AR1876" s="40">
        <f t="shared" si="340"/>
        <v>0</v>
      </c>
      <c r="AS1876" s="41">
        <f t="shared" si="341"/>
        <v>0</v>
      </c>
      <c r="AT1876" s="42">
        <f t="shared" si="342"/>
        <v>53180746</v>
      </c>
      <c r="AU1876" s="43">
        <f t="shared" si="338"/>
        <v>53180746</v>
      </c>
      <c r="AV1876" s="95">
        <f t="shared" si="334"/>
        <v>53180746.185599998</v>
      </c>
      <c r="AW1876" s="61" t="str">
        <f t="shared" si="334"/>
        <v/>
      </c>
      <c r="AX1876" s="61" t="str">
        <f t="shared" si="334"/>
        <v/>
      </c>
      <c r="AY1876" s="61" t="str">
        <f t="shared" si="334"/>
        <v/>
      </c>
      <c r="AZ1876" s="44" t="str">
        <f t="shared" si="334"/>
        <v/>
      </c>
      <c r="BA1876" s="45"/>
      <c r="BB1876" s="97">
        <v>1532</v>
      </c>
      <c r="BC1876" s="98">
        <v>0</v>
      </c>
      <c r="BD1876" s="98">
        <v>0</v>
      </c>
      <c r="BE1876" s="98">
        <v>0</v>
      </c>
      <c r="BF1876" s="98">
        <v>0</v>
      </c>
      <c r="BG1876" s="99">
        <f t="shared" si="343"/>
        <v>1532</v>
      </c>
      <c r="BH1876" s="52">
        <f t="shared" si="339"/>
        <v>0</v>
      </c>
      <c r="BI1876" s="53">
        <f>IFERROR(IF(ROUND(V1876/((D1876+AK1876)/2),1)&lt;0,0,ROUND(V1876/((D1876+AK1876)/2),1)),0)</f>
        <v>20</v>
      </c>
      <c r="BJ1876" s="55" t="str">
        <f>IF(AK1876=0,"정상",IF(AP1876="악성","악성",IF(AND(BL1876&gt;3,BI1876&lt;0.5),"악성",IF(AND(AP1876="정상",BL1876&lt;=3),"정상",IF(BI1876&gt;1,"정상","부진")))))</f>
        <v>정상</v>
      </c>
      <c r="BK1876" s="54">
        <v>46266</v>
      </c>
      <c r="BL1876" s="52">
        <f t="shared" si="344"/>
        <v>1</v>
      </c>
    </row>
    <row r="1877" spans="1:64" ht="17.100000000000001" customHeight="1">
      <c r="A1877" s="58" t="s">
        <v>1</v>
      </c>
      <c r="B1877" s="57" t="s">
        <v>4446</v>
      </c>
      <c r="C1877" s="56" t="s">
        <v>4756</v>
      </c>
      <c r="D1877" s="213">
        <v>2387</v>
      </c>
      <c r="E1877" s="214">
        <v>41082.077400000002</v>
      </c>
      <c r="F1877" s="215">
        <v>98062918</v>
      </c>
      <c r="G1877" s="213">
        <v>17900</v>
      </c>
      <c r="H1877" s="216">
        <v>41705.572178000002</v>
      </c>
      <c r="I1877" s="215">
        <v>746529742</v>
      </c>
      <c r="J1877" s="213">
        <v>0</v>
      </c>
      <c r="K1877" s="216">
        <v>0</v>
      </c>
      <c r="L1877" s="215">
        <v>0</v>
      </c>
      <c r="M1877" s="213">
        <v>3960</v>
      </c>
      <c r="N1877" s="216">
        <v>41082.077525000001</v>
      </c>
      <c r="O1877" s="215">
        <v>162685027</v>
      </c>
      <c r="P1877" s="213">
        <v>0</v>
      </c>
      <c r="Q1877" s="216">
        <v>0</v>
      </c>
      <c r="R1877" s="215">
        <v>0</v>
      </c>
      <c r="S1877" s="213">
        <v>21860</v>
      </c>
      <c r="T1877" s="214">
        <v>41592.624382000002</v>
      </c>
      <c r="U1877" s="217">
        <v>909214769</v>
      </c>
      <c r="V1877" s="213">
        <v>22050</v>
      </c>
      <c r="W1877" s="216">
        <v>41519.822856999999</v>
      </c>
      <c r="X1877" s="215">
        <v>915512094</v>
      </c>
      <c r="Y1877" s="213">
        <v>0</v>
      </c>
      <c r="Z1877" s="216">
        <v>0</v>
      </c>
      <c r="AA1877" s="215">
        <v>0</v>
      </c>
      <c r="AB1877" s="213">
        <v>120</v>
      </c>
      <c r="AC1877" s="216">
        <v>41607.658332999999</v>
      </c>
      <c r="AD1877" s="215">
        <v>4992919</v>
      </c>
      <c r="AE1877" s="213">
        <v>0</v>
      </c>
      <c r="AF1877" s="216">
        <v>0</v>
      </c>
      <c r="AG1877" s="215">
        <v>0</v>
      </c>
      <c r="AH1877" s="213">
        <v>22170</v>
      </c>
      <c r="AI1877" s="214">
        <v>41520.298284999997</v>
      </c>
      <c r="AJ1877" s="215">
        <v>920505013</v>
      </c>
      <c r="AK1877" s="218">
        <v>2077</v>
      </c>
      <c r="AL1877" s="214">
        <v>41777.888599999998</v>
      </c>
      <c r="AM1877" s="215">
        <v>86772674</v>
      </c>
      <c r="AN1877" s="36">
        <f t="shared" si="336"/>
        <v>8.2116557222226983E-3</v>
      </c>
      <c r="AO1877" s="37">
        <f t="shared" si="337"/>
        <v>8.5660081659586759E-2</v>
      </c>
      <c r="AP1877" s="38" t="s">
        <v>2</v>
      </c>
      <c r="AQ1877" s="39" t="str">
        <f t="shared" si="335"/>
        <v>제품</v>
      </c>
      <c r="AR1877" s="40">
        <f t="shared" si="340"/>
        <v>0</v>
      </c>
      <c r="AS1877" s="41">
        <f t="shared" si="341"/>
        <v>0</v>
      </c>
      <c r="AT1877" s="42">
        <f t="shared" si="342"/>
        <v>86772674</v>
      </c>
      <c r="AU1877" s="43">
        <f t="shared" si="338"/>
        <v>86772674</v>
      </c>
      <c r="AV1877" s="95">
        <f t="shared" si="334"/>
        <v>86772674.622199997</v>
      </c>
      <c r="AW1877" s="61" t="str">
        <f t="shared" si="334"/>
        <v/>
      </c>
      <c r="AX1877" s="61" t="str">
        <f t="shared" si="334"/>
        <v/>
      </c>
      <c r="AY1877" s="61" t="str">
        <f t="shared" si="334"/>
        <v/>
      </c>
      <c r="AZ1877" s="44" t="str">
        <f t="shared" si="334"/>
        <v/>
      </c>
      <c r="BA1877" s="45"/>
      <c r="BB1877" s="97">
        <v>2077</v>
      </c>
      <c r="BC1877" s="98">
        <v>0</v>
      </c>
      <c r="BD1877" s="98">
        <v>0</v>
      </c>
      <c r="BE1877" s="98">
        <v>0</v>
      </c>
      <c r="BF1877" s="98">
        <v>0</v>
      </c>
      <c r="BG1877" s="99">
        <f t="shared" si="343"/>
        <v>2077</v>
      </c>
      <c r="BH1877" s="52">
        <f t="shared" si="339"/>
        <v>0</v>
      </c>
      <c r="BI1877" s="53">
        <f>IFERROR(IF(ROUND(V1877/((D1877+AK1877)/2),1)&lt;0,0,ROUND(V1877/((D1877+AK1877)/2),1)),0)</f>
        <v>9.9</v>
      </c>
      <c r="BJ1877" s="55" t="str">
        <f>IF(AK1877=0,"정상",IF(AP1877="악성","악성",IF(AND(BL1877&gt;3,BI1877&lt;0.5),"악성",IF(AND(AP1877="정상",BL1877&lt;=3),"정상",IF(BI1877&gt;1,"정상","부진")))))</f>
        <v>정상</v>
      </c>
      <c r="BK1877" s="54">
        <v>46266</v>
      </c>
      <c r="BL1877" s="52">
        <f t="shared" si="344"/>
        <v>1</v>
      </c>
    </row>
    <row r="1878" spans="1:64" ht="17.100000000000001" customHeight="1">
      <c r="A1878" s="58" t="s">
        <v>1</v>
      </c>
      <c r="B1878" s="57" t="s">
        <v>4447</v>
      </c>
      <c r="C1878" s="56" t="s">
        <v>4757</v>
      </c>
      <c r="D1878" s="213">
        <v>3301</v>
      </c>
      <c r="E1878" s="214">
        <v>22107.918799999999</v>
      </c>
      <c r="F1878" s="215">
        <v>72978240</v>
      </c>
      <c r="G1878" s="213">
        <v>8000</v>
      </c>
      <c r="H1878" s="216">
        <v>18714.1175</v>
      </c>
      <c r="I1878" s="215">
        <v>149712940</v>
      </c>
      <c r="J1878" s="213">
        <v>0</v>
      </c>
      <c r="K1878" s="216">
        <v>0</v>
      </c>
      <c r="L1878" s="215">
        <v>0</v>
      </c>
      <c r="M1878" s="213">
        <v>32</v>
      </c>
      <c r="N1878" s="216">
        <v>19264.34375</v>
      </c>
      <c r="O1878" s="215">
        <v>616459</v>
      </c>
      <c r="P1878" s="213">
        <v>0</v>
      </c>
      <c r="Q1878" s="216">
        <v>0</v>
      </c>
      <c r="R1878" s="215">
        <v>0</v>
      </c>
      <c r="S1878" s="213">
        <v>8032</v>
      </c>
      <c r="T1878" s="214">
        <v>18716.309636000002</v>
      </c>
      <c r="U1878" s="217">
        <v>150329399</v>
      </c>
      <c r="V1878" s="213">
        <v>8227</v>
      </c>
      <c r="W1878" s="216">
        <v>19737.455330000001</v>
      </c>
      <c r="X1878" s="215">
        <v>162380045</v>
      </c>
      <c r="Y1878" s="213">
        <v>0</v>
      </c>
      <c r="Z1878" s="216">
        <v>0</v>
      </c>
      <c r="AA1878" s="215">
        <v>0</v>
      </c>
      <c r="AB1878" s="213">
        <v>31</v>
      </c>
      <c r="AC1878" s="216">
        <v>19933.903224999998</v>
      </c>
      <c r="AD1878" s="215">
        <v>617951</v>
      </c>
      <c r="AE1878" s="213">
        <v>0</v>
      </c>
      <c r="AF1878" s="216">
        <v>0</v>
      </c>
      <c r="AG1878" s="215">
        <v>0</v>
      </c>
      <c r="AH1878" s="213">
        <v>8258</v>
      </c>
      <c r="AI1878" s="214">
        <v>19738.192781999998</v>
      </c>
      <c r="AJ1878" s="215">
        <v>162997996</v>
      </c>
      <c r="AK1878" s="218">
        <v>3075</v>
      </c>
      <c r="AL1878" s="214">
        <v>19612.8923</v>
      </c>
      <c r="AM1878" s="215">
        <v>60309643</v>
      </c>
      <c r="AN1878" s="36">
        <f t="shared" si="336"/>
        <v>5.7073500471606772E-3</v>
      </c>
      <c r="AO1878" s="37">
        <f t="shared" si="337"/>
        <v>0.27133150975028675</v>
      </c>
      <c r="AP1878" s="38" t="s">
        <v>2</v>
      </c>
      <c r="AQ1878" s="39" t="str">
        <f t="shared" si="335"/>
        <v>제품</v>
      </c>
      <c r="AR1878" s="40">
        <f t="shared" si="340"/>
        <v>0</v>
      </c>
      <c r="AS1878" s="41">
        <f t="shared" si="341"/>
        <v>0</v>
      </c>
      <c r="AT1878" s="42">
        <f t="shared" si="342"/>
        <v>60309643</v>
      </c>
      <c r="AU1878" s="43">
        <f t="shared" si="338"/>
        <v>60309643</v>
      </c>
      <c r="AV1878" s="95">
        <f t="shared" si="334"/>
        <v>60309643.822499998</v>
      </c>
      <c r="AW1878" s="61" t="str">
        <f t="shared" si="334"/>
        <v/>
      </c>
      <c r="AX1878" s="61" t="str">
        <f t="shared" si="334"/>
        <v/>
      </c>
      <c r="AY1878" s="61" t="str">
        <f t="shared" si="334"/>
        <v/>
      </c>
      <c r="AZ1878" s="44" t="str">
        <f t="shared" si="334"/>
        <v/>
      </c>
      <c r="BA1878" s="45"/>
      <c r="BB1878" s="97">
        <v>3075</v>
      </c>
      <c r="BC1878" s="98">
        <v>0</v>
      </c>
      <c r="BD1878" s="98">
        <v>0</v>
      </c>
      <c r="BE1878" s="98">
        <v>0</v>
      </c>
      <c r="BF1878" s="98">
        <v>0</v>
      </c>
      <c r="BG1878" s="99">
        <f t="shared" si="343"/>
        <v>3075</v>
      </c>
      <c r="BH1878" s="52">
        <f t="shared" si="339"/>
        <v>0</v>
      </c>
      <c r="BI1878" s="53">
        <f>IFERROR(IF(ROUND(V1878/((D1878+AK1878)/2),1)&lt;0,0,ROUND(V1878/((D1878+AK1878)/2),1)),0)</f>
        <v>2.6</v>
      </c>
      <c r="BJ1878" s="55" t="str">
        <f>IF(AK1878=0,"정상",IF(AP1878="악성","악성",IF(AND(BL1878&gt;3,BI1878&lt;0.5),"악성",IF(AND(AP1878="정상",BL1878&lt;=3),"정상",IF(BI1878&gt;1,"정상","부진")))))</f>
        <v>정상</v>
      </c>
      <c r="BK1878" s="54">
        <v>46204</v>
      </c>
      <c r="BL1878" s="52">
        <f t="shared" si="344"/>
        <v>3</v>
      </c>
    </row>
    <row r="1879" spans="1:64" ht="17.100000000000001" customHeight="1">
      <c r="A1879" s="58" t="s">
        <v>1</v>
      </c>
      <c r="B1879" s="57" t="s">
        <v>4758</v>
      </c>
      <c r="C1879" s="56" t="s">
        <v>4759</v>
      </c>
      <c r="D1879" s="213">
        <v>0</v>
      </c>
      <c r="E1879" s="214">
        <v>0</v>
      </c>
      <c r="F1879" s="215">
        <v>0</v>
      </c>
      <c r="G1879" s="213">
        <v>5000</v>
      </c>
      <c r="H1879" s="216">
        <v>15404.773800000001</v>
      </c>
      <c r="I1879" s="215">
        <v>77023869</v>
      </c>
      <c r="J1879" s="213">
        <v>0</v>
      </c>
      <c r="K1879" s="216">
        <v>0</v>
      </c>
      <c r="L1879" s="215">
        <v>0</v>
      </c>
      <c r="M1879" s="213">
        <v>2</v>
      </c>
      <c r="N1879" s="216">
        <v>14719.5</v>
      </c>
      <c r="O1879" s="215">
        <v>29439</v>
      </c>
      <c r="P1879" s="213">
        <v>0</v>
      </c>
      <c r="Q1879" s="216">
        <v>0</v>
      </c>
      <c r="R1879" s="215">
        <v>0</v>
      </c>
      <c r="S1879" s="213">
        <v>5002</v>
      </c>
      <c r="T1879" s="214">
        <v>15404.4998</v>
      </c>
      <c r="U1879" s="217">
        <v>77053308</v>
      </c>
      <c r="V1879" s="213">
        <v>3376</v>
      </c>
      <c r="W1879" s="216">
        <v>14790.774289000001</v>
      </c>
      <c r="X1879" s="215">
        <v>49933654</v>
      </c>
      <c r="Y1879" s="213">
        <v>0</v>
      </c>
      <c r="Z1879" s="216">
        <v>0</v>
      </c>
      <c r="AA1879" s="215">
        <v>0</v>
      </c>
      <c r="AB1879" s="213">
        <v>55</v>
      </c>
      <c r="AC1879" s="216">
        <v>13999.6</v>
      </c>
      <c r="AD1879" s="215">
        <v>769978</v>
      </c>
      <c r="AE1879" s="213">
        <v>0</v>
      </c>
      <c r="AF1879" s="216">
        <v>0</v>
      </c>
      <c r="AG1879" s="215">
        <v>0</v>
      </c>
      <c r="AH1879" s="213">
        <v>3431</v>
      </c>
      <c r="AI1879" s="214">
        <v>14778.091517999999</v>
      </c>
      <c r="AJ1879" s="215">
        <v>50703632</v>
      </c>
      <c r="AK1879" s="218">
        <v>1571</v>
      </c>
      <c r="AL1879" s="214">
        <v>16772.550599999999</v>
      </c>
      <c r="AM1879" s="215">
        <v>26349676</v>
      </c>
      <c r="AN1879" s="36">
        <f t="shared" si="336"/>
        <v>2.493578424287283E-3</v>
      </c>
      <c r="AO1879" s="37">
        <f t="shared" si="337"/>
        <v>0.31407437025189922</v>
      </c>
      <c r="AP1879" s="38" t="s">
        <v>2</v>
      </c>
      <c r="AQ1879" s="39" t="str">
        <f t="shared" si="335"/>
        <v>제품</v>
      </c>
      <c r="AR1879" s="40">
        <f t="shared" si="340"/>
        <v>0</v>
      </c>
      <c r="AS1879" s="41">
        <f t="shared" si="341"/>
        <v>0</v>
      </c>
      <c r="AT1879" s="42">
        <f t="shared" si="342"/>
        <v>26349676</v>
      </c>
      <c r="AU1879" s="43">
        <f t="shared" si="338"/>
        <v>26349676</v>
      </c>
      <c r="AV1879" s="95">
        <f t="shared" si="334"/>
        <v>26349676.992599998</v>
      </c>
      <c r="AW1879" s="61" t="str">
        <f t="shared" si="334"/>
        <v/>
      </c>
      <c r="AX1879" s="61" t="str">
        <f t="shared" si="334"/>
        <v/>
      </c>
      <c r="AY1879" s="61" t="str">
        <f t="shared" si="334"/>
        <v/>
      </c>
      <c r="AZ1879" s="44" t="str">
        <f t="shared" si="334"/>
        <v/>
      </c>
      <c r="BA1879" s="45"/>
      <c r="BB1879" s="97">
        <v>1571</v>
      </c>
      <c r="BC1879" s="98">
        <v>0</v>
      </c>
      <c r="BD1879" s="98">
        <v>0</v>
      </c>
      <c r="BE1879" s="98">
        <v>0</v>
      </c>
      <c r="BF1879" s="98">
        <v>0</v>
      </c>
      <c r="BG1879" s="99">
        <f t="shared" si="343"/>
        <v>1571</v>
      </c>
      <c r="BH1879" s="52">
        <f t="shared" si="339"/>
        <v>0</v>
      </c>
      <c r="BI1879" s="53">
        <f>IFERROR(IF(ROUND(V1879/((D1879+AK1879)/2),1)&lt;0,0,ROUND(V1879/((D1879+AK1879)/2),1)),0)</f>
        <v>4.3</v>
      </c>
      <c r="BJ1879" s="55" t="str">
        <f>IF(AK1879=0,"정상",IF(AP1879="악성","악성",IF(AND(BL1879&gt;3,BI1879&lt;0.5),"악성",IF(AND(AP1879="정상",BL1879&lt;=3),"정상",IF(BI1879&gt;1,"정상","부진")))))</f>
        <v>정상</v>
      </c>
      <c r="BK1879" s="54">
        <v>46174</v>
      </c>
      <c r="BL1879" s="52">
        <f t="shared" si="344"/>
        <v>4</v>
      </c>
    </row>
    <row r="1880" spans="1:64" ht="17.100000000000001" customHeight="1">
      <c r="A1880" s="58" t="s">
        <v>1</v>
      </c>
      <c r="B1880" s="57" t="s">
        <v>5083</v>
      </c>
      <c r="C1880" s="56" t="s">
        <v>5084</v>
      </c>
      <c r="D1880" s="213">
        <v>0</v>
      </c>
      <c r="E1880" s="214">
        <v>0</v>
      </c>
      <c r="F1880" s="215">
        <v>0</v>
      </c>
      <c r="G1880" s="213">
        <v>10000</v>
      </c>
      <c r="H1880" s="216">
        <v>1977.0289</v>
      </c>
      <c r="I1880" s="215">
        <v>19770289</v>
      </c>
      <c r="J1880" s="213">
        <v>0</v>
      </c>
      <c r="K1880" s="216">
        <v>0</v>
      </c>
      <c r="L1880" s="215">
        <v>0</v>
      </c>
      <c r="M1880" s="213">
        <v>0</v>
      </c>
      <c r="N1880" s="216">
        <v>0</v>
      </c>
      <c r="O1880" s="215">
        <v>0</v>
      </c>
      <c r="P1880" s="213">
        <v>0</v>
      </c>
      <c r="Q1880" s="216">
        <v>0</v>
      </c>
      <c r="R1880" s="215">
        <v>0</v>
      </c>
      <c r="S1880" s="213">
        <v>10000</v>
      </c>
      <c r="T1880" s="214">
        <v>1977.0289</v>
      </c>
      <c r="U1880" s="217">
        <v>19770289</v>
      </c>
      <c r="V1880" s="213">
        <v>4703</v>
      </c>
      <c r="W1880" s="216">
        <v>1886.2700400000001</v>
      </c>
      <c r="X1880" s="215">
        <v>8871128</v>
      </c>
      <c r="Y1880" s="213">
        <v>0</v>
      </c>
      <c r="Z1880" s="216">
        <v>0</v>
      </c>
      <c r="AA1880" s="215">
        <v>0</v>
      </c>
      <c r="AB1880" s="213">
        <v>57</v>
      </c>
      <c r="AC1880" s="216">
        <v>1882.175438</v>
      </c>
      <c r="AD1880" s="215">
        <v>107284</v>
      </c>
      <c r="AE1880" s="213">
        <v>0</v>
      </c>
      <c r="AF1880" s="216">
        <v>0</v>
      </c>
      <c r="AG1880" s="215">
        <v>0</v>
      </c>
      <c r="AH1880" s="213">
        <v>4760</v>
      </c>
      <c r="AI1880" s="214">
        <v>1886.221008</v>
      </c>
      <c r="AJ1880" s="215">
        <v>8978412</v>
      </c>
      <c r="AK1880" s="218">
        <v>5240</v>
      </c>
      <c r="AL1880" s="214">
        <v>2059.5185999999999</v>
      </c>
      <c r="AM1880" s="215">
        <v>10791877</v>
      </c>
      <c r="AN1880" s="36">
        <f t="shared" si="336"/>
        <v>1.0212797927671737E-3</v>
      </c>
      <c r="AO1880" s="37">
        <f t="shared" si="337"/>
        <v>0.52400000000000002</v>
      </c>
      <c r="AP1880" s="38" t="s">
        <v>2</v>
      </c>
      <c r="AQ1880" s="39" t="str">
        <f t="shared" si="335"/>
        <v>제품</v>
      </c>
      <c r="AR1880" s="40">
        <f t="shared" si="340"/>
        <v>0</v>
      </c>
      <c r="AS1880" s="41">
        <f t="shared" si="341"/>
        <v>0</v>
      </c>
      <c r="AT1880" s="42">
        <f t="shared" si="342"/>
        <v>10791877</v>
      </c>
      <c r="AU1880" s="43">
        <f t="shared" si="338"/>
        <v>10791877</v>
      </c>
      <c r="AV1880" s="95">
        <f t="shared" si="334"/>
        <v>10791877.464</v>
      </c>
      <c r="AW1880" s="61" t="str">
        <f t="shared" si="334"/>
        <v/>
      </c>
      <c r="AX1880" s="61" t="str">
        <f t="shared" si="334"/>
        <v/>
      </c>
      <c r="AY1880" s="61" t="str">
        <f t="shared" si="334"/>
        <v/>
      </c>
      <c r="AZ1880" s="44" t="str">
        <f t="shared" si="334"/>
        <v/>
      </c>
      <c r="BA1880" s="45"/>
      <c r="BB1880" s="97">
        <v>5240</v>
      </c>
      <c r="BC1880" s="98">
        <v>0</v>
      </c>
      <c r="BD1880" s="98">
        <v>0</v>
      </c>
      <c r="BE1880" s="98">
        <v>0</v>
      </c>
      <c r="BF1880" s="98">
        <v>0</v>
      </c>
      <c r="BG1880" s="99">
        <f t="shared" si="343"/>
        <v>5240</v>
      </c>
      <c r="BH1880" s="52">
        <f t="shared" si="339"/>
        <v>0</v>
      </c>
      <c r="BI1880" s="53">
        <f>IFERROR(IF(ROUND(V1880/((D1880+AK1880)/2),1)&lt;0,0,ROUND(V1880/((D1880+AK1880)/2),1)),0)</f>
        <v>1.8</v>
      </c>
      <c r="BJ1880" s="55" t="str">
        <f>IF(AK1880=0,"정상",IF(AP1880="악성","악성",IF(AND(BL1880&gt;3,BI1880&lt;0.5),"악성",IF(AND(AP1880="정상",BL1880&lt;=3),"정상",IF(BI1880&gt;1,"정상","부진")))))</f>
        <v>정상</v>
      </c>
      <c r="BK1880" s="54">
        <v>46113</v>
      </c>
      <c r="BL1880" s="52">
        <f t="shared" si="344"/>
        <v>6</v>
      </c>
    </row>
    <row r="1881" spans="1:64" ht="17.100000000000001" customHeight="1">
      <c r="A1881" s="58" t="s">
        <v>1</v>
      </c>
      <c r="B1881" s="57" t="s">
        <v>5085</v>
      </c>
      <c r="C1881" s="56" t="s">
        <v>5086</v>
      </c>
      <c r="D1881" s="213">
        <v>0</v>
      </c>
      <c r="E1881" s="214">
        <v>0</v>
      </c>
      <c r="F1881" s="215">
        <v>0</v>
      </c>
      <c r="G1881" s="213">
        <v>10000</v>
      </c>
      <c r="H1881" s="216">
        <v>1975.3786</v>
      </c>
      <c r="I1881" s="215">
        <v>19753786</v>
      </c>
      <c r="J1881" s="213">
        <v>0</v>
      </c>
      <c r="K1881" s="216">
        <v>0</v>
      </c>
      <c r="L1881" s="215">
        <v>0</v>
      </c>
      <c r="M1881" s="213">
        <v>24</v>
      </c>
      <c r="N1881" s="216">
        <v>1819.6666660000001</v>
      </c>
      <c r="O1881" s="215">
        <v>43672</v>
      </c>
      <c r="P1881" s="213">
        <v>0</v>
      </c>
      <c r="Q1881" s="216">
        <v>0</v>
      </c>
      <c r="R1881" s="215">
        <v>0</v>
      </c>
      <c r="S1881" s="213">
        <v>10024</v>
      </c>
      <c r="T1881" s="214">
        <v>1975.0057859999999</v>
      </c>
      <c r="U1881" s="217">
        <v>19797458</v>
      </c>
      <c r="V1881" s="213">
        <v>4446</v>
      </c>
      <c r="W1881" s="216">
        <v>1875.8502020000001</v>
      </c>
      <c r="X1881" s="215">
        <v>8340030</v>
      </c>
      <c r="Y1881" s="213">
        <v>0</v>
      </c>
      <c r="Z1881" s="216">
        <v>0</v>
      </c>
      <c r="AA1881" s="215">
        <v>0</v>
      </c>
      <c r="AB1881" s="213">
        <v>62</v>
      </c>
      <c r="AC1881" s="216">
        <v>1881.548387</v>
      </c>
      <c r="AD1881" s="215">
        <v>116656</v>
      </c>
      <c r="AE1881" s="213">
        <v>0</v>
      </c>
      <c r="AF1881" s="216">
        <v>0</v>
      </c>
      <c r="AG1881" s="215">
        <v>0</v>
      </c>
      <c r="AH1881" s="213">
        <v>4508</v>
      </c>
      <c r="AI1881" s="214">
        <v>1875.9285709999999</v>
      </c>
      <c r="AJ1881" s="215">
        <v>8456686</v>
      </c>
      <c r="AK1881" s="218">
        <v>5516</v>
      </c>
      <c r="AL1881" s="214">
        <v>2055.9775</v>
      </c>
      <c r="AM1881" s="215">
        <v>11340772</v>
      </c>
      <c r="AN1881" s="36">
        <f t="shared" si="336"/>
        <v>1.0732239885591511E-3</v>
      </c>
      <c r="AO1881" s="37">
        <f t="shared" si="337"/>
        <v>0.55027932960893855</v>
      </c>
      <c r="AP1881" s="38" t="s">
        <v>2</v>
      </c>
      <c r="AQ1881" s="39" t="str">
        <f t="shared" si="335"/>
        <v>제품</v>
      </c>
      <c r="AR1881" s="40">
        <f t="shared" si="340"/>
        <v>0</v>
      </c>
      <c r="AS1881" s="41">
        <f t="shared" si="341"/>
        <v>0</v>
      </c>
      <c r="AT1881" s="42">
        <f t="shared" si="342"/>
        <v>11340772</v>
      </c>
      <c r="AU1881" s="43">
        <f t="shared" si="338"/>
        <v>11340772</v>
      </c>
      <c r="AV1881" s="95">
        <f t="shared" si="334"/>
        <v>11340771.890000001</v>
      </c>
      <c r="AW1881" s="61" t="str">
        <f t="shared" si="334"/>
        <v/>
      </c>
      <c r="AX1881" s="61" t="str">
        <f t="shared" si="334"/>
        <v/>
      </c>
      <c r="AY1881" s="61" t="str">
        <f t="shared" si="334"/>
        <v/>
      </c>
      <c r="AZ1881" s="44" t="str">
        <f t="shared" si="334"/>
        <v/>
      </c>
      <c r="BA1881" s="45"/>
      <c r="BB1881" s="97">
        <v>5516</v>
      </c>
      <c r="BC1881" s="98">
        <v>0</v>
      </c>
      <c r="BD1881" s="98">
        <v>0</v>
      </c>
      <c r="BE1881" s="98">
        <v>0</v>
      </c>
      <c r="BF1881" s="98">
        <v>0</v>
      </c>
      <c r="BG1881" s="99">
        <f t="shared" si="343"/>
        <v>5516</v>
      </c>
      <c r="BH1881" s="52">
        <f t="shared" si="339"/>
        <v>0</v>
      </c>
      <c r="BI1881" s="53">
        <f>IFERROR(IF(ROUND(V1881/((D1881+AK1881)/2),1)&lt;0,0,ROUND(V1881/((D1881+AK1881)/2),1)),0)</f>
        <v>1.6</v>
      </c>
      <c r="BJ1881" s="55" t="str">
        <f>IF(AK1881=0,"정상",IF(AP1881="악성","악성",IF(AND(BL1881&gt;3,BI1881&lt;0.5),"악성",IF(AND(AP1881="정상",BL1881&lt;=3),"정상",IF(BI1881&gt;1,"정상","부진")))))</f>
        <v>정상</v>
      </c>
      <c r="BK1881" s="54">
        <v>46113</v>
      </c>
      <c r="BL1881" s="52">
        <f t="shared" si="344"/>
        <v>6</v>
      </c>
    </row>
    <row r="1882" spans="1:64" ht="17.100000000000001" customHeight="1">
      <c r="A1882" s="58" t="s">
        <v>1</v>
      </c>
      <c r="B1882" s="57" t="s">
        <v>5087</v>
      </c>
      <c r="C1882" s="56" t="s">
        <v>5088</v>
      </c>
      <c r="D1882" s="213">
        <v>0</v>
      </c>
      <c r="E1882" s="214">
        <v>0</v>
      </c>
      <c r="F1882" s="215">
        <v>0</v>
      </c>
      <c r="G1882" s="213">
        <v>10000</v>
      </c>
      <c r="H1882" s="216">
        <v>1979.6217999999999</v>
      </c>
      <c r="I1882" s="215">
        <v>19796218</v>
      </c>
      <c r="J1882" s="213">
        <v>0</v>
      </c>
      <c r="K1882" s="216">
        <v>0</v>
      </c>
      <c r="L1882" s="215">
        <v>0</v>
      </c>
      <c r="M1882" s="213">
        <v>0</v>
      </c>
      <c r="N1882" s="216">
        <v>0</v>
      </c>
      <c r="O1882" s="215">
        <v>0</v>
      </c>
      <c r="P1882" s="213">
        <v>0</v>
      </c>
      <c r="Q1882" s="216">
        <v>0</v>
      </c>
      <c r="R1882" s="215">
        <v>0</v>
      </c>
      <c r="S1882" s="213">
        <v>10000</v>
      </c>
      <c r="T1882" s="214">
        <v>1979.6217999999999</v>
      </c>
      <c r="U1882" s="217">
        <v>19796218</v>
      </c>
      <c r="V1882" s="213">
        <v>4277</v>
      </c>
      <c r="W1882" s="216">
        <v>1877.8648579999999</v>
      </c>
      <c r="X1882" s="215">
        <v>8031628</v>
      </c>
      <c r="Y1882" s="213">
        <v>0</v>
      </c>
      <c r="Z1882" s="216">
        <v>0</v>
      </c>
      <c r="AA1882" s="215">
        <v>0</v>
      </c>
      <c r="AB1882" s="213">
        <v>117</v>
      </c>
      <c r="AC1882" s="216">
        <v>1903.3931620000001</v>
      </c>
      <c r="AD1882" s="215">
        <v>222697</v>
      </c>
      <c r="AE1882" s="213">
        <v>0</v>
      </c>
      <c r="AF1882" s="216">
        <v>0</v>
      </c>
      <c r="AG1882" s="215">
        <v>0</v>
      </c>
      <c r="AH1882" s="213">
        <v>4394</v>
      </c>
      <c r="AI1882" s="214">
        <v>1878.5446059999999</v>
      </c>
      <c r="AJ1882" s="215">
        <v>8254325</v>
      </c>
      <c r="AK1882" s="218">
        <v>5606</v>
      </c>
      <c r="AL1882" s="214">
        <v>2058.8463999999999</v>
      </c>
      <c r="AM1882" s="215">
        <v>11541893</v>
      </c>
      <c r="AN1882" s="36">
        <f t="shared" si="336"/>
        <v>1.0922568975888897E-3</v>
      </c>
      <c r="AO1882" s="37">
        <f t="shared" si="337"/>
        <v>0.56059999999999999</v>
      </c>
      <c r="AP1882" s="38" t="s">
        <v>2</v>
      </c>
      <c r="AQ1882" s="39" t="str">
        <f t="shared" si="335"/>
        <v>제품</v>
      </c>
      <c r="AR1882" s="40">
        <f t="shared" si="340"/>
        <v>0</v>
      </c>
      <c r="AS1882" s="41">
        <f t="shared" si="341"/>
        <v>0</v>
      </c>
      <c r="AT1882" s="42">
        <f t="shared" si="342"/>
        <v>11541893</v>
      </c>
      <c r="AU1882" s="43">
        <f t="shared" si="338"/>
        <v>11541893</v>
      </c>
      <c r="AV1882" s="95">
        <f t="shared" si="334"/>
        <v>11541892.918399999</v>
      </c>
      <c r="AW1882" s="61" t="str">
        <f t="shared" si="334"/>
        <v/>
      </c>
      <c r="AX1882" s="61" t="str">
        <f t="shared" si="334"/>
        <v/>
      </c>
      <c r="AY1882" s="61" t="str">
        <f t="shared" si="334"/>
        <v/>
      </c>
      <c r="AZ1882" s="44" t="str">
        <f t="shared" si="334"/>
        <v/>
      </c>
      <c r="BA1882" s="45"/>
      <c r="BB1882" s="97">
        <v>5606</v>
      </c>
      <c r="BC1882" s="98">
        <v>0</v>
      </c>
      <c r="BD1882" s="98">
        <v>0</v>
      </c>
      <c r="BE1882" s="98">
        <v>0</v>
      </c>
      <c r="BF1882" s="98">
        <v>0</v>
      </c>
      <c r="BG1882" s="99">
        <f t="shared" si="343"/>
        <v>5606</v>
      </c>
      <c r="BH1882" s="52">
        <f t="shared" si="339"/>
        <v>0</v>
      </c>
      <c r="BI1882" s="53">
        <f>IFERROR(IF(ROUND(V1882/((D1882+AK1882)/2),1)&lt;0,0,ROUND(V1882/((D1882+AK1882)/2),1)),0)</f>
        <v>1.5</v>
      </c>
      <c r="BJ1882" s="55" t="str">
        <f>IF(AK1882=0,"정상",IF(AP1882="악성","악성",IF(AND(BL1882&gt;3,BI1882&lt;0.5),"악성",IF(AND(AP1882="정상",BL1882&lt;=3),"정상",IF(BI1882&gt;1,"정상","부진")))))</f>
        <v>정상</v>
      </c>
      <c r="BK1882" s="54">
        <v>46113</v>
      </c>
      <c r="BL1882" s="52">
        <f t="shared" si="344"/>
        <v>6</v>
      </c>
    </row>
    <row r="1883" spans="1:64" ht="17.100000000000001" customHeight="1">
      <c r="A1883" s="58" t="s">
        <v>1</v>
      </c>
      <c r="B1883" s="57" t="s">
        <v>5089</v>
      </c>
      <c r="C1883" s="56" t="s">
        <v>5090</v>
      </c>
      <c r="D1883" s="213">
        <v>0</v>
      </c>
      <c r="E1883" s="214">
        <v>0</v>
      </c>
      <c r="F1883" s="215">
        <v>0</v>
      </c>
      <c r="G1883" s="213">
        <v>10000</v>
      </c>
      <c r="H1883" s="216">
        <v>1974.9073000000001</v>
      </c>
      <c r="I1883" s="215">
        <v>19749073</v>
      </c>
      <c r="J1883" s="213">
        <v>0</v>
      </c>
      <c r="K1883" s="216">
        <v>0</v>
      </c>
      <c r="L1883" s="215">
        <v>0</v>
      </c>
      <c r="M1883" s="213">
        <v>0</v>
      </c>
      <c r="N1883" s="216">
        <v>0</v>
      </c>
      <c r="O1883" s="215">
        <v>0</v>
      </c>
      <c r="P1883" s="213">
        <v>0</v>
      </c>
      <c r="Q1883" s="216">
        <v>0</v>
      </c>
      <c r="R1883" s="215">
        <v>0</v>
      </c>
      <c r="S1883" s="213">
        <v>10000</v>
      </c>
      <c r="T1883" s="214">
        <v>1974.9073000000001</v>
      </c>
      <c r="U1883" s="217">
        <v>19749073</v>
      </c>
      <c r="V1883" s="213">
        <v>5202</v>
      </c>
      <c r="W1883" s="216">
        <v>1893.1418679999999</v>
      </c>
      <c r="X1883" s="215">
        <v>9848124</v>
      </c>
      <c r="Y1883" s="213">
        <v>0</v>
      </c>
      <c r="Z1883" s="216">
        <v>0</v>
      </c>
      <c r="AA1883" s="215">
        <v>0</v>
      </c>
      <c r="AB1883" s="213">
        <v>137</v>
      </c>
      <c r="AC1883" s="216">
        <v>1933.7007289999999</v>
      </c>
      <c r="AD1883" s="215">
        <v>264917</v>
      </c>
      <c r="AE1883" s="213">
        <v>0</v>
      </c>
      <c r="AF1883" s="216">
        <v>0</v>
      </c>
      <c r="AG1883" s="215">
        <v>0</v>
      </c>
      <c r="AH1883" s="213">
        <v>5339</v>
      </c>
      <c r="AI1883" s="214">
        <v>1894.182618</v>
      </c>
      <c r="AJ1883" s="215">
        <v>10113041</v>
      </c>
      <c r="AK1883" s="218">
        <v>4661</v>
      </c>
      <c r="AL1883" s="214">
        <v>2067.3744000000002</v>
      </c>
      <c r="AM1883" s="215">
        <v>9636032</v>
      </c>
      <c r="AN1883" s="36">
        <f t="shared" si="336"/>
        <v>9.1189741729430897E-4</v>
      </c>
      <c r="AO1883" s="37">
        <f t="shared" si="337"/>
        <v>0.46610000000000001</v>
      </c>
      <c r="AP1883" s="38" t="s">
        <v>2</v>
      </c>
      <c r="AQ1883" s="39" t="str">
        <f t="shared" si="335"/>
        <v>제품</v>
      </c>
      <c r="AR1883" s="40">
        <f t="shared" si="340"/>
        <v>0</v>
      </c>
      <c r="AS1883" s="41">
        <f t="shared" si="341"/>
        <v>0</v>
      </c>
      <c r="AT1883" s="42">
        <f t="shared" si="342"/>
        <v>9636032</v>
      </c>
      <c r="AU1883" s="43">
        <f t="shared" si="338"/>
        <v>9636032</v>
      </c>
      <c r="AV1883" s="95">
        <f t="shared" si="334"/>
        <v>9636032.0784000009</v>
      </c>
      <c r="AW1883" s="61" t="str">
        <f t="shared" si="334"/>
        <v/>
      </c>
      <c r="AX1883" s="61" t="str">
        <f t="shared" si="334"/>
        <v/>
      </c>
      <c r="AY1883" s="61" t="str">
        <f t="shared" si="334"/>
        <v/>
      </c>
      <c r="AZ1883" s="44" t="str">
        <f t="shared" si="334"/>
        <v/>
      </c>
      <c r="BA1883" s="45"/>
      <c r="BB1883" s="97">
        <v>4661</v>
      </c>
      <c r="BC1883" s="98">
        <v>0</v>
      </c>
      <c r="BD1883" s="98">
        <v>0</v>
      </c>
      <c r="BE1883" s="98">
        <v>0</v>
      </c>
      <c r="BF1883" s="98">
        <v>0</v>
      </c>
      <c r="BG1883" s="99">
        <f t="shared" si="343"/>
        <v>4661</v>
      </c>
      <c r="BH1883" s="52">
        <f t="shared" si="339"/>
        <v>0</v>
      </c>
      <c r="BI1883" s="53">
        <f>IFERROR(IF(ROUND(V1883/((D1883+AK1883)/2),1)&lt;0,0,ROUND(V1883/((D1883+AK1883)/2),1)),0)</f>
        <v>2.2000000000000002</v>
      </c>
      <c r="BJ1883" s="55" t="str">
        <f>IF(AK1883=0,"정상",IF(AP1883="악성","악성",IF(AND(BL1883&gt;3,BI1883&lt;0.5),"악성",IF(AND(AP1883="정상",BL1883&lt;=3),"정상",IF(BI1883&gt;1,"정상","부진")))))</f>
        <v>정상</v>
      </c>
      <c r="BK1883" s="54">
        <v>46113</v>
      </c>
      <c r="BL1883" s="52">
        <f t="shared" si="344"/>
        <v>6</v>
      </c>
    </row>
    <row r="1884" spans="1:64" ht="17.100000000000001" customHeight="1">
      <c r="A1884" s="58" t="s">
        <v>1</v>
      </c>
      <c r="B1884" s="57" t="s">
        <v>5091</v>
      </c>
      <c r="C1884" s="56" t="s">
        <v>5092</v>
      </c>
      <c r="D1884" s="213">
        <v>0</v>
      </c>
      <c r="E1884" s="214">
        <v>0</v>
      </c>
      <c r="F1884" s="215">
        <v>0</v>
      </c>
      <c r="G1884" s="213">
        <v>13000</v>
      </c>
      <c r="H1884" s="216">
        <v>24009.743999999999</v>
      </c>
      <c r="I1884" s="215">
        <v>312126672</v>
      </c>
      <c r="J1884" s="213">
        <v>0</v>
      </c>
      <c r="K1884" s="216">
        <v>0</v>
      </c>
      <c r="L1884" s="215">
        <v>0</v>
      </c>
      <c r="M1884" s="213">
        <v>2</v>
      </c>
      <c r="N1884" s="216">
        <v>23495.5</v>
      </c>
      <c r="O1884" s="215">
        <v>46991</v>
      </c>
      <c r="P1884" s="213">
        <v>0</v>
      </c>
      <c r="Q1884" s="216">
        <v>0</v>
      </c>
      <c r="R1884" s="215">
        <v>0</v>
      </c>
      <c r="S1884" s="213">
        <v>13002</v>
      </c>
      <c r="T1884" s="214">
        <v>24009.664896999999</v>
      </c>
      <c r="U1884" s="217">
        <v>312173663</v>
      </c>
      <c r="V1884" s="213">
        <v>6355</v>
      </c>
      <c r="W1884" s="216">
        <v>23405.913611</v>
      </c>
      <c r="X1884" s="215">
        <v>148744581</v>
      </c>
      <c r="Y1884" s="213">
        <v>0</v>
      </c>
      <c r="Z1884" s="216">
        <v>0</v>
      </c>
      <c r="AA1884" s="215">
        <v>0</v>
      </c>
      <c r="AB1884" s="213">
        <v>160</v>
      </c>
      <c r="AC1884" s="216">
        <v>23457.95</v>
      </c>
      <c r="AD1884" s="215">
        <v>3753272</v>
      </c>
      <c r="AE1884" s="213">
        <v>0</v>
      </c>
      <c r="AF1884" s="216">
        <v>0</v>
      </c>
      <c r="AG1884" s="215">
        <v>0</v>
      </c>
      <c r="AH1884" s="213">
        <v>6515</v>
      </c>
      <c r="AI1884" s="214">
        <v>23407.191556999998</v>
      </c>
      <c r="AJ1884" s="215">
        <v>152497853</v>
      </c>
      <c r="AK1884" s="218">
        <v>6487</v>
      </c>
      <c r="AL1884" s="214">
        <v>24614.738799999999</v>
      </c>
      <c r="AM1884" s="215">
        <v>159675810</v>
      </c>
      <c r="AN1884" s="36">
        <f t="shared" si="336"/>
        <v>1.5110779908511802E-2</v>
      </c>
      <c r="AO1884" s="37">
        <f t="shared" si="337"/>
        <v>0.49892324257806492</v>
      </c>
      <c r="AP1884" s="38" t="s">
        <v>2</v>
      </c>
      <c r="AQ1884" s="39" t="str">
        <f t="shared" si="335"/>
        <v>제품</v>
      </c>
      <c r="AR1884" s="40">
        <f t="shared" si="340"/>
        <v>0</v>
      </c>
      <c r="AS1884" s="41">
        <f t="shared" si="341"/>
        <v>0</v>
      </c>
      <c r="AT1884" s="42">
        <f t="shared" si="342"/>
        <v>159675810</v>
      </c>
      <c r="AU1884" s="43">
        <f t="shared" si="338"/>
        <v>159675810</v>
      </c>
      <c r="AV1884" s="95">
        <f t="shared" si="334"/>
        <v>159675810.59560001</v>
      </c>
      <c r="AW1884" s="61" t="str">
        <f t="shared" si="334"/>
        <v/>
      </c>
      <c r="AX1884" s="61" t="str">
        <f t="shared" si="334"/>
        <v/>
      </c>
      <c r="AY1884" s="61" t="str">
        <f t="shared" si="334"/>
        <v/>
      </c>
      <c r="AZ1884" s="44" t="str">
        <f t="shared" si="334"/>
        <v/>
      </c>
      <c r="BA1884" s="45"/>
      <c r="BB1884" s="97">
        <v>6487</v>
      </c>
      <c r="BC1884" s="98">
        <v>0</v>
      </c>
      <c r="BD1884" s="98">
        <v>0</v>
      </c>
      <c r="BE1884" s="98">
        <v>0</v>
      </c>
      <c r="BF1884" s="98">
        <v>0</v>
      </c>
      <c r="BG1884" s="99">
        <f t="shared" si="343"/>
        <v>6487</v>
      </c>
      <c r="BH1884" s="52">
        <f t="shared" si="339"/>
        <v>0</v>
      </c>
      <c r="BI1884" s="53">
        <f>IFERROR(IF(ROUND(V1884/((D1884+AK1884)/2),1)&lt;0,0,ROUND(V1884/((D1884+AK1884)/2),1)),0)</f>
        <v>2</v>
      </c>
      <c r="BJ1884" s="55" t="str">
        <f>IF(AK1884=0,"정상",IF(AP1884="악성","악성",IF(AND(BL1884&gt;3,BI1884&lt;0.5),"악성",IF(AND(AP1884="정상",BL1884&lt;=3),"정상",IF(BI1884&gt;1,"정상","부진")))))</f>
        <v>정상</v>
      </c>
      <c r="BK1884" s="54">
        <v>46204</v>
      </c>
      <c r="BL1884" s="52">
        <f t="shared" si="344"/>
        <v>3</v>
      </c>
    </row>
    <row r="1885" spans="1:64" ht="17.100000000000001" customHeight="1">
      <c r="A1885" s="58" t="s">
        <v>1</v>
      </c>
      <c r="B1885" s="57" t="s">
        <v>5093</v>
      </c>
      <c r="C1885" s="56" t="s">
        <v>5094</v>
      </c>
      <c r="D1885" s="213">
        <v>0</v>
      </c>
      <c r="E1885" s="214">
        <v>0</v>
      </c>
      <c r="F1885" s="215">
        <v>0</v>
      </c>
      <c r="G1885" s="213">
        <v>19552</v>
      </c>
      <c r="H1885" s="216">
        <v>9173.3497850000003</v>
      </c>
      <c r="I1885" s="215">
        <v>179357335</v>
      </c>
      <c r="J1885" s="213">
        <v>0</v>
      </c>
      <c r="K1885" s="216">
        <v>0</v>
      </c>
      <c r="L1885" s="215">
        <v>0</v>
      </c>
      <c r="M1885" s="213">
        <v>2</v>
      </c>
      <c r="N1885" s="216">
        <v>9556</v>
      </c>
      <c r="O1885" s="215">
        <v>19112</v>
      </c>
      <c r="P1885" s="213">
        <v>0</v>
      </c>
      <c r="Q1885" s="216">
        <v>0</v>
      </c>
      <c r="R1885" s="215">
        <v>0</v>
      </c>
      <c r="S1885" s="213">
        <v>19554</v>
      </c>
      <c r="T1885" s="214">
        <v>9173.3889220000001</v>
      </c>
      <c r="U1885" s="217">
        <v>179376447</v>
      </c>
      <c r="V1885" s="213">
        <v>14898</v>
      </c>
      <c r="W1885" s="216">
        <v>9190.4855009999992</v>
      </c>
      <c r="X1885" s="215">
        <v>136919853</v>
      </c>
      <c r="Y1885" s="213">
        <v>0</v>
      </c>
      <c r="Z1885" s="216">
        <v>0</v>
      </c>
      <c r="AA1885" s="215">
        <v>0</v>
      </c>
      <c r="AB1885" s="213">
        <v>142</v>
      </c>
      <c r="AC1885" s="216">
        <v>9038.7112670000006</v>
      </c>
      <c r="AD1885" s="215">
        <v>1283497</v>
      </c>
      <c r="AE1885" s="213">
        <v>0</v>
      </c>
      <c r="AF1885" s="216">
        <v>0</v>
      </c>
      <c r="AG1885" s="215">
        <v>0</v>
      </c>
      <c r="AH1885" s="213">
        <v>15040</v>
      </c>
      <c r="AI1885" s="214">
        <v>9189.0525259999995</v>
      </c>
      <c r="AJ1885" s="215">
        <v>138203350</v>
      </c>
      <c r="AK1885" s="218">
        <v>4514</v>
      </c>
      <c r="AL1885" s="214">
        <v>9121.2001</v>
      </c>
      <c r="AM1885" s="215">
        <v>41173097</v>
      </c>
      <c r="AN1885" s="36">
        <f t="shared" si="336"/>
        <v>3.8963798393683272E-3</v>
      </c>
      <c r="AO1885" s="37">
        <f t="shared" si="337"/>
        <v>0.23084790835634653</v>
      </c>
      <c r="AP1885" s="38" t="s">
        <v>2</v>
      </c>
      <c r="AQ1885" s="39" t="str">
        <f t="shared" si="335"/>
        <v>제품</v>
      </c>
      <c r="AR1885" s="40">
        <f t="shared" si="340"/>
        <v>0</v>
      </c>
      <c r="AS1885" s="41">
        <f t="shared" si="341"/>
        <v>0</v>
      </c>
      <c r="AT1885" s="42">
        <f t="shared" si="342"/>
        <v>41173097</v>
      </c>
      <c r="AU1885" s="43">
        <f t="shared" si="338"/>
        <v>41173097</v>
      </c>
      <c r="AV1885" s="95">
        <f t="shared" si="334"/>
        <v>41173097.251400001</v>
      </c>
      <c r="AW1885" s="61" t="str">
        <f t="shared" si="334"/>
        <v/>
      </c>
      <c r="AX1885" s="61" t="str">
        <f t="shared" si="334"/>
        <v/>
      </c>
      <c r="AY1885" s="61" t="str">
        <f t="shared" si="334"/>
        <v/>
      </c>
      <c r="AZ1885" s="44" t="str">
        <f t="shared" si="334"/>
        <v/>
      </c>
      <c r="BA1885" s="45"/>
      <c r="BB1885" s="97">
        <v>4514</v>
      </c>
      <c r="BC1885" s="98">
        <v>0</v>
      </c>
      <c r="BD1885" s="98">
        <v>0</v>
      </c>
      <c r="BE1885" s="98">
        <v>0</v>
      </c>
      <c r="BF1885" s="98">
        <v>0</v>
      </c>
      <c r="BG1885" s="99">
        <f t="shared" si="343"/>
        <v>4514</v>
      </c>
      <c r="BH1885" s="52">
        <f t="shared" si="339"/>
        <v>0</v>
      </c>
      <c r="BI1885" s="53">
        <f>IFERROR(IF(ROUND(V1885/((D1885+AK1885)/2),1)&lt;0,0,ROUND(V1885/((D1885+AK1885)/2),1)),0)</f>
        <v>6.6</v>
      </c>
      <c r="BJ1885" s="55" t="str">
        <f>IF(AK1885=0,"정상",IF(AP1885="악성","악성",IF(AND(BL1885&gt;3,BI1885&lt;0.5),"악성",IF(AND(AP1885="정상",BL1885&lt;=3),"정상",IF(BI1885&gt;1,"정상","부진")))))</f>
        <v>정상</v>
      </c>
      <c r="BK1885" s="54">
        <v>46266</v>
      </c>
      <c r="BL1885" s="52">
        <f t="shared" si="344"/>
        <v>1</v>
      </c>
    </row>
    <row r="1886" spans="1:64" ht="17.100000000000001" customHeight="1">
      <c r="A1886" s="58" t="s">
        <v>1</v>
      </c>
      <c r="B1886" s="57" t="s">
        <v>5000</v>
      </c>
      <c r="C1886" s="56" t="s">
        <v>5001</v>
      </c>
      <c r="D1886" s="213">
        <v>0</v>
      </c>
      <c r="E1886" s="214">
        <v>0</v>
      </c>
      <c r="F1886" s="215">
        <v>0</v>
      </c>
      <c r="G1886" s="213">
        <v>9996</v>
      </c>
      <c r="H1886" s="216">
        <v>12943.037715</v>
      </c>
      <c r="I1886" s="215">
        <v>129378605</v>
      </c>
      <c r="J1886" s="213">
        <v>0</v>
      </c>
      <c r="K1886" s="216">
        <v>0</v>
      </c>
      <c r="L1886" s="215">
        <v>0</v>
      </c>
      <c r="M1886" s="213">
        <v>0</v>
      </c>
      <c r="N1886" s="216">
        <v>0</v>
      </c>
      <c r="O1886" s="215">
        <v>0</v>
      </c>
      <c r="P1886" s="213">
        <v>0</v>
      </c>
      <c r="Q1886" s="216">
        <v>0</v>
      </c>
      <c r="R1886" s="215">
        <v>0</v>
      </c>
      <c r="S1886" s="213">
        <v>9996</v>
      </c>
      <c r="T1886" s="214">
        <v>12943.037715</v>
      </c>
      <c r="U1886" s="217">
        <v>129378605</v>
      </c>
      <c r="V1886" s="213">
        <v>9975</v>
      </c>
      <c r="W1886" s="216">
        <v>12942.809624</v>
      </c>
      <c r="X1886" s="215">
        <v>129104526</v>
      </c>
      <c r="Y1886" s="213">
        <v>0</v>
      </c>
      <c r="Z1886" s="216">
        <v>0</v>
      </c>
      <c r="AA1886" s="215">
        <v>0</v>
      </c>
      <c r="AB1886" s="213">
        <v>11</v>
      </c>
      <c r="AC1886" s="216">
        <v>13028.090909</v>
      </c>
      <c r="AD1886" s="215">
        <v>143309</v>
      </c>
      <c r="AE1886" s="213">
        <v>0</v>
      </c>
      <c r="AF1886" s="216">
        <v>0</v>
      </c>
      <c r="AG1886" s="215">
        <v>0</v>
      </c>
      <c r="AH1886" s="213">
        <v>9986</v>
      </c>
      <c r="AI1886" s="214">
        <v>12942.903564</v>
      </c>
      <c r="AJ1886" s="215">
        <v>129247835</v>
      </c>
      <c r="AK1886" s="218">
        <v>10</v>
      </c>
      <c r="AL1886" s="214">
        <v>13077</v>
      </c>
      <c r="AM1886" s="215">
        <v>130770</v>
      </c>
      <c r="AN1886" s="36">
        <f t="shared" si="336"/>
        <v>1.2375303990229254E-5</v>
      </c>
      <c r="AO1886" s="37">
        <f t="shared" si="337"/>
        <v>1.0004001600640256E-3</v>
      </c>
      <c r="AP1886" s="38" t="s">
        <v>2</v>
      </c>
      <c r="AQ1886" s="39" t="str">
        <f t="shared" si="335"/>
        <v>제품</v>
      </c>
      <c r="AR1886" s="40">
        <f t="shared" si="340"/>
        <v>0</v>
      </c>
      <c r="AS1886" s="41">
        <f t="shared" si="341"/>
        <v>0</v>
      </c>
      <c r="AT1886" s="42">
        <f t="shared" si="342"/>
        <v>130770</v>
      </c>
      <c r="AU1886" s="43">
        <f t="shared" si="338"/>
        <v>130770</v>
      </c>
      <c r="AV1886" s="95">
        <f t="shared" si="334"/>
        <v>130770</v>
      </c>
      <c r="AW1886" s="61" t="str">
        <f t="shared" si="334"/>
        <v/>
      </c>
      <c r="AX1886" s="61" t="str">
        <f t="shared" si="334"/>
        <v/>
      </c>
      <c r="AY1886" s="61" t="str">
        <f t="shared" si="334"/>
        <v/>
      </c>
      <c r="AZ1886" s="44" t="str">
        <f t="shared" si="334"/>
        <v/>
      </c>
      <c r="BA1886" s="45"/>
      <c r="BB1886" s="97">
        <v>10</v>
      </c>
      <c r="BC1886" s="98">
        <v>0</v>
      </c>
      <c r="BD1886" s="98">
        <v>0</v>
      </c>
      <c r="BE1886" s="98">
        <v>0</v>
      </c>
      <c r="BF1886" s="98">
        <v>0</v>
      </c>
      <c r="BG1886" s="99">
        <f t="shared" si="343"/>
        <v>10</v>
      </c>
      <c r="BH1886" s="52">
        <f t="shared" si="339"/>
        <v>0</v>
      </c>
      <c r="BI1886" s="53">
        <f>IFERROR(IF(ROUND(V1886/((D1886+AK1886)/2),1)&lt;0,0,ROUND(V1886/((D1886+AK1886)/2),1)),0)</f>
        <v>1995</v>
      </c>
      <c r="BJ1886" s="55" t="str">
        <f>IF(AK1886=0,"정상",IF(AP1886="악성","악성",IF(AND(BL1886&gt;3,BI1886&lt;0.5),"악성",IF(AND(AP1886="정상",BL1886&lt;=3),"정상",IF(BI1886&gt;1,"정상","부진")))))</f>
        <v>정상</v>
      </c>
      <c r="BK1886" s="54">
        <v>45931</v>
      </c>
      <c r="BL1886" s="52">
        <f t="shared" si="344"/>
        <v>12</v>
      </c>
    </row>
    <row r="1887" spans="1:64" ht="17.100000000000001" customHeight="1">
      <c r="A1887" s="58" t="s">
        <v>1</v>
      </c>
      <c r="B1887" s="57" t="s">
        <v>5095</v>
      </c>
      <c r="C1887" s="56" t="s">
        <v>5096</v>
      </c>
      <c r="D1887" s="213">
        <v>0</v>
      </c>
      <c r="E1887" s="214">
        <v>0</v>
      </c>
      <c r="F1887" s="215">
        <v>0</v>
      </c>
      <c r="G1887" s="213">
        <v>3000</v>
      </c>
      <c r="H1887" s="216">
        <v>30476.326666000001</v>
      </c>
      <c r="I1887" s="215">
        <v>91428980</v>
      </c>
      <c r="J1887" s="213">
        <v>0</v>
      </c>
      <c r="K1887" s="216">
        <v>0</v>
      </c>
      <c r="L1887" s="215">
        <v>0</v>
      </c>
      <c r="M1887" s="213">
        <v>0</v>
      </c>
      <c r="N1887" s="216">
        <v>0</v>
      </c>
      <c r="O1887" s="215">
        <v>0</v>
      </c>
      <c r="P1887" s="213">
        <v>0</v>
      </c>
      <c r="Q1887" s="216">
        <v>0</v>
      </c>
      <c r="R1887" s="215">
        <v>0</v>
      </c>
      <c r="S1887" s="213">
        <v>3000</v>
      </c>
      <c r="T1887" s="214">
        <v>30476.326666000001</v>
      </c>
      <c r="U1887" s="217">
        <v>91428980</v>
      </c>
      <c r="V1887" s="213">
        <v>3000</v>
      </c>
      <c r="W1887" s="216">
        <v>30476.326666000001</v>
      </c>
      <c r="X1887" s="215">
        <v>91428980</v>
      </c>
      <c r="Y1887" s="213">
        <v>0</v>
      </c>
      <c r="Z1887" s="216">
        <v>0</v>
      </c>
      <c r="AA1887" s="215">
        <v>0</v>
      </c>
      <c r="AB1887" s="213">
        <v>0</v>
      </c>
      <c r="AC1887" s="216">
        <v>0</v>
      </c>
      <c r="AD1887" s="215">
        <v>0</v>
      </c>
      <c r="AE1887" s="213">
        <v>0</v>
      </c>
      <c r="AF1887" s="216">
        <v>0</v>
      </c>
      <c r="AG1887" s="215">
        <v>0</v>
      </c>
      <c r="AH1887" s="213">
        <v>3000</v>
      </c>
      <c r="AI1887" s="214">
        <v>30476.326666000001</v>
      </c>
      <c r="AJ1887" s="215">
        <v>91428980</v>
      </c>
      <c r="AK1887" s="218">
        <v>0</v>
      </c>
      <c r="AL1887" s="214">
        <v>0</v>
      </c>
      <c r="AM1887" s="215">
        <v>0</v>
      </c>
      <c r="AN1887" s="36">
        <f t="shared" si="336"/>
        <v>0</v>
      </c>
      <c r="AO1887" s="37">
        <f t="shared" si="337"/>
        <v>0</v>
      </c>
      <c r="AP1887" s="38" t="s">
        <v>2</v>
      </c>
      <c r="AQ1887" s="39" t="str">
        <f t="shared" si="335"/>
        <v>제품</v>
      </c>
      <c r="AR1887" s="40">
        <f t="shared" si="340"/>
        <v>0</v>
      </c>
      <c r="AS1887" s="41">
        <f t="shared" si="341"/>
        <v>0</v>
      </c>
      <c r="AT1887" s="42">
        <f t="shared" si="342"/>
        <v>0</v>
      </c>
      <c r="AU1887" s="43">
        <f t="shared" si="338"/>
        <v>0</v>
      </c>
      <c r="AV1887" s="95" t="str">
        <f t="shared" si="334"/>
        <v/>
      </c>
      <c r="AW1887" s="61" t="str">
        <f t="shared" si="334"/>
        <v/>
      </c>
      <c r="AX1887" s="61" t="str">
        <f t="shared" si="334"/>
        <v/>
      </c>
      <c r="AY1887" s="61" t="str">
        <f t="shared" si="334"/>
        <v/>
      </c>
      <c r="AZ1887" s="44" t="str">
        <f t="shared" si="334"/>
        <v/>
      </c>
      <c r="BA1887" s="45"/>
      <c r="BB1887" s="97">
        <v>0</v>
      </c>
      <c r="BC1887" s="98">
        <v>0</v>
      </c>
      <c r="BD1887" s="98">
        <v>0</v>
      </c>
      <c r="BE1887" s="98">
        <v>0</v>
      </c>
      <c r="BF1887" s="98">
        <v>0</v>
      </c>
      <c r="BG1887" s="99">
        <f t="shared" si="343"/>
        <v>0</v>
      </c>
      <c r="BH1887" s="52">
        <f t="shared" si="339"/>
        <v>0</v>
      </c>
      <c r="BI1887" s="53">
        <f>IFERROR(IF(ROUND(V1887/((D1887+AK1887)/2),1)&lt;0,0,ROUND(V1887/((D1887+AK1887)/2),1)),0)</f>
        <v>0</v>
      </c>
      <c r="BJ1887" s="55" t="str">
        <f>IF(AK1887=0,"정상",IF(AP1887="악성","악성",IF(AND(BL1887&gt;3,BI1887&lt;0.5),"악성",IF(AND(AP1887="정상",BL1887&lt;=3),"정상",IF(BI1887&gt;1,"정상","부진")))))</f>
        <v>정상</v>
      </c>
      <c r="BK1887" s="54">
        <v>45931</v>
      </c>
      <c r="BL1887" s="52">
        <f t="shared" si="344"/>
        <v>12</v>
      </c>
    </row>
    <row r="1888" spans="1:64" ht="17.100000000000001" customHeight="1">
      <c r="A1888" s="58" t="s">
        <v>1</v>
      </c>
      <c r="B1888" s="57" t="s">
        <v>5288</v>
      </c>
      <c r="C1888" s="56" t="s">
        <v>5289</v>
      </c>
      <c r="D1888" s="213">
        <v>0</v>
      </c>
      <c r="E1888" s="214">
        <v>0</v>
      </c>
      <c r="F1888" s="215">
        <v>0</v>
      </c>
      <c r="G1888" s="213">
        <v>8000</v>
      </c>
      <c r="H1888" s="216">
        <v>15211.260749999999</v>
      </c>
      <c r="I1888" s="215">
        <v>121690086</v>
      </c>
      <c r="J1888" s="213">
        <v>0</v>
      </c>
      <c r="K1888" s="216">
        <v>0</v>
      </c>
      <c r="L1888" s="215">
        <v>0</v>
      </c>
      <c r="M1888" s="213">
        <v>1</v>
      </c>
      <c r="N1888" s="216">
        <v>15531</v>
      </c>
      <c r="O1888" s="215">
        <v>15531</v>
      </c>
      <c r="P1888" s="213">
        <v>0</v>
      </c>
      <c r="Q1888" s="216">
        <v>0</v>
      </c>
      <c r="R1888" s="215">
        <v>0</v>
      </c>
      <c r="S1888" s="213">
        <v>8001</v>
      </c>
      <c r="T1888" s="214">
        <v>15211.300712</v>
      </c>
      <c r="U1888" s="217">
        <v>121705617</v>
      </c>
      <c r="V1888" s="213">
        <v>3121</v>
      </c>
      <c r="W1888" s="216">
        <v>15421.444729000001</v>
      </c>
      <c r="X1888" s="215">
        <v>48130329</v>
      </c>
      <c r="Y1888" s="213">
        <v>0</v>
      </c>
      <c r="Z1888" s="216">
        <v>0</v>
      </c>
      <c r="AA1888" s="215">
        <v>0</v>
      </c>
      <c r="AB1888" s="213">
        <v>17</v>
      </c>
      <c r="AC1888" s="216">
        <v>15504.117646999999</v>
      </c>
      <c r="AD1888" s="215">
        <v>263570</v>
      </c>
      <c r="AE1888" s="213">
        <v>0</v>
      </c>
      <c r="AF1888" s="216">
        <v>0</v>
      </c>
      <c r="AG1888" s="215">
        <v>0</v>
      </c>
      <c r="AH1888" s="213">
        <v>3138</v>
      </c>
      <c r="AI1888" s="214">
        <v>15421.892605999999</v>
      </c>
      <c r="AJ1888" s="215">
        <v>48393899</v>
      </c>
      <c r="AK1888" s="218">
        <v>4863</v>
      </c>
      <c r="AL1888" s="214">
        <v>15075.409900000001</v>
      </c>
      <c r="AM1888" s="215">
        <v>73311718</v>
      </c>
      <c r="AN1888" s="36">
        <f t="shared" si="336"/>
        <v>6.9377899846750921E-3</v>
      </c>
      <c r="AO1888" s="37">
        <f t="shared" si="337"/>
        <v>0.60779902512185979</v>
      </c>
      <c r="AP1888" s="38" t="s">
        <v>2</v>
      </c>
      <c r="AQ1888" s="39" t="str">
        <f t="shared" si="335"/>
        <v>제품</v>
      </c>
      <c r="AR1888" s="40">
        <f t="shared" si="340"/>
        <v>0</v>
      </c>
      <c r="AS1888" s="41">
        <f t="shared" si="341"/>
        <v>0</v>
      </c>
      <c r="AT1888" s="42">
        <f t="shared" si="342"/>
        <v>73311718</v>
      </c>
      <c r="AU1888" s="43">
        <f t="shared" si="338"/>
        <v>73311718</v>
      </c>
      <c r="AV1888" s="95">
        <f t="shared" si="334"/>
        <v>73311718.343700007</v>
      </c>
      <c r="AW1888" s="61" t="str">
        <f t="shared" si="334"/>
        <v/>
      </c>
      <c r="AX1888" s="61" t="str">
        <f t="shared" si="334"/>
        <v/>
      </c>
      <c r="AY1888" s="61" t="str">
        <f t="shared" si="334"/>
        <v/>
      </c>
      <c r="AZ1888" s="44" t="str">
        <f t="shared" si="334"/>
        <v/>
      </c>
      <c r="BA1888" s="45"/>
      <c r="BB1888" s="97">
        <v>4863</v>
      </c>
      <c r="BC1888" s="98">
        <v>0</v>
      </c>
      <c r="BD1888" s="98">
        <v>0</v>
      </c>
      <c r="BE1888" s="98">
        <v>0</v>
      </c>
      <c r="BF1888" s="98">
        <v>0</v>
      </c>
      <c r="BG1888" s="99">
        <f t="shared" si="343"/>
        <v>4863</v>
      </c>
      <c r="BH1888" s="52">
        <f t="shared" si="339"/>
        <v>0</v>
      </c>
      <c r="BI1888" s="53">
        <f>IFERROR(IF(ROUND(V1888/((D1888+AK1888)/2),1)&lt;0,0,ROUND(V1888/((D1888+AK1888)/2),1)),0)</f>
        <v>1.3</v>
      </c>
      <c r="BJ1888" s="55" t="str">
        <f>IF(AK1888=0,"정상",IF(AP1888="악성","악성",IF(AND(BL1888&gt;3,BI1888&lt;0.5),"악성",IF(AND(AP1888="정상",BL1888&lt;=3),"정상",IF(BI1888&gt;1,"정상","부진")))))</f>
        <v>정상</v>
      </c>
      <c r="BK1888" s="54">
        <v>46235</v>
      </c>
      <c r="BL1888" s="52">
        <f t="shared" si="344"/>
        <v>2</v>
      </c>
    </row>
    <row r="1889" spans="1:64" ht="17.100000000000001" customHeight="1">
      <c r="A1889" s="58" t="s">
        <v>1</v>
      </c>
      <c r="B1889" s="57" t="s">
        <v>5751</v>
      </c>
      <c r="C1889" s="56" t="s">
        <v>5752</v>
      </c>
      <c r="D1889" s="213">
        <v>0</v>
      </c>
      <c r="E1889" s="214">
        <v>0</v>
      </c>
      <c r="F1889" s="215">
        <v>0</v>
      </c>
      <c r="G1889" s="213">
        <v>6000</v>
      </c>
      <c r="H1889" s="216">
        <v>10159.899665999999</v>
      </c>
      <c r="I1889" s="215">
        <v>60959398</v>
      </c>
      <c r="J1889" s="213">
        <v>0</v>
      </c>
      <c r="K1889" s="216">
        <v>0</v>
      </c>
      <c r="L1889" s="215">
        <v>0</v>
      </c>
      <c r="M1889" s="213">
        <v>0</v>
      </c>
      <c r="N1889" s="216">
        <v>0</v>
      </c>
      <c r="O1889" s="215">
        <v>0</v>
      </c>
      <c r="P1889" s="213">
        <v>0</v>
      </c>
      <c r="Q1889" s="216">
        <v>0</v>
      </c>
      <c r="R1889" s="215">
        <v>0</v>
      </c>
      <c r="S1889" s="213">
        <v>6000</v>
      </c>
      <c r="T1889" s="214">
        <v>10159.899665999999</v>
      </c>
      <c r="U1889" s="217">
        <v>60959398</v>
      </c>
      <c r="V1889" s="213">
        <v>3210</v>
      </c>
      <c r="W1889" s="216">
        <v>10157.078192999999</v>
      </c>
      <c r="X1889" s="215">
        <v>32604221</v>
      </c>
      <c r="Y1889" s="213">
        <v>0</v>
      </c>
      <c r="Z1889" s="216">
        <v>0</v>
      </c>
      <c r="AA1889" s="215">
        <v>0</v>
      </c>
      <c r="AB1889" s="213">
        <v>26</v>
      </c>
      <c r="AC1889" s="216">
        <v>10157.538461</v>
      </c>
      <c r="AD1889" s="215">
        <v>264096</v>
      </c>
      <c r="AE1889" s="213">
        <v>0</v>
      </c>
      <c r="AF1889" s="216">
        <v>0</v>
      </c>
      <c r="AG1889" s="215">
        <v>0</v>
      </c>
      <c r="AH1889" s="213">
        <v>3236</v>
      </c>
      <c r="AI1889" s="214">
        <v>10157.081891</v>
      </c>
      <c r="AJ1889" s="215">
        <v>32868317</v>
      </c>
      <c r="AK1889" s="218">
        <v>2764</v>
      </c>
      <c r="AL1889" s="214">
        <v>10163.198899999999</v>
      </c>
      <c r="AM1889" s="215">
        <v>28091081</v>
      </c>
      <c r="AN1889" s="36">
        <f t="shared" si="336"/>
        <v>2.6583747555949618E-3</v>
      </c>
      <c r="AO1889" s="37">
        <f t="shared" si="337"/>
        <v>0.46066666666666667</v>
      </c>
      <c r="AP1889" s="38" t="s">
        <v>2</v>
      </c>
      <c r="AQ1889" s="39" t="str">
        <f t="shared" si="335"/>
        <v>제품</v>
      </c>
      <c r="AR1889" s="40">
        <f t="shared" si="340"/>
        <v>0</v>
      </c>
      <c r="AS1889" s="41">
        <f t="shared" si="341"/>
        <v>0</v>
      </c>
      <c r="AT1889" s="42">
        <f t="shared" si="342"/>
        <v>28091081</v>
      </c>
      <c r="AU1889" s="43">
        <f t="shared" si="338"/>
        <v>28091081</v>
      </c>
      <c r="AV1889" s="95">
        <f t="shared" si="334"/>
        <v>28091081.759599999</v>
      </c>
      <c r="AW1889" s="61" t="str">
        <f t="shared" si="334"/>
        <v/>
      </c>
      <c r="AX1889" s="61" t="str">
        <f t="shared" si="334"/>
        <v/>
      </c>
      <c r="AY1889" s="61" t="str">
        <f t="shared" si="334"/>
        <v/>
      </c>
      <c r="AZ1889" s="44" t="str">
        <f t="shared" si="334"/>
        <v/>
      </c>
      <c r="BA1889" s="45"/>
      <c r="BB1889" s="97">
        <v>2764</v>
      </c>
      <c r="BC1889" s="98">
        <v>0</v>
      </c>
      <c r="BD1889" s="98">
        <v>0</v>
      </c>
      <c r="BE1889" s="98">
        <v>0</v>
      </c>
      <c r="BF1889" s="98">
        <v>0</v>
      </c>
      <c r="BG1889" s="99">
        <f t="shared" si="343"/>
        <v>2764</v>
      </c>
      <c r="BH1889" s="52">
        <f t="shared" si="339"/>
        <v>0</v>
      </c>
      <c r="BI1889" s="53">
        <f>IFERROR(IF(ROUND(V1889/((D1889+AK1889)/2),1)&lt;0,0,ROUND(V1889/((D1889+AK1889)/2),1)),0)</f>
        <v>2.2999999999999998</v>
      </c>
      <c r="BJ1889" s="55" t="str">
        <f>IF(AK1889=0,"정상",IF(AP1889="악성","악성",IF(AND(BL1889&gt;3,BI1889&lt;0.5),"악성",IF(AND(AP1889="정상",BL1889&lt;=3),"정상",IF(BI1889&gt;1,"정상","부진")))))</f>
        <v>정상</v>
      </c>
      <c r="BK1889" s="54">
        <v>46174</v>
      </c>
      <c r="BL1889" s="52">
        <f t="shared" si="344"/>
        <v>4</v>
      </c>
    </row>
    <row r="1890" spans="1:64" ht="17.100000000000001" customHeight="1">
      <c r="A1890" s="58" t="s">
        <v>1</v>
      </c>
      <c r="B1890" s="57" t="s">
        <v>5569</v>
      </c>
      <c r="C1890" s="56" t="s">
        <v>5570</v>
      </c>
      <c r="D1890" s="213">
        <v>0</v>
      </c>
      <c r="E1890" s="214">
        <v>0</v>
      </c>
      <c r="F1890" s="215">
        <v>0</v>
      </c>
      <c r="G1890" s="213">
        <v>5504</v>
      </c>
      <c r="H1890" s="216">
        <v>5019.7307410000003</v>
      </c>
      <c r="I1890" s="215">
        <v>27628598</v>
      </c>
      <c r="J1890" s="213">
        <v>0</v>
      </c>
      <c r="K1890" s="216">
        <v>0</v>
      </c>
      <c r="L1890" s="215">
        <v>0</v>
      </c>
      <c r="M1890" s="213">
        <v>0</v>
      </c>
      <c r="N1890" s="216">
        <v>0</v>
      </c>
      <c r="O1890" s="215">
        <v>0</v>
      </c>
      <c r="P1890" s="213">
        <v>0</v>
      </c>
      <c r="Q1890" s="216">
        <v>0</v>
      </c>
      <c r="R1890" s="215">
        <v>0</v>
      </c>
      <c r="S1890" s="213">
        <v>5504</v>
      </c>
      <c r="T1890" s="214">
        <v>5019.7307410000003</v>
      </c>
      <c r="U1890" s="217">
        <v>27628598</v>
      </c>
      <c r="V1890" s="213">
        <v>1660</v>
      </c>
      <c r="W1890" s="216">
        <v>5019.7325300000002</v>
      </c>
      <c r="X1890" s="215">
        <v>8332756</v>
      </c>
      <c r="Y1890" s="213">
        <v>0</v>
      </c>
      <c r="Z1890" s="216">
        <v>0</v>
      </c>
      <c r="AA1890" s="215">
        <v>0</v>
      </c>
      <c r="AB1890" s="213">
        <v>11</v>
      </c>
      <c r="AC1890" s="216">
        <v>5019.9090900000001</v>
      </c>
      <c r="AD1890" s="215">
        <v>55219</v>
      </c>
      <c r="AE1890" s="213">
        <v>0</v>
      </c>
      <c r="AF1890" s="216">
        <v>0</v>
      </c>
      <c r="AG1890" s="215">
        <v>0</v>
      </c>
      <c r="AH1890" s="213">
        <v>1671</v>
      </c>
      <c r="AI1890" s="214">
        <v>5019.7336919999998</v>
      </c>
      <c r="AJ1890" s="215">
        <v>8387975</v>
      </c>
      <c r="AK1890" s="218">
        <v>3833</v>
      </c>
      <c r="AL1890" s="214">
        <v>5019.7294000000002</v>
      </c>
      <c r="AM1890" s="215">
        <v>19240623</v>
      </c>
      <c r="AN1890" s="36">
        <f t="shared" si="336"/>
        <v>1.8208194431933683E-3</v>
      </c>
      <c r="AO1890" s="37">
        <f t="shared" si="337"/>
        <v>0.69640261627906974</v>
      </c>
      <c r="AP1890" s="38" t="s">
        <v>2</v>
      </c>
      <c r="AQ1890" s="39" t="str">
        <f t="shared" si="335"/>
        <v>제품</v>
      </c>
      <c r="AR1890" s="40">
        <f t="shared" si="340"/>
        <v>0</v>
      </c>
      <c r="AS1890" s="41">
        <f t="shared" si="341"/>
        <v>0</v>
      </c>
      <c r="AT1890" s="42">
        <f t="shared" si="342"/>
        <v>19240623</v>
      </c>
      <c r="AU1890" s="43">
        <f t="shared" si="338"/>
        <v>19240623</v>
      </c>
      <c r="AV1890" s="95">
        <f t="shared" si="334"/>
        <v>19240622.790200002</v>
      </c>
      <c r="AW1890" s="61" t="str">
        <f t="shared" si="334"/>
        <v/>
      </c>
      <c r="AX1890" s="61" t="str">
        <f t="shared" si="334"/>
        <v/>
      </c>
      <c r="AY1890" s="61" t="str">
        <f t="shared" si="334"/>
        <v/>
      </c>
      <c r="AZ1890" s="44" t="str">
        <f t="shared" si="334"/>
        <v/>
      </c>
      <c r="BA1890" s="45"/>
      <c r="BB1890" s="97">
        <v>3833</v>
      </c>
      <c r="BC1890" s="98">
        <v>0</v>
      </c>
      <c r="BD1890" s="98">
        <v>0</v>
      </c>
      <c r="BE1890" s="98">
        <v>0</v>
      </c>
      <c r="BF1890" s="98">
        <v>0</v>
      </c>
      <c r="BG1890" s="99">
        <f t="shared" si="343"/>
        <v>3833</v>
      </c>
      <c r="BH1890" s="52">
        <f t="shared" si="339"/>
        <v>0</v>
      </c>
      <c r="BI1890" s="53">
        <f>IFERROR(IF(ROUND(V1890/((D1890+AK1890)/2),1)&lt;0,0,ROUND(V1890/((D1890+AK1890)/2),1)),0)</f>
        <v>0.9</v>
      </c>
      <c r="BJ1890" s="55" t="str">
        <f>IF(AK1890=0,"정상",IF(AP1890="악성","악성",IF(AND(BL1890&gt;3,BI1890&lt;0.5),"악성",IF(AND(AP1890="정상",BL1890&lt;=3),"정상",IF(BI1890&gt;1,"정상","부진")))))</f>
        <v>부진</v>
      </c>
      <c r="BK1890" s="54">
        <v>46054</v>
      </c>
      <c r="BL1890" s="52">
        <f t="shared" si="344"/>
        <v>8</v>
      </c>
    </row>
    <row r="1891" spans="1:64" ht="17.100000000000001" customHeight="1">
      <c r="A1891" s="58" t="s">
        <v>1</v>
      </c>
      <c r="B1891" s="57" t="s">
        <v>5753</v>
      </c>
      <c r="C1891" s="56" t="s">
        <v>5754</v>
      </c>
      <c r="D1891" s="213">
        <v>0</v>
      </c>
      <c r="E1891" s="214">
        <v>0</v>
      </c>
      <c r="F1891" s="215">
        <v>0</v>
      </c>
      <c r="G1891" s="213">
        <v>5001</v>
      </c>
      <c r="H1891" s="216">
        <v>10803.738852</v>
      </c>
      <c r="I1891" s="215">
        <v>54029498</v>
      </c>
      <c r="J1891" s="213">
        <v>0</v>
      </c>
      <c r="K1891" s="216">
        <v>0</v>
      </c>
      <c r="L1891" s="215">
        <v>0</v>
      </c>
      <c r="M1891" s="213">
        <v>0</v>
      </c>
      <c r="N1891" s="216">
        <v>0</v>
      </c>
      <c r="O1891" s="215">
        <v>0</v>
      </c>
      <c r="P1891" s="213">
        <v>0</v>
      </c>
      <c r="Q1891" s="216">
        <v>0</v>
      </c>
      <c r="R1891" s="215">
        <v>0</v>
      </c>
      <c r="S1891" s="213">
        <v>5001</v>
      </c>
      <c r="T1891" s="214">
        <v>10803.738852</v>
      </c>
      <c r="U1891" s="217">
        <v>54029498</v>
      </c>
      <c r="V1891" s="213">
        <v>1454</v>
      </c>
      <c r="W1891" s="216">
        <v>10803.740715</v>
      </c>
      <c r="X1891" s="215">
        <v>15708639</v>
      </c>
      <c r="Y1891" s="213">
        <v>0</v>
      </c>
      <c r="Z1891" s="216">
        <v>0</v>
      </c>
      <c r="AA1891" s="215">
        <v>0</v>
      </c>
      <c r="AB1891" s="213">
        <v>16</v>
      </c>
      <c r="AC1891" s="216">
        <v>10803.875</v>
      </c>
      <c r="AD1891" s="215">
        <v>172862</v>
      </c>
      <c r="AE1891" s="213">
        <v>0</v>
      </c>
      <c r="AF1891" s="216">
        <v>0</v>
      </c>
      <c r="AG1891" s="215">
        <v>0</v>
      </c>
      <c r="AH1891" s="213">
        <v>1470</v>
      </c>
      <c r="AI1891" s="214">
        <v>10803.742176</v>
      </c>
      <c r="AJ1891" s="215">
        <v>15881501</v>
      </c>
      <c r="AK1891" s="218">
        <v>3531</v>
      </c>
      <c r="AL1891" s="214">
        <v>10803.737499999999</v>
      </c>
      <c r="AM1891" s="215">
        <v>38147997</v>
      </c>
      <c r="AN1891" s="36">
        <f t="shared" si="336"/>
        <v>3.6101021602305853E-3</v>
      </c>
      <c r="AO1891" s="37">
        <f t="shared" si="337"/>
        <v>0.70605878824235158</v>
      </c>
      <c r="AP1891" s="38" t="s">
        <v>2</v>
      </c>
      <c r="AQ1891" s="39" t="str">
        <f t="shared" si="335"/>
        <v>제품</v>
      </c>
      <c r="AR1891" s="40">
        <f t="shared" si="340"/>
        <v>0</v>
      </c>
      <c r="AS1891" s="41">
        <f t="shared" si="341"/>
        <v>0</v>
      </c>
      <c r="AT1891" s="42">
        <f t="shared" si="342"/>
        <v>38147997</v>
      </c>
      <c r="AU1891" s="43">
        <f t="shared" si="338"/>
        <v>38147997</v>
      </c>
      <c r="AV1891" s="95">
        <f t="shared" si="334"/>
        <v>38147997.112499997</v>
      </c>
      <c r="AW1891" s="61" t="str">
        <f t="shared" si="334"/>
        <v/>
      </c>
      <c r="AX1891" s="61" t="str">
        <f t="shared" si="334"/>
        <v/>
      </c>
      <c r="AY1891" s="61" t="str">
        <f t="shared" si="334"/>
        <v/>
      </c>
      <c r="AZ1891" s="44" t="str">
        <f t="shared" si="334"/>
        <v/>
      </c>
      <c r="BA1891" s="45"/>
      <c r="BB1891" s="97">
        <v>3531</v>
      </c>
      <c r="BC1891" s="98">
        <v>0</v>
      </c>
      <c r="BD1891" s="98">
        <v>0</v>
      </c>
      <c r="BE1891" s="98">
        <v>0</v>
      </c>
      <c r="BF1891" s="98">
        <v>0</v>
      </c>
      <c r="BG1891" s="99">
        <f t="shared" si="343"/>
        <v>3531</v>
      </c>
      <c r="BH1891" s="52">
        <f t="shared" si="339"/>
        <v>0</v>
      </c>
      <c r="BI1891" s="53">
        <f>IFERROR(IF(ROUND(V1891/((D1891+AK1891)/2),1)&lt;0,0,ROUND(V1891/((D1891+AK1891)/2),1)),0)</f>
        <v>0.8</v>
      </c>
      <c r="BJ1891" s="55" t="str">
        <f>IF(AK1891=0,"정상",IF(AP1891="악성","악성",IF(AND(BL1891&gt;3,BI1891&lt;0.5),"악성",IF(AND(AP1891="정상",BL1891&lt;=3),"정상",IF(BI1891&gt;1,"정상","부진")))))</f>
        <v>부진</v>
      </c>
      <c r="BK1891" s="54">
        <v>46113</v>
      </c>
      <c r="BL1891" s="52">
        <f t="shared" si="344"/>
        <v>6</v>
      </c>
    </row>
    <row r="1892" spans="1:64" ht="17.100000000000001" customHeight="1">
      <c r="A1892" s="58" t="s">
        <v>1</v>
      </c>
      <c r="B1892" s="57" t="s">
        <v>5571</v>
      </c>
      <c r="C1892" s="56" t="s">
        <v>5572</v>
      </c>
      <c r="D1892" s="213">
        <v>0</v>
      </c>
      <c r="E1892" s="214">
        <v>0</v>
      </c>
      <c r="F1892" s="215">
        <v>0</v>
      </c>
      <c r="G1892" s="213">
        <v>3000</v>
      </c>
      <c r="H1892" s="216">
        <v>27827.013332999999</v>
      </c>
      <c r="I1892" s="215">
        <v>83481040</v>
      </c>
      <c r="J1892" s="213">
        <v>0</v>
      </c>
      <c r="K1892" s="216">
        <v>0</v>
      </c>
      <c r="L1892" s="215">
        <v>0</v>
      </c>
      <c r="M1892" s="213">
        <v>0</v>
      </c>
      <c r="N1892" s="216">
        <v>0</v>
      </c>
      <c r="O1892" s="215">
        <v>0</v>
      </c>
      <c r="P1892" s="213">
        <v>0</v>
      </c>
      <c r="Q1892" s="216">
        <v>0</v>
      </c>
      <c r="R1892" s="215">
        <v>0</v>
      </c>
      <c r="S1892" s="213">
        <v>3000</v>
      </c>
      <c r="T1892" s="214">
        <v>27827.013332999999</v>
      </c>
      <c r="U1892" s="217">
        <v>83481040</v>
      </c>
      <c r="V1892" s="213">
        <v>2364</v>
      </c>
      <c r="W1892" s="216">
        <v>27827.013959</v>
      </c>
      <c r="X1892" s="215">
        <v>65783061</v>
      </c>
      <c r="Y1892" s="213">
        <v>0</v>
      </c>
      <c r="Z1892" s="216">
        <v>0</v>
      </c>
      <c r="AA1892" s="215">
        <v>0</v>
      </c>
      <c r="AB1892" s="213">
        <v>3</v>
      </c>
      <c r="AC1892" s="216">
        <v>27827.666666000001</v>
      </c>
      <c r="AD1892" s="215">
        <v>83483</v>
      </c>
      <c r="AE1892" s="213">
        <v>0</v>
      </c>
      <c r="AF1892" s="216">
        <v>0</v>
      </c>
      <c r="AG1892" s="215">
        <v>0</v>
      </c>
      <c r="AH1892" s="213">
        <v>2367</v>
      </c>
      <c r="AI1892" s="214">
        <v>27827.014786</v>
      </c>
      <c r="AJ1892" s="215">
        <v>65866544</v>
      </c>
      <c r="AK1892" s="218">
        <v>633</v>
      </c>
      <c r="AL1892" s="214">
        <v>27827.008699999998</v>
      </c>
      <c r="AM1892" s="215">
        <v>17614496</v>
      </c>
      <c r="AN1892" s="36">
        <f t="shared" si="336"/>
        <v>1.6669323440749197E-3</v>
      </c>
      <c r="AO1892" s="37">
        <f t="shared" si="337"/>
        <v>0.21099999999999999</v>
      </c>
      <c r="AP1892" s="38" t="s">
        <v>2</v>
      </c>
      <c r="AQ1892" s="39" t="str">
        <f t="shared" si="335"/>
        <v>제품</v>
      </c>
      <c r="AR1892" s="40">
        <f t="shared" si="340"/>
        <v>0</v>
      </c>
      <c r="AS1892" s="41">
        <f t="shared" si="341"/>
        <v>0</v>
      </c>
      <c r="AT1892" s="42">
        <f t="shared" si="342"/>
        <v>17614496</v>
      </c>
      <c r="AU1892" s="43">
        <f t="shared" si="338"/>
        <v>17614496</v>
      </c>
      <c r="AV1892" s="95">
        <f t="shared" si="334"/>
        <v>17614496.507099997</v>
      </c>
      <c r="AW1892" s="61" t="str">
        <f t="shared" si="334"/>
        <v/>
      </c>
      <c r="AX1892" s="61" t="str">
        <f t="shared" si="334"/>
        <v/>
      </c>
      <c r="AY1892" s="61" t="str">
        <f t="shared" si="334"/>
        <v/>
      </c>
      <c r="AZ1892" s="44" t="str">
        <f t="shared" si="334"/>
        <v/>
      </c>
      <c r="BA1892" s="45"/>
      <c r="BB1892" s="97">
        <v>633</v>
      </c>
      <c r="BC1892" s="98">
        <v>0</v>
      </c>
      <c r="BD1892" s="98">
        <v>0</v>
      </c>
      <c r="BE1892" s="98">
        <v>0</v>
      </c>
      <c r="BF1892" s="98">
        <v>0</v>
      </c>
      <c r="BG1892" s="99">
        <f t="shared" si="343"/>
        <v>633</v>
      </c>
      <c r="BH1892" s="52">
        <f t="shared" si="339"/>
        <v>0</v>
      </c>
      <c r="BI1892" s="53">
        <f>IFERROR(IF(ROUND(V1892/((D1892+AK1892)/2),1)&lt;0,0,ROUND(V1892/((D1892+AK1892)/2),1)),0)</f>
        <v>7.5</v>
      </c>
      <c r="BJ1892" s="55" t="str">
        <f>IF(AK1892=0,"정상",IF(AP1892="악성","악성",IF(AND(BL1892&gt;3,BI1892&lt;0.5),"악성",IF(AND(AP1892="정상",BL1892&lt;=3),"정상",IF(BI1892&gt;1,"정상","부진")))))</f>
        <v>정상</v>
      </c>
      <c r="BK1892" s="54">
        <v>46054</v>
      </c>
      <c r="BL1892" s="52">
        <f t="shared" si="344"/>
        <v>8</v>
      </c>
    </row>
    <row r="1893" spans="1:64" ht="17.100000000000001" customHeight="1">
      <c r="A1893" s="58" t="s">
        <v>1</v>
      </c>
      <c r="B1893" s="57" t="s">
        <v>5755</v>
      </c>
      <c r="C1893" s="56" t="s">
        <v>5756</v>
      </c>
      <c r="D1893" s="213">
        <v>0</v>
      </c>
      <c r="E1893" s="214">
        <v>0</v>
      </c>
      <c r="F1893" s="215">
        <v>0</v>
      </c>
      <c r="G1893" s="213">
        <v>0</v>
      </c>
      <c r="H1893" s="216">
        <v>0</v>
      </c>
      <c r="I1893" s="215">
        <v>0</v>
      </c>
      <c r="J1893" s="213">
        <v>3000</v>
      </c>
      <c r="K1893" s="216">
        <v>19214.433333000001</v>
      </c>
      <c r="L1893" s="215">
        <v>57643300</v>
      </c>
      <c r="M1893" s="213">
        <v>4</v>
      </c>
      <c r="N1893" s="216">
        <v>19214</v>
      </c>
      <c r="O1893" s="215">
        <v>76856</v>
      </c>
      <c r="P1893" s="213">
        <v>0</v>
      </c>
      <c r="Q1893" s="216">
        <v>0</v>
      </c>
      <c r="R1893" s="215">
        <v>0</v>
      </c>
      <c r="S1893" s="213">
        <v>3004</v>
      </c>
      <c r="T1893" s="214">
        <v>19214.432755999998</v>
      </c>
      <c r="U1893" s="217">
        <v>57720156</v>
      </c>
      <c r="V1893" s="213">
        <v>1309</v>
      </c>
      <c r="W1893" s="216">
        <v>19214.435446</v>
      </c>
      <c r="X1893" s="215">
        <v>25151696</v>
      </c>
      <c r="Y1893" s="213">
        <v>0</v>
      </c>
      <c r="Z1893" s="216">
        <v>0</v>
      </c>
      <c r="AA1893" s="215">
        <v>0</v>
      </c>
      <c r="AB1893" s="213">
        <v>9</v>
      </c>
      <c r="AC1893" s="216">
        <v>19214.555554999999</v>
      </c>
      <c r="AD1893" s="215">
        <v>172931</v>
      </c>
      <c r="AE1893" s="213">
        <v>0</v>
      </c>
      <c r="AF1893" s="216">
        <v>0</v>
      </c>
      <c r="AG1893" s="215">
        <v>0</v>
      </c>
      <c r="AH1893" s="213">
        <v>1318</v>
      </c>
      <c r="AI1893" s="214">
        <v>19214.436267000001</v>
      </c>
      <c r="AJ1893" s="215">
        <v>25324627</v>
      </c>
      <c r="AK1893" s="218">
        <v>1686</v>
      </c>
      <c r="AL1893" s="214">
        <v>19214.430799999998</v>
      </c>
      <c r="AM1893" s="215">
        <v>32395529</v>
      </c>
      <c r="AN1893" s="36">
        <f t="shared" si="336"/>
        <v>3.0657224080392104E-3</v>
      </c>
      <c r="AO1893" s="37">
        <f t="shared" si="337"/>
        <v>0.56125166444740349</v>
      </c>
      <c r="AP1893" s="38" t="s">
        <v>2</v>
      </c>
      <c r="AQ1893" s="39" t="str">
        <f t="shared" si="335"/>
        <v>제품</v>
      </c>
      <c r="AR1893" s="40">
        <f t="shared" si="340"/>
        <v>0</v>
      </c>
      <c r="AS1893" s="41">
        <f t="shared" si="341"/>
        <v>0</v>
      </c>
      <c r="AT1893" s="42">
        <f t="shared" si="342"/>
        <v>32395529</v>
      </c>
      <c r="AU1893" s="43">
        <f t="shared" si="338"/>
        <v>32395529</v>
      </c>
      <c r="AV1893" s="95">
        <f t="shared" si="334"/>
        <v>32395530.328799997</v>
      </c>
      <c r="AW1893" s="61" t="str">
        <f t="shared" si="334"/>
        <v/>
      </c>
      <c r="AX1893" s="61" t="str">
        <f t="shared" si="334"/>
        <v/>
      </c>
      <c r="AY1893" s="61" t="str">
        <f t="shared" si="334"/>
        <v/>
      </c>
      <c r="AZ1893" s="44" t="str">
        <f t="shared" si="334"/>
        <v/>
      </c>
      <c r="BA1893" s="45"/>
      <c r="BB1893" s="97">
        <v>1686</v>
      </c>
      <c r="BC1893" s="98">
        <v>0</v>
      </c>
      <c r="BD1893" s="98">
        <v>0</v>
      </c>
      <c r="BE1893" s="98">
        <v>0</v>
      </c>
      <c r="BF1893" s="98">
        <v>0</v>
      </c>
      <c r="BG1893" s="99">
        <f t="shared" si="343"/>
        <v>1686</v>
      </c>
      <c r="BH1893" s="52">
        <f t="shared" si="339"/>
        <v>0</v>
      </c>
      <c r="BI1893" s="53">
        <f>IFERROR(IF(ROUND(V1893/((D1893+AK1893)/2),1)&lt;0,0,ROUND(V1893/((D1893+AK1893)/2),1)),0)</f>
        <v>1.6</v>
      </c>
      <c r="BJ1893" s="55" t="str">
        <f>IF(AK1893=0,"정상",IF(AP1893="악성","악성",IF(AND(BL1893&gt;3,BI1893&lt;0.5),"악성",IF(AND(AP1893="정상",BL1893&lt;=3),"정상",IF(BI1893&gt;1,"정상","부진")))))</f>
        <v>정상</v>
      </c>
      <c r="BK1893" s="54">
        <v>46113</v>
      </c>
      <c r="BL1893" s="52">
        <f t="shared" si="344"/>
        <v>6</v>
      </c>
    </row>
    <row r="1894" spans="1:64" ht="17.100000000000001" customHeight="1">
      <c r="A1894" s="58" t="s">
        <v>1</v>
      </c>
      <c r="B1894" s="57" t="s">
        <v>5757</v>
      </c>
      <c r="C1894" s="56" t="s">
        <v>5758</v>
      </c>
      <c r="D1894" s="213">
        <v>0</v>
      </c>
      <c r="E1894" s="214">
        <v>0</v>
      </c>
      <c r="F1894" s="215">
        <v>0</v>
      </c>
      <c r="G1894" s="213">
        <v>3000</v>
      </c>
      <c r="H1894" s="216">
        <v>14143.3</v>
      </c>
      <c r="I1894" s="215">
        <v>42429900</v>
      </c>
      <c r="J1894" s="213">
        <v>0</v>
      </c>
      <c r="K1894" s="216">
        <v>0</v>
      </c>
      <c r="L1894" s="215">
        <v>0</v>
      </c>
      <c r="M1894" s="213">
        <v>0</v>
      </c>
      <c r="N1894" s="216">
        <v>0</v>
      </c>
      <c r="O1894" s="215">
        <v>0</v>
      </c>
      <c r="P1894" s="213">
        <v>0</v>
      </c>
      <c r="Q1894" s="216">
        <v>0</v>
      </c>
      <c r="R1894" s="215">
        <v>0</v>
      </c>
      <c r="S1894" s="213">
        <v>3000</v>
      </c>
      <c r="T1894" s="214">
        <v>14143.3</v>
      </c>
      <c r="U1894" s="217">
        <v>42429900</v>
      </c>
      <c r="V1894" s="213">
        <v>2832</v>
      </c>
      <c r="W1894" s="216">
        <v>14143.341453999999</v>
      </c>
      <c r="X1894" s="215">
        <v>40053943</v>
      </c>
      <c r="Y1894" s="213">
        <v>0</v>
      </c>
      <c r="Z1894" s="216">
        <v>0</v>
      </c>
      <c r="AA1894" s="215">
        <v>0</v>
      </c>
      <c r="AB1894" s="213">
        <v>4</v>
      </c>
      <c r="AC1894" s="216">
        <v>14143</v>
      </c>
      <c r="AD1894" s="215">
        <v>56572</v>
      </c>
      <c r="AE1894" s="213">
        <v>0</v>
      </c>
      <c r="AF1894" s="216">
        <v>0</v>
      </c>
      <c r="AG1894" s="215">
        <v>0</v>
      </c>
      <c r="AH1894" s="213">
        <v>2836</v>
      </c>
      <c r="AI1894" s="214">
        <v>14143.340973</v>
      </c>
      <c r="AJ1894" s="215">
        <v>40110515</v>
      </c>
      <c r="AK1894" s="218">
        <v>164</v>
      </c>
      <c r="AL1894" s="214">
        <v>14142.5962</v>
      </c>
      <c r="AM1894" s="215">
        <v>2319385</v>
      </c>
      <c r="AN1894" s="36">
        <f t="shared" si="336"/>
        <v>2.1949296050606315E-4</v>
      </c>
      <c r="AO1894" s="37">
        <f t="shared" si="337"/>
        <v>5.4666666666666669E-2</v>
      </c>
      <c r="AP1894" s="38" t="s">
        <v>2</v>
      </c>
      <c r="AQ1894" s="39" t="str">
        <f t="shared" si="335"/>
        <v>제품</v>
      </c>
      <c r="AR1894" s="40">
        <f t="shared" si="340"/>
        <v>0</v>
      </c>
      <c r="AS1894" s="41">
        <f t="shared" si="341"/>
        <v>0</v>
      </c>
      <c r="AT1894" s="42">
        <f t="shared" si="342"/>
        <v>2319385</v>
      </c>
      <c r="AU1894" s="43">
        <f t="shared" si="338"/>
        <v>2319385</v>
      </c>
      <c r="AV1894" s="95">
        <f t="shared" si="334"/>
        <v>2319385.7768000001</v>
      </c>
      <c r="AW1894" s="61" t="str">
        <f t="shared" si="334"/>
        <v/>
      </c>
      <c r="AX1894" s="61" t="str">
        <f t="shared" si="334"/>
        <v/>
      </c>
      <c r="AY1894" s="61" t="str">
        <f t="shared" si="334"/>
        <v/>
      </c>
      <c r="AZ1894" s="44" t="str">
        <f t="shared" si="334"/>
        <v/>
      </c>
      <c r="BA1894" s="45"/>
      <c r="BB1894" s="97">
        <v>164</v>
      </c>
      <c r="BC1894" s="98">
        <v>0</v>
      </c>
      <c r="BD1894" s="98">
        <v>0</v>
      </c>
      <c r="BE1894" s="98">
        <v>0</v>
      </c>
      <c r="BF1894" s="98">
        <v>0</v>
      </c>
      <c r="BG1894" s="99">
        <f t="shared" si="343"/>
        <v>164</v>
      </c>
      <c r="BH1894" s="52">
        <f t="shared" si="339"/>
        <v>0</v>
      </c>
      <c r="BI1894" s="53">
        <f>IFERROR(IF(ROUND(V1894/((D1894+AK1894)/2),1)&lt;0,0,ROUND(V1894/((D1894+AK1894)/2),1)),0)</f>
        <v>34.5</v>
      </c>
      <c r="BJ1894" s="55" t="str">
        <f>IF(AK1894=0,"정상",IF(AP1894="악성","악성",IF(AND(BL1894&gt;3,BI1894&lt;0.5),"악성",IF(AND(AP1894="정상",BL1894&lt;=3),"정상",IF(BI1894&gt;1,"정상","부진")))))</f>
        <v>정상</v>
      </c>
      <c r="BK1894" s="54">
        <v>46143</v>
      </c>
      <c r="BL1894" s="52">
        <f t="shared" si="344"/>
        <v>5</v>
      </c>
    </row>
    <row r="1895" spans="1:64" ht="17.100000000000001" customHeight="1">
      <c r="A1895" s="58" t="s">
        <v>1</v>
      </c>
      <c r="B1895" s="57" t="s">
        <v>6044</v>
      </c>
      <c r="C1895" s="56" t="s">
        <v>6045</v>
      </c>
      <c r="D1895" s="213">
        <v>0</v>
      </c>
      <c r="E1895" s="214">
        <v>0</v>
      </c>
      <c r="F1895" s="215">
        <v>0</v>
      </c>
      <c r="G1895" s="213">
        <v>70002</v>
      </c>
      <c r="H1895" s="216">
        <v>905.01824199999999</v>
      </c>
      <c r="I1895" s="215">
        <v>63353087</v>
      </c>
      <c r="J1895" s="213">
        <v>0</v>
      </c>
      <c r="K1895" s="216">
        <v>0</v>
      </c>
      <c r="L1895" s="215">
        <v>0</v>
      </c>
      <c r="M1895" s="213">
        <v>0</v>
      </c>
      <c r="N1895" s="216">
        <v>0</v>
      </c>
      <c r="O1895" s="215">
        <v>0</v>
      </c>
      <c r="P1895" s="213">
        <v>0</v>
      </c>
      <c r="Q1895" s="216">
        <v>0</v>
      </c>
      <c r="R1895" s="215">
        <v>0</v>
      </c>
      <c r="S1895" s="213">
        <v>70002</v>
      </c>
      <c r="T1895" s="214">
        <v>905.01824199999999</v>
      </c>
      <c r="U1895" s="217">
        <v>63353087</v>
      </c>
      <c r="V1895" s="213">
        <v>21265</v>
      </c>
      <c r="W1895" s="216">
        <v>905.01833899999997</v>
      </c>
      <c r="X1895" s="215">
        <v>19245215</v>
      </c>
      <c r="Y1895" s="213">
        <v>0</v>
      </c>
      <c r="Z1895" s="216">
        <v>0</v>
      </c>
      <c r="AA1895" s="215">
        <v>0</v>
      </c>
      <c r="AB1895" s="213">
        <v>364</v>
      </c>
      <c r="AC1895" s="216">
        <v>905.02747199999999</v>
      </c>
      <c r="AD1895" s="215">
        <v>329430</v>
      </c>
      <c r="AE1895" s="213">
        <v>0</v>
      </c>
      <c r="AF1895" s="216">
        <v>0</v>
      </c>
      <c r="AG1895" s="215">
        <v>0</v>
      </c>
      <c r="AH1895" s="213">
        <v>21629</v>
      </c>
      <c r="AI1895" s="214">
        <v>905.01849300000003</v>
      </c>
      <c r="AJ1895" s="215">
        <v>19574645</v>
      </c>
      <c r="AK1895" s="218">
        <v>48373</v>
      </c>
      <c r="AL1895" s="214">
        <v>905.01819999999998</v>
      </c>
      <c r="AM1895" s="215">
        <v>43778442</v>
      </c>
      <c r="AN1895" s="36">
        <f t="shared" si="336"/>
        <v>4.1429343730872521E-3</v>
      </c>
      <c r="AO1895" s="37">
        <f t="shared" si="337"/>
        <v>0.69102311362532498</v>
      </c>
      <c r="AP1895" s="38" t="s">
        <v>2</v>
      </c>
      <c r="AQ1895" s="39" t="str">
        <f t="shared" si="335"/>
        <v>제품</v>
      </c>
      <c r="AR1895" s="40">
        <f t="shared" si="340"/>
        <v>0</v>
      </c>
      <c r="AS1895" s="41">
        <f t="shared" si="341"/>
        <v>0</v>
      </c>
      <c r="AT1895" s="42">
        <f t="shared" si="342"/>
        <v>43778442</v>
      </c>
      <c r="AU1895" s="43">
        <f t="shared" si="338"/>
        <v>43778442</v>
      </c>
      <c r="AV1895" s="95">
        <f t="shared" si="334"/>
        <v>43778445.388599999</v>
      </c>
      <c r="AW1895" s="61" t="str">
        <f t="shared" si="334"/>
        <v/>
      </c>
      <c r="AX1895" s="61" t="str">
        <f t="shared" si="334"/>
        <v/>
      </c>
      <c r="AY1895" s="61" t="str">
        <f t="shared" si="334"/>
        <v/>
      </c>
      <c r="AZ1895" s="44" t="str">
        <f t="shared" si="334"/>
        <v/>
      </c>
      <c r="BA1895" s="45"/>
      <c r="BB1895" s="97">
        <v>48373</v>
      </c>
      <c r="BC1895" s="98">
        <v>0</v>
      </c>
      <c r="BD1895" s="98">
        <v>0</v>
      </c>
      <c r="BE1895" s="98">
        <v>0</v>
      </c>
      <c r="BF1895" s="98">
        <v>0</v>
      </c>
      <c r="BG1895" s="99">
        <f t="shared" si="343"/>
        <v>48373</v>
      </c>
      <c r="BH1895" s="52">
        <f t="shared" si="339"/>
        <v>0</v>
      </c>
      <c r="BI1895" s="53">
        <f>IFERROR(IF(ROUND(V1895/((D1895+AK1895)/2),1)&lt;0,0,ROUND(V1895/((D1895+AK1895)/2),1)),0)</f>
        <v>0.9</v>
      </c>
      <c r="BJ1895" s="55" t="str">
        <f>IF(AK1895=0,"정상",IF(AP1895="악성","악성",IF(AND(BL1895&gt;3,BI1895&lt;0.5),"악성",IF(AND(AP1895="정상",BL1895&lt;=3),"정상",IF(BI1895&gt;1,"정상","부진")))))</f>
        <v>정상</v>
      </c>
      <c r="BK1895" s="54">
        <v>46204</v>
      </c>
      <c r="BL1895" s="52">
        <f t="shared" si="344"/>
        <v>3</v>
      </c>
    </row>
    <row r="1896" spans="1:64" ht="17.100000000000001" customHeight="1">
      <c r="A1896" s="58" t="s">
        <v>1</v>
      </c>
      <c r="B1896" s="57" t="s">
        <v>6178</v>
      </c>
      <c r="C1896" s="56" t="s">
        <v>6179</v>
      </c>
      <c r="D1896" s="213">
        <v>0</v>
      </c>
      <c r="E1896" s="214">
        <v>0</v>
      </c>
      <c r="F1896" s="215">
        <v>0</v>
      </c>
      <c r="G1896" s="213">
        <v>50004</v>
      </c>
      <c r="H1896" s="216">
        <v>1161.197964</v>
      </c>
      <c r="I1896" s="215">
        <v>58064543</v>
      </c>
      <c r="J1896" s="213">
        <v>0</v>
      </c>
      <c r="K1896" s="216">
        <v>0</v>
      </c>
      <c r="L1896" s="215">
        <v>0</v>
      </c>
      <c r="M1896" s="213">
        <v>0</v>
      </c>
      <c r="N1896" s="216">
        <v>0</v>
      </c>
      <c r="O1896" s="215">
        <v>0</v>
      </c>
      <c r="P1896" s="213">
        <v>0</v>
      </c>
      <c r="Q1896" s="216">
        <v>0</v>
      </c>
      <c r="R1896" s="215">
        <v>0</v>
      </c>
      <c r="S1896" s="213">
        <v>50004</v>
      </c>
      <c r="T1896" s="214">
        <v>1161.197964</v>
      </c>
      <c r="U1896" s="217">
        <v>58064543</v>
      </c>
      <c r="V1896" s="213">
        <v>14063</v>
      </c>
      <c r="W1896" s="216">
        <v>1161.1980370000001</v>
      </c>
      <c r="X1896" s="215">
        <v>16329928</v>
      </c>
      <c r="Y1896" s="213">
        <v>0</v>
      </c>
      <c r="Z1896" s="216">
        <v>0</v>
      </c>
      <c r="AA1896" s="215">
        <v>0</v>
      </c>
      <c r="AB1896" s="213">
        <v>340</v>
      </c>
      <c r="AC1896" s="216">
        <v>1161.197058</v>
      </c>
      <c r="AD1896" s="215">
        <v>394807</v>
      </c>
      <c r="AE1896" s="213">
        <v>0</v>
      </c>
      <c r="AF1896" s="216">
        <v>0</v>
      </c>
      <c r="AG1896" s="215">
        <v>0</v>
      </c>
      <c r="AH1896" s="213">
        <v>14403</v>
      </c>
      <c r="AI1896" s="214">
        <v>1161.1980140000001</v>
      </c>
      <c r="AJ1896" s="215">
        <v>16724735</v>
      </c>
      <c r="AK1896" s="218">
        <v>35601</v>
      </c>
      <c r="AL1896" s="214">
        <v>1161.1980000000001</v>
      </c>
      <c r="AM1896" s="215">
        <v>41339808</v>
      </c>
      <c r="AN1896" s="36">
        <f t="shared" si="336"/>
        <v>3.9121563882978608E-3</v>
      </c>
      <c r="AO1896" s="37">
        <f t="shared" si="337"/>
        <v>0.71196304295656343</v>
      </c>
      <c r="AP1896" s="38" t="s">
        <v>2</v>
      </c>
      <c r="AQ1896" s="39" t="str">
        <f t="shared" si="335"/>
        <v>제품</v>
      </c>
      <c r="AR1896" s="40">
        <f t="shared" si="340"/>
        <v>0</v>
      </c>
      <c r="AS1896" s="41">
        <f t="shared" si="341"/>
        <v>0</v>
      </c>
      <c r="AT1896" s="42">
        <f t="shared" si="342"/>
        <v>41339808</v>
      </c>
      <c r="AU1896" s="43">
        <f t="shared" si="338"/>
        <v>41339808</v>
      </c>
      <c r="AV1896" s="95">
        <f t="shared" si="334"/>
        <v>41339809.998000003</v>
      </c>
      <c r="AW1896" s="61" t="str">
        <f t="shared" si="334"/>
        <v/>
      </c>
      <c r="AX1896" s="61" t="str">
        <f t="shared" si="334"/>
        <v/>
      </c>
      <c r="AY1896" s="61" t="str">
        <f t="shared" si="334"/>
        <v/>
      </c>
      <c r="AZ1896" s="44" t="str">
        <f t="shared" si="334"/>
        <v/>
      </c>
      <c r="BA1896" s="45"/>
      <c r="BB1896" s="97">
        <v>35601</v>
      </c>
      <c r="BC1896" s="98">
        <v>0</v>
      </c>
      <c r="BD1896" s="98">
        <v>0</v>
      </c>
      <c r="BE1896" s="98">
        <v>0</v>
      </c>
      <c r="BF1896" s="98">
        <v>0</v>
      </c>
      <c r="BG1896" s="99">
        <f t="shared" si="343"/>
        <v>35601</v>
      </c>
      <c r="BH1896" s="52">
        <f t="shared" si="339"/>
        <v>0</v>
      </c>
      <c r="BI1896" s="53">
        <f>IFERROR(IF(ROUND(V1896/((D1896+AK1896)/2),1)&lt;0,0,ROUND(V1896/((D1896+AK1896)/2),1)),0)</f>
        <v>0.8</v>
      </c>
      <c r="BJ1896" s="55" t="str">
        <f>IF(AK1896=0,"정상",IF(AP1896="악성","악성",IF(AND(BL1896&gt;3,BI1896&lt;0.5),"악성",IF(AND(AP1896="정상",BL1896&lt;=3),"정상",IF(BI1896&gt;1,"정상","부진")))))</f>
        <v>정상</v>
      </c>
      <c r="BK1896" s="54">
        <v>46235</v>
      </c>
      <c r="BL1896" s="52">
        <f t="shared" si="344"/>
        <v>2</v>
      </c>
    </row>
    <row r="1897" spans="1:64" ht="17.100000000000001" customHeight="1">
      <c r="A1897" s="58" t="s">
        <v>1</v>
      </c>
      <c r="B1897" s="57" t="s">
        <v>622</v>
      </c>
      <c r="C1897" s="56" t="s">
        <v>623</v>
      </c>
      <c r="D1897" s="213">
        <v>0</v>
      </c>
      <c r="E1897" s="214">
        <v>0</v>
      </c>
      <c r="F1897" s="215">
        <v>0</v>
      </c>
      <c r="G1897" s="213">
        <v>3632</v>
      </c>
      <c r="H1897" s="216">
        <v>8350.7139310000002</v>
      </c>
      <c r="I1897" s="215">
        <v>30329793</v>
      </c>
      <c r="J1897" s="213">
        <v>0</v>
      </c>
      <c r="K1897" s="216">
        <v>0</v>
      </c>
      <c r="L1897" s="215">
        <v>0</v>
      </c>
      <c r="M1897" s="213">
        <v>0</v>
      </c>
      <c r="N1897" s="216">
        <v>0</v>
      </c>
      <c r="O1897" s="215">
        <v>0</v>
      </c>
      <c r="P1897" s="213">
        <v>0</v>
      </c>
      <c r="Q1897" s="216">
        <v>0</v>
      </c>
      <c r="R1897" s="215">
        <v>0</v>
      </c>
      <c r="S1897" s="213">
        <v>3632</v>
      </c>
      <c r="T1897" s="214">
        <v>8350.7139310000002</v>
      </c>
      <c r="U1897" s="217">
        <v>30329793</v>
      </c>
      <c r="V1897" s="213">
        <v>952</v>
      </c>
      <c r="W1897" s="216">
        <v>8166.5010499999999</v>
      </c>
      <c r="X1897" s="215">
        <v>7774509</v>
      </c>
      <c r="Y1897" s="213">
        <v>0</v>
      </c>
      <c r="Z1897" s="216">
        <v>0</v>
      </c>
      <c r="AA1897" s="215">
        <v>0</v>
      </c>
      <c r="AB1897" s="213">
        <v>0</v>
      </c>
      <c r="AC1897" s="216">
        <v>0</v>
      </c>
      <c r="AD1897" s="215">
        <v>0</v>
      </c>
      <c r="AE1897" s="213">
        <v>0</v>
      </c>
      <c r="AF1897" s="216">
        <v>0</v>
      </c>
      <c r="AG1897" s="215">
        <v>0</v>
      </c>
      <c r="AH1897" s="213">
        <v>952</v>
      </c>
      <c r="AI1897" s="214">
        <v>8166.5010499999999</v>
      </c>
      <c r="AJ1897" s="215">
        <v>7774509</v>
      </c>
      <c r="AK1897" s="218">
        <v>2680</v>
      </c>
      <c r="AL1897" s="214">
        <v>8416.1507000000001</v>
      </c>
      <c r="AM1897" s="215">
        <v>22555284</v>
      </c>
      <c r="AN1897" s="36">
        <f t="shared" si="336"/>
        <v>2.1344994730133366E-3</v>
      </c>
      <c r="AO1897" s="37">
        <f t="shared" si="337"/>
        <v>0.73788546255506604</v>
      </c>
      <c r="AP1897" s="38" t="s">
        <v>2</v>
      </c>
      <c r="AQ1897" s="39" t="str">
        <f t="shared" si="335"/>
        <v>제품</v>
      </c>
      <c r="AR1897" s="40">
        <f t="shared" si="340"/>
        <v>0</v>
      </c>
      <c r="AS1897" s="41">
        <f t="shared" si="341"/>
        <v>0</v>
      </c>
      <c r="AT1897" s="42">
        <f t="shared" si="342"/>
        <v>22555284</v>
      </c>
      <c r="AU1897" s="43">
        <f t="shared" si="338"/>
        <v>22555284</v>
      </c>
      <c r="AV1897" s="95">
        <f t="shared" ref="AV1897:AZ1947" si="345">IF(+BB1897*$AL1897=0,"",+BB1897*$AL1897)</f>
        <v>22555283.876000002</v>
      </c>
      <c r="AW1897" s="61" t="str">
        <f t="shared" si="345"/>
        <v/>
      </c>
      <c r="AX1897" s="61" t="str">
        <f t="shared" si="345"/>
        <v/>
      </c>
      <c r="AY1897" s="61" t="str">
        <f t="shared" si="345"/>
        <v/>
      </c>
      <c r="AZ1897" s="44" t="str">
        <f t="shared" si="345"/>
        <v/>
      </c>
      <c r="BA1897" s="45"/>
      <c r="BB1897" s="97">
        <v>2680</v>
      </c>
      <c r="BC1897" s="98">
        <v>0</v>
      </c>
      <c r="BD1897" s="98">
        <v>0</v>
      </c>
      <c r="BE1897" s="98">
        <v>0</v>
      </c>
      <c r="BF1897" s="98">
        <v>0</v>
      </c>
      <c r="BG1897" s="99">
        <f t="shared" si="343"/>
        <v>2680</v>
      </c>
      <c r="BH1897" s="52">
        <f t="shared" si="339"/>
        <v>0</v>
      </c>
      <c r="BI1897" s="53">
        <f>IFERROR(IF(ROUND(V1897/((D1897+AK1897)/2),1)&lt;0,0,ROUND(V1897/((D1897+AK1897)/2),1)),0)</f>
        <v>0.7</v>
      </c>
      <c r="BJ1897" s="55" t="str">
        <f>IF(AK1897=0,"정상",IF(AP1897="악성","악성",IF(AND(BL1897&gt;3,BI1897&lt;0.5),"악성",IF(AND(AP1897="정상",BL1897&lt;=3),"정상",IF(BI1897&gt;1,"정상","부진")))))</f>
        <v>부진</v>
      </c>
      <c r="BK1897" s="54">
        <v>46143</v>
      </c>
      <c r="BL1897" s="52">
        <f t="shared" si="344"/>
        <v>5</v>
      </c>
    </row>
    <row r="1898" spans="1:64" ht="17.100000000000001" customHeight="1">
      <c r="A1898" s="58" t="s">
        <v>1</v>
      </c>
      <c r="B1898" s="57" t="s">
        <v>624</v>
      </c>
      <c r="C1898" s="56" t="s">
        <v>625</v>
      </c>
      <c r="D1898" s="213">
        <v>0</v>
      </c>
      <c r="E1898" s="214">
        <v>0</v>
      </c>
      <c r="F1898" s="215">
        <v>0</v>
      </c>
      <c r="G1898" s="213">
        <v>660</v>
      </c>
      <c r="H1898" s="216">
        <v>5604.8454540000002</v>
      </c>
      <c r="I1898" s="215">
        <v>3699198</v>
      </c>
      <c r="J1898" s="213">
        <v>0</v>
      </c>
      <c r="K1898" s="216">
        <v>0</v>
      </c>
      <c r="L1898" s="215">
        <v>0</v>
      </c>
      <c r="M1898" s="213">
        <v>0</v>
      </c>
      <c r="N1898" s="216">
        <v>0</v>
      </c>
      <c r="O1898" s="215">
        <v>0</v>
      </c>
      <c r="P1898" s="213">
        <v>0</v>
      </c>
      <c r="Q1898" s="216">
        <v>0</v>
      </c>
      <c r="R1898" s="215">
        <v>0</v>
      </c>
      <c r="S1898" s="213">
        <v>660</v>
      </c>
      <c r="T1898" s="214">
        <v>5604.8454540000002</v>
      </c>
      <c r="U1898" s="217">
        <v>3699198</v>
      </c>
      <c r="V1898" s="213">
        <v>300</v>
      </c>
      <c r="W1898" s="216">
        <v>5295.6266660000001</v>
      </c>
      <c r="X1898" s="215">
        <v>1588688</v>
      </c>
      <c r="Y1898" s="213">
        <v>0</v>
      </c>
      <c r="Z1898" s="216">
        <v>0</v>
      </c>
      <c r="AA1898" s="215">
        <v>0</v>
      </c>
      <c r="AB1898" s="213">
        <v>0</v>
      </c>
      <c r="AC1898" s="216">
        <v>0</v>
      </c>
      <c r="AD1898" s="215">
        <v>0</v>
      </c>
      <c r="AE1898" s="213">
        <v>0</v>
      </c>
      <c r="AF1898" s="216">
        <v>0</v>
      </c>
      <c r="AG1898" s="215">
        <v>0</v>
      </c>
      <c r="AH1898" s="213">
        <v>300</v>
      </c>
      <c r="AI1898" s="214">
        <v>5295.6266660000001</v>
      </c>
      <c r="AJ1898" s="215">
        <v>1588688</v>
      </c>
      <c r="AK1898" s="218">
        <v>360</v>
      </c>
      <c r="AL1898" s="214">
        <v>5862.5276999999996</v>
      </c>
      <c r="AM1898" s="215">
        <v>2110510</v>
      </c>
      <c r="AN1898" s="36">
        <f t="shared" si="336"/>
        <v>1.9972625850285801E-4</v>
      </c>
      <c r="AO1898" s="37">
        <f t="shared" si="337"/>
        <v>0.54545454545454541</v>
      </c>
      <c r="AP1898" s="38" t="s">
        <v>2</v>
      </c>
      <c r="AQ1898" s="39" t="str">
        <f t="shared" si="335"/>
        <v>제품</v>
      </c>
      <c r="AR1898" s="40">
        <f t="shared" si="340"/>
        <v>0</v>
      </c>
      <c r="AS1898" s="41">
        <f t="shared" si="341"/>
        <v>0</v>
      </c>
      <c r="AT1898" s="42">
        <f t="shared" si="342"/>
        <v>2110510</v>
      </c>
      <c r="AU1898" s="43">
        <f t="shared" si="338"/>
        <v>2110510</v>
      </c>
      <c r="AV1898" s="95">
        <f t="shared" si="345"/>
        <v>2110509.9720000001</v>
      </c>
      <c r="AW1898" s="61" t="str">
        <f t="shared" si="345"/>
        <v/>
      </c>
      <c r="AX1898" s="61" t="str">
        <f t="shared" si="345"/>
        <v/>
      </c>
      <c r="AY1898" s="61" t="str">
        <f t="shared" si="345"/>
        <v/>
      </c>
      <c r="AZ1898" s="44" t="str">
        <f t="shared" si="345"/>
        <v/>
      </c>
      <c r="BA1898" s="45"/>
      <c r="BB1898" s="97">
        <v>360</v>
      </c>
      <c r="BC1898" s="98">
        <v>0</v>
      </c>
      <c r="BD1898" s="98">
        <v>0</v>
      </c>
      <c r="BE1898" s="98">
        <v>0</v>
      </c>
      <c r="BF1898" s="98">
        <v>0</v>
      </c>
      <c r="BG1898" s="99">
        <f t="shared" si="343"/>
        <v>360</v>
      </c>
      <c r="BH1898" s="52">
        <f t="shared" si="339"/>
        <v>0</v>
      </c>
      <c r="BI1898" s="53">
        <f>IFERROR(IF(ROUND(V1898/((D1898+AK1898)/2),1)&lt;0,0,ROUND(V1898/((D1898+AK1898)/2),1)),0)</f>
        <v>1.7</v>
      </c>
      <c r="BJ1898" s="55" t="str">
        <f>IF(AK1898=0,"정상",IF(AP1898="악성","악성",IF(AND(BL1898&gt;3,BI1898&lt;0.5),"악성",IF(AND(AP1898="정상",BL1898&lt;=3),"정상",IF(BI1898&gt;1,"정상","부진")))))</f>
        <v>정상</v>
      </c>
      <c r="BK1898" s="54">
        <v>46082</v>
      </c>
      <c r="BL1898" s="52">
        <f t="shared" si="344"/>
        <v>7</v>
      </c>
    </row>
    <row r="1899" spans="1:64" ht="17.100000000000001" customHeight="1">
      <c r="A1899" s="58" t="s">
        <v>1</v>
      </c>
      <c r="B1899" s="57" t="s">
        <v>4679</v>
      </c>
      <c r="C1899" s="56" t="s">
        <v>4680</v>
      </c>
      <c r="D1899" s="213">
        <v>0</v>
      </c>
      <c r="E1899" s="214">
        <v>0</v>
      </c>
      <c r="F1899" s="215">
        <v>0</v>
      </c>
      <c r="G1899" s="213">
        <v>850</v>
      </c>
      <c r="H1899" s="216">
        <v>5755.9541170000002</v>
      </c>
      <c r="I1899" s="215">
        <v>4892561</v>
      </c>
      <c r="J1899" s="213">
        <v>0</v>
      </c>
      <c r="K1899" s="216">
        <v>0</v>
      </c>
      <c r="L1899" s="215">
        <v>0</v>
      </c>
      <c r="M1899" s="213">
        <v>0</v>
      </c>
      <c r="N1899" s="216">
        <v>0</v>
      </c>
      <c r="O1899" s="215">
        <v>0</v>
      </c>
      <c r="P1899" s="213">
        <v>0</v>
      </c>
      <c r="Q1899" s="216">
        <v>0</v>
      </c>
      <c r="R1899" s="215">
        <v>0</v>
      </c>
      <c r="S1899" s="213">
        <v>850</v>
      </c>
      <c r="T1899" s="214">
        <v>5755.9541170000002</v>
      </c>
      <c r="U1899" s="217">
        <v>4892561</v>
      </c>
      <c r="V1899" s="213">
        <v>570</v>
      </c>
      <c r="W1899" s="216">
        <v>5691.4333329999999</v>
      </c>
      <c r="X1899" s="215">
        <v>3244117</v>
      </c>
      <c r="Y1899" s="213">
        <v>0</v>
      </c>
      <c r="Z1899" s="216">
        <v>0</v>
      </c>
      <c r="AA1899" s="215">
        <v>0</v>
      </c>
      <c r="AB1899" s="213">
        <v>0</v>
      </c>
      <c r="AC1899" s="216">
        <v>0</v>
      </c>
      <c r="AD1899" s="215">
        <v>0</v>
      </c>
      <c r="AE1899" s="213">
        <v>0</v>
      </c>
      <c r="AF1899" s="216">
        <v>0</v>
      </c>
      <c r="AG1899" s="215">
        <v>0</v>
      </c>
      <c r="AH1899" s="213">
        <v>570</v>
      </c>
      <c r="AI1899" s="214">
        <v>5691.4333329999999</v>
      </c>
      <c r="AJ1899" s="215">
        <v>3244117</v>
      </c>
      <c r="AK1899" s="218">
        <v>280</v>
      </c>
      <c r="AL1899" s="214">
        <v>5887.3</v>
      </c>
      <c r="AM1899" s="215">
        <v>1648444</v>
      </c>
      <c r="AN1899" s="36">
        <f t="shared" si="336"/>
        <v>1.5599904879459717E-4</v>
      </c>
      <c r="AO1899" s="37">
        <f t="shared" si="337"/>
        <v>0.32941176470588235</v>
      </c>
      <c r="AP1899" s="38" t="s">
        <v>2</v>
      </c>
      <c r="AQ1899" s="39" t="str">
        <f t="shared" si="335"/>
        <v>제품</v>
      </c>
      <c r="AR1899" s="40">
        <f t="shared" si="340"/>
        <v>0</v>
      </c>
      <c r="AS1899" s="41">
        <f t="shared" si="341"/>
        <v>0</v>
      </c>
      <c r="AT1899" s="42">
        <f t="shared" si="342"/>
        <v>1648444</v>
      </c>
      <c r="AU1899" s="43">
        <f t="shared" si="338"/>
        <v>1648444</v>
      </c>
      <c r="AV1899" s="95">
        <f t="shared" si="345"/>
        <v>1648444</v>
      </c>
      <c r="AW1899" s="61" t="str">
        <f t="shared" si="345"/>
        <v/>
      </c>
      <c r="AX1899" s="61" t="str">
        <f t="shared" si="345"/>
        <v/>
      </c>
      <c r="AY1899" s="61" t="str">
        <f t="shared" si="345"/>
        <v/>
      </c>
      <c r="AZ1899" s="44" t="str">
        <f t="shared" si="345"/>
        <v/>
      </c>
      <c r="BA1899" s="45"/>
      <c r="BB1899" s="97">
        <v>280</v>
      </c>
      <c r="BC1899" s="98">
        <v>0</v>
      </c>
      <c r="BD1899" s="98">
        <v>0</v>
      </c>
      <c r="BE1899" s="98">
        <v>0</v>
      </c>
      <c r="BF1899" s="98">
        <v>0</v>
      </c>
      <c r="BG1899" s="99">
        <f t="shared" si="343"/>
        <v>280</v>
      </c>
      <c r="BH1899" s="52">
        <f t="shared" si="339"/>
        <v>0</v>
      </c>
      <c r="BI1899" s="53">
        <f>IFERROR(IF(ROUND(V1899/((D1899+AK1899)/2),1)&lt;0,0,ROUND(V1899/((D1899+AK1899)/2),1)),0)</f>
        <v>4.0999999999999996</v>
      </c>
      <c r="BJ1899" s="55" t="str">
        <f>IF(AK1899=0,"정상",IF(AP1899="악성","악성",IF(AND(BL1899&gt;3,BI1899&lt;0.5),"악성",IF(AND(AP1899="정상",BL1899&lt;=3),"정상",IF(BI1899&gt;1,"정상","부진")))))</f>
        <v>정상</v>
      </c>
      <c r="BK1899" s="54">
        <v>45992</v>
      </c>
      <c r="BL1899" s="52">
        <f t="shared" si="344"/>
        <v>10</v>
      </c>
    </row>
    <row r="1900" spans="1:64" ht="17.100000000000001" customHeight="1">
      <c r="A1900" s="58" t="s">
        <v>1</v>
      </c>
      <c r="B1900" s="57" t="s">
        <v>3400</v>
      </c>
      <c r="C1900" s="56" t="s">
        <v>3401</v>
      </c>
      <c r="D1900" s="213">
        <v>0</v>
      </c>
      <c r="E1900" s="214">
        <v>0</v>
      </c>
      <c r="F1900" s="215">
        <v>0</v>
      </c>
      <c r="G1900" s="213">
        <v>600</v>
      </c>
      <c r="H1900" s="216">
        <v>5658.6466659999996</v>
      </c>
      <c r="I1900" s="215">
        <v>3395188</v>
      </c>
      <c r="J1900" s="213">
        <v>0</v>
      </c>
      <c r="K1900" s="216">
        <v>0</v>
      </c>
      <c r="L1900" s="215">
        <v>0</v>
      </c>
      <c r="M1900" s="213">
        <v>0</v>
      </c>
      <c r="N1900" s="216">
        <v>0</v>
      </c>
      <c r="O1900" s="215">
        <v>0</v>
      </c>
      <c r="P1900" s="213">
        <v>0</v>
      </c>
      <c r="Q1900" s="216">
        <v>0</v>
      </c>
      <c r="R1900" s="215">
        <v>0</v>
      </c>
      <c r="S1900" s="213">
        <v>600</v>
      </c>
      <c r="T1900" s="214">
        <v>5658.6466659999996</v>
      </c>
      <c r="U1900" s="217">
        <v>3395188</v>
      </c>
      <c r="V1900" s="213">
        <v>420</v>
      </c>
      <c r="W1900" s="216">
        <v>5606.8619040000003</v>
      </c>
      <c r="X1900" s="215">
        <v>2354882</v>
      </c>
      <c r="Y1900" s="213">
        <v>0</v>
      </c>
      <c r="Z1900" s="216">
        <v>0</v>
      </c>
      <c r="AA1900" s="215">
        <v>0</v>
      </c>
      <c r="AB1900" s="213">
        <v>0</v>
      </c>
      <c r="AC1900" s="216">
        <v>0</v>
      </c>
      <c r="AD1900" s="215">
        <v>0</v>
      </c>
      <c r="AE1900" s="213">
        <v>0</v>
      </c>
      <c r="AF1900" s="216">
        <v>0</v>
      </c>
      <c r="AG1900" s="215">
        <v>0</v>
      </c>
      <c r="AH1900" s="213">
        <v>420</v>
      </c>
      <c r="AI1900" s="214">
        <v>5606.8619040000003</v>
      </c>
      <c r="AJ1900" s="215">
        <v>2354882</v>
      </c>
      <c r="AK1900" s="218">
        <v>180</v>
      </c>
      <c r="AL1900" s="214">
        <v>5779.4777000000004</v>
      </c>
      <c r="AM1900" s="215">
        <v>1040306</v>
      </c>
      <c r="AN1900" s="36">
        <f t="shared" si="336"/>
        <v>9.8448443778079338E-5</v>
      </c>
      <c r="AO1900" s="37">
        <f t="shared" si="337"/>
        <v>0.3</v>
      </c>
      <c r="AP1900" s="38" t="s">
        <v>2</v>
      </c>
      <c r="AQ1900" s="39" t="str">
        <f t="shared" si="335"/>
        <v>제품</v>
      </c>
      <c r="AR1900" s="40">
        <f t="shared" si="340"/>
        <v>0</v>
      </c>
      <c r="AS1900" s="41">
        <f t="shared" si="341"/>
        <v>0</v>
      </c>
      <c r="AT1900" s="42">
        <f t="shared" si="342"/>
        <v>1040306</v>
      </c>
      <c r="AU1900" s="43">
        <f t="shared" si="338"/>
        <v>1040306</v>
      </c>
      <c r="AV1900" s="95">
        <f t="shared" si="345"/>
        <v>1040305.986</v>
      </c>
      <c r="AW1900" s="61" t="str">
        <f t="shared" si="345"/>
        <v/>
      </c>
      <c r="AX1900" s="61" t="str">
        <f t="shared" si="345"/>
        <v/>
      </c>
      <c r="AY1900" s="61" t="str">
        <f t="shared" si="345"/>
        <v/>
      </c>
      <c r="AZ1900" s="44" t="str">
        <f t="shared" si="345"/>
        <v/>
      </c>
      <c r="BA1900" s="45"/>
      <c r="BB1900" s="97">
        <v>180</v>
      </c>
      <c r="BC1900" s="98">
        <v>0</v>
      </c>
      <c r="BD1900" s="98">
        <v>0</v>
      </c>
      <c r="BE1900" s="98">
        <v>0</v>
      </c>
      <c r="BF1900" s="98">
        <v>0</v>
      </c>
      <c r="BG1900" s="99">
        <f t="shared" si="343"/>
        <v>180</v>
      </c>
      <c r="BH1900" s="52">
        <f t="shared" si="339"/>
        <v>0</v>
      </c>
      <c r="BI1900" s="53">
        <f>IFERROR(IF(ROUND(V1900/((D1900+AK1900)/2),1)&lt;0,0,ROUND(V1900/((D1900+AK1900)/2),1)),0)</f>
        <v>4.7</v>
      </c>
      <c r="BJ1900" s="55" t="str">
        <f>IF(AK1900=0,"정상",IF(AP1900="악성","악성",IF(AND(BL1900&gt;3,BI1900&lt;0.5),"악성",IF(AND(AP1900="정상",BL1900&lt;=3),"정상",IF(BI1900&gt;1,"정상","부진")))))</f>
        <v>정상</v>
      </c>
      <c r="BK1900" s="54">
        <v>46023</v>
      </c>
      <c r="BL1900" s="52">
        <f t="shared" si="344"/>
        <v>9</v>
      </c>
    </row>
    <row r="1901" spans="1:64" ht="17.100000000000001" customHeight="1">
      <c r="A1901" s="58" t="s">
        <v>1</v>
      </c>
      <c r="B1901" s="57" t="s">
        <v>4615</v>
      </c>
      <c r="C1901" s="56" t="s">
        <v>4616</v>
      </c>
      <c r="D1901" s="213">
        <v>180</v>
      </c>
      <c r="E1901" s="214">
        <v>8777.15</v>
      </c>
      <c r="F1901" s="215">
        <v>1579887</v>
      </c>
      <c r="G1901" s="213">
        <v>2504</v>
      </c>
      <c r="H1901" s="216">
        <v>8150.8997600000002</v>
      </c>
      <c r="I1901" s="215">
        <v>20409853</v>
      </c>
      <c r="J1901" s="213">
        <v>0</v>
      </c>
      <c r="K1901" s="216">
        <v>0</v>
      </c>
      <c r="L1901" s="215">
        <v>0</v>
      </c>
      <c r="M1901" s="213">
        <v>0</v>
      </c>
      <c r="N1901" s="216">
        <v>0</v>
      </c>
      <c r="O1901" s="215">
        <v>0</v>
      </c>
      <c r="P1901" s="213">
        <v>0</v>
      </c>
      <c r="Q1901" s="216">
        <v>0</v>
      </c>
      <c r="R1901" s="215">
        <v>0</v>
      </c>
      <c r="S1901" s="213">
        <v>2504</v>
      </c>
      <c r="T1901" s="214">
        <v>8150.8997600000002</v>
      </c>
      <c r="U1901" s="217">
        <v>20409853</v>
      </c>
      <c r="V1901" s="213">
        <v>180</v>
      </c>
      <c r="W1901" s="216">
        <v>8777.15</v>
      </c>
      <c r="X1901" s="215">
        <v>1579887</v>
      </c>
      <c r="Y1901" s="213">
        <v>0</v>
      </c>
      <c r="Z1901" s="216">
        <v>0</v>
      </c>
      <c r="AA1901" s="215">
        <v>0</v>
      </c>
      <c r="AB1901" s="213">
        <v>0</v>
      </c>
      <c r="AC1901" s="216">
        <v>0</v>
      </c>
      <c r="AD1901" s="215">
        <v>0</v>
      </c>
      <c r="AE1901" s="213">
        <v>0</v>
      </c>
      <c r="AF1901" s="216">
        <v>0</v>
      </c>
      <c r="AG1901" s="215">
        <v>0</v>
      </c>
      <c r="AH1901" s="213">
        <v>180</v>
      </c>
      <c r="AI1901" s="214">
        <v>8777.15</v>
      </c>
      <c r="AJ1901" s="215">
        <v>1579887</v>
      </c>
      <c r="AK1901" s="218">
        <v>2504</v>
      </c>
      <c r="AL1901" s="214">
        <v>8150.8996999999999</v>
      </c>
      <c r="AM1901" s="215">
        <v>20409853</v>
      </c>
      <c r="AN1901" s="36">
        <f t="shared" si="336"/>
        <v>1.9314684963744936E-3</v>
      </c>
      <c r="AO1901" s="37">
        <f t="shared" si="337"/>
        <v>0.93293591654247388</v>
      </c>
      <c r="AP1901" s="38" t="s">
        <v>2</v>
      </c>
      <c r="AQ1901" s="39" t="str">
        <f t="shared" si="335"/>
        <v>제품</v>
      </c>
      <c r="AR1901" s="40">
        <f t="shared" si="340"/>
        <v>0</v>
      </c>
      <c r="AS1901" s="41">
        <f t="shared" si="341"/>
        <v>0</v>
      </c>
      <c r="AT1901" s="42">
        <f t="shared" si="342"/>
        <v>20409853</v>
      </c>
      <c r="AU1901" s="43">
        <f t="shared" si="338"/>
        <v>20409853</v>
      </c>
      <c r="AV1901" s="95">
        <f t="shared" si="345"/>
        <v>20409852.8488</v>
      </c>
      <c r="AW1901" s="61" t="str">
        <f t="shared" si="345"/>
        <v/>
      </c>
      <c r="AX1901" s="61" t="str">
        <f t="shared" si="345"/>
        <v/>
      </c>
      <c r="AY1901" s="61" t="str">
        <f t="shared" si="345"/>
        <v/>
      </c>
      <c r="AZ1901" s="44" t="str">
        <f t="shared" si="345"/>
        <v/>
      </c>
      <c r="BA1901" s="45"/>
      <c r="BB1901" s="97">
        <v>2504</v>
      </c>
      <c r="BC1901" s="98">
        <v>0</v>
      </c>
      <c r="BD1901" s="98">
        <v>0</v>
      </c>
      <c r="BE1901" s="98">
        <v>0</v>
      </c>
      <c r="BF1901" s="98">
        <v>0</v>
      </c>
      <c r="BG1901" s="99">
        <f t="shared" si="343"/>
        <v>2504</v>
      </c>
      <c r="BH1901" s="52">
        <f t="shared" si="339"/>
        <v>0</v>
      </c>
      <c r="BI1901" s="53">
        <f>IFERROR(IF(ROUND(V1901/((D1901+AK1901)/2),1)&lt;0,0,ROUND(V1901/((D1901+AK1901)/2),1)),0)</f>
        <v>0.1</v>
      </c>
      <c r="BJ1901" s="55" t="str">
        <f>IF(AK1901=0,"정상",IF(AP1901="악성","악성",IF(AND(BL1901&gt;3,BI1901&lt;0.5),"악성",IF(AND(AP1901="정상",BL1901&lt;=3),"정상",IF(BI1901&gt;1,"정상","부진")))))</f>
        <v>정상</v>
      </c>
      <c r="BK1901" s="54">
        <v>46266</v>
      </c>
      <c r="BL1901" s="52">
        <f t="shared" si="344"/>
        <v>1</v>
      </c>
    </row>
    <row r="1902" spans="1:64" ht="17.100000000000001" customHeight="1">
      <c r="A1902" s="58" t="s">
        <v>1</v>
      </c>
      <c r="B1902" s="57" t="s">
        <v>744</v>
      </c>
      <c r="C1902" s="56" t="s">
        <v>745</v>
      </c>
      <c r="D1902" s="213">
        <v>0</v>
      </c>
      <c r="E1902" s="214">
        <v>0</v>
      </c>
      <c r="F1902" s="215">
        <v>0</v>
      </c>
      <c r="G1902" s="213">
        <v>2208</v>
      </c>
      <c r="H1902" s="216">
        <v>3183.913043</v>
      </c>
      <c r="I1902" s="215">
        <v>7030080</v>
      </c>
      <c r="J1902" s="213">
        <v>0</v>
      </c>
      <c r="K1902" s="216">
        <v>0</v>
      </c>
      <c r="L1902" s="215">
        <v>0</v>
      </c>
      <c r="M1902" s="213">
        <v>0</v>
      </c>
      <c r="N1902" s="216">
        <v>0</v>
      </c>
      <c r="O1902" s="215">
        <v>0</v>
      </c>
      <c r="P1902" s="213">
        <v>0</v>
      </c>
      <c r="Q1902" s="216">
        <v>0</v>
      </c>
      <c r="R1902" s="215">
        <v>0</v>
      </c>
      <c r="S1902" s="213">
        <v>2208</v>
      </c>
      <c r="T1902" s="214">
        <v>3183.913043</v>
      </c>
      <c r="U1902" s="217">
        <v>7030080</v>
      </c>
      <c r="V1902" s="213">
        <v>2208</v>
      </c>
      <c r="W1902" s="216">
        <v>3183.913043</v>
      </c>
      <c r="X1902" s="215">
        <v>7030080</v>
      </c>
      <c r="Y1902" s="213">
        <v>0</v>
      </c>
      <c r="Z1902" s="216">
        <v>0</v>
      </c>
      <c r="AA1902" s="215">
        <v>0</v>
      </c>
      <c r="AB1902" s="213">
        <v>0</v>
      </c>
      <c r="AC1902" s="216">
        <v>0</v>
      </c>
      <c r="AD1902" s="215">
        <v>0</v>
      </c>
      <c r="AE1902" s="213">
        <v>0</v>
      </c>
      <c r="AF1902" s="216">
        <v>0</v>
      </c>
      <c r="AG1902" s="215">
        <v>0</v>
      </c>
      <c r="AH1902" s="213">
        <v>2208</v>
      </c>
      <c r="AI1902" s="214">
        <v>3183.913043</v>
      </c>
      <c r="AJ1902" s="215">
        <v>7030080</v>
      </c>
      <c r="AK1902" s="218">
        <v>0</v>
      </c>
      <c r="AL1902" s="214">
        <v>0</v>
      </c>
      <c r="AM1902" s="215">
        <v>0</v>
      </c>
      <c r="AN1902" s="36">
        <f t="shared" si="336"/>
        <v>0</v>
      </c>
      <c r="AO1902" s="37">
        <f t="shared" si="337"/>
        <v>0</v>
      </c>
      <c r="AP1902" s="38" t="s">
        <v>2</v>
      </c>
      <c r="AQ1902" s="39" t="str">
        <f t="shared" si="335"/>
        <v>제품</v>
      </c>
      <c r="AR1902" s="40">
        <f t="shared" si="340"/>
        <v>0</v>
      </c>
      <c r="AS1902" s="41">
        <f t="shared" si="341"/>
        <v>0</v>
      </c>
      <c r="AT1902" s="42">
        <f t="shared" si="342"/>
        <v>0</v>
      </c>
      <c r="AU1902" s="43">
        <f t="shared" si="338"/>
        <v>0</v>
      </c>
      <c r="AV1902" s="95" t="str">
        <f t="shared" si="345"/>
        <v/>
      </c>
      <c r="AW1902" s="61" t="str">
        <f t="shared" si="345"/>
        <v/>
      </c>
      <c r="AX1902" s="61" t="str">
        <f t="shared" si="345"/>
        <v/>
      </c>
      <c r="AY1902" s="61" t="str">
        <f t="shared" si="345"/>
        <v/>
      </c>
      <c r="AZ1902" s="44" t="str">
        <f t="shared" si="345"/>
        <v/>
      </c>
      <c r="BA1902" s="45"/>
      <c r="BB1902" s="97">
        <v>0</v>
      </c>
      <c r="BC1902" s="98">
        <v>0</v>
      </c>
      <c r="BD1902" s="98">
        <v>0</v>
      </c>
      <c r="BE1902" s="98">
        <v>0</v>
      </c>
      <c r="BF1902" s="98">
        <v>0</v>
      </c>
      <c r="BG1902" s="99">
        <f t="shared" si="343"/>
        <v>0</v>
      </c>
      <c r="BH1902" s="52">
        <f t="shared" si="339"/>
        <v>0</v>
      </c>
      <c r="BI1902" s="53">
        <f>IFERROR(IF(ROUND(V1902/((D1902+AK1902)/2),1)&lt;0,0,ROUND(V1902/((D1902+AK1902)/2),1)),0)</f>
        <v>0</v>
      </c>
      <c r="BJ1902" s="55" t="str">
        <f>IF(AK1902=0,"정상",IF(AP1902="악성","악성",IF(AND(BL1902&gt;3,BI1902&lt;0.5),"악성",IF(AND(AP1902="정상",BL1902&lt;=3),"정상",IF(BI1902&gt;1,"정상","부진")))))</f>
        <v>정상</v>
      </c>
      <c r="BK1902" s="54">
        <v>45870</v>
      </c>
      <c r="BL1902" s="52">
        <f t="shared" si="344"/>
        <v>14</v>
      </c>
    </row>
    <row r="1903" spans="1:64" ht="17.100000000000001" customHeight="1">
      <c r="A1903" s="58" t="s">
        <v>1</v>
      </c>
      <c r="B1903" s="57" t="s">
        <v>1308</v>
      </c>
      <c r="C1903" s="56" t="s">
        <v>746</v>
      </c>
      <c r="D1903" s="213">
        <v>0</v>
      </c>
      <c r="E1903" s="214">
        <v>0</v>
      </c>
      <c r="F1903" s="215">
        <v>0</v>
      </c>
      <c r="G1903" s="213">
        <v>1536</v>
      </c>
      <c r="H1903" s="216">
        <v>3181.53125</v>
      </c>
      <c r="I1903" s="215">
        <v>4886832</v>
      </c>
      <c r="J1903" s="213">
        <v>0</v>
      </c>
      <c r="K1903" s="216">
        <v>0</v>
      </c>
      <c r="L1903" s="215">
        <v>0</v>
      </c>
      <c r="M1903" s="213">
        <v>0</v>
      </c>
      <c r="N1903" s="216">
        <v>0</v>
      </c>
      <c r="O1903" s="215">
        <v>0</v>
      </c>
      <c r="P1903" s="213">
        <v>0</v>
      </c>
      <c r="Q1903" s="216">
        <v>0</v>
      </c>
      <c r="R1903" s="215">
        <v>0</v>
      </c>
      <c r="S1903" s="213">
        <v>1536</v>
      </c>
      <c r="T1903" s="214">
        <v>3181.53125</v>
      </c>
      <c r="U1903" s="217">
        <v>4886832</v>
      </c>
      <c r="V1903" s="213">
        <v>1536</v>
      </c>
      <c r="W1903" s="216">
        <v>3181.53125</v>
      </c>
      <c r="X1903" s="215">
        <v>4886832</v>
      </c>
      <c r="Y1903" s="213">
        <v>0</v>
      </c>
      <c r="Z1903" s="216">
        <v>0</v>
      </c>
      <c r="AA1903" s="215">
        <v>0</v>
      </c>
      <c r="AB1903" s="213">
        <v>0</v>
      </c>
      <c r="AC1903" s="216">
        <v>0</v>
      </c>
      <c r="AD1903" s="215">
        <v>0</v>
      </c>
      <c r="AE1903" s="213">
        <v>0</v>
      </c>
      <c r="AF1903" s="216">
        <v>0</v>
      </c>
      <c r="AG1903" s="215">
        <v>0</v>
      </c>
      <c r="AH1903" s="213">
        <v>1536</v>
      </c>
      <c r="AI1903" s="214">
        <v>3181.53125</v>
      </c>
      <c r="AJ1903" s="215">
        <v>4886832</v>
      </c>
      <c r="AK1903" s="218">
        <v>0</v>
      </c>
      <c r="AL1903" s="214">
        <v>0</v>
      </c>
      <c r="AM1903" s="215">
        <v>0</v>
      </c>
      <c r="AN1903" s="36">
        <f t="shared" si="336"/>
        <v>0</v>
      </c>
      <c r="AO1903" s="37">
        <f t="shared" si="337"/>
        <v>0</v>
      </c>
      <c r="AP1903" s="38" t="s">
        <v>2</v>
      </c>
      <c r="AQ1903" s="39" t="str">
        <f t="shared" si="335"/>
        <v>제품</v>
      </c>
      <c r="AR1903" s="40">
        <f t="shared" si="340"/>
        <v>0</v>
      </c>
      <c r="AS1903" s="41">
        <f t="shared" si="341"/>
        <v>0</v>
      </c>
      <c r="AT1903" s="42">
        <f t="shared" si="342"/>
        <v>0</v>
      </c>
      <c r="AU1903" s="43">
        <f t="shared" si="338"/>
        <v>0</v>
      </c>
      <c r="AV1903" s="95" t="str">
        <f t="shared" si="345"/>
        <v/>
      </c>
      <c r="AW1903" s="61" t="str">
        <f t="shared" si="345"/>
        <v/>
      </c>
      <c r="AX1903" s="61" t="str">
        <f t="shared" si="345"/>
        <v/>
      </c>
      <c r="AY1903" s="61" t="str">
        <f t="shared" si="345"/>
        <v/>
      </c>
      <c r="AZ1903" s="44" t="str">
        <f t="shared" si="345"/>
        <v/>
      </c>
      <c r="BA1903" s="45"/>
      <c r="BB1903" s="97">
        <v>0</v>
      </c>
      <c r="BC1903" s="98">
        <v>0</v>
      </c>
      <c r="BD1903" s="98">
        <v>0</v>
      </c>
      <c r="BE1903" s="98">
        <v>0</v>
      </c>
      <c r="BF1903" s="98">
        <v>0</v>
      </c>
      <c r="BG1903" s="99">
        <f t="shared" si="343"/>
        <v>0</v>
      </c>
      <c r="BH1903" s="52">
        <f t="shared" si="339"/>
        <v>0</v>
      </c>
      <c r="BI1903" s="53">
        <f>IFERROR(IF(ROUND(V1903/((D1903+AK1903)/2),1)&lt;0,0,ROUND(V1903/((D1903+AK1903)/2),1)),0)</f>
        <v>0</v>
      </c>
      <c r="BJ1903" s="55" t="str">
        <f>IF(AK1903=0,"정상",IF(AP1903="악성","악성",IF(AND(BL1903&gt;3,BI1903&lt;0.5),"악성",IF(AND(AP1903="정상",BL1903&lt;=3),"정상",IF(BI1903&gt;1,"정상","부진")))))</f>
        <v>정상</v>
      </c>
      <c r="BK1903" s="54">
        <v>45870</v>
      </c>
      <c r="BL1903" s="52">
        <f t="shared" si="344"/>
        <v>14</v>
      </c>
    </row>
    <row r="1904" spans="1:64" ht="17.100000000000001" customHeight="1">
      <c r="A1904" s="58" t="s">
        <v>1</v>
      </c>
      <c r="B1904" s="57" t="s">
        <v>747</v>
      </c>
      <c r="C1904" s="56" t="s">
        <v>748</v>
      </c>
      <c r="D1904" s="213">
        <v>0</v>
      </c>
      <c r="E1904" s="214">
        <v>0</v>
      </c>
      <c r="F1904" s="215">
        <v>0</v>
      </c>
      <c r="G1904" s="213">
        <v>1296</v>
      </c>
      <c r="H1904" s="216">
        <v>3174.6666660000001</v>
      </c>
      <c r="I1904" s="215">
        <v>4114368</v>
      </c>
      <c r="J1904" s="213">
        <v>0</v>
      </c>
      <c r="K1904" s="216">
        <v>0</v>
      </c>
      <c r="L1904" s="215">
        <v>0</v>
      </c>
      <c r="M1904" s="213">
        <v>0</v>
      </c>
      <c r="N1904" s="216">
        <v>0</v>
      </c>
      <c r="O1904" s="215">
        <v>0</v>
      </c>
      <c r="P1904" s="213">
        <v>0</v>
      </c>
      <c r="Q1904" s="216">
        <v>0</v>
      </c>
      <c r="R1904" s="215">
        <v>0</v>
      </c>
      <c r="S1904" s="213">
        <v>1296</v>
      </c>
      <c r="T1904" s="214">
        <v>3174.6666660000001</v>
      </c>
      <c r="U1904" s="217">
        <v>4114368</v>
      </c>
      <c r="V1904" s="213">
        <v>1296</v>
      </c>
      <c r="W1904" s="216">
        <v>3174.6666660000001</v>
      </c>
      <c r="X1904" s="215">
        <v>4114368</v>
      </c>
      <c r="Y1904" s="213">
        <v>0</v>
      </c>
      <c r="Z1904" s="216">
        <v>0</v>
      </c>
      <c r="AA1904" s="215">
        <v>0</v>
      </c>
      <c r="AB1904" s="213">
        <v>0</v>
      </c>
      <c r="AC1904" s="216">
        <v>0</v>
      </c>
      <c r="AD1904" s="215">
        <v>0</v>
      </c>
      <c r="AE1904" s="213">
        <v>0</v>
      </c>
      <c r="AF1904" s="216">
        <v>0</v>
      </c>
      <c r="AG1904" s="215">
        <v>0</v>
      </c>
      <c r="AH1904" s="213">
        <v>1296</v>
      </c>
      <c r="AI1904" s="214">
        <v>3174.6666660000001</v>
      </c>
      <c r="AJ1904" s="215">
        <v>4114368</v>
      </c>
      <c r="AK1904" s="218">
        <v>0</v>
      </c>
      <c r="AL1904" s="214">
        <v>0</v>
      </c>
      <c r="AM1904" s="215">
        <v>0</v>
      </c>
      <c r="AN1904" s="36">
        <f t="shared" si="336"/>
        <v>0</v>
      </c>
      <c r="AO1904" s="37">
        <f t="shared" si="337"/>
        <v>0</v>
      </c>
      <c r="AP1904" s="38" t="s">
        <v>2</v>
      </c>
      <c r="AQ1904" s="39" t="str">
        <f t="shared" si="335"/>
        <v>제품</v>
      </c>
      <c r="AR1904" s="40">
        <f t="shared" si="340"/>
        <v>0</v>
      </c>
      <c r="AS1904" s="41">
        <f t="shared" si="341"/>
        <v>0</v>
      </c>
      <c r="AT1904" s="42">
        <f t="shared" si="342"/>
        <v>0</v>
      </c>
      <c r="AU1904" s="43">
        <f t="shared" si="338"/>
        <v>0</v>
      </c>
      <c r="AV1904" s="95" t="str">
        <f t="shared" si="345"/>
        <v/>
      </c>
      <c r="AW1904" s="61" t="str">
        <f t="shared" si="345"/>
        <v/>
      </c>
      <c r="AX1904" s="61" t="str">
        <f t="shared" si="345"/>
        <v/>
      </c>
      <c r="AY1904" s="61" t="str">
        <f t="shared" si="345"/>
        <v/>
      </c>
      <c r="AZ1904" s="44" t="str">
        <f t="shared" si="345"/>
        <v/>
      </c>
      <c r="BA1904" s="45"/>
      <c r="BB1904" s="97">
        <v>0</v>
      </c>
      <c r="BC1904" s="98">
        <v>0</v>
      </c>
      <c r="BD1904" s="98">
        <v>0</v>
      </c>
      <c r="BE1904" s="98">
        <v>0</v>
      </c>
      <c r="BF1904" s="98">
        <v>0</v>
      </c>
      <c r="BG1904" s="99">
        <f t="shared" si="343"/>
        <v>0</v>
      </c>
      <c r="BH1904" s="52">
        <f t="shared" si="339"/>
        <v>0</v>
      </c>
      <c r="BI1904" s="53">
        <f>IFERROR(IF(ROUND(V1904/((D1904+AK1904)/2),1)&lt;0,0,ROUND(V1904/((D1904+AK1904)/2),1)),0)</f>
        <v>0</v>
      </c>
      <c r="BJ1904" s="55" t="str">
        <f>IF(AK1904=0,"정상",IF(AP1904="악성","악성",IF(AND(BL1904&gt;3,BI1904&lt;0.5),"악성",IF(AND(AP1904="정상",BL1904&lt;=3),"정상",IF(BI1904&gt;1,"정상","부진")))))</f>
        <v>정상</v>
      </c>
      <c r="BK1904" s="54">
        <v>45870</v>
      </c>
      <c r="BL1904" s="52">
        <f t="shared" si="344"/>
        <v>14</v>
      </c>
    </row>
    <row r="1905" spans="1:64" ht="17.100000000000001" customHeight="1">
      <c r="A1905" s="58" t="s">
        <v>1</v>
      </c>
      <c r="B1905" s="57" t="s">
        <v>749</v>
      </c>
      <c r="C1905" s="56" t="s">
        <v>750</v>
      </c>
      <c r="D1905" s="213">
        <v>0</v>
      </c>
      <c r="E1905" s="214">
        <v>0</v>
      </c>
      <c r="F1905" s="215">
        <v>0</v>
      </c>
      <c r="G1905" s="213">
        <v>1296</v>
      </c>
      <c r="H1905" s="216">
        <v>3174.6666660000001</v>
      </c>
      <c r="I1905" s="215">
        <v>4114368</v>
      </c>
      <c r="J1905" s="213">
        <v>0</v>
      </c>
      <c r="K1905" s="216">
        <v>0</v>
      </c>
      <c r="L1905" s="215">
        <v>0</v>
      </c>
      <c r="M1905" s="213">
        <v>0</v>
      </c>
      <c r="N1905" s="216">
        <v>0</v>
      </c>
      <c r="O1905" s="215">
        <v>0</v>
      </c>
      <c r="P1905" s="213">
        <v>0</v>
      </c>
      <c r="Q1905" s="216">
        <v>0</v>
      </c>
      <c r="R1905" s="215">
        <v>0</v>
      </c>
      <c r="S1905" s="213">
        <v>1296</v>
      </c>
      <c r="T1905" s="214">
        <v>3174.6666660000001</v>
      </c>
      <c r="U1905" s="217">
        <v>4114368</v>
      </c>
      <c r="V1905" s="213">
        <v>1296</v>
      </c>
      <c r="W1905" s="216">
        <v>3174.6666660000001</v>
      </c>
      <c r="X1905" s="215">
        <v>4114368</v>
      </c>
      <c r="Y1905" s="213">
        <v>0</v>
      </c>
      <c r="Z1905" s="216">
        <v>0</v>
      </c>
      <c r="AA1905" s="215">
        <v>0</v>
      </c>
      <c r="AB1905" s="213">
        <v>0</v>
      </c>
      <c r="AC1905" s="216">
        <v>0</v>
      </c>
      <c r="AD1905" s="215">
        <v>0</v>
      </c>
      <c r="AE1905" s="213">
        <v>0</v>
      </c>
      <c r="AF1905" s="216">
        <v>0</v>
      </c>
      <c r="AG1905" s="215">
        <v>0</v>
      </c>
      <c r="AH1905" s="213">
        <v>1296</v>
      </c>
      <c r="AI1905" s="214">
        <v>3174.6666660000001</v>
      </c>
      <c r="AJ1905" s="215">
        <v>4114368</v>
      </c>
      <c r="AK1905" s="218">
        <v>0</v>
      </c>
      <c r="AL1905" s="214">
        <v>0</v>
      </c>
      <c r="AM1905" s="215">
        <v>0</v>
      </c>
      <c r="AN1905" s="36">
        <f t="shared" si="336"/>
        <v>0</v>
      </c>
      <c r="AO1905" s="37">
        <f t="shared" si="337"/>
        <v>0</v>
      </c>
      <c r="AP1905" s="38" t="s">
        <v>2</v>
      </c>
      <c r="AQ1905" s="39" t="str">
        <f t="shared" si="335"/>
        <v>제품</v>
      </c>
      <c r="AR1905" s="40">
        <f t="shared" si="340"/>
        <v>0</v>
      </c>
      <c r="AS1905" s="41">
        <f t="shared" si="341"/>
        <v>0</v>
      </c>
      <c r="AT1905" s="42">
        <f t="shared" si="342"/>
        <v>0</v>
      </c>
      <c r="AU1905" s="43">
        <f t="shared" si="338"/>
        <v>0</v>
      </c>
      <c r="AV1905" s="95" t="str">
        <f t="shared" si="345"/>
        <v/>
      </c>
      <c r="AW1905" s="61" t="str">
        <f t="shared" si="345"/>
        <v/>
      </c>
      <c r="AX1905" s="61" t="str">
        <f t="shared" si="345"/>
        <v/>
      </c>
      <c r="AY1905" s="61" t="str">
        <f t="shared" si="345"/>
        <v/>
      </c>
      <c r="AZ1905" s="44" t="str">
        <f t="shared" si="345"/>
        <v/>
      </c>
      <c r="BA1905" s="45"/>
      <c r="BB1905" s="97">
        <v>0</v>
      </c>
      <c r="BC1905" s="98">
        <v>0</v>
      </c>
      <c r="BD1905" s="98">
        <v>0</v>
      </c>
      <c r="BE1905" s="98">
        <v>0</v>
      </c>
      <c r="BF1905" s="98">
        <v>0</v>
      </c>
      <c r="BG1905" s="99">
        <f t="shared" si="343"/>
        <v>0</v>
      </c>
      <c r="BH1905" s="52">
        <f t="shared" si="339"/>
        <v>0</v>
      </c>
      <c r="BI1905" s="53">
        <f>IFERROR(IF(ROUND(V1905/((D1905+AK1905)/2),1)&lt;0,0,ROUND(V1905/((D1905+AK1905)/2),1)),0)</f>
        <v>0</v>
      </c>
      <c r="BJ1905" s="55" t="str">
        <f>IF(AK1905=0,"정상",IF(AP1905="악성","악성",IF(AND(BL1905&gt;3,BI1905&lt;0.5),"악성",IF(AND(AP1905="정상",BL1905&lt;=3),"정상",IF(BI1905&gt;1,"정상","부진")))))</f>
        <v>정상</v>
      </c>
      <c r="BK1905" s="54">
        <v>45870</v>
      </c>
      <c r="BL1905" s="52">
        <f t="shared" si="344"/>
        <v>14</v>
      </c>
    </row>
    <row r="1906" spans="1:64" ht="17.100000000000001" customHeight="1">
      <c r="A1906" s="58" t="s">
        <v>1</v>
      </c>
      <c r="B1906" s="57" t="s">
        <v>4049</v>
      </c>
      <c r="C1906" s="56" t="s">
        <v>4050</v>
      </c>
      <c r="D1906" s="213">
        <v>0</v>
      </c>
      <c r="E1906" s="214">
        <v>0</v>
      </c>
      <c r="F1906" s="215">
        <v>0</v>
      </c>
      <c r="G1906" s="213">
        <v>600</v>
      </c>
      <c r="H1906" s="216">
        <v>6103.4549999999999</v>
      </c>
      <c r="I1906" s="215">
        <v>3662073</v>
      </c>
      <c r="J1906" s="213">
        <v>0</v>
      </c>
      <c r="K1906" s="216">
        <v>0</v>
      </c>
      <c r="L1906" s="215">
        <v>0</v>
      </c>
      <c r="M1906" s="213">
        <v>0</v>
      </c>
      <c r="N1906" s="216">
        <v>0</v>
      </c>
      <c r="O1906" s="215">
        <v>0</v>
      </c>
      <c r="P1906" s="213">
        <v>0</v>
      </c>
      <c r="Q1906" s="216">
        <v>0</v>
      </c>
      <c r="R1906" s="215">
        <v>0</v>
      </c>
      <c r="S1906" s="213">
        <v>600</v>
      </c>
      <c r="T1906" s="214">
        <v>6103.4549999999999</v>
      </c>
      <c r="U1906" s="217">
        <v>3662073</v>
      </c>
      <c r="V1906" s="213">
        <v>320</v>
      </c>
      <c r="W1906" s="216">
        <v>6057.3625000000002</v>
      </c>
      <c r="X1906" s="215">
        <v>1938356</v>
      </c>
      <c r="Y1906" s="213">
        <v>0</v>
      </c>
      <c r="Z1906" s="216">
        <v>0</v>
      </c>
      <c r="AA1906" s="215">
        <v>0</v>
      </c>
      <c r="AB1906" s="213">
        <v>0</v>
      </c>
      <c r="AC1906" s="216">
        <v>0</v>
      </c>
      <c r="AD1906" s="215">
        <v>0</v>
      </c>
      <c r="AE1906" s="213">
        <v>0</v>
      </c>
      <c r="AF1906" s="216">
        <v>0</v>
      </c>
      <c r="AG1906" s="215">
        <v>0</v>
      </c>
      <c r="AH1906" s="213">
        <v>320</v>
      </c>
      <c r="AI1906" s="214">
        <v>6057.3625000000002</v>
      </c>
      <c r="AJ1906" s="215">
        <v>1938356</v>
      </c>
      <c r="AK1906" s="218">
        <v>280</v>
      </c>
      <c r="AL1906" s="214">
        <v>6156.1320999999998</v>
      </c>
      <c r="AM1906" s="215">
        <v>1723717</v>
      </c>
      <c r="AN1906" s="36">
        <f t="shared" si="336"/>
        <v>1.631224429771813E-4</v>
      </c>
      <c r="AO1906" s="37">
        <f t="shared" si="337"/>
        <v>0.46666666666666667</v>
      </c>
      <c r="AP1906" s="38" t="s">
        <v>2</v>
      </c>
      <c r="AQ1906" s="39" t="str">
        <f t="shared" si="335"/>
        <v>제품</v>
      </c>
      <c r="AR1906" s="40">
        <f t="shared" si="340"/>
        <v>0</v>
      </c>
      <c r="AS1906" s="41">
        <f t="shared" si="341"/>
        <v>0</v>
      </c>
      <c r="AT1906" s="42">
        <f t="shared" si="342"/>
        <v>1723717</v>
      </c>
      <c r="AU1906" s="43">
        <f t="shared" si="338"/>
        <v>1723717</v>
      </c>
      <c r="AV1906" s="95">
        <f t="shared" si="345"/>
        <v>1723716.9879999999</v>
      </c>
      <c r="AW1906" s="61" t="str">
        <f t="shared" si="345"/>
        <v/>
      </c>
      <c r="AX1906" s="61" t="str">
        <f t="shared" si="345"/>
        <v/>
      </c>
      <c r="AY1906" s="61" t="str">
        <f t="shared" si="345"/>
        <v/>
      </c>
      <c r="AZ1906" s="44" t="str">
        <f t="shared" si="345"/>
        <v/>
      </c>
      <c r="BA1906" s="45"/>
      <c r="BB1906" s="97">
        <v>280</v>
      </c>
      <c r="BC1906" s="98">
        <v>0</v>
      </c>
      <c r="BD1906" s="98">
        <v>0</v>
      </c>
      <c r="BE1906" s="98">
        <v>0</v>
      </c>
      <c r="BF1906" s="98">
        <v>0</v>
      </c>
      <c r="BG1906" s="99">
        <f t="shared" si="343"/>
        <v>280</v>
      </c>
      <c r="BH1906" s="52">
        <f t="shared" si="339"/>
        <v>0</v>
      </c>
      <c r="BI1906" s="53">
        <f>IFERROR(IF(ROUND(V1906/((D1906+AK1906)/2),1)&lt;0,0,ROUND(V1906/((D1906+AK1906)/2),1)),0)</f>
        <v>2.2999999999999998</v>
      </c>
      <c r="BJ1906" s="55" t="str">
        <f>IF(AK1906=0,"정상",IF(AP1906="악성","악성",IF(AND(BL1906&gt;3,BI1906&lt;0.5),"악성",IF(AND(AP1906="정상",BL1906&lt;=3),"정상",IF(BI1906&gt;1,"정상","부진")))))</f>
        <v>정상</v>
      </c>
      <c r="BK1906" s="54">
        <v>45992</v>
      </c>
      <c r="BL1906" s="52">
        <f t="shared" si="344"/>
        <v>10</v>
      </c>
    </row>
    <row r="1907" spans="1:64" ht="17.100000000000001" customHeight="1">
      <c r="A1907" s="58" t="s">
        <v>1</v>
      </c>
      <c r="B1907" s="57" t="s">
        <v>938</v>
      </c>
      <c r="C1907" s="56" t="s">
        <v>939</v>
      </c>
      <c r="D1907" s="213">
        <v>0</v>
      </c>
      <c r="E1907" s="214">
        <v>0</v>
      </c>
      <c r="F1907" s="215">
        <v>0</v>
      </c>
      <c r="G1907" s="213">
        <v>360</v>
      </c>
      <c r="H1907" s="216">
        <v>5315.0944440000003</v>
      </c>
      <c r="I1907" s="215">
        <v>1913434</v>
      </c>
      <c r="J1907" s="213">
        <v>0</v>
      </c>
      <c r="K1907" s="216">
        <v>0</v>
      </c>
      <c r="L1907" s="215">
        <v>0</v>
      </c>
      <c r="M1907" s="213">
        <v>0</v>
      </c>
      <c r="N1907" s="216">
        <v>0</v>
      </c>
      <c r="O1907" s="215">
        <v>0</v>
      </c>
      <c r="P1907" s="213">
        <v>0</v>
      </c>
      <c r="Q1907" s="216">
        <v>0</v>
      </c>
      <c r="R1907" s="215">
        <v>0</v>
      </c>
      <c r="S1907" s="213">
        <v>360</v>
      </c>
      <c r="T1907" s="214">
        <v>5315.0944440000003</v>
      </c>
      <c r="U1907" s="217">
        <v>1913434</v>
      </c>
      <c r="V1907" s="213">
        <v>120</v>
      </c>
      <c r="W1907" s="216">
        <v>5315.1</v>
      </c>
      <c r="X1907" s="215">
        <v>637812</v>
      </c>
      <c r="Y1907" s="213">
        <v>0</v>
      </c>
      <c r="Z1907" s="216">
        <v>0</v>
      </c>
      <c r="AA1907" s="215">
        <v>0</v>
      </c>
      <c r="AB1907" s="213">
        <v>0</v>
      </c>
      <c r="AC1907" s="216">
        <v>0</v>
      </c>
      <c r="AD1907" s="215">
        <v>0</v>
      </c>
      <c r="AE1907" s="213">
        <v>0</v>
      </c>
      <c r="AF1907" s="216">
        <v>0</v>
      </c>
      <c r="AG1907" s="215">
        <v>0</v>
      </c>
      <c r="AH1907" s="213">
        <v>120</v>
      </c>
      <c r="AI1907" s="214">
        <v>5315.1</v>
      </c>
      <c r="AJ1907" s="215">
        <v>637812</v>
      </c>
      <c r="AK1907" s="218">
        <v>240</v>
      </c>
      <c r="AL1907" s="214">
        <v>5315.0915999999997</v>
      </c>
      <c r="AM1907" s="215">
        <v>1275622</v>
      </c>
      <c r="AN1907" s="36">
        <f t="shared" si="336"/>
        <v>1.2071736657202892E-4</v>
      </c>
      <c r="AO1907" s="37">
        <f t="shared" si="337"/>
        <v>0.66666666666666663</v>
      </c>
      <c r="AP1907" s="38" t="s">
        <v>2</v>
      </c>
      <c r="AQ1907" s="39" t="str">
        <f t="shared" si="335"/>
        <v>제품</v>
      </c>
      <c r="AR1907" s="40">
        <f t="shared" si="340"/>
        <v>0</v>
      </c>
      <c r="AS1907" s="41">
        <f t="shared" si="341"/>
        <v>0</v>
      </c>
      <c r="AT1907" s="42">
        <f t="shared" si="342"/>
        <v>1275622</v>
      </c>
      <c r="AU1907" s="43">
        <f t="shared" si="338"/>
        <v>1275622</v>
      </c>
      <c r="AV1907" s="95">
        <f t="shared" si="345"/>
        <v>1275621.9839999999</v>
      </c>
      <c r="AW1907" s="61" t="str">
        <f t="shared" si="345"/>
        <v/>
      </c>
      <c r="AX1907" s="61" t="str">
        <f t="shared" si="345"/>
        <v/>
      </c>
      <c r="AY1907" s="61" t="str">
        <f t="shared" si="345"/>
        <v/>
      </c>
      <c r="AZ1907" s="44" t="str">
        <f t="shared" si="345"/>
        <v/>
      </c>
      <c r="BA1907" s="45"/>
      <c r="BB1907" s="97">
        <v>240</v>
      </c>
      <c r="BC1907" s="98">
        <v>0</v>
      </c>
      <c r="BD1907" s="98">
        <v>0</v>
      </c>
      <c r="BE1907" s="98">
        <v>0</v>
      </c>
      <c r="BF1907" s="98">
        <v>0</v>
      </c>
      <c r="BG1907" s="99">
        <f t="shared" si="343"/>
        <v>240</v>
      </c>
      <c r="BH1907" s="52">
        <f t="shared" si="339"/>
        <v>0</v>
      </c>
      <c r="BI1907" s="53">
        <f>IFERROR(IF(ROUND(V1907/((D1907+AK1907)/2),1)&lt;0,0,ROUND(V1907/((D1907+AK1907)/2),1)),0)</f>
        <v>1</v>
      </c>
      <c r="BJ1907" s="55" t="str">
        <f>IF(AK1907=0,"정상",IF(AP1907="악성","악성",IF(AND(BL1907&gt;3,BI1907&lt;0.5),"악성",IF(AND(AP1907="정상",BL1907&lt;=3),"정상",IF(BI1907&gt;1,"정상","부진")))))</f>
        <v>부진</v>
      </c>
      <c r="BK1907" s="54">
        <v>46082</v>
      </c>
      <c r="BL1907" s="52">
        <f t="shared" si="344"/>
        <v>7</v>
      </c>
    </row>
    <row r="1908" spans="1:64" ht="17.100000000000001" customHeight="1">
      <c r="A1908" s="58" t="s">
        <v>1</v>
      </c>
      <c r="B1908" s="57" t="s">
        <v>4051</v>
      </c>
      <c r="C1908" s="56" t="s">
        <v>4052</v>
      </c>
      <c r="D1908" s="213">
        <v>0</v>
      </c>
      <c r="E1908" s="214">
        <v>0</v>
      </c>
      <c r="F1908" s="215">
        <v>0</v>
      </c>
      <c r="G1908" s="213">
        <v>100</v>
      </c>
      <c r="H1908" s="216">
        <v>5403.14</v>
      </c>
      <c r="I1908" s="215">
        <v>540314</v>
      </c>
      <c r="J1908" s="213">
        <v>0</v>
      </c>
      <c r="K1908" s="216">
        <v>0</v>
      </c>
      <c r="L1908" s="215">
        <v>0</v>
      </c>
      <c r="M1908" s="213">
        <v>0</v>
      </c>
      <c r="N1908" s="216">
        <v>0</v>
      </c>
      <c r="O1908" s="215">
        <v>0</v>
      </c>
      <c r="P1908" s="213">
        <v>0</v>
      </c>
      <c r="Q1908" s="216">
        <v>0</v>
      </c>
      <c r="R1908" s="215">
        <v>0</v>
      </c>
      <c r="S1908" s="213">
        <v>100</v>
      </c>
      <c r="T1908" s="214">
        <v>5403.14</v>
      </c>
      <c r="U1908" s="217">
        <v>540314</v>
      </c>
      <c r="V1908" s="213">
        <v>100</v>
      </c>
      <c r="W1908" s="216">
        <v>5403.14</v>
      </c>
      <c r="X1908" s="215">
        <v>540314</v>
      </c>
      <c r="Y1908" s="213">
        <v>0</v>
      </c>
      <c r="Z1908" s="216">
        <v>0</v>
      </c>
      <c r="AA1908" s="215">
        <v>0</v>
      </c>
      <c r="AB1908" s="213">
        <v>0</v>
      </c>
      <c r="AC1908" s="216">
        <v>0</v>
      </c>
      <c r="AD1908" s="215">
        <v>0</v>
      </c>
      <c r="AE1908" s="213">
        <v>0</v>
      </c>
      <c r="AF1908" s="216">
        <v>0</v>
      </c>
      <c r="AG1908" s="215">
        <v>0</v>
      </c>
      <c r="AH1908" s="213">
        <v>100</v>
      </c>
      <c r="AI1908" s="214">
        <v>5403.14</v>
      </c>
      <c r="AJ1908" s="215">
        <v>540314</v>
      </c>
      <c r="AK1908" s="218">
        <v>0</v>
      </c>
      <c r="AL1908" s="214">
        <v>0</v>
      </c>
      <c r="AM1908" s="215">
        <v>0</v>
      </c>
      <c r="AN1908" s="36">
        <f t="shared" si="336"/>
        <v>0</v>
      </c>
      <c r="AO1908" s="37">
        <f t="shared" si="337"/>
        <v>0</v>
      </c>
      <c r="AP1908" s="38" t="s">
        <v>2</v>
      </c>
      <c r="AQ1908" s="39" t="str">
        <f t="shared" si="335"/>
        <v>제품</v>
      </c>
      <c r="AR1908" s="40">
        <f t="shared" si="340"/>
        <v>0</v>
      </c>
      <c r="AS1908" s="41">
        <f t="shared" si="341"/>
        <v>0</v>
      </c>
      <c r="AT1908" s="42">
        <f t="shared" si="342"/>
        <v>0</v>
      </c>
      <c r="AU1908" s="43">
        <f t="shared" si="338"/>
        <v>0</v>
      </c>
      <c r="AV1908" s="95" t="str">
        <f t="shared" si="345"/>
        <v/>
      </c>
      <c r="AW1908" s="61" t="str">
        <f t="shared" si="345"/>
        <v/>
      </c>
      <c r="AX1908" s="61" t="str">
        <f t="shared" si="345"/>
        <v/>
      </c>
      <c r="AY1908" s="61" t="str">
        <f t="shared" si="345"/>
        <v/>
      </c>
      <c r="AZ1908" s="44" t="str">
        <f t="shared" si="345"/>
        <v/>
      </c>
      <c r="BA1908" s="45"/>
      <c r="BB1908" s="97">
        <v>0</v>
      </c>
      <c r="BC1908" s="98">
        <v>0</v>
      </c>
      <c r="BD1908" s="98">
        <v>0</v>
      </c>
      <c r="BE1908" s="98">
        <v>0</v>
      </c>
      <c r="BF1908" s="98">
        <v>0</v>
      </c>
      <c r="BG1908" s="99">
        <f t="shared" si="343"/>
        <v>0</v>
      </c>
      <c r="BH1908" s="52">
        <f t="shared" si="339"/>
        <v>0</v>
      </c>
      <c r="BI1908" s="53">
        <f>IFERROR(IF(ROUND(V1908/((D1908+AK1908)/2),1)&lt;0,0,ROUND(V1908/((D1908+AK1908)/2),1)),0)</f>
        <v>0</v>
      </c>
      <c r="BJ1908" s="55" t="str">
        <f>IF(AK1908=0,"정상",IF(AP1908="악성","악성",IF(AND(BL1908&gt;3,BI1908&lt;0.5),"악성",IF(AND(AP1908="정상",BL1908&lt;=3),"정상",IF(BI1908&gt;1,"정상","부진")))))</f>
        <v>정상</v>
      </c>
      <c r="BK1908" s="54">
        <v>45597</v>
      </c>
      <c r="BL1908" s="52">
        <f t="shared" si="344"/>
        <v>23</v>
      </c>
    </row>
    <row r="1909" spans="1:64" ht="17.100000000000001" customHeight="1">
      <c r="A1909" s="58" t="s">
        <v>1</v>
      </c>
      <c r="B1909" s="57" t="s">
        <v>5924</v>
      </c>
      <c r="C1909" s="56" t="s">
        <v>5925</v>
      </c>
      <c r="D1909" s="213">
        <v>0</v>
      </c>
      <c r="E1909" s="214">
        <v>0</v>
      </c>
      <c r="F1909" s="215">
        <v>0</v>
      </c>
      <c r="G1909" s="213">
        <v>3000</v>
      </c>
      <c r="H1909" s="216">
        <v>1625.3563329999999</v>
      </c>
      <c r="I1909" s="215">
        <v>4876069</v>
      </c>
      <c r="J1909" s="213">
        <v>0</v>
      </c>
      <c r="K1909" s="216">
        <v>0</v>
      </c>
      <c r="L1909" s="215">
        <v>0</v>
      </c>
      <c r="M1909" s="213">
        <v>0</v>
      </c>
      <c r="N1909" s="216">
        <v>0</v>
      </c>
      <c r="O1909" s="215">
        <v>0</v>
      </c>
      <c r="P1909" s="213">
        <v>0</v>
      </c>
      <c r="Q1909" s="216">
        <v>0</v>
      </c>
      <c r="R1909" s="215">
        <v>0</v>
      </c>
      <c r="S1909" s="213">
        <v>3000</v>
      </c>
      <c r="T1909" s="214">
        <v>1625.3563329999999</v>
      </c>
      <c r="U1909" s="217">
        <v>4876069</v>
      </c>
      <c r="V1909" s="213">
        <v>1560</v>
      </c>
      <c r="W1909" s="216">
        <v>1625.3564100000001</v>
      </c>
      <c r="X1909" s="215">
        <v>2535556</v>
      </c>
      <c r="Y1909" s="213">
        <v>0</v>
      </c>
      <c r="Z1909" s="216">
        <v>0</v>
      </c>
      <c r="AA1909" s="215">
        <v>0</v>
      </c>
      <c r="AB1909" s="213">
        <v>0</v>
      </c>
      <c r="AC1909" s="216">
        <v>0</v>
      </c>
      <c r="AD1909" s="215">
        <v>0</v>
      </c>
      <c r="AE1909" s="213">
        <v>0</v>
      </c>
      <c r="AF1909" s="216">
        <v>0</v>
      </c>
      <c r="AG1909" s="215">
        <v>0</v>
      </c>
      <c r="AH1909" s="213">
        <v>1560</v>
      </c>
      <c r="AI1909" s="214">
        <v>1625.3564100000001</v>
      </c>
      <c r="AJ1909" s="215">
        <v>2535556</v>
      </c>
      <c r="AK1909" s="218">
        <v>1440</v>
      </c>
      <c r="AL1909" s="214">
        <v>1625.3561999999999</v>
      </c>
      <c r="AM1909" s="215">
        <v>2340513</v>
      </c>
      <c r="AN1909" s="36">
        <f t="shared" si="336"/>
        <v>2.2149239021246038E-4</v>
      </c>
      <c r="AO1909" s="37">
        <f t="shared" si="337"/>
        <v>0.48</v>
      </c>
      <c r="AP1909" s="38" t="s">
        <v>2</v>
      </c>
      <c r="AQ1909" s="39" t="str">
        <f t="shared" si="335"/>
        <v>제품</v>
      </c>
      <c r="AR1909" s="40">
        <f t="shared" si="340"/>
        <v>0</v>
      </c>
      <c r="AS1909" s="41">
        <f t="shared" si="341"/>
        <v>0</v>
      </c>
      <c r="AT1909" s="42">
        <f t="shared" si="342"/>
        <v>2340513</v>
      </c>
      <c r="AU1909" s="43">
        <f t="shared" si="338"/>
        <v>2340513</v>
      </c>
      <c r="AV1909" s="95">
        <f t="shared" si="345"/>
        <v>2340512.9279999998</v>
      </c>
      <c r="AW1909" s="61" t="str">
        <f t="shared" si="345"/>
        <v/>
      </c>
      <c r="AX1909" s="61" t="str">
        <f t="shared" si="345"/>
        <v/>
      </c>
      <c r="AY1909" s="61" t="str">
        <f t="shared" si="345"/>
        <v/>
      </c>
      <c r="AZ1909" s="44" t="str">
        <f t="shared" si="345"/>
        <v/>
      </c>
      <c r="BA1909" s="45"/>
      <c r="BB1909" s="97">
        <v>1440</v>
      </c>
      <c r="BC1909" s="98">
        <v>0</v>
      </c>
      <c r="BD1909" s="98">
        <v>0</v>
      </c>
      <c r="BE1909" s="98">
        <v>0</v>
      </c>
      <c r="BF1909" s="98">
        <v>0</v>
      </c>
      <c r="BG1909" s="99">
        <f t="shared" si="343"/>
        <v>1440</v>
      </c>
      <c r="BH1909" s="52">
        <f t="shared" si="339"/>
        <v>0</v>
      </c>
      <c r="BI1909" s="53">
        <f>IFERROR(IF(ROUND(V1909/((D1909+AK1909)/2),1)&lt;0,0,ROUND(V1909/((D1909+AK1909)/2),1)),0)</f>
        <v>2.2000000000000002</v>
      </c>
      <c r="BJ1909" s="55" t="str">
        <f>IF(AK1909=0,"정상",IF(AP1909="악성","악성",IF(AND(BL1909&gt;3,BI1909&lt;0.5),"악성",IF(AND(AP1909="정상",BL1909&lt;=3),"정상",IF(BI1909&gt;1,"정상","부진")))))</f>
        <v>정상</v>
      </c>
      <c r="BK1909" s="54">
        <v>46143</v>
      </c>
      <c r="BL1909" s="52">
        <f t="shared" si="344"/>
        <v>5</v>
      </c>
    </row>
    <row r="1910" spans="1:64" ht="17.100000000000001" customHeight="1">
      <c r="A1910" s="58" t="s">
        <v>1</v>
      </c>
      <c r="B1910" s="57" t="s">
        <v>1482</v>
      </c>
      <c r="C1910" s="56" t="s">
        <v>1483</v>
      </c>
      <c r="D1910" s="213">
        <v>0</v>
      </c>
      <c r="E1910" s="214">
        <v>0</v>
      </c>
      <c r="F1910" s="215">
        <v>0</v>
      </c>
      <c r="G1910" s="213">
        <v>1320</v>
      </c>
      <c r="H1910" s="216">
        <v>1847.0401509999999</v>
      </c>
      <c r="I1910" s="215">
        <v>2438093</v>
      </c>
      <c r="J1910" s="213">
        <v>0</v>
      </c>
      <c r="K1910" s="216">
        <v>0</v>
      </c>
      <c r="L1910" s="215">
        <v>0</v>
      </c>
      <c r="M1910" s="213">
        <v>0</v>
      </c>
      <c r="N1910" s="216">
        <v>0</v>
      </c>
      <c r="O1910" s="215">
        <v>0</v>
      </c>
      <c r="P1910" s="213">
        <v>0</v>
      </c>
      <c r="Q1910" s="216">
        <v>0</v>
      </c>
      <c r="R1910" s="215">
        <v>0</v>
      </c>
      <c r="S1910" s="213">
        <v>1320</v>
      </c>
      <c r="T1910" s="214">
        <v>1847.0401509999999</v>
      </c>
      <c r="U1910" s="217">
        <v>2438093</v>
      </c>
      <c r="V1910" s="213">
        <v>600</v>
      </c>
      <c r="W1910" s="216">
        <v>1753.7816660000001</v>
      </c>
      <c r="X1910" s="215">
        <v>1052269</v>
      </c>
      <c r="Y1910" s="213">
        <v>0</v>
      </c>
      <c r="Z1910" s="216">
        <v>0</v>
      </c>
      <c r="AA1910" s="215">
        <v>0</v>
      </c>
      <c r="AB1910" s="213">
        <v>0</v>
      </c>
      <c r="AC1910" s="216">
        <v>0</v>
      </c>
      <c r="AD1910" s="215">
        <v>0</v>
      </c>
      <c r="AE1910" s="213">
        <v>0</v>
      </c>
      <c r="AF1910" s="216">
        <v>0</v>
      </c>
      <c r="AG1910" s="215">
        <v>0</v>
      </c>
      <c r="AH1910" s="213">
        <v>600</v>
      </c>
      <c r="AI1910" s="214">
        <v>1753.7816660000001</v>
      </c>
      <c r="AJ1910" s="215">
        <v>1052269</v>
      </c>
      <c r="AK1910" s="218">
        <v>720</v>
      </c>
      <c r="AL1910" s="214">
        <v>1924.7555</v>
      </c>
      <c r="AM1910" s="215">
        <v>1385824</v>
      </c>
      <c r="AN1910" s="36">
        <f t="shared" si="336"/>
        <v>1.3114623596356553E-4</v>
      </c>
      <c r="AO1910" s="37">
        <f t="shared" si="337"/>
        <v>0.54545454545454541</v>
      </c>
      <c r="AP1910" s="38" t="s">
        <v>2</v>
      </c>
      <c r="AQ1910" s="39" t="str">
        <f t="shared" si="335"/>
        <v>제품</v>
      </c>
      <c r="AR1910" s="40">
        <f t="shared" si="340"/>
        <v>0</v>
      </c>
      <c r="AS1910" s="41">
        <f t="shared" si="341"/>
        <v>0</v>
      </c>
      <c r="AT1910" s="42">
        <f t="shared" si="342"/>
        <v>1385824</v>
      </c>
      <c r="AU1910" s="43">
        <f t="shared" si="338"/>
        <v>1385824</v>
      </c>
      <c r="AV1910" s="95">
        <f t="shared" si="345"/>
        <v>1385823.96</v>
      </c>
      <c r="AW1910" s="61" t="str">
        <f t="shared" si="345"/>
        <v/>
      </c>
      <c r="AX1910" s="61" t="str">
        <f t="shared" si="345"/>
        <v/>
      </c>
      <c r="AY1910" s="61" t="str">
        <f t="shared" si="345"/>
        <v/>
      </c>
      <c r="AZ1910" s="44" t="str">
        <f t="shared" si="345"/>
        <v/>
      </c>
      <c r="BA1910" s="45"/>
      <c r="BB1910" s="97">
        <v>720</v>
      </c>
      <c r="BC1910" s="98">
        <v>0</v>
      </c>
      <c r="BD1910" s="98">
        <v>0</v>
      </c>
      <c r="BE1910" s="98">
        <v>0</v>
      </c>
      <c r="BF1910" s="98">
        <v>0</v>
      </c>
      <c r="BG1910" s="99">
        <f t="shared" si="343"/>
        <v>720</v>
      </c>
      <c r="BH1910" s="52">
        <f t="shared" si="339"/>
        <v>0</v>
      </c>
      <c r="BI1910" s="53">
        <f>IFERROR(IF(ROUND(V1910/((D1910+AK1910)/2),1)&lt;0,0,ROUND(V1910/((D1910+AK1910)/2),1)),0)</f>
        <v>1.7</v>
      </c>
      <c r="BJ1910" s="55" t="str">
        <f>IF(AK1910=0,"정상",IF(AP1910="악성","악성",IF(AND(BL1910&gt;3,BI1910&lt;0.5),"악성",IF(AND(AP1910="정상",BL1910&lt;=3),"정상",IF(BI1910&gt;1,"정상","부진")))))</f>
        <v>정상</v>
      </c>
      <c r="BK1910" s="54">
        <v>46235</v>
      </c>
      <c r="BL1910" s="52">
        <f t="shared" si="344"/>
        <v>2</v>
      </c>
    </row>
    <row r="1911" spans="1:64" ht="17.100000000000001" customHeight="1">
      <c r="A1911" s="58" t="s">
        <v>1</v>
      </c>
      <c r="B1911" s="57" t="s">
        <v>4053</v>
      </c>
      <c r="C1911" s="56" t="s">
        <v>4054</v>
      </c>
      <c r="D1911" s="213">
        <v>2000</v>
      </c>
      <c r="E1911" s="214">
        <v>1851.14</v>
      </c>
      <c r="F1911" s="215">
        <v>3702280</v>
      </c>
      <c r="G1911" s="213">
        <v>0</v>
      </c>
      <c r="H1911" s="216">
        <v>0</v>
      </c>
      <c r="I1911" s="215">
        <v>0</v>
      </c>
      <c r="J1911" s="213">
        <v>0</v>
      </c>
      <c r="K1911" s="216">
        <v>0</v>
      </c>
      <c r="L1911" s="215">
        <v>0</v>
      </c>
      <c r="M1911" s="213">
        <v>0</v>
      </c>
      <c r="N1911" s="216">
        <v>0</v>
      </c>
      <c r="O1911" s="215">
        <v>0</v>
      </c>
      <c r="P1911" s="213">
        <v>0</v>
      </c>
      <c r="Q1911" s="216">
        <v>0</v>
      </c>
      <c r="R1911" s="215">
        <v>0</v>
      </c>
      <c r="S1911" s="213">
        <v>0</v>
      </c>
      <c r="T1911" s="214">
        <v>0</v>
      </c>
      <c r="U1911" s="217">
        <v>0</v>
      </c>
      <c r="V1911" s="213">
        <v>2000</v>
      </c>
      <c r="W1911" s="216">
        <v>1851.14</v>
      </c>
      <c r="X1911" s="215">
        <v>3702280</v>
      </c>
      <c r="Y1911" s="213">
        <v>0</v>
      </c>
      <c r="Z1911" s="216">
        <v>0</v>
      </c>
      <c r="AA1911" s="215">
        <v>0</v>
      </c>
      <c r="AB1911" s="213">
        <v>0</v>
      </c>
      <c r="AC1911" s="216">
        <v>0</v>
      </c>
      <c r="AD1911" s="215">
        <v>0</v>
      </c>
      <c r="AE1911" s="213">
        <v>0</v>
      </c>
      <c r="AF1911" s="216">
        <v>0</v>
      </c>
      <c r="AG1911" s="215">
        <v>0</v>
      </c>
      <c r="AH1911" s="213">
        <v>2000</v>
      </c>
      <c r="AI1911" s="214">
        <v>1851.14</v>
      </c>
      <c r="AJ1911" s="215">
        <v>3702280</v>
      </c>
      <c r="AK1911" s="218">
        <v>0</v>
      </c>
      <c r="AL1911" s="214">
        <v>0</v>
      </c>
      <c r="AM1911" s="215">
        <v>0</v>
      </c>
      <c r="AN1911" s="36">
        <f t="shared" si="336"/>
        <v>0</v>
      </c>
      <c r="AO1911" s="37">
        <f t="shared" si="337"/>
        <v>0</v>
      </c>
      <c r="AP1911" s="38" t="s">
        <v>4</v>
      </c>
      <c r="AQ1911" s="39" t="str">
        <f t="shared" si="335"/>
        <v>제품</v>
      </c>
      <c r="AR1911" s="40">
        <f t="shared" si="340"/>
        <v>0</v>
      </c>
      <c r="AS1911" s="41">
        <f t="shared" si="341"/>
        <v>0</v>
      </c>
      <c r="AT1911" s="42">
        <f t="shared" si="342"/>
        <v>0</v>
      </c>
      <c r="AU1911" s="43">
        <f t="shared" si="338"/>
        <v>0</v>
      </c>
      <c r="AV1911" s="95" t="str">
        <f t="shared" si="345"/>
        <v/>
      </c>
      <c r="AW1911" s="61" t="str">
        <f t="shared" si="345"/>
        <v/>
      </c>
      <c r="AX1911" s="61" t="str">
        <f t="shared" si="345"/>
        <v/>
      </c>
      <c r="AY1911" s="61" t="str">
        <f t="shared" si="345"/>
        <v/>
      </c>
      <c r="AZ1911" s="44" t="str">
        <f t="shared" si="345"/>
        <v/>
      </c>
      <c r="BA1911" s="45"/>
      <c r="BB1911" s="97">
        <v>0</v>
      </c>
      <c r="BC1911" s="98">
        <v>0</v>
      </c>
      <c r="BD1911" s="98">
        <v>0</v>
      </c>
      <c r="BE1911" s="98">
        <v>0</v>
      </c>
      <c r="BF1911" s="98">
        <v>0</v>
      </c>
      <c r="BG1911" s="99">
        <f t="shared" si="343"/>
        <v>0</v>
      </c>
      <c r="BH1911" s="52">
        <f t="shared" si="339"/>
        <v>0</v>
      </c>
      <c r="BI1911" s="53">
        <f>IFERROR(IF(ROUND(V1911/((D1911+AK1911)/2),1)&lt;0,0,ROUND(V1911/((D1911+AK1911)/2),1)),0)</f>
        <v>2</v>
      </c>
      <c r="BJ1911" s="55" t="str">
        <f>IF(AK1911=0,"정상",IF(AP1911="악성","악성",IF(AND(BL1911&gt;3,BI1911&lt;0.5),"악성",IF(AND(AP1911="정상",BL1911&lt;=3),"정상",IF(BI1911&gt;1,"정상","부진")))))</f>
        <v>정상</v>
      </c>
      <c r="BK1911" s="54">
        <v>45597</v>
      </c>
      <c r="BL1911" s="52">
        <f t="shared" si="344"/>
        <v>23</v>
      </c>
    </row>
    <row r="1912" spans="1:64" ht="17.100000000000001" customHeight="1">
      <c r="A1912" s="58" t="s">
        <v>1</v>
      </c>
      <c r="B1912" s="57" t="s">
        <v>1484</v>
      </c>
      <c r="C1912" s="56" t="s">
        <v>1485</v>
      </c>
      <c r="D1912" s="213">
        <v>0</v>
      </c>
      <c r="E1912" s="214">
        <v>0</v>
      </c>
      <c r="F1912" s="215">
        <v>0</v>
      </c>
      <c r="G1912" s="213">
        <v>3720</v>
      </c>
      <c r="H1912" s="216">
        <v>1768.4991930000001</v>
      </c>
      <c r="I1912" s="215">
        <v>6578817</v>
      </c>
      <c r="J1912" s="213">
        <v>0</v>
      </c>
      <c r="K1912" s="216">
        <v>0</v>
      </c>
      <c r="L1912" s="215">
        <v>0</v>
      </c>
      <c r="M1912" s="213">
        <v>0</v>
      </c>
      <c r="N1912" s="216">
        <v>0</v>
      </c>
      <c r="O1912" s="215">
        <v>0</v>
      </c>
      <c r="P1912" s="213">
        <v>0</v>
      </c>
      <c r="Q1912" s="216">
        <v>0</v>
      </c>
      <c r="R1912" s="215">
        <v>0</v>
      </c>
      <c r="S1912" s="213">
        <v>3720</v>
      </c>
      <c r="T1912" s="214">
        <v>1768.4991930000001</v>
      </c>
      <c r="U1912" s="217">
        <v>6578817</v>
      </c>
      <c r="V1912" s="213">
        <v>2160</v>
      </c>
      <c r="W1912" s="216">
        <v>1738.45</v>
      </c>
      <c r="X1912" s="215">
        <v>3755052</v>
      </c>
      <c r="Y1912" s="213">
        <v>0</v>
      </c>
      <c r="Z1912" s="216">
        <v>0</v>
      </c>
      <c r="AA1912" s="215">
        <v>0</v>
      </c>
      <c r="AB1912" s="213">
        <v>0</v>
      </c>
      <c r="AC1912" s="216">
        <v>0</v>
      </c>
      <c r="AD1912" s="215">
        <v>0</v>
      </c>
      <c r="AE1912" s="213">
        <v>0</v>
      </c>
      <c r="AF1912" s="216">
        <v>0</v>
      </c>
      <c r="AG1912" s="215">
        <v>0</v>
      </c>
      <c r="AH1912" s="213">
        <v>2160</v>
      </c>
      <c r="AI1912" s="214">
        <v>1738.45</v>
      </c>
      <c r="AJ1912" s="215">
        <v>3755052</v>
      </c>
      <c r="AK1912" s="218">
        <v>1560</v>
      </c>
      <c r="AL1912" s="214">
        <v>1810.1057000000001</v>
      </c>
      <c r="AM1912" s="215">
        <v>2823765</v>
      </c>
      <c r="AN1912" s="36">
        <f t="shared" si="336"/>
        <v>2.6722451840613067E-4</v>
      </c>
      <c r="AO1912" s="37">
        <f t="shared" si="337"/>
        <v>0.41935483870967744</v>
      </c>
      <c r="AP1912" s="38" t="s">
        <v>2</v>
      </c>
      <c r="AQ1912" s="39" t="str">
        <f t="shared" si="335"/>
        <v>제품</v>
      </c>
      <c r="AR1912" s="40">
        <f t="shared" si="340"/>
        <v>0</v>
      </c>
      <c r="AS1912" s="41">
        <f t="shared" si="341"/>
        <v>0</v>
      </c>
      <c r="AT1912" s="42">
        <f t="shared" si="342"/>
        <v>2823765</v>
      </c>
      <c r="AU1912" s="43">
        <f t="shared" si="338"/>
        <v>2823765</v>
      </c>
      <c r="AV1912" s="95">
        <f t="shared" si="345"/>
        <v>2823764.892</v>
      </c>
      <c r="AW1912" s="61" t="str">
        <f t="shared" si="345"/>
        <v/>
      </c>
      <c r="AX1912" s="61" t="str">
        <f t="shared" si="345"/>
        <v/>
      </c>
      <c r="AY1912" s="61" t="str">
        <f t="shared" si="345"/>
        <v/>
      </c>
      <c r="AZ1912" s="44" t="str">
        <f t="shared" si="345"/>
        <v/>
      </c>
      <c r="BA1912" s="45"/>
      <c r="BB1912" s="97">
        <v>1560</v>
      </c>
      <c r="BC1912" s="98">
        <v>0</v>
      </c>
      <c r="BD1912" s="98">
        <v>0</v>
      </c>
      <c r="BE1912" s="98">
        <v>0</v>
      </c>
      <c r="BF1912" s="98">
        <v>0</v>
      </c>
      <c r="BG1912" s="99">
        <f t="shared" si="343"/>
        <v>1560</v>
      </c>
      <c r="BH1912" s="52">
        <f t="shared" si="339"/>
        <v>0</v>
      </c>
      <c r="BI1912" s="53">
        <f>IFERROR(IF(ROUND(V1912/((D1912+AK1912)/2),1)&lt;0,0,ROUND(V1912/((D1912+AK1912)/2),1)),0)</f>
        <v>2.8</v>
      </c>
      <c r="BJ1912" s="55" t="str">
        <f>IF(AK1912=0,"정상",IF(AP1912="악성","악성",IF(AND(BL1912&gt;3,BI1912&lt;0.5),"악성",IF(AND(AP1912="정상",BL1912&lt;=3),"정상",IF(BI1912&gt;1,"정상","부진")))))</f>
        <v>정상</v>
      </c>
      <c r="BK1912" s="54">
        <v>46143</v>
      </c>
      <c r="BL1912" s="52">
        <f t="shared" si="344"/>
        <v>5</v>
      </c>
    </row>
    <row r="1913" spans="1:64" ht="17.100000000000001" customHeight="1">
      <c r="A1913" s="58" t="s">
        <v>1</v>
      </c>
      <c r="B1913" s="57" t="s">
        <v>5926</v>
      </c>
      <c r="C1913" s="56" t="s">
        <v>5927</v>
      </c>
      <c r="D1913" s="213">
        <v>0</v>
      </c>
      <c r="E1913" s="214">
        <v>0</v>
      </c>
      <c r="F1913" s="215">
        <v>0</v>
      </c>
      <c r="G1913" s="213">
        <v>3000</v>
      </c>
      <c r="H1913" s="216">
        <v>1906.879666</v>
      </c>
      <c r="I1913" s="215">
        <v>5720639</v>
      </c>
      <c r="J1913" s="213">
        <v>0</v>
      </c>
      <c r="K1913" s="216">
        <v>0</v>
      </c>
      <c r="L1913" s="215">
        <v>0</v>
      </c>
      <c r="M1913" s="213">
        <v>0</v>
      </c>
      <c r="N1913" s="216">
        <v>0</v>
      </c>
      <c r="O1913" s="215">
        <v>0</v>
      </c>
      <c r="P1913" s="213">
        <v>0</v>
      </c>
      <c r="Q1913" s="216">
        <v>0</v>
      </c>
      <c r="R1913" s="215">
        <v>0</v>
      </c>
      <c r="S1913" s="213">
        <v>3000</v>
      </c>
      <c r="T1913" s="214">
        <v>1906.879666</v>
      </c>
      <c r="U1913" s="217">
        <v>5720639</v>
      </c>
      <c r="V1913" s="213">
        <v>1440</v>
      </c>
      <c r="W1913" s="216">
        <v>1906.880555</v>
      </c>
      <c r="X1913" s="215">
        <v>2745908</v>
      </c>
      <c r="Y1913" s="213">
        <v>0</v>
      </c>
      <c r="Z1913" s="216">
        <v>0</v>
      </c>
      <c r="AA1913" s="215">
        <v>0</v>
      </c>
      <c r="AB1913" s="213">
        <v>0</v>
      </c>
      <c r="AC1913" s="216">
        <v>0</v>
      </c>
      <c r="AD1913" s="215">
        <v>0</v>
      </c>
      <c r="AE1913" s="213">
        <v>0</v>
      </c>
      <c r="AF1913" s="216">
        <v>0</v>
      </c>
      <c r="AG1913" s="215">
        <v>0</v>
      </c>
      <c r="AH1913" s="213">
        <v>1440</v>
      </c>
      <c r="AI1913" s="214">
        <v>1906.880555</v>
      </c>
      <c r="AJ1913" s="215">
        <v>2745908</v>
      </c>
      <c r="AK1913" s="218">
        <v>1560</v>
      </c>
      <c r="AL1913" s="214">
        <v>1906.8788</v>
      </c>
      <c r="AM1913" s="215">
        <v>2974731</v>
      </c>
      <c r="AN1913" s="36">
        <f t="shared" si="336"/>
        <v>2.8151105310207739E-4</v>
      </c>
      <c r="AO1913" s="37">
        <f t="shared" si="337"/>
        <v>0.52</v>
      </c>
      <c r="AP1913" s="38" t="s">
        <v>2</v>
      </c>
      <c r="AQ1913" s="39" t="str">
        <f t="shared" si="335"/>
        <v>제품</v>
      </c>
      <c r="AR1913" s="40">
        <f t="shared" si="340"/>
        <v>0</v>
      </c>
      <c r="AS1913" s="41">
        <f t="shared" si="341"/>
        <v>0</v>
      </c>
      <c r="AT1913" s="42">
        <f t="shared" si="342"/>
        <v>2974731</v>
      </c>
      <c r="AU1913" s="43">
        <f t="shared" si="338"/>
        <v>2974731</v>
      </c>
      <c r="AV1913" s="95">
        <f t="shared" si="345"/>
        <v>2974730.9279999998</v>
      </c>
      <c r="AW1913" s="61" t="str">
        <f t="shared" si="345"/>
        <v/>
      </c>
      <c r="AX1913" s="61" t="str">
        <f t="shared" si="345"/>
        <v/>
      </c>
      <c r="AY1913" s="61" t="str">
        <f t="shared" si="345"/>
        <v/>
      </c>
      <c r="AZ1913" s="44" t="str">
        <f t="shared" si="345"/>
        <v/>
      </c>
      <c r="BA1913" s="45"/>
      <c r="BB1913" s="97">
        <v>1560</v>
      </c>
      <c r="BC1913" s="98">
        <v>0</v>
      </c>
      <c r="BD1913" s="98">
        <v>0</v>
      </c>
      <c r="BE1913" s="98">
        <v>0</v>
      </c>
      <c r="BF1913" s="98">
        <v>0</v>
      </c>
      <c r="BG1913" s="99">
        <f t="shared" si="343"/>
        <v>1560</v>
      </c>
      <c r="BH1913" s="52">
        <f t="shared" si="339"/>
        <v>0</v>
      </c>
      <c r="BI1913" s="53">
        <f>IFERROR(IF(ROUND(V1913/((D1913+AK1913)/2),1)&lt;0,0,ROUND(V1913/((D1913+AK1913)/2),1)),0)</f>
        <v>1.8</v>
      </c>
      <c r="BJ1913" s="55" t="str">
        <f>IF(AK1913=0,"정상",IF(AP1913="악성","악성",IF(AND(BL1913&gt;3,BI1913&lt;0.5),"악성",IF(AND(AP1913="정상",BL1913&lt;=3),"정상",IF(BI1913&gt;1,"정상","부진")))))</f>
        <v>정상</v>
      </c>
      <c r="BK1913" s="54">
        <v>46143</v>
      </c>
      <c r="BL1913" s="52">
        <f t="shared" si="344"/>
        <v>5</v>
      </c>
    </row>
    <row r="1914" spans="1:64" ht="17.100000000000001" customHeight="1">
      <c r="A1914" s="58" t="s">
        <v>1</v>
      </c>
      <c r="B1914" s="57" t="s">
        <v>1486</v>
      </c>
      <c r="C1914" s="56" t="s">
        <v>1487</v>
      </c>
      <c r="D1914" s="213">
        <v>0</v>
      </c>
      <c r="E1914" s="214">
        <v>0</v>
      </c>
      <c r="F1914" s="215">
        <v>0</v>
      </c>
      <c r="G1914" s="213">
        <v>600</v>
      </c>
      <c r="H1914" s="216">
        <v>1542.0883329999999</v>
      </c>
      <c r="I1914" s="215">
        <v>925253</v>
      </c>
      <c r="J1914" s="213">
        <v>0</v>
      </c>
      <c r="K1914" s="216">
        <v>0</v>
      </c>
      <c r="L1914" s="215">
        <v>0</v>
      </c>
      <c r="M1914" s="213">
        <v>0</v>
      </c>
      <c r="N1914" s="216">
        <v>0</v>
      </c>
      <c r="O1914" s="215">
        <v>0</v>
      </c>
      <c r="P1914" s="213">
        <v>0</v>
      </c>
      <c r="Q1914" s="216">
        <v>0</v>
      </c>
      <c r="R1914" s="215">
        <v>0</v>
      </c>
      <c r="S1914" s="213">
        <v>600</v>
      </c>
      <c r="T1914" s="214">
        <v>1542.0883329999999</v>
      </c>
      <c r="U1914" s="217">
        <v>925253</v>
      </c>
      <c r="V1914" s="213">
        <v>400</v>
      </c>
      <c r="W1914" s="216">
        <v>1537.4675</v>
      </c>
      <c r="X1914" s="215">
        <v>614987</v>
      </c>
      <c r="Y1914" s="213">
        <v>0</v>
      </c>
      <c r="Z1914" s="216">
        <v>0</v>
      </c>
      <c r="AA1914" s="215">
        <v>0</v>
      </c>
      <c r="AB1914" s="213">
        <v>0</v>
      </c>
      <c r="AC1914" s="216">
        <v>0</v>
      </c>
      <c r="AD1914" s="215">
        <v>0</v>
      </c>
      <c r="AE1914" s="213">
        <v>0</v>
      </c>
      <c r="AF1914" s="216">
        <v>0</v>
      </c>
      <c r="AG1914" s="215">
        <v>0</v>
      </c>
      <c r="AH1914" s="213">
        <v>400</v>
      </c>
      <c r="AI1914" s="214">
        <v>1537.4675</v>
      </c>
      <c r="AJ1914" s="215">
        <v>614987</v>
      </c>
      <c r="AK1914" s="218">
        <v>200</v>
      </c>
      <c r="AL1914" s="214">
        <v>1551.33</v>
      </c>
      <c r="AM1914" s="215">
        <v>310266</v>
      </c>
      <c r="AN1914" s="36">
        <f t="shared" si="336"/>
        <v>2.9361750155482676E-5</v>
      </c>
      <c r="AO1914" s="37">
        <f t="shared" si="337"/>
        <v>0.33333333333333331</v>
      </c>
      <c r="AP1914" s="38" t="s">
        <v>2</v>
      </c>
      <c r="AQ1914" s="39" t="str">
        <f t="shared" si="335"/>
        <v>제품</v>
      </c>
      <c r="AR1914" s="40">
        <f t="shared" si="340"/>
        <v>0</v>
      </c>
      <c r="AS1914" s="41">
        <f t="shared" si="341"/>
        <v>0</v>
      </c>
      <c r="AT1914" s="42">
        <f t="shared" si="342"/>
        <v>310266</v>
      </c>
      <c r="AU1914" s="43">
        <f t="shared" si="338"/>
        <v>310266</v>
      </c>
      <c r="AV1914" s="95">
        <f t="shared" si="345"/>
        <v>310266</v>
      </c>
      <c r="AW1914" s="61" t="str">
        <f t="shared" si="345"/>
        <v/>
      </c>
      <c r="AX1914" s="61" t="str">
        <f t="shared" si="345"/>
        <v/>
      </c>
      <c r="AY1914" s="61" t="str">
        <f t="shared" si="345"/>
        <v/>
      </c>
      <c r="AZ1914" s="44" t="str">
        <f t="shared" si="345"/>
        <v/>
      </c>
      <c r="BA1914" s="45"/>
      <c r="BB1914" s="97">
        <v>200</v>
      </c>
      <c r="BC1914" s="98">
        <v>0</v>
      </c>
      <c r="BD1914" s="98">
        <v>0</v>
      </c>
      <c r="BE1914" s="98">
        <v>0</v>
      </c>
      <c r="BF1914" s="98">
        <v>0</v>
      </c>
      <c r="BG1914" s="99">
        <f t="shared" si="343"/>
        <v>200</v>
      </c>
      <c r="BH1914" s="52">
        <f t="shared" si="339"/>
        <v>0</v>
      </c>
      <c r="BI1914" s="53">
        <f>IFERROR(IF(ROUND(V1914/((D1914+AK1914)/2),1)&lt;0,0,ROUND(V1914/((D1914+AK1914)/2),1)),0)</f>
        <v>4</v>
      </c>
      <c r="BJ1914" s="55" t="str">
        <f>IF(AK1914=0,"정상",IF(AP1914="악성","악성",IF(AND(BL1914&gt;3,BI1914&lt;0.5),"악성",IF(AND(AP1914="정상",BL1914&lt;=3),"정상",IF(BI1914&gt;1,"정상","부진")))))</f>
        <v>정상</v>
      </c>
      <c r="BK1914" s="54">
        <v>45931</v>
      </c>
      <c r="BL1914" s="52">
        <f t="shared" si="344"/>
        <v>12</v>
      </c>
    </row>
    <row r="1915" spans="1:64" ht="17.100000000000001" customHeight="1">
      <c r="A1915" s="58" t="s">
        <v>1</v>
      </c>
      <c r="B1915" s="57" t="s">
        <v>1488</v>
      </c>
      <c r="C1915" s="56" t="s">
        <v>1489</v>
      </c>
      <c r="D1915" s="213">
        <v>0</v>
      </c>
      <c r="E1915" s="214">
        <v>0</v>
      </c>
      <c r="F1915" s="215">
        <v>0</v>
      </c>
      <c r="G1915" s="213">
        <v>3480</v>
      </c>
      <c r="H1915" s="216">
        <v>2177.841954</v>
      </c>
      <c r="I1915" s="215">
        <v>7578890</v>
      </c>
      <c r="J1915" s="213">
        <v>0</v>
      </c>
      <c r="K1915" s="216">
        <v>0</v>
      </c>
      <c r="L1915" s="215">
        <v>0</v>
      </c>
      <c r="M1915" s="213">
        <v>0</v>
      </c>
      <c r="N1915" s="216">
        <v>0</v>
      </c>
      <c r="O1915" s="215">
        <v>0</v>
      </c>
      <c r="P1915" s="213">
        <v>0</v>
      </c>
      <c r="Q1915" s="216">
        <v>0</v>
      </c>
      <c r="R1915" s="215">
        <v>0</v>
      </c>
      <c r="S1915" s="213">
        <v>3480</v>
      </c>
      <c r="T1915" s="214">
        <v>2177.841954</v>
      </c>
      <c r="U1915" s="217">
        <v>7578890</v>
      </c>
      <c r="V1915" s="213">
        <v>2040</v>
      </c>
      <c r="W1915" s="216">
        <v>2151.7573520000001</v>
      </c>
      <c r="X1915" s="215">
        <v>4389585</v>
      </c>
      <c r="Y1915" s="213">
        <v>0</v>
      </c>
      <c r="Z1915" s="216">
        <v>0</v>
      </c>
      <c r="AA1915" s="215">
        <v>0</v>
      </c>
      <c r="AB1915" s="213">
        <v>0</v>
      </c>
      <c r="AC1915" s="216">
        <v>0</v>
      </c>
      <c r="AD1915" s="215">
        <v>0</v>
      </c>
      <c r="AE1915" s="213">
        <v>0</v>
      </c>
      <c r="AF1915" s="216">
        <v>0</v>
      </c>
      <c r="AG1915" s="215">
        <v>0</v>
      </c>
      <c r="AH1915" s="213">
        <v>2040</v>
      </c>
      <c r="AI1915" s="214">
        <v>2151.7573520000001</v>
      </c>
      <c r="AJ1915" s="215">
        <v>4389585</v>
      </c>
      <c r="AK1915" s="218">
        <v>1440</v>
      </c>
      <c r="AL1915" s="214">
        <v>2214.7950999999998</v>
      </c>
      <c r="AM1915" s="215">
        <v>3189305</v>
      </c>
      <c r="AN1915" s="36">
        <f t="shared" si="336"/>
        <v>3.0181707496029753E-4</v>
      </c>
      <c r="AO1915" s="37">
        <f t="shared" si="337"/>
        <v>0.41379310344827586</v>
      </c>
      <c r="AP1915" s="38" t="s">
        <v>2</v>
      </c>
      <c r="AQ1915" s="39" t="str">
        <f t="shared" si="335"/>
        <v>제품</v>
      </c>
      <c r="AR1915" s="40">
        <f t="shared" si="340"/>
        <v>0</v>
      </c>
      <c r="AS1915" s="41">
        <f t="shared" si="341"/>
        <v>0</v>
      </c>
      <c r="AT1915" s="42">
        <f t="shared" si="342"/>
        <v>3189305</v>
      </c>
      <c r="AU1915" s="43">
        <f t="shared" si="338"/>
        <v>3189305</v>
      </c>
      <c r="AV1915" s="95">
        <f t="shared" si="345"/>
        <v>3189304.9439999997</v>
      </c>
      <c r="AW1915" s="61" t="str">
        <f t="shared" si="345"/>
        <v/>
      </c>
      <c r="AX1915" s="61" t="str">
        <f t="shared" si="345"/>
        <v/>
      </c>
      <c r="AY1915" s="61" t="str">
        <f t="shared" si="345"/>
        <v/>
      </c>
      <c r="AZ1915" s="44" t="str">
        <f t="shared" si="345"/>
        <v/>
      </c>
      <c r="BA1915" s="45"/>
      <c r="BB1915" s="97">
        <v>1440</v>
      </c>
      <c r="BC1915" s="98">
        <v>0</v>
      </c>
      <c r="BD1915" s="98">
        <v>0</v>
      </c>
      <c r="BE1915" s="98">
        <v>0</v>
      </c>
      <c r="BF1915" s="98">
        <v>0</v>
      </c>
      <c r="BG1915" s="99">
        <f t="shared" si="343"/>
        <v>1440</v>
      </c>
      <c r="BH1915" s="52">
        <f t="shared" si="339"/>
        <v>0</v>
      </c>
      <c r="BI1915" s="53">
        <f>IFERROR(IF(ROUND(V1915/((D1915+AK1915)/2),1)&lt;0,0,ROUND(V1915/((D1915+AK1915)/2),1)),0)</f>
        <v>2.8</v>
      </c>
      <c r="BJ1915" s="55" t="str">
        <f>IF(AK1915=0,"정상",IF(AP1915="악성","악성",IF(AND(BL1915&gt;3,BI1915&lt;0.5),"악성",IF(AND(AP1915="정상",BL1915&lt;=3),"정상",IF(BI1915&gt;1,"정상","부진")))))</f>
        <v>정상</v>
      </c>
      <c r="BK1915" s="54">
        <v>46143</v>
      </c>
      <c r="BL1915" s="52">
        <f t="shared" si="344"/>
        <v>5</v>
      </c>
    </row>
    <row r="1916" spans="1:64" ht="17.100000000000001" customHeight="1">
      <c r="A1916" s="58" t="s">
        <v>1</v>
      </c>
      <c r="B1916" s="57" t="s">
        <v>1490</v>
      </c>
      <c r="C1916" s="56" t="s">
        <v>1491</v>
      </c>
      <c r="D1916" s="213">
        <v>0</v>
      </c>
      <c r="E1916" s="214">
        <v>0</v>
      </c>
      <c r="F1916" s="215">
        <v>0</v>
      </c>
      <c r="G1916" s="213">
        <v>3760</v>
      </c>
      <c r="H1916" s="216">
        <v>1982.9340420000001</v>
      </c>
      <c r="I1916" s="215">
        <v>7455832</v>
      </c>
      <c r="J1916" s="213">
        <v>0</v>
      </c>
      <c r="K1916" s="216">
        <v>0</v>
      </c>
      <c r="L1916" s="215">
        <v>0</v>
      </c>
      <c r="M1916" s="213">
        <v>0</v>
      </c>
      <c r="N1916" s="216">
        <v>0</v>
      </c>
      <c r="O1916" s="215">
        <v>0</v>
      </c>
      <c r="P1916" s="213">
        <v>0</v>
      </c>
      <c r="Q1916" s="216">
        <v>0</v>
      </c>
      <c r="R1916" s="215">
        <v>0</v>
      </c>
      <c r="S1916" s="213">
        <v>3760</v>
      </c>
      <c r="T1916" s="214">
        <v>1982.9340420000001</v>
      </c>
      <c r="U1916" s="217">
        <v>7455832</v>
      </c>
      <c r="V1916" s="213">
        <v>2200</v>
      </c>
      <c r="W1916" s="216">
        <v>1961.7713630000001</v>
      </c>
      <c r="X1916" s="215">
        <v>4315897</v>
      </c>
      <c r="Y1916" s="213">
        <v>0</v>
      </c>
      <c r="Z1916" s="216">
        <v>0</v>
      </c>
      <c r="AA1916" s="215">
        <v>0</v>
      </c>
      <c r="AB1916" s="213">
        <v>0</v>
      </c>
      <c r="AC1916" s="216">
        <v>0</v>
      </c>
      <c r="AD1916" s="215">
        <v>0</v>
      </c>
      <c r="AE1916" s="213">
        <v>0</v>
      </c>
      <c r="AF1916" s="216">
        <v>0</v>
      </c>
      <c r="AG1916" s="215">
        <v>0</v>
      </c>
      <c r="AH1916" s="213">
        <v>2200</v>
      </c>
      <c r="AI1916" s="214">
        <v>1961.7713630000001</v>
      </c>
      <c r="AJ1916" s="215">
        <v>4315897</v>
      </c>
      <c r="AK1916" s="218">
        <v>1560</v>
      </c>
      <c r="AL1916" s="214">
        <v>2012.7788</v>
      </c>
      <c r="AM1916" s="215">
        <v>3139935</v>
      </c>
      <c r="AN1916" s="36">
        <f t="shared" si="336"/>
        <v>2.971449884114131E-4</v>
      </c>
      <c r="AO1916" s="37">
        <f t="shared" si="337"/>
        <v>0.41489361702127658</v>
      </c>
      <c r="AP1916" s="38" t="s">
        <v>2</v>
      </c>
      <c r="AQ1916" s="39" t="str">
        <f t="shared" ref="AQ1916:AQ1979" si="346">A1916</f>
        <v>제품</v>
      </c>
      <c r="AR1916" s="40">
        <f t="shared" si="340"/>
        <v>0</v>
      </c>
      <c r="AS1916" s="41">
        <f t="shared" si="341"/>
        <v>0</v>
      </c>
      <c r="AT1916" s="42">
        <f t="shared" si="342"/>
        <v>3139935</v>
      </c>
      <c r="AU1916" s="43">
        <f t="shared" si="338"/>
        <v>3139935</v>
      </c>
      <c r="AV1916" s="95">
        <f t="shared" si="345"/>
        <v>3139934.9280000003</v>
      </c>
      <c r="AW1916" s="61" t="str">
        <f t="shared" si="345"/>
        <v/>
      </c>
      <c r="AX1916" s="61" t="str">
        <f t="shared" si="345"/>
        <v/>
      </c>
      <c r="AY1916" s="61" t="str">
        <f t="shared" si="345"/>
        <v/>
      </c>
      <c r="AZ1916" s="44" t="str">
        <f t="shared" si="345"/>
        <v/>
      </c>
      <c r="BA1916" s="45"/>
      <c r="BB1916" s="97">
        <v>1560</v>
      </c>
      <c r="BC1916" s="98">
        <v>0</v>
      </c>
      <c r="BD1916" s="98">
        <v>0</v>
      </c>
      <c r="BE1916" s="98">
        <v>0</v>
      </c>
      <c r="BF1916" s="98">
        <v>0</v>
      </c>
      <c r="BG1916" s="99">
        <f t="shared" si="343"/>
        <v>1560</v>
      </c>
      <c r="BH1916" s="52">
        <f t="shared" si="339"/>
        <v>0</v>
      </c>
      <c r="BI1916" s="53">
        <f>IFERROR(IF(ROUND(V1916/((D1916+AK1916)/2),1)&lt;0,0,ROUND(V1916/((D1916+AK1916)/2),1)),0)</f>
        <v>2.8</v>
      </c>
      <c r="BJ1916" s="55" t="str">
        <f>IF(AK1916=0,"정상",IF(AP1916="악성","악성",IF(AND(BL1916&gt;3,BI1916&lt;0.5),"악성",IF(AND(AP1916="정상",BL1916&lt;=3),"정상",IF(BI1916&gt;1,"정상","부진")))))</f>
        <v>정상</v>
      </c>
      <c r="BK1916" s="54">
        <v>46143</v>
      </c>
      <c r="BL1916" s="52">
        <f t="shared" si="344"/>
        <v>5</v>
      </c>
    </row>
    <row r="1917" spans="1:64" ht="17.100000000000001" customHeight="1">
      <c r="A1917" s="58" t="s">
        <v>1</v>
      </c>
      <c r="B1917" s="57" t="s">
        <v>1492</v>
      </c>
      <c r="C1917" s="56" t="s">
        <v>1493</v>
      </c>
      <c r="D1917" s="213">
        <v>0</v>
      </c>
      <c r="E1917" s="214">
        <v>0</v>
      </c>
      <c r="F1917" s="215">
        <v>0</v>
      </c>
      <c r="G1917" s="213">
        <v>480</v>
      </c>
      <c r="H1917" s="216">
        <v>1932.23125</v>
      </c>
      <c r="I1917" s="215">
        <v>927471</v>
      </c>
      <c r="J1917" s="213">
        <v>0</v>
      </c>
      <c r="K1917" s="216">
        <v>0</v>
      </c>
      <c r="L1917" s="215">
        <v>0</v>
      </c>
      <c r="M1917" s="213">
        <v>0</v>
      </c>
      <c r="N1917" s="216">
        <v>0</v>
      </c>
      <c r="O1917" s="215">
        <v>0</v>
      </c>
      <c r="P1917" s="213">
        <v>0</v>
      </c>
      <c r="Q1917" s="216">
        <v>0</v>
      </c>
      <c r="R1917" s="215">
        <v>0</v>
      </c>
      <c r="S1917" s="213">
        <v>480</v>
      </c>
      <c r="T1917" s="214">
        <v>1932.23125</v>
      </c>
      <c r="U1917" s="217">
        <v>927471</v>
      </c>
      <c r="V1917" s="213">
        <v>480</v>
      </c>
      <c r="W1917" s="216">
        <v>1932.23125</v>
      </c>
      <c r="X1917" s="215">
        <v>927471</v>
      </c>
      <c r="Y1917" s="213">
        <v>0</v>
      </c>
      <c r="Z1917" s="216">
        <v>0</v>
      </c>
      <c r="AA1917" s="215">
        <v>0</v>
      </c>
      <c r="AB1917" s="213">
        <v>0</v>
      </c>
      <c r="AC1917" s="216">
        <v>0</v>
      </c>
      <c r="AD1917" s="215">
        <v>0</v>
      </c>
      <c r="AE1917" s="213">
        <v>0</v>
      </c>
      <c r="AF1917" s="216">
        <v>0</v>
      </c>
      <c r="AG1917" s="215">
        <v>0</v>
      </c>
      <c r="AH1917" s="213">
        <v>480</v>
      </c>
      <c r="AI1917" s="214">
        <v>1932.23125</v>
      </c>
      <c r="AJ1917" s="215">
        <v>927471</v>
      </c>
      <c r="AK1917" s="218">
        <v>0</v>
      </c>
      <c r="AL1917" s="214">
        <v>0</v>
      </c>
      <c r="AM1917" s="215">
        <v>0</v>
      </c>
      <c r="AN1917" s="36">
        <f t="shared" si="336"/>
        <v>0</v>
      </c>
      <c r="AO1917" s="37">
        <f t="shared" si="337"/>
        <v>0</v>
      </c>
      <c r="AP1917" s="38" t="s">
        <v>2</v>
      </c>
      <c r="AQ1917" s="39" t="str">
        <f t="shared" si="346"/>
        <v>제품</v>
      </c>
      <c r="AR1917" s="40">
        <f t="shared" si="340"/>
        <v>0</v>
      </c>
      <c r="AS1917" s="41">
        <f t="shared" si="341"/>
        <v>0</v>
      </c>
      <c r="AT1917" s="42">
        <f t="shared" si="342"/>
        <v>0</v>
      </c>
      <c r="AU1917" s="43">
        <f t="shared" si="338"/>
        <v>0</v>
      </c>
      <c r="AV1917" s="95" t="str">
        <f t="shared" si="345"/>
        <v/>
      </c>
      <c r="AW1917" s="61" t="str">
        <f t="shared" si="345"/>
        <v/>
      </c>
      <c r="AX1917" s="61" t="str">
        <f t="shared" si="345"/>
        <v/>
      </c>
      <c r="AY1917" s="61" t="str">
        <f t="shared" si="345"/>
        <v/>
      </c>
      <c r="AZ1917" s="44" t="str">
        <f t="shared" si="345"/>
        <v/>
      </c>
      <c r="BA1917" s="45"/>
      <c r="BB1917" s="97">
        <v>0</v>
      </c>
      <c r="BC1917" s="98">
        <v>0</v>
      </c>
      <c r="BD1917" s="98">
        <v>0</v>
      </c>
      <c r="BE1917" s="98">
        <v>0</v>
      </c>
      <c r="BF1917" s="98">
        <v>0</v>
      </c>
      <c r="BG1917" s="99">
        <f t="shared" si="343"/>
        <v>0</v>
      </c>
      <c r="BH1917" s="52">
        <f t="shared" si="339"/>
        <v>0</v>
      </c>
      <c r="BI1917" s="53">
        <f>IFERROR(IF(ROUND(V1917/((D1917+AK1917)/2),1)&lt;0,0,ROUND(V1917/((D1917+AK1917)/2),1)),0)</f>
        <v>0</v>
      </c>
      <c r="BJ1917" s="55" t="str">
        <f>IF(AK1917=0,"정상",IF(AP1917="악성","악성",IF(AND(BL1917&gt;3,BI1917&lt;0.5),"악성",IF(AND(AP1917="정상",BL1917&lt;=3),"정상",IF(BI1917&gt;1,"정상","부진")))))</f>
        <v>정상</v>
      </c>
      <c r="BK1917" s="54">
        <v>44256</v>
      </c>
      <c r="BL1917" s="52">
        <f t="shared" si="344"/>
        <v>67</v>
      </c>
    </row>
    <row r="1918" spans="1:64" ht="17.100000000000001" customHeight="1">
      <c r="A1918" s="58" t="s">
        <v>1</v>
      </c>
      <c r="B1918" s="57" t="s">
        <v>1494</v>
      </c>
      <c r="C1918" s="56" t="s">
        <v>1495</v>
      </c>
      <c r="D1918" s="213">
        <v>0</v>
      </c>
      <c r="E1918" s="214">
        <v>0</v>
      </c>
      <c r="F1918" s="215">
        <v>0</v>
      </c>
      <c r="G1918" s="213">
        <v>3360</v>
      </c>
      <c r="H1918" s="216">
        <v>2198.3836299999998</v>
      </c>
      <c r="I1918" s="215">
        <v>7386569</v>
      </c>
      <c r="J1918" s="213">
        <v>0</v>
      </c>
      <c r="K1918" s="216">
        <v>0</v>
      </c>
      <c r="L1918" s="215">
        <v>0</v>
      </c>
      <c r="M1918" s="213">
        <v>0</v>
      </c>
      <c r="N1918" s="216">
        <v>0</v>
      </c>
      <c r="O1918" s="215">
        <v>0</v>
      </c>
      <c r="P1918" s="213">
        <v>0</v>
      </c>
      <c r="Q1918" s="216">
        <v>0</v>
      </c>
      <c r="R1918" s="215">
        <v>0</v>
      </c>
      <c r="S1918" s="213">
        <v>3360</v>
      </c>
      <c r="T1918" s="214">
        <v>2198.3836299999998</v>
      </c>
      <c r="U1918" s="217">
        <v>7386569</v>
      </c>
      <c r="V1918" s="213">
        <v>1840</v>
      </c>
      <c r="W1918" s="216">
        <v>2185.360326</v>
      </c>
      <c r="X1918" s="215">
        <v>4021063</v>
      </c>
      <c r="Y1918" s="213">
        <v>0</v>
      </c>
      <c r="Z1918" s="216">
        <v>0</v>
      </c>
      <c r="AA1918" s="215">
        <v>0</v>
      </c>
      <c r="AB1918" s="213">
        <v>0</v>
      </c>
      <c r="AC1918" s="216">
        <v>0</v>
      </c>
      <c r="AD1918" s="215">
        <v>0</v>
      </c>
      <c r="AE1918" s="213">
        <v>0</v>
      </c>
      <c r="AF1918" s="216">
        <v>0</v>
      </c>
      <c r="AG1918" s="215">
        <v>0</v>
      </c>
      <c r="AH1918" s="213">
        <v>1840</v>
      </c>
      <c r="AI1918" s="214">
        <v>2185.360326</v>
      </c>
      <c r="AJ1918" s="215">
        <v>4021063</v>
      </c>
      <c r="AK1918" s="218">
        <v>1520</v>
      </c>
      <c r="AL1918" s="214">
        <v>2214.1486</v>
      </c>
      <c r="AM1918" s="215">
        <v>3365506</v>
      </c>
      <c r="AN1918" s="36">
        <f t="shared" si="336"/>
        <v>3.1849170169718203E-4</v>
      </c>
      <c r="AO1918" s="37">
        <f t="shared" si="337"/>
        <v>0.45238095238095238</v>
      </c>
      <c r="AP1918" s="38" t="s">
        <v>2</v>
      </c>
      <c r="AQ1918" s="39" t="str">
        <f t="shared" si="346"/>
        <v>제품</v>
      </c>
      <c r="AR1918" s="40">
        <f t="shared" si="340"/>
        <v>0</v>
      </c>
      <c r="AS1918" s="41">
        <f t="shared" si="341"/>
        <v>0</v>
      </c>
      <c r="AT1918" s="42">
        <f t="shared" si="342"/>
        <v>3365506</v>
      </c>
      <c r="AU1918" s="43">
        <f t="shared" si="338"/>
        <v>3365506</v>
      </c>
      <c r="AV1918" s="95">
        <f t="shared" si="345"/>
        <v>3365505.872</v>
      </c>
      <c r="AW1918" s="61" t="str">
        <f t="shared" si="345"/>
        <v/>
      </c>
      <c r="AX1918" s="61" t="str">
        <f t="shared" si="345"/>
        <v/>
      </c>
      <c r="AY1918" s="61" t="str">
        <f t="shared" si="345"/>
        <v/>
      </c>
      <c r="AZ1918" s="44" t="str">
        <f t="shared" si="345"/>
        <v/>
      </c>
      <c r="BA1918" s="45"/>
      <c r="BB1918" s="97">
        <v>1520</v>
      </c>
      <c r="BC1918" s="98">
        <v>0</v>
      </c>
      <c r="BD1918" s="98">
        <v>0</v>
      </c>
      <c r="BE1918" s="98">
        <v>0</v>
      </c>
      <c r="BF1918" s="98">
        <v>0</v>
      </c>
      <c r="BG1918" s="99">
        <f t="shared" si="343"/>
        <v>1520</v>
      </c>
      <c r="BH1918" s="52">
        <f t="shared" si="339"/>
        <v>0</v>
      </c>
      <c r="BI1918" s="53">
        <f>IFERROR(IF(ROUND(V1918/((D1918+AK1918)/2),1)&lt;0,0,ROUND(V1918/((D1918+AK1918)/2),1)),0)</f>
        <v>2.4</v>
      </c>
      <c r="BJ1918" s="55" t="str">
        <f>IF(AK1918=0,"정상",IF(AP1918="악성","악성",IF(AND(BL1918&gt;3,BI1918&lt;0.5),"악성",IF(AND(AP1918="정상",BL1918&lt;=3),"정상",IF(BI1918&gt;1,"정상","부진")))))</f>
        <v>정상</v>
      </c>
      <c r="BK1918" s="54">
        <v>46143</v>
      </c>
      <c r="BL1918" s="52">
        <f t="shared" si="344"/>
        <v>5</v>
      </c>
    </row>
    <row r="1919" spans="1:64" ht="17.100000000000001" customHeight="1">
      <c r="A1919" s="58" t="s">
        <v>1</v>
      </c>
      <c r="B1919" s="57" t="s">
        <v>1496</v>
      </c>
      <c r="C1919" s="56" t="s">
        <v>1497</v>
      </c>
      <c r="D1919" s="213">
        <v>0</v>
      </c>
      <c r="E1919" s="214">
        <v>0</v>
      </c>
      <c r="F1919" s="215">
        <v>0</v>
      </c>
      <c r="G1919" s="213">
        <v>3480</v>
      </c>
      <c r="H1919" s="216">
        <v>2207.7609189999998</v>
      </c>
      <c r="I1919" s="215">
        <v>7683008</v>
      </c>
      <c r="J1919" s="213">
        <v>0</v>
      </c>
      <c r="K1919" s="216">
        <v>0</v>
      </c>
      <c r="L1919" s="215">
        <v>0</v>
      </c>
      <c r="M1919" s="213">
        <v>0</v>
      </c>
      <c r="N1919" s="216">
        <v>0</v>
      </c>
      <c r="O1919" s="215">
        <v>0</v>
      </c>
      <c r="P1919" s="213">
        <v>0</v>
      </c>
      <c r="Q1919" s="216">
        <v>0</v>
      </c>
      <c r="R1919" s="215">
        <v>0</v>
      </c>
      <c r="S1919" s="213">
        <v>3480</v>
      </c>
      <c r="T1919" s="214">
        <v>2207.7609189999998</v>
      </c>
      <c r="U1919" s="217">
        <v>7683008</v>
      </c>
      <c r="V1919" s="213">
        <v>1800</v>
      </c>
      <c r="W1919" s="216">
        <v>2178.6155549999999</v>
      </c>
      <c r="X1919" s="215">
        <v>3921508</v>
      </c>
      <c r="Y1919" s="213">
        <v>0</v>
      </c>
      <c r="Z1919" s="216">
        <v>0</v>
      </c>
      <c r="AA1919" s="215">
        <v>0</v>
      </c>
      <c r="AB1919" s="213">
        <v>0</v>
      </c>
      <c r="AC1919" s="216">
        <v>0</v>
      </c>
      <c r="AD1919" s="215">
        <v>0</v>
      </c>
      <c r="AE1919" s="213">
        <v>0</v>
      </c>
      <c r="AF1919" s="216">
        <v>0</v>
      </c>
      <c r="AG1919" s="215">
        <v>0</v>
      </c>
      <c r="AH1919" s="213">
        <v>1800</v>
      </c>
      <c r="AI1919" s="214">
        <v>2178.6155549999999</v>
      </c>
      <c r="AJ1919" s="215">
        <v>3921508</v>
      </c>
      <c r="AK1919" s="218">
        <v>1680</v>
      </c>
      <c r="AL1919" s="214">
        <v>2238.9879999999998</v>
      </c>
      <c r="AM1919" s="215">
        <v>3761500</v>
      </c>
      <c r="AN1919" s="36">
        <f t="shared" si="336"/>
        <v>3.5596624576926923E-4</v>
      </c>
      <c r="AO1919" s="37">
        <f t="shared" si="337"/>
        <v>0.48275862068965519</v>
      </c>
      <c r="AP1919" s="38" t="s">
        <v>2</v>
      </c>
      <c r="AQ1919" s="39" t="str">
        <f t="shared" si="346"/>
        <v>제품</v>
      </c>
      <c r="AR1919" s="40">
        <f t="shared" si="340"/>
        <v>0</v>
      </c>
      <c r="AS1919" s="41">
        <f t="shared" si="341"/>
        <v>0</v>
      </c>
      <c r="AT1919" s="42">
        <f t="shared" si="342"/>
        <v>3761500</v>
      </c>
      <c r="AU1919" s="43">
        <f t="shared" si="338"/>
        <v>3761500</v>
      </c>
      <c r="AV1919" s="95">
        <f t="shared" si="345"/>
        <v>3761499.84</v>
      </c>
      <c r="AW1919" s="61" t="str">
        <f t="shared" si="345"/>
        <v/>
      </c>
      <c r="AX1919" s="61" t="str">
        <f t="shared" si="345"/>
        <v/>
      </c>
      <c r="AY1919" s="61" t="str">
        <f t="shared" si="345"/>
        <v/>
      </c>
      <c r="AZ1919" s="44" t="str">
        <f t="shared" si="345"/>
        <v/>
      </c>
      <c r="BA1919" s="45"/>
      <c r="BB1919" s="97">
        <v>1680</v>
      </c>
      <c r="BC1919" s="98">
        <v>0</v>
      </c>
      <c r="BD1919" s="98">
        <v>0</v>
      </c>
      <c r="BE1919" s="98">
        <v>0</v>
      </c>
      <c r="BF1919" s="98">
        <v>0</v>
      </c>
      <c r="BG1919" s="99">
        <f t="shared" si="343"/>
        <v>1680</v>
      </c>
      <c r="BH1919" s="52">
        <f t="shared" si="339"/>
        <v>0</v>
      </c>
      <c r="BI1919" s="53">
        <f>IFERROR(IF(ROUND(V1919/((D1919+AK1919)/2),1)&lt;0,0,ROUND(V1919/((D1919+AK1919)/2),1)),0)</f>
        <v>2.1</v>
      </c>
      <c r="BJ1919" s="55" t="str">
        <f>IF(AK1919=0,"정상",IF(AP1919="악성","악성",IF(AND(BL1919&gt;3,BI1919&lt;0.5),"악성",IF(AND(AP1919="정상",BL1919&lt;=3),"정상",IF(BI1919&gt;1,"정상","부진")))))</f>
        <v>정상</v>
      </c>
      <c r="BK1919" s="54">
        <v>46143</v>
      </c>
      <c r="BL1919" s="52">
        <f t="shared" si="344"/>
        <v>5</v>
      </c>
    </row>
    <row r="1920" spans="1:64" ht="17.100000000000001" customHeight="1">
      <c r="A1920" s="58" t="s">
        <v>1</v>
      </c>
      <c r="B1920" s="57" t="s">
        <v>6180</v>
      </c>
      <c r="C1920" s="56" t="s">
        <v>6181</v>
      </c>
      <c r="D1920" s="213">
        <v>0</v>
      </c>
      <c r="E1920" s="214">
        <v>0</v>
      </c>
      <c r="F1920" s="215">
        <v>0</v>
      </c>
      <c r="G1920" s="213">
        <v>600</v>
      </c>
      <c r="H1920" s="216">
        <v>1727.3266659999999</v>
      </c>
      <c r="I1920" s="215">
        <v>1036396</v>
      </c>
      <c r="J1920" s="213">
        <v>0</v>
      </c>
      <c r="K1920" s="216">
        <v>0</v>
      </c>
      <c r="L1920" s="215">
        <v>0</v>
      </c>
      <c r="M1920" s="213">
        <v>0</v>
      </c>
      <c r="N1920" s="216">
        <v>0</v>
      </c>
      <c r="O1920" s="215">
        <v>0</v>
      </c>
      <c r="P1920" s="213">
        <v>0</v>
      </c>
      <c r="Q1920" s="216">
        <v>0</v>
      </c>
      <c r="R1920" s="215">
        <v>0</v>
      </c>
      <c r="S1920" s="213">
        <v>600</v>
      </c>
      <c r="T1920" s="214">
        <v>1727.3266659999999</v>
      </c>
      <c r="U1920" s="217">
        <v>1036396</v>
      </c>
      <c r="V1920" s="213">
        <v>0</v>
      </c>
      <c r="W1920" s="216">
        <v>0</v>
      </c>
      <c r="X1920" s="215">
        <v>0</v>
      </c>
      <c r="Y1920" s="213">
        <v>0</v>
      </c>
      <c r="Z1920" s="216">
        <v>0</v>
      </c>
      <c r="AA1920" s="215">
        <v>0</v>
      </c>
      <c r="AB1920" s="213">
        <v>0</v>
      </c>
      <c r="AC1920" s="216">
        <v>0</v>
      </c>
      <c r="AD1920" s="215">
        <v>0</v>
      </c>
      <c r="AE1920" s="213">
        <v>0</v>
      </c>
      <c r="AF1920" s="216">
        <v>0</v>
      </c>
      <c r="AG1920" s="215">
        <v>0</v>
      </c>
      <c r="AH1920" s="213">
        <v>0</v>
      </c>
      <c r="AI1920" s="214">
        <v>0</v>
      </c>
      <c r="AJ1920" s="215">
        <v>0</v>
      </c>
      <c r="AK1920" s="218">
        <v>600</v>
      </c>
      <c r="AL1920" s="214">
        <v>1727.3266000000001</v>
      </c>
      <c r="AM1920" s="215">
        <v>1036396</v>
      </c>
      <c r="AN1920" s="36">
        <f t="shared" si="336"/>
        <v>9.8078424365356256E-5</v>
      </c>
      <c r="AO1920" s="37">
        <f t="shared" si="337"/>
        <v>1</v>
      </c>
      <c r="AP1920" s="38" t="s">
        <v>2</v>
      </c>
      <c r="AQ1920" s="39" t="str">
        <f t="shared" si="346"/>
        <v>제품</v>
      </c>
      <c r="AR1920" s="40">
        <f t="shared" si="340"/>
        <v>0</v>
      </c>
      <c r="AS1920" s="41">
        <f t="shared" si="341"/>
        <v>0</v>
      </c>
      <c r="AT1920" s="42">
        <f t="shared" si="342"/>
        <v>1036396</v>
      </c>
      <c r="AU1920" s="43">
        <f t="shared" si="338"/>
        <v>1036396</v>
      </c>
      <c r="AV1920" s="95">
        <f t="shared" si="345"/>
        <v>1036395.9600000001</v>
      </c>
      <c r="AW1920" s="61" t="str">
        <f t="shared" si="345"/>
        <v/>
      </c>
      <c r="AX1920" s="61" t="str">
        <f t="shared" si="345"/>
        <v/>
      </c>
      <c r="AY1920" s="61" t="str">
        <f t="shared" si="345"/>
        <v/>
      </c>
      <c r="AZ1920" s="44" t="str">
        <f t="shared" si="345"/>
        <v/>
      </c>
      <c r="BA1920" s="45"/>
      <c r="BB1920" s="97">
        <v>600</v>
      </c>
      <c r="BC1920" s="98">
        <v>0</v>
      </c>
      <c r="BD1920" s="98">
        <v>0</v>
      </c>
      <c r="BE1920" s="98">
        <v>0</v>
      </c>
      <c r="BF1920" s="98">
        <v>0</v>
      </c>
      <c r="BG1920" s="99">
        <f t="shared" si="343"/>
        <v>600</v>
      </c>
      <c r="BH1920" s="52">
        <f t="shared" si="339"/>
        <v>0</v>
      </c>
      <c r="BI1920" s="53">
        <f>IFERROR(IF(ROUND(V1920/((D1920+AK1920)/2),1)&lt;0,0,ROUND(V1920/((D1920+AK1920)/2),1)),0)</f>
        <v>0</v>
      </c>
      <c r="BJ1920" s="55" t="str">
        <f>IF(AK1920=0,"정상",IF(AP1920="악성","악성",IF(AND(BL1920&gt;3,BI1920&lt;0.5),"악성",IF(AND(AP1920="정상",BL1920&lt;=3),"정상",IF(BI1920&gt;1,"정상","부진")))))</f>
        <v>정상</v>
      </c>
      <c r="BK1920" s="54">
        <v>46235</v>
      </c>
      <c r="BL1920" s="52">
        <f t="shared" si="344"/>
        <v>2</v>
      </c>
    </row>
    <row r="1921" spans="1:64" ht="17.100000000000001" customHeight="1">
      <c r="A1921" s="58" t="s">
        <v>1</v>
      </c>
      <c r="B1921" s="57" t="s">
        <v>1498</v>
      </c>
      <c r="C1921" s="56" t="s">
        <v>1499</v>
      </c>
      <c r="D1921" s="213">
        <v>0</v>
      </c>
      <c r="E1921" s="214">
        <v>0</v>
      </c>
      <c r="F1921" s="215">
        <v>0</v>
      </c>
      <c r="G1921" s="213">
        <v>600</v>
      </c>
      <c r="H1921" s="216">
        <v>1727.6166659999999</v>
      </c>
      <c r="I1921" s="215">
        <v>1036570</v>
      </c>
      <c r="J1921" s="213">
        <v>0</v>
      </c>
      <c r="K1921" s="216">
        <v>0</v>
      </c>
      <c r="L1921" s="215">
        <v>0</v>
      </c>
      <c r="M1921" s="213">
        <v>0</v>
      </c>
      <c r="N1921" s="216">
        <v>0</v>
      </c>
      <c r="O1921" s="215">
        <v>0</v>
      </c>
      <c r="P1921" s="213">
        <v>0</v>
      </c>
      <c r="Q1921" s="216">
        <v>0</v>
      </c>
      <c r="R1921" s="215">
        <v>0</v>
      </c>
      <c r="S1921" s="213">
        <v>600</v>
      </c>
      <c r="T1921" s="214">
        <v>1727.6166659999999</v>
      </c>
      <c r="U1921" s="217">
        <v>1036570</v>
      </c>
      <c r="V1921" s="213">
        <v>400</v>
      </c>
      <c r="W1921" s="216">
        <v>1722.4375</v>
      </c>
      <c r="X1921" s="215">
        <v>688975</v>
      </c>
      <c r="Y1921" s="213">
        <v>0</v>
      </c>
      <c r="Z1921" s="216">
        <v>0</v>
      </c>
      <c r="AA1921" s="215">
        <v>0</v>
      </c>
      <c r="AB1921" s="213">
        <v>0</v>
      </c>
      <c r="AC1921" s="216">
        <v>0</v>
      </c>
      <c r="AD1921" s="215">
        <v>0</v>
      </c>
      <c r="AE1921" s="213">
        <v>0</v>
      </c>
      <c r="AF1921" s="216">
        <v>0</v>
      </c>
      <c r="AG1921" s="215">
        <v>0</v>
      </c>
      <c r="AH1921" s="213">
        <v>400</v>
      </c>
      <c r="AI1921" s="214">
        <v>1722.4375</v>
      </c>
      <c r="AJ1921" s="215">
        <v>688975</v>
      </c>
      <c r="AK1921" s="218">
        <v>200</v>
      </c>
      <c r="AL1921" s="214">
        <v>1737.9749999999999</v>
      </c>
      <c r="AM1921" s="215">
        <v>347595</v>
      </c>
      <c r="AN1921" s="36">
        <f t="shared" si="336"/>
        <v>3.289434725459767E-5</v>
      </c>
      <c r="AO1921" s="37">
        <f t="shared" si="337"/>
        <v>0.33333333333333331</v>
      </c>
      <c r="AP1921" s="38" t="s">
        <v>2</v>
      </c>
      <c r="AQ1921" s="39" t="str">
        <f t="shared" si="346"/>
        <v>제품</v>
      </c>
      <c r="AR1921" s="40">
        <f t="shared" si="340"/>
        <v>0</v>
      </c>
      <c r="AS1921" s="41">
        <f t="shared" si="341"/>
        <v>0</v>
      </c>
      <c r="AT1921" s="42">
        <f t="shared" si="342"/>
        <v>347595</v>
      </c>
      <c r="AU1921" s="43">
        <f t="shared" si="338"/>
        <v>347595</v>
      </c>
      <c r="AV1921" s="95">
        <f t="shared" si="345"/>
        <v>347595</v>
      </c>
      <c r="AW1921" s="61" t="str">
        <f t="shared" si="345"/>
        <v/>
      </c>
      <c r="AX1921" s="61" t="str">
        <f t="shared" si="345"/>
        <v/>
      </c>
      <c r="AY1921" s="61" t="str">
        <f t="shared" si="345"/>
        <v/>
      </c>
      <c r="AZ1921" s="44" t="str">
        <f t="shared" si="345"/>
        <v/>
      </c>
      <c r="BA1921" s="45"/>
      <c r="BB1921" s="97">
        <v>200</v>
      </c>
      <c r="BC1921" s="98">
        <v>0</v>
      </c>
      <c r="BD1921" s="98">
        <v>0</v>
      </c>
      <c r="BE1921" s="98">
        <v>0</v>
      </c>
      <c r="BF1921" s="98">
        <v>0</v>
      </c>
      <c r="BG1921" s="99">
        <f t="shared" si="343"/>
        <v>200</v>
      </c>
      <c r="BH1921" s="52">
        <f t="shared" si="339"/>
        <v>0</v>
      </c>
      <c r="BI1921" s="53">
        <f>IFERROR(IF(ROUND(V1921/((D1921+AK1921)/2),1)&lt;0,0,ROUND(V1921/((D1921+AK1921)/2),1)),0)</f>
        <v>4</v>
      </c>
      <c r="BJ1921" s="55" t="str">
        <f>IF(AK1921=0,"정상",IF(AP1921="악성","악성",IF(AND(BL1921&gt;3,BI1921&lt;0.5),"악성",IF(AND(AP1921="정상",BL1921&lt;=3),"정상",IF(BI1921&gt;1,"정상","부진")))))</f>
        <v>정상</v>
      </c>
      <c r="BK1921" s="54">
        <v>45931</v>
      </c>
      <c r="BL1921" s="52">
        <f t="shared" si="344"/>
        <v>12</v>
      </c>
    </row>
    <row r="1922" spans="1:64" ht="17.100000000000001" customHeight="1">
      <c r="A1922" s="58" t="s">
        <v>1</v>
      </c>
      <c r="B1922" s="57" t="s">
        <v>1500</v>
      </c>
      <c r="C1922" s="56" t="s">
        <v>1501</v>
      </c>
      <c r="D1922" s="213">
        <v>0</v>
      </c>
      <c r="E1922" s="214">
        <v>0</v>
      </c>
      <c r="F1922" s="215">
        <v>0</v>
      </c>
      <c r="G1922" s="213">
        <v>3360</v>
      </c>
      <c r="H1922" s="216">
        <v>2321.4651779999999</v>
      </c>
      <c r="I1922" s="215">
        <v>7800123</v>
      </c>
      <c r="J1922" s="213">
        <v>0</v>
      </c>
      <c r="K1922" s="216">
        <v>0</v>
      </c>
      <c r="L1922" s="215">
        <v>0</v>
      </c>
      <c r="M1922" s="213">
        <v>0</v>
      </c>
      <c r="N1922" s="216">
        <v>0</v>
      </c>
      <c r="O1922" s="215">
        <v>0</v>
      </c>
      <c r="P1922" s="213">
        <v>0</v>
      </c>
      <c r="Q1922" s="216">
        <v>0</v>
      </c>
      <c r="R1922" s="215">
        <v>0</v>
      </c>
      <c r="S1922" s="213">
        <v>3360</v>
      </c>
      <c r="T1922" s="214">
        <v>2321.4651779999999</v>
      </c>
      <c r="U1922" s="217">
        <v>7800123</v>
      </c>
      <c r="V1922" s="213">
        <v>1680</v>
      </c>
      <c r="W1922" s="216">
        <v>2296.1714280000001</v>
      </c>
      <c r="X1922" s="215">
        <v>3857568</v>
      </c>
      <c r="Y1922" s="213">
        <v>0</v>
      </c>
      <c r="Z1922" s="216">
        <v>0</v>
      </c>
      <c r="AA1922" s="215">
        <v>0</v>
      </c>
      <c r="AB1922" s="213">
        <v>0</v>
      </c>
      <c r="AC1922" s="216">
        <v>0</v>
      </c>
      <c r="AD1922" s="215">
        <v>0</v>
      </c>
      <c r="AE1922" s="213">
        <v>0</v>
      </c>
      <c r="AF1922" s="216">
        <v>0</v>
      </c>
      <c r="AG1922" s="215">
        <v>0</v>
      </c>
      <c r="AH1922" s="213">
        <v>1680</v>
      </c>
      <c r="AI1922" s="214">
        <v>2296.1714280000001</v>
      </c>
      <c r="AJ1922" s="215">
        <v>3857568</v>
      </c>
      <c r="AK1922" s="218">
        <v>1680</v>
      </c>
      <c r="AL1922" s="214">
        <v>2346.7588999999998</v>
      </c>
      <c r="AM1922" s="215">
        <v>3942555</v>
      </c>
      <c r="AN1922" s="36">
        <f t="shared" si="336"/>
        <v>3.7310022652900737E-4</v>
      </c>
      <c r="AO1922" s="37">
        <f t="shared" si="337"/>
        <v>0.5</v>
      </c>
      <c r="AP1922" s="38" t="s">
        <v>2</v>
      </c>
      <c r="AQ1922" s="39" t="str">
        <f t="shared" si="346"/>
        <v>제품</v>
      </c>
      <c r="AR1922" s="40">
        <f t="shared" si="340"/>
        <v>0</v>
      </c>
      <c r="AS1922" s="41">
        <f t="shared" si="341"/>
        <v>0</v>
      </c>
      <c r="AT1922" s="42">
        <f t="shared" si="342"/>
        <v>3942555</v>
      </c>
      <c r="AU1922" s="43">
        <f t="shared" si="338"/>
        <v>3942555</v>
      </c>
      <c r="AV1922" s="95">
        <f t="shared" si="345"/>
        <v>3942554.9519999996</v>
      </c>
      <c r="AW1922" s="61" t="str">
        <f t="shared" si="345"/>
        <v/>
      </c>
      <c r="AX1922" s="61" t="str">
        <f t="shared" si="345"/>
        <v/>
      </c>
      <c r="AY1922" s="61" t="str">
        <f t="shared" si="345"/>
        <v/>
      </c>
      <c r="AZ1922" s="44" t="str">
        <f t="shared" si="345"/>
        <v/>
      </c>
      <c r="BA1922" s="45"/>
      <c r="BB1922" s="97">
        <v>1680</v>
      </c>
      <c r="BC1922" s="98">
        <v>0</v>
      </c>
      <c r="BD1922" s="98">
        <v>0</v>
      </c>
      <c r="BE1922" s="98">
        <v>0</v>
      </c>
      <c r="BF1922" s="98">
        <v>0</v>
      </c>
      <c r="BG1922" s="99">
        <f t="shared" si="343"/>
        <v>1680</v>
      </c>
      <c r="BH1922" s="52">
        <f t="shared" si="339"/>
        <v>0</v>
      </c>
      <c r="BI1922" s="53">
        <f>IFERROR(IF(ROUND(V1922/((D1922+AK1922)/2),1)&lt;0,0,ROUND(V1922/((D1922+AK1922)/2),1)),0)</f>
        <v>2</v>
      </c>
      <c r="BJ1922" s="55" t="str">
        <f>IF(AK1922=0,"정상",IF(AP1922="악성","악성",IF(AND(BL1922&gt;3,BI1922&lt;0.5),"악성",IF(AND(AP1922="정상",BL1922&lt;=3),"정상",IF(BI1922&gt;1,"정상","부진")))))</f>
        <v>정상</v>
      </c>
      <c r="BK1922" s="54">
        <v>46143</v>
      </c>
      <c r="BL1922" s="52">
        <f t="shared" si="344"/>
        <v>5</v>
      </c>
    </row>
    <row r="1923" spans="1:64" ht="17.100000000000001" customHeight="1">
      <c r="A1923" s="58" t="s">
        <v>1</v>
      </c>
      <c r="B1923" s="57" t="s">
        <v>2068</v>
      </c>
      <c r="C1923" s="56" t="s">
        <v>2069</v>
      </c>
      <c r="D1923" s="213">
        <v>1504</v>
      </c>
      <c r="E1923" s="214">
        <v>1620.75</v>
      </c>
      <c r="F1923" s="215">
        <v>2437608</v>
      </c>
      <c r="G1923" s="213">
        <v>1080</v>
      </c>
      <c r="H1923" s="216">
        <v>1620.554629</v>
      </c>
      <c r="I1923" s="215">
        <v>1750199</v>
      </c>
      <c r="J1923" s="213">
        <v>0</v>
      </c>
      <c r="K1923" s="216">
        <v>0</v>
      </c>
      <c r="L1923" s="215">
        <v>0</v>
      </c>
      <c r="M1923" s="213">
        <v>0</v>
      </c>
      <c r="N1923" s="216">
        <v>0</v>
      </c>
      <c r="O1923" s="215">
        <v>0</v>
      </c>
      <c r="P1923" s="213">
        <v>0</v>
      </c>
      <c r="Q1923" s="216">
        <v>0</v>
      </c>
      <c r="R1923" s="215">
        <v>0</v>
      </c>
      <c r="S1923" s="213">
        <v>1080</v>
      </c>
      <c r="T1923" s="214">
        <v>1620.554629</v>
      </c>
      <c r="U1923" s="217">
        <v>1750199</v>
      </c>
      <c r="V1923" s="213">
        <v>1984</v>
      </c>
      <c r="W1923" s="216">
        <v>1609.7817540000001</v>
      </c>
      <c r="X1923" s="215">
        <v>3193807</v>
      </c>
      <c r="Y1923" s="213">
        <v>0</v>
      </c>
      <c r="Z1923" s="216">
        <v>0</v>
      </c>
      <c r="AA1923" s="215">
        <v>0</v>
      </c>
      <c r="AB1923" s="213">
        <v>0</v>
      </c>
      <c r="AC1923" s="216">
        <v>0</v>
      </c>
      <c r="AD1923" s="215">
        <v>0</v>
      </c>
      <c r="AE1923" s="213">
        <v>0</v>
      </c>
      <c r="AF1923" s="216">
        <v>0</v>
      </c>
      <c r="AG1923" s="215">
        <v>0</v>
      </c>
      <c r="AH1923" s="213">
        <v>1984</v>
      </c>
      <c r="AI1923" s="214">
        <v>1609.7817540000001</v>
      </c>
      <c r="AJ1923" s="215">
        <v>3193807</v>
      </c>
      <c r="AK1923" s="218">
        <v>600</v>
      </c>
      <c r="AL1923" s="214">
        <v>1656.6666</v>
      </c>
      <c r="AM1923" s="215">
        <v>994000</v>
      </c>
      <c r="AN1923" s="36">
        <f t="shared" si="336"/>
        <v>9.4066316175635685E-5</v>
      </c>
      <c r="AO1923" s="37">
        <f t="shared" si="337"/>
        <v>0.23219814241486067</v>
      </c>
      <c r="AP1923" s="38" t="s">
        <v>2</v>
      </c>
      <c r="AQ1923" s="39" t="str">
        <f t="shared" si="346"/>
        <v>제품</v>
      </c>
      <c r="AR1923" s="40">
        <f t="shared" si="340"/>
        <v>0</v>
      </c>
      <c r="AS1923" s="41">
        <f t="shared" si="341"/>
        <v>0</v>
      </c>
      <c r="AT1923" s="42">
        <f t="shared" si="342"/>
        <v>994000</v>
      </c>
      <c r="AU1923" s="43">
        <f t="shared" si="338"/>
        <v>994000</v>
      </c>
      <c r="AV1923" s="95">
        <f t="shared" si="345"/>
        <v>993999.96</v>
      </c>
      <c r="AW1923" s="61" t="str">
        <f t="shared" si="345"/>
        <v/>
      </c>
      <c r="AX1923" s="61" t="str">
        <f t="shared" si="345"/>
        <v/>
      </c>
      <c r="AY1923" s="61" t="str">
        <f t="shared" si="345"/>
        <v/>
      </c>
      <c r="AZ1923" s="44" t="str">
        <f t="shared" si="345"/>
        <v/>
      </c>
      <c r="BA1923" s="45"/>
      <c r="BB1923" s="97">
        <v>600</v>
      </c>
      <c r="BC1923" s="98">
        <v>0</v>
      </c>
      <c r="BD1923" s="98">
        <v>0</v>
      </c>
      <c r="BE1923" s="98">
        <v>0</v>
      </c>
      <c r="BF1923" s="98">
        <v>0</v>
      </c>
      <c r="BG1923" s="99">
        <f t="shared" si="343"/>
        <v>600</v>
      </c>
      <c r="BH1923" s="52">
        <f t="shared" si="339"/>
        <v>0</v>
      </c>
      <c r="BI1923" s="53">
        <f>IFERROR(IF(ROUND(V1923/((D1923+AK1923)/2),1)&lt;0,0,ROUND(V1923/((D1923+AK1923)/2),1)),0)</f>
        <v>1.9</v>
      </c>
      <c r="BJ1923" s="55" t="str">
        <f>IF(AK1923=0,"정상",IF(AP1923="악성","악성",IF(AND(BL1923&gt;3,BI1923&lt;0.5),"악성",IF(AND(AP1923="정상",BL1923&lt;=3),"정상",IF(BI1923&gt;1,"정상","부진")))))</f>
        <v>정상</v>
      </c>
      <c r="BK1923" s="54">
        <v>46235</v>
      </c>
      <c r="BL1923" s="52">
        <f t="shared" si="344"/>
        <v>2</v>
      </c>
    </row>
    <row r="1924" spans="1:64" ht="17.100000000000001" customHeight="1">
      <c r="A1924" s="58" t="s">
        <v>1</v>
      </c>
      <c r="B1924" s="57" t="s">
        <v>1502</v>
      </c>
      <c r="C1924" s="56" t="s">
        <v>1503</v>
      </c>
      <c r="D1924" s="213">
        <v>2000</v>
      </c>
      <c r="E1924" s="214">
        <v>1474.5</v>
      </c>
      <c r="F1924" s="215">
        <v>2949000</v>
      </c>
      <c r="G1924" s="213">
        <v>0</v>
      </c>
      <c r="H1924" s="216">
        <v>0</v>
      </c>
      <c r="I1924" s="215">
        <v>0</v>
      </c>
      <c r="J1924" s="213">
        <v>0</v>
      </c>
      <c r="K1924" s="216">
        <v>0</v>
      </c>
      <c r="L1924" s="215">
        <v>0</v>
      </c>
      <c r="M1924" s="213">
        <v>0</v>
      </c>
      <c r="N1924" s="216">
        <v>0</v>
      </c>
      <c r="O1924" s="215">
        <v>0</v>
      </c>
      <c r="P1924" s="213">
        <v>0</v>
      </c>
      <c r="Q1924" s="216">
        <v>0</v>
      </c>
      <c r="R1924" s="215">
        <v>0</v>
      </c>
      <c r="S1924" s="213">
        <v>0</v>
      </c>
      <c r="T1924" s="214">
        <v>0</v>
      </c>
      <c r="U1924" s="217">
        <v>0</v>
      </c>
      <c r="V1924" s="213">
        <v>2000</v>
      </c>
      <c r="W1924" s="216">
        <v>1474.5</v>
      </c>
      <c r="X1924" s="215">
        <v>2949000</v>
      </c>
      <c r="Y1924" s="213">
        <v>0</v>
      </c>
      <c r="Z1924" s="216">
        <v>0</v>
      </c>
      <c r="AA1924" s="215">
        <v>0</v>
      </c>
      <c r="AB1924" s="213">
        <v>0</v>
      </c>
      <c r="AC1924" s="216">
        <v>0</v>
      </c>
      <c r="AD1924" s="215">
        <v>0</v>
      </c>
      <c r="AE1924" s="213">
        <v>0</v>
      </c>
      <c r="AF1924" s="216">
        <v>0</v>
      </c>
      <c r="AG1924" s="215">
        <v>0</v>
      </c>
      <c r="AH1924" s="213">
        <v>2000</v>
      </c>
      <c r="AI1924" s="214">
        <v>1474.5</v>
      </c>
      <c r="AJ1924" s="215">
        <v>2949000</v>
      </c>
      <c r="AK1924" s="218">
        <v>0</v>
      </c>
      <c r="AL1924" s="214">
        <v>0</v>
      </c>
      <c r="AM1924" s="215">
        <v>0</v>
      </c>
      <c r="AN1924" s="36">
        <f t="shared" si="336"/>
        <v>0</v>
      </c>
      <c r="AO1924" s="37">
        <f t="shared" si="337"/>
        <v>0</v>
      </c>
      <c r="AP1924" s="38" t="s">
        <v>4</v>
      </c>
      <c r="AQ1924" s="39" t="str">
        <f t="shared" si="346"/>
        <v>제품</v>
      </c>
      <c r="AR1924" s="40">
        <f t="shared" si="340"/>
        <v>0</v>
      </c>
      <c r="AS1924" s="41">
        <f t="shared" si="341"/>
        <v>0</v>
      </c>
      <c r="AT1924" s="42">
        <f t="shared" si="342"/>
        <v>0</v>
      </c>
      <c r="AU1924" s="43">
        <f t="shared" si="338"/>
        <v>0</v>
      </c>
      <c r="AV1924" s="95" t="str">
        <f t="shared" si="345"/>
        <v/>
      </c>
      <c r="AW1924" s="61" t="str">
        <f t="shared" si="345"/>
        <v/>
      </c>
      <c r="AX1924" s="61" t="str">
        <f t="shared" si="345"/>
        <v/>
      </c>
      <c r="AY1924" s="61" t="str">
        <f t="shared" si="345"/>
        <v/>
      </c>
      <c r="AZ1924" s="44" t="str">
        <f t="shared" si="345"/>
        <v/>
      </c>
      <c r="BA1924" s="45"/>
      <c r="BB1924" s="97">
        <v>0</v>
      </c>
      <c r="BC1924" s="98">
        <v>0</v>
      </c>
      <c r="BD1924" s="98">
        <v>0</v>
      </c>
      <c r="BE1924" s="98">
        <v>0</v>
      </c>
      <c r="BF1924" s="98">
        <v>0</v>
      </c>
      <c r="BG1924" s="99">
        <f t="shared" si="343"/>
        <v>0</v>
      </c>
      <c r="BH1924" s="52">
        <f t="shared" si="339"/>
        <v>0</v>
      </c>
      <c r="BI1924" s="53">
        <f>IFERROR(IF(ROUND(V1924/((D1924+AK1924)/2),1)&lt;0,0,ROUND(V1924/((D1924+AK1924)/2),1)),0)</f>
        <v>2</v>
      </c>
      <c r="BJ1924" s="55" t="str">
        <f>IF(AK1924=0,"정상",IF(AP1924="악성","악성",IF(AND(BL1924&gt;3,BI1924&lt;0.5),"악성",IF(AND(AP1924="정상",BL1924&lt;=3),"정상",IF(BI1924&gt;1,"정상","부진")))))</f>
        <v>정상</v>
      </c>
      <c r="BK1924" s="54">
        <v>44256</v>
      </c>
      <c r="BL1924" s="52">
        <f t="shared" si="344"/>
        <v>67</v>
      </c>
    </row>
    <row r="1925" spans="1:64" ht="17.100000000000001" customHeight="1">
      <c r="A1925" s="58" t="s">
        <v>1</v>
      </c>
      <c r="B1925" s="57" t="s">
        <v>4617</v>
      </c>
      <c r="C1925" s="56" t="s">
        <v>4618</v>
      </c>
      <c r="D1925" s="213">
        <v>1504</v>
      </c>
      <c r="E1925" s="214">
        <v>1652.8098</v>
      </c>
      <c r="F1925" s="215">
        <v>2485826</v>
      </c>
      <c r="G1925" s="213">
        <v>1080</v>
      </c>
      <c r="H1925" s="216">
        <v>1658.5675920000001</v>
      </c>
      <c r="I1925" s="215">
        <v>1791253</v>
      </c>
      <c r="J1925" s="213">
        <v>0</v>
      </c>
      <c r="K1925" s="216">
        <v>0</v>
      </c>
      <c r="L1925" s="215">
        <v>0</v>
      </c>
      <c r="M1925" s="213">
        <v>0</v>
      </c>
      <c r="N1925" s="216">
        <v>0</v>
      </c>
      <c r="O1925" s="215">
        <v>0</v>
      </c>
      <c r="P1925" s="213">
        <v>0</v>
      </c>
      <c r="Q1925" s="216">
        <v>0</v>
      </c>
      <c r="R1925" s="215">
        <v>0</v>
      </c>
      <c r="S1925" s="213">
        <v>1080</v>
      </c>
      <c r="T1925" s="214">
        <v>1658.5675920000001</v>
      </c>
      <c r="U1925" s="217">
        <v>1791253</v>
      </c>
      <c r="V1925" s="213">
        <v>1984</v>
      </c>
      <c r="W1925" s="216">
        <v>1635.9223790000001</v>
      </c>
      <c r="X1925" s="215">
        <v>3245670</v>
      </c>
      <c r="Y1925" s="213">
        <v>0</v>
      </c>
      <c r="Z1925" s="216">
        <v>0</v>
      </c>
      <c r="AA1925" s="215">
        <v>0</v>
      </c>
      <c r="AB1925" s="213">
        <v>0</v>
      </c>
      <c r="AC1925" s="216">
        <v>0</v>
      </c>
      <c r="AD1925" s="215">
        <v>0</v>
      </c>
      <c r="AE1925" s="213">
        <v>0</v>
      </c>
      <c r="AF1925" s="216">
        <v>0</v>
      </c>
      <c r="AG1925" s="215">
        <v>0</v>
      </c>
      <c r="AH1925" s="213">
        <v>1984</v>
      </c>
      <c r="AI1925" s="214">
        <v>1635.9223790000001</v>
      </c>
      <c r="AJ1925" s="215">
        <v>3245670</v>
      </c>
      <c r="AK1925" s="218">
        <v>600</v>
      </c>
      <c r="AL1925" s="214">
        <v>1719.0150000000001</v>
      </c>
      <c r="AM1925" s="215">
        <v>1031409</v>
      </c>
      <c r="AN1925" s="36">
        <f t="shared" si="336"/>
        <v>9.7606484004422763E-5</v>
      </c>
      <c r="AO1925" s="37">
        <f t="shared" si="337"/>
        <v>0.23219814241486067</v>
      </c>
      <c r="AP1925" s="38" t="s">
        <v>2</v>
      </c>
      <c r="AQ1925" s="39" t="str">
        <f t="shared" si="346"/>
        <v>제품</v>
      </c>
      <c r="AR1925" s="40">
        <f t="shared" si="340"/>
        <v>0</v>
      </c>
      <c r="AS1925" s="41">
        <f t="shared" si="341"/>
        <v>0</v>
      </c>
      <c r="AT1925" s="42">
        <f t="shared" si="342"/>
        <v>1031409</v>
      </c>
      <c r="AU1925" s="43">
        <f t="shared" si="338"/>
        <v>1031409</v>
      </c>
      <c r="AV1925" s="95">
        <f t="shared" si="345"/>
        <v>1031409.0000000001</v>
      </c>
      <c r="AW1925" s="61" t="str">
        <f t="shared" si="345"/>
        <v/>
      </c>
      <c r="AX1925" s="61" t="str">
        <f t="shared" si="345"/>
        <v/>
      </c>
      <c r="AY1925" s="61" t="str">
        <f t="shared" si="345"/>
        <v/>
      </c>
      <c r="AZ1925" s="44" t="str">
        <f t="shared" si="345"/>
        <v/>
      </c>
      <c r="BA1925" s="45"/>
      <c r="BB1925" s="97">
        <v>600</v>
      </c>
      <c r="BC1925" s="98">
        <v>0</v>
      </c>
      <c r="BD1925" s="98">
        <v>0</v>
      </c>
      <c r="BE1925" s="98">
        <v>0</v>
      </c>
      <c r="BF1925" s="98">
        <v>0</v>
      </c>
      <c r="BG1925" s="99">
        <f t="shared" si="343"/>
        <v>600</v>
      </c>
      <c r="BH1925" s="52">
        <f t="shared" si="339"/>
        <v>0</v>
      </c>
      <c r="BI1925" s="53">
        <f>IFERROR(IF(ROUND(V1925/((D1925+AK1925)/2),1)&lt;0,0,ROUND(V1925/((D1925+AK1925)/2),1)),0)</f>
        <v>1.9</v>
      </c>
      <c r="BJ1925" s="55" t="str">
        <f>IF(AK1925=0,"정상",IF(AP1925="악성","악성",IF(AND(BL1925&gt;3,BI1925&lt;0.5),"악성",IF(AND(AP1925="정상",BL1925&lt;=3),"정상",IF(BI1925&gt;1,"정상","부진")))))</f>
        <v>정상</v>
      </c>
      <c r="BK1925" s="54">
        <v>46235</v>
      </c>
      <c r="BL1925" s="52">
        <f t="shared" si="344"/>
        <v>2</v>
      </c>
    </row>
    <row r="1926" spans="1:64" ht="17.100000000000001" customHeight="1">
      <c r="A1926" s="58" t="s">
        <v>1</v>
      </c>
      <c r="B1926" s="57" t="s">
        <v>5928</v>
      </c>
      <c r="C1926" s="56" t="s">
        <v>5929</v>
      </c>
      <c r="D1926" s="213">
        <v>0</v>
      </c>
      <c r="E1926" s="214">
        <v>0</v>
      </c>
      <c r="F1926" s="215">
        <v>0</v>
      </c>
      <c r="G1926" s="213">
        <v>3000</v>
      </c>
      <c r="H1926" s="216">
        <v>1807.9066660000001</v>
      </c>
      <c r="I1926" s="215">
        <v>5423720</v>
      </c>
      <c r="J1926" s="213">
        <v>0</v>
      </c>
      <c r="K1926" s="216">
        <v>0</v>
      </c>
      <c r="L1926" s="215">
        <v>0</v>
      </c>
      <c r="M1926" s="213">
        <v>0</v>
      </c>
      <c r="N1926" s="216">
        <v>0</v>
      </c>
      <c r="O1926" s="215">
        <v>0</v>
      </c>
      <c r="P1926" s="213">
        <v>0</v>
      </c>
      <c r="Q1926" s="216">
        <v>0</v>
      </c>
      <c r="R1926" s="215">
        <v>0</v>
      </c>
      <c r="S1926" s="213">
        <v>3000</v>
      </c>
      <c r="T1926" s="214">
        <v>1807.9066660000001</v>
      </c>
      <c r="U1926" s="217">
        <v>5423720</v>
      </c>
      <c r="V1926" s="213">
        <v>960</v>
      </c>
      <c r="W1926" s="216">
        <v>1807.907291</v>
      </c>
      <c r="X1926" s="215">
        <v>1735591</v>
      </c>
      <c r="Y1926" s="213">
        <v>0</v>
      </c>
      <c r="Z1926" s="216">
        <v>0</v>
      </c>
      <c r="AA1926" s="215">
        <v>0</v>
      </c>
      <c r="AB1926" s="213">
        <v>0</v>
      </c>
      <c r="AC1926" s="216">
        <v>0</v>
      </c>
      <c r="AD1926" s="215">
        <v>0</v>
      </c>
      <c r="AE1926" s="213">
        <v>0</v>
      </c>
      <c r="AF1926" s="216">
        <v>0</v>
      </c>
      <c r="AG1926" s="215">
        <v>0</v>
      </c>
      <c r="AH1926" s="213">
        <v>960</v>
      </c>
      <c r="AI1926" s="214">
        <v>1807.907291</v>
      </c>
      <c r="AJ1926" s="215">
        <v>1735591</v>
      </c>
      <c r="AK1926" s="218">
        <v>2040</v>
      </c>
      <c r="AL1926" s="214">
        <v>1807.9063000000001</v>
      </c>
      <c r="AM1926" s="215">
        <v>3688129</v>
      </c>
      <c r="AN1926" s="36">
        <f t="shared" si="336"/>
        <v>3.490228456846389E-4</v>
      </c>
      <c r="AO1926" s="37">
        <f t="shared" si="337"/>
        <v>0.68</v>
      </c>
      <c r="AP1926" s="38" t="s">
        <v>2</v>
      </c>
      <c r="AQ1926" s="39" t="str">
        <f t="shared" si="346"/>
        <v>제품</v>
      </c>
      <c r="AR1926" s="40">
        <f t="shared" si="340"/>
        <v>0</v>
      </c>
      <c r="AS1926" s="41">
        <f t="shared" si="341"/>
        <v>0</v>
      </c>
      <c r="AT1926" s="42">
        <f t="shared" si="342"/>
        <v>3688129</v>
      </c>
      <c r="AU1926" s="43">
        <f t="shared" si="338"/>
        <v>3688129</v>
      </c>
      <c r="AV1926" s="95">
        <f t="shared" si="345"/>
        <v>3688128.8520000004</v>
      </c>
      <c r="AW1926" s="61" t="str">
        <f t="shared" si="345"/>
        <v/>
      </c>
      <c r="AX1926" s="61" t="str">
        <f t="shared" si="345"/>
        <v/>
      </c>
      <c r="AY1926" s="61" t="str">
        <f t="shared" si="345"/>
        <v/>
      </c>
      <c r="AZ1926" s="44" t="str">
        <f t="shared" si="345"/>
        <v/>
      </c>
      <c r="BA1926" s="45"/>
      <c r="BB1926" s="97">
        <v>2040</v>
      </c>
      <c r="BC1926" s="98">
        <v>0</v>
      </c>
      <c r="BD1926" s="98">
        <v>0</v>
      </c>
      <c r="BE1926" s="98">
        <v>0</v>
      </c>
      <c r="BF1926" s="98">
        <v>0</v>
      </c>
      <c r="BG1926" s="99">
        <f t="shared" si="343"/>
        <v>2040</v>
      </c>
      <c r="BH1926" s="52">
        <f t="shared" si="339"/>
        <v>0</v>
      </c>
      <c r="BI1926" s="53">
        <f>IFERROR(IF(ROUND(V1926/((D1926+AK1926)/2),1)&lt;0,0,ROUND(V1926/((D1926+AK1926)/2),1)),0)</f>
        <v>0.9</v>
      </c>
      <c r="BJ1926" s="55" t="str">
        <f>IF(AK1926=0,"정상",IF(AP1926="악성","악성",IF(AND(BL1926&gt;3,BI1926&lt;0.5),"악성",IF(AND(AP1926="정상",BL1926&lt;=3),"정상",IF(BI1926&gt;1,"정상","부진")))))</f>
        <v>부진</v>
      </c>
      <c r="BK1926" s="54">
        <v>46143</v>
      </c>
      <c r="BL1926" s="52">
        <f t="shared" si="344"/>
        <v>5</v>
      </c>
    </row>
    <row r="1927" spans="1:64" ht="17.100000000000001" customHeight="1">
      <c r="A1927" s="58" t="s">
        <v>1</v>
      </c>
      <c r="B1927" s="57" t="s">
        <v>1504</v>
      </c>
      <c r="C1927" s="56" t="s">
        <v>1505</v>
      </c>
      <c r="D1927" s="213">
        <v>0</v>
      </c>
      <c r="E1927" s="214">
        <v>0</v>
      </c>
      <c r="F1927" s="215">
        <v>0</v>
      </c>
      <c r="G1927" s="213">
        <v>240</v>
      </c>
      <c r="H1927" s="216">
        <v>1670.5625</v>
      </c>
      <c r="I1927" s="215">
        <v>400935</v>
      </c>
      <c r="J1927" s="213">
        <v>0</v>
      </c>
      <c r="K1927" s="216">
        <v>0</v>
      </c>
      <c r="L1927" s="215">
        <v>0</v>
      </c>
      <c r="M1927" s="213">
        <v>0</v>
      </c>
      <c r="N1927" s="216">
        <v>0</v>
      </c>
      <c r="O1927" s="215">
        <v>0</v>
      </c>
      <c r="P1927" s="213">
        <v>0</v>
      </c>
      <c r="Q1927" s="216">
        <v>0</v>
      </c>
      <c r="R1927" s="215">
        <v>0</v>
      </c>
      <c r="S1927" s="213">
        <v>240</v>
      </c>
      <c r="T1927" s="214">
        <v>1670.5625</v>
      </c>
      <c r="U1927" s="217">
        <v>400935</v>
      </c>
      <c r="V1927" s="213">
        <v>240</v>
      </c>
      <c r="W1927" s="216">
        <v>1670.5625</v>
      </c>
      <c r="X1927" s="215">
        <v>400935</v>
      </c>
      <c r="Y1927" s="213">
        <v>0</v>
      </c>
      <c r="Z1927" s="216">
        <v>0</v>
      </c>
      <c r="AA1927" s="215">
        <v>0</v>
      </c>
      <c r="AB1927" s="213">
        <v>0</v>
      </c>
      <c r="AC1927" s="216">
        <v>0</v>
      </c>
      <c r="AD1927" s="215">
        <v>0</v>
      </c>
      <c r="AE1927" s="213">
        <v>0</v>
      </c>
      <c r="AF1927" s="216">
        <v>0</v>
      </c>
      <c r="AG1927" s="215">
        <v>0</v>
      </c>
      <c r="AH1927" s="213">
        <v>240</v>
      </c>
      <c r="AI1927" s="214">
        <v>1670.5625</v>
      </c>
      <c r="AJ1927" s="215">
        <v>400935</v>
      </c>
      <c r="AK1927" s="218">
        <v>0</v>
      </c>
      <c r="AL1927" s="214">
        <v>0</v>
      </c>
      <c r="AM1927" s="215">
        <v>0</v>
      </c>
      <c r="AN1927" s="36">
        <f t="shared" si="336"/>
        <v>0</v>
      </c>
      <c r="AO1927" s="37">
        <f t="shared" si="337"/>
        <v>0</v>
      </c>
      <c r="AP1927" s="38" t="s">
        <v>2</v>
      </c>
      <c r="AQ1927" s="39" t="str">
        <f t="shared" si="346"/>
        <v>제품</v>
      </c>
      <c r="AR1927" s="40">
        <f t="shared" si="340"/>
        <v>0</v>
      </c>
      <c r="AS1927" s="41">
        <f t="shared" si="341"/>
        <v>0</v>
      </c>
      <c r="AT1927" s="42">
        <f t="shared" si="342"/>
        <v>0</v>
      </c>
      <c r="AU1927" s="43">
        <f t="shared" si="338"/>
        <v>0</v>
      </c>
      <c r="AV1927" s="95" t="str">
        <f t="shared" si="345"/>
        <v/>
      </c>
      <c r="AW1927" s="61" t="str">
        <f t="shared" si="345"/>
        <v/>
      </c>
      <c r="AX1927" s="61" t="str">
        <f t="shared" si="345"/>
        <v/>
      </c>
      <c r="AY1927" s="61" t="str">
        <f t="shared" si="345"/>
        <v/>
      </c>
      <c r="AZ1927" s="44" t="str">
        <f t="shared" si="345"/>
        <v/>
      </c>
      <c r="BA1927" s="45"/>
      <c r="BB1927" s="97">
        <v>0</v>
      </c>
      <c r="BC1927" s="98">
        <v>0</v>
      </c>
      <c r="BD1927" s="98">
        <v>0</v>
      </c>
      <c r="BE1927" s="98">
        <v>0</v>
      </c>
      <c r="BF1927" s="98">
        <v>0</v>
      </c>
      <c r="BG1927" s="99">
        <f t="shared" si="343"/>
        <v>0</v>
      </c>
      <c r="BH1927" s="52">
        <f t="shared" si="339"/>
        <v>0</v>
      </c>
      <c r="BI1927" s="53">
        <f>IFERROR(IF(ROUND(V1927/((D1927+AK1927)/2),1)&lt;0,0,ROUND(V1927/((D1927+AK1927)/2),1)),0)</f>
        <v>0</v>
      </c>
      <c r="BJ1927" s="55" t="str">
        <f>IF(AK1927=0,"정상",IF(AP1927="악성","악성",IF(AND(BL1927&gt;3,BI1927&lt;0.5),"악성",IF(AND(AP1927="정상",BL1927&lt;=3),"정상",IF(BI1927&gt;1,"정상","부진")))))</f>
        <v>정상</v>
      </c>
      <c r="BK1927" s="54">
        <v>44256</v>
      </c>
      <c r="BL1927" s="52">
        <f t="shared" si="344"/>
        <v>67</v>
      </c>
    </row>
    <row r="1928" spans="1:64" ht="17.100000000000001" customHeight="1">
      <c r="A1928" s="58" t="s">
        <v>1</v>
      </c>
      <c r="B1928" s="57" t="s">
        <v>4619</v>
      </c>
      <c r="C1928" s="56" t="s">
        <v>4620</v>
      </c>
      <c r="D1928" s="213">
        <v>1504</v>
      </c>
      <c r="E1928" s="214">
        <v>1893.2094</v>
      </c>
      <c r="F1928" s="215">
        <v>2847387</v>
      </c>
      <c r="G1928" s="213">
        <v>0</v>
      </c>
      <c r="H1928" s="216">
        <v>0</v>
      </c>
      <c r="I1928" s="215">
        <v>0</v>
      </c>
      <c r="J1928" s="213">
        <v>0</v>
      </c>
      <c r="K1928" s="216">
        <v>0</v>
      </c>
      <c r="L1928" s="215">
        <v>0</v>
      </c>
      <c r="M1928" s="213">
        <v>0</v>
      </c>
      <c r="N1928" s="216">
        <v>0</v>
      </c>
      <c r="O1928" s="215">
        <v>0</v>
      </c>
      <c r="P1928" s="213">
        <v>0</v>
      </c>
      <c r="Q1928" s="216">
        <v>0</v>
      </c>
      <c r="R1928" s="215">
        <v>0</v>
      </c>
      <c r="S1928" s="213">
        <v>0</v>
      </c>
      <c r="T1928" s="214">
        <v>0</v>
      </c>
      <c r="U1928" s="217">
        <v>0</v>
      </c>
      <c r="V1928" s="213">
        <v>1504</v>
      </c>
      <c r="W1928" s="216">
        <v>1893.209441</v>
      </c>
      <c r="X1928" s="215">
        <v>2847387</v>
      </c>
      <c r="Y1928" s="213">
        <v>0</v>
      </c>
      <c r="Z1928" s="216">
        <v>0</v>
      </c>
      <c r="AA1928" s="215">
        <v>0</v>
      </c>
      <c r="AB1928" s="213">
        <v>0</v>
      </c>
      <c r="AC1928" s="216">
        <v>0</v>
      </c>
      <c r="AD1928" s="215">
        <v>0</v>
      </c>
      <c r="AE1928" s="213">
        <v>0</v>
      </c>
      <c r="AF1928" s="216">
        <v>0</v>
      </c>
      <c r="AG1928" s="215">
        <v>0</v>
      </c>
      <c r="AH1928" s="213">
        <v>1504</v>
      </c>
      <c r="AI1928" s="214">
        <v>1893.209441</v>
      </c>
      <c r="AJ1928" s="215">
        <v>2847387</v>
      </c>
      <c r="AK1928" s="218">
        <v>0</v>
      </c>
      <c r="AL1928" s="214">
        <v>0</v>
      </c>
      <c r="AM1928" s="215">
        <v>0</v>
      </c>
      <c r="AN1928" s="36">
        <f t="shared" si="336"/>
        <v>0</v>
      </c>
      <c r="AO1928" s="37">
        <f t="shared" si="337"/>
        <v>0</v>
      </c>
      <c r="AP1928" s="38" t="s">
        <v>4</v>
      </c>
      <c r="AQ1928" s="39" t="str">
        <f t="shared" si="346"/>
        <v>제품</v>
      </c>
      <c r="AR1928" s="40">
        <f t="shared" si="340"/>
        <v>0</v>
      </c>
      <c r="AS1928" s="41">
        <f t="shared" si="341"/>
        <v>0</v>
      </c>
      <c r="AT1928" s="42">
        <f t="shared" si="342"/>
        <v>0</v>
      </c>
      <c r="AU1928" s="43">
        <f t="shared" si="338"/>
        <v>0</v>
      </c>
      <c r="AV1928" s="95" t="str">
        <f t="shared" si="345"/>
        <v/>
      </c>
      <c r="AW1928" s="61" t="str">
        <f t="shared" si="345"/>
        <v/>
      </c>
      <c r="AX1928" s="61" t="str">
        <f t="shared" si="345"/>
        <v/>
      </c>
      <c r="AY1928" s="61" t="str">
        <f t="shared" si="345"/>
        <v/>
      </c>
      <c r="AZ1928" s="44" t="str">
        <f t="shared" si="345"/>
        <v/>
      </c>
      <c r="BA1928" s="45"/>
      <c r="BB1928" s="97">
        <v>0</v>
      </c>
      <c r="BC1928" s="98">
        <v>0</v>
      </c>
      <c r="BD1928" s="98">
        <v>0</v>
      </c>
      <c r="BE1928" s="98">
        <v>0</v>
      </c>
      <c r="BF1928" s="98">
        <v>0</v>
      </c>
      <c r="BG1928" s="99">
        <f t="shared" si="343"/>
        <v>0</v>
      </c>
      <c r="BH1928" s="52">
        <f t="shared" si="339"/>
        <v>0</v>
      </c>
      <c r="BI1928" s="53">
        <f>IFERROR(IF(ROUND(V1928/((D1928+AK1928)/2),1)&lt;0,0,ROUND(V1928/((D1928+AK1928)/2),1)),0)</f>
        <v>2</v>
      </c>
      <c r="BJ1928" s="55" t="str">
        <f>IF(AK1928=0,"정상",IF(AP1928="악성","악성",IF(AND(BL1928&gt;3,BI1928&lt;0.5),"악성",IF(AND(AP1928="정상",BL1928&lt;=3),"정상",IF(BI1928&gt;1,"정상","부진")))))</f>
        <v>정상</v>
      </c>
      <c r="BK1928" s="54">
        <v>45717</v>
      </c>
      <c r="BL1928" s="52">
        <f t="shared" si="344"/>
        <v>19</v>
      </c>
    </row>
    <row r="1929" spans="1:64" ht="17.100000000000001" customHeight="1">
      <c r="A1929" s="58" t="s">
        <v>1</v>
      </c>
      <c r="B1929" s="57" t="s">
        <v>4055</v>
      </c>
      <c r="C1929" s="56" t="s">
        <v>4056</v>
      </c>
      <c r="D1929" s="213">
        <v>1504</v>
      </c>
      <c r="E1929" s="214">
        <v>1867.1695</v>
      </c>
      <c r="F1929" s="215">
        <v>2808223</v>
      </c>
      <c r="G1929" s="213">
        <v>0</v>
      </c>
      <c r="H1929" s="216">
        <v>0</v>
      </c>
      <c r="I1929" s="215">
        <v>0</v>
      </c>
      <c r="J1929" s="213">
        <v>0</v>
      </c>
      <c r="K1929" s="216">
        <v>0</v>
      </c>
      <c r="L1929" s="215">
        <v>0</v>
      </c>
      <c r="M1929" s="213">
        <v>0</v>
      </c>
      <c r="N1929" s="216">
        <v>0</v>
      </c>
      <c r="O1929" s="215">
        <v>0</v>
      </c>
      <c r="P1929" s="213">
        <v>0</v>
      </c>
      <c r="Q1929" s="216">
        <v>0</v>
      </c>
      <c r="R1929" s="215">
        <v>0</v>
      </c>
      <c r="S1929" s="213">
        <v>0</v>
      </c>
      <c r="T1929" s="214">
        <v>0</v>
      </c>
      <c r="U1929" s="217">
        <v>0</v>
      </c>
      <c r="V1929" s="213">
        <v>1504</v>
      </c>
      <c r="W1929" s="216">
        <v>1867.169547</v>
      </c>
      <c r="X1929" s="215">
        <v>2808223</v>
      </c>
      <c r="Y1929" s="213">
        <v>0</v>
      </c>
      <c r="Z1929" s="216">
        <v>0</v>
      </c>
      <c r="AA1929" s="215">
        <v>0</v>
      </c>
      <c r="AB1929" s="213">
        <v>0</v>
      </c>
      <c r="AC1929" s="216">
        <v>0</v>
      </c>
      <c r="AD1929" s="215">
        <v>0</v>
      </c>
      <c r="AE1929" s="213">
        <v>0</v>
      </c>
      <c r="AF1929" s="216">
        <v>0</v>
      </c>
      <c r="AG1929" s="215">
        <v>0</v>
      </c>
      <c r="AH1929" s="213">
        <v>1504</v>
      </c>
      <c r="AI1929" s="214">
        <v>1867.169547</v>
      </c>
      <c r="AJ1929" s="215">
        <v>2808223</v>
      </c>
      <c r="AK1929" s="218">
        <v>0</v>
      </c>
      <c r="AL1929" s="214">
        <v>0</v>
      </c>
      <c r="AM1929" s="215">
        <v>0</v>
      </c>
      <c r="AN1929" s="36">
        <f t="shared" si="336"/>
        <v>0</v>
      </c>
      <c r="AO1929" s="37">
        <f t="shared" si="337"/>
        <v>0</v>
      </c>
      <c r="AP1929" s="38" t="s">
        <v>4</v>
      </c>
      <c r="AQ1929" s="39" t="str">
        <f t="shared" si="346"/>
        <v>제품</v>
      </c>
      <c r="AR1929" s="40">
        <f t="shared" si="340"/>
        <v>0</v>
      </c>
      <c r="AS1929" s="41">
        <f t="shared" si="341"/>
        <v>0</v>
      </c>
      <c r="AT1929" s="42">
        <f t="shared" si="342"/>
        <v>0</v>
      </c>
      <c r="AU1929" s="43">
        <f t="shared" si="338"/>
        <v>0</v>
      </c>
      <c r="AV1929" s="95" t="str">
        <f t="shared" si="345"/>
        <v/>
      </c>
      <c r="AW1929" s="61" t="str">
        <f t="shared" si="345"/>
        <v/>
      </c>
      <c r="AX1929" s="61" t="str">
        <f t="shared" si="345"/>
        <v/>
      </c>
      <c r="AY1929" s="61" t="str">
        <f t="shared" si="345"/>
        <v/>
      </c>
      <c r="AZ1929" s="44" t="str">
        <f t="shared" si="345"/>
        <v/>
      </c>
      <c r="BA1929" s="45"/>
      <c r="BB1929" s="97">
        <v>0</v>
      </c>
      <c r="BC1929" s="98">
        <v>0</v>
      </c>
      <c r="BD1929" s="98">
        <v>0</v>
      </c>
      <c r="BE1929" s="98">
        <v>0</v>
      </c>
      <c r="BF1929" s="98">
        <v>0</v>
      </c>
      <c r="BG1929" s="99">
        <f t="shared" si="343"/>
        <v>0</v>
      </c>
      <c r="BH1929" s="52">
        <f t="shared" si="339"/>
        <v>0</v>
      </c>
      <c r="BI1929" s="53">
        <f>IFERROR(IF(ROUND(V1929/((D1929+AK1929)/2),1)&lt;0,0,ROUND(V1929/((D1929+AK1929)/2),1)),0)</f>
        <v>2</v>
      </c>
      <c r="BJ1929" s="55" t="str">
        <f>IF(AK1929=0,"정상",IF(AP1929="악성","악성",IF(AND(BL1929&gt;3,BI1929&lt;0.5),"악성",IF(AND(AP1929="정상",BL1929&lt;=3),"정상",IF(BI1929&gt;1,"정상","부진")))))</f>
        <v>정상</v>
      </c>
      <c r="BK1929" s="54">
        <v>45597</v>
      </c>
      <c r="BL1929" s="52">
        <f t="shared" si="344"/>
        <v>23</v>
      </c>
    </row>
    <row r="1930" spans="1:64" ht="17.100000000000001" customHeight="1">
      <c r="A1930" s="58" t="s">
        <v>1</v>
      </c>
      <c r="B1930" s="57" t="s">
        <v>2070</v>
      </c>
      <c r="C1930" s="56" t="s">
        <v>2071</v>
      </c>
      <c r="D1930" s="213">
        <v>0</v>
      </c>
      <c r="E1930" s="214">
        <v>0</v>
      </c>
      <c r="F1930" s="215">
        <v>0</v>
      </c>
      <c r="G1930" s="213">
        <v>3000</v>
      </c>
      <c r="H1930" s="216">
        <v>1735.326333</v>
      </c>
      <c r="I1930" s="215">
        <v>5205979</v>
      </c>
      <c r="J1930" s="213">
        <v>0</v>
      </c>
      <c r="K1930" s="216">
        <v>0</v>
      </c>
      <c r="L1930" s="215">
        <v>0</v>
      </c>
      <c r="M1930" s="213">
        <v>0</v>
      </c>
      <c r="N1930" s="216">
        <v>0</v>
      </c>
      <c r="O1930" s="215">
        <v>0</v>
      </c>
      <c r="P1930" s="213">
        <v>0</v>
      </c>
      <c r="Q1930" s="216">
        <v>0</v>
      </c>
      <c r="R1930" s="215">
        <v>0</v>
      </c>
      <c r="S1930" s="213">
        <v>3000</v>
      </c>
      <c r="T1930" s="214">
        <v>1735.326333</v>
      </c>
      <c r="U1930" s="217">
        <v>5205979</v>
      </c>
      <c r="V1930" s="213">
        <v>960</v>
      </c>
      <c r="W1930" s="216">
        <v>1735.3270829999999</v>
      </c>
      <c r="X1930" s="215">
        <v>1665914</v>
      </c>
      <c r="Y1930" s="213">
        <v>0</v>
      </c>
      <c r="Z1930" s="216">
        <v>0</v>
      </c>
      <c r="AA1930" s="215">
        <v>0</v>
      </c>
      <c r="AB1930" s="213">
        <v>0</v>
      </c>
      <c r="AC1930" s="216">
        <v>0</v>
      </c>
      <c r="AD1930" s="215">
        <v>0</v>
      </c>
      <c r="AE1930" s="213">
        <v>0</v>
      </c>
      <c r="AF1930" s="216">
        <v>0</v>
      </c>
      <c r="AG1930" s="215">
        <v>0</v>
      </c>
      <c r="AH1930" s="213">
        <v>960</v>
      </c>
      <c r="AI1930" s="214">
        <v>1735.3270829999999</v>
      </c>
      <c r="AJ1930" s="215">
        <v>1665914</v>
      </c>
      <c r="AK1930" s="218">
        <v>2040</v>
      </c>
      <c r="AL1930" s="214">
        <v>1735.3259</v>
      </c>
      <c r="AM1930" s="215">
        <v>3540065</v>
      </c>
      <c r="AN1930" s="36">
        <f t="shared" ref="AN1930:AN1993" si="347">AM1930/$AM$4</f>
        <v>3.3501093920754703E-4</v>
      </c>
      <c r="AO1930" s="37">
        <f t="shared" ref="AO1930:AO1993" si="348">IF(ISERROR(AK1930/(D1930+S1930)),,(AK1930/(D1930+S1930)))</f>
        <v>0.68</v>
      </c>
      <c r="AP1930" s="38" t="s">
        <v>2</v>
      </c>
      <c r="AQ1930" s="39" t="str">
        <f t="shared" si="346"/>
        <v>제품</v>
      </c>
      <c r="AR1930" s="40">
        <f t="shared" si="340"/>
        <v>0</v>
      </c>
      <c r="AS1930" s="41">
        <f t="shared" si="341"/>
        <v>0</v>
      </c>
      <c r="AT1930" s="42">
        <f t="shared" si="342"/>
        <v>3540065</v>
      </c>
      <c r="AU1930" s="43">
        <f t="shared" ref="AU1930:AU2011" si="349">SUM(AR1930:AT1930)</f>
        <v>3540065</v>
      </c>
      <c r="AV1930" s="95">
        <f t="shared" si="345"/>
        <v>3540064.8360000001</v>
      </c>
      <c r="AW1930" s="61" t="str">
        <f t="shared" si="345"/>
        <v/>
      </c>
      <c r="AX1930" s="61" t="str">
        <f t="shared" si="345"/>
        <v/>
      </c>
      <c r="AY1930" s="61" t="str">
        <f t="shared" si="345"/>
        <v/>
      </c>
      <c r="AZ1930" s="44" t="str">
        <f t="shared" si="345"/>
        <v/>
      </c>
      <c r="BA1930" s="45"/>
      <c r="BB1930" s="97">
        <v>2040</v>
      </c>
      <c r="BC1930" s="98">
        <v>0</v>
      </c>
      <c r="BD1930" s="98">
        <v>0</v>
      </c>
      <c r="BE1930" s="98">
        <v>0</v>
      </c>
      <c r="BF1930" s="98">
        <v>0</v>
      </c>
      <c r="BG1930" s="99">
        <f t="shared" si="343"/>
        <v>2040</v>
      </c>
      <c r="BH1930" s="52">
        <f t="shared" ref="BH1930:BH2011" si="350">BG1930-AK1930</f>
        <v>0</v>
      </c>
      <c r="BI1930" s="53">
        <f>IFERROR(IF(ROUND(V1930/((D1930+AK1930)/2),1)&lt;0,0,ROUND(V1930/((D1930+AK1930)/2),1)),0)</f>
        <v>0.9</v>
      </c>
      <c r="BJ1930" s="55" t="str">
        <f>IF(AK1930=0,"정상",IF(AP1930="악성","악성",IF(AND(BL1930&gt;3,BI1930&lt;0.5),"악성",IF(AND(AP1930="정상",BL1930&lt;=3),"정상",IF(BI1930&gt;1,"정상","부진")))))</f>
        <v>부진</v>
      </c>
      <c r="BK1930" s="54">
        <v>46143</v>
      </c>
      <c r="BL1930" s="52">
        <f t="shared" si="344"/>
        <v>5</v>
      </c>
    </row>
    <row r="1931" spans="1:64" ht="17.100000000000001" customHeight="1">
      <c r="A1931" s="58" t="s">
        <v>1</v>
      </c>
      <c r="B1931" s="57" t="s">
        <v>5930</v>
      </c>
      <c r="C1931" s="56" t="s">
        <v>5931</v>
      </c>
      <c r="D1931" s="213">
        <v>0</v>
      </c>
      <c r="E1931" s="214">
        <v>0</v>
      </c>
      <c r="F1931" s="215">
        <v>0</v>
      </c>
      <c r="G1931" s="213">
        <v>3000</v>
      </c>
      <c r="H1931" s="216">
        <v>1851.8946659999999</v>
      </c>
      <c r="I1931" s="215">
        <v>5555684</v>
      </c>
      <c r="J1931" s="213">
        <v>0</v>
      </c>
      <c r="K1931" s="216">
        <v>0</v>
      </c>
      <c r="L1931" s="215">
        <v>0</v>
      </c>
      <c r="M1931" s="213">
        <v>0</v>
      </c>
      <c r="N1931" s="216">
        <v>0</v>
      </c>
      <c r="O1931" s="215">
        <v>0</v>
      </c>
      <c r="P1931" s="213">
        <v>0</v>
      </c>
      <c r="Q1931" s="216">
        <v>0</v>
      </c>
      <c r="R1931" s="215">
        <v>0</v>
      </c>
      <c r="S1931" s="213">
        <v>3000</v>
      </c>
      <c r="T1931" s="214">
        <v>1851.8946659999999</v>
      </c>
      <c r="U1931" s="217">
        <v>5555684</v>
      </c>
      <c r="V1931" s="213">
        <v>960</v>
      </c>
      <c r="W1931" s="216">
        <v>1851.895833</v>
      </c>
      <c r="X1931" s="215">
        <v>1777820</v>
      </c>
      <c r="Y1931" s="213">
        <v>0</v>
      </c>
      <c r="Z1931" s="216">
        <v>0</v>
      </c>
      <c r="AA1931" s="215">
        <v>0</v>
      </c>
      <c r="AB1931" s="213">
        <v>0</v>
      </c>
      <c r="AC1931" s="216">
        <v>0</v>
      </c>
      <c r="AD1931" s="215">
        <v>0</v>
      </c>
      <c r="AE1931" s="213">
        <v>0</v>
      </c>
      <c r="AF1931" s="216">
        <v>0</v>
      </c>
      <c r="AG1931" s="215">
        <v>0</v>
      </c>
      <c r="AH1931" s="213">
        <v>960</v>
      </c>
      <c r="AI1931" s="214">
        <v>1851.895833</v>
      </c>
      <c r="AJ1931" s="215">
        <v>1777820</v>
      </c>
      <c r="AK1931" s="218">
        <v>2040</v>
      </c>
      <c r="AL1931" s="214">
        <v>1851.8941</v>
      </c>
      <c r="AM1931" s="215">
        <v>3777864</v>
      </c>
      <c r="AN1931" s="36">
        <f t="shared" si="347"/>
        <v>3.5751483852369391E-4</v>
      </c>
      <c r="AO1931" s="37">
        <f t="shared" si="348"/>
        <v>0.68</v>
      </c>
      <c r="AP1931" s="38" t="s">
        <v>2</v>
      </c>
      <c r="AQ1931" s="39" t="str">
        <f t="shared" si="346"/>
        <v>제품</v>
      </c>
      <c r="AR1931" s="40">
        <f t="shared" ref="AR1931:AR2011" si="351">IF($AP1931="악성",$AM1931,0)</f>
        <v>0</v>
      </c>
      <c r="AS1931" s="41">
        <f t="shared" ref="AS1931:AS2011" si="352">IF($AP1931="부진",$AM1931,0)</f>
        <v>0</v>
      </c>
      <c r="AT1931" s="42">
        <f t="shared" ref="AT1931:AT2011" si="353">IF($AP1931="정상",$AM1931,0)</f>
        <v>3777864</v>
      </c>
      <c r="AU1931" s="43">
        <f t="shared" si="349"/>
        <v>3777864</v>
      </c>
      <c r="AV1931" s="95">
        <f t="shared" si="345"/>
        <v>3777863.9640000002</v>
      </c>
      <c r="AW1931" s="61" t="str">
        <f t="shared" si="345"/>
        <v/>
      </c>
      <c r="AX1931" s="61" t="str">
        <f t="shared" si="345"/>
        <v/>
      </c>
      <c r="AY1931" s="61" t="str">
        <f t="shared" si="345"/>
        <v/>
      </c>
      <c r="AZ1931" s="44" t="str">
        <f t="shared" si="345"/>
        <v/>
      </c>
      <c r="BA1931" s="45"/>
      <c r="BB1931" s="97">
        <v>2040</v>
      </c>
      <c r="BC1931" s="98">
        <v>0</v>
      </c>
      <c r="BD1931" s="98">
        <v>0</v>
      </c>
      <c r="BE1931" s="98">
        <v>0</v>
      </c>
      <c r="BF1931" s="98">
        <v>0</v>
      </c>
      <c r="BG1931" s="99">
        <f t="shared" ref="BG1931:BG1994" si="354">+SUM(BB1931:BF1931)</f>
        <v>2040</v>
      </c>
      <c r="BH1931" s="52">
        <f t="shared" si="350"/>
        <v>0</v>
      </c>
      <c r="BI1931" s="53">
        <f>IFERROR(IF(ROUND(V1931/((D1931+AK1931)/2),1)&lt;0,0,ROUND(V1931/((D1931+AK1931)/2),1)),0)</f>
        <v>0.9</v>
      </c>
      <c r="BJ1931" s="55" t="str">
        <f>IF(AK1931=0,"정상",IF(AP1931="악성","악성",IF(AND(BL1931&gt;3,BI1931&lt;0.5),"악성",IF(AND(AP1931="정상",BL1931&lt;=3),"정상",IF(BI1931&gt;1,"정상","부진")))))</f>
        <v>부진</v>
      </c>
      <c r="BK1931" s="54">
        <v>46143</v>
      </c>
      <c r="BL1931" s="52">
        <f t="shared" ref="BL1931:BL2011" si="355">DATEDIF(BK1931,$BL$9,"m")+1</f>
        <v>5</v>
      </c>
    </row>
    <row r="1932" spans="1:64" ht="17.100000000000001" customHeight="1">
      <c r="A1932" s="58" t="s">
        <v>1</v>
      </c>
      <c r="B1932" s="57" t="s">
        <v>5932</v>
      </c>
      <c r="C1932" s="56" t="s">
        <v>5933</v>
      </c>
      <c r="D1932" s="213">
        <v>0</v>
      </c>
      <c r="E1932" s="214">
        <v>0</v>
      </c>
      <c r="F1932" s="215">
        <v>0</v>
      </c>
      <c r="G1932" s="213">
        <v>3000</v>
      </c>
      <c r="H1932" s="216">
        <v>1895.882666</v>
      </c>
      <c r="I1932" s="215">
        <v>5687648</v>
      </c>
      <c r="J1932" s="213">
        <v>0</v>
      </c>
      <c r="K1932" s="216">
        <v>0</v>
      </c>
      <c r="L1932" s="215">
        <v>0</v>
      </c>
      <c r="M1932" s="213">
        <v>0</v>
      </c>
      <c r="N1932" s="216">
        <v>0</v>
      </c>
      <c r="O1932" s="215">
        <v>0</v>
      </c>
      <c r="P1932" s="213">
        <v>0</v>
      </c>
      <c r="Q1932" s="216">
        <v>0</v>
      </c>
      <c r="R1932" s="215">
        <v>0</v>
      </c>
      <c r="S1932" s="213">
        <v>3000</v>
      </c>
      <c r="T1932" s="214">
        <v>1895.882666</v>
      </c>
      <c r="U1932" s="217">
        <v>5687648</v>
      </c>
      <c r="V1932" s="213">
        <v>1080</v>
      </c>
      <c r="W1932" s="216">
        <v>1895.883333</v>
      </c>
      <c r="X1932" s="215">
        <v>2047554</v>
      </c>
      <c r="Y1932" s="213">
        <v>0</v>
      </c>
      <c r="Z1932" s="216">
        <v>0</v>
      </c>
      <c r="AA1932" s="215">
        <v>0</v>
      </c>
      <c r="AB1932" s="213">
        <v>0</v>
      </c>
      <c r="AC1932" s="216">
        <v>0</v>
      </c>
      <c r="AD1932" s="215">
        <v>0</v>
      </c>
      <c r="AE1932" s="213">
        <v>0</v>
      </c>
      <c r="AF1932" s="216">
        <v>0</v>
      </c>
      <c r="AG1932" s="215">
        <v>0</v>
      </c>
      <c r="AH1932" s="213">
        <v>1080</v>
      </c>
      <c r="AI1932" s="214">
        <v>1895.883333</v>
      </c>
      <c r="AJ1932" s="215">
        <v>2047554</v>
      </c>
      <c r="AK1932" s="218">
        <v>1920</v>
      </c>
      <c r="AL1932" s="214">
        <v>1895.8822</v>
      </c>
      <c r="AM1932" s="215">
        <v>3640094</v>
      </c>
      <c r="AN1932" s="36">
        <f t="shared" si="347"/>
        <v>3.4447709568715735E-4</v>
      </c>
      <c r="AO1932" s="37">
        <f t="shared" si="348"/>
        <v>0.64</v>
      </c>
      <c r="AP1932" s="38" t="s">
        <v>2</v>
      </c>
      <c r="AQ1932" s="39" t="str">
        <f t="shared" si="346"/>
        <v>제품</v>
      </c>
      <c r="AR1932" s="40">
        <f t="shared" si="351"/>
        <v>0</v>
      </c>
      <c r="AS1932" s="41">
        <f t="shared" si="352"/>
        <v>0</v>
      </c>
      <c r="AT1932" s="42">
        <f t="shared" si="353"/>
        <v>3640094</v>
      </c>
      <c r="AU1932" s="43">
        <f t="shared" si="349"/>
        <v>3640094</v>
      </c>
      <c r="AV1932" s="95">
        <f t="shared" si="345"/>
        <v>3640093.824</v>
      </c>
      <c r="AW1932" s="61" t="str">
        <f t="shared" si="345"/>
        <v/>
      </c>
      <c r="AX1932" s="61" t="str">
        <f t="shared" si="345"/>
        <v/>
      </c>
      <c r="AY1932" s="61" t="str">
        <f t="shared" si="345"/>
        <v/>
      </c>
      <c r="AZ1932" s="44" t="str">
        <f t="shared" si="345"/>
        <v/>
      </c>
      <c r="BA1932" s="45"/>
      <c r="BB1932" s="97">
        <v>1920</v>
      </c>
      <c r="BC1932" s="98">
        <v>0</v>
      </c>
      <c r="BD1932" s="98">
        <v>0</v>
      </c>
      <c r="BE1932" s="98">
        <v>0</v>
      </c>
      <c r="BF1932" s="98">
        <v>0</v>
      </c>
      <c r="BG1932" s="99">
        <f t="shared" si="354"/>
        <v>1920</v>
      </c>
      <c r="BH1932" s="52">
        <f t="shared" si="350"/>
        <v>0</v>
      </c>
      <c r="BI1932" s="53">
        <f>IFERROR(IF(ROUND(V1932/((D1932+AK1932)/2),1)&lt;0,0,ROUND(V1932/((D1932+AK1932)/2),1)),0)</f>
        <v>1.1000000000000001</v>
      </c>
      <c r="BJ1932" s="55" t="str">
        <f>IF(AK1932=0,"정상",IF(AP1932="악성","악성",IF(AND(BL1932&gt;3,BI1932&lt;0.5),"악성",IF(AND(AP1932="정상",BL1932&lt;=3),"정상",IF(BI1932&gt;1,"정상","부진")))))</f>
        <v>정상</v>
      </c>
      <c r="BK1932" s="54">
        <v>46143</v>
      </c>
      <c r="BL1932" s="52">
        <f t="shared" si="355"/>
        <v>5</v>
      </c>
    </row>
    <row r="1933" spans="1:64" ht="17.100000000000001" customHeight="1">
      <c r="A1933" s="58" t="s">
        <v>1</v>
      </c>
      <c r="B1933" s="57" t="s">
        <v>1506</v>
      </c>
      <c r="C1933" s="56" t="s">
        <v>1507</v>
      </c>
      <c r="D1933" s="213">
        <v>0</v>
      </c>
      <c r="E1933" s="214">
        <v>0</v>
      </c>
      <c r="F1933" s="215">
        <v>0</v>
      </c>
      <c r="G1933" s="213">
        <v>140</v>
      </c>
      <c r="H1933" s="216">
        <v>32035.742857000001</v>
      </c>
      <c r="I1933" s="215">
        <v>4485004</v>
      </c>
      <c r="J1933" s="213">
        <v>0</v>
      </c>
      <c r="K1933" s="216">
        <v>0</v>
      </c>
      <c r="L1933" s="215">
        <v>0</v>
      </c>
      <c r="M1933" s="213">
        <v>0</v>
      </c>
      <c r="N1933" s="216">
        <v>0</v>
      </c>
      <c r="O1933" s="215">
        <v>0</v>
      </c>
      <c r="P1933" s="213">
        <v>0</v>
      </c>
      <c r="Q1933" s="216">
        <v>0</v>
      </c>
      <c r="R1933" s="215">
        <v>0</v>
      </c>
      <c r="S1933" s="213">
        <v>140</v>
      </c>
      <c r="T1933" s="214">
        <v>32035.742857000001</v>
      </c>
      <c r="U1933" s="217">
        <v>4485004</v>
      </c>
      <c r="V1933" s="213">
        <v>102</v>
      </c>
      <c r="W1933" s="216">
        <v>31817.960783999999</v>
      </c>
      <c r="X1933" s="215">
        <v>3245432</v>
      </c>
      <c r="Y1933" s="213">
        <v>0</v>
      </c>
      <c r="Z1933" s="216">
        <v>0</v>
      </c>
      <c r="AA1933" s="215">
        <v>0</v>
      </c>
      <c r="AB1933" s="213">
        <v>0</v>
      </c>
      <c r="AC1933" s="216">
        <v>0</v>
      </c>
      <c r="AD1933" s="215">
        <v>0</v>
      </c>
      <c r="AE1933" s="213">
        <v>0</v>
      </c>
      <c r="AF1933" s="216">
        <v>0</v>
      </c>
      <c r="AG1933" s="215">
        <v>0</v>
      </c>
      <c r="AH1933" s="213">
        <v>102</v>
      </c>
      <c r="AI1933" s="214">
        <v>31817.960783999999</v>
      </c>
      <c r="AJ1933" s="215">
        <v>3245432</v>
      </c>
      <c r="AK1933" s="218">
        <v>38</v>
      </c>
      <c r="AL1933" s="214">
        <v>32620.315699999999</v>
      </c>
      <c r="AM1933" s="215">
        <v>1239572</v>
      </c>
      <c r="AN1933" s="36">
        <f t="shared" si="347"/>
        <v>1.1730580651354635E-4</v>
      </c>
      <c r="AO1933" s="37">
        <f t="shared" si="348"/>
        <v>0.27142857142857141</v>
      </c>
      <c r="AP1933" s="38" t="s">
        <v>2</v>
      </c>
      <c r="AQ1933" s="39" t="str">
        <f t="shared" si="346"/>
        <v>제품</v>
      </c>
      <c r="AR1933" s="40">
        <f t="shared" si="351"/>
        <v>0</v>
      </c>
      <c r="AS1933" s="41">
        <f t="shared" si="352"/>
        <v>0</v>
      </c>
      <c r="AT1933" s="42">
        <f t="shared" si="353"/>
        <v>1239572</v>
      </c>
      <c r="AU1933" s="43">
        <f t="shared" si="349"/>
        <v>1239572</v>
      </c>
      <c r="AV1933" s="95">
        <f t="shared" si="345"/>
        <v>1239571.9966</v>
      </c>
      <c r="AW1933" s="61" t="str">
        <f t="shared" si="345"/>
        <v/>
      </c>
      <c r="AX1933" s="61" t="str">
        <f t="shared" si="345"/>
        <v/>
      </c>
      <c r="AY1933" s="61" t="str">
        <f t="shared" si="345"/>
        <v/>
      </c>
      <c r="AZ1933" s="44" t="str">
        <f t="shared" si="345"/>
        <v/>
      </c>
      <c r="BA1933" s="45"/>
      <c r="BB1933" s="97">
        <v>38</v>
      </c>
      <c r="BC1933" s="98">
        <v>0</v>
      </c>
      <c r="BD1933" s="98">
        <v>0</v>
      </c>
      <c r="BE1933" s="98">
        <v>0</v>
      </c>
      <c r="BF1933" s="98">
        <v>0</v>
      </c>
      <c r="BG1933" s="99">
        <f t="shared" si="354"/>
        <v>38</v>
      </c>
      <c r="BH1933" s="52">
        <f t="shared" si="350"/>
        <v>0</v>
      </c>
      <c r="BI1933" s="53">
        <f>IFERROR(IF(ROUND(V1933/((D1933+AK1933)/2),1)&lt;0,0,ROUND(V1933/((D1933+AK1933)/2),1)),0)</f>
        <v>5.4</v>
      </c>
      <c r="BJ1933" s="55" t="str">
        <f>IF(AK1933=0,"정상",IF(AP1933="악성","악성",IF(AND(BL1933&gt;3,BI1933&lt;0.5),"악성",IF(AND(AP1933="정상",BL1933&lt;=3),"정상",IF(BI1933&gt;1,"정상","부진")))))</f>
        <v>정상</v>
      </c>
      <c r="BK1933" s="54">
        <v>46023</v>
      </c>
      <c r="BL1933" s="52">
        <f t="shared" si="355"/>
        <v>9</v>
      </c>
    </row>
    <row r="1934" spans="1:64" ht="17.100000000000001" customHeight="1">
      <c r="A1934" s="58" t="s">
        <v>1</v>
      </c>
      <c r="B1934" s="57" t="s">
        <v>3402</v>
      </c>
      <c r="C1934" s="56" t="s">
        <v>3403</v>
      </c>
      <c r="D1934" s="213">
        <v>200</v>
      </c>
      <c r="E1934" s="214">
        <v>4497.63</v>
      </c>
      <c r="F1934" s="215">
        <v>899526</v>
      </c>
      <c r="G1934" s="213">
        <v>0</v>
      </c>
      <c r="H1934" s="216">
        <v>0</v>
      </c>
      <c r="I1934" s="215">
        <v>0</v>
      </c>
      <c r="J1934" s="213">
        <v>0</v>
      </c>
      <c r="K1934" s="216">
        <v>0</v>
      </c>
      <c r="L1934" s="215">
        <v>0</v>
      </c>
      <c r="M1934" s="213">
        <v>0</v>
      </c>
      <c r="N1934" s="216">
        <v>0</v>
      </c>
      <c r="O1934" s="215">
        <v>0</v>
      </c>
      <c r="P1934" s="213">
        <v>0</v>
      </c>
      <c r="Q1934" s="216">
        <v>0</v>
      </c>
      <c r="R1934" s="215">
        <v>0</v>
      </c>
      <c r="S1934" s="213">
        <v>0</v>
      </c>
      <c r="T1934" s="214">
        <v>0</v>
      </c>
      <c r="U1934" s="217">
        <v>0</v>
      </c>
      <c r="V1934" s="213">
        <v>200</v>
      </c>
      <c r="W1934" s="216">
        <v>4497.63</v>
      </c>
      <c r="X1934" s="215">
        <v>899526</v>
      </c>
      <c r="Y1934" s="213">
        <v>0</v>
      </c>
      <c r="Z1934" s="216">
        <v>0</v>
      </c>
      <c r="AA1934" s="215">
        <v>0</v>
      </c>
      <c r="AB1934" s="213">
        <v>0</v>
      </c>
      <c r="AC1934" s="216">
        <v>0</v>
      </c>
      <c r="AD1934" s="215">
        <v>0</v>
      </c>
      <c r="AE1934" s="213">
        <v>0</v>
      </c>
      <c r="AF1934" s="216">
        <v>0</v>
      </c>
      <c r="AG1934" s="215">
        <v>0</v>
      </c>
      <c r="AH1934" s="213">
        <v>200</v>
      </c>
      <c r="AI1934" s="214">
        <v>4497.63</v>
      </c>
      <c r="AJ1934" s="215">
        <v>899526</v>
      </c>
      <c r="AK1934" s="218">
        <v>0</v>
      </c>
      <c r="AL1934" s="214">
        <v>0</v>
      </c>
      <c r="AM1934" s="215">
        <v>0</v>
      </c>
      <c r="AN1934" s="36">
        <f t="shared" si="347"/>
        <v>0</v>
      </c>
      <c r="AO1934" s="37">
        <f t="shared" si="348"/>
        <v>0</v>
      </c>
      <c r="AP1934" s="38" t="s">
        <v>4</v>
      </c>
      <c r="AQ1934" s="39" t="str">
        <f t="shared" si="346"/>
        <v>제품</v>
      </c>
      <c r="AR1934" s="40">
        <f t="shared" si="351"/>
        <v>0</v>
      </c>
      <c r="AS1934" s="41">
        <f t="shared" si="352"/>
        <v>0</v>
      </c>
      <c r="AT1934" s="42">
        <f t="shared" si="353"/>
        <v>0</v>
      </c>
      <c r="AU1934" s="43">
        <f t="shared" si="349"/>
        <v>0</v>
      </c>
      <c r="AV1934" s="95" t="str">
        <f t="shared" si="345"/>
        <v/>
      </c>
      <c r="AW1934" s="61" t="str">
        <f t="shared" si="345"/>
        <v/>
      </c>
      <c r="AX1934" s="61" t="str">
        <f t="shared" si="345"/>
        <v/>
      </c>
      <c r="AY1934" s="61" t="str">
        <f t="shared" si="345"/>
        <v/>
      </c>
      <c r="AZ1934" s="44" t="str">
        <f t="shared" si="345"/>
        <v/>
      </c>
      <c r="BA1934" s="45"/>
      <c r="BB1934" s="97">
        <v>0</v>
      </c>
      <c r="BC1934" s="98">
        <v>0</v>
      </c>
      <c r="BD1934" s="98">
        <v>0</v>
      </c>
      <c r="BE1934" s="98">
        <v>0</v>
      </c>
      <c r="BF1934" s="98">
        <v>0</v>
      </c>
      <c r="BG1934" s="99">
        <f t="shared" si="354"/>
        <v>0</v>
      </c>
      <c r="BH1934" s="52">
        <f t="shared" si="350"/>
        <v>0</v>
      </c>
      <c r="BI1934" s="53">
        <f>IFERROR(IF(ROUND(V1934/((D1934+AK1934)/2),1)&lt;0,0,ROUND(V1934/((D1934+AK1934)/2),1)),0)</f>
        <v>2</v>
      </c>
      <c r="BJ1934" s="55" t="str">
        <f>IF(AK1934=0,"정상",IF(AP1934="악성","악성",IF(AND(BL1934&gt;3,BI1934&lt;0.5),"악성",IF(AND(AP1934="정상",BL1934&lt;=3),"정상",IF(BI1934&gt;1,"정상","부진")))))</f>
        <v>정상</v>
      </c>
      <c r="BK1934" s="54">
        <v>44256</v>
      </c>
      <c r="BL1934" s="52">
        <f t="shared" si="355"/>
        <v>67</v>
      </c>
    </row>
    <row r="1935" spans="1:64" ht="17.100000000000001" customHeight="1">
      <c r="A1935" s="58" t="s">
        <v>1</v>
      </c>
      <c r="B1935" s="57" t="s">
        <v>1694</v>
      </c>
      <c r="C1935" s="56" t="s">
        <v>1695</v>
      </c>
      <c r="D1935" s="213">
        <v>0</v>
      </c>
      <c r="E1935" s="214">
        <v>0</v>
      </c>
      <c r="F1935" s="215">
        <v>0</v>
      </c>
      <c r="G1935" s="213">
        <v>3500</v>
      </c>
      <c r="H1935" s="216">
        <v>4935.2780000000002</v>
      </c>
      <c r="I1935" s="215">
        <v>17273473</v>
      </c>
      <c r="J1935" s="213">
        <v>0</v>
      </c>
      <c r="K1935" s="216">
        <v>0</v>
      </c>
      <c r="L1935" s="215">
        <v>0</v>
      </c>
      <c r="M1935" s="213">
        <v>0</v>
      </c>
      <c r="N1935" s="216">
        <v>0</v>
      </c>
      <c r="O1935" s="215">
        <v>0</v>
      </c>
      <c r="P1935" s="213">
        <v>0</v>
      </c>
      <c r="Q1935" s="216">
        <v>0</v>
      </c>
      <c r="R1935" s="215">
        <v>0</v>
      </c>
      <c r="S1935" s="213">
        <v>3500</v>
      </c>
      <c r="T1935" s="214">
        <v>4935.2780000000002</v>
      </c>
      <c r="U1935" s="217">
        <v>17273473</v>
      </c>
      <c r="V1935" s="213">
        <v>1280</v>
      </c>
      <c r="W1935" s="216">
        <v>4930.1531249999998</v>
      </c>
      <c r="X1935" s="215">
        <v>6310596</v>
      </c>
      <c r="Y1935" s="213">
        <v>0</v>
      </c>
      <c r="Z1935" s="216">
        <v>0</v>
      </c>
      <c r="AA1935" s="215">
        <v>0</v>
      </c>
      <c r="AB1935" s="213">
        <v>0</v>
      </c>
      <c r="AC1935" s="216">
        <v>0</v>
      </c>
      <c r="AD1935" s="215">
        <v>0</v>
      </c>
      <c r="AE1935" s="213">
        <v>0</v>
      </c>
      <c r="AF1935" s="216">
        <v>0</v>
      </c>
      <c r="AG1935" s="215">
        <v>0</v>
      </c>
      <c r="AH1935" s="213">
        <v>1280</v>
      </c>
      <c r="AI1935" s="214">
        <v>4930.1531249999998</v>
      </c>
      <c r="AJ1935" s="215">
        <v>6310596</v>
      </c>
      <c r="AK1935" s="218">
        <v>2220</v>
      </c>
      <c r="AL1935" s="214">
        <v>4938.2327999999998</v>
      </c>
      <c r="AM1935" s="215">
        <v>10962877</v>
      </c>
      <c r="AN1935" s="36">
        <f t="shared" si="347"/>
        <v>1.0374622274412519E-3</v>
      </c>
      <c r="AO1935" s="37">
        <f t="shared" si="348"/>
        <v>0.63428571428571423</v>
      </c>
      <c r="AP1935" s="38" t="s">
        <v>2</v>
      </c>
      <c r="AQ1935" s="39" t="str">
        <f t="shared" si="346"/>
        <v>제품</v>
      </c>
      <c r="AR1935" s="40">
        <f t="shared" si="351"/>
        <v>0</v>
      </c>
      <c r="AS1935" s="41">
        <f t="shared" si="352"/>
        <v>0</v>
      </c>
      <c r="AT1935" s="42">
        <f t="shared" si="353"/>
        <v>10962877</v>
      </c>
      <c r="AU1935" s="43">
        <f t="shared" si="349"/>
        <v>10962877</v>
      </c>
      <c r="AV1935" s="95">
        <f t="shared" si="345"/>
        <v>10962876.816</v>
      </c>
      <c r="AW1935" s="61" t="str">
        <f t="shared" si="345"/>
        <v/>
      </c>
      <c r="AX1935" s="61" t="str">
        <f t="shared" si="345"/>
        <v/>
      </c>
      <c r="AY1935" s="61" t="str">
        <f t="shared" si="345"/>
        <v/>
      </c>
      <c r="AZ1935" s="44" t="str">
        <f t="shared" si="345"/>
        <v/>
      </c>
      <c r="BA1935" s="45"/>
      <c r="BB1935" s="97">
        <v>2220</v>
      </c>
      <c r="BC1935" s="98">
        <v>0</v>
      </c>
      <c r="BD1935" s="98">
        <v>0</v>
      </c>
      <c r="BE1935" s="98">
        <v>0</v>
      </c>
      <c r="BF1935" s="98">
        <v>0</v>
      </c>
      <c r="BG1935" s="99">
        <f t="shared" si="354"/>
        <v>2220</v>
      </c>
      <c r="BH1935" s="52">
        <f t="shared" si="350"/>
        <v>0</v>
      </c>
      <c r="BI1935" s="53">
        <f>IFERROR(IF(ROUND(V1935/((D1935+AK1935)/2),1)&lt;0,0,ROUND(V1935/((D1935+AK1935)/2),1)),0)</f>
        <v>1.2</v>
      </c>
      <c r="BJ1935" s="55" t="str">
        <f>IF(AK1935=0,"정상",IF(AP1935="악성","악성",IF(AND(BL1935&gt;3,BI1935&lt;0.5),"악성",IF(AND(AP1935="정상",BL1935&lt;=3),"정상",IF(BI1935&gt;1,"정상","부진")))))</f>
        <v>정상</v>
      </c>
      <c r="BK1935" s="54">
        <v>46143</v>
      </c>
      <c r="BL1935" s="52">
        <f t="shared" si="355"/>
        <v>5</v>
      </c>
    </row>
    <row r="1936" spans="1:64" ht="17.100000000000001" customHeight="1">
      <c r="A1936" s="58" t="s">
        <v>1</v>
      </c>
      <c r="B1936" s="57" t="s">
        <v>4057</v>
      </c>
      <c r="C1936" s="56" t="s">
        <v>4058</v>
      </c>
      <c r="D1936" s="213">
        <v>1200</v>
      </c>
      <c r="E1936" s="214">
        <v>3324.01</v>
      </c>
      <c r="F1936" s="215">
        <v>3988812</v>
      </c>
      <c r="G1936" s="213">
        <v>3396</v>
      </c>
      <c r="H1936" s="216">
        <v>3821.0250289999999</v>
      </c>
      <c r="I1936" s="215">
        <v>12976201</v>
      </c>
      <c r="J1936" s="213">
        <v>0</v>
      </c>
      <c r="K1936" s="216">
        <v>0</v>
      </c>
      <c r="L1936" s="215">
        <v>0</v>
      </c>
      <c r="M1936" s="213">
        <v>0</v>
      </c>
      <c r="N1936" s="216">
        <v>0</v>
      </c>
      <c r="O1936" s="215">
        <v>0</v>
      </c>
      <c r="P1936" s="213">
        <v>0</v>
      </c>
      <c r="Q1936" s="216">
        <v>0</v>
      </c>
      <c r="R1936" s="215">
        <v>0</v>
      </c>
      <c r="S1936" s="213">
        <v>3396</v>
      </c>
      <c r="T1936" s="214">
        <v>3821.0250289999999</v>
      </c>
      <c r="U1936" s="217">
        <v>12976201</v>
      </c>
      <c r="V1936" s="213">
        <v>2280</v>
      </c>
      <c r="W1936" s="216">
        <v>3559.438596</v>
      </c>
      <c r="X1936" s="215">
        <v>8115520</v>
      </c>
      <c r="Y1936" s="213">
        <v>0</v>
      </c>
      <c r="Z1936" s="216">
        <v>0</v>
      </c>
      <c r="AA1936" s="215">
        <v>0</v>
      </c>
      <c r="AB1936" s="213">
        <v>0</v>
      </c>
      <c r="AC1936" s="216">
        <v>0</v>
      </c>
      <c r="AD1936" s="215">
        <v>0</v>
      </c>
      <c r="AE1936" s="213">
        <v>0</v>
      </c>
      <c r="AF1936" s="216">
        <v>0</v>
      </c>
      <c r="AG1936" s="215">
        <v>0</v>
      </c>
      <c r="AH1936" s="213">
        <v>2280</v>
      </c>
      <c r="AI1936" s="214">
        <v>3559.438596</v>
      </c>
      <c r="AJ1936" s="215">
        <v>8115520</v>
      </c>
      <c r="AK1936" s="218">
        <v>2316</v>
      </c>
      <c r="AL1936" s="214">
        <v>3821.0246000000002</v>
      </c>
      <c r="AM1936" s="215">
        <v>8849493</v>
      </c>
      <c r="AN1936" s="36">
        <f t="shared" si="347"/>
        <v>8.3746399047492429E-4</v>
      </c>
      <c r="AO1936" s="37">
        <f t="shared" si="348"/>
        <v>0.50391644908616184</v>
      </c>
      <c r="AP1936" s="38" t="s">
        <v>2</v>
      </c>
      <c r="AQ1936" s="39" t="str">
        <f t="shared" si="346"/>
        <v>제품</v>
      </c>
      <c r="AR1936" s="40">
        <f t="shared" si="351"/>
        <v>0</v>
      </c>
      <c r="AS1936" s="41">
        <f t="shared" si="352"/>
        <v>0</v>
      </c>
      <c r="AT1936" s="42">
        <f t="shared" si="353"/>
        <v>8849493</v>
      </c>
      <c r="AU1936" s="43">
        <f t="shared" si="349"/>
        <v>8849493</v>
      </c>
      <c r="AV1936" s="95">
        <f t="shared" si="345"/>
        <v>8849492.9736000001</v>
      </c>
      <c r="AW1936" s="61" t="str">
        <f t="shared" si="345"/>
        <v/>
      </c>
      <c r="AX1936" s="61" t="str">
        <f t="shared" si="345"/>
        <v/>
      </c>
      <c r="AY1936" s="61" t="str">
        <f t="shared" si="345"/>
        <v/>
      </c>
      <c r="AZ1936" s="44" t="str">
        <f t="shared" si="345"/>
        <v/>
      </c>
      <c r="BA1936" s="45"/>
      <c r="BB1936" s="97">
        <v>2316</v>
      </c>
      <c r="BC1936" s="98">
        <v>0</v>
      </c>
      <c r="BD1936" s="98">
        <v>0</v>
      </c>
      <c r="BE1936" s="98">
        <v>0</v>
      </c>
      <c r="BF1936" s="98">
        <v>0</v>
      </c>
      <c r="BG1936" s="99">
        <f t="shared" si="354"/>
        <v>2316</v>
      </c>
      <c r="BH1936" s="52">
        <f t="shared" si="350"/>
        <v>0</v>
      </c>
      <c r="BI1936" s="53">
        <f>IFERROR(IF(ROUND(V1936/((D1936+AK1936)/2),1)&lt;0,0,ROUND(V1936/((D1936+AK1936)/2),1)),0)</f>
        <v>1.3</v>
      </c>
      <c r="BJ1936" s="55" t="str">
        <f>IF(AK1936=0,"정상",IF(AP1936="악성","악성",IF(AND(BL1936&gt;3,BI1936&lt;0.5),"악성",IF(AND(AP1936="정상",BL1936&lt;=3),"정상",IF(BI1936&gt;1,"정상","부진")))))</f>
        <v>정상</v>
      </c>
      <c r="BK1936" s="54">
        <v>46143</v>
      </c>
      <c r="BL1936" s="52">
        <f t="shared" si="355"/>
        <v>5</v>
      </c>
    </row>
    <row r="1937" spans="1:64" ht="17.100000000000001" customHeight="1">
      <c r="A1937" s="58" t="s">
        <v>1</v>
      </c>
      <c r="B1937" s="57" t="s">
        <v>5653</v>
      </c>
      <c r="C1937" s="56" t="s">
        <v>5654</v>
      </c>
      <c r="D1937" s="213">
        <v>0</v>
      </c>
      <c r="E1937" s="214">
        <v>0</v>
      </c>
      <c r="F1937" s="215">
        <v>0</v>
      </c>
      <c r="G1937" s="213">
        <v>3396</v>
      </c>
      <c r="H1937" s="216">
        <v>3603.4970549999998</v>
      </c>
      <c r="I1937" s="215">
        <v>12237476</v>
      </c>
      <c r="J1937" s="213">
        <v>0</v>
      </c>
      <c r="K1937" s="216">
        <v>0</v>
      </c>
      <c r="L1937" s="215">
        <v>0</v>
      </c>
      <c r="M1937" s="213">
        <v>0</v>
      </c>
      <c r="N1937" s="216">
        <v>0</v>
      </c>
      <c r="O1937" s="215">
        <v>0</v>
      </c>
      <c r="P1937" s="213">
        <v>0</v>
      </c>
      <c r="Q1937" s="216">
        <v>0</v>
      </c>
      <c r="R1937" s="215">
        <v>0</v>
      </c>
      <c r="S1937" s="213">
        <v>3396</v>
      </c>
      <c r="T1937" s="214">
        <v>3603.4970549999998</v>
      </c>
      <c r="U1937" s="217">
        <v>12237476</v>
      </c>
      <c r="V1937" s="213">
        <v>960</v>
      </c>
      <c r="W1937" s="216">
        <v>3603.4979159999998</v>
      </c>
      <c r="X1937" s="215">
        <v>3459358</v>
      </c>
      <c r="Y1937" s="213">
        <v>0</v>
      </c>
      <c r="Z1937" s="216">
        <v>0</v>
      </c>
      <c r="AA1937" s="215">
        <v>0</v>
      </c>
      <c r="AB1937" s="213">
        <v>0</v>
      </c>
      <c r="AC1937" s="216">
        <v>0</v>
      </c>
      <c r="AD1937" s="215">
        <v>0</v>
      </c>
      <c r="AE1937" s="213">
        <v>0</v>
      </c>
      <c r="AF1937" s="216">
        <v>0</v>
      </c>
      <c r="AG1937" s="215">
        <v>0</v>
      </c>
      <c r="AH1937" s="213">
        <v>960</v>
      </c>
      <c r="AI1937" s="214">
        <v>3603.4979159999998</v>
      </c>
      <c r="AJ1937" s="215">
        <v>3459358</v>
      </c>
      <c r="AK1937" s="218">
        <v>2436</v>
      </c>
      <c r="AL1937" s="214">
        <v>3603.4967000000001</v>
      </c>
      <c r="AM1937" s="215">
        <v>8778118</v>
      </c>
      <c r="AN1937" s="36">
        <f t="shared" si="347"/>
        <v>8.3070948009561247E-4</v>
      </c>
      <c r="AO1937" s="37">
        <f t="shared" si="348"/>
        <v>0.71731448763250882</v>
      </c>
      <c r="AP1937" s="38" t="s">
        <v>2</v>
      </c>
      <c r="AQ1937" s="39" t="str">
        <f t="shared" si="346"/>
        <v>제품</v>
      </c>
      <c r="AR1937" s="40">
        <f t="shared" si="351"/>
        <v>0</v>
      </c>
      <c r="AS1937" s="41">
        <f t="shared" si="352"/>
        <v>0</v>
      </c>
      <c r="AT1937" s="42">
        <f t="shared" si="353"/>
        <v>8778118</v>
      </c>
      <c r="AU1937" s="43">
        <f t="shared" si="349"/>
        <v>8778118</v>
      </c>
      <c r="AV1937" s="95">
        <f t="shared" si="345"/>
        <v>8778117.9612000007</v>
      </c>
      <c r="AW1937" s="61" t="str">
        <f t="shared" si="345"/>
        <v/>
      </c>
      <c r="AX1937" s="61" t="str">
        <f t="shared" si="345"/>
        <v/>
      </c>
      <c r="AY1937" s="61" t="str">
        <f t="shared" si="345"/>
        <v/>
      </c>
      <c r="AZ1937" s="44" t="str">
        <f t="shared" si="345"/>
        <v/>
      </c>
      <c r="BA1937" s="45"/>
      <c r="BB1937" s="97">
        <v>2436</v>
      </c>
      <c r="BC1937" s="98">
        <v>0</v>
      </c>
      <c r="BD1937" s="98">
        <v>0</v>
      </c>
      <c r="BE1937" s="98">
        <v>0</v>
      </c>
      <c r="BF1937" s="98">
        <v>0</v>
      </c>
      <c r="BG1937" s="99">
        <f t="shared" si="354"/>
        <v>2436</v>
      </c>
      <c r="BH1937" s="52">
        <f t="shared" si="350"/>
        <v>0</v>
      </c>
      <c r="BI1937" s="53">
        <f>IFERROR(IF(ROUND(V1937/((D1937+AK1937)/2),1)&lt;0,0,ROUND(V1937/((D1937+AK1937)/2),1)),0)</f>
        <v>0.8</v>
      </c>
      <c r="BJ1937" s="55" t="str">
        <f>IF(AK1937=0,"정상",IF(AP1937="악성","악성",IF(AND(BL1937&gt;3,BI1937&lt;0.5),"악성",IF(AND(AP1937="정상",BL1937&lt;=3),"정상",IF(BI1937&gt;1,"정상","부진")))))</f>
        <v>부진</v>
      </c>
      <c r="BK1937" s="54">
        <v>46143</v>
      </c>
      <c r="BL1937" s="52">
        <f t="shared" si="355"/>
        <v>5</v>
      </c>
    </row>
    <row r="1938" spans="1:64" ht="17.100000000000001" customHeight="1">
      <c r="A1938" s="58" t="s">
        <v>1</v>
      </c>
      <c r="B1938" s="57" t="s">
        <v>1634</v>
      </c>
      <c r="C1938" s="56" t="s">
        <v>1635</v>
      </c>
      <c r="D1938" s="213">
        <v>0</v>
      </c>
      <c r="E1938" s="214">
        <v>0</v>
      </c>
      <c r="F1938" s="215">
        <v>0</v>
      </c>
      <c r="G1938" s="213">
        <v>1020</v>
      </c>
      <c r="H1938" s="216">
        <v>10134.419607</v>
      </c>
      <c r="I1938" s="215">
        <v>10337108</v>
      </c>
      <c r="J1938" s="213">
        <v>0</v>
      </c>
      <c r="K1938" s="216">
        <v>0</v>
      </c>
      <c r="L1938" s="215">
        <v>0</v>
      </c>
      <c r="M1938" s="213">
        <v>0</v>
      </c>
      <c r="N1938" s="216">
        <v>0</v>
      </c>
      <c r="O1938" s="215">
        <v>0</v>
      </c>
      <c r="P1938" s="213">
        <v>0</v>
      </c>
      <c r="Q1938" s="216">
        <v>0</v>
      </c>
      <c r="R1938" s="215">
        <v>0</v>
      </c>
      <c r="S1938" s="213">
        <v>1020</v>
      </c>
      <c r="T1938" s="214">
        <v>10134.419607</v>
      </c>
      <c r="U1938" s="217">
        <v>10337108</v>
      </c>
      <c r="V1938" s="213">
        <v>540</v>
      </c>
      <c r="W1938" s="216">
        <v>10089.062962</v>
      </c>
      <c r="X1938" s="215">
        <v>5448094</v>
      </c>
      <c r="Y1938" s="213">
        <v>0</v>
      </c>
      <c r="Z1938" s="216">
        <v>0</v>
      </c>
      <c r="AA1938" s="215">
        <v>0</v>
      </c>
      <c r="AB1938" s="213">
        <v>0</v>
      </c>
      <c r="AC1938" s="216">
        <v>0</v>
      </c>
      <c r="AD1938" s="215">
        <v>0</v>
      </c>
      <c r="AE1938" s="213">
        <v>0</v>
      </c>
      <c r="AF1938" s="216">
        <v>0</v>
      </c>
      <c r="AG1938" s="215">
        <v>0</v>
      </c>
      <c r="AH1938" s="213">
        <v>540</v>
      </c>
      <c r="AI1938" s="214">
        <v>10089.062962</v>
      </c>
      <c r="AJ1938" s="215">
        <v>5448094</v>
      </c>
      <c r="AK1938" s="218">
        <v>480</v>
      </c>
      <c r="AL1938" s="214">
        <v>10185.4458</v>
      </c>
      <c r="AM1938" s="215">
        <v>4889014</v>
      </c>
      <c r="AN1938" s="36">
        <f t="shared" si="347"/>
        <v>4.6266754196288667E-4</v>
      </c>
      <c r="AO1938" s="37">
        <f t="shared" si="348"/>
        <v>0.47058823529411764</v>
      </c>
      <c r="AP1938" s="38" t="s">
        <v>2</v>
      </c>
      <c r="AQ1938" s="39" t="str">
        <f t="shared" si="346"/>
        <v>제품</v>
      </c>
      <c r="AR1938" s="40">
        <f t="shared" si="351"/>
        <v>0</v>
      </c>
      <c r="AS1938" s="41">
        <f t="shared" si="352"/>
        <v>0</v>
      </c>
      <c r="AT1938" s="42">
        <f t="shared" si="353"/>
        <v>4889014</v>
      </c>
      <c r="AU1938" s="43">
        <f t="shared" si="349"/>
        <v>4889014</v>
      </c>
      <c r="AV1938" s="95">
        <f t="shared" si="345"/>
        <v>4889013.9840000002</v>
      </c>
      <c r="AW1938" s="61" t="str">
        <f t="shared" si="345"/>
        <v/>
      </c>
      <c r="AX1938" s="61" t="str">
        <f t="shared" si="345"/>
        <v/>
      </c>
      <c r="AY1938" s="61" t="str">
        <f t="shared" si="345"/>
        <v/>
      </c>
      <c r="AZ1938" s="44" t="str">
        <f t="shared" si="345"/>
        <v/>
      </c>
      <c r="BA1938" s="45"/>
      <c r="BB1938" s="97">
        <v>480</v>
      </c>
      <c r="BC1938" s="98">
        <v>0</v>
      </c>
      <c r="BD1938" s="98">
        <v>0</v>
      </c>
      <c r="BE1938" s="98">
        <v>0</v>
      </c>
      <c r="BF1938" s="98">
        <v>0</v>
      </c>
      <c r="BG1938" s="99">
        <f t="shared" si="354"/>
        <v>480</v>
      </c>
      <c r="BH1938" s="52">
        <f t="shared" si="350"/>
        <v>0</v>
      </c>
      <c r="BI1938" s="53">
        <f>IFERROR(IF(ROUND(V1938/((D1938+AK1938)/2),1)&lt;0,0,ROUND(V1938/((D1938+AK1938)/2),1)),0)</f>
        <v>2.2999999999999998</v>
      </c>
      <c r="BJ1938" s="55" t="str">
        <f>IF(AK1938=0,"정상",IF(AP1938="악성","악성",IF(AND(BL1938&gt;3,BI1938&lt;0.5),"악성",IF(AND(AP1938="정상",BL1938&lt;=3),"정상",IF(BI1938&gt;1,"정상","부진")))))</f>
        <v>정상</v>
      </c>
      <c r="BK1938" s="54">
        <v>46143</v>
      </c>
      <c r="BL1938" s="52">
        <f t="shared" si="355"/>
        <v>5</v>
      </c>
    </row>
    <row r="1939" spans="1:64" ht="17.100000000000001" customHeight="1">
      <c r="A1939" s="58" t="s">
        <v>1</v>
      </c>
      <c r="B1939" s="57" t="s">
        <v>2862</v>
      </c>
      <c r="C1939" s="56" t="s">
        <v>2863</v>
      </c>
      <c r="D1939" s="213">
        <v>1200</v>
      </c>
      <c r="E1939" s="214">
        <v>5219.28</v>
      </c>
      <c r="F1939" s="215">
        <v>6263136</v>
      </c>
      <c r="G1939" s="213">
        <v>560</v>
      </c>
      <c r="H1939" s="216">
        <v>5136.4410710000002</v>
      </c>
      <c r="I1939" s="215">
        <v>2876407</v>
      </c>
      <c r="J1939" s="213">
        <v>0</v>
      </c>
      <c r="K1939" s="216">
        <v>0</v>
      </c>
      <c r="L1939" s="215">
        <v>0</v>
      </c>
      <c r="M1939" s="213">
        <v>0</v>
      </c>
      <c r="N1939" s="216">
        <v>0</v>
      </c>
      <c r="O1939" s="215">
        <v>0</v>
      </c>
      <c r="P1939" s="213">
        <v>0</v>
      </c>
      <c r="Q1939" s="216">
        <v>0</v>
      </c>
      <c r="R1939" s="215">
        <v>0</v>
      </c>
      <c r="S1939" s="213">
        <v>560</v>
      </c>
      <c r="T1939" s="214">
        <v>5136.4410710000002</v>
      </c>
      <c r="U1939" s="217">
        <v>2876407</v>
      </c>
      <c r="V1939" s="213">
        <v>1520</v>
      </c>
      <c r="W1939" s="216">
        <v>5185.7559209999999</v>
      </c>
      <c r="X1939" s="215">
        <v>7882349</v>
      </c>
      <c r="Y1939" s="213">
        <v>0</v>
      </c>
      <c r="Z1939" s="216">
        <v>0</v>
      </c>
      <c r="AA1939" s="215">
        <v>0</v>
      </c>
      <c r="AB1939" s="213">
        <v>0</v>
      </c>
      <c r="AC1939" s="216">
        <v>0</v>
      </c>
      <c r="AD1939" s="215">
        <v>0</v>
      </c>
      <c r="AE1939" s="213">
        <v>0</v>
      </c>
      <c r="AF1939" s="216">
        <v>0</v>
      </c>
      <c r="AG1939" s="215">
        <v>0</v>
      </c>
      <c r="AH1939" s="213">
        <v>1520</v>
      </c>
      <c r="AI1939" s="214">
        <v>5185.7559209999999</v>
      </c>
      <c r="AJ1939" s="215">
        <v>7882349</v>
      </c>
      <c r="AK1939" s="218">
        <v>240</v>
      </c>
      <c r="AL1939" s="214">
        <v>5238.3082999999997</v>
      </c>
      <c r="AM1939" s="215">
        <v>1257194</v>
      </c>
      <c r="AN1939" s="36">
        <f t="shared" si="347"/>
        <v>1.1897344899206452E-4</v>
      </c>
      <c r="AO1939" s="37">
        <f t="shared" si="348"/>
        <v>0.13636363636363635</v>
      </c>
      <c r="AP1939" s="38" t="s">
        <v>2</v>
      </c>
      <c r="AQ1939" s="39" t="str">
        <f t="shared" si="346"/>
        <v>제품</v>
      </c>
      <c r="AR1939" s="40">
        <f t="shared" si="351"/>
        <v>0</v>
      </c>
      <c r="AS1939" s="41">
        <f t="shared" si="352"/>
        <v>0</v>
      </c>
      <c r="AT1939" s="42">
        <f t="shared" si="353"/>
        <v>1257194</v>
      </c>
      <c r="AU1939" s="43">
        <f t="shared" si="349"/>
        <v>1257194</v>
      </c>
      <c r="AV1939" s="95">
        <f t="shared" si="345"/>
        <v>1257193.9919999999</v>
      </c>
      <c r="AW1939" s="61" t="str">
        <f t="shared" si="345"/>
        <v/>
      </c>
      <c r="AX1939" s="61" t="str">
        <f t="shared" si="345"/>
        <v/>
      </c>
      <c r="AY1939" s="61" t="str">
        <f t="shared" si="345"/>
        <v/>
      </c>
      <c r="AZ1939" s="44" t="str">
        <f t="shared" si="345"/>
        <v/>
      </c>
      <c r="BA1939" s="45"/>
      <c r="BB1939" s="97">
        <v>240</v>
      </c>
      <c r="BC1939" s="98">
        <v>0</v>
      </c>
      <c r="BD1939" s="98">
        <v>0</v>
      </c>
      <c r="BE1939" s="98">
        <v>0</v>
      </c>
      <c r="BF1939" s="98">
        <v>0</v>
      </c>
      <c r="BG1939" s="99">
        <f t="shared" si="354"/>
        <v>240</v>
      </c>
      <c r="BH1939" s="52">
        <f t="shared" si="350"/>
        <v>0</v>
      </c>
      <c r="BI1939" s="53">
        <f>IFERROR(IF(ROUND(V1939/((D1939+AK1939)/2),1)&lt;0,0,ROUND(V1939/((D1939+AK1939)/2),1)),0)</f>
        <v>2.1</v>
      </c>
      <c r="BJ1939" s="55" t="str">
        <f>IF(AK1939=0,"정상",IF(AP1939="악성","악성",IF(AND(BL1939&gt;3,BI1939&lt;0.5),"악성",IF(AND(AP1939="정상",BL1939&lt;=3),"정상",IF(BI1939&gt;1,"정상","부진")))))</f>
        <v>정상</v>
      </c>
      <c r="BK1939" s="54">
        <v>46082</v>
      </c>
      <c r="BL1939" s="52">
        <f t="shared" si="355"/>
        <v>7</v>
      </c>
    </row>
    <row r="1940" spans="1:64" ht="17.100000000000001" customHeight="1">
      <c r="A1940" s="58" t="s">
        <v>1</v>
      </c>
      <c r="B1940" s="57" t="s">
        <v>1721</v>
      </c>
      <c r="C1940" s="56" t="s">
        <v>1722</v>
      </c>
      <c r="D1940" s="213">
        <v>4524</v>
      </c>
      <c r="E1940" s="214">
        <v>3434.6527000000001</v>
      </c>
      <c r="F1940" s="215">
        <v>15538369</v>
      </c>
      <c r="G1940" s="213">
        <v>0</v>
      </c>
      <c r="H1940" s="216">
        <v>0</v>
      </c>
      <c r="I1940" s="215">
        <v>0</v>
      </c>
      <c r="J1940" s="213">
        <v>0</v>
      </c>
      <c r="K1940" s="216">
        <v>0</v>
      </c>
      <c r="L1940" s="215">
        <v>0</v>
      </c>
      <c r="M1940" s="213">
        <v>0</v>
      </c>
      <c r="N1940" s="216">
        <v>0</v>
      </c>
      <c r="O1940" s="215">
        <v>0</v>
      </c>
      <c r="P1940" s="213">
        <v>0</v>
      </c>
      <c r="Q1940" s="216">
        <v>0</v>
      </c>
      <c r="R1940" s="215">
        <v>0</v>
      </c>
      <c r="S1940" s="213">
        <v>0</v>
      </c>
      <c r="T1940" s="214">
        <v>0</v>
      </c>
      <c r="U1940" s="217">
        <v>0</v>
      </c>
      <c r="V1940" s="213">
        <v>3990</v>
      </c>
      <c r="W1940" s="216">
        <v>3434.6528819999999</v>
      </c>
      <c r="X1940" s="215">
        <v>13704265</v>
      </c>
      <c r="Y1940" s="213">
        <v>0</v>
      </c>
      <c r="Z1940" s="216">
        <v>0</v>
      </c>
      <c r="AA1940" s="215">
        <v>0</v>
      </c>
      <c r="AB1940" s="213">
        <v>0</v>
      </c>
      <c r="AC1940" s="216">
        <v>0</v>
      </c>
      <c r="AD1940" s="215">
        <v>0</v>
      </c>
      <c r="AE1940" s="213">
        <v>0</v>
      </c>
      <c r="AF1940" s="216">
        <v>0</v>
      </c>
      <c r="AG1940" s="215">
        <v>0</v>
      </c>
      <c r="AH1940" s="213">
        <v>3990</v>
      </c>
      <c r="AI1940" s="214">
        <v>3434.6528819999999</v>
      </c>
      <c r="AJ1940" s="215">
        <v>13704265</v>
      </c>
      <c r="AK1940" s="218">
        <v>534</v>
      </c>
      <c r="AL1940" s="214">
        <v>3434.6516000000001</v>
      </c>
      <c r="AM1940" s="215">
        <v>1834104</v>
      </c>
      <c r="AN1940" s="36">
        <f t="shared" si="347"/>
        <v>1.7356881968108462E-4</v>
      </c>
      <c r="AO1940" s="37">
        <f t="shared" si="348"/>
        <v>0.11803713527851459</v>
      </c>
      <c r="AP1940" s="38" t="s">
        <v>4</v>
      </c>
      <c r="AQ1940" s="39" t="str">
        <f t="shared" si="346"/>
        <v>제품</v>
      </c>
      <c r="AR1940" s="40">
        <f t="shared" si="351"/>
        <v>0</v>
      </c>
      <c r="AS1940" s="41">
        <f t="shared" si="352"/>
        <v>1834104</v>
      </c>
      <c r="AT1940" s="42">
        <f t="shared" si="353"/>
        <v>0</v>
      </c>
      <c r="AU1940" s="43">
        <f t="shared" si="349"/>
        <v>1834104</v>
      </c>
      <c r="AV1940" s="95">
        <f t="shared" si="345"/>
        <v>1834103.9544000002</v>
      </c>
      <c r="AW1940" s="61" t="str">
        <f t="shared" si="345"/>
        <v/>
      </c>
      <c r="AX1940" s="61" t="str">
        <f t="shared" si="345"/>
        <v/>
      </c>
      <c r="AY1940" s="61" t="str">
        <f t="shared" si="345"/>
        <v/>
      </c>
      <c r="AZ1940" s="44" t="str">
        <f t="shared" si="345"/>
        <v/>
      </c>
      <c r="BA1940" s="45"/>
      <c r="BB1940" s="97">
        <v>534</v>
      </c>
      <c r="BC1940" s="98">
        <v>0</v>
      </c>
      <c r="BD1940" s="98">
        <v>0</v>
      </c>
      <c r="BE1940" s="98">
        <v>0</v>
      </c>
      <c r="BF1940" s="98">
        <v>0</v>
      </c>
      <c r="BG1940" s="99">
        <f t="shared" si="354"/>
        <v>534</v>
      </c>
      <c r="BH1940" s="52">
        <f t="shared" si="350"/>
        <v>0</v>
      </c>
      <c r="BI1940" s="53">
        <f>IFERROR(IF(ROUND(V1940/((D1940+AK1940)/2),1)&lt;0,0,ROUND(V1940/((D1940+AK1940)/2),1)),0)</f>
        <v>1.6</v>
      </c>
      <c r="BJ1940" s="55" t="str">
        <f>IF(AK1940=0,"정상",IF(AP1940="악성","악성",IF(AND(BL1940&gt;3,BI1940&lt;0.5),"악성",IF(AND(AP1940="정상",BL1940&lt;=3),"정상",IF(BI1940&gt;1,"정상","부진")))))</f>
        <v>정상</v>
      </c>
      <c r="BK1940" s="54">
        <v>44531</v>
      </c>
      <c r="BL1940" s="52">
        <f t="shared" si="355"/>
        <v>58</v>
      </c>
    </row>
    <row r="1941" spans="1:64" ht="17.100000000000001" customHeight="1">
      <c r="A1941" s="58" t="s">
        <v>1</v>
      </c>
      <c r="B1941" s="57" t="s">
        <v>1723</v>
      </c>
      <c r="C1941" s="56" t="s">
        <v>1724</v>
      </c>
      <c r="D1941" s="213">
        <v>4362</v>
      </c>
      <c r="E1941" s="214">
        <v>3393.3265999999999</v>
      </c>
      <c r="F1941" s="215">
        <v>14801691</v>
      </c>
      <c r="G1941" s="213">
        <v>0</v>
      </c>
      <c r="H1941" s="216">
        <v>0</v>
      </c>
      <c r="I1941" s="215">
        <v>0</v>
      </c>
      <c r="J1941" s="213">
        <v>0</v>
      </c>
      <c r="K1941" s="216">
        <v>0</v>
      </c>
      <c r="L1941" s="215">
        <v>0</v>
      </c>
      <c r="M1941" s="213">
        <v>0</v>
      </c>
      <c r="N1941" s="216">
        <v>0</v>
      </c>
      <c r="O1941" s="215">
        <v>0</v>
      </c>
      <c r="P1941" s="213">
        <v>0</v>
      </c>
      <c r="Q1941" s="216">
        <v>0</v>
      </c>
      <c r="R1941" s="215">
        <v>0</v>
      </c>
      <c r="S1941" s="213">
        <v>0</v>
      </c>
      <c r="T1941" s="214">
        <v>0</v>
      </c>
      <c r="U1941" s="217">
        <v>0</v>
      </c>
      <c r="V1941" s="213">
        <v>2760</v>
      </c>
      <c r="W1941" s="216">
        <v>3393.3275359999998</v>
      </c>
      <c r="X1941" s="215">
        <v>9365584</v>
      </c>
      <c r="Y1941" s="213">
        <v>0</v>
      </c>
      <c r="Z1941" s="216">
        <v>0</v>
      </c>
      <c r="AA1941" s="215">
        <v>0</v>
      </c>
      <c r="AB1941" s="213">
        <v>0</v>
      </c>
      <c r="AC1941" s="216">
        <v>0</v>
      </c>
      <c r="AD1941" s="215">
        <v>0</v>
      </c>
      <c r="AE1941" s="213">
        <v>0</v>
      </c>
      <c r="AF1941" s="216">
        <v>0</v>
      </c>
      <c r="AG1941" s="215">
        <v>0</v>
      </c>
      <c r="AH1941" s="213">
        <v>2760</v>
      </c>
      <c r="AI1941" s="214">
        <v>3393.3275359999998</v>
      </c>
      <c r="AJ1941" s="215">
        <v>9365584</v>
      </c>
      <c r="AK1941" s="218">
        <v>1602</v>
      </c>
      <c r="AL1941" s="214">
        <v>3393.3252000000002</v>
      </c>
      <c r="AM1941" s="215">
        <v>5436107</v>
      </c>
      <c r="AN1941" s="36">
        <f t="shared" si="347"/>
        <v>5.1444120706900043E-4</v>
      </c>
      <c r="AO1941" s="37">
        <f t="shared" si="348"/>
        <v>0.3672627235213205</v>
      </c>
      <c r="AP1941" s="38" t="s">
        <v>4</v>
      </c>
      <c r="AQ1941" s="39" t="str">
        <f t="shared" si="346"/>
        <v>제품</v>
      </c>
      <c r="AR1941" s="40">
        <f t="shared" si="351"/>
        <v>0</v>
      </c>
      <c r="AS1941" s="41">
        <f t="shared" si="352"/>
        <v>5436107</v>
      </c>
      <c r="AT1941" s="42">
        <f t="shared" si="353"/>
        <v>0</v>
      </c>
      <c r="AU1941" s="43">
        <f t="shared" si="349"/>
        <v>5436107</v>
      </c>
      <c r="AV1941" s="95">
        <f t="shared" si="345"/>
        <v>5436106.9704</v>
      </c>
      <c r="AW1941" s="61" t="str">
        <f t="shared" si="345"/>
        <v/>
      </c>
      <c r="AX1941" s="61" t="str">
        <f t="shared" si="345"/>
        <v/>
      </c>
      <c r="AY1941" s="61" t="str">
        <f t="shared" si="345"/>
        <v/>
      </c>
      <c r="AZ1941" s="44" t="str">
        <f t="shared" si="345"/>
        <v/>
      </c>
      <c r="BA1941" s="45"/>
      <c r="BB1941" s="97">
        <v>1602</v>
      </c>
      <c r="BC1941" s="98">
        <v>0</v>
      </c>
      <c r="BD1941" s="98">
        <v>0</v>
      </c>
      <c r="BE1941" s="98">
        <v>0</v>
      </c>
      <c r="BF1941" s="98">
        <v>0</v>
      </c>
      <c r="BG1941" s="99">
        <f t="shared" si="354"/>
        <v>1602</v>
      </c>
      <c r="BH1941" s="52">
        <f t="shared" si="350"/>
        <v>0</v>
      </c>
      <c r="BI1941" s="53">
        <f>IFERROR(IF(ROUND(V1941/((D1941+AK1941)/2),1)&lt;0,0,ROUND(V1941/((D1941+AK1941)/2),1)),0)</f>
        <v>0.9</v>
      </c>
      <c r="BJ1941" s="55" t="str">
        <f>IF(AK1941=0,"정상",IF(AP1941="악성","악성",IF(AND(BL1941&gt;3,BI1941&lt;0.5),"악성",IF(AND(AP1941="정상",BL1941&lt;=3),"정상",IF(BI1941&gt;1,"정상","부진")))))</f>
        <v>부진</v>
      </c>
      <c r="BK1941" s="54">
        <v>44531</v>
      </c>
      <c r="BL1941" s="52">
        <f t="shared" si="355"/>
        <v>58</v>
      </c>
    </row>
    <row r="1942" spans="1:64" ht="17.100000000000001" customHeight="1">
      <c r="A1942" s="58" t="s">
        <v>1</v>
      </c>
      <c r="B1942" s="57" t="s">
        <v>1725</v>
      </c>
      <c r="C1942" s="56" t="s">
        <v>1726</v>
      </c>
      <c r="D1942" s="213">
        <v>2640</v>
      </c>
      <c r="E1942" s="214">
        <v>3434.6525999999999</v>
      </c>
      <c r="F1942" s="215">
        <v>9067483</v>
      </c>
      <c r="G1942" s="213">
        <v>0</v>
      </c>
      <c r="H1942" s="216">
        <v>0</v>
      </c>
      <c r="I1942" s="215">
        <v>0</v>
      </c>
      <c r="J1942" s="213">
        <v>0</v>
      </c>
      <c r="K1942" s="216">
        <v>0</v>
      </c>
      <c r="L1942" s="215">
        <v>0</v>
      </c>
      <c r="M1942" s="213">
        <v>0</v>
      </c>
      <c r="N1942" s="216">
        <v>0</v>
      </c>
      <c r="O1942" s="215">
        <v>0</v>
      </c>
      <c r="P1942" s="213">
        <v>0</v>
      </c>
      <c r="Q1942" s="216">
        <v>0</v>
      </c>
      <c r="R1942" s="215">
        <v>0</v>
      </c>
      <c r="S1942" s="213">
        <v>0</v>
      </c>
      <c r="T1942" s="214">
        <v>0</v>
      </c>
      <c r="U1942" s="217">
        <v>0</v>
      </c>
      <c r="V1942" s="213">
        <v>2340</v>
      </c>
      <c r="W1942" s="216">
        <v>3434.6529909999999</v>
      </c>
      <c r="X1942" s="215">
        <v>8037088</v>
      </c>
      <c r="Y1942" s="213">
        <v>0</v>
      </c>
      <c r="Z1942" s="216">
        <v>0</v>
      </c>
      <c r="AA1942" s="215">
        <v>0</v>
      </c>
      <c r="AB1942" s="213">
        <v>0</v>
      </c>
      <c r="AC1942" s="216">
        <v>0</v>
      </c>
      <c r="AD1942" s="215">
        <v>0</v>
      </c>
      <c r="AE1942" s="213">
        <v>0</v>
      </c>
      <c r="AF1942" s="216">
        <v>0</v>
      </c>
      <c r="AG1942" s="215">
        <v>0</v>
      </c>
      <c r="AH1942" s="213">
        <v>2340</v>
      </c>
      <c r="AI1942" s="214">
        <v>3434.6529909999999</v>
      </c>
      <c r="AJ1942" s="215">
        <v>8037088</v>
      </c>
      <c r="AK1942" s="218">
        <v>300</v>
      </c>
      <c r="AL1942" s="214">
        <v>3434.65</v>
      </c>
      <c r="AM1942" s="215">
        <v>1030395</v>
      </c>
      <c r="AN1942" s="36">
        <f t="shared" si="347"/>
        <v>9.75105250058291E-5</v>
      </c>
      <c r="AO1942" s="37">
        <f t="shared" si="348"/>
        <v>0.11363636363636363</v>
      </c>
      <c r="AP1942" s="38" t="s">
        <v>4</v>
      </c>
      <c r="AQ1942" s="39" t="str">
        <f t="shared" si="346"/>
        <v>제품</v>
      </c>
      <c r="AR1942" s="40">
        <f t="shared" si="351"/>
        <v>0</v>
      </c>
      <c r="AS1942" s="41">
        <f t="shared" si="352"/>
        <v>1030395</v>
      </c>
      <c r="AT1942" s="42">
        <f t="shared" si="353"/>
        <v>0</v>
      </c>
      <c r="AU1942" s="43">
        <f t="shared" si="349"/>
        <v>1030395</v>
      </c>
      <c r="AV1942" s="95">
        <f t="shared" si="345"/>
        <v>1030395</v>
      </c>
      <c r="AW1942" s="61" t="str">
        <f t="shared" si="345"/>
        <v/>
      </c>
      <c r="AX1942" s="61" t="str">
        <f t="shared" si="345"/>
        <v/>
      </c>
      <c r="AY1942" s="61" t="str">
        <f t="shared" si="345"/>
        <v/>
      </c>
      <c r="AZ1942" s="44" t="str">
        <f t="shared" si="345"/>
        <v/>
      </c>
      <c r="BA1942" s="45"/>
      <c r="BB1942" s="97">
        <v>300</v>
      </c>
      <c r="BC1942" s="98">
        <v>0</v>
      </c>
      <c r="BD1942" s="98">
        <v>0</v>
      </c>
      <c r="BE1942" s="98">
        <v>0</v>
      </c>
      <c r="BF1942" s="98">
        <v>0</v>
      </c>
      <c r="BG1942" s="99">
        <f t="shared" si="354"/>
        <v>300</v>
      </c>
      <c r="BH1942" s="52">
        <f t="shared" si="350"/>
        <v>0</v>
      </c>
      <c r="BI1942" s="53">
        <f>IFERROR(IF(ROUND(V1942/((D1942+AK1942)/2),1)&lt;0,0,ROUND(V1942/((D1942+AK1942)/2),1)),0)</f>
        <v>1.6</v>
      </c>
      <c r="BJ1942" s="55" t="str">
        <f>IF(AK1942=0,"정상",IF(AP1942="악성","악성",IF(AND(BL1942&gt;3,BI1942&lt;0.5),"악성",IF(AND(AP1942="정상",BL1942&lt;=3),"정상",IF(BI1942&gt;1,"정상","부진")))))</f>
        <v>정상</v>
      </c>
      <c r="BK1942" s="54">
        <v>44531</v>
      </c>
      <c r="BL1942" s="52">
        <f t="shared" si="355"/>
        <v>58</v>
      </c>
    </row>
    <row r="1943" spans="1:64" ht="17.100000000000001" customHeight="1">
      <c r="A1943" s="58" t="s">
        <v>1</v>
      </c>
      <c r="B1943" s="57" t="s">
        <v>1727</v>
      </c>
      <c r="C1943" s="56" t="s">
        <v>1728</v>
      </c>
      <c r="D1943" s="213">
        <v>2640</v>
      </c>
      <c r="E1943" s="214">
        <v>3434.6525999999999</v>
      </c>
      <c r="F1943" s="215">
        <v>9067483</v>
      </c>
      <c r="G1943" s="213">
        <v>0</v>
      </c>
      <c r="H1943" s="216">
        <v>0</v>
      </c>
      <c r="I1943" s="215">
        <v>0</v>
      </c>
      <c r="J1943" s="213">
        <v>0</v>
      </c>
      <c r="K1943" s="216">
        <v>0</v>
      </c>
      <c r="L1943" s="215">
        <v>0</v>
      </c>
      <c r="M1943" s="213">
        <v>0</v>
      </c>
      <c r="N1943" s="216">
        <v>0</v>
      </c>
      <c r="O1943" s="215">
        <v>0</v>
      </c>
      <c r="P1943" s="213">
        <v>0</v>
      </c>
      <c r="Q1943" s="216">
        <v>0</v>
      </c>
      <c r="R1943" s="215">
        <v>0</v>
      </c>
      <c r="S1943" s="213">
        <v>0</v>
      </c>
      <c r="T1943" s="214">
        <v>0</v>
      </c>
      <c r="U1943" s="217">
        <v>0</v>
      </c>
      <c r="V1943" s="213">
        <v>2340</v>
      </c>
      <c r="W1943" s="216">
        <v>3434.6529909999999</v>
      </c>
      <c r="X1943" s="215">
        <v>8037088</v>
      </c>
      <c r="Y1943" s="213">
        <v>0</v>
      </c>
      <c r="Z1943" s="216">
        <v>0</v>
      </c>
      <c r="AA1943" s="215">
        <v>0</v>
      </c>
      <c r="AB1943" s="213">
        <v>0</v>
      </c>
      <c r="AC1943" s="216">
        <v>0</v>
      </c>
      <c r="AD1943" s="215">
        <v>0</v>
      </c>
      <c r="AE1943" s="213">
        <v>0</v>
      </c>
      <c r="AF1943" s="216">
        <v>0</v>
      </c>
      <c r="AG1943" s="215">
        <v>0</v>
      </c>
      <c r="AH1943" s="213">
        <v>2340</v>
      </c>
      <c r="AI1943" s="214">
        <v>3434.6529909999999</v>
      </c>
      <c r="AJ1943" s="215">
        <v>8037088</v>
      </c>
      <c r="AK1943" s="218">
        <v>300</v>
      </c>
      <c r="AL1943" s="214">
        <v>3434.65</v>
      </c>
      <c r="AM1943" s="215">
        <v>1030395</v>
      </c>
      <c r="AN1943" s="36">
        <f t="shared" si="347"/>
        <v>9.75105250058291E-5</v>
      </c>
      <c r="AO1943" s="37">
        <f t="shared" si="348"/>
        <v>0.11363636363636363</v>
      </c>
      <c r="AP1943" s="38" t="s">
        <v>4</v>
      </c>
      <c r="AQ1943" s="39" t="str">
        <f t="shared" si="346"/>
        <v>제품</v>
      </c>
      <c r="AR1943" s="40">
        <f t="shared" si="351"/>
        <v>0</v>
      </c>
      <c r="AS1943" s="41">
        <f t="shared" si="352"/>
        <v>1030395</v>
      </c>
      <c r="AT1943" s="42">
        <f t="shared" si="353"/>
        <v>0</v>
      </c>
      <c r="AU1943" s="43">
        <f t="shared" si="349"/>
        <v>1030395</v>
      </c>
      <c r="AV1943" s="95">
        <f t="shared" si="345"/>
        <v>1030395</v>
      </c>
      <c r="AW1943" s="61" t="str">
        <f t="shared" si="345"/>
        <v/>
      </c>
      <c r="AX1943" s="61" t="str">
        <f t="shared" si="345"/>
        <v/>
      </c>
      <c r="AY1943" s="61" t="str">
        <f t="shared" si="345"/>
        <v/>
      </c>
      <c r="AZ1943" s="44" t="str">
        <f t="shared" si="345"/>
        <v/>
      </c>
      <c r="BA1943" s="45"/>
      <c r="BB1943" s="97">
        <v>300</v>
      </c>
      <c r="BC1943" s="98">
        <v>0</v>
      </c>
      <c r="BD1943" s="98">
        <v>0</v>
      </c>
      <c r="BE1943" s="98">
        <v>0</v>
      </c>
      <c r="BF1943" s="98">
        <v>0</v>
      </c>
      <c r="BG1943" s="99">
        <f t="shared" si="354"/>
        <v>300</v>
      </c>
      <c r="BH1943" s="52">
        <f t="shared" si="350"/>
        <v>0</v>
      </c>
      <c r="BI1943" s="53">
        <f>IFERROR(IF(ROUND(V1943/((D1943+AK1943)/2),1)&lt;0,0,ROUND(V1943/((D1943+AK1943)/2),1)),0)</f>
        <v>1.6</v>
      </c>
      <c r="BJ1943" s="55" t="str">
        <f>IF(AK1943=0,"정상",IF(AP1943="악성","악성",IF(AND(BL1943&gt;3,BI1943&lt;0.5),"악성",IF(AND(AP1943="정상",BL1943&lt;=3),"정상",IF(BI1943&gt;1,"정상","부진")))))</f>
        <v>정상</v>
      </c>
      <c r="BK1943" s="54">
        <v>44531</v>
      </c>
      <c r="BL1943" s="52">
        <f t="shared" si="355"/>
        <v>58</v>
      </c>
    </row>
    <row r="1944" spans="1:64" ht="17.100000000000001" customHeight="1">
      <c r="A1944" s="58" t="s">
        <v>1</v>
      </c>
      <c r="B1944" s="57" t="s">
        <v>5995</v>
      </c>
      <c r="C1944" s="56" t="s">
        <v>5996</v>
      </c>
      <c r="D1944" s="213">
        <v>0</v>
      </c>
      <c r="E1944" s="214">
        <v>0</v>
      </c>
      <c r="F1944" s="215">
        <v>0</v>
      </c>
      <c r="G1944" s="213">
        <v>1000</v>
      </c>
      <c r="H1944" s="216">
        <v>17776.052</v>
      </c>
      <c r="I1944" s="215">
        <v>17776052</v>
      </c>
      <c r="J1944" s="213">
        <v>0</v>
      </c>
      <c r="K1944" s="216">
        <v>0</v>
      </c>
      <c r="L1944" s="215">
        <v>0</v>
      </c>
      <c r="M1944" s="213">
        <v>0</v>
      </c>
      <c r="N1944" s="216">
        <v>0</v>
      </c>
      <c r="O1944" s="215">
        <v>0</v>
      </c>
      <c r="P1944" s="213">
        <v>0</v>
      </c>
      <c r="Q1944" s="216">
        <v>0</v>
      </c>
      <c r="R1944" s="215">
        <v>0</v>
      </c>
      <c r="S1944" s="213">
        <v>1000</v>
      </c>
      <c r="T1944" s="214">
        <v>17776.052</v>
      </c>
      <c r="U1944" s="217">
        <v>17776052</v>
      </c>
      <c r="V1944" s="213">
        <v>0</v>
      </c>
      <c r="W1944" s="216">
        <v>0</v>
      </c>
      <c r="X1944" s="215">
        <v>0</v>
      </c>
      <c r="Y1944" s="213">
        <v>0</v>
      </c>
      <c r="Z1944" s="216">
        <v>0</v>
      </c>
      <c r="AA1944" s="215">
        <v>0</v>
      </c>
      <c r="AB1944" s="213">
        <v>0</v>
      </c>
      <c r="AC1944" s="216">
        <v>0</v>
      </c>
      <c r="AD1944" s="215">
        <v>0</v>
      </c>
      <c r="AE1944" s="213">
        <v>0</v>
      </c>
      <c r="AF1944" s="216">
        <v>0</v>
      </c>
      <c r="AG1944" s="215">
        <v>0</v>
      </c>
      <c r="AH1944" s="213">
        <v>0</v>
      </c>
      <c r="AI1944" s="214">
        <v>0</v>
      </c>
      <c r="AJ1944" s="215">
        <v>0</v>
      </c>
      <c r="AK1944" s="218">
        <v>1000</v>
      </c>
      <c r="AL1944" s="214">
        <v>17776.052</v>
      </c>
      <c r="AM1944" s="215">
        <v>17776052</v>
      </c>
      <c r="AN1944" s="36">
        <f t="shared" si="347"/>
        <v>1.6822210541112084E-3</v>
      </c>
      <c r="AO1944" s="37">
        <f t="shared" si="348"/>
        <v>1</v>
      </c>
      <c r="AP1944" s="38" t="s">
        <v>2</v>
      </c>
      <c r="AQ1944" s="39" t="str">
        <f t="shared" si="346"/>
        <v>제품</v>
      </c>
      <c r="AR1944" s="40">
        <f t="shared" si="351"/>
        <v>0</v>
      </c>
      <c r="AS1944" s="41">
        <f t="shared" si="352"/>
        <v>0</v>
      </c>
      <c r="AT1944" s="42">
        <f t="shared" si="353"/>
        <v>17776052</v>
      </c>
      <c r="AU1944" s="43">
        <f t="shared" si="349"/>
        <v>17776052</v>
      </c>
      <c r="AV1944" s="95">
        <f t="shared" si="345"/>
        <v>17776052</v>
      </c>
      <c r="AW1944" s="61" t="str">
        <f t="shared" si="345"/>
        <v/>
      </c>
      <c r="AX1944" s="61" t="str">
        <f t="shared" si="345"/>
        <v/>
      </c>
      <c r="AY1944" s="61" t="str">
        <f t="shared" si="345"/>
        <v/>
      </c>
      <c r="AZ1944" s="44" t="str">
        <f t="shared" si="345"/>
        <v/>
      </c>
      <c r="BA1944" s="45"/>
      <c r="BB1944" s="97">
        <v>1000</v>
      </c>
      <c r="BC1944" s="98">
        <v>0</v>
      </c>
      <c r="BD1944" s="98">
        <v>0</v>
      </c>
      <c r="BE1944" s="98">
        <v>0</v>
      </c>
      <c r="BF1944" s="98">
        <v>0</v>
      </c>
      <c r="BG1944" s="99">
        <f t="shared" si="354"/>
        <v>1000</v>
      </c>
      <c r="BH1944" s="52">
        <f t="shared" si="350"/>
        <v>0</v>
      </c>
      <c r="BI1944" s="53">
        <f>IFERROR(IF(ROUND(V1944/((D1944+AK1944)/2),1)&lt;0,0,ROUND(V1944/((D1944+AK1944)/2),1)),0)</f>
        <v>0</v>
      </c>
      <c r="BJ1944" s="55" t="str">
        <f>IF(AK1944=0,"정상",IF(AP1944="악성","악성",IF(AND(BL1944&gt;3,BI1944&lt;0.5),"악성",IF(AND(AP1944="정상",BL1944&lt;=3),"정상",IF(BI1944&gt;1,"정상","부진")))))</f>
        <v>악성</v>
      </c>
      <c r="BK1944" s="54">
        <v>46174</v>
      </c>
      <c r="BL1944" s="52">
        <f t="shared" si="355"/>
        <v>4</v>
      </c>
    </row>
    <row r="1945" spans="1:64" ht="17.100000000000001" customHeight="1">
      <c r="A1945" s="58" t="s">
        <v>1</v>
      </c>
      <c r="B1945" s="57" t="s">
        <v>4621</v>
      </c>
      <c r="C1945" s="56" t="s">
        <v>4622</v>
      </c>
      <c r="D1945" s="213">
        <v>180</v>
      </c>
      <c r="E1945" s="214">
        <v>14524.65</v>
      </c>
      <c r="F1945" s="215">
        <v>2614437</v>
      </c>
      <c r="G1945" s="213">
        <v>0</v>
      </c>
      <c r="H1945" s="216">
        <v>0</v>
      </c>
      <c r="I1945" s="215">
        <v>0</v>
      </c>
      <c r="J1945" s="213">
        <v>0</v>
      </c>
      <c r="K1945" s="216">
        <v>0</v>
      </c>
      <c r="L1945" s="215">
        <v>0</v>
      </c>
      <c r="M1945" s="213">
        <v>0</v>
      </c>
      <c r="N1945" s="216">
        <v>0</v>
      </c>
      <c r="O1945" s="215">
        <v>0</v>
      </c>
      <c r="P1945" s="213">
        <v>0</v>
      </c>
      <c r="Q1945" s="216">
        <v>0</v>
      </c>
      <c r="R1945" s="215">
        <v>0</v>
      </c>
      <c r="S1945" s="213">
        <v>0</v>
      </c>
      <c r="T1945" s="214">
        <v>0</v>
      </c>
      <c r="U1945" s="217">
        <v>0</v>
      </c>
      <c r="V1945" s="213">
        <v>180</v>
      </c>
      <c r="W1945" s="216">
        <v>14524.65</v>
      </c>
      <c r="X1945" s="215">
        <v>2614437</v>
      </c>
      <c r="Y1945" s="213">
        <v>0</v>
      </c>
      <c r="Z1945" s="216">
        <v>0</v>
      </c>
      <c r="AA1945" s="215">
        <v>0</v>
      </c>
      <c r="AB1945" s="213">
        <v>0</v>
      </c>
      <c r="AC1945" s="216">
        <v>0</v>
      </c>
      <c r="AD1945" s="215">
        <v>0</v>
      </c>
      <c r="AE1945" s="213">
        <v>0</v>
      </c>
      <c r="AF1945" s="216">
        <v>0</v>
      </c>
      <c r="AG1945" s="215">
        <v>0</v>
      </c>
      <c r="AH1945" s="213">
        <v>180</v>
      </c>
      <c r="AI1945" s="214">
        <v>14524.65</v>
      </c>
      <c r="AJ1945" s="215">
        <v>2614437</v>
      </c>
      <c r="AK1945" s="218">
        <v>0</v>
      </c>
      <c r="AL1945" s="214">
        <v>0</v>
      </c>
      <c r="AM1945" s="215">
        <v>0</v>
      </c>
      <c r="AN1945" s="36">
        <f t="shared" si="347"/>
        <v>0</v>
      </c>
      <c r="AO1945" s="37">
        <f t="shared" si="348"/>
        <v>0</v>
      </c>
      <c r="AP1945" s="38" t="s">
        <v>4</v>
      </c>
      <c r="AQ1945" s="39" t="str">
        <f t="shared" si="346"/>
        <v>제품</v>
      </c>
      <c r="AR1945" s="40">
        <f t="shared" si="351"/>
        <v>0</v>
      </c>
      <c r="AS1945" s="41">
        <f t="shared" si="352"/>
        <v>0</v>
      </c>
      <c r="AT1945" s="42">
        <f t="shared" si="353"/>
        <v>0</v>
      </c>
      <c r="AU1945" s="43">
        <f t="shared" si="349"/>
        <v>0</v>
      </c>
      <c r="AV1945" s="95" t="str">
        <f t="shared" si="345"/>
        <v/>
      </c>
      <c r="AW1945" s="61" t="str">
        <f t="shared" si="345"/>
        <v/>
      </c>
      <c r="AX1945" s="61" t="str">
        <f t="shared" si="345"/>
        <v/>
      </c>
      <c r="AY1945" s="61" t="str">
        <f t="shared" si="345"/>
        <v/>
      </c>
      <c r="AZ1945" s="44" t="str">
        <f t="shared" si="345"/>
        <v/>
      </c>
      <c r="BA1945" s="45"/>
      <c r="BB1945" s="97">
        <v>0</v>
      </c>
      <c r="BC1945" s="98">
        <v>0</v>
      </c>
      <c r="BD1945" s="98">
        <v>0</v>
      </c>
      <c r="BE1945" s="98">
        <v>0</v>
      </c>
      <c r="BF1945" s="98">
        <v>0</v>
      </c>
      <c r="BG1945" s="99">
        <f t="shared" si="354"/>
        <v>0</v>
      </c>
      <c r="BH1945" s="52">
        <f t="shared" si="350"/>
        <v>0</v>
      </c>
      <c r="BI1945" s="53">
        <f>IFERROR(IF(ROUND(V1945/((D1945+AK1945)/2),1)&lt;0,0,ROUND(V1945/((D1945+AK1945)/2),1)),0)</f>
        <v>2</v>
      </c>
      <c r="BJ1945" s="55" t="str">
        <f>IF(AK1945=0,"정상",IF(AP1945="악성","악성",IF(AND(BL1945&gt;3,BI1945&lt;0.5),"악성",IF(AND(AP1945="정상",BL1945&lt;=3),"정상",IF(BI1945&gt;1,"정상","부진")))))</f>
        <v>정상</v>
      </c>
      <c r="BK1945" s="54">
        <v>45717</v>
      </c>
      <c r="BL1945" s="52">
        <f t="shared" si="355"/>
        <v>19</v>
      </c>
    </row>
    <row r="1946" spans="1:64" ht="17.100000000000001" customHeight="1">
      <c r="A1946" s="58" t="s">
        <v>1</v>
      </c>
      <c r="B1946" s="57" t="s">
        <v>1856</v>
      </c>
      <c r="C1946" s="56" t="s">
        <v>1857</v>
      </c>
      <c r="D1946" s="213">
        <v>80</v>
      </c>
      <c r="E1946" s="214">
        <v>23840.45</v>
      </c>
      <c r="F1946" s="215">
        <v>1907236</v>
      </c>
      <c r="G1946" s="213">
        <v>620</v>
      </c>
      <c r="H1946" s="216">
        <v>25773.291935000001</v>
      </c>
      <c r="I1946" s="215">
        <v>15979441</v>
      </c>
      <c r="J1946" s="213">
        <v>0</v>
      </c>
      <c r="K1946" s="216">
        <v>0</v>
      </c>
      <c r="L1946" s="215">
        <v>0</v>
      </c>
      <c r="M1946" s="213">
        <v>0</v>
      </c>
      <c r="N1946" s="216">
        <v>0</v>
      </c>
      <c r="O1946" s="215">
        <v>0</v>
      </c>
      <c r="P1946" s="213">
        <v>0</v>
      </c>
      <c r="Q1946" s="216">
        <v>0</v>
      </c>
      <c r="R1946" s="215">
        <v>0</v>
      </c>
      <c r="S1946" s="213">
        <v>620</v>
      </c>
      <c r="T1946" s="214">
        <v>25773.291935000001</v>
      </c>
      <c r="U1946" s="217">
        <v>15979441</v>
      </c>
      <c r="V1946" s="213">
        <v>600</v>
      </c>
      <c r="W1946" s="216">
        <v>25467.731666</v>
      </c>
      <c r="X1946" s="215">
        <v>15280639</v>
      </c>
      <c r="Y1946" s="213">
        <v>0</v>
      </c>
      <c r="Z1946" s="216">
        <v>0</v>
      </c>
      <c r="AA1946" s="215">
        <v>0</v>
      </c>
      <c r="AB1946" s="213">
        <v>0</v>
      </c>
      <c r="AC1946" s="216">
        <v>0</v>
      </c>
      <c r="AD1946" s="215">
        <v>0</v>
      </c>
      <c r="AE1946" s="213">
        <v>0</v>
      </c>
      <c r="AF1946" s="216">
        <v>0</v>
      </c>
      <c r="AG1946" s="215">
        <v>0</v>
      </c>
      <c r="AH1946" s="213">
        <v>600</v>
      </c>
      <c r="AI1946" s="214">
        <v>25467.731666</v>
      </c>
      <c r="AJ1946" s="215">
        <v>15280639</v>
      </c>
      <c r="AK1946" s="218">
        <v>100</v>
      </c>
      <c r="AL1946" s="214">
        <v>26060.38</v>
      </c>
      <c r="AM1946" s="215">
        <v>2606038</v>
      </c>
      <c r="AN1946" s="36">
        <f t="shared" si="347"/>
        <v>2.4662011516470955E-4</v>
      </c>
      <c r="AO1946" s="37">
        <f t="shared" si="348"/>
        <v>0.14285714285714285</v>
      </c>
      <c r="AP1946" s="38" t="s">
        <v>2</v>
      </c>
      <c r="AQ1946" s="39" t="str">
        <f t="shared" si="346"/>
        <v>제품</v>
      </c>
      <c r="AR1946" s="40">
        <f t="shared" si="351"/>
        <v>0</v>
      </c>
      <c r="AS1946" s="41">
        <f t="shared" si="352"/>
        <v>0</v>
      </c>
      <c r="AT1946" s="42">
        <f t="shared" si="353"/>
        <v>2606038</v>
      </c>
      <c r="AU1946" s="43">
        <f t="shared" si="349"/>
        <v>2606038</v>
      </c>
      <c r="AV1946" s="95">
        <f t="shared" si="345"/>
        <v>2606038</v>
      </c>
      <c r="AW1946" s="61" t="str">
        <f t="shared" si="345"/>
        <v/>
      </c>
      <c r="AX1946" s="61" t="str">
        <f t="shared" si="345"/>
        <v/>
      </c>
      <c r="AY1946" s="61" t="str">
        <f t="shared" si="345"/>
        <v/>
      </c>
      <c r="AZ1946" s="44" t="str">
        <f t="shared" si="345"/>
        <v/>
      </c>
      <c r="BA1946" s="45"/>
      <c r="BB1946" s="97">
        <v>100</v>
      </c>
      <c r="BC1946" s="98">
        <v>0</v>
      </c>
      <c r="BD1946" s="98">
        <v>0</v>
      </c>
      <c r="BE1946" s="98">
        <v>0</v>
      </c>
      <c r="BF1946" s="98">
        <v>0</v>
      </c>
      <c r="BG1946" s="99">
        <f t="shared" si="354"/>
        <v>100</v>
      </c>
      <c r="BH1946" s="52">
        <f t="shared" si="350"/>
        <v>0</v>
      </c>
      <c r="BI1946" s="53">
        <f>IFERROR(IF(ROUND(V1946/((D1946+AK1946)/2),1)&lt;0,0,ROUND(V1946/((D1946+AK1946)/2),1)),0)</f>
        <v>6.7</v>
      </c>
      <c r="BJ1946" s="55" t="str">
        <f>IF(AK1946=0,"정상",IF(AP1946="악성","악성",IF(AND(BL1946&gt;3,BI1946&lt;0.5),"악성",IF(AND(AP1946="정상",BL1946&lt;=3),"정상",IF(BI1946&gt;1,"정상","부진")))))</f>
        <v>정상</v>
      </c>
      <c r="BK1946" s="54">
        <v>46113</v>
      </c>
      <c r="BL1946" s="52">
        <f t="shared" si="355"/>
        <v>6</v>
      </c>
    </row>
    <row r="1947" spans="1:64" ht="17.100000000000001" customHeight="1">
      <c r="A1947" s="58" t="s">
        <v>1</v>
      </c>
      <c r="B1947" s="57" t="s">
        <v>1982</v>
      </c>
      <c r="C1947" s="56" t="s">
        <v>1983</v>
      </c>
      <c r="D1947" s="213">
        <v>0</v>
      </c>
      <c r="E1947" s="214">
        <v>0</v>
      </c>
      <c r="F1947" s="215">
        <v>0</v>
      </c>
      <c r="G1947" s="213">
        <v>1056</v>
      </c>
      <c r="H1947" s="216">
        <v>27979.639203999999</v>
      </c>
      <c r="I1947" s="215">
        <v>29546499</v>
      </c>
      <c r="J1947" s="213">
        <v>0</v>
      </c>
      <c r="K1947" s="216">
        <v>0</v>
      </c>
      <c r="L1947" s="215">
        <v>0</v>
      </c>
      <c r="M1947" s="213">
        <v>0</v>
      </c>
      <c r="N1947" s="216">
        <v>0</v>
      </c>
      <c r="O1947" s="215">
        <v>0</v>
      </c>
      <c r="P1947" s="213">
        <v>0</v>
      </c>
      <c r="Q1947" s="216">
        <v>0</v>
      </c>
      <c r="R1947" s="215">
        <v>0</v>
      </c>
      <c r="S1947" s="213">
        <v>1056</v>
      </c>
      <c r="T1947" s="214">
        <v>27979.639203999999</v>
      </c>
      <c r="U1947" s="217">
        <v>29546499</v>
      </c>
      <c r="V1947" s="213">
        <v>306</v>
      </c>
      <c r="W1947" s="216">
        <v>27583.359477000002</v>
      </c>
      <c r="X1947" s="215">
        <v>8440508</v>
      </c>
      <c r="Y1947" s="213">
        <v>0</v>
      </c>
      <c r="Z1947" s="216">
        <v>0</v>
      </c>
      <c r="AA1947" s="215">
        <v>0</v>
      </c>
      <c r="AB1947" s="213">
        <v>0</v>
      </c>
      <c r="AC1947" s="216">
        <v>0</v>
      </c>
      <c r="AD1947" s="215">
        <v>0</v>
      </c>
      <c r="AE1947" s="213">
        <v>0</v>
      </c>
      <c r="AF1947" s="216">
        <v>0</v>
      </c>
      <c r="AG1947" s="215">
        <v>0</v>
      </c>
      <c r="AH1947" s="213">
        <v>306</v>
      </c>
      <c r="AI1947" s="214">
        <v>27583.359477000002</v>
      </c>
      <c r="AJ1947" s="215">
        <v>8440508</v>
      </c>
      <c r="AK1947" s="218">
        <v>750</v>
      </c>
      <c r="AL1947" s="214">
        <v>28141.3213</v>
      </c>
      <c r="AM1947" s="215">
        <v>21105991</v>
      </c>
      <c r="AN1947" s="36">
        <f t="shared" si="347"/>
        <v>1.997346904030303E-3</v>
      </c>
      <c r="AO1947" s="37">
        <f t="shared" si="348"/>
        <v>0.71022727272727271</v>
      </c>
      <c r="AP1947" s="38" t="s">
        <v>2</v>
      </c>
      <c r="AQ1947" s="39" t="str">
        <f t="shared" si="346"/>
        <v>제품</v>
      </c>
      <c r="AR1947" s="40">
        <f t="shared" si="351"/>
        <v>0</v>
      </c>
      <c r="AS1947" s="41">
        <f t="shared" si="352"/>
        <v>0</v>
      </c>
      <c r="AT1947" s="42">
        <f t="shared" si="353"/>
        <v>21105991</v>
      </c>
      <c r="AU1947" s="43">
        <f t="shared" si="349"/>
        <v>21105991</v>
      </c>
      <c r="AV1947" s="95">
        <f t="shared" si="345"/>
        <v>21105990.975000001</v>
      </c>
      <c r="AW1947" s="61" t="str">
        <f t="shared" si="345"/>
        <v/>
      </c>
      <c r="AX1947" s="61" t="str">
        <f t="shared" si="345"/>
        <v/>
      </c>
      <c r="AY1947" s="61" t="str">
        <f t="shared" si="345"/>
        <v/>
      </c>
      <c r="AZ1947" s="44" t="str">
        <f t="shared" si="345"/>
        <v/>
      </c>
      <c r="BA1947" s="45"/>
      <c r="BB1947" s="97">
        <v>750</v>
      </c>
      <c r="BC1947" s="98">
        <v>0</v>
      </c>
      <c r="BD1947" s="98">
        <v>0</v>
      </c>
      <c r="BE1947" s="98">
        <v>0</v>
      </c>
      <c r="BF1947" s="98">
        <v>0</v>
      </c>
      <c r="BG1947" s="99">
        <f t="shared" si="354"/>
        <v>750</v>
      </c>
      <c r="BH1947" s="52">
        <f t="shared" si="350"/>
        <v>0</v>
      </c>
      <c r="BI1947" s="53">
        <f>IFERROR(IF(ROUND(V1947/((D1947+AK1947)/2),1)&lt;0,0,ROUND(V1947/((D1947+AK1947)/2),1)),0)</f>
        <v>0.8</v>
      </c>
      <c r="BJ1947" s="55" t="str">
        <f>IF(AK1947=0,"정상",IF(AP1947="악성","악성",IF(AND(BL1947&gt;3,BI1947&lt;0.5),"악성",IF(AND(AP1947="정상",BL1947&lt;=3),"정상",IF(BI1947&gt;1,"정상","부진")))))</f>
        <v>부진</v>
      </c>
      <c r="BK1947" s="54">
        <v>46143</v>
      </c>
      <c r="BL1947" s="52">
        <f t="shared" si="355"/>
        <v>5</v>
      </c>
    </row>
    <row r="1948" spans="1:64" ht="17.100000000000001" customHeight="1">
      <c r="A1948" s="58" t="s">
        <v>1</v>
      </c>
      <c r="B1948" s="57" t="s">
        <v>1984</v>
      </c>
      <c r="C1948" s="56" t="s">
        <v>1985</v>
      </c>
      <c r="D1948" s="213">
        <v>1250</v>
      </c>
      <c r="E1948" s="214">
        <v>4790.4736000000003</v>
      </c>
      <c r="F1948" s="215">
        <v>5988092</v>
      </c>
      <c r="G1948" s="213">
        <v>0</v>
      </c>
      <c r="H1948" s="216">
        <v>0</v>
      </c>
      <c r="I1948" s="215">
        <v>0</v>
      </c>
      <c r="J1948" s="213">
        <v>0</v>
      </c>
      <c r="K1948" s="216">
        <v>0</v>
      </c>
      <c r="L1948" s="215">
        <v>0</v>
      </c>
      <c r="M1948" s="213">
        <v>0</v>
      </c>
      <c r="N1948" s="216">
        <v>0</v>
      </c>
      <c r="O1948" s="215">
        <v>0</v>
      </c>
      <c r="P1948" s="213">
        <v>0</v>
      </c>
      <c r="Q1948" s="216">
        <v>0</v>
      </c>
      <c r="R1948" s="215">
        <v>0</v>
      </c>
      <c r="S1948" s="213">
        <v>0</v>
      </c>
      <c r="T1948" s="214">
        <v>0</v>
      </c>
      <c r="U1948" s="217">
        <v>0</v>
      </c>
      <c r="V1948" s="213">
        <v>700</v>
      </c>
      <c r="W1948" s="216">
        <v>4790.4757140000002</v>
      </c>
      <c r="X1948" s="215">
        <v>3353333</v>
      </c>
      <c r="Y1948" s="213">
        <v>0</v>
      </c>
      <c r="Z1948" s="216">
        <v>0</v>
      </c>
      <c r="AA1948" s="215">
        <v>0</v>
      </c>
      <c r="AB1948" s="213">
        <v>0</v>
      </c>
      <c r="AC1948" s="216">
        <v>0</v>
      </c>
      <c r="AD1948" s="215">
        <v>0</v>
      </c>
      <c r="AE1948" s="213">
        <v>0</v>
      </c>
      <c r="AF1948" s="216">
        <v>0</v>
      </c>
      <c r="AG1948" s="215">
        <v>0</v>
      </c>
      <c r="AH1948" s="213">
        <v>700</v>
      </c>
      <c r="AI1948" s="214">
        <v>4790.4757140000002</v>
      </c>
      <c r="AJ1948" s="215">
        <v>3353333</v>
      </c>
      <c r="AK1948" s="218">
        <v>550</v>
      </c>
      <c r="AL1948" s="214">
        <v>4790.4709000000003</v>
      </c>
      <c r="AM1948" s="215">
        <v>2634759</v>
      </c>
      <c r="AN1948" s="36">
        <f t="shared" si="347"/>
        <v>2.4933810175110834E-4</v>
      </c>
      <c r="AO1948" s="37">
        <f t="shared" si="348"/>
        <v>0.44</v>
      </c>
      <c r="AP1948" s="38" t="s">
        <v>4</v>
      </c>
      <c r="AQ1948" s="39" t="str">
        <f t="shared" si="346"/>
        <v>제품</v>
      </c>
      <c r="AR1948" s="40">
        <f t="shared" si="351"/>
        <v>0</v>
      </c>
      <c r="AS1948" s="41">
        <f t="shared" si="352"/>
        <v>2634759</v>
      </c>
      <c r="AT1948" s="42">
        <f t="shared" si="353"/>
        <v>0</v>
      </c>
      <c r="AU1948" s="43">
        <f t="shared" si="349"/>
        <v>2634759</v>
      </c>
      <c r="AV1948" s="95">
        <f t="shared" ref="AV1948:AZ1998" si="356">IF(+BB1948*$AL1948=0,"",+BB1948*$AL1948)</f>
        <v>2634758.9950000001</v>
      </c>
      <c r="AW1948" s="61" t="str">
        <f t="shared" si="356"/>
        <v/>
      </c>
      <c r="AX1948" s="61" t="str">
        <f t="shared" si="356"/>
        <v/>
      </c>
      <c r="AY1948" s="61" t="str">
        <f t="shared" si="356"/>
        <v/>
      </c>
      <c r="AZ1948" s="44" t="str">
        <f t="shared" si="356"/>
        <v/>
      </c>
      <c r="BA1948" s="45"/>
      <c r="BB1948" s="97">
        <v>550</v>
      </c>
      <c r="BC1948" s="98">
        <v>0</v>
      </c>
      <c r="BD1948" s="98">
        <v>0</v>
      </c>
      <c r="BE1948" s="98">
        <v>0</v>
      </c>
      <c r="BF1948" s="98">
        <v>0</v>
      </c>
      <c r="BG1948" s="99">
        <f t="shared" si="354"/>
        <v>550</v>
      </c>
      <c r="BH1948" s="52">
        <f t="shared" si="350"/>
        <v>0</v>
      </c>
      <c r="BI1948" s="53">
        <f>IFERROR(IF(ROUND(V1948/((D1948+AK1948)/2),1)&lt;0,0,ROUND(V1948/((D1948+AK1948)/2),1)),0)</f>
        <v>0.8</v>
      </c>
      <c r="BJ1948" s="55" t="str">
        <f>IF(AK1948=0,"정상",IF(AP1948="악성","악성",IF(AND(BL1948&gt;3,BI1948&lt;0.5),"악성",IF(AND(AP1948="정상",BL1948&lt;=3),"정상",IF(BI1948&gt;1,"정상","부진")))))</f>
        <v>부진</v>
      </c>
      <c r="BK1948" s="54">
        <v>44805</v>
      </c>
      <c r="BL1948" s="52">
        <f t="shared" si="355"/>
        <v>49</v>
      </c>
    </row>
    <row r="1949" spans="1:64" ht="17.100000000000001" customHeight="1">
      <c r="A1949" s="58" t="s">
        <v>1</v>
      </c>
      <c r="B1949" s="57" t="s">
        <v>5759</v>
      </c>
      <c r="C1949" s="56" t="s">
        <v>5760</v>
      </c>
      <c r="D1949" s="213">
        <v>0</v>
      </c>
      <c r="E1949" s="214">
        <v>0</v>
      </c>
      <c r="F1949" s="215">
        <v>0</v>
      </c>
      <c r="G1949" s="213">
        <v>148</v>
      </c>
      <c r="H1949" s="216">
        <v>12153.925675</v>
      </c>
      <c r="I1949" s="215">
        <v>1798781</v>
      </c>
      <c r="J1949" s="213">
        <v>0</v>
      </c>
      <c r="K1949" s="216">
        <v>0</v>
      </c>
      <c r="L1949" s="215">
        <v>0</v>
      </c>
      <c r="M1949" s="213">
        <v>0</v>
      </c>
      <c r="N1949" s="216">
        <v>0</v>
      </c>
      <c r="O1949" s="215">
        <v>0</v>
      </c>
      <c r="P1949" s="213">
        <v>0</v>
      </c>
      <c r="Q1949" s="216">
        <v>0</v>
      </c>
      <c r="R1949" s="215">
        <v>0</v>
      </c>
      <c r="S1949" s="213">
        <v>148</v>
      </c>
      <c r="T1949" s="214">
        <v>12153.925675</v>
      </c>
      <c r="U1949" s="217">
        <v>1798781</v>
      </c>
      <c r="V1949" s="213">
        <v>0</v>
      </c>
      <c r="W1949" s="216">
        <v>0</v>
      </c>
      <c r="X1949" s="215">
        <v>0</v>
      </c>
      <c r="Y1949" s="213">
        <v>0</v>
      </c>
      <c r="Z1949" s="216">
        <v>0</v>
      </c>
      <c r="AA1949" s="215">
        <v>0</v>
      </c>
      <c r="AB1949" s="213">
        <v>0</v>
      </c>
      <c r="AC1949" s="216">
        <v>0</v>
      </c>
      <c r="AD1949" s="215">
        <v>0</v>
      </c>
      <c r="AE1949" s="213">
        <v>0</v>
      </c>
      <c r="AF1949" s="216">
        <v>0</v>
      </c>
      <c r="AG1949" s="215">
        <v>0</v>
      </c>
      <c r="AH1949" s="213">
        <v>0</v>
      </c>
      <c r="AI1949" s="214">
        <v>0</v>
      </c>
      <c r="AJ1949" s="215">
        <v>0</v>
      </c>
      <c r="AK1949" s="218">
        <v>148</v>
      </c>
      <c r="AL1949" s="214">
        <v>12153.9256</v>
      </c>
      <c r="AM1949" s="215">
        <v>1798781</v>
      </c>
      <c r="AN1949" s="36">
        <f t="shared" si="347"/>
        <v>1.7022605862849712E-4</v>
      </c>
      <c r="AO1949" s="37">
        <f t="shared" si="348"/>
        <v>1</v>
      </c>
      <c r="AP1949" s="38" t="s">
        <v>2</v>
      </c>
      <c r="AQ1949" s="39" t="str">
        <f t="shared" si="346"/>
        <v>제품</v>
      </c>
      <c r="AR1949" s="40">
        <f t="shared" si="351"/>
        <v>0</v>
      </c>
      <c r="AS1949" s="41">
        <f t="shared" si="352"/>
        <v>0</v>
      </c>
      <c r="AT1949" s="42">
        <f t="shared" si="353"/>
        <v>1798781</v>
      </c>
      <c r="AU1949" s="43">
        <f t="shared" si="349"/>
        <v>1798781</v>
      </c>
      <c r="AV1949" s="95">
        <f t="shared" si="356"/>
        <v>1798780.9888000002</v>
      </c>
      <c r="AW1949" s="61" t="str">
        <f t="shared" si="356"/>
        <v/>
      </c>
      <c r="AX1949" s="61" t="str">
        <f t="shared" si="356"/>
        <v/>
      </c>
      <c r="AY1949" s="61" t="str">
        <f t="shared" si="356"/>
        <v/>
      </c>
      <c r="AZ1949" s="44" t="str">
        <f t="shared" si="356"/>
        <v/>
      </c>
      <c r="BA1949" s="45"/>
      <c r="BB1949" s="97">
        <v>148</v>
      </c>
      <c r="BC1949" s="98">
        <v>0</v>
      </c>
      <c r="BD1949" s="98">
        <v>0</v>
      </c>
      <c r="BE1949" s="98">
        <v>0</v>
      </c>
      <c r="BF1949" s="98">
        <v>0</v>
      </c>
      <c r="BG1949" s="99">
        <f t="shared" si="354"/>
        <v>148</v>
      </c>
      <c r="BH1949" s="52">
        <f t="shared" si="350"/>
        <v>0</v>
      </c>
      <c r="BI1949" s="53">
        <f>IFERROR(IF(ROUND(V1949/((D1949+AK1949)/2),1)&lt;0,0,ROUND(V1949/((D1949+AK1949)/2),1)),0)</f>
        <v>0</v>
      </c>
      <c r="BJ1949" s="55" t="str">
        <f>IF(AK1949=0,"정상",IF(AP1949="악성","악성",IF(AND(BL1949&gt;3,BI1949&lt;0.5),"악성",IF(AND(AP1949="정상",BL1949&lt;=3),"정상",IF(BI1949&gt;1,"정상","부진")))))</f>
        <v>악성</v>
      </c>
      <c r="BK1949" s="54">
        <v>46113</v>
      </c>
      <c r="BL1949" s="52">
        <f t="shared" si="355"/>
        <v>6</v>
      </c>
    </row>
    <row r="1950" spans="1:64" ht="17.100000000000001" customHeight="1">
      <c r="A1950" s="58" t="s">
        <v>1</v>
      </c>
      <c r="B1950" s="57" t="s">
        <v>2194</v>
      </c>
      <c r="C1950" s="56" t="s">
        <v>2195</v>
      </c>
      <c r="D1950" s="213">
        <v>0</v>
      </c>
      <c r="E1950" s="214">
        <v>0</v>
      </c>
      <c r="F1950" s="215">
        <v>0</v>
      </c>
      <c r="G1950" s="213">
        <v>240</v>
      </c>
      <c r="H1950" s="216">
        <v>10259.066666000001</v>
      </c>
      <c r="I1950" s="215">
        <v>2462176</v>
      </c>
      <c r="J1950" s="213">
        <v>0</v>
      </c>
      <c r="K1950" s="216">
        <v>0</v>
      </c>
      <c r="L1950" s="215">
        <v>0</v>
      </c>
      <c r="M1950" s="213">
        <v>0</v>
      </c>
      <c r="N1950" s="216">
        <v>0</v>
      </c>
      <c r="O1950" s="215">
        <v>0</v>
      </c>
      <c r="P1950" s="213">
        <v>0</v>
      </c>
      <c r="Q1950" s="216">
        <v>0</v>
      </c>
      <c r="R1950" s="215">
        <v>0</v>
      </c>
      <c r="S1950" s="213">
        <v>240</v>
      </c>
      <c r="T1950" s="214">
        <v>10259.066666000001</v>
      </c>
      <c r="U1950" s="217">
        <v>2462176</v>
      </c>
      <c r="V1950" s="213">
        <v>240</v>
      </c>
      <c r="W1950" s="216">
        <v>10259.066666000001</v>
      </c>
      <c r="X1950" s="215">
        <v>2462176</v>
      </c>
      <c r="Y1950" s="213">
        <v>0</v>
      </c>
      <c r="Z1950" s="216">
        <v>0</v>
      </c>
      <c r="AA1950" s="215">
        <v>0</v>
      </c>
      <c r="AB1950" s="213">
        <v>0</v>
      </c>
      <c r="AC1950" s="216">
        <v>0</v>
      </c>
      <c r="AD1950" s="215">
        <v>0</v>
      </c>
      <c r="AE1950" s="213">
        <v>0</v>
      </c>
      <c r="AF1950" s="216">
        <v>0</v>
      </c>
      <c r="AG1950" s="215">
        <v>0</v>
      </c>
      <c r="AH1950" s="213">
        <v>240</v>
      </c>
      <c r="AI1950" s="214">
        <v>10259.066666000001</v>
      </c>
      <c r="AJ1950" s="215">
        <v>2462176</v>
      </c>
      <c r="AK1950" s="218">
        <v>0</v>
      </c>
      <c r="AL1950" s="214">
        <v>0</v>
      </c>
      <c r="AM1950" s="215">
        <v>0</v>
      </c>
      <c r="AN1950" s="36">
        <f t="shared" si="347"/>
        <v>0</v>
      </c>
      <c r="AO1950" s="37">
        <f t="shared" si="348"/>
        <v>0</v>
      </c>
      <c r="AP1950" s="38" t="s">
        <v>2</v>
      </c>
      <c r="AQ1950" s="39" t="str">
        <f t="shared" si="346"/>
        <v>제품</v>
      </c>
      <c r="AR1950" s="40">
        <f t="shared" si="351"/>
        <v>0</v>
      </c>
      <c r="AS1950" s="41">
        <f t="shared" si="352"/>
        <v>0</v>
      </c>
      <c r="AT1950" s="42">
        <f t="shared" si="353"/>
        <v>0</v>
      </c>
      <c r="AU1950" s="43">
        <f t="shared" si="349"/>
        <v>0</v>
      </c>
      <c r="AV1950" s="95" t="str">
        <f t="shared" si="356"/>
        <v/>
      </c>
      <c r="AW1950" s="61" t="str">
        <f t="shared" si="356"/>
        <v/>
      </c>
      <c r="AX1950" s="61" t="str">
        <f t="shared" si="356"/>
        <v/>
      </c>
      <c r="AY1950" s="61" t="str">
        <f t="shared" si="356"/>
        <v/>
      </c>
      <c r="AZ1950" s="44" t="str">
        <f t="shared" si="356"/>
        <v/>
      </c>
      <c r="BA1950" s="45"/>
      <c r="BB1950" s="97">
        <v>0</v>
      </c>
      <c r="BC1950" s="98">
        <v>0</v>
      </c>
      <c r="BD1950" s="98">
        <v>0</v>
      </c>
      <c r="BE1950" s="98">
        <v>0</v>
      </c>
      <c r="BF1950" s="98">
        <v>0</v>
      </c>
      <c r="BG1950" s="99">
        <f t="shared" si="354"/>
        <v>0</v>
      </c>
      <c r="BH1950" s="52">
        <f t="shared" si="350"/>
        <v>0</v>
      </c>
      <c r="BI1950" s="53">
        <f>IFERROR(IF(ROUND(V1950/((D1950+AK1950)/2),1)&lt;0,0,ROUND(V1950/((D1950+AK1950)/2),1)),0)</f>
        <v>0</v>
      </c>
      <c r="BJ1950" s="55" t="str">
        <f>IF(AK1950=0,"정상",IF(AP1950="악성","악성",IF(AND(BL1950&gt;3,BI1950&lt;0.5),"악성",IF(AND(AP1950="정상",BL1950&lt;=3),"정상",IF(BI1950&gt;1,"정상","부진")))))</f>
        <v>정상</v>
      </c>
      <c r="BK1950" s="54">
        <v>44958</v>
      </c>
      <c r="BL1950" s="52">
        <f t="shared" si="355"/>
        <v>44</v>
      </c>
    </row>
    <row r="1951" spans="1:64" ht="17.100000000000001" customHeight="1">
      <c r="A1951" s="58" t="s">
        <v>1</v>
      </c>
      <c r="B1951" s="57" t="s">
        <v>2507</v>
      </c>
      <c r="C1951" s="56" t="s">
        <v>2508</v>
      </c>
      <c r="D1951" s="213">
        <v>0</v>
      </c>
      <c r="E1951" s="214">
        <v>0</v>
      </c>
      <c r="F1951" s="215">
        <v>0</v>
      </c>
      <c r="G1951" s="213">
        <v>1500</v>
      </c>
      <c r="H1951" s="216">
        <v>5214.616</v>
      </c>
      <c r="I1951" s="215">
        <v>7821924</v>
      </c>
      <c r="J1951" s="213">
        <v>0</v>
      </c>
      <c r="K1951" s="216">
        <v>0</v>
      </c>
      <c r="L1951" s="215">
        <v>0</v>
      </c>
      <c r="M1951" s="213">
        <v>0</v>
      </c>
      <c r="N1951" s="216">
        <v>0</v>
      </c>
      <c r="O1951" s="215">
        <v>0</v>
      </c>
      <c r="P1951" s="213">
        <v>0</v>
      </c>
      <c r="Q1951" s="216">
        <v>0</v>
      </c>
      <c r="R1951" s="215">
        <v>0</v>
      </c>
      <c r="S1951" s="213">
        <v>1500</v>
      </c>
      <c r="T1951" s="214">
        <v>5214.616</v>
      </c>
      <c r="U1951" s="217">
        <v>7821924</v>
      </c>
      <c r="V1951" s="213">
        <v>1240</v>
      </c>
      <c r="W1951" s="216">
        <v>5205.0467740000004</v>
      </c>
      <c r="X1951" s="215">
        <v>6454258</v>
      </c>
      <c r="Y1951" s="213">
        <v>0</v>
      </c>
      <c r="Z1951" s="216">
        <v>0</v>
      </c>
      <c r="AA1951" s="215">
        <v>0</v>
      </c>
      <c r="AB1951" s="213">
        <v>0</v>
      </c>
      <c r="AC1951" s="216">
        <v>0</v>
      </c>
      <c r="AD1951" s="215">
        <v>0</v>
      </c>
      <c r="AE1951" s="213">
        <v>0</v>
      </c>
      <c r="AF1951" s="216">
        <v>0</v>
      </c>
      <c r="AG1951" s="215">
        <v>0</v>
      </c>
      <c r="AH1951" s="213">
        <v>1240</v>
      </c>
      <c r="AI1951" s="214">
        <v>5205.0467740000004</v>
      </c>
      <c r="AJ1951" s="215">
        <v>6454258</v>
      </c>
      <c r="AK1951" s="218">
        <v>260</v>
      </c>
      <c r="AL1951" s="214">
        <v>5260.2538000000004</v>
      </c>
      <c r="AM1951" s="215">
        <v>1367666</v>
      </c>
      <c r="AN1951" s="36">
        <f t="shared" si="347"/>
        <v>1.2942786959624442E-4</v>
      </c>
      <c r="AO1951" s="37">
        <f t="shared" si="348"/>
        <v>0.17333333333333334</v>
      </c>
      <c r="AP1951" s="38" t="s">
        <v>2</v>
      </c>
      <c r="AQ1951" s="39" t="str">
        <f t="shared" si="346"/>
        <v>제품</v>
      </c>
      <c r="AR1951" s="40">
        <f t="shared" si="351"/>
        <v>0</v>
      </c>
      <c r="AS1951" s="41">
        <f t="shared" si="352"/>
        <v>0</v>
      </c>
      <c r="AT1951" s="42">
        <f t="shared" si="353"/>
        <v>1367666</v>
      </c>
      <c r="AU1951" s="43">
        <f t="shared" si="349"/>
        <v>1367666</v>
      </c>
      <c r="AV1951" s="95">
        <f t="shared" si="356"/>
        <v>1367665.9880000001</v>
      </c>
      <c r="AW1951" s="61" t="str">
        <f t="shared" si="356"/>
        <v/>
      </c>
      <c r="AX1951" s="61" t="str">
        <f t="shared" si="356"/>
        <v/>
      </c>
      <c r="AY1951" s="61" t="str">
        <f t="shared" si="356"/>
        <v/>
      </c>
      <c r="AZ1951" s="44" t="str">
        <f t="shared" si="356"/>
        <v/>
      </c>
      <c r="BA1951" s="45"/>
      <c r="BB1951" s="97">
        <v>260</v>
      </c>
      <c r="BC1951" s="98">
        <v>0</v>
      </c>
      <c r="BD1951" s="98">
        <v>0</v>
      </c>
      <c r="BE1951" s="98">
        <v>0</v>
      </c>
      <c r="BF1951" s="98">
        <v>0</v>
      </c>
      <c r="BG1951" s="99">
        <f t="shared" si="354"/>
        <v>260</v>
      </c>
      <c r="BH1951" s="52">
        <f t="shared" si="350"/>
        <v>0</v>
      </c>
      <c r="BI1951" s="53">
        <f>IFERROR(IF(ROUND(V1951/((D1951+AK1951)/2),1)&lt;0,0,ROUND(V1951/((D1951+AK1951)/2),1)),0)</f>
        <v>9.5</v>
      </c>
      <c r="BJ1951" s="55" t="str">
        <f>IF(AK1951=0,"정상",IF(AP1951="악성","악성",IF(AND(BL1951&gt;3,BI1951&lt;0.5),"악성",IF(AND(AP1951="정상",BL1951&lt;=3),"정상",IF(BI1951&gt;1,"정상","부진")))))</f>
        <v>정상</v>
      </c>
      <c r="BK1951" s="54">
        <v>46113</v>
      </c>
      <c r="BL1951" s="52">
        <f t="shared" si="355"/>
        <v>6</v>
      </c>
    </row>
    <row r="1952" spans="1:64" ht="17.100000000000001" customHeight="1">
      <c r="A1952" s="58" t="s">
        <v>1</v>
      </c>
      <c r="B1952" s="57" t="s">
        <v>2509</v>
      </c>
      <c r="C1952" s="56" t="s">
        <v>2510</v>
      </c>
      <c r="D1952" s="213">
        <v>0</v>
      </c>
      <c r="E1952" s="214">
        <v>0</v>
      </c>
      <c r="F1952" s="215">
        <v>0</v>
      </c>
      <c r="G1952" s="213">
        <v>630</v>
      </c>
      <c r="H1952" s="216">
        <v>11117.780951999999</v>
      </c>
      <c r="I1952" s="215">
        <v>7004202</v>
      </c>
      <c r="J1952" s="213">
        <v>0</v>
      </c>
      <c r="K1952" s="216">
        <v>0</v>
      </c>
      <c r="L1952" s="215">
        <v>0</v>
      </c>
      <c r="M1952" s="213">
        <v>0</v>
      </c>
      <c r="N1952" s="216">
        <v>0</v>
      </c>
      <c r="O1952" s="215">
        <v>0</v>
      </c>
      <c r="P1952" s="213">
        <v>0</v>
      </c>
      <c r="Q1952" s="216">
        <v>0</v>
      </c>
      <c r="R1952" s="215">
        <v>0</v>
      </c>
      <c r="S1952" s="213">
        <v>630</v>
      </c>
      <c r="T1952" s="214">
        <v>11117.780951999999</v>
      </c>
      <c r="U1952" s="217">
        <v>7004202</v>
      </c>
      <c r="V1952" s="213">
        <v>180</v>
      </c>
      <c r="W1952" s="216">
        <v>10891.061111000001</v>
      </c>
      <c r="X1952" s="215">
        <v>1960391</v>
      </c>
      <c r="Y1952" s="213">
        <v>0</v>
      </c>
      <c r="Z1952" s="216">
        <v>0</v>
      </c>
      <c r="AA1952" s="215">
        <v>0</v>
      </c>
      <c r="AB1952" s="213">
        <v>0</v>
      </c>
      <c r="AC1952" s="216">
        <v>0</v>
      </c>
      <c r="AD1952" s="215">
        <v>0</v>
      </c>
      <c r="AE1952" s="213">
        <v>0</v>
      </c>
      <c r="AF1952" s="216">
        <v>0</v>
      </c>
      <c r="AG1952" s="215">
        <v>0</v>
      </c>
      <c r="AH1952" s="213">
        <v>180</v>
      </c>
      <c r="AI1952" s="214">
        <v>10891.061111000001</v>
      </c>
      <c r="AJ1952" s="215">
        <v>1960391</v>
      </c>
      <c r="AK1952" s="218">
        <v>450</v>
      </c>
      <c r="AL1952" s="214">
        <v>11208.468800000001</v>
      </c>
      <c r="AM1952" s="215">
        <v>5043811</v>
      </c>
      <c r="AN1952" s="36">
        <f t="shared" si="347"/>
        <v>4.7731661997600525E-4</v>
      </c>
      <c r="AO1952" s="37">
        <f t="shared" si="348"/>
        <v>0.7142857142857143</v>
      </c>
      <c r="AP1952" s="38" t="s">
        <v>2</v>
      </c>
      <c r="AQ1952" s="39" t="str">
        <f t="shared" si="346"/>
        <v>제품</v>
      </c>
      <c r="AR1952" s="40">
        <f t="shared" si="351"/>
        <v>0</v>
      </c>
      <c r="AS1952" s="41">
        <f t="shared" si="352"/>
        <v>0</v>
      </c>
      <c r="AT1952" s="42">
        <f t="shared" si="353"/>
        <v>5043811</v>
      </c>
      <c r="AU1952" s="43">
        <f t="shared" si="349"/>
        <v>5043811</v>
      </c>
      <c r="AV1952" s="95">
        <f t="shared" si="356"/>
        <v>5043810.96</v>
      </c>
      <c r="AW1952" s="61" t="str">
        <f t="shared" si="356"/>
        <v/>
      </c>
      <c r="AX1952" s="61" t="str">
        <f t="shared" si="356"/>
        <v/>
      </c>
      <c r="AY1952" s="61" t="str">
        <f t="shared" si="356"/>
        <v/>
      </c>
      <c r="AZ1952" s="44" t="str">
        <f t="shared" si="356"/>
        <v/>
      </c>
      <c r="BA1952" s="45"/>
      <c r="BB1952" s="97">
        <v>450</v>
      </c>
      <c r="BC1952" s="98">
        <v>0</v>
      </c>
      <c r="BD1952" s="98">
        <v>0</v>
      </c>
      <c r="BE1952" s="98">
        <v>0</v>
      </c>
      <c r="BF1952" s="98">
        <v>0</v>
      </c>
      <c r="BG1952" s="99">
        <f t="shared" si="354"/>
        <v>450</v>
      </c>
      <c r="BH1952" s="52">
        <f t="shared" si="350"/>
        <v>0</v>
      </c>
      <c r="BI1952" s="53">
        <f>IFERROR(IF(ROUND(V1952/((D1952+AK1952)/2),1)&lt;0,0,ROUND(V1952/((D1952+AK1952)/2),1)),0)</f>
        <v>0.8</v>
      </c>
      <c r="BJ1952" s="55" t="str">
        <f>IF(AK1952=0,"정상",IF(AP1952="악성","악성",IF(AND(BL1952&gt;3,BI1952&lt;0.5),"악성",IF(AND(AP1952="정상",BL1952&lt;=3),"정상",IF(BI1952&gt;1,"정상","부진")))))</f>
        <v>부진</v>
      </c>
      <c r="BK1952" s="54">
        <v>45992</v>
      </c>
      <c r="BL1952" s="52">
        <f t="shared" si="355"/>
        <v>10</v>
      </c>
    </row>
    <row r="1953" spans="1:64" ht="17.100000000000001" customHeight="1">
      <c r="A1953" s="58" t="s">
        <v>1</v>
      </c>
      <c r="B1953" s="57" t="s">
        <v>2683</v>
      </c>
      <c r="C1953" s="56" t="s">
        <v>5655</v>
      </c>
      <c r="D1953" s="213">
        <v>1000</v>
      </c>
      <c r="E1953" s="214">
        <v>1700.3309999999999</v>
      </c>
      <c r="F1953" s="215">
        <v>1700331</v>
      </c>
      <c r="G1953" s="213">
        <v>0</v>
      </c>
      <c r="H1953" s="216">
        <v>0</v>
      </c>
      <c r="I1953" s="215">
        <v>0</v>
      </c>
      <c r="J1953" s="213">
        <v>0</v>
      </c>
      <c r="K1953" s="216">
        <v>0</v>
      </c>
      <c r="L1953" s="215">
        <v>0</v>
      </c>
      <c r="M1953" s="213">
        <v>0</v>
      </c>
      <c r="N1953" s="216">
        <v>0</v>
      </c>
      <c r="O1953" s="215">
        <v>0</v>
      </c>
      <c r="P1953" s="213">
        <v>0</v>
      </c>
      <c r="Q1953" s="216">
        <v>0</v>
      </c>
      <c r="R1953" s="215">
        <v>0</v>
      </c>
      <c r="S1953" s="213">
        <v>0</v>
      </c>
      <c r="T1953" s="214">
        <v>0</v>
      </c>
      <c r="U1953" s="217">
        <v>0</v>
      </c>
      <c r="V1953" s="213">
        <v>1000</v>
      </c>
      <c r="W1953" s="216">
        <v>1700.3309999999999</v>
      </c>
      <c r="X1953" s="215">
        <v>1700331</v>
      </c>
      <c r="Y1953" s="213">
        <v>0</v>
      </c>
      <c r="Z1953" s="216">
        <v>0</v>
      </c>
      <c r="AA1953" s="215">
        <v>0</v>
      </c>
      <c r="AB1953" s="213">
        <v>0</v>
      </c>
      <c r="AC1953" s="216">
        <v>0</v>
      </c>
      <c r="AD1953" s="215">
        <v>0</v>
      </c>
      <c r="AE1953" s="213">
        <v>0</v>
      </c>
      <c r="AF1953" s="216">
        <v>0</v>
      </c>
      <c r="AG1953" s="215">
        <v>0</v>
      </c>
      <c r="AH1953" s="213">
        <v>1000</v>
      </c>
      <c r="AI1953" s="214">
        <v>1700.3309999999999</v>
      </c>
      <c r="AJ1953" s="215">
        <v>1700331</v>
      </c>
      <c r="AK1953" s="218">
        <v>0</v>
      </c>
      <c r="AL1953" s="214">
        <v>0</v>
      </c>
      <c r="AM1953" s="215">
        <v>0</v>
      </c>
      <c r="AN1953" s="36">
        <f t="shared" si="347"/>
        <v>0</v>
      </c>
      <c r="AO1953" s="37">
        <f t="shared" si="348"/>
        <v>0</v>
      </c>
      <c r="AP1953" s="38" t="s">
        <v>4</v>
      </c>
      <c r="AQ1953" s="39" t="str">
        <f t="shared" si="346"/>
        <v>제품</v>
      </c>
      <c r="AR1953" s="40">
        <f t="shared" si="351"/>
        <v>0</v>
      </c>
      <c r="AS1953" s="41">
        <f t="shared" si="352"/>
        <v>0</v>
      </c>
      <c r="AT1953" s="42">
        <f t="shared" si="353"/>
        <v>0</v>
      </c>
      <c r="AU1953" s="43">
        <f t="shared" si="349"/>
        <v>0</v>
      </c>
      <c r="AV1953" s="95" t="str">
        <f t="shared" si="356"/>
        <v/>
      </c>
      <c r="AW1953" s="61" t="str">
        <f t="shared" si="356"/>
        <v/>
      </c>
      <c r="AX1953" s="61" t="str">
        <f t="shared" si="356"/>
        <v/>
      </c>
      <c r="AY1953" s="61" t="str">
        <f t="shared" si="356"/>
        <v/>
      </c>
      <c r="AZ1953" s="44" t="str">
        <f t="shared" si="356"/>
        <v/>
      </c>
      <c r="BA1953" s="45"/>
      <c r="BB1953" s="97">
        <v>0</v>
      </c>
      <c r="BC1953" s="98">
        <v>0</v>
      </c>
      <c r="BD1953" s="98">
        <v>0</v>
      </c>
      <c r="BE1953" s="98">
        <v>0</v>
      </c>
      <c r="BF1953" s="98">
        <v>0</v>
      </c>
      <c r="BG1953" s="99">
        <f t="shared" si="354"/>
        <v>0</v>
      </c>
      <c r="BH1953" s="52">
        <f t="shared" si="350"/>
        <v>0</v>
      </c>
      <c r="BI1953" s="53">
        <f>IFERROR(IF(ROUND(V1953/((D1953+AK1953)/2),1)&lt;0,0,ROUND(V1953/((D1953+AK1953)/2),1)),0)</f>
        <v>2</v>
      </c>
      <c r="BJ1953" s="55" t="str">
        <f>IF(AK1953=0,"정상",IF(AP1953="악성","악성",IF(AND(BL1953&gt;3,BI1953&lt;0.5),"악성",IF(AND(AP1953="정상",BL1953&lt;=3),"정상",IF(BI1953&gt;1,"정상","부진")))))</f>
        <v>정상</v>
      </c>
      <c r="BK1953" s="54">
        <v>45139</v>
      </c>
      <c r="BL1953" s="52">
        <f t="shared" si="355"/>
        <v>38</v>
      </c>
    </row>
    <row r="1954" spans="1:64" ht="17.100000000000001" customHeight="1">
      <c r="A1954" s="58" t="s">
        <v>1</v>
      </c>
      <c r="B1954" s="57" t="s">
        <v>2684</v>
      </c>
      <c r="C1954" s="56" t="s">
        <v>5656</v>
      </c>
      <c r="D1954" s="213">
        <v>1000</v>
      </c>
      <c r="E1954" s="214">
        <v>1700.3309999999999</v>
      </c>
      <c r="F1954" s="215">
        <v>1700331</v>
      </c>
      <c r="G1954" s="213">
        <v>0</v>
      </c>
      <c r="H1954" s="216">
        <v>0</v>
      </c>
      <c r="I1954" s="215">
        <v>0</v>
      </c>
      <c r="J1954" s="213">
        <v>0</v>
      </c>
      <c r="K1954" s="216">
        <v>0</v>
      </c>
      <c r="L1954" s="215">
        <v>0</v>
      </c>
      <c r="M1954" s="213">
        <v>0</v>
      </c>
      <c r="N1954" s="216">
        <v>0</v>
      </c>
      <c r="O1954" s="215">
        <v>0</v>
      </c>
      <c r="P1954" s="213">
        <v>0</v>
      </c>
      <c r="Q1954" s="216">
        <v>0</v>
      </c>
      <c r="R1954" s="215">
        <v>0</v>
      </c>
      <c r="S1954" s="213">
        <v>0</v>
      </c>
      <c r="T1954" s="214">
        <v>0</v>
      </c>
      <c r="U1954" s="217">
        <v>0</v>
      </c>
      <c r="V1954" s="213">
        <v>1000</v>
      </c>
      <c r="W1954" s="216">
        <v>1700.3309999999999</v>
      </c>
      <c r="X1954" s="215">
        <v>1700331</v>
      </c>
      <c r="Y1954" s="213">
        <v>0</v>
      </c>
      <c r="Z1954" s="216">
        <v>0</v>
      </c>
      <c r="AA1954" s="215">
        <v>0</v>
      </c>
      <c r="AB1954" s="213">
        <v>0</v>
      </c>
      <c r="AC1954" s="216">
        <v>0</v>
      </c>
      <c r="AD1954" s="215">
        <v>0</v>
      </c>
      <c r="AE1954" s="213">
        <v>0</v>
      </c>
      <c r="AF1954" s="216">
        <v>0</v>
      </c>
      <c r="AG1954" s="215">
        <v>0</v>
      </c>
      <c r="AH1954" s="213">
        <v>1000</v>
      </c>
      <c r="AI1954" s="214">
        <v>1700.3309999999999</v>
      </c>
      <c r="AJ1954" s="215">
        <v>1700331</v>
      </c>
      <c r="AK1954" s="218">
        <v>0</v>
      </c>
      <c r="AL1954" s="214">
        <v>0</v>
      </c>
      <c r="AM1954" s="215">
        <v>0</v>
      </c>
      <c r="AN1954" s="36">
        <f t="shared" si="347"/>
        <v>0</v>
      </c>
      <c r="AO1954" s="37">
        <f t="shared" si="348"/>
        <v>0</v>
      </c>
      <c r="AP1954" s="38" t="s">
        <v>4</v>
      </c>
      <c r="AQ1954" s="39" t="str">
        <f t="shared" si="346"/>
        <v>제품</v>
      </c>
      <c r="AR1954" s="40">
        <f t="shared" si="351"/>
        <v>0</v>
      </c>
      <c r="AS1954" s="41">
        <f t="shared" si="352"/>
        <v>0</v>
      </c>
      <c r="AT1954" s="42">
        <f t="shared" si="353"/>
        <v>0</v>
      </c>
      <c r="AU1954" s="43">
        <f t="shared" si="349"/>
        <v>0</v>
      </c>
      <c r="AV1954" s="95" t="str">
        <f t="shared" si="356"/>
        <v/>
      </c>
      <c r="AW1954" s="61" t="str">
        <f t="shared" si="356"/>
        <v/>
      </c>
      <c r="AX1954" s="61" t="str">
        <f t="shared" si="356"/>
        <v/>
      </c>
      <c r="AY1954" s="61" t="str">
        <f t="shared" si="356"/>
        <v/>
      </c>
      <c r="AZ1954" s="44" t="str">
        <f t="shared" si="356"/>
        <v/>
      </c>
      <c r="BA1954" s="45"/>
      <c r="BB1954" s="97">
        <v>0</v>
      </c>
      <c r="BC1954" s="98">
        <v>0</v>
      </c>
      <c r="BD1954" s="98">
        <v>0</v>
      </c>
      <c r="BE1954" s="98">
        <v>0</v>
      </c>
      <c r="BF1954" s="98">
        <v>0</v>
      </c>
      <c r="BG1954" s="99">
        <f t="shared" si="354"/>
        <v>0</v>
      </c>
      <c r="BH1954" s="52">
        <f t="shared" si="350"/>
        <v>0</v>
      </c>
      <c r="BI1954" s="53">
        <f>IFERROR(IF(ROUND(V1954/((D1954+AK1954)/2),1)&lt;0,0,ROUND(V1954/((D1954+AK1954)/2),1)),0)</f>
        <v>2</v>
      </c>
      <c r="BJ1954" s="55" t="str">
        <f>IF(AK1954=0,"정상",IF(AP1954="악성","악성",IF(AND(BL1954&gt;3,BI1954&lt;0.5),"악성",IF(AND(AP1954="정상",BL1954&lt;=3),"정상",IF(BI1954&gt;1,"정상","부진")))))</f>
        <v>정상</v>
      </c>
      <c r="BK1954" s="54">
        <v>45139</v>
      </c>
      <c r="BL1954" s="52">
        <f t="shared" si="355"/>
        <v>38</v>
      </c>
    </row>
    <row r="1955" spans="1:64" ht="17.100000000000001" customHeight="1">
      <c r="A1955" s="58" t="s">
        <v>1</v>
      </c>
      <c r="B1955" s="57" t="s">
        <v>2685</v>
      </c>
      <c r="C1955" s="56" t="s">
        <v>5657</v>
      </c>
      <c r="D1955" s="213">
        <v>1000</v>
      </c>
      <c r="E1955" s="214">
        <v>1700.3309999999999</v>
      </c>
      <c r="F1955" s="215">
        <v>1700331</v>
      </c>
      <c r="G1955" s="213">
        <v>0</v>
      </c>
      <c r="H1955" s="216">
        <v>0</v>
      </c>
      <c r="I1955" s="215">
        <v>0</v>
      </c>
      <c r="J1955" s="213">
        <v>0</v>
      </c>
      <c r="K1955" s="216">
        <v>0</v>
      </c>
      <c r="L1955" s="215">
        <v>0</v>
      </c>
      <c r="M1955" s="213">
        <v>0</v>
      </c>
      <c r="N1955" s="216">
        <v>0</v>
      </c>
      <c r="O1955" s="215">
        <v>0</v>
      </c>
      <c r="P1955" s="213">
        <v>0</v>
      </c>
      <c r="Q1955" s="216">
        <v>0</v>
      </c>
      <c r="R1955" s="215">
        <v>0</v>
      </c>
      <c r="S1955" s="213">
        <v>0</v>
      </c>
      <c r="T1955" s="214">
        <v>0</v>
      </c>
      <c r="U1955" s="217">
        <v>0</v>
      </c>
      <c r="V1955" s="213">
        <v>1000</v>
      </c>
      <c r="W1955" s="216">
        <v>1700.3309999999999</v>
      </c>
      <c r="X1955" s="215">
        <v>1700331</v>
      </c>
      <c r="Y1955" s="213">
        <v>0</v>
      </c>
      <c r="Z1955" s="216">
        <v>0</v>
      </c>
      <c r="AA1955" s="215">
        <v>0</v>
      </c>
      <c r="AB1955" s="213">
        <v>0</v>
      </c>
      <c r="AC1955" s="216">
        <v>0</v>
      </c>
      <c r="AD1955" s="215">
        <v>0</v>
      </c>
      <c r="AE1955" s="213">
        <v>0</v>
      </c>
      <c r="AF1955" s="216">
        <v>0</v>
      </c>
      <c r="AG1955" s="215">
        <v>0</v>
      </c>
      <c r="AH1955" s="213">
        <v>1000</v>
      </c>
      <c r="AI1955" s="214">
        <v>1700.3309999999999</v>
      </c>
      <c r="AJ1955" s="215">
        <v>1700331</v>
      </c>
      <c r="AK1955" s="218">
        <v>0</v>
      </c>
      <c r="AL1955" s="214">
        <v>0</v>
      </c>
      <c r="AM1955" s="215">
        <v>0</v>
      </c>
      <c r="AN1955" s="36">
        <f t="shared" si="347"/>
        <v>0</v>
      </c>
      <c r="AO1955" s="37">
        <f t="shared" si="348"/>
        <v>0</v>
      </c>
      <c r="AP1955" s="38" t="s">
        <v>4</v>
      </c>
      <c r="AQ1955" s="39" t="str">
        <f t="shared" si="346"/>
        <v>제품</v>
      </c>
      <c r="AR1955" s="40">
        <f t="shared" si="351"/>
        <v>0</v>
      </c>
      <c r="AS1955" s="41">
        <f t="shared" si="352"/>
        <v>0</v>
      </c>
      <c r="AT1955" s="42">
        <f t="shared" si="353"/>
        <v>0</v>
      </c>
      <c r="AU1955" s="43">
        <f t="shared" si="349"/>
        <v>0</v>
      </c>
      <c r="AV1955" s="95" t="str">
        <f t="shared" si="356"/>
        <v/>
      </c>
      <c r="AW1955" s="61" t="str">
        <f t="shared" si="356"/>
        <v/>
      </c>
      <c r="AX1955" s="61" t="str">
        <f t="shared" si="356"/>
        <v/>
      </c>
      <c r="AY1955" s="61" t="str">
        <f t="shared" si="356"/>
        <v/>
      </c>
      <c r="AZ1955" s="44" t="str">
        <f t="shared" si="356"/>
        <v/>
      </c>
      <c r="BA1955" s="45"/>
      <c r="BB1955" s="97">
        <v>0</v>
      </c>
      <c r="BC1955" s="98">
        <v>0</v>
      </c>
      <c r="BD1955" s="98">
        <v>0</v>
      </c>
      <c r="BE1955" s="98">
        <v>0</v>
      </c>
      <c r="BF1955" s="98">
        <v>0</v>
      </c>
      <c r="BG1955" s="99">
        <f t="shared" si="354"/>
        <v>0</v>
      </c>
      <c r="BH1955" s="52">
        <f t="shared" si="350"/>
        <v>0</v>
      </c>
      <c r="BI1955" s="53">
        <f>IFERROR(IF(ROUND(V1955/((D1955+AK1955)/2),1)&lt;0,0,ROUND(V1955/((D1955+AK1955)/2),1)),0)</f>
        <v>2</v>
      </c>
      <c r="BJ1955" s="55" t="str">
        <f>IF(AK1955=0,"정상",IF(AP1955="악성","악성",IF(AND(BL1955&gt;3,BI1955&lt;0.5),"악성",IF(AND(AP1955="정상",BL1955&lt;=3),"정상",IF(BI1955&gt;1,"정상","부진")))))</f>
        <v>정상</v>
      </c>
      <c r="BK1955" s="54">
        <v>45139</v>
      </c>
      <c r="BL1955" s="52">
        <f t="shared" si="355"/>
        <v>38</v>
      </c>
    </row>
    <row r="1956" spans="1:64" ht="17.100000000000001" customHeight="1">
      <c r="A1956" s="58" t="s">
        <v>1</v>
      </c>
      <c r="B1956" s="57" t="s">
        <v>2686</v>
      </c>
      <c r="C1956" s="56" t="s">
        <v>5658</v>
      </c>
      <c r="D1956" s="213">
        <v>1000</v>
      </c>
      <c r="E1956" s="214">
        <v>1700.3309999999999</v>
      </c>
      <c r="F1956" s="215">
        <v>1700331</v>
      </c>
      <c r="G1956" s="213">
        <v>0</v>
      </c>
      <c r="H1956" s="216">
        <v>0</v>
      </c>
      <c r="I1956" s="215">
        <v>0</v>
      </c>
      <c r="J1956" s="213">
        <v>0</v>
      </c>
      <c r="K1956" s="216">
        <v>0</v>
      </c>
      <c r="L1956" s="215">
        <v>0</v>
      </c>
      <c r="M1956" s="213">
        <v>0</v>
      </c>
      <c r="N1956" s="216">
        <v>0</v>
      </c>
      <c r="O1956" s="215">
        <v>0</v>
      </c>
      <c r="P1956" s="213">
        <v>0</v>
      </c>
      <c r="Q1956" s="216">
        <v>0</v>
      </c>
      <c r="R1956" s="215">
        <v>0</v>
      </c>
      <c r="S1956" s="213">
        <v>0</v>
      </c>
      <c r="T1956" s="214">
        <v>0</v>
      </c>
      <c r="U1956" s="217">
        <v>0</v>
      </c>
      <c r="V1956" s="213">
        <v>1000</v>
      </c>
      <c r="W1956" s="216">
        <v>1700.3309999999999</v>
      </c>
      <c r="X1956" s="215">
        <v>1700331</v>
      </c>
      <c r="Y1956" s="213">
        <v>0</v>
      </c>
      <c r="Z1956" s="216">
        <v>0</v>
      </c>
      <c r="AA1956" s="215">
        <v>0</v>
      </c>
      <c r="AB1956" s="213">
        <v>0</v>
      </c>
      <c r="AC1956" s="216">
        <v>0</v>
      </c>
      <c r="AD1956" s="215">
        <v>0</v>
      </c>
      <c r="AE1956" s="213">
        <v>0</v>
      </c>
      <c r="AF1956" s="216">
        <v>0</v>
      </c>
      <c r="AG1956" s="215">
        <v>0</v>
      </c>
      <c r="AH1956" s="213">
        <v>1000</v>
      </c>
      <c r="AI1956" s="214">
        <v>1700.3309999999999</v>
      </c>
      <c r="AJ1956" s="215">
        <v>1700331</v>
      </c>
      <c r="AK1956" s="218">
        <v>0</v>
      </c>
      <c r="AL1956" s="214">
        <v>0</v>
      </c>
      <c r="AM1956" s="215">
        <v>0</v>
      </c>
      <c r="AN1956" s="36">
        <f t="shared" si="347"/>
        <v>0</v>
      </c>
      <c r="AO1956" s="37">
        <f t="shared" si="348"/>
        <v>0</v>
      </c>
      <c r="AP1956" s="38" t="s">
        <v>4</v>
      </c>
      <c r="AQ1956" s="39" t="str">
        <f t="shared" si="346"/>
        <v>제품</v>
      </c>
      <c r="AR1956" s="40">
        <f t="shared" si="351"/>
        <v>0</v>
      </c>
      <c r="AS1956" s="41">
        <f t="shared" si="352"/>
        <v>0</v>
      </c>
      <c r="AT1956" s="42">
        <f t="shared" si="353"/>
        <v>0</v>
      </c>
      <c r="AU1956" s="43">
        <f t="shared" si="349"/>
        <v>0</v>
      </c>
      <c r="AV1956" s="95" t="str">
        <f t="shared" si="356"/>
        <v/>
      </c>
      <c r="AW1956" s="61" t="str">
        <f t="shared" si="356"/>
        <v/>
      </c>
      <c r="AX1956" s="61" t="str">
        <f t="shared" si="356"/>
        <v/>
      </c>
      <c r="AY1956" s="61" t="str">
        <f t="shared" si="356"/>
        <v/>
      </c>
      <c r="AZ1956" s="44" t="str">
        <f t="shared" si="356"/>
        <v/>
      </c>
      <c r="BA1956" s="45"/>
      <c r="BB1956" s="97">
        <v>0</v>
      </c>
      <c r="BC1956" s="98">
        <v>0</v>
      </c>
      <c r="BD1956" s="98">
        <v>0</v>
      </c>
      <c r="BE1956" s="98">
        <v>0</v>
      </c>
      <c r="BF1956" s="98">
        <v>0</v>
      </c>
      <c r="BG1956" s="99">
        <f t="shared" si="354"/>
        <v>0</v>
      </c>
      <c r="BH1956" s="52">
        <f t="shared" si="350"/>
        <v>0</v>
      </c>
      <c r="BI1956" s="53">
        <f>IFERROR(IF(ROUND(V1956/((D1956+AK1956)/2),1)&lt;0,0,ROUND(V1956/((D1956+AK1956)/2),1)),0)</f>
        <v>2</v>
      </c>
      <c r="BJ1956" s="55" t="str">
        <f>IF(AK1956=0,"정상",IF(AP1956="악성","악성",IF(AND(BL1956&gt;3,BI1956&lt;0.5),"악성",IF(AND(AP1956="정상",BL1956&lt;=3),"정상",IF(BI1956&gt;1,"정상","부진")))))</f>
        <v>정상</v>
      </c>
      <c r="BK1956" s="54">
        <v>45139</v>
      </c>
      <c r="BL1956" s="52">
        <f t="shared" si="355"/>
        <v>38</v>
      </c>
    </row>
    <row r="1957" spans="1:64" ht="17.100000000000001" customHeight="1">
      <c r="A1957" s="58" t="s">
        <v>1</v>
      </c>
      <c r="B1957" s="57" t="s">
        <v>2687</v>
      </c>
      <c r="C1957" s="56" t="s">
        <v>2688</v>
      </c>
      <c r="D1957" s="213">
        <v>0</v>
      </c>
      <c r="E1957" s="214">
        <v>0</v>
      </c>
      <c r="F1957" s="215">
        <v>0</v>
      </c>
      <c r="G1957" s="213">
        <v>0</v>
      </c>
      <c r="H1957" s="216">
        <v>0</v>
      </c>
      <c r="I1957" s="215">
        <v>0</v>
      </c>
      <c r="J1957" s="213">
        <v>450</v>
      </c>
      <c r="K1957" s="216">
        <v>18186.333332999999</v>
      </c>
      <c r="L1957" s="215">
        <v>8183850</v>
      </c>
      <c r="M1957" s="213">
        <v>0</v>
      </c>
      <c r="N1957" s="216">
        <v>0</v>
      </c>
      <c r="O1957" s="215">
        <v>0</v>
      </c>
      <c r="P1957" s="213">
        <v>0</v>
      </c>
      <c r="Q1957" s="216">
        <v>0</v>
      </c>
      <c r="R1957" s="215">
        <v>0</v>
      </c>
      <c r="S1957" s="213">
        <v>450</v>
      </c>
      <c r="T1957" s="214">
        <v>18186.333332999999</v>
      </c>
      <c r="U1957" s="217">
        <v>8183850</v>
      </c>
      <c r="V1957" s="213">
        <v>261</v>
      </c>
      <c r="W1957" s="216">
        <v>17773</v>
      </c>
      <c r="X1957" s="215">
        <v>4638753</v>
      </c>
      <c r="Y1957" s="213">
        <v>0</v>
      </c>
      <c r="Z1957" s="216">
        <v>0</v>
      </c>
      <c r="AA1957" s="215">
        <v>0</v>
      </c>
      <c r="AB1957" s="213">
        <v>0</v>
      </c>
      <c r="AC1957" s="216">
        <v>0</v>
      </c>
      <c r="AD1957" s="215">
        <v>0</v>
      </c>
      <c r="AE1957" s="213">
        <v>0</v>
      </c>
      <c r="AF1957" s="216">
        <v>0</v>
      </c>
      <c r="AG1957" s="215">
        <v>0</v>
      </c>
      <c r="AH1957" s="213">
        <v>261</v>
      </c>
      <c r="AI1957" s="214">
        <v>17773</v>
      </c>
      <c r="AJ1957" s="215">
        <v>4638753</v>
      </c>
      <c r="AK1957" s="218">
        <v>189</v>
      </c>
      <c r="AL1957" s="214">
        <v>18757.126899999999</v>
      </c>
      <c r="AM1957" s="215">
        <v>3545097</v>
      </c>
      <c r="AN1957" s="36">
        <f t="shared" si="347"/>
        <v>3.3548713810392108E-4</v>
      </c>
      <c r="AO1957" s="37">
        <f t="shared" si="348"/>
        <v>0.42</v>
      </c>
      <c r="AP1957" s="38" t="s">
        <v>2</v>
      </c>
      <c r="AQ1957" s="39" t="str">
        <f t="shared" si="346"/>
        <v>제품</v>
      </c>
      <c r="AR1957" s="40">
        <f t="shared" si="351"/>
        <v>0</v>
      </c>
      <c r="AS1957" s="41">
        <f t="shared" si="352"/>
        <v>0</v>
      </c>
      <c r="AT1957" s="42">
        <f t="shared" si="353"/>
        <v>3545097</v>
      </c>
      <c r="AU1957" s="43">
        <f t="shared" si="349"/>
        <v>3545097</v>
      </c>
      <c r="AV1957" s="95">
        <f t="shared" si="356"/>
        <v>3545096.9841</v>
      </c>
      <c r="AW1957" s="61" t="str">
        <f t="shared" si="356"/>
        <v/>
      </c>
      <c r="AX1957" s="61" t="str">
        <f t="shared" si="356"/>
        <v/>
      </c>
      <c r="AY1957" s="61" t="str">
        <f t="shared" si="356"/>
        <v/>
      </c>
      <c r="AZ1957" s="44" t="str">
        <f t="shared" si="356"/>
        <v/>
      </c>
      <c r="BA1957" s="45"/>
      <c r="BB1957" s="97">
        <v>189</v>
      </c>
      <c r="BC1957" s="98">
        <v>0</v>
      </c>
      <c r="BD1957" s="98">
        <v>0</v>
      </c>
      <c r="BE1957" s="98">
        <v>0</v>
      </c>
      <c r="BF1957" s="98">
        <v>0</v>
      </c>
      <c r="BG1957" s="99">
        <f t="shared" si="354"/>
        <v>189</v>
      </c>
      <c r="BH1957" s="52">
        <f t="shared" si="350"/>
        <v>0</v>
      </c>
      <c r="BI1957" s="53">
        <f>IFERROR(IF(ROUND(V1957/((D1957+AK1957)/2),1)&lt;0,0,ROUND(V1957/((D1957+AK1957)/2),1)),0)</f>
        <v>2.8</v>
      </c>
      <c r="BJ1957" s="55" t="str">
        <f>IF(AK1957=0,"정상",IF(AP1957="악성","악성",IF(AND(BL1957&gt;3,BI1957&lt;0.5),"악성",IF(AND(AP1957="정상",BL1957&lt;=3),"정상",IF(BI1957&gt;1,"정상","부진")))))</f>
        <v>정상</v>
      </c>
      <c r="BK1957" s="54">
        <v>45931</v>
      </c>
      <c r="BL1957" s="52">
        <f t="shared" si="355"/>
        <v>12</v>
      </c>
    </row>
    <row r="1958" spans="1:64" ht="17.100000000000001" customHeight="1">
      <c r="A1958" s="58" t="s">
        <v>1</v>
      </c>
      <c r="B1958" s="57" t="s">
        <v>2689</v>
      </c>
      <c r="C1958" s="56" t="s">
        <v>2690</v>
      </c>
      <c r="D1958" s="213">
        <v>0</v>
      </c>
      <c r="E1958" s="214">
        <v>0</v>
      </c>
      <c r="F1958" s="215">
        <v>0</v>
      </c>
      <c r="G1958" s="213">
        <v>60</v>
      </c>
      <c r="H1958" s="216">
        <v>13845.766666</v>
      </c>
      <c r="I1958" s="215">
        <v>830746</v>
      </c>
      <c r="J1958" s="213">
        <v>150</v>
      </c>
      <c r="K1958" s="216">
        <v>14366</v>
      </c>
      <c r="L1958" s="215">
        <v>2154900</v>
      </c>
      <c r="M1958" s="213">
        <v>0</v>
      </c>
      <c r="N1958" s="216">
        <v>0</v>
      </c>
      <c r="O1958" s="215">
        <v>0</v>
      </c>
      <c r="P1958" s="213">
        <v>0</v>
      </c>
      <c r="Q1958" s="216">
        <v>0</v>
      </c>
      <c r="R1958" s="215">
        <v>0</v>
      </c>
      <c r="S1958" s="213">
        <v>210</v>
      </c>
      <c r="T1958" s="214">
        <v>14217.361903999999</v>
      </c>
      <c r="U1958" s="217">
        <v>2985646</v>
      </c>
      <c r="V1958" s="213">
        <v>210</v>
      </c>
      <c r="W1958" s="216">
        <v>14217.361903999999</v>
      </c>
      <c r="X1958" s="215">
        <v>2985646</v>
      </c>
      <c r="Y1958" s="213">
        <v>0</v>
      </c>
      <c r="Z1958" s="216">
        <v>0</v>
      </c>
      <c r="AA1958" s="215">
        <v>0</v>
      </c>
      <c r="AB1958" s="213">
        <v>0</v>
      </c>
      <c r="AC1958" s="216">
        <v>0</v>
      </c>
      <c r="AD1958" s="215">
        <v>0</v>
      </c>
      <c r="AE1958" s="213">
        <v>0</v>
      </c>
      <c r="AF1958" s="216">
        <v>0</v>
      </c>
      <c r="AG1958" s="215">
        <v>0</v>
      </c>
      <c r="AH1958" s="213">
        <v>210</v>
      </c>
      <c r="AI1958" s="214">
        <v>14217.361903999999</v>
      </c>
      <c r="AJ1958" s="215">
        <v>2985646</v>
      </c>
      <c r="AK1958" s="218">
        <v>0</v>
      </c>
      <c r="AL1958" s="214">
        <v>0</v>
      </c>
      <c r="AM1958" s="215">
        <v>0</v>
      </c>
      <c r="AN1958" s="36">
        <f t="shared" si="347"/>
        <v>0</v>
      </c>
      <c r="AO1958" s="37">
        <f t="shared" si="348"/>
        <v>0</v>
      </c>
      <c r="AP1958" s="38" t="s">
        <v>2</v>
      </c>
      <c r="AQ1958" s="39" t="str">
        <f t="shared" si="346"/>
        <v>제품</v>
      </c>
      <c r="AR1958" s="40">
        <f t="shared" si="351"/>
        <v>0</v>
      </c>
      <c r="AS1958" s="41">
        <f t="shared" si="352"/>
        <v>0</v>
      </c>
      <c r="AT1958" s="42">
        <f t="shared" si="353"/>
        <v>0</v>
      </c>
      <c r="AU1958" s="43">
        <f t="shared" si="349"/>
        <v>0</v>
      </c>
      <c r="AV1958" s="95" t="str">
        <f t="shared" si="356"/>
        <v/>
      </c>
      <c r="AW1958" s="61" t="str">
        <f t="shared" si="356"/>
        <v/>
      </c>
      <c r="AX1958" s="61" t="str">
        <f t="shared" si="356"/>
        <v/>
      </c>
      <c r="AY1958" s="61" t="str">
        <f t="shared" si="356"/>
        <v/>
      </c>
      <c r="AZ1958" s="44" t="str">
        <f t="shared" si="356"/>
        <v/>
      </c>
      <c r="BA1958" s="45"/>
      <c r="BB1958" s="97">
        <v>0</v>
      </c>
      <c r="BC1958" s="98">
        <v>0</v>
      </c>
      <c r="BD1958" s="98">
        <v>0</v>
      </c>
      <c r="BE1958" s="98">
        <v>0</v>
      </c>
      <c r="BF1958" s="98">
        <v>0</v>
      </c>
      <c r="BG1958" s="99">
        <f t="shared" si="354"/>
        <v>0</v>
      </c>
      <c r="BH1958" s="52">
        <f t="shared" si="350"/>
        <v>0</v>
      </c>
      <c r="BI1958" s="53">
        <f>IFERROR(IF(ROUND(V1958/((D1958+AK1958)/2),1)&lt;0,0,ROUND(V1958/((D1958+AK1958)/2),1)),0)</f>
        <v>0</v>
      </c>
      <c r="BJ1958" s="55" t="str">
        <f>IF(AK1958=0,"정상",IF(AP1958="악성","악성",IF(AND(BL1958&gt;3,BI1958&lt;0.5),"악성",IF(AND(AP1958="정상",BL1958&lt;=3),"정상",IF(BI1958&gt;1,"정상","부진")))))</f>
        <v>정상</v>
      </c>
      <c r="BK1958" s="54">
        <v>45139</v>
      </c>
      <c r="BL1958" s="52">
        <f t="shared" si="355"/>
        <v>38</v>
      </c>
    </row>
    <row r="1959" spans="1:64" ht="17.100000000000001" customHeight="1">
      <c r="A1959" s="58" t="s">
        <v>1</v>
      </c>
      <c r="B1959" s="57" t="s">
        <v>4760</v>
      </c>
      <c r="C1959" s="56" t="s">
        <v>4761</v>
      </c>
      <c r="D1959" s="213">
        <v>0</v>
      </c>
      <c r="E1959" s="214">
        <v>0</v>
      </c>
      <c r="F1959" s="215">
        <v>0</v>
      </c>
      <c r="G1959" s="213">
        <v>180</v>
      </c>
      <c r="H1959" s="216">
        <v>17544.900000000001</v>
      </c>
      <c r="I1959" s="215">
        <v>3158082</v>
      </c>
      <c r="J1959" s="213">
        <v>0</v>
      </c>
      <c r="K1959" s="216">
        <v>0</v>
      </c>
      <c r="L1959" s="215">
        <v>0</v>
      </c>
      <c r="M1959" s="213">
        <v>0</v>
      </c>
      <c r="N1959" s="216">
        <v>0</v>
      </c>
      <c r="O1959" s="215">
        <v>0</v>
      </c>
      <c r="P1959" s="213">
        <v>0</v>
      </c>
      <c r="Q1959" s="216">
        <v>0</v>
      </c>
      <c r="R1959" s="215">
        <v>0</v>
      </c>
      <c r="S1959" s="213">
        <v>180</v>
      </c>
      <c r="T1959" s="214">
        <v>17544.900000000001</v>
      </c>
      <c r="U1959" s="217">
        <v>3158082</v>
      </c>
      <c r="V1959" s="213">
        <v>180</v>
      </c>
      <c r="W1959" s="216">
        <v>17544.900000000001</v>
      </c>
      <c r="X1959" s="215">
        <v>3158082</v>
      </c>
      <c r="Y1959" s="213">
        <v>0</v>
      </c>
      <c r="Z1959" s="216">
        <v>0</v>
      </c>
      <c r="AA1959" s="215">
        <v>0</v>
      </c>
      <c r="AB1959" s="213">
        <v>0</v>
      </c>
      <c r="AC1959" s="216">
        <v>0</v>
      </c>
      <c r="AD1959" s="215">
        <v>0</v>
      </c>
      <c r="AE1959" s="213">
        <v>0</v>
      </c>
      <c r="AF1959" s="216">
        <v>0</v>
      </c>
      <c r="AG1959" s="215">
        <v>0</v>
      </c>
      <c r="AH1959" s="213">
        <v>180</v>
      </c>
      <c r="AI1959" s="214">
        <v>17544.900000000001</v>
      </c>
      <c r="AJ1959" s="215">
        <v>3158082</v>
      </c>
      <c r="AK1959" s="218">
        <v>0</v>
      </c>
      <c r="AL1959" s="214">
        <v>0</v>
      </c>
      <c r="AM1959" s="215">
        <v>0</v>
      </c>
      <c r="AN1959" s="36">
        <f t="shared" si="347"/>
        <v>0</v>
      </c>
      <c r="AO1959" s="37">
        <f t="shared" si="348"/>
        <v>0</v>
      </c>
      <c r="AP1959" s="38" t="s">
        <v>2</v>
      </c>
      <c r="AQ1959" s="39" t="str">
        <f t="shared" si="346"/>
        <v>제품</v>
      </c>
      <c r="AR1959" s="40">
        <f t="shared" si="351"/>
        <v>0</v>
      </c>
      <c r="AS1959" s="41">
        <f t="shared" si="352"/>
        <v>0</v>
      </c>
      <c r="AT1959" s="42">
        <f t="shared" si="353"/>
        <v>0</v>
      </c>
      <c r="AU1959" s="43">
        <f t="shared" si="349"/>
        <v>0</v>
      </c>
      <c r="AV1959" s="95" t="str">
        <f t="shared" si="356"/>
        <v/>
      </c>
      <c r="AW1959" s="61" t="str">
        <f t="shared" si="356"/>
        <v/>
      </c>
      <c r="AX1959" s="61" t="str">
        <f t="shared" si="356"/>
        <v/>
      </c>
      <c r="AY1959" s="61" t="str">
        <f t="shared" si="356"/>
        <v/>
      </c>
      <c r="AZ1959" s="44" t="str">
        <f t="shared" si="356"/>
        <v/>
      </c>
      <c r="BA1959" s="45"/>
      <c r="BB1959" s="97">
        <v>0</v>
      </c>
      <c r="BC1959" s="98">
        <v>0</v>
      </c>
      <c r="BD1959" s="98">
        <v>0</v>
      </c>
      <c r="BE1959" s="98">
        <v>0</v>
      </c>
      <c r="BF1959" s="98">
        <v>0</v>
      </c>
      <c r="BG1959" s="99">
        <f t="shared" si="354"/>
        <v>0</v>
      </c>
      <c r="BH1959" s="52">
        <f t="shared" si="350"/>
        <v>0</v>
      </c>
      <c r="BI1959" s="53">
        <f>IFERROR(IF(ROUND(V1959/((D1959+AK1959)/2),1)&lt;0,0,ROUND(V1959/((D1959+AK1959)/2),1)),0)</f>
        <v>0</v>
      </c>
      <c r="BJ1959" s="55" t="str">
        <f>IF(AK1959=0,"정상",IF(AP1959="악성","악성",IF(AND(BL1959&gt;3,BI1959&lt;0.5),"악성",IF(AND(AP1959="정상",BL1959&lt;=3),"정상",IF(BI1959&gt;1,"정상","부진")))))</f>
        <v>정상</v>
      </c>
      <c r="BK1959" s="54">
        <v>45778</v>
      </c>
      <c r="BL1959" s="52">
        <f t="shared" si="355"/>
        <v>17</v>
      </c>
    </row>
    <row r="1960" spans="1:64" ht="17.100000000000001" customHeight="1">
      <c r="A1960" s="58" t="s">
        <v>1</v>
      </c>
      <c r="B1960" s="57" t="s">
        <v>2691</v>
      </c>
      <c r="C1960" s="56" t="s">
        <v>2692</v>
      </c>
      <c r="D1960" s="213">
        <v>0</v>
      </c>
      <c r="E1960" s="214">
        <v>0</v>
      </c>
      <c r="F1960" s="215">
        <v>0</v>
      </c>
      <c r="G1960" s="213">
        <v>660</v>
      </c>
      <c r="H1960" s="216">
        <v>5182.2712119999997</v>
      </c>
      <c r="I1960" s="215">
        <v>3420299</v>
      </c>
      <c r="J1960" s="213">
        <v>0</v>
      </c>
      <c r="K1960" s="216">
        <v>0</v>
      </c>
      <c r="L1960" s="215">
        <v>0</v>
      </c>
      <c r="M1960" s="213">
        <v>0</v>
      </c>
      <c r="N1960" s="216">
        <v>0</v>
      </c>
      <c r="O1960" s="215">
        <v>0</v>
      </c>
      <c r="P1960" s="213">
        <v>0</v>
      </c>
      <c r="Q1960" s="216">
        <v>0</v>
      </c>
      <c r="R1960" s="215">
        <v>0</v>
      </c>
      <c r="S1960" s="213">
        <v>660</v>
      </c>
      <c r="T1960" s="214">
        <v>5182.2712119999997</v>
      </c>
      <c r="U1960" s="217">
        <v>3420299</v>
      </c>
      <c r="V1960" s="213">
        <v>300</v>
      </c>
      <c r="W1960" s="216">
        <v>5024.4466659999998</v>
      </c>
      <c r="X1960" s="215">
        <v>1507334</v>
      </c>
      <c r="Y1960" s="213">
        <v>0</v>
      </c>
      <c r="Z1960" s="216">
        <v>0</v>
      </c>
      <c r="AA1960" s="215">
        <v>0</v>
      </c>
      <c r="AB1960" s="213">
        <v>0</v>
      </c>
      <c r="AC1960" s="216">
        <v>0</v>
      </c>
      <c r="AD1960" s="215">
        <v>0</v>
      </c>
      <c r="AE1960" s="213">
        <v>0</v>
      </c>
      <c r="AF1960" s="216">
        <v>0</v>
      </c>
      <c r="AG1960" s="215">
        <v>0</v>
      </c>
      <c r="AH1960" s="213">
        <v>300</v>
      </c>
      <c r="AI1960" s="214">
        <v>5024.4466659999998</v>
      </c>
      <c r="AJ1960" s="215">
        <v>1507334</v>
      </c>
      <c r="AK1960" s="218">
        <v>360</v>
      </c>
      <c r="AL1960" s="214">
        <v>5313.7915999999996</v>
      </c>
      <c r="AM1960" s="215">
        <v>1912965</v>
      </c>
      <c r="AN1960" s="36">
        <f t="shared" si="347"/>
        <v>1.810317610894617E-4</v>
      </c>
      <c r="AO1960" s="37">
        <f t="shared" si="348"/>
        <v>0.54545454545454541</v>
      </c>
      <c r="AP1960" s="38" t="s">
        <v>2</v>
      </c>
      <c r="AQ1960" s="39" t="str">
        <f t="shared" si="346"/>
        <v>제품</v>
      </c>
      <c r="AR1960" s="40">
        <f t="shared" si="351"/>
        <v>0</v>
      </c>
      <c r="AS1960" s="41">
        <f t="shared" si="352"/>
        <v>0</v>
      </c>
      <c r="AT1960" s="42">
        <f t="shared" si="353"/>
        <v>1912965</v>
      </c>
      <c r="AU1960" s="43">
        <f t="shared" si="349"/>
        <v>1912965</v>
      </c>
      <c r="AV1960" s="95">
        <f t="shared" si="356"/>
        <v>1912964.9759999998</v>
      </c>
      <c r="AW1960" s="61" t="str">
        <f t="shared" si="356"/>
        <v/>
      </c>
      <c r="AX1960" s="61" t="str">
        <f t="shared" si="356"/>
        <v/>
      </c>
      <c r="AY1960" s="61" t="str">
        <f t="shared" si="356"/>
        <v/>
      </c>
      <c r="AZ1960" s="44" t="str">
        <f t="shared" si="356"/>
        <v/>
      </c>
      <c r="BA1960" s="45"/>
      <c r="BB1960" s="97">
        <v>360</v>
      </c>
      <c r="BC1960" s="98">
        <v>0</v>
      </c>
      <c r="BD1960" s="98">
        <v>0</v>
      </c>
      <c r="BE1960" s="98">
        <v>0</v>
      </c>
      <c r="BF1960" s="98">
        <v>0</v>
      </c>
      <c r="BG1960" s="99">
        <f t="shared" si="354"/>
        <v>360</v>
      </c>
      <c r="BH1960" s="52">
        <f t="shared" si="350"/>
        <v>0</v>
      </c>
      <c r="BI1960" s="53">
        <f>IFERROR(IF(ROUND(V1960/((D1960+AK1960)/2),1)&lt;0,0,ROUND(V1960/((D1960+AK1960)/2),1)),0)</f>
        <v>1.7</v>
      </c>
      <c r="BJ1960" s="55" t="str">
        <f>IF(AK1960=0,"정상",IF(AP1960="악성","악성",IF(AND(BL1960&gt;3,BI1960&lt;0.5),"악성",IF(AND(AP1960="정상",BL1960&lt;=3),"정상",IF(BI1960&gt;1,"정상","부진")))))</f>
        <v>정상</v>
      </c>
      <c r="BK1960" s="54">
        <v>46082</v>
      </c>
      <c r="BL1960" s="52">
        <f t="shared" si="355"/>
        <v>7</v>
      </c>
    </row>
    <row r="1961" spans="1:64" ht="17.100000000000001" customHeight="1">
      <c r="A1961" s="58" t="s">
        <v>1</v>
      </c>
      <c r="B1961" s="57" t="s">
        <v>2693</v>
      </c>
      <c r="C1961" s="56" t="s">
        <v>2694</v>
      </c>
      <c r="D1961" s="213">
        <v>0</v>
      </c>
      <c r="E1961" s="214">
        <v>0</v>
      </c>
      <c r="F1961" s="215">
        <v>0</v>
      </c>
      <c r="G1961" s="213">
        <v>24</v>
      </c>
      <c r="H1961" s="216">
        <v>10302.833333</v>
      </c>
      <c r="I1961" s="215">
        <v>247268</v>
      </c>
      <c r="J1961" s="213">
        <v>0</v>
      </c>
      <c r="K1961" s="216">
        <v>0</v>
      </c>
      <c r="L1961" s="215">
        <v>0</v>
      </c>
      <c r="M1961" s="213">
        <v>0</v>
      </c>
      <c r="N1961" s="216">
        <v>0</v>
      </c>
      <c r="O1961" s="215">
        <v>0</v>
      </c>
      <c r="P1961" s="213">
        <v>0</v>
      </c>
      <c r="Q1961" s="216">
        <v>0</v>
      </c>
      <c r="R1961" s="215">
        <v>0</v>
      </c>
      <c r="S1961" s="213">
        <v>24</v>
      </c>
      <c r="T1961" s="214">
        <v>10302.833333</v>
      </c>
      <c r="U1961" s="217">
        <v>247268</v>
      </c>
      <c r="V1961" s="213">
        <v>24</v>
      </c>
      <c r="W1961" s="216">
        <v>10302.833333</v>
      </c>
      <c r="X1961" s="215">
        <v>247268</v>
      </c>
      <c r="Y1961" s="213">
        <v>0</v>
      </c>
      <c r="Z1961" s="216">
        <v>0</v>
      </c>
      <c r="AA1961" s="215">
        <v>0</v>
      </c>
      <c r="AB1961" s="213">
        <v>0</v>
      </c>
      <c r="AC1961" s="216">
        <v>0</v>
      </c>
      <c r="AD1961" s="215">
        <v>0</v>
      </c>
      <c r="AE1961" s="213">
        <v>0</v>
      </c>
      <c r="AF1961" s="216">
        <v>0</v>
      </c>
      <c r="AG1961" s="215">
        <v>0</v>
      </c>
      <c r="AH1961" s="213">
        <v>24</v>
      </c>
      <c r="AI1961" s="214">
        <v>10302.833333</v>
      </c>
      <c r="AJ1961" s="215">
        <v>247268</v>
      </c>
      <c r="AK1961" s="218">
        <v>0</v>
      </c>
      <c r="AL1961" s="214">
        <v>0</v>
      </c>
      <c r="AM1961" s="215">
        <v>0</v>
      </c>
      <c r="AN1961" s="36">
        <f t="shared" si="347"/>
        <v>0</v>
      </c>
      <c r="AO1961" s="37">
        <f t="shared" si="348"/>
        <v>0</v>
      </c>
      <c r="AP1961" s="38" t="s">
        <v>2</v>
      </c>
      <c r="AQ1961" s="39" t="str">
        <f t="shared" si="346"/>
        <v>제품</v>
      </c>
      <c r="AR1961" s="40">
        <f t="shared" si="351"/>
        <v>0</v>
      </c>
      <c r="AS1961" s="41">
        <f t="shared" si="352"/>
        <v>0</v>
      </c>
      <c r="AT1961" s="42">
        <f t="shared" si="353"/>
        <v>0</v>
      </c>
      <c r="AU1961" s="43">
        <f t="shared" si="349"/>
        <v>0</v>
      </c>
      <c r="AV1961" s="95" t="str">
        <f t="shared" si="356"/>
        <v/>
      </c>
      <c r="AW1961" s="61" t="str">
        <f t="shared" si="356"/>
        <v/>
      </c>
      <c r="AX1961" s="61" t="str">
        <f t="shared" si="356"/>
        <v/>
      </c>
      <c r="AY1961" s="61" t="str">
        <f t="shared" si="356"/>
        <v/>
      </c>
      <c r="AZ1961" s="44" t="str">
        <f t="shared" si="356"/>
        <v/>
      </c>
      <c r="BA1961" s="45"/>
      <c r="BB1961" s="97">
        <v>0</v>
      </c>
      <c r="BC1961" s="98">
        <v>0</v>
      </c>
      <c r="BD1961" s="98">
        <v>0</v>
      </c>
      <c r="BE1961" s="98">
        <v>0</v>
      </c>
      <c r="BF1961" s="98">
        <v>0</v>
      </c>
      <c r="BG1961" s="99">
        <f t="shared" si="354"/>
        <v>0</v>
      </c>
      <c r="BH1961" s="52">
        <f t="shared" si="350"/>
        <v>0</v>
      </c>
      <c r="BI1961" s="53">
        <f>IFERROR(IF(ROUND(V1961/((D1961+AK1961)/2),1)&lt;0,0,ROUND(V1961/((D1961+AK1961)/2),1)),0)</f>
        <v>0</v>
      </c>
      <c r="BJ1961" s="55" t="str">
        <f>IF(AK1961=0,"정상",IF(AP1961="악성","악성",IF(AND(BL1961&gt;3,BI1961&lt;0.5),"악성",IF(AND(AP1961="정상",BL1961&lt;=3),"정상",IF(BI1961&gt;1,"정상","부진")))))</f>
        <v>정상</v>
      </c>
      <c r="BK1961" s="54">
        <v>45139</v>
      </c>
      <c r="BL1961" s="52">
        <f t="shared" si="355"/>
        <v>38</v>
      </c>
    </row>
    <row r="1962" spans="1:64" ht="17.100000000000001" customHeight="1">
      <c r="A1962" s="58" t="s">
        <v>1</v>
      </c>
      <c r="B1962" s="57" t="s">
        <v>3404</v>
      </c>
      <c r="C1962" s="56" t="s">
        <v>3405</v>
      </c>
      <c r="D1962" s="213">
        <v>0</v>
      </c>
      <c r="E1962" s="214">
        <v>0</v>
      </c>
      <c r="F1962" s="215">
        <v>0</v>
      </c>
      <c r="G1962" s="213">
        <v>80</v>
      </c>
      <c r="H1962" s="216">
        <v>23775.35</v>
      </c>
      <c r="I1962" s="215">
        <v>1902028</v>
      </c>
      <c r="J1962" s="213">
        <v>0</v>
      </c>
      <c r="K1962" s="216">
        <v>0</v>
      </c>
      <c r="L1962" s="215">
        <v>0</v>
      </c>
      <c r="M1962" s="213">
        <v>0</v>
      </c>
      <c r="N1962" s="216">
        <v>0</v>
      </c>
      <c r="O1962" s="215">
        <v>0</v>
      </c>
      <c r="P1962" s="213">
        <v>0</v>
      </c>
      <c r="Q1962" s="216">
        <v>0</v>
      </c>
      <c r="R1962" s="215">
        <v>0</v>
      </c>
      <c r="S1962" s="213">
        <v>80</v>
      </c>
      <c r="T1962" s="214">
        <v>23775.35</v>
      </c>
      <c r="U1962" s="217">
        <v>1902028</v>
      </c>
      <c r="V1962" s="213">
        <v>80</v>
      </c>
      <c r="W1962" s="216">
        <v>23775.35</v>
      </c>
      <c r="X1962" s="215">
        <v>1902028</v>
      </c>
      <c r="Y1962" s="213">
        <v>0</v>
      </c>
      <c r="Z1962" s="216">
        <v>0</v>
      </c>
      <c r="AA1962" s="215">
        <v>0</v>
      </c>
      <c r="AB1962" s="213">
        <v>0</v>
      </c>
      <c r="AC1962" s="216">
        <v>0</v>
      </c>
      <c r="AD1962" s="215">
        <v>0</v>
      </c>
      <c r="AE1962" s="213">
        <v>0</v>
      </c>
      <c r="AF1962" s="216">
        <v>0</v>
      </c>
      <c r="AG1962" s="215">
        <v>0</v>
      </c>
      <c r="AH1962" s="213">
        <v>80</v>
      </c>
      <c r="AI1962" s="214">
        <v>23775.35</v>
      </c>
      <c r="AJ1962" s="215">
        <v>1902028</v>
      </c>
      <c r="AK1962" s="218">
        <v>0</v>
      </c>
      <c r="AL1962" s="214">
        <v>0</v>
      </c>
      <c r="AM1962" s="215">
        <v>0</v>
      </c>
      <c r="AN1962" s="36">
        <f t="shared" si="347"/>
        <v>0</v>
      </c>
      <c r="AO1962" s="37">
        <f t="shared" si="348"/>
        <v>0</v>
      </c>
      <c r="AP1962" s="38" t="s">
        <v>2</v>
      </c>
      <c r="AQ1962" s="39" t="str">
        <f t="shared" si="346"/>
        <v>제품</v>
      </c>
      <c r="AR1962" s="40">
        <f t="shared" si="351"/>
        <v>0</v>
      </c>
      <c r="AS1962" s="41">
        <f t="shared" si="352"/>
        <v>0</v>
      </c>
      <c r="AT1962" s="42">
        <f t="shared" si="353"/>
        <v>0</v>
      </c>
      <c r="AU1962" s="43">
        <f t="shared" si="349"/>
        <v>0</v>
      </c>
      <c r="AV1962" s="95" t="str">
        <f t="shared" si="356"/>
        <v/>
      </c>
      <c r="AW1962" s="61" t="str">
        <f t="shared" si="356"/>
        <v/>
      </c>
      <c r="AX1962" s="61" t="str">
        <f t="shared" si="356"/>
        <v/>
      </c>
      <c r="AY1962" s="61" t="str">
        <f t="shared" si="356"/>
        <v/>
      </c>
      <c r="AZ1962" s="44" t="str">
        <f t="shared" si="356"/>
        <v/>
      </c>
      <c r="BA1962" s="45"/>
      <c r="BB1962" s="97">
        <v>0</v>
      </c>
      <c r="BC1962" s="98">
        <v>0</v>
      </c>
      <c r="BD1962" s="98">
        <v>0</v>
      </c>
      <c r="BE1962" s="98">
        <v>0</v>
      </c>
      <c r="BF1962" s="98">
        <v>0</v>
      </c>
      <c r="BG1962" s="99">
        <f t="shared" si="354"/>
        <v>0</v>
      </c>
      <c r="BH1962" s="52">
        <f t="shared" si="350"/>
        <v>0</v>
      </c>
      <c r="BI1962" s="53">
        <f>IFERROR(IF(ROUND(V1962/((D1962+AK1962)/2),1)&lt;0,0,ROUND(V1962/((D1962+AK1962)/2),1)),0)</f>
        <v>0</v>
      </c>
      <c r="BJ1962" s="55" t="str">
        <f>IF(AK1962=0,"정상",IF(AP1962="악성","악성",IF(AND(BL1962&gt;3,BI1962&lt;0.5),"악성",IF(AND(AP1962="정상",BL1962&lt;=3),"정상",IF(BI1962&gt;1,"정상","부진")))))</f>
        <v>정상</v>
      </c>
      <c r="BK1962" s="54">
        <v>45383</v>
      </c>
      <c r="BL1962" s="52">
        <f t="shared" si="355"/>
        <v>30</v>
      </c>
    </row>
    <row r="1963" spans="1:64" ht="17.100000000000001" customHeight="1">
      <c r="A1963" s="58" t="s">
        <v>1</v>
      </c>
      <c r="B1963" s="57" t="s">
        <v>3406</v>
      </c>
      <c r="C1963" s="56" t="s">
        <v>3407</v>
      </c>
      <c r="D1963" s="213">
        <v>90</v>
      </c>
      <c r="E1963" s="214">
        <v>39527.077700000002</v>
      </c>
      <c r="F1963" s="215">
        <v>3557437</v>
      </c>
      <c r="G1963" s="213">
        <v>40</v>
      </c>
      <c r="H1963" s="216">
        <v>37835.824999999997</v>
      </c>
      <c r="I1963" s="215">
        <v>1513433</v>
      </c>
      <c r="J1963" s="213">
        <v>0</v>
      </c>
      <c r="K1963" s="216">
        <v>0</v>
      </c>
      <c r="L1963" s="215">
        <v>0</v>
      </c>
      <c r="M1963" s="213">
        <v>0</v>
      </c>
      <c r="N1963" s="216">
        <v>0</v>
      </c>
      <c r="O1963" s="215">
        <v>0</v>
      </c>
      <c r="P1963" s="213">
        <v>0</v>
      </c>
      <c r="Q1963" s="216">
        <v>0</v>
      </c>
      <c r="R1963" s="215">
        <v>0</v>
      </c>
      <c r="S1963" s="213">
        <v>40</v>
      </c>
      <c r="T1963" s="214">
        <v>37835.824999999997</v>
      </c>
      <c r="U1963" s="217">
        <v>1513433</v>
      </c>
      <c r="V1963" s="213">
        <v>130</v>
      </c>
      <c r="W1963" s="216">
        <v>39006.692306999998</v>
      </c>
      <c r="X1963" s="215">
        <v>5070870</v>
      </c>
      <c r="Y1963" s="213">
        <v>0</v>
      </c>
      <c r="Z1963" s="216">
        <v>0</v>
      </c>
      <c r="AA1963" s="215">
        <v>0</v>
      </c>
      <c r="AB1963" s="213">
        <v>0</v>
      </c>
      <c r="AC1963" s="216">
        <v>0</v>
      </c>
      <c r="AD1963" s="215">
        <v>0</v>
      </c>
      <c r="AE1963" s="213">
        <v>0</v>
      </c>
      <c r="AF1963" s="216">
        <v>0</v>
      </c>
      <c r="AG1963" s="215">
        <v>0</v>
      </c>
      <c r="AH1963" s="213">
        <v>130</v>
      </c>
      <c r="AI1963" s="214">
        <v>39006.692306999998</v>
      </c>
      <c r="AJ1963" s="215">
        <v>5070870</v>
      </c>
      <c r="AK1963" s="218">
        <v>0</v>
      </c>
      <c r="AL1963" s="214">
        <v>0</v>
      </c>
      <c r="AM1963" s="215">
        <v>0</v>
      </c>
      <c r="AN1963" s="36">
        <f t="shared" si="347"/>
        <v>0</v>
      </c>
      <c r="AO1963" s="37">
        <f t="shared" si="348"/>
        <v>0</v>
      </c>
      <c r="AP1963" s="38" t="s">
        <v>2</v>
      </c>
      <c r="AQ1963" s="39" t="str">
        <f t="shared" si="346"/>
        <v>제품</v>
      </c>
      <c r="AR1963" s="40">
        <f t="shared" si="351"/>
        <v>0</v>
      </c>
      <c r="AS1963" s="41">
        <f t="shared" si="352"/>
        <v>0</v>
      </c>
      <c r="AT1963" s="42">
        <f t="shared" si="353"/>
        <v>0</v>
      </c>
      <c r="AU1963" s="43">
        <f t="shared" si="349"/>
        <v>0</v>
      </c>
      <c r="AV1963" s="95" t="str">
        <f t="shared" si="356"/>
        <v/>
      </c>
      <c r="AW1963" s="61" t="str">
        <f t="shared" si="356"/>
        <v/>
      </c>
      <c r="AX1963" s="61" t="str">
        <f t="shared" si="356"/>
        <v/>
      </c>
      <c r="AY1963" s="61" t="str">
        <f t="shared" si="356"/>
        <v/>
      </c>
      <c r="AZ1963" s="44" t="str">
        <f t="shared" si="356"/>
        <v/>
      </c>
      <c r="BA1963" s="45"/>
      <c r="BB1963" s="97">
        <v>0</v>
      </c>
      <c r="BC1963" s="98">
        <v>0</v>
      </c>
      <c r="BD1963" s="98">
        <v>0</v>
      </c>
      <c r="BE1963" s="98">
        <v>0</v>
      </c>
      <c r="BF1963" s="98">
        <v>0</v>
      </c>
      <c r="BG1963" s="99">
        <f t="shared" si="354"/>
        <v>0</v>
      </c>
      <c r="BH1963" s="52">
        <f t="shared" si="350"/>
        <v>0</v>
      </c>
      <c r="BI1963" s="53">
        <f>IFERROR(IF(ROUND(V1963/((D1963+AK1963)/2),1)&lt;0,0,ROUND(V1963/((D1963+AK1963)/2),1)),0)</f>
        <v>2.9</v>
      </c>
      <c r="BJ1963" s="55" t="str">
        <f>IF(AK1963=0,"정상",IF(AP1963="악성","악성",IF(AND(BL1963&gt;3,BI1963&lt;0.5),"악성",IF(AND(AP1963="정상",BL1963&lt;=3),"정상",IF(BI1963&gt;1,"정상","부진")))))</f>
        <v>정상</v>
      </c>
      <c r="BK1963" s="54">
        <v>45383</v>
      </c>
      <c r="BL1963" s="52">
        <f t="shared" si="355"/>
        <v>30</v>
      </c>
    </row>
    <row r="1964" spans="1:64" ht="17.100000000000001" customHeight="1">
      <c r="A1964" s="58" t="s">
        <v>1</v>
      </c>
      <c r="B1964" s="57" t="s">
        <v>3408</v>
      </c>
      <c r="C1964" s="56" t="s">
        <v>3409</v>
      </c>
      <c r="D1964" s="213">
        <v>0</v>
      </c>
      <c r="E1964" s="214">
        <v>0</v>
      </c>
      <c r="F1964" s="215">
        <v>0</v>
      </c>
      <c r="G1964" s="213">
        <v>810</v>
      </c>
      <c r="H1964" s="216">
        <v>33338.656790000001</v>
      </c>
      <c r="I1964" s="215">
        <v>27004312</v>
      </c>
      <c r="J1964" s="213">
        <v>0</v>
      </c>
      <c r="K1964" s="216">
        <v>0</v>
      </c>
      <c r="L1964" s="215">
        <v>0</v>
      </c>
      <c r="M1964" s="213">
        <v>0</v>
      </c>
      <c r="N1964" s="216">
        <v>0</v>
      </c>
      <c r="O1964" s="215">
        <v>0</v>
      </c>
      <c r="P1964" s="213">
        <v>0</v>
      </c>
      <c r="Q1964" s="216">
        <v>0</v>
      </c>
      <c r="R1964" s="215">
        <v>0</v>
      </c>
      <c r="S1964" s="213">
        <v>810</v>
      </c>
      <c r="T1964" s="214">
        <v>33338.656790000001</v>
      </c>
      <c r="U1964" s="217">
        <v>27004312</v>
      </c>
      <c r="V1964" s="213">
        <v>692</v>
      </c>
      <c r="W1964" s="216">
        <v>33209.252890000003</v>
      </c>
      <c r="X1964" s="215">
        <v>22980803</v>
      </c>
      <c r="Y1964" s="213">
        <v>0</v>
      </c>
      <c r="Z1964" s="216">
        <v>0</v>
      </c>
      <c r="AA1964" s="215">
        <v>0</v>
      </c>
      <c r="AB1964" s="213">
        <v>0</v>
      </c>
      <c r="AC1964" s="216">
        <v>0</v>
      </c>
      <c r="AD1964" s="215">
        <v>0</v>
      </c>
      <c r="AE1964" s="213">
        <v>0</v>
      </c>
      <c r="AF1964" s="216">
        <v>0</v>
      </c>
      <c r="AG1964" s="215">
        <v>0</v>
      </c>
      <c r="AH1964" s="213">
        <v>692</v>
      </c>
      <c r="AI1964" s="214">
        <v>33209.252890000003</v>
      </c>
      <c r="AJ1964" s="215">
        <v>22980803</v>
      </c>
      <c r="AK1964" s="218">
        <v>118</v>
      </c>
      <c r="AL1964" s="214">
        <v>34097.533799999997</v>
      </c>
      <c r="AM1964" s="215">
        <v>4023509</v>
      </c>
      <c r="AN1964" s="36">
        <f t="shared" si="347"/>
        <v>3.8076123715243037E-4</v>
      </c>
      <c r="AO1964" s="37">
        <f t="shared" si="348"/>
        <v>0.14567901234567901</v>
      </c>
      <c r="AP1964" s="38" t="s">
        <v>2</v>
      </c>
      <c r="AQ1964" s="39" t="str">
        <f t="shared" si="346"/>
        <v>제품</v>
      </c>
      <c r="AR1964" s="40">
        <f t="shared" si="351"/>
        <v>0</v>
      </c>
      <c r="AS1964" s="41">
        <f t="shared" si="352"/>
        <v>0</v>
      </c>
      <c r="AT1964" s="42">
        <f t="shared" si="353"/>
        <v>4023509</v>
      </c>
      <c r="AU1964" s="43">
        <f t="shared" si="349"/>
        <v>4023509</v>
      </c>
      <c r="AV1964" s="95">
        <f t="shared" si="356"/>
        <v>4023508.9883999997</v>
      </c>
      <c r="AW1964" s="61" t="str">
        <f t="shared" si="356"/>
        <v/>
      </c>
      <c r="AX1964" s="61" t="str">
        <f t="shared" si="356"/>
        <v/>
      </c>
      <c r="AY1964" s="61" t="str">
        <f t="shared" si="356"/>
        <v/>
      </c>
      <c r="AZ1964" s="44" t="str">
        <f t="shared" si="356"/>
        <v/>
      </c>
      <c r="BA1964" s="45"/>
      <c r="BB1964" s="97">
        <v>118</v>
      </c>
      <c r="BC1964" s="98">
        <v>0</v>
      </c>
      <c r="BD1964" s="98">
        <v>0</v>
      </c>
      <c r="BE1964" s="98">
        <v>0</v>
      </c>
      <c r="BF1964" s="98">
        <v>0</v>
      </c>
      <c r="BG1964" s="99">
        <f t="shared" si="354"/>
        <v>118</v>
      </c>
      <c r="BH1964" s="52">
        <f t="shared" si="350"/>
        <v>0</v>
      </c>
      <c r="BI1964" s="53">
        <f>IFERROR(IF(ROUND(V1964/((D1964+AK1964)/2),1)&lt;0,0,ROUND(V1964/((D1964+AK1964)/2),1)),0)</f>
        <v>11.7</v>
      </c>
      <c r="BJ1964" s="55" t="str">
        <f>IF(AK1964=0,"정상",IF(AP1964="악성","악성",IF(AND(BL1964&gt;3,BI1964&lt;0.5),"악성",IF(AND(AP1964="정상",BL1964&lt;=3),"정상",IF(BI1964&gt;1,"정상","부진")))))</f>
        <v>정상</v>
      </c>
      <c r="BK1964" s="54">
        <v>46113</v>
      </c>
      <c r="BL1964" s="52">
        <f t="shared" si="355"/>
        <v>6</v>
      </c>
    </row>
    <row r="1965" spans="1:64" ht="17.100000000000001" customHeight="1">
      <c r="A1965" s="58" t="s">
        <v>1</v>
      </c>
      <c r="B1965" s="57" t="s">
        <v>3466</v>
      </c>
      <c r="C1965" s="56" t="s">
        <v>3467</v>
      </c>
      <c r="D1965" s="213">
        <v>0</v>
      </c>
      <c r="E1965" s="214">
        <v>0</v>
      </c>
      <c r="F1965" s="215">
        <v>0</v>
      </c>
      <c r="G1965" s="213">
        <v>400</v>
      </c>
      <c r="H1965" s="216">
        <v>4719.33</v>
      </c>
      <c r="I1965" s="215">
        <v>1887732</v>
      </c>
      <c r="J1965" s="213">
        <v>0</v>
      </c>
      <c r="K1965" s="216">
        <v>0</v>
      </c>
      <c r="L1965" s="215">
        <v>0</v>
      </c>
      <c r="M1965" s="213">
        <v>0</v>
      </c>
      <c r="N1965" s="216">
        <v>0</v>
      </c>
      <c r="O1965" s="215">
        <v>0</v>
      </c>
      <c r="P1965" s="213">
        <v>0</v>
      </c>
      <c r="Q1965" s="216">
        <v>0</v>
      </c>
      <c r="R1965" s="215">
        <v>0</v>
      </c>
      <c r="S1965" s="213">
        <v>400</v>
      </c>
      <c r="T1965" s="214">
        <v>4719.33</v>
      </c>
      <c r="U1965" s="217">
        <v>1887732</v>
      </c>
      <c r="V1965" s="213">
        <v>400</v>
      </c>
      <c r="W1965" s="216">
        <v>4719.33</v>
      </c>
      <c r="X1965" s="215">
        <v>1887732</v>
      </c>
      <c r="Y1965" s="213">
        <v>0</v>
      </c>
      <c r="Z1965" s="216">
        <v>0</v>
      </c>
      <c r="AA1965" s="215">
        <v>0</v>
      </c>
      <c r="AB1965" s="213">
        <v>0</v>
      </c>
      <c r="AC1965" s="216">
        <v>0</v>
      </c>
      <c r="AD1965" s="215">
        <v>0</v>
      </c>
      <c r="AE1965" s="213">
        <v>0</v>
      </c>
      <c r="AF1965" s="216">
        <v>0</v>
      </c>
      <c r="AG1965" s="215">
        <v>0</v>
      </c>
      <c r="AH1965" s="213">
        <v>400</v>
      </c>
      <c r="AI1965" s="214">
        <v>4719.33</v>
      </c>
      <c r="AJ1965" s="215">
        <v>1887732</v>
      </c>
      <c r="AK1965" s="218">
        <v>0</v>
      </c>
      <c r="AL1965" s="214">
        <v>0</v>
      </c>
      <c r="AM1965" s="215">
        <v>0</v>
      </c>
      <c r="AN1965" s="36">
        <f t="shared" si="347"/>
        <v>0</v>
      </c>
      <c r="AO1965" s="37">
        <f t="shared" si="348"/>
        <v>0</v>
      </c>
      <c r="AP1965" s="38" t="s">
        <v>2</v>
      </c>
      <c r="AQ1965" s="39" t="str">
        <f t="shared" si="346"/>
        <v>제품</v>
      </c>
      <c r="AR1965" s="40">
        <f t="shared" si="351"/>
        <v>0</v>
      </c>
      <c r="AS1965" s="41">
        <f t="shared" si="352"/>
        <v>0</v>
      </c>
      <c r="AT1965" s="42">
        <f t="shared" si="353"/>
        <v>0</v>
      </c>
      <c r="AU1965" s="43">
        <f t="shared" si="349"/>
        <v>0</v>
      </c>
      <c r="AV1965" s="95" t="str">
        <f t="shared" si="356"/>
        <v/>
      </c>
      <c r="AW1965" s="61" t="str">
        <f t="shared" si="356"/>
        <v/>
      </c>
      <c r="AX1965" s="61" t="str">
        <f t="shared" si="356"/>
        <v/>
      </c>
      <c r="AY1965" s="61" t="str">
        <f t="shared" si="356"/>
        <v/>
      </c>
      <c r="AZ1965" s="44" t="str">
        <f t="shared" si="356"/>
        <v/>
      </c>
      <c r="BA1965" s="45"/>
      <c r="BB1965" s="97">
        <v>0</v>
      </c>
      <c r="BC1965" s="98">
        <v>0</v>
      </c>
      <c r="BD1965" s="98">
        <v>0</v>
      </c>
      <c r="BE1965" s="98">
        <v>0</v>
      </c>
      <c r="BF1965" s="98">
        <v>0</v>
      </c>
      <c r="BG1965" s="99">
        <f t="shared" si="354"/>
        <v>0</v>
      </c>
      <c r="BH1965" s="52">
        <f t="shared" si="350"/>
        <v>0</v>
      </c>
      <c r="BI1965" s="53">
        <f>IFERROR(IF(ROUND(V1965/((D1965+AK1965)/2),1)&lt;0,0,ROUND(V1965/((D1965+AK1965)/2),1)),0)</f>
        <v>0</v>
      </c>
      <c r="BJ1965" s="55" t="str">
        <f>IF(AK1965=0,"정상",IF(AP1965="악성","악성",IF(AND(BL1965&gt;3,BI1965&lt;0.5),"악성",IF(AND(AP1965="정상",BL1965&lt;=3),"정상",IF(BI1965&gt;1,"정상","부진")))))</f>
        <v>정상</v>
      </c>
      <c r="BK1965" s="54">
        <v>45931</v>
      </c>
      <c r="BL1965" s="52">
        <f t="shared" si="355"/>
        <v>12</v>
      </c>
    </row>
    <row r="1966" spans="1:64" ht="17.100000000000001" customHeight="1">
      <c r="A1966" s="58" t="s">
        <v>1</v>
      </c>
      <c r="B1966" s="57" t="s">
        <v>3726</v>
      </c>
      <c r="C1966" s="56" t="s">
        <v>3727</v>
      </c>
      <c r="D1966" s="213">
        <v>0</v>
      </c>
      <c r="E1966" s="214">
        <v>0</v>
      </c>
      <c r="F1966" s="215">
        <v>0</v>
      </c>
      <c r="G1966" s="213">
        <v>156</v>
      </c>
      <c r="H1966" s="216">
        <v>15790.51923</v>
      </c>
      <c r="I1966" s="215">
        <v>2463321</v>
      </c>
      <c r="J1966" s="213">
        <v>0</v>
      </c>
      <c r="K1966" s="216">
        <v>0</v>
      </c>
      <c r="L1966" s="215">
        <v>0</v>
      </c>
      <c r="M1966" s="213">
        <v>0</v>
      </c>
      <c r="N1966" s="216">
        <v>0</v>
      </c>
      <c r="O1966" s="215">
        <v>0</v>
      </c>
      <c r="P1966" s="213">
        <v>0</v>
      </c>
      <c r="Q1966" s="216">
        <v>0</v>
      </c>
      <c r="R1966" s="215">
        <v>0</v>
      </c>
      <c r="S1966" s="213">
        <v>156</v>
      </c>
      <c r="T1966" s="214">
        <v>15790.51923</v>
      </c>
      <c r="U1966" s="217">
        <v>2463321</v>
      </c>
      <c r="V1966" s="213">
        <v>156</v>
      </c>
      <c r="W1966" s="216">
        <v>15790.51923</v>
      </c>
      <c r="X1966" s="215">
        <v>2463321</v>
      </c>
      <c r="Y1966" s="213">
        <v>0</v>
      </c>
      <c r="Z1966" s="216">
        <v>0</v>
      </c>
      <c r="AA1966" s="215">
        <v>0</v>
      </c>
      <c r="AB1966" s="213">
        <v>0</v>
      </c>
      <c r="AC1966" s="216">
        <v>0</v>
      </c>
      <c r="AD1966" s="215">
        <v>0</v>
      </c>
      <c r="AE1966" s="213">
        <v>0</v>
      </c>
      <c r="AF1966" s="216">
        <v>0</v>
      </c>
      <c r="AG1966" s="215">
        <v>0</v>
      </c>
      <c r="AH1966" s="213">
        <v>156</v>
      </c>
      <c r="AI1966" s="214">
        <v>15790.51923</v>
      </c>
      <c r="AJ1966" s="215">
        <v>2463321</v>
      </c>
      <c r="AK1966" s="218">
        <v>0</v>
      </c>
      <c r="AL1966" s="214">
        <v>0</v>
      </c>
      <c r="AM1966" s="215">
        <v>0</v>
      </c>
      <c r="AN1966" s="36">
        <f t="shared" si="347"/>
        <v>0</v>
      </c>
      <c r="AO1966" s="37">
        <f t="shared" si="348"/>
        <v>0</v>
      </c>
      <c r="AP1966" s="38" t="s">
        <v>2</v>
      </c>
      <c r="AQ1966" s="39" t="str">
        <f t="shared" si="346"/>
        <v>제품</v>
      </c>
      <c r="AR1966" s="40">
        <f t="shared" si="351"/>
        <v>0</v>
      </c>
      <c r="AS1966" s="41">
        <f t="shared" si="352"/>
        <v>0</v>
      </c>
      <c r="AT1966" s="42">
        <f t="shared" si="353"/>
        <v>0</v>
      </c>
      <c r="AU1966" s="43">
        <f t="shared" si="349"/>
        <v>0</v>
      </c>
      <c r="AV1966" s="95" t="str">
        <f t="shared" si="356"/>
        <v/>
      </c>
      <c r="AW1966" s="61" t="str">
        <f t="shared" si="356"/>
        <v/>
      </c>
      <c r="AX1966" s="61" t="str">
        <f t="shared" si="356"/>
        <v/>
      </c>
      <c r="AY1966" s="61" t="str">
        <f t="shared" si="356"/>
        <v/>
      </c>
      <c r="AZ1966" s="44" t="str">
        <f t="shared" si="356"/>
        <v/>
      </c>
      <c r="BA1966" s="45"/>
      <c r="BB1966" s="97">
        <v>0</v>
      </c>
      <c r="BC1966" s="98">
        <v>0</v>
      </c>
      <c r="BD1966" s="98">
        <v>0</v>
      </c>
      <c r="BE1966" s="98">
        <v>0</v>
      </c>
      <c r="BF1966" s="98">
        <v>0</v>
      </c>
      <c r="BG1966" s="99">
        <f t="shared" si="354"/>
        <v>0</v>
      </c>
      <c r="BH1966" s="52">
        <f t="shared" si="350"/>
        <v>0</v>
      </c>
      <c r="BI1966" s="53">
        <f>IFERROR(IF(ROUND(V1966/((D1966+AK1966)/2),1)&lt;0,0,ROUND(V1966/((D1966+AK1966)/2),1)),0)</f>
        <v>0</v>
      </c>
      <c r="BJ1966" s="55" t="str">
        <f>IF(AK1966=0,"정상",IF(AP1966="악성","악성",IF(AND(BL1966&gt;3,BI1966&lt;0.5),"악성",IF(AND(AP1966="정상",BL1966&lt;=3),"정상",IF(BI1966&gt;1,"정상","부진")))))</f>
        <v>정상</v>
      </c>
      <c r="BK1966" s="54">
        <v>45506</v>
      </c>
      <c r="BL1966" s="52">
        <f t="shared" si="355"/>
        <v>26</v>
      </c>
    </row>
    <row r="1967" spans="1:64" ht="17.100000000000001" customHeight="1">
      <c r="A1967" s="58" t="s">
        <v>1</v>
      </c>
      <c r="B1967" s="57" t="s">
        <v>3728</v>
      </c>
      <c r="C1967" s="56" t="s">
        <v>3729</v>
      </c>
      <c r="D1967" s="213">
        <v>0</v>
      </c>
      <c r="E1967" s="214">
        <v>0</v>
      </c>
      <c r="F1967" s="215">
        <v>0</v>
      </c>
      <c r="G1967" s="213">
        <v>240</v>
      </c>
      <c r="H1967" s="216">
        <v>1889.458333</v>
      </c>
      <c r="I1967" s="215">
        <v>453470</v>
      </c>
      <c r="J1967" s="213">
        <v>0</v>
      </c>
      <c r="K1967" s="216">
        <v>0</v>
      </c>
      <c r="L1967" s="215">
        <v>0</v>
      </c>
      <c r="M1967" s="213">
        <v>0</v>
      </c>
      <c r="N1967" s="216">
        <v>0</v>
      </c>
      <c r="O1967" s="215">
        <v>0</v>
      </c>
      <c r="P1967" s="213">
        <v>0</v>
      </c>
      <c r="Q1967" s="216">
        <v>0</v>
      </c>
      <c r="R1967" s="215">
        <v>0</v>
      </c>
      <c r="S1967" s="213">
        <v>240</v>
      </c>
      <c r="T1967" s="214">
        <v>1889.458333</v>
      </c>
      <c r="U1967" s="217">
        <v>453470</v>
      </c>
      <c r="V1967" s="213">
        <v>240</v>
      </c>
      <c r="W1967" s="216">
        <v>1889.458333</v>
      </c>
      <c r="X1967" s="215">
        <v>453470</v>
      </c>
      <c r="Y1967" s="213">
        <v>0</v>
      </c>
      <c r="Z1967" s="216">
        <v>0</v>
      </c>
      <c r="AA1967" s="215">
        <v>0</v>
      </c>
      <c r="AB1967" s="213">
        <v>0</v>
      </c>
      <c r="AC1967" s="216">
        <v>0</v>
      </c>
      <c r="AD1967" s="215">
        <v>0</v>
      </c>
      <c r="AE1967" s="213">
        <v>0</v>
      </c>
      <c r="AF1967" s="216">
        <v>0</v>
      </c>
      <c r="AG1967" s="215">
        <v>0</v>
      </c>
      <c r="AH1967" s="213">
        <v>240</v>
      </c>
      <c r="AI1967" s="214">
        <v>1889.458333</v>
      </c>
      <c r="AJ1967" s="215">
        <v>453470</v>
      </c>
      <c r="AK1967" s="218">
        <v>0</v>
      </c>
      <c r="AL1967" s="214">
        <v>0</v>
      </c>
      <c r="AM1967" s="215">
        <v>0</v>
      </c>
      <c r="AN1967" s="36">
        <f t="shared" si="347"/>
        <v>0</v>
      </c>
      <c r="AO1967" s="37">
        <f t="shared" si="348"/>
        <v>0</v>
      </c>
      <c r="AP1967" s="38" t="s">
        <v>2</v>
      </c>
      <c r="AQ1967" s="39" t="str">
        <f t="shared" si="346"/>
        <v>제품</v>
      </c>
      <c r="AR1967" s="40">
        <f t="shared" si="351"/>
        <v>0</v>
      </c>
      <c r="AS1967" s="41">
        <f t="shared" si="352"/>
        <v>0</v>
      </c>
      <c r="AT1967" s="42">
        <f t="shared" si="353"/>
        <v>0</v>
      </c>
      <c r="AU1967" s="43">
        <f t="shared" si="349"/>
        <v>0</v>
      </c>
      <c r="AV1967" s="95" t="str">
        <f t="shared" si="356"/>
        <v/>
      </c>
      <c r="AW1967" s="61" t="str">
        <f t="shared" si="356"/>
        <v/>
      </c>
      <c r="AX1967" s="61" t="str">
        <f t="shared" si="356"/>
        <v/>
      </c>
      <c r="AY1967" s="61" t="str">
        <f t="shared" si="356"/>
        <v/>
      </c>
      <c r="AZ1967" s="44" t="str">
        <f t="shared" si="356"/>
        <v/>
      </c>
      <c r="BA1967" s="45"/>
      <c r="BB1967" s="97">
        <v>0</v>
      </c>
      <c r="BC1967" s="98">
        <v>0</v>
      </c>
      <c r="BD1967" s="98">
        <v>0</v>
      </c>
      <c r="BE1967" s="98">
        <v>0</v>
      </c>
      <c r="BF1967" s="98">
        <v>0</v>
      </c>
      <c r="BG1967" s="99">
        <f t="shared" si="354"/>
        <v>0</v>
      </c>
      <c r="BH1967" s="52">
        <f t="shared" si="350"/>
        <v>0</v>
      </c>
      <c r="BI1967" s="53">
        <f>IFERROR(IF(ROUND(V1967/((D1967+AK1967)/2),1)&lt;0,0,ROUND(V1967/((D1967+AK1967)/2),1)),0)</f>
        <v>0</v>
      </c>
      <c r="BJ1967" s="55" t="str">
        <f>IF(AK1967=0,"정상",IF(AP1967="악성","악성",IF(AND(BL1967&gt;3,BI1967&lt;0.5),"악성",IF(AND(AP1967="정상",BL1967&lt;=3),"정상",IF(BI1967&gt;1,"정상","부진")))))</f>
        <v>정상</v>
      </c>
      <c r="BK1967" s="54">
        <v>45506</v>
      </c>
      <c r="BL1967" s="52">
        <f t="shared" si="355"/>
        <v>26</v>
      </c>
    </row>
    <row r="1968" spans="1:64" ht="17.100000000000001" customHeight="1">
      <c r="A1968" s="58" t="s">
        <v>1</v>
      </c>
      <c r="B1968" s="57" t="s">
        <v>3730</v>
      </c>
      <c r="C1968" s="56" t="s">
        <v>3731</v>
      </c>
      <c r="D1968" s="213">
        <v>0</v>
      </c>
      <c r="E1968" s="214">
        <v>0</v>
      </c>
      <c r="F1968" s="215">
        <v>0</v>
      </c>
      <c r="G1968" s="213">
        <v>240</v>
      </c>
      <c r="H1968" s="216">
        <v>1889.458333</v>
      </c>
      <c r="I1968" s="215">
        <v>453470</v>
      </c>
      <c r="J1968" s="213">
        <v>0</v>
      </c>
      <c r="K1968" s="216">
        <v>0</v>
      </c>
      <c r="L1968" s="215">
        <v>0</v>
      </c>
      <c r="M1968" s="213">
        <v>0</v>
      </c>
      <c r="N1968" s="216">
        <v>0</v>
      </c>
      <c r="O1968" s="215">
        <v>0</v>
      </c>
      <c r="P1968" s="213">
        <v>0</v>
      </c>
      <c r="Q1968" s="216">
        <v>0</v>
      </c>
      <c r="R1968" s="215">
        <v>0</v>
      </c>
      <c r="S1968" s="213">
        <v>240</v>
      </c>
      <c r="T1968" s="214">
        <v>1889.458333</v>
      </c>
      <c r="U1968" s="217">
        <v>453470</v>
      </c>
      <c r="V1968" s="213">
        <v>240</v>
      </c>
      <c r="W1968" s="216">
        <v>1889.458333</v>
      </c>
      <c r="X1968" s="215">
        <v>453470</v>
      </c>
      <c r="Y1968" s="213">
        <v>0</v>
      </c>
      <c r="Z1968" s="216">
        <v>0</v>
      </c>
      <c r="AA1968" s="215">
        <v>0</v>
      </c>
      <c r="AB1968" s="213">
        <v>0</v>
      </c>
      <c r="AC1968" s="216">
        <v>0</v>
      </c>
      <c r="AD1968" s="215">
        <v>0</v>
      </c>
      <c r="AE1968" s="213">
        <v>0</v>
      </c>
      <c r="AF1968" s="216">
        <v>0</v>
      </c>
      <c r="AG1968" s="215">
        <v>0</v>
      </c>
      <c r="AH1968" s="213">
        <v>240</v>
      </c>
      <c r="AI1968" s="214">
        <v>1889.458333</v>
      </c>
      <c r="AJ1968" s="215">
        <v>453470</v>
      </c>
      <c r="AK1968" s="218">
        <v>0</v>
      </c>
      <c r="AL1968" s="214">
        <v>0</v>
      </c>
      <c r="AM1968" s="215">
        <v>0</v>
      </c>
      <c r="AN1968" s="36">
        <f t="shared" si="347"/>
        <v>0</v>
      </c>
      <c r="AO1968" s="37">
        <f t="shared" si="348"/>
        <v>0</v>
      </c>
      <c r="AP1968" s="38" t="s">
        <v>2</v>
      </c>
      <c r="AQ1968" s="39" t="str">
        <f t="shared" si="346"/>
        <v>제품</v>
      </c>
      <c r="AR1968" s="40">
        <f t="shared" si="351"/>
        <v>0</v>
      </c>
      <c r="AS1968" s="41">
        <f t="shared" si="352"/>
        <v>0</v>
      </c>
      <c r="AT1968" s="42">
        <f t="shared" si="353"/>
        <v>0</v>
      </c>
      <c r="AU1968" s="43">
        <f t="shared" si="349"/>
        <v>0</v>
      </c>
      <c r="AV1968" s="95" t="str">
        <f t="shared" si="356"/>
        <v/>
      </c>
      <c r="AW1968" s="61" t="str">
        <f t="shared" si="356"/>
        <v/>
      </c>
      <c r="AX1968" s="61" t="str">
        <f t="shared" si="356"/>
        <v/>
      </c>
      <c r="AY1968" s="61" t="str">
        <f t="shared" si="356"/>
        <v/>
      </c>
      <c r="AZ1968" s="44" t="str">
        <f t="shared" si="356"/>
        <v/>
      </c>
      <c r="BA1968" s="45"/>
      <c r="BB1968" s="97">
        <v>0</v>
      </c>
      <c r="BC1968" s="98">
        <v>0</v>
      </c>
      <c r="BD1968" s="98">
        <v>0</v>
      </c>
      <c r="BE1968" s="98">
        <v>0</v>
      </c>
      <c r="BF1968" s="98">
        <v>0</v>
      </c>
      <c r="BG1968" s="99">
        <f t="shared" si="354"/>
        <v>0</v>
      </c>
      <c r="BH1968" s="52">
        <f t="shared" si="350"/>
        <v>0</v>
      </c>
      <c r="BI1968" s="53">
        <f>IFERROR(IF(ROUND(V1968/((D1968+AK1968)/2),1)&lt;0,0,ROUND(V1968/((D1968+AK1968)/2),1)),0)</f>
        <v>0</v>
      </c>
      <c r="BJ1968" s="55" t="str">
        <f>IF(AK1968=0,"정상",IF(AP1968="악성","악성",IF(AND(BL1968&gt;3,BI1968&lt;0.5),"악성",IF(AND(AP1968="정상",BL1968&lt;=3),"정상",IF(BI1968&gt;1,"정상","부진")))))</f>
        <v>정상</v>
      </c>
      <c r="BK1968" s="54">
        <v>45506</v>
      </c>
      <c r="BL1968" s="52">
        <f t="shared" si="355"/>
        <v>26</v>
      </c>
    </row>
    <row r="1969" spans="1:64" ht="17.100000000000001" customHeight="1">
      <c r="A1969" s="58" t="s">
        <v>1</v>
      </c>
      <c r="B1969" s="57" t="s">
        <v>3732</v>
      </c>
      <c r="C1969" s="56" t="s">
        <v>3733</v>
      </c>
      <c r="D1969" s="213">
        <v>0</v>
      </c>
      <c r="E1969" s="214">
        <v>0</v>
      </c>
      <c r="F1969" s="215">
        <v>0</v>
      </c>
      <c r="G1969" s="213">
        <v>240</v>
      </c>
      <c r="H1969" s="216">
        <v>1889.458333</v>
      </c>
      <c r="I1969" s="215">
        <v>453470</v>
      </c>
      <c r="J1969" s="213">
        <v>0</v>
      </c>
      <c r="K1969" s="216">
        <v>0</v>
      </c>
      <c r="L1969" s="215">
        <v>0</v>
      </c>
      <c r="M1969" s="213">
        <v>0</v>
      </c>
      <c r="N1969" s="216">
        <v>0</v>
      </c>
      <c r="O1969" s="215">
        <v>0</v>
      </c>
      <c r="P1969" s="213">
        <v>0</v>
      </c>
      <c r="Q1969" s="216">
        <v>0</v>
      </c>
      <c r="R1969" s="215">
        <v>0</v>
      </c>
      <c r="S1969" s="213">
        <v>240</v>
      </c>
      <c r="T1969" s="214">
        <v>1889.458333</v>
      </c>
      <c r="U1969" s="217">
        <v>453470</v>
      </c>
      <c r="V1969" s="213">
        <v>240</v>
      </c>
      <c r="W1969" s="216">
        <v>1889.458333</v>
      </c>
      <c r="X1969" s="215">
        <v>453470</v>
      </c>
      <c r="Y1969" s="213">
        <v>0</v>
      </c>
      <c r="Z1969" s="216">
        <v>0</v>
      </c>
      <c r="AA1969" s="215">
        <v>0</v>
      </c>
      <c r="AB1969" s="213">
        <v>0</v>
      </c>
      <c r="AC1969" s="216">
        <v>0</v>
      </c>
      <c r="AD1969" s="215">
        <v>0</v>
      </c>
      <c r="AE1969" s="213">
        <v>0</v>
      </c>
      <c r="AF1969" s="216">
        <v>0</v>
      </c>
      <c r="AG1969" s="215">
        <v>0</v>
      </c>
      <c r="AH1969" s="213">
        <v>240</v>
      </c>
      <c r="AI1969" s="214">
        <v>1889.458333</v>
      </c>
      <c r="AJ1969" s="215">
        <v>453470</v>
      </c>
      <c r="AK1969" s="218">
        <v>0</v>
      </c>
      <c r="AL1969" s="214">
        <v>0</v>
      </c>
      <c r="AM1969" s="215">
        <v>0</v>
      </c>
      <c r="AN1969" s="36">
        <f t="shared" si="347"/>
        <v>0</v>
      </c>
      <c r="AO1969" s="37">
        <f t="shared" si="348"/>
        <v>0</v>
      </c>
      <c r="AP1969" s="38" t="s">
        <v>2</v>
      </c>
      <c r="AQ1969" s="39" t="str">
        <f t="shared" si="346"/>
        <v>제품</v>
      </c>
      <c r="AR1969" s="40">
        <f t="shared" si="351"/>
        <v>0</v>
      </c>
      <c r="AS1969" s="41">
        <f t="shared" si="352"/>
        <v>0</v>
      </c>
      <c r="AT1969" s="42">
        <f t="shared" si="353"/>
        <v>0</v>
      </c>
      <c r="AU1969" s="43">
        <f t="shared" si="349"/>
        <v>0</v>
      </c>
      <c r="AV1969" s="95" t="str">
        <f t="shared" si="356"/>
        <v/>
      </c>
      <c r="AW1969" s="61" t="str">
        <f t="shared" si="356"/>
        <v/>
      </c>
      <c r="AX1969" s="61" t="str">
        <f t="shared" si="356"/>
        <v/>
      </c>
      <c r="AY1969" s="61" t="str">
        <f t="shared" si="356"/>
        <v/>
      </c>
      <c r="AZ1969" s="44" t="str">
        <f t="shared" si="356"/>
        <v/>
      </c>
      <c r="BA1969" s="45"/>
      <c r="BB1969" s="97">
        <v>0</v>
      </c>
      <c r="BC1969" s="98">
        <v>0</v>
      </c>
      <c r="BD1969" s="98">
        <v>0</v>
      </c>
      <c r="BE1969" s="98">
        <v>0</v>
      </c>
      <c r="BF1969" s="98">
        <v>0</v>
      </c>
      <c r="BG1969" s="99">
        <f t="shared" si="354"/>
        <v>0</v>
      </c>
      <c r="BH1969" s="52">
        <f t="shared" si="350"/>
        <v>0</v>
      </c>
      <c r="BI1969" s="53">
        <f>IFERROR(IF(ROUND(V1969/((D1969+AK1969)/2),1)&lt;0,0,ROUND(V1969/((D1969+AK1969)/2),1)),0)</f>
        <v>0</v>
      </c>
      <c r="BJ1969" s="55" t="str">
        <f>IF(AK1969=0,"정상",IF(AP1969="악성","악성",IF(AND(BL1969&gt;3,BI1969&lt;0.5),"악성",IF(AND(AP1969="정상",BL1969&lt;=3),"정상",IF(BI1969&gt;1,"정상","부진")))))</f>
        <v>정상</v>
      </c>
      <c r="BK1969" s="54">
        <v>45506</v>
      </c>
      <c r="BL1969" s="52">
        <f t="shared" si="355"/>
        <v>26</v>
      </c>
    </row>
    <row r="1970" spans="1:64" ht="17.100000000000001" customHeight="1">
      <c r="A1970" s="58" t="s">
        <v>1</v>
      </c>
      <c r="B1970" s="57" t="s">
        <v>3734</v>
      </c>
      <c r="C1970" s="56" t="s">
        <v>3735</v>
      </c>
      <c r="D1970" s="213">
        <v>0</v>
      </c>
      <c r="E1970" s="214">
        <v>0</v>
      </c>
      <c r="F1970" s="215">
        <v>0</v>
      </c>
      <c r="G1970" s="213">
        <v>810</v>
      </c>
      <c r="H1970" s="216">
        <v>15421.303703</v>
      </c>
      <c r="I1970" s="215">
        <v>12491256</v>
      </c>
      <c r="J1970" s="213">
        <v>0</v>
      </c>
      <c r="K1970" s="216">
        <v>0</v>
      </c>
      <c r="L1970" s="215">
        <v>0</v>
      </c>
      <c r="M1970" s="213">
        <v>0</v>
      </c>
      <c r="N1970" s="216">
        <v>0</v>
      </c>
      <c r="O1970" s="215">
        <v>0</v>
      </c>
      <c r="P1970" s="213">
        <v>0</v>
      </c>
      <c r="Q1970" s="216">
        <v>0</v>
      </c>
      <c r="R1970" s="215">
        <v>0</v>
      </c>
      <c r="S1970" s="213">
        <v>810</v>
      </c>
      <c r="T1970" s="214">
        <v>15421.303703</v>
      </c>
      <c r="U1970" s="217">
        <v>12491256</v>
      </c>
      <c r="V1970" s="213">
        <v>810</v>
      </c>
      <c r="W1970" s="216">
        <v>15421.303703</v>
      </c>
      <c r="X1970" s="215">
        <v>12491256</v>
      </c>
      <c r="Y1970" s="213">
        <v>0</v>
      </c>
      <c r="Z1970" s="216">
        <v>0</v>
      </c>
      <c r="AA1970" s="215">
        <v>0</v>
      </c>
      <c r="AB1970" s="213">
        <v>0</v>
      </c>
      <c r="AC1970" s="216">
        <v>0</v>
      </c>
      <c r="AD1970" s="215">
        <v>0</v>
      </c>
      <c r="AE1970" s="213">
        <v>0</v>
      </c>
      <c r="AF1970" s="216">
        <v>0</v>
      </c>
      <c r="AG1970" s="215">
        <v>0</v>
      </c>
      <c r="AH1970" s="213">
        <v>810</v>
      </c>
      <c r="AI1970" s="214">
        <v>15421.303703</v>
      </c>
      <c r="AJ1970" s="215">
        <v>12491256</v>
      </c>
      <c r="AK1970" s="218">
        <v>0</v>
      </c>
      <c r="AL1970" s="214">
        <v>0</v>
      </c>
      <c r="AM1970" s="215">
        <v>0</v>
      </c>
      <c r="AN1970" s="36">
        <f t="shared" si="347"/>
        <v>0</v>
      </c>
      <c r="AO1970" s="37">
        <f t="shared" si="348"/>
        <v>0</v>
      </c>
      <c r="AP1970" s="38" t="s">
        <v>2</v>
      </c>
      <c r="AQ1970" s="39" t="str">
        <f t="shared" si="346"/>
        <v>제품</v>
      </c>
      <c r="AR1970" s="40">
        <f t="shared" si="351"/>
        <v>0</v>
      </c>
      <c r="AS1970" s="41">
        <f t="shared" si="352"/>
        <v>0</v>
      </c>
      <c r="AT1970" s="42">
        <f t="shared" si="353"/>
        <v>0</v>
      </c>
      <c r="AU1970" s="43">
        <f t="shared" si="349"/>
        <v>0</v>
      </c>
      <c r="AV1970" s="95" t="str">
        <f t="shared" si="356"/>
        <v/>
      </c>
      <c r="AW1970" s="61" t="str">
        <f t="shared" si="356"/>
        <v/>
      </c>
      <c r="AX1970" s="61" t="str">
        <f t="shared" si="356"/>
        <v/>
      </c>
      <c r="AY1970" s="61" t="str">
        <f t="shared" si="356"/>
        <v/>
      </c>
      <c r="AZ1970" s="44" t="str">
        <f t="shared" si="356"/>
        <v/>
      </c>
      <c r="BA1970" s="45"/>
      <c r="BB1970" s="97">
        <v>0</v>
      </c>
      <c r="BC1970" s="98">
        <v>0</v>
      </c>
      <c r="BD1970" s="98">
        <v>0</v>
      </c>
      <c r="BE1970" s="98">
        <v>0</v>
      </c>
      <c r="BF1970" s="98">
        <v>0</v>
      </c>
      <c r="BG1970" s="99">
        <f t="shared" si="354"/>
        <v>0</v>
      </c>
      <c r="BH1970" s="52">
        <f t="shared" si="350"/>
        <v>0</v>
      </c>
      <c r="BI1970" s="53">
        <f>IFERROR(IF(ROUND(V1970/((D1970+AK1970)/2),1)&lt;0,0,ROUND(V1970/((D1970+AK1970)/2),1)),0)</f>
        <v>0</v>
      </c>
      <c r="BJ1970" s="55" t="str">
        <f>IF(AK1970=0,"정상",IF(AP1970="악성","악성",IF(AND(BL1970&gt;3,BI1970&lt;0.5),"악성",IF(AND(AP1970="정상",BL1970&lt;=3),"정상",IF(BI1970&gt;1,"정상","부진")))))</f>
        <v>정상</v>
      </c>
      <c r="BK1970" s="54">
        <v>46113</v>
      </c>
      <c r="BL1970" s="52">
        <f t="shared" si="355"/>
        <v>6</v>
      </c>
    </row>
    <row r="1971" spans="1:64" ht="17.100000000000001" customHeight="1">
      <c r="A1971" s="58" t="s">
        <v>1</v>
      </c>
      <c r="B1971" s="57" t="s">
        <v>3736</v>
      </c>
      <c r="C1971" s="56" t="s">
        <v>3737</v>
      </c>
      <c r="D1971" s="213">
        <v>1200</v>
      </c>
      <c r="E1971" s="214">
        <v>3134.49</v>
      </c>
      <c r="F1971" s="215">
        <v>3761388</v>
      </c>
      <c r="G1971" s="213">
        <v>396</v>
      </c>
      <c r="H1971" s="216">
        <v>3633.5454540000001</v>
      </c>
      <c r="I1971" s="215">
        <v>1438884</v>
      </c>
      <c r="J1971" s="213">
        <v>0</v>
      </c>
      <c r="K1971" s="216">
        <v>0</v>
      </c>
      <c r="L1971" s="215">
        <v>0</v>
      </c>
      <c r="M1971" s="213">
        <v>0</v>
      </c>
      <c r="N1971" s="216">
        <v>0</v>
      </c>
      <c r="O1971" s="215">
        <v>0</v>
      </c>
      <c r="P1971" s="213">
        <v>0</v>
      </c>
      <c r="Q1971" s="216">
        <v>0</v>
      </c>
      <c r="R1971" s="215">
        <v>0</v>
      </c>
      <c r="S1971" s="213">
        <v>396</v>
      </c>
      <c r="T1971" s="214">
        <v>3633.5454540000001</v>
      </c>
      <c r="U1971" s="217">
        <v>1438884</v>
      </c>
      <c r="V1971" s="213">
        <v>1440</v>
      </c>
      <c r="W1971" s="216">
        <v>3217.6659719999998</v>
      </c>
      <c r="X1971" s="215">
        <v>4633439</v>
      </c>
      <c r="Y1971" s="213">
        <v>0</v>
      </c>
      <c r="Z1971" s="216">
        <v>0</v>
      </c>
      <c r="AA1971" s="215">
        <v>0</v>
      </c>
      <c r="AB1971" s="213">
        <v>0</v>
      </c>
      <c r="AC1971" s="216">
        <v>0</v>
      </c>
      <c r="AD1971" s="215">
        <v>0</v>
      </c>
      <c r="AE1971" s="213">
        <v>0</v>
      </c>
      <c r="AF1971" s="216">
        <v>0</v>
      </c>
      <c r="AG1971" s="215">
        <v>0</v>
      </c>
      <c r="AH1971" s="213">
        <v>1440</v>
      </c>
      <c r="AI1971" s="214">
        <v>3217.6659719999998</v>
      </c>
      <c r="AJ1971" s="215">
        <v>4633439</v>
      </c>
      <c r="AK1971" s="218">
        <v>156</v>
      </c>
      <c r="AL1971" s="214">
        <v>3633.5448000000001</v>
      </c>
      <c r="AM1971" s="215">
        <v>566833</v>
      </c>
      <c r="AN1971" s="36">
        <f t="shared" si="347"/>
        <v>5.3641742652700306E-5</v>
      </c>
      <c r="AO1971" s="37">
        <f t="shared" si="348"/>
        <v>9.7744360902255634E-2</v>
      </c>
      <c r="AP1971" s="38" t="s">
        <v>2</v>
      </c>
      <c r="AQ1971" s="39" t="str">
        <f t="shared" si="346"/>
        <v>제품</v>
      </c>
      <c r="AR1971" s="40">
        <f t="shared" si="351"/>
        <v>0</v>
      </c>
      <c r="AS1971" s="41">
        <f t="shared" si="352"/>
        <v>0</v>
      </c>
      <c r="AT1971" s="42">
        <f t="shared" si="353"/>
        <v>566833</v>
      </c>
      <c r="AU1971" s="43">
        <f t="shared" si="349"/>
        <v>566833</v>
      </c>
      <c r="AV1971" s="95">
        <f t="shared" si="356"/>
        <v>566832.98880000005</v>
      </c>
      <c r="AW1971" s="61" t="str">
        <f t="shared" si="356"/>
        <v/>
      </c>
      <c r="AX1971" s="61" t="str">
        <f t="shared" si="356"/>
        <v/>
      </c>
      <c r="AY1971" s="61" t="str">
        <f t="shared" si="356"/>
        <v/>
      </c>
      <c r="AZ1971" s="44" t="str">
        <f t="shared" si="356"/>
        <v/>
      </c>
      <c r="BA1971" s="45"/>
      <c r="BB1971" s="97">
        <v>156</v>
      </c>
      <c r="BC1971" s="98">
        <v>0</v>
      </c>
      <c r="BD1971" s="98">
        <v>0</v>
      </c>
      <c r="BE1971" s="98">
        <v>0</v>
      </c>
      <c r="BF1971" s="98">
        <v>0</v>
      </c>
      <c r="BG1971" s="99">
        <f t="shared" si="354"/>
        <v>156</v>
      </c>
      <c r="BH1971" s="52">
        <f t="shared" si="350"/>
        <v>0</v>
      </c>
      <c r="BI1971" s="53">
        <f>IFERROR(IF(ROUND(V1971/((D1971+AK1971)/2),1)&lt;0,0,ROUND(V1971/((D1971+AK1971)/2),1)),0)</f>
        <v>2.1</v>
      </c>
      <c r="BJ1971" s="55" t="str">
        <f>IF(AK1971=0,"정상",IF(AP1971="악성","악성",IF(AND(BL1971&gt;3,BI1971&lt;0.5),"악성",IF(AND(AP1971="정상",BL1971&lt;=3),"정상",IF(BI1971&gt;1,"정상","부진")))))</f>
        <v>정상</v>
      </c>
      <c r="BK1971" s="54">
        <v>46082</v>
      </c>
      <c r="BL1971" s="52">
        <f t="shared" si="355"/>
        <v>7</v>
      </c>
    </row>
    <row r="1972" spans="1:64" ht="17.100000000000001" customHeight="1">
      <c r="A1972" s="58" t="s">
        <v>1</v>
      </c>
      <c r="B1972" s="57" t="s">
        <v>4623</v>
      </c>
      <c r="C1972" s="56" t="s">
        <v>4624</v>
      </c>
      <c r="D1972" s="213">
        <v>90</v>
      </c>
      <c r="E1972" s="214">
        <v>24910.1</v>
      </c>
      <c r="F1972" s="215">
        <v>2241909</v>
      </c>
      <c r="G1972" s="213">
        <v>3090</v>
      </c>
      <c r="H1972" s="216">
        <v>24407.351779000001</v>
      </c>
      <c r="I1972" s="215">
        <v>75418717</v>
      </c>
      <c r="J1972" s="213">
        <v>0</v>
      </c>
      <c r="K1972" s="216">
        <v>0</v>
      </c>
      <c r="L1972" s="215">
        <v>0</v>
      </c>
      <c r="M1972" s="213">
        <v>0</v>
      </c>
      <c r="N1972" s="216">
        <v>0</v>
      </c>
      <c r="O1972" s="215">
        <v>0</v>
      </c>
      <c r="P1972" s="213">
        <v>0</v>
      </c>
      <c r="Q1972" s="216">
        <v>0</v>
      </c>
      <c r="R1972" s="215">
        <v>0</v>
      </c>
      <c r="S1972" s="213">
        <v>3090</v>
      </c>
      <c r="T1972" s="214">
        <v>24407.351779000001</v>
      </c>
      <c r="U1972" s="217">
        <v>75418717</v>
      </c>
      <c r="V1972" s="213">
        <v>576</v>
      </c>
      <c r="W1972" s="216">
        <v>24512.814235999998</v>
      </c>
      <c r="X1972" s="215">
        <v>14119381</v>
      </c>
      <c r="Y1972" s="213">
        <v>0</v>
      </c>
      <c r="Z1972" s="216">
        <v>0</v>
      </c>
      <c r="AA1972" s="215">
        <v>0</v>
      </c>
      <c r="AB1972" s="213">
        <v>0</v>
      </c>
      <c r="AC1972" s="216">
        <v>0</v>
      </c>
      <c r="AD1972" s="215">
        <v>0</v>
      </c>
      <c r="AE1972" s="213">
        <v>0</v>
      </c>
      <c r="AF1972" s="216">
        <v>0</v>
      </c>
      <c r="AG1972" s="215">
        <v>0</v>
      </c>
      <c r="AH1972" s="213">
        <v>576</v>
      </c>
      <c r="AI1972" s="214">
        <v>24512.814235999998</v>
      </c>
      <c r="AJ1972" s="215">
        <v>14119381</v>
      </c>
      <c r="AK1972" s="218">
        <v>2604</v>
      </c>
      <c r="AL1972" s="214">
        <v>24401.399700000002</v>
      </c>
      <c r="AM1972" s="215">
        <v>63541245</v>
      </c>
      <c r="AN1972" s="36">
        <f t="shared" si="347"/>
        <v>6.0131698615327267E-3</v>
      </c>
      <c r="AO1972" s="37">
        <f t="shared" si="348"/>
        <v>0.81886792452830193</v>
      </c>
      <c r="AP1972" s="38" t="s">
        <v>2</v>
      </c>
      <c r="AQ1972" s="39" t="str">
        <f t="shared" si="346"/>
        <v>제품</v>
      </c>
      <c r="AR1972" s="40">
        <f t="shared" si="351"/>
        <v>0</v>
      </c>
      <c r="AS1972" s="41">
        <f t="shared" si="352"/>
        <v>0</v>
      </c>
      <c r="AT1972" s="42">
        <f t="shared" si="353"/>
        <v>63541245</v>
      </c>
      <c r="AU1972" s="43">
        <f t="shared" si="349"/>
        <v>63541245</v>
      </c>
      <c r="AV1972" s="95">
        <f t="shared" si="356"/>
        <v>63541244.818800002</v>
      </c>
      <c r="AW1972" s="61" t="str">
        <f t="shared" si="356"/>
        <v/>
      </c>
      <c r="AX1972" s="61" t="str">
        <f t="shared" si="356"/>
        <v/>
      </c>
      <c r="AY1972" s="61" t="str">
        <f t="shared" si="356"/>
        <v/>
      </c>
      <c r="AZ1972" s="44" t="str">
        <f t="shared" si="356"/>
        <v/>
      </c>
      <c r="BA1972" s="45"/>
      <c r="BB1972" s="97">
        <v>2604</v>
      </c>
      <c r="BC1972" s="98">
        <v>0</v>
      </c>
      <c r="BD1972" s="98">
        <v>0</v>
      </c>
      <c r="BE1972" s="98">
        <v>0</v>
      </c>
      <c r="BF1972" s="98">
        <v>0</v>
      </c>
      <c r="BG1972" s="99">
        <f t="shared" si="354"/>
        <v>2604</v>
      </c>
      <c r="BH1972" s="52">
        <f t="shared" si="350"/>
        <v>0</v>
      </c>
      <c r="BI1972" s="53">
        <f>IFERROR(IF(ROUND(V1972/((D1972+AK1972)/2),1)&lt;0,0,ROUND(V1972/((D1972+AK1972)/2),1)),0)</f>
        <v>0.4</v>
      </c>
      <c r="BJ1972" s="55" t="str">
        <f>IF(AK1972=0,"정상",IF(AP1972="악성","악성",IF(AND(BL1972&gt;3,BI1972&lt;0.5),"악성",IF(AND(AP1972="정상",BL1972&lt;=3),"정상",IF(BI1972&gt;1,"정상","부진")))))</f>
        <v>악성</v>
      </c>
      <c r="BK1972" s="54">
        <v>46143</v>
      </c>
      <c r="BL1972" s="52">
        <f t="shared" si="355"/>
        <v>5</v>
      </c>
    </row>
    <row r="1973" spans="1:64" ht="17.100000000000001" customHeight="1">
      <c r="A1973" s="58" t="s">
        <v>1</v>
      </c>
      <c r="B1973" s="57" t="s">
        <v>4762</v>
      </c>
      <c r="C1973" s="56" t="s">
        <v>4763</v>
      </c>
      <c r="D1973" s="213">
        <v>0</v>
      </c>
      <c r="E1973" s="214">
        <v>0</v>
      </c>
      <c r="F1973" s="215">
        <v>0</v>
      </c>
      <c r="G1973" s="213">
        <v>3240</v>
      </c>
      <c r="H1973" s="216">
        <v>5490.687962</v>
      </c>
      <c r="I1973" s="215">
        <v>17789829</v>
      </c>
      <c r="J1973" s="213">
        <v>0</v>
      </c>
      <c r="K1973" s="216">
        <v>0</v>
      </c>
      <c r="L1973" s="215">
        <v>0</v>
      </c>
      <c r="M1973" s="213">
        <v>0</v>
      </c>
      <c r="N1973" s="216">
        <v>0</v>
      </c>
      <c r="O1973" s="215">
        <v>0</v>
      </c>
      <c r="P1973" s="213">
        <v>0</v>
      </c>
      <c r="Q1973" s="216">
        <v>0</v>
      </c>
      <c r="R1973" s="215">
        <v>0</v>
      </c>
      <c r="S1973" s="213">
        <v>3240</v>
      </c>
      <c r="T1973" s="214">
        <v>5490.687962</v>
      </c>
      <c r="U1973" s="217">
        <v>17789829</v>
      </c>
      <c r="V1973" s="213">
        <v>1800</v>
      </c>
      <c r="W1973" s="216">
        <v>5477.8755549999996</v>
      </c>
      <c r="X1973" s="215">
        <v>9860176</v>
      </c>
      <c r="Y1973" s="213">
        <v>0</v>
      </c>
      <c r="Z1973" s="216">
        <v>0</v>
      </c>
      <c r="AA1973" s="215">
        <v>0</v>
      </c>
      <c r="AB1973" s="213">
        <v>0</v>
      </c>
      <c r="AC1973" s="216">
        <v>0</v>
      </c>
      <c r="AD1973" s="215">
        <v>0</v>
      </c>
      <c r="AE1973" s="213">
        <v>0</v>
      </c>
      <c r="AF1973" s="216">
        <v>0</v>
      </c>
      <c r="AG1973" s="215">
        <v>0</v>
      </c>
      <c r="AH1973" s="213">
        <v>1800</v>
      </c>
      <c r="AI1973" s="214">
        <v>5477.8755549999996</v>
      </c>
      <c r="AJ1973" s="215">
        <v>9860176</v>
      </c>
      <c r="AK1973" s="218">
        <v>1440</v>
      </c>
      <c r="AL1973" s="214">
        <v>5506.7034000000003</v>
      </c>
      <c r="AM1973" s="215">
        <v>7929653</v>
      </c>
      <c r="AN1973" s="36">
        <f t="shared" si="347"/>
        <v>7.5041574070530985E-4</v>
      </c>
      <c r="AO1973" s="37">
        <f t="shared" si="348"/>
        <v>0.44444444444444442</v>
      </c>
      <c r="AP1973" s="38" t="s">
        <v>2</v>
      </c>
      <c r="AQ1973" s="39" t="str">
        <f t="shared" si="346"/>
        <v>제품</v>
      </c>
      <c r="AR1973" s="40">
        <f t="shared" si="351"/>
        <v>0</v>
      </c>
      <c r="AS1973" s="41">
        <f t="shared" si="352"/>
        <v>0</v>
      </c>
      <c r="AT1973" s="42">
        <f t="shared" si="353"/>
        <v>7929653</v>
      </c>
      <c r="AU1973" s="43">
        <f t="shared" si="349"/>
        <v>7929653</v>
      </c>
      <c r="AV1973" s="95">
        <f t="shared" si="356"/>
        <v>7929652.8960000006</v>
      </c>
      <c r="AW1973" s="61" t="str">
        <f t="shared" si="356"/>
        <v/>
      </c>
      <c r="AX1973" s="61" t="str">
        <f t="shared" si="356"/>
        <v/>
      </c>
      <c r="AY1973" s="61" t="str">
        <f t="shared" si="356"/>
        <v/>
      </c>
      <c r="AZ1973" s="44" t="str">
        <f t="shared" si="356"/>
        <v/>
      </c>
      <c r="BA1973" s="45"/>
      <c r="BB1973" s="97">
        <v>1440</v>
      </c>
      <c r="BC1973" s="98">
        <v>0</v>
      </c>
      <c r="BD1973" s="98">
        <v>0</v>
      </c>
      <c r="BE1973" s="98">
        <v>0</v>
      </c>
      <c r="BF1973" s="98">
        <v>0</v>
      </c>
      <c r="BG1973" s="99">
        <f t="shared" si="354"/>
        <v>1440</v>
      </c>
      <c r="BH1973" s="52">
        <f t="shared" si="350"/>
        <v>0</v>
      </c>
      <c r="BI1973" s="53">
        <f>IFERROR(IF(ROUND(V1973/((D1973+AK1973)/2),1)&lt;0,0,ROUND(V1973/((D1973+AK1973)/2),1)),0)</f>
        <v>2.5</v>
      </c>
      <c r="BJ1973" s="55" t="str">
        <f>IF(AK1973=0,"정상",IF(AP1973="악성","악성",IF(AND(BL1973&gt;3,BI1973&lt;0.5),"악성",IF(AND(AP1973="정상",BL1973&lt;=3),"정상",IF(BI1973&gt;1,"정상","부진")))))</f>
        <v>정상</v>
      </c>
      <c r="BK1973" s="54">
        <v>46143</v>
      </c>
      <c r="BL1973" s="52">
        <f t="shared" si="355"/>
        <v>5</v>
      </c>
    </row>
    <row r="1974" spans="1:64" ht="17.100000000000001" customHeight="1">
      <c r="A1974" s="58" t="s">
        <v>1</v>
      </c>
      <c r="B1974" s="57" t="s">
        <v>4764</v>
      </c>
      <c r="C1974" s="56" t="s">
        <v>4765</v>
      </c>
      <c r="D1974" s="213">
        <v>0</v>
      </c>
      <c r="E1974" s="214">
        <v>0</v>
      </c>
      <c r="F1974" s="215">
        <v>0</v>
      </c>
      <c r="G1974" s="213">
        <v>3240</v>
      </c>
      <c r="H1974" s="216">
        <v>5490.687962</v>
      </c>
      <c r="I1974" s="215">
        <v>17789829</v>
      </c>
      <c r="J1974" s="213">
        <v>0</v>
      </c>
      <c r="K1974" s="216">
        <v>0</v>
      </c>
      <c r="L1974" s="215">
        <v>0</v>
      </c>
      <c r="M1974" s="213">
        <v>0</v>
      </c>
      <c r="N1974" s="216">
        <v>0</v>
      </c>
      <c r="O1974" s="215">
        <v>0</v>
      </c>
      <c r="P1974" s="213">
        <v>0</v>
      </c>
      <c r="Q1974" s="216">
        <v>0</v>
      </c>
      <c r="R1974" s="215">
        <v>0</v>
      </c>
      <c r="S1974" s="213">
        <v>3240</v>
      </c>
      <c r="T1974" s="214">
        <v>5490.687962</v>
      </c>
      <c r="U1974" s="217">
        <v>17789829</v>
      </c>
      <c r="V1974" s="213">
        <v>1350</v>
      </c>
      <c r="W1974" s="216">
        <v>5468.2659249999997</v>
      </c>
      <c r="X1974" s="215">
        <v>7382159</v>
      </c>
      <c r="Y1974" s="213">
        <v>0</v>
      </c>
      <c r="Z1974" s="216">
        <v>0</v>
      </c>
      <c r="AA1974" s="215">
        <v>0</v>
      </c>
      <c r="AB1974" s="213">
        <v>0</v>
      </c>
      <c r="AC1974" s="216">
        <v>0</v>
      </c>
      <c r="AD1974" s="215">
        <v>0</v>
      </c>
      <c r="AE1974" s="213">
        <v>0</v>
      </c>
      <c r="AF1974" s="216">
        <v>0</v>
      </c>
      <c r="AG1974" s="215">
        <v>0</v>
      </c>
      <c r="AH1974" s="213">
        <v>1350</v>
      </c>
      <c r="AI1974" s="214">
        <v>5468.2659249999997</v>
      </c>
      <c r="AJ1974" s="215">
        <v>7382159</v>
      </c>
      <c r="AK1974" s="218">
        <v>1890</v>
      </c>
      <c r="AL1974" s="214">
        <v>5506.7037</v>
      </c>
      <c r="AM1974" s="215">
        <v>10407670</v>
      </c>
      <c r="AN1974" s="36">
        <f t="shared" si="347"/>
        <v>9.8492070107814716E-4</v>
      </c>
      <c r="AO1974" s="37">
        <f t="shared" si="348"/>
        <v>0.58333333333333337</v>
      </c>
      <c r="AP1974" s="38" t="s">
        <v>2</v>
      </c>
      <c r="AQ1974" s="39" t="str">
        <f t="shared" si="346"/>
        <v>제품</v>
      </c>
      <c r="AR1974" s="40">
        <f t="shared" si="351"/>
        <v>0</v>
      </c>
      <c r="AS1974" s="41">
        <f t="shared" si="352"/>
        <v>0</v>
      </c>
      <c r="AT1974" s="42">
        <f t="shared" si="353"/>
        <v>10407670</v>
      </c>
      <c r="AU1974" s="43">
        <f t="shared" si="349"/>
        <v>10407670</v>
      </c>
      <c r="AV1974" s="95">
        <f t="shared" si="356"/>
        <v>10407669.993000001</v>
      </c>
      <c r="AW1974" s="61" t="str">
        <f t="shared" si="356"/>
        <v/>
      </c>
      <c r="AX1974" s="61" t="str">
        <f t="shared" si="356"/>
        <v/>
      </c>
      <c r="AY1974" s="61" t="str">
        <f t="shared" si="356"/>
        <v/>
      </c>
      <c r="AZ1974" s="44" t="str">
        <f t="shared" si="356"/>
        <v/>
      </c>
      <c r="BA1974" s="45"/>
      <c r="BB1974" s="97">
        <v>1890</v>
      </c>
      <c r="BC1974" s="98">
        <v>0</v>
      </c>
      <c r="BD1974" s="98">
        <v>0</v>
      </c>
      <c r="BE1974" s="98">
        <v>0</v>
      </c>
      <c r="BF1974" s="98">
        <v>0</v>
      </c>
      <c r="BG1974" s="99">
        <f t="shared" si="354"/>
        <v>1890</v>
      </c>
      <c r="BH1974" s="52">
        <f t="shared" si="350"/>
        <v>0</v>
      </c>
      <c r="BI1974" s="53">
        <f>IFERROR(IF(ROUND(V1974/((D1974+AK1974)/2),1)&lt;0,0,ROUND(V1974/((D1974+AK1974)/2),1)),0)</f>
        <v>1.4</v>
      </c>
      <c r="BJ1974" s="55" t="str">
        <f>IF(AK1974=0,"정상",IF(AP1974="악성","악성",IF(AND(BL1974&gt;3,BI1974&lt;0.5),"악성",IF(AND(AP1974="정상",BL1974&lt;=3),"정상",IF(BI1974&gt;1,"정상","부진")))))</f>
        <v>정상</v>
      </c>
      <c r="BK1974" s="54">
        <v>46143</v>
      </c>
      <c r="BL1974" s="52">
        <f t="shared" si="355"/>
        <v>5</v>
      </c>
    </row>
    <row r="1975" spans="1:64" ht="17.100000000000001" customHeight="1">
      <c r="A1975" s="58" t="s">
        <v>1</v>
      </c>
      <c r="B1975" s="57" t="s">
        <v>4766</v>
      </c>
      <c r="C1975" s="56" t="s">
        <v>4767</v>
      </c>
      <c r="D1975" s="213">
        <v>0</v>
      </c>
      <c r="E1975" s="214">
        <v>0</v>
      </c>
      <c r="F1975" s="215">
        <v>0</v>
      </c>
      <c r="G1975" s="213">
        <v>3240</v>
      </c>
      <c r="H1975" s="216">
        <v>5490.687962</v>
      </c>
      <c r="I1975" s="215">
        <v>17789829</v>
      </c>
      <c r="J1975" s="213">
        <v>0</v>
      </c>
      <c r="K1975" s="216">
        <v>0</v>
      </c>
      <c r="L1975" s="215">
        <v>0</v>
      </c>
      <c r="M1975" s="213">
        <v>0</v>
      </c>
      <c r="N1975" s="216">
        <v>0</v>
      </c>
      <c r="O1975" s="215">
        <v>0</v>
      </c>
      <c r="P1975" s="213">
        <v>0</v>
      </c>
      <c r="Q1975" s="216">
        <v>0</v>
      </c>
      <c r="R1975" s="215">
        <v>0</v>
      </c>
      <c r="S1975" s="213">
        <v>3240</v>
      </c>
      <c r="T1975" s="214">
        <v>5490.687962</v>
      </c>
      <c r="U1975" s="217">
        <v>17789829</v>
      </c>
      <c r="V1975" s="213">
        <v>1200</v>
      </c>
      <c r="W1975" s="216">
        <v>5463.4608330000001</v>
      </c>
      <c r="X1975" s="215">
        <v>6556153</v>
      </c>
      <c r="Y1975" s="213">
        <v>0</v>
      </c>
      <c r="Z1975" s="216">
        <v>0</v>
      </c>
      <c r="AA1975" s="215">
        <v>0</v>
      </c>
      <c r="AB1975" s="213">
        <v>0</v>
      </c>
      <c r="AC1975" s="216">
        <v>0</v>
      </c>
      <c r="AD1975" s="215">
        <v>0</v>
      </c>
      <c r="AE1975" s="213">
        <v>0</v>
      </c>
      <c r="AF1975" s="216">
        <v>0</v>
      </c>
      <c r="AG1975" s="215">
        <v>0</v>
      </c>
      <c r="AH1975" s="213">
        <v>1200</v>
      </c>
      <c r="AI1975" s="214">
        <v>5463.4608330000001</v>
      </c>
      <c r="AJ1975" s="215">
        <v>6556153</v>
      </c>
      <c r="AK1975" s="218">
        <v>2040</v>
      </c>
      <c r="AL1975" s="214">
        <v>5506.7039000000004</v>
      </c>
      <c r="AM1975" s="215">
        <v>11233676</v>
      </c>
      <c r="AN1975" s="36">
        <f t="shared" si="347"/>
        <v>1.0630890527471332E-3</v>
      </c>
      <c r="AO1975" s="37">
        <f t="shared" si="348"/>
        <v>0.62962962962962965</v>
      </c>
      <c r="AP1975" s="38" t="s">
        <v>2</v>
      </c>
      <c r="AQ1975" s="39" t="str">
        <f t="shared" si="346"/>
        <v>제품</v>
      </c>
      <c r="AR1975" s="40">
        <f t="shared" si="351"/>
        <v>0</v>
      </c>
      <c r="AS1975" s="41">
        <f t="shared" si="352"/>
        <v>0</v>
      </c>
      <c r="AT1975" s="42">
        <f t="shared" si="353"/>
        <v>11233676</v>
      </c>
      <c r="AU1975" s="43">
        <f t="shared" si="349"/>
        <v>11233676</v>
      </c>
      <c r="AV1975" s="95">
        <f t="shared" si="356"/>
        <v>11233675.956</v>
      </c>
      <c r="AW1975" s="61" t="str">
        <f t="shared" si="356"/>
        <v/>
      </c>
      <c r="AX1975" s="61" t="str">
        <f t="shared" si="356"/>
        <v/>
      </c>
      <c r="AY1975" s="61" t="str">
        <f t="shared" si="356"/>
        <v/>
      </c>
      <c r="AZ1975" s="44" t="str">
        <f t="shared" si="356"/>
        <v/>
      </c>
      <c r="BA1975" s="45"/>
      <c r="BB1975" s="97">
        <v>2040</v>
      </c>
      <c r="BC1975" s="98">
        <v>0</v>
      </c>
      <c r="BD1975" s="98">
        <v>0</v>
      </c>
      <c r="BE1975" s="98">
        <v>0</v>
      </c>
      <c r="BF1975" s="98">
        <v>0</v>
      </c>
      <c r="BG1975" s="99">
        <f t="shared" si="354"/>
        <v>2040</v>
      </c>
      <c r="BH1975" s="52">
        <f t="shared" si="350"/>
        <v>0</v>
      </c>
      <c r="BI1975" s="53">
        <f>IFERROR(IF(ROUND(V1975/((D1975+AK1975)/2),1)&lt;0,0,ROUND(V1975/((D1975+AK1975)/2),1)),0)</f>
        <v>1.2</v>
      </c>
      <c r="BJ1975" s="55" t="str">
        <f>IF(AK1975=0,"정상",IF(AP1975="악성","악성",IF(AND(BL1975&gt;3,BI1975&lt;0.5),"악성",IF(AND(AP1975="정상",BL1975&lt;=3),"정상",IF(BI1975&gt;1,"정상","부진")))))</f>
        <v>정상</v>
      </c>
      <c r="BK1975" s="54">
        <v>46143</v>
      </c>
      <c r="BL1975" s="52">
        <f t="shared" si="355"/>
        <v>5</v>
      </c>
    </row>
    <row r="1976" spans="1:64" ht="17.100000000000001" customHeight="1">
      <c r="A1976" s="58" t="s">
        <v>1</v>
      </c>
      <c r="B1976" s="57" t="s">
        <v>5197</v>
      </c>
      <c r="C1976" s="56" t="s">
        <v>5198</v>
      </c>
      <c r="D1976" s="213">
        <v>0</v>
      </c>
      <c r="E1976" s="214">
        <v>0</v>
      </c>
      <c r="F1976" s="215">
        <v>0</v>
      </c>
      <c r="G1976" s="213">
        <v>3240</v>
      </c>
      <c r="H1976" s="216">
        <v>5499.2277770000001</v>
      </c>
      <c r="I1976" s="215">
        <v>17817498</v>
      </c>
      <c r="J1976" s="213">
        <v>0</v>
      </c>
      <c r="K1976" s="216">
        <v>0</v>
      </c>
      <c r="L1976" s="215">
        <v>0</v>
      </c>
      <c r="M1976" s="213">
        <v>0</v>
      </c>
      <c r="N1976" s="216">
        <v>0</v>
      </c>
      <c r="O1976" s="215">
        <v>0</v>
      </c>
      <c r="P1976" s="213">
        <v>0</v>
      </c>
      <c r="Q1976" s="216">
        <v>0</v>
      </c>
      <c r="R1976" s="215">
        <v>0</v>
      </c>
      <c r="S1976" s="213">
        <v>3240</v>
      </c>
      <c r="T1976" s="214">
        <v>5499.2277770000001</v>
      </c>
      <c r="U1976" s="217">
        <v>17817498</v>
      </c>
      <c r="V1976" s="213">
        <v>1110</v>
      </c>
      <c r="W1976" s="216">
        <v>5484.8819810000005</v>
      </c>
      <c r="X1976" s="215">
        <v>6088219</v>
      </c>
      <c r="Y1976" s="213">
        <v>0</v>
      </c>
      <c r="Z1976" s="216">
        <v>0</v>
      </c>
      <c r="AA1976" s="215">
        <v>0</v>
      </c>
      <c r="AB1976" s="213">
        <v>0</v>
      </c>
      <c r="AC1976" s="216">
        <v>0</v>
      </c>
      <c r="AD1976" s="215">
        <v>0</v>
      </c>
      <c r="AE1976" s="213">
        <v>0</v>
      </c>
      <c r="AF1976" s="216">
        <v>0</v>
      </c>
      <c r="AG1976" s="215">
        <v>0</v>
      </c>
      <c r="AH1976" s="213">
        <v>1110</v>
      </c>
      <c r="AI1976" s="214">
        <v>5484.8819810000005</v>
      </c>
      <c r="AJ1976" s="215">
        <v>6088219</v>
      </c>
      <c r="AK1976" s="218">
        <v>2130</v>
      </c>
      <c r="AL1976" s="214">
        <v>5506.7037</v>
      </c>
      <c r="AM1976" s="215">
        <v>11729279</v>
      </c>
      <c r="AN1976" s="36">
        <f t="shared" si="347"/>
        <v>1.1099900069680524E-3</v>
      </c>
      <c r="AO1976" s="37">
        <f t="shared" si="348"/>
        <v>0.65740740740740744</v>
      </c>
      <c r="AP1976" s="38" t="s">
        <v>2</v>
      </c>
      <c r="AQ1976" s="39" t="str">
        <f t="shared" si="346"/>
        <v>제품</v>
      </c>
      <c r="AR1976" s="40">
        <f t="shared" si="351"/>
        <v>0</v>
      </c>
      <c r="AS1976" s="41">
        <f t="shared" si="352"/>
        <v>0</v>
      </c>
      <c r="AT1976" s="42">
        <f t="shared" si="353"/>
        <v>11729279</v>
      </c>
      <c r="AU1976" s="43">
        <f t="shared" si="349"/>
        <v>11729279</v>
      </c>
      <c r="AV1976" s="95">
        <f t="shared" si="356"/>
        <v>11729278.881000001</v>
      </c>
      <c r="AW1976" s="61" t="str">
        <f t="shared" si="356"/>
        <v/>
      </c>
      <c r="AX1976" s="61" t="str">
        <f t="shared" si="356"/>
        <v/>
      </c>
      <c r="AY1976" s="61" t="str">
        <f t="shared" si="356"/>
        <v/>
      </c>
      <c r="AZ1976" s="44" t="str">
        <f t="shared" si="356"/>
        <v/>
      </c>
      <c r="BA1976" s="45"/>
      <c r="BB1976" s="97">
        <v>2130</v>
      </c>
      <c r="BC1976" s="98">
        <v>0</v>
      </c>
      <c r="BD1976" s="98">
        <v>0</v>
      </c>
      <c r="BE1976" s="98">
        <v>0</v>
      </c>
      <c r="BF1976" s="98">
        <v>0</v>
      </c>
      <c r="BG1976" s="99">
        <f t="shared" si="354"/>
        <v>2130</v>
      </c>
      <c r="BH1976" s="52">
        <f t="shared" si="350"/>
        <v>0</v>
      </c>
      <c r="BI1976" s="53">
        <f>IFERROR(IF(ROUND(V1976/((D1976+AK1976)/2),1)&lt;0,0,ROUND(V1976/((D1976+AK1976)/2),1)),0)</f>
        <v>1</v>
      </c>
      <c r="BJ1976" s="55" t="str">
        <f>IF(AK1976=0,"정상",IF(AP1976="악성","악성",IF(AND(BL1976&gt;3,BI1976&lt;0.5),"악성",IF(AND(AP1976="정상",BL1976&lt;=3),"정상",IF(BI1976&gt;1,"정상","부진")))))</f>
        <v>부진</v>
      </c>
      <c r="BK1976" s="54">
        <v>46143</v>
      </c>
      <c r="BL1976" s="52">
        <f t="shared" si="355"/>
        <v>5</v>
      </c>
    </row>
    <row r="1977" spans="1:64" ht="17.100000000000001" customHeight="1">
      <c r="A1977" s="58" t="s">
        <v>1</v>
      </c>
      <c r="B1977" s="57" t="s">
        <v>5002</v>
      </c>
      <c r="C1977" s="56" t="s">
        <v>5003</v>
      </c>
      <c r="D1977" s="213">
        <v>0</v>
      </c>
      <c r="E1977" s="214">
        <v>0</v>
      </c>
      <c r="F1977" s="215">
        <v>0</v>
      </c>
      <c r="G1977" s="213">
        <v>756</v>
      </c>
      <c r="H1977" s="216">
        <v>12814.625661</v>
      </c>
      <c r="I1977" s="215">
        <v>9687857</v>
      </c>
      <c r="J1977" s="213">
        <v>0</v>
      </c>
      <c r="K1977" s="216">
        <v>0</v>
      </c>
      <c r="L1977" s="215">
        <v>0</v>
      </c>
      <c r="M1977" s="213">
        <v>0</v>
      </c>
      <c r="N1977" s="216">
        <v>0</v>
      </c>
      <c r="O1977" s="215">
        <v>0</v>
      </c>
      <c r="P1977" s="213">
        <v>0</v>
      </c>
      <c r="Q1977" s="216">
        <v>0</v>
      </c>
      <c r="R1977" s="215">
        <v>0</v>
      </c>
      <c r="S1977" s="213">
        <v>756</v>
      </c>
      <c r="T1977" s="214">
        <v>12814.625661</v>
      </c>
      <c r="U1977" s="217">
        <v>9687857</v>
      </c>
      <c r="V1977" s="213">
        <v>606</v>
      </c>
      <c r="W1977" s="216">
        <v>12598.108910000001</v>
      </c>
      <c r="X1977" s="215">
        <v>7634454</v>
      </c>
      <c r="Y1977" s="213">
        <v>0</v>
      </c>
      <c r="Z1977" s="216">
        <v>0</v>
      </c>
      <c r="AA1977" s="215">
        <v>0</v>
      </c>
      <c r="AB1977" s="213">
        <v>0</v>
      </c>
      <c r="AC1977" s="216">
        <v>0</v>
      </c>
      <c r="AD1977" s="215">
        <v>0</v>
      </c>
      <c r="AE1977" s="213">
        <v>0</v>
      </c>
      <c r="AF1977" s="216">
        <v>0</v>
      </c>
      <c r="AG1977" s="215">
        <v>0</v>
      </c>
      <c r="AH1977" s="213">
        <v>606</v>
      </c>
      <c r="AI1977" s="214">
        <v>12598.108910000001</v>
      </c>
      <c r="AJ1977" s="215">
        <v>7634454</v>
      </c>
      <c r="AK1977" s="218">
        <v>150</v>
      </c>
      <c r="AL1977" s="214">
        <v>13689.353300000001</v>
      </c>
      <c r="AM1977" s="215">
        <v>2053403</v>
      </c>
      <c r="AN1977" s="36">
        <f t="shared" si="347"/>
        <v>1.9432198776056221E-4</v>
      </c>
      <c r="AO1977" s="37">
        <f t="shared" si="348"/>
        <v>0.1984126984126984</v>
      </c>
      <c r="AP1977" s="38" t="s">
        <v>2</v>
      </c>
      <c r="AQ1977" s="39" t="str">
        <f t="shared" si="346"/>
        <v>제품</v>
      </c>
      <c r="AR1977" s="40">
        <f t="shared" si="351"/>
        <v>0</v>
      </c>
      <c r="AS1977" s="41">
        <f t="shared" si="352"/>
        <v>0</v>
      </c>
      <c r="AT1977" s="42">
        <f t="shared" si="353"/>
        <v>2053403</v>
      </c>
      <c r="AU1977" s="43">
        <f t="shared" si="349"/>
        <v>2053403</v>
      </c>
      <c r="AV1977" s="95">
        <f t="shared" si="356"/>
        <v>2053402.9950000001</v>
      </c>
      <c r="AW1977" s="61" t="str">
        <f t="shared" si="356"/>
        <v/>
      </c>
      <c r="AX1977" s="61" t="str">
        <f t="shared" si="356"/>
        <v/>
      </c>
      <c r="AY1977" s="61" t="str">
        <f t="shared" si="356"/>
        <v/>
      </c>
      <c r="AZ1977" s="44" t="str">
        <f t="shared" si="356"/>
        <v/>
      </c>
      <c r="BA1977" s="45"/>
      <c r="BB1977" s="97">
        <v>150</v>
      </c>
      <c r="BC1977" s="98">
        <v>0</v>
      </c>
      <c r="BD1977" s="98">
        <v>0</v>
      </c>
      <c r="BE1977" s="98">
        <v>0</v>
      </c>
      <c r="BF1977" s="98">
        <v>0</v>
      </c>
      <c r="BG1977" s="99">
        <f t="shared" si="354"/>
        <v>150</v>
      </c>
      <c r="BH1977" s="52">
        <f t="shared" si="350"/>
        <v>0</v>
      </c>
      <c r="BI1977" s="53">
        <f>IFERROR(IF(ROUND(V1977/((D1977+AK1977)/2),1)&lt;0,0,ROUND(V1977/((D1977+AK1977)/2),1)),0)</f>
        <v>8.1</v>
      </c>
      <c r="BJ1977" s="55" t="str">
        <f>IF(AK1977=0,"정상",IF(AP1977="악성","악성",IF(AND(BL1977&gt;3,BI1977&lt;0.5),"악성",IF(AND(AP1977="정상",BL1977&lt;=3),"정상",IF(BI1977&gt;1,"정상","부진")))))</f>
        <v>정상</v>
      </c>
      <c r="BK1977" s="54">
        <v>46023</v>
      </c>
      <c r="BL1977" s="52">
        <f t="shared" si="355"/>
        <v>9</v>
      </c>
    </row>
    <row r="1978" spans="1:64" ht="17.100000000000001" customHeight="1">
      <c r="A1978" s="58" t="s">
        <v>1</v>
      </c>
      <c r="B1978" s="57" t="s">
        <v>5199</v>
      </c>
      <c r="C1978" s="56" t="s">
        <v>5200</v>
      </c>
      <c r="D1978" s="213">
        <v>0</v>
      </c>
      <c r="E1978" s="214">
        <v>0</v>
      </c>
      <c r="F1978" s="215">
        <v>0</v>
      </c>
      <c r="G1978" s="213">
        <v>17158</v>
      </c>
      <c r="H1978" s="216">
        <v>25364.386350000001</v>
      </c>
      <c r="I1978" s="215">
        <v>435202141</v>
      </c>
      <c r="J1978" s="213">
        <v>0</v>
      </c>
      <c r="K1978" s="216">
        <v>0</v>
      </c>
      <c r="L1978" s="215">
        <v>0</v>
      </c>
      <c r="M1978" s="213">
        <v>0</v>
      </c>
      <c r="N1978" s="216">
        <v>0</v>
      </c>
      <c r="O1978" s="215">
        <v>0</v>
      </c>
      <c r="P1978" s="213">
        <v>0</v>
      </c>
      <c r="Q1978" s="216">
        <v>0</v>
      </c>
      <c r="R1978" s="215">
        <v>0</v>
      </c>
      <c r="S1978" s="213">
        <v>17158</v>
      </c>
      <c r="T1978" s="214">
        <v>25364.386350000001</v>
      </c>
      <c r="U1978" s="217">
        <v>435202141</v>
      </c>
      <c r="V1978" s="213">
        <v>17158</v>
      </c>
      <c r="W1978" s="216">
        <v>25364.386350000001</v>
      </c>
      <c r="X1978" s="215">
        <v>435202141</v>
      </c>
      <c r="Y1978" s="213">
        <v>0</v>
      </c>
      <c r="Z1978" s="216">
        <v>0</v>
      </c>
      <c r="AA1978" s="215">
        <v>0</v>
      </c>
      <c r="AB1978" s="213">
        <v>0</v>
      </c>
      <c r="AC1978" s="216">
        <v>0</v>
      </c>
      <c r="AD1978" s="215">
        <v>0</v>
      </c>
      <c r="AE1978" s="213">
        <v>0</v>
      </c>
      <c r="AF1978" s="216">
        <v>0</v>
      </c>
      <c r="AG1978" s="215">
        <v>0</v>
      </c>
      <c r="AH1978" s="213">
        <v>17158</v>
      </c>
      <c r="AI1978" s="214">
        <v>25364.386350000001</v>
      </c>
      <c r="AJ1978" s="215">
        <v>435202141</v>
      </c>
      <c r="AK1978" s="218">
        <v>0</v>
      </c>
      <c r="AL1978" s="214">
        <v>0</v>
      </c>
      <c r="AM1978" s="215">
        <v>0</v>
      </c>
      <c r="AN1978" s="36">
        <f t="shared" si="347"/>
        <v>0</v>
      </c>
      <c r="AO1978" s="37">
        <f t="shared" si="348"/>
        <v>0</v>
      </c>
      <c r="AP1978" s="38" t="s">
        <v>2</v>
      </c>
      <c r="AQ1978" s="39" t="str">
        <f t="shared" si="346"/>
        <v>제품</v>
      </c>
      <c r="AR1978" s="40">
        <f t="shared" si="351"/>
        <v>0</v>
      </c>
      <c r="AS1978" s="41">
        <f t="shared" si="352"/>
        <v>0</v>
      </c>
      <c r="AT1978" s="42">
        <f t="shared" si="353"/>
        <v>0</v>
      </c>
      <c r="AU1978" s="43">
        <f t="shared" si="349"/>
        <v>0</v>
      </c>
      <c r="AV1978" s="95" t="str">
        <f t="shared" si="356"/>
        <v/>
      </c>
      <c r="AW1978" s="61" t="str">
        <f t="shared" si="356"/>
        <v/>
      </c>
      <c r="AX1978" s="61" t="str">
        <f t="shared" si="356"/>
        <v/>
      </c>
      <c r="AY1978" s="61" t="str">
        <f t="shared" si="356"/>
        <v/>
      </c>
      <c r="AZ1978" s="44" t="str">
        <f t="shared" si="356"/>
        <v/>
      </c>
      <c r="BA1978" s="45"/>
      <c r="BB1978" s="97">
        <v>0</v>
      </c>
      <c r="BC1978" s="98">
        <v>0</v>
      </c>
      <c r="BD1978" s="98">
        <v>0</v>
      </c>
      <c r="BE1978" s="98">
        <v>0</v>
      </c>
      <c r="BF1978" s="98">
        <v>0</v>
      </c>
      <c r="BG1978" s="99">
        <f t="shared" si="354"/>
        <v>0</v>
      </c>
      <c r="BH1978" s="52">
        <f t="shared" si="350"/>
        <v>0</v>
      </c>
      <c r="BI1978" s="53">
        <f>IFERROR(IF(ROUND(V1978/((D1978+AK1978)/2),1)&lt;0,0,ROUND(V1978/((D1978+AK1978)/2),1)),0)</f>
        <v>0</v>
      </c>
      <c r="BJ1978" s="55" t="str">
        <f>IF(AK1978=0,"정상",IF(AP1978="악성","악성",IF(AND(BL1978&gt;3,BI1978&lt;0.5),"악성",IF(AND(AP1978="정상",BL1978&lt;=3),"정상",IF(BI1978&gt;1,"정상","부진")))))</f>
        <v>정상</v>
      </c>
      <c r="BK1978" s="54">
        <v>46113</v>
      </c>
      <c r="BL1978" s="52">
        <f t="shared" si="355"/>
        <v>6</v>
      </c>
    </row>
    <row r="1979" spans="1:64" ht="17.100000000000001" customHeight="1">
      <c r="A1979" s="58" t="s">
        <v>1</v>
      </c>
      <c r="B1979" s="57" t="s">
        <v>5201</v>
      </c>
      <c r="C1979" s="56" t="s">
        <v>5202</v>
      </c>
      <c r="D1979" s="213">
        <v>0</v>
      </c>
      <c r="E1979" s="214">
        <v>0</v>
      </c>
      <c r="F1979" s="215">
        <v>0</v>
      </c>
      <c r="G1979" s="213">
        <v>7581</v>
      </c>
      <c r="H1979" s="216">
        <v>12320.492679000001</v>
      </c>
      <c r="I1979" s="215">
        <v>93401655</v>
      </c>
      <c r="J1979" s="213">
        <v>0</v>
      </c>
      <c r="K1979" s="216">
        <v>0</v>
      </c>
      <c r="L1979" s="215">
        <v>0</v>
      </c>
      <c r="M1979" s="213">
        <v>0</v>
      </c>
      <c r="N1979" s="216">
        <v>0</v>
      </c>
      <c r="O1979" s="215">
        <v>0</v>
      </c>
      <c r="P1979" s="213">
        <v>0</v>
      </c>
      <c r="Q1979" s="216">
        <v>0</v>
      </c>
      <c r="R1979" s="215">
        <v>0</v>
      </c>
      <c r="S1979" s="213">
        <v>7581</v>
      </c>
      <c r="T1979" s="214">
        <v>12320.492679000001</v>
      </c>
      <c r="U1979" s="217">
        <v>93401655</v>
      </c>
      <c r="V1979" s="213">
        <v>7581</v>
      </c>
      <c r="W1979" s="216">
        <v>12320.492679000001</v>
      </c>
      <c r="X1979" s="215">
        <v>93401655</v>
      </c>
      <c r="Y1979" s="213">
        <v>0</v>
      </c>
      <c r="Z1979" s="216">
        <v>0</v>
      </c>
      <c r="AA1979" s="215">
        <v>0</v>
      </c>
      <c r="AB1979" s="213">
        <v>0</v>
      </c>
      <c r="AC1979" s="216">
        <v>0</v>
      </c>
      <c r="AD1979" s="215">
        <v>0</v>
      </c>
      <c r="AE1979" s="213">
        <v>0</v>
      </c>
      <c r="AF1979" s="216">
        <v>0</v>
      </c>
      <c r="AG1979" s="215">
        <v>0</v>
      </c>
      <c r="AH1979" s="213">
        <v>7581</v>
      </c>
      <c r="AI1979" s="214">
        <v>12320.492679000001</v>
      </c>
      <c r="AJ1979" s="215">
        <v>93401655</v>
      </c>
      <c r="AK1979" s="218">
        <v>0</v>
      </c>
      <c r="AL1979" s="214">
        <v>0</v>
      </c>
      <c r="AM1979" s="215">
        <v>0</v>
      </c>
      <c r="AN1979" s="36">
        <f t="shared" si="347"/>
        <v>0</v>
      </c>
      <c r="AO1979" s="37">
        <f t="shared" si="348"/>
        <v>0</v>
      </c>
      <c r="AP1979" s="38" t="s">
        <v>2</v>
      </c>
      <c r="AQ1979" s="39" t="str">
        <f t="shared" si="346"/>
        <v>제품</v>
      </c>
      <c r="AR1979" s="40">
        <f t="shared" si="351"/>
        <v>0</v>
      </c>
      <c r="AS1979" s="41">
        <f t="shared" si="352"/>
        <v>0</v>
      </c>
      <c r="AT1979" s="42">
        <f t="shared" si="353"/>
        <v>0</v>
      </c>
      <c r="AU1979" s="43">
        <f t="shared" si="349"/>
        <v>0</v>
      </c>
      <c r="AV1979" s="95" t="str">
        <f t="shared" si="356"/>
        <v/>
      </c>
      <c r="AW1979" s="61" t="str">
        <f t="shared" si="356"/>
        <v/>
      </c>
      <c r="AX1979" s="61" t="str">
        <f t="shared" si="356"/>
        <v/>
      </c>
      <c r="AY1979" s="61" t="str">
        <f t="shared" si="356"/>
        <v/>
      </c>
      <c r="AZ1979" s="44" t="str">
        <f t="shared" si="356"/>
        <v/>
      </c>
      <c r="BA1979" s="45"/>
      <c r="BB1979" s="97">
        <v>0</v>
      </c>
      <c r="BC1979" s="98">
        <v>0</v>
      </c>
      <c r="BD1979" s="98">
        <v>0</v>
      </c>
      <c r="BE1979" s="98">
        <v>0</v>
      </c>
      <c r="BF1979" s="98">
        <v>0</v>
      </c>
      <c r="BG1979" s="99">
        <f t="shared" si="354"/>
        <v>0</v>
      </c>
      <c r="BH1979" s="52">
        <f t="shared" si="350"/>
        <v>0</v>
      </c>
      <c r="BI1979" s="53">
        <f>IFERROR(IF(ROUND(V1979/((D1979+AK1979)/2),1)&lt;0,0,ROUND(V1979/((D1979+AK1979)/2),1)),0)</f>
        <v>0</v>
      </c>
      <c r="BJ1979" s="55" t="str">
        <f>IF(AK1979=0,"정상",IF(AP1979="악성","악성",IF(AND(BL1979&gt;3,BI1979&lt;0.5),"악성",IF(AND(AP1979="정상",BL1979&lt;=3),"정상",IF(BI1979&gt;1,"정상","부진")))))</f>
        <v>정상</v>
      </c>
      <c r="BK1979" s="54">
        <v>45931</v>
      </c>
      <c r="BL1979" s="52">
        <f t="shared" si="355"/>
        <v>12</v>
      </c>
    </row>
    <row r="1980" spans="1:64" ht="17.100000000000001" customHeight="1">
      <c r="A1980" s="58" t="s">
        <v>1</v>
      </c>
      <c r="B1980" s="57" t="s">
        <v>5203</v>
      </c>
      <c r="C1980" s="56" t="s">
        <v>5204</v>
      </c>
      <c r="D1980" s="213">
        <v>0</v>
      </c>
      <c r="E1980" s="214">
        <v>0</v>
      </c>
      <c r="F1980" s="215">
        <v>0</v>
      </c>
      <c r="G1980" s="213">
        <v>16152</v>
      </c>
      <c r="H1980" s="216">
        <v>25613.892892</v>
      </c>
      <c r="I1980" s="215">
        <v>413715598</v>
      </c>
      <c r="J1980" s="213">
        <v>0</v>
      </c>
      <c r="K1980" s="216">
        <v>0</v>
      </c>
      <c r="L1980" s="215">
        <v>0</v>
      </c>
      <c r="M1980" s="213">
        <v>0</v>
      </c>
      <c r="N1980" s="216">
        <v>0</v>
      </c>
      <c r="O1980" s="215">
        <v>0</v>
      </c>
      <c r="P1980" s="213">
        <v>0</v>
      </c>
      <c r="Q1980" s="216">
        <v>0</v>
      </c>
      <c r="R1980" s="215">
        <v>0</v>
      </c>
      <c r="S1980" s="213">
        <v>16152</v>
      </c>
      <c r="T1980" s="214">
        <v>25613.892892</v>
      </c>
      <c r="U1980" s="217">
        <v>413715598</v>
      </c>
      <c r="V1980" s="213">
        <v>16152</v>
      </c>
      <c r="W1980" s="216">
        <v>25613.892892</v>
      </c>
      <c r="X1980" s="215">
        <v>413715598</v>
      </c>
      <c r="Y1980" s="213">
        <v>0</v>
      </c>
      <c r="Z1980" s="216">
        <v>0</v>
      </c>
      <c r="AA1980" s="215">
        <v>0</v>
      </c>
      <c r="AB1980" s="213">
        <v>0</v>
      </c>
      <c r="AC1980" s="216">
        <v>0</v>
      </c>
      <c r="AD1980" s="215">
        <v>0</v>
      </c>
      <c r="AE1980" s="213">
        <v>0</v>
      </c>
      <c r="AF1980" s="216">
        <v>0</v>
      </c>
      <c r="AG1980" s="215">
        <v>0</v>
      </c>
      <c r="AH1980" s="213">
        <v>16152</v>
      </c>
      <c r="AI1980" s="214">
        <v>25613.892892</v>
      </c>
      <c r="AJ1980" s="215">
        <v>413715598</v>
      </c>
      <c r="AK1980" s="218">
        <v>0</v>
      </c>
      <c r="AL1980" s="214">
        <v>0</v>
      </c>
      <c r="AM1980" s="215">
        <v>0</v>
      </c>
      <c r="AN1980" s="36">
        <f t="shared" si="347"/>
        <v>0</v>
      </c>
      <c r="AO1980" s="37">
        <f t="shared" si="348"/>
        <v>0</v>
      </c>
      <c r="AP1980" s="38" t="s">
        <v>2</v>
      </c>
      <c r="AQ1980" s="39" t="str">
        <f t="shared" ref="AQ1980:AQ2011" si="357">A1980</f>
        <v>제품</v>
      </c>
      <c r="AR1980" s="40">
        <f t="shared" si="351"/>
        <v>0</v>
      </c>
      <c r="AS1980" s="41">
        <f t="shared" si="352"/>
        <v>0</v>
      </c>
      <c r="AT1980" s="42">
        <f t="shared" si="353"/>
        <v>0</v>
      </c>
      <c r="AU1980" s="43">
        <f t="shared" si="349"/>
        <v>0</v>
      </c>
      <c r="AV1980" s="95" t="str">
        <f t="shared" si="356"/>
        <v/>
      </c>
      <c r="AW1980" s="61" t="str">
        <f t="shared" si="356"/>
        <v/>
      </c>
      <c r="AX1980" s="61" t="str">
        <f t="shared" si="356"/>
        <v/>
      </c>
      <c r="AY1980" s="61" t="str">
        <f t="shared" si="356"/>
        <v/>
      </c>
      <c r="AZ1980" s="44" t="str">
        <f t="shared" si="356"/>
        <v/>
      </c>
      <c r="BA1980" s="45"/>
      <c r="BB1980" s="97">
        <v>0</v>
      </c>
      <c r="BC1980" s="98">
        <v>0</v>
      </c>
      <c r="BD1980" s="98">
        <v>0</v>
      </c>
      <c r="BE1980" s="98">
        <v>0</v>
      </c>
      <c r="BF1980" s="98">
        <v>0</v>
      </c>
      <c r="BG1980" s="99">
        <f t="shared" si="354"/>
        <v>0</v>
      </c>
      <c r="BH1980" s="52">
        <f t="shared" si="350"/>
        <v>0</v>
      </c>
      <c r="BI1980" s="53">
        <f>IFERROR(IF(ROUND(V1980/((D1980+AK1980)/2),1)&lt;0,0,ROUND(V1980/((D1980+AK1980)/2),1)),0)</f>
        <v>0</v>
      </c>
      <c r="BJ1980" s="55" t="str">
        <f>IF(AK1980=0,"정상",IF(AP1980="악성","악성",IF(AND(BL1980&gt;3,BI1980&lt;0.5),"악성",IF(AND(AP1980="정상",BL1980&lt;=3),"정상",IF(BI1980&gt;1,"정상","부진")))))</f>
        <v>정상</v>
      </c>
      <c r="BK1980" s="54">
        <v>46113</v>
      </c>
      <c r="BL1980" s="52">
        <f t="shared" si="355"/>
        <v>6</v>
      </c>
    </row>
    <row r="1981" spans="1:64" ht="17.100000000000001" customHeight="1">
      <c r="A1981" s="58" t="s">
        <v>1</v>
      </c>
      <c r="B1981" s="57" t="s">
        <v>5205</v>
      </c>
      <c r="C1981" s="56" t="s">
        <v>5206</v>
      </c>
      <c r="D1981" s="213">
        <v>0</v>
      </c>
      <c r="E1981" s="214">
        <v>0</v>
      </c>
      <c r="F1981" s="215">
        <v>0</v>
      </c>
      <c r="G1981" s="213">
        <v>24195</v>
      </c>
      <c r="H1981" s="216">
        <v>1578.4543080000001</v>
      </c>
      <c r="I1981" s="215">
        <v>38190702</v>
      </c>
      <c r="J1981" s="213">
        <v>0</v>
      </c>
      <c r="K1981" s="216">
        <v>0</v>
      </c>
      <c r="L1981" s="215">
        <v>0</v>
      </c>
      <c r="M1981" s="213">
        <v>0</v>
      </c>
      <c r="N1981" s="216">
        <v>0</v>
      </c>
      <c r="O1981" s="215">
        <v>0</v>
      </c>
      <c r="P1981" s="213">
        <v>0</v>
      </c>
      <c r="Q1981" s="216">
        <v>0</v>
      </c>
      <c r="R1981" s="215">
        <v>0</v>
      </c>
      <c r="S1981" s="213">
        <v>24195</v>
      </c>
      <c r="T1981" s="214">
        <v>1578.4543080000001</v>
      </c>
      <c r="U1981" s="217">
        <v>38190702</v>
      </c>
      <c r="V1981" s="213">
        <v>24195</v>
      </c>
      <c r="W1981" s="216">
        <v>1578.4543080000001</v>
      </c>
      <c r="X1981" s="215">
        <v>38190702</v>
      </c>
      <c r="Y1981" s="213">
        <v>0</v>
      </c>
      <c r="Z1981" s="216">
        <v>0</v>
      </c>
      <c r="AA1981" s="215">
        <v>0</v>
      </c>
      <c r="AB1981" s="213">
        <v>0</v>
      </c>
      <c r="AC1981" s="216">
        <v>0</v>
      </c>
      <c r="AD1981" s="215">
        <v>0</v>
      </c>
      <c r="AE1981" s="213">
        <v>0</v>
      </c>
      <c r="AF1981" s="216">
        <v>0</v>
      </c>
      <c r="AG1981" s="215">
        <v>0</v>
      </c>
      <c r="AH1981" s="213">
        <v>24195</v>
      </c>
      <c r="AI1981" s="214">
        <v>1578.4543080000001</v>
      </c>
      <c r="AJ1981" s="215">
        <v>38190702</v>
      </c>
      <c r="AK1981" s="218">
        <v>0</v>
      </c>
      <c r="AL1981" s="214">
        <v>0</v>
      </c>
      <c r="AM1981" s="215">
        <v>0</v>
      </c>
      <c r="AN1981" s="36">
        <f t="shared" si="347"/>
        <v>0</v>
      </c>
      <c r="AO1981" s="37">
        <f t="shared" si="348"/>
        <v>0</v>
      </c>
      <c r="AP1981" s="38" t="s">
        <v>2</v>
      </c>
      <c r="AQ1981" s="39" t="str">
        <f t="shared" si="357"/>
        <v>제품</v>
      </c>
      <c r="AR1981" s="40">
        <f t="shared" si="351"/>
        <v>0</v>
      </c>
      <c r="AS1981" s="41">
        <f t="shared" si="352"/>
        <v>0</v>
      </c>
      <c r="AT1981" s="42">
        <f t="shared" si="353"/>
        <v>0</v>
      </c>
      <c r="AU1981" s="43">
        <f t="shared" si="349"/>
        <v>0</v>
      </c>
      <c r="AV1981" s="95" t="str">
        <f t="shared" si="356"/>
        <v/>
      </c>
      <c r="AW1981" s="61" t="str">
        <f t="shared" si="356"/>
        <v/>
      </c>
      <c r="AX1981" s="61" t="str">
        <f t="shared" si="356"/>
        <v/>
      </c>
      <c r="AY1981" s="61" t="str">
        <f t="shared" si="356"/>
        <v/>
      </c>
      <c r="AZ1981" s="44" t="str">
        <f t="shared" si="356"/>
        <v/>
      </c>
      <c r="BA1981" s="45"/>
      <c r="BB1981" s="97">
        <v>0</v>
      </c>
      <c r="BC1981" s="98">
        <v>0</v>
      </c>
      <c r="BD1981" s="98">
        <v>0</v>
      </c>
      <c r="BE1981" s="98">
        <v>0</v>
      </c>
      <c r="BF1981" s="98">
        <v>0</v>
      </c>
      <c r="BG1981" s="99">
        <f t="shared" si="354"/>
        <v>0</v>
      </c>
      <c r="BH1981" s="52">
        <f t="shared" si="350"/>
        <v>0</v>
      </c>
      <c r="BI1981" s="53">
        <f>IFERROR(IF(ROUND(V1981/((D1981+AK1981)/2),1)&lt;0,0,ROUND(V1981/((D1981+AK1981)/2),1)),0)</f>
        <v>0</v>
      </c>
      <c r="BJ1981" s="55" t="str">
        <f>IF(AK1981=0,"정상",IF(AP1981="악성","악성",IF(AND(BL1981&gt;3,BI1981&lt;0.5),"악성",IF(AND(AP1981="정상",BL1981&lt;=3),"정상",IF(BI1981&gt;1,"정상","부진")))))</f>
        <v>정상</v>
      </c>
      <c r="BK1981" s="54">
        <v>46113</v>
      </c>
      <c r="BL1981" s="52">
        <f t="shared" si="355"/>
        <v>6</v>
      </c>
    </row>
    <row r="1982" spans="1:64" ht="17.100000000000001" customHeight="1">
      <c r="A1982" s="58" t="s">
        <v>1</v>
      </c>
      <c r="B1982" s="57" t="s">
        <v>5207</v>
      </c>
      <c r="C1982" s="56" t="s">
        <v>5208</v>
      </c>
      <c r="D1982" s="213">
        <v>0</v>
      </c>
      <c r="E1982" s="214">
        <v>0</v>
      </c>
      <c r="F1982" s="215">
        <v>0</v>
      </c>
      <c r="G1982" s="213">
        <v>21163</v>
      </c>
      <c r="H1982" s="216">
        <v>1588.6636579999999</v>
      </c>
      <c r="I1982" s="215">
        <v>33620889</v>
      </c>
      <c r="J1982" s="213">
        <v>0</v>
      </c>
      <c r="K1982" s="216">
        <v>0</v>
      </c>
      <c r="L1982" s="215">
        <v>0</v>
      </c>
      <c r="M1982" s="213">
        <v>0</v>
      </c>
      <c r="N1982" s="216">
        <v>0</v>
      </c>
      <c r="O1982" s="215">
        <v>0</v>
      </c>
      <c r="P1982" s="213">
        <v>0</v>
      </c>
      <c r="Q1982" s="216">
        <v>0</v>
      </c>
      <c r="R1982" s="215">
        <v>0</v>
      </c>
      <c r="S1982" s="213">
        <v>21163</v>
      </c>
      <c r="T1982" s="214">
        <v>1588.6636579999999</v>
      </c>
      <c r="U1982" s="217">
        <v>33620889</v>
      </c>
      <c r="V1982" s="213">
        <v>21163</v>
      </c>
      <c r="W1982" s="216">
        <v>1588.6636579999999</v>
      </c>
      <c r="X1982" s="215">
        <v>33620889</v>
      </c>
      <c r="Y1982" s="213">
        <v>0</v>
      </c>
      <c r="Z1982" s="216">
        <v>0</v>
      </c>
      <c r="AA1982" s="215">
        <v>0</v>
      </c>
      <c r="AB1982" s="213">
        <v>0</v>
      </c>
      <c r="AC1982" s="216">
        <v>0</v>
      </c>
      <c r="AD1982" s="215">
        <v>0</v>
      </c>
      <c r="AE1982" s="213">
        <v>0</v>
      </c>
      <c r="AF1982" s="216">
        <v>0</v>
      </c>
      <c r="AG1982" s="215">
        <v>0</v>
      </c>
      <c r="AH1982" s="213">
        <v>21163</v>
      </c>
      <c r="AI1982" s="214">
        <v>1588.6636579999999</v>
      </c>
      <c r="AJ1982" s="215">
        <v>33620889</v>
      </c>
      <c r="AK1982" s="218">
        <v>0</v>
      </c>
      <c r="AL1982" s="214">
        <v>0</v>
      </c>
      <c r="AM1982" s="215">
        <v>0</v>
      </c>
      <c r="AN1982" s="36">
        <f t="shared" si="347"/>
        <v>0</v>
      </c>
      <c r="AO1982" s="37">
        <f t="shared" si="348"/>
        <v>0</v>
      </c>
      <c r="AP1982" s="38" t="s">
        <v>2</v>
      </c>
      <c r="AQ1982" s="39" t="str">
        <f t="shared" si="357"/>
        <v>제품</v>
      </c>
      <c r="AR1982" s="40">
        <f t="shared" si="351"/>
        <v>0</v>
      </c>
      <c r="AS1982" s="41">
        <f t="shared" si="352"/>
        <v>0</v>
      </c>
      <c r="AT1982" s="42">
        <f t="shared" si="353"/>
        <v>0</v>
      </c>
      <c r="AU1982" s="43">
        <f t="shared" si="349"/>
        <v>0</v>
      </c>
      <c r="AV1982" s="95" t="str">
        <f t="shared" si="356"/>
        <v/>
      </c>
      <c r="AW1982" s="61" t="str">
        <f t="shared" si="356"/>
        <v/>
      </c>
      <c r="AX1982" s="61" t="str">
        <f t="shared" si="356"/>
        <v/>
      </c>
      <c r="AY1982" s="61" t="str">
        <f t="shared" si="356"/>
        <v/>
      </c>
      <c r="AZ1982" s="44" t="str">
        <f t="shared" si="356"/>
        <v/>
      </c>
      <c r="BA1982" s="45"/>
      <c r="BB1982" s="97">
        <v>0</v>
      </c>
      <c r="BC1982" s="98">
        <v>0</v>
      </c>
      <c r="BD1982" s="98">
        <v>0</v>
      </c>
      <c r="BE1982" s="98">
        <v>0</v>
      </c>
      <c r="BF1982" s="98">
        <v>0</v>
      </c>
      <c r="BG1982" s="99">
        <f t="shared" si="354"/>
        <v>0</v>
      </c>
      <c r="BH1982" s="52">
        <f t="shared" si="350"/>
        <v>0</v>
      </c>
      <c r="BI1982" s="53">
        <f>IFERROR(IF(ROUND(V1982/((D1982+AK1982)/2),1)&lt;0,0,ROUND(V1982/((D1982+AK1982)/2),1)),0)</f>
        <v>0</v>
      </c>
      <c r="BJ1982" s="55" t="str">
        <f>IF(AK1982=0,"정상",IF(AP1982="악성","악성",IF(AND(BL1982&gt;3,BI1982&lt;0.5),"악성",IF(AND(AP1982="정상",BL1982&lt;=3),"정상",IF(BI1982&gt;1,"정상","부진")))))</f>
        <v>정상</v>
      </c>
      <c r="BK1982" s="54">
        <v>46174</v>
      </c>
      <c r="BL1982" s="52">
        <f t="shared" si="355"/>
        <v>4</v>
      </c>
    </row>
    <row r="1983" spans="1:64" ht="17.100000000000001" customHeight="1">
      <c r="A1983" s="58" t="s">
        <v>1</v>
      </c>
      <c r="B1983" s="57" t="s">
        <v>5209</v>
      </c>
      <c r="C1983" s="56" t="s">
        <v>5210</v>
      </c>
      <c r="D1983" s="213">
        <v>0</v>
      </c>
      <c r="E1983" s="214">
        <v>0</v>
      </c>
      <c r="F1983" s="215">
        <v>0</v>
      </c>
      <c r="G1983" s="213">
        <v>21963</v>
      </c>
      <c r="H1983" s="216">
        <v>1957.3760870000001</v>
      </c>
      <c r="I1983" s="215">
        <v>42989851</v>
      </c>
      <c r="J1983" s="213">
        <v>0</v>
      </c>
      <c r="K1983" s="216">
        <v>0</v>
      </c>
      <c r="L1983" s="215">
        <v>0</v>
      </c>
      <c r="M1983" s="213">
        <v>0</v>
      </c>
      <c r="N1983" s="216">
        <v>0</v>
      </c>
      <c r="O1983" s="215">
        <v>0</v>
      </c>
      <c r="P1983" s="213">
        <v>0</v>
      </c>
      <c r="Q1983" s="216">
        <v>0</v>
      </c>
      <c r="R1983" s="215">
        <v>0</v>
      </c>
      <c r="S1983" s="213">
        <v>21963</v>
      </c>
      <c r="T1983" s="214">
        <v>1957.3760870000001</v>
      </c>
      <c r="U1983" s="217">
        <v>42989851</v>
      </c>
      <c r="V1983" s="213">
        <v>21963</v>
      </c>
      <c r="W1983" s="216">
        <v>1957.3760870000001</v>
      </c>
      <c r="X1983" s="215">
        <v>42989851</v>
      </c>
      <c r="Y1983" s="213">
        <v>0</v>
      </c>
      <c r="Z1983" s="216">
        <v>0</v>
      </c>
      <c r="AA1983" s="215">
        <v>0</v>
      </c>
      <c r="AB1983" s="213">
        <v>0</v>
      </c>
      <c r="AC1983" s="216">
        <v>0</v>
      </c>
      <c r="AD1983" s="215">
        <v>0</v>
      </c>
      <c r="AE1983" s="213">
        <v>0</v>
      </c>
      <c r="AF1983" s="216">
        <v>0</v>
      </c>
      <c r="AG1983" s="215">
        <v>0</v>
      </c>
      <c r="AH1983" s="213">
        <v>21963</v>
      </c>
      <c r="AI1983" s="214">
        <v>1957.3760870000001</v>
      </c>
      <c r="AJ1983" s="215">
        <v>42989851</v>
      </c>
      <c r="AK1983" s="218">
        <v>0</v>
      </c>
      <c r="AL1983" s="214">
        <v>0</v>
      </c>
      <c r="AM1983" s="215">
        <v>0</v>
      </c>
      <c r="AN1983" s="36">
        <f t="shared" si="347"/>
        <v>0</v>
      </c>
      <c r="AO1983" s="37">
        <f t="shared" si="348"/>
        <v>0</v>
      </c>
      <c r="AP1983" s="38" t="s">
        <v>2</v>
      </c>
      <c r="AQ1983" s="39" t="str">
        <f t="shared" si="357"/>
        <v>제품</v>
      </c>
      <c r="AR1983" s="40">
        <f t="shared" si="351"/>
        <v>0</v>
      </c>
      <c r="AS1983" s="41">
        <f t="shared" si="352"/>
        <v>0</v>
      </c>
      <c r="AT1983" s="42">
        <f t="shared" si="353"/>
        <v>0</v>
      </c>
      <c r="AU1983" s="43">
        <f t="shared" si="349"/>
        <v>0</v>
      </c>
      <c r="AV1983" s="95" t="str">
        <f t="shared" si="356"/>
        <v/>
      </c>
      <c r="AW1983" s="61" t="str">
        <f t="shared" si="356"/>
        <v/>
      </c>
      <c r="AX1983" s="61" t="str">
        <f t="shared" si="356"/>
        <v/>
      </c>
      <c r="AY1983" s="61" t="str">
        <f t="shared" si="356"/>
        <v/>
      </c>
      <c r="AZ1983" s="44" t="str">
        <f t="shared" si="356"/>
        <v/>
      </c>
      <c r="BA1983" s="45"/>
      <c r="BB1983" s="97">
        <v>0</v>
      </c>
      <c r="BC1983" s="98">
        <v>0</v>
      </c>
      <c r="BD1983" s="98">
        <v>0</v>
      </c>
      <c r="BE1983" s="98">
        <v>0</v>
      </c>
      <c r="BF1983" s="98">
        <v>0</v>
      </c>
      <c r="BG1983" s="99">
        <f t="shared" si="354"/>
        <v>0</v>
      </c>
      <c r="BH1983" s="52">
        <f t="shared" si="350"/>
        <v>0</v>
      </c>
      <c r="BI1983" s="53">
        <f>IFERROR(IF(ROUND(V1983/((D1983+AK1983)/2),1)&lt;0,0,ROUND(V1983/((D1983+AK1983)/2),1)),0)</f>
        <v>0</v>
      </c>
      <c r="BJ1983" s="55" t="str">
        <f>IF(AK1983=0,"정상",IF(AP1983="악성","악성",IF(AND(BL1983&gt;3,BI1983&lt;0.5),"악성",IF(AND(AP1983="정상",BL1983&lt;=3),"정상",IF(BI1983&gt;1,"정상","부진")))))</f>
        <v>정상</v>
      </c>
      <c r="BK1983" s="54">
        <v>46174</v>
      </c>
      <c r="BL1983" s="52">
        <f t="shared" si="355"/>
        <v>4</v>
      </c>
    </row>
    <row r="1984" spans="1:64" ht="17.100000000000001" customHeight="1">
      <c r="A1984" s="58" t="s">
        <v>1</v>
      </c>
      <c r="B1984" s="57" t="s">
        <v>5211</v>
      </c>
      <c r="C1984" s="56" t="s">
        <v>5212</v>
      </c>
      <c r="D1984" s="213">
        <v>0</v>
      </c>
      <c r="E1984" s="214">
        <v>0</v>
      </c>
      <c r="F1984" s="215">
        <v>0</v>
      </c>
      <c r="G1984" s="213">
        <v>30195</v>
      </c>
      <c r="H1984" s="216">
        <v>1920.2026490000001</v>
      </c>
      <c r="I1984" s="215">
        <v>57980519</v>
      </c>
      <c r="J1984" s="213">
        <v>0</v>
      </c>
      <c r="K1984" s="216">
        <v>0</v>
      </c>
      <c r="L1984" s="215">
        <v>0</v>
      </c>
      <c r="M1984" s="213">
        <v>0</v>
      </c>
      <c r="N1984" s="216">
        <v>0</v>
      </c>
      <c r="O1984" s="215">
        <v>0</v>
      </c>
      <c r="P1984" s="213">
        <v>0</v>
      </c>
      <c r="Q1984" s="216">
        <v>0</v>
      </c>
      <c r="R1984" s="215">
        <v>0</v>
      </c>
      <c r="S1984" s="213">
        <v>30195</v>
      </c>
      <c r="T1984" s="214">
        <v>1920.2026490000001</v>
      </c>
      <c r="U1984" s="217">
        <v>57980519</v>
      </c>
      <c r="V1984" s="213">
        <v>30195</v>
      </c>
      <c r="W1984" s="216">
        <v>1920.2026490000001</v>
      </c>
      <c r="X1984" s="215">
        <v>57980519</v>
      </c>
      <c r="Y1984" s="213">
        <v>0</v>
      </c>
      <c r="Z1984" s="216">
        <v>0</v>
      </c>
      <c r="AA1984" s="215">
        <v>0</v>
      </c>
      <c r="AB1984" s="213">
        <v>0</v>
      </c>
      <c r="AC1984" s="216">
        <v>0</v>
      </c>
      <c r="AD1984" s="215">
        <v>0</v>
      </c>
      <c r="AE1984" s="213">
        <v>0</v>
      </c>
      <c r="AF1984" s="216">
        <v>0</v>
      </c>
      <c r="AG1984" s="215">
        <v>0</v>
      </c>
      <c r="AH1984" s="213">
        <v>30195</v>
      </c>
      <c r="AI1984" s="214">
        <v>1920.2026490000001</v>
      </c>
      <c r="AJ1984" s="215">
        <v>57980519</v>
      </c>
      <c r="AK1984" s="218">
        <v>0</v>
      </c>
      <c r="AL1984" s="214">
        <v>0</v>
      </c>
      <c r="AM1984" s="215">
        <v>0</v>
      </c>
      <c r="AN1984" s="36">
        <f t="shared" si="347"/>
        <v>0</v>
      </c>
      <c r="AO1984" s="37">
        <f t="shared" si="348"/>
        <v>0</v>
      </c>
      <c r="AP1984" s="38" t="s">
        <v>2</v>
      </c>
      <c r="AQ1984" s="39" t="str">
        <f t="shared" si="357"/>
        <v>제품</v>
      </c>
      <c r="AR1984" s="40">
        <f t="shared" si="351"/>
        <v>0</v>
      </c>
      <c r="AS1984" s="41">
        <f t="shared" si="352"/>
        <v>0</v>
      </c>
      <c r="AT1984" s="42">
        <f t="shared" si="353"/>
        <v>0</v>
      </c>
      <c r="AU1984" s="43">
        <f t="shared" si="349"/>
        <v>0</v>
      </c>
      <c r="AV1984" s="95" t="str">
        <f t="shared" si="356"/>
        <v/>
      </c>
      <c r="AW1984" s="61" t="str">
        <f t="shared" si="356"/>
        <v/>
      </c>
      <c r="AX1984" s="61" t="str">
        <f t="shared" si="356"/>
        <v/>
      </c>
      <c r="AY1984" s="61" t="str">
        <f t="shared" si="356"/>
        <v/>
      </c>
      <c r="AZ1984" s="44" t="str">
        <f t="shared" si="356"/>
        <v/>
      </c>
      <c r="BA1984" s="45"/>
      <c r="BB1984" s="97">
        <v>0</v>
      </c>
      <c r="BC1984" s="98">
        <v>0</v>
      </c>
      <c r="BD1984" s="98">
        <v>0</v>
      </c>
      <c r="BE1984" s="98">
        <v>0</v>
      </c>
      <c r="BF1984" s="98">
        <v>0</v>
      </c>
      <c r="BG1984" s="99">
        <f t="shared" si="354"/>
        <v>0</v>
      </c>
      <c r="BH1984" s="52">
        <f t="shared" si="350"/>
        <v>0</v>
      </c>
      <c r="BI1984" s="53">
        <f>IFERROR(IF(ROUND(V1984/((D1984+AK1984)/2),1)&lt;0,0,ROUND(V1984/((D1984+AK1984)/2),1)),0)</f>
        <v>0</v>
      </c>
      <c r="BJ1984" s="55" t="str">
        <f>IF(AK1984=0,"정상",IF(AP1984="악성","악성",IF(AND(BL1984&gt;3,BI1984&lt;0.5),"악성",IF(AND(AP1984="정상",BL1984&lt;=3),"정상",IF(BI1984&gt;1,"정상","부진")))))</f>
        <v>정상</v>
      </c>
      <c r="BK1984" s="54">
        <v>46113</v>
      </c>
      <c r="BL1984" s="52">
        <f t="shared" si="355"/>
        <v>6</v>
      </c>
    </row>
    <row r="1985" spans="1:64" ht="17.100000000000001" customHeight="1">
      <c r="A1985" s="58" t="s">
        <v>1</v>
      </c>
      <c r="B1985" s="57" t="s">
        <v>5213</v>
      </c>
      <c r="C1985" s="56" t="s">
        <v>5214</v>
      </c>
      <c r="D1985" s="213">
        <v>0</v>
      </c>
      <c r="E1985" s="214">
        <v>0</v>
      </c>
      <c r="F1985" s="215">
        <v>0</v>
      </c>
      <c r="G1985" s="213">
        <v>23195</v>
      </c>
      <c r="H1985" s="216">
        <v>1661.203276</v>
      </c>
      <c r="I1985" s="215">
        <v>38531610</v>
      </c>
      <c r="J1985" s="213">
        <v>0</v>
      </c>
      <c r="K1985" s="216">
        <v>0</v>
      </c>
      <c r="L1985" s="215">
        <v>0</v>
      </c>
      <c r="M1985" s="213">
        <v>0</v>
      </c>
      <c r="N1985" s="216">
        <v>0</v>
      </c>
      <c r="O1985" s="215">
        <v>0</v>
      </c>
      <c r="P1985" s="213">
        <v>0</v>
      </c>
      <c r="Q1985" s="216">
        <v>0</v>
      </c>
      <c r="R1985" s="215">
        <v>0</v>
      </c>
      <c r="S1985" s="213">
        <v>23195</v>
      </c>
      <c r="T1985" s="214">
        <v>1661.203276</v>
      </c>
      <c r="U1985" s="217">
        <v>38531610</v>
      </c>
      <c r="V1985" s="213">
        <v>23195</v>
      </c>
      <c r="W1985" s="216">
        <v>1661.203276</v>
      </c>
      <c r="X1985" s="215">
        <v>38531610</v>
      </c>
      <c r="Y1985" s="213">
        <v>0</v>
      </c>
      <c r="Z1985" s="216">
        <v>0</v>
      </c>
      <c r="AA1985" s="215">
        <v>0</v>
      </c>
      <c r="AB1985" s="213">
        <v>0</v>
      </c>
      <c r="AC1985" s="216">
        <v>0</v>
      </c>
      <c r="AD1985" s="215">
        <v>0</v>
      </c>
      <c r="AE1985" s="213">
        <v>0</v>
      </c>
      <c r="AF1985" s="216">
        <v>0</v>
      </c>
      <c r="AG1985" s="215">
        <v>0</v>
      </c>
      <c r="AH1985" s="213">
        <v>23195</v>
      </c>
      <c r="AI1985" s="214">
        <v>1661.203276</v>
      </c>
      <c r="AJ1985" s="215">
        <v>38531610</v>
      </c>
      <c r="AK1985" s="218">
        <v>0</v>
      </c>
      <c r="AL1985" s="214">
        <v>0</v>
      </c>
      <c r="AM1985" s="215">
        <v>0</v>
      </c>
      <c r="AN1985" s="36">
        <f t="shared" si="347"/>
        <v>0</v>
      </c>
      <c r="AO1985" s="37">
        <f t="shared" si="348"/>
        <v>0</v>
      </c>
      <c r="AP1985" s="38" t="s">
        <v>2</v>
      </c>
      <c r="AQ1985" s="39" t="str">
        <f t="shared" si="357"/>
        <v>제품</v>
      </c>
      <c r="AR1985" s="40">
        <f t="shared" si="351"/>
        <v>0</v>
      </c>
      <c r="AS1985" s="41">
        <f t="shared" si="352"/>
        <v>0</v>
      </c>
      <c r="AT1985" s="42">
        <f t="shared" si="353"/>
        <v>0</v>
      </c>
      <c r="AU1985" s="43">
        <f t="shared" si="349"/>
        <v>0</v>
      </c>
      <c r="AV1985" s="95" t="str">
        <f t="shared" si="356"/>
        <v/>
      </c>
      <c r="AW1985" s="61" t="str">
        <f t="shared" si="356"/>
        <v/>
      </c>
      <c r="AX1985" s="61" t="str">
        <f t="shared" si="356"/>
        <v/>
      </c>
      <c r="AY1985" s="61" t="str">
        <f t="shared" si="356"/>
        <v/>
      </c>
      <c r="AZ1985" s="44" t="str">
        <f t="shared" si="356"/>
        <v/>
      </c>
      <c r="BA1985" s="45"/>
      <c r="BB1985" s="97">
        <v>0</v>
      </c>
      <c r="BC1985" s="98">
        <v>0</v>
      </c>
      <c r="BD1985" s="98">
        <v>0</v>
      </c>
      <c r="BE1985" s="98">
        <v>0</v>
      </c>
      <c r="BF1985" s="98">
        <v>0</v>
      </c>
      <c r="BG1985" s="99">
        <f t="shared" si="354"/>
        <v>0</v>
      </c>
      <c r="BH1985" s="52">
        <f t="shared" si="350"/>
        <v>0</v>
      </c>
      <c r="BI1985" s="53">
        <f>IFERROR(IF(ROUND(V1985/((D1985+AK1985)/2),1)&lt;0,0,ROUND(V1985/((D1985+AK1985)/2),1)),0)</f>
        <v>0</v>
      </c>
      <c r="BJ1985" s="55" t="str">
        <f>IF(AK1985=0,"정상",IF(AP1985="악성","악성",IF(AND(BL1985&gt;3,BI1985&lt;0.5),"악성",IF(AND(AP1985="정상",BL1985&lt;=3),"정상",IF(BI1985&gt;1,"정상","부진")))))</f>
        <v>정상</v>
      </c>
      <c r="BK1985" s="54">
        <v>46113</v>
      </c>
      <c r="BL1985" s="52">
        <f t="shared" si="355"/>
        <v>6</v>
      </c>
    </row>
    <row r="1986" spans="1:64" ht="17.100000000000001" customHeight="1">
      <c r="A1986" s="58" t="s">
        <v>1</v>
      </c>
      <c r="B1986" s="57" t="s">
        <v>5215</v>
      </c>
      <c r="C1986" s="56" t="s">
        <v>5216</v>
      </c>
      <c r="D1986" s="213">
        <v>0</v>
      </c>
      <c r="E1986" s="214">
        <v>0</v>
      </c>
      <c r="F1986" s="215">
        <v>0</v>
      </c>
      <c r="G1986" s="213">
        <v>16147</v>
      </c>
      <c r="H1986" s="216">
        <v>1907.2719999999999</v>
      </c>
      <c r="I1986" s="215">
        <v>30796721</v>
      </c>
      <c r="J1986" s="213">
        <v>0</v>
      </c>
      <c r="K1986" s="216">
        <v>0</v>
      </c>
      <c r="L1986" s="215">
        <v>0</v>
      </c>
      <c r="M1986" s="213">
        <v>0</v>
      </c>
      <c r="N1986" s="216">
        <v>0</v>
      </c>
      <c r="O1986" s="215">
        <v>0</v>
      </c>
      <c r="P1986" s="213">
        <v>0</v>
      </c>
      <c r="Q1986" s="216">
        <v>0</v>
      </c>
      <c r="R1986" s="215">
        <v>0</v>
      </c>
      <c r="S1986" s="213">
        <v>16147</v>
      </c>
      <c r="T1986" s="214">
        <v>1907.2719999999999</v>
      </c>
      <c r="U1986" s="217">
        <v>30796721</v>
      </c>
      <c r="V1986" s="213">
        <v>16147</v>
      </c>
      <c r="W1986" s="216">
        <v>1907.2719999999999</v>
      </c>
      <c r="X1986" s="215">
        <v>30796721</v>
      </c>
      <c r="Y1986" s="213">
        <v>0</v>
      </c>
      <c r="Z1986" s="216">
        <v>0</v>
      </c>
      <c r="AA1986" s="215">
        <v>0</v>
      </c>
      <c r="AB1986" s="213">
        <v>0</v>
      </c>
      <c r="AC1986" s="216">
        <v>0</v>
      </c>
      <c r="AD1986" s="215">
        <v>0</v>
      </c>
      <c r="AE1986" s="213">
        <v>0</v>
      </c>
      <c r="AF1986" s="216">
        <v>0</v>
      </c>
      <c r="AG1986" s="215">
        <v>0</v>
      </c>
      <c r="AH1986" s="213">
        <v>16147</v>
      </c>
      <c r="AI1986" s="214">
        <v>1907.2719999999999</v>
      </c>
      <c r="AJ1986" s="215">
        <v>30796721</v>
      </c>
      <c r="AK1986" s="218">
        <v>0</v>
      </c>
      <c r="AL1986" s="214">
        <v>0</v>
      </c>
      <c r="AM1986" s="215">
        <v>0</v>
      </c>
      <c r="AN1986" s="36">
        <f t="shared" si="347"/>
        <v>0</v>
      </c>
      <c r="AO1986" s="37">
        <f t="shared" si="348"/>
        <v>0</v>
      </c>
      <c r="AP1986" s="38" t="s">
        <v>2</v>
      </c>
      <c r="AQ1986" s="39" t="str">
        <f t="shared" si="357"/>
        <v>제품</v>
      </c>
      <c r="AR1986" s="40">
        <f t="shared" si="351"/>
        <v>0</v>
      </c>
      <c r="AS1986" s="41">
        <f t="shared" si="352"/>
        <v>0</v>
      </c>
      <c r="AT1986" s="42">
        <f t="shared" si="353"/>
        <v>0</v>
      </c>
      <c r="AU1986" s="43">
        <f t="shared" si="349"/>
        <v>0</v>
      </c>
      <c r="AV1986" s="95" t="str">
        <f t="shared" si="356"/>
        <v/>
      </c>
      <c r="AW1986" s="61" t="str">
        <f t="shared" si="356"/>
        <v/>
      </c>
      <c r="AX1986" s="61" t="str">
        <f t="shared" si="356"/>
        <v/>
      </c>
      <c r="AY1986" s="61" t="str">
        <f t="shared" si="356"/>
        <v/>
      </c>
      <c r="AZ1986" s="44" t="str">
        <f t="shared" si="356"/>
        <v/>
      </c>
      <c r="BA1986" s="45"/>
      <c r="BB1986" s="97">
        <v>0</v>
      </c>
      <c r="BC1986" s="98">
        <v>0</v>
      </c>
      <c r="BD1986" s="98">
        <v>0</v>
      </c>
      <c r="BE1986" s="98">
        <v>0</v>
      </c>
      <c r="BF1986" s="98">
        <v>0</v>
      </c>
      <c r="BG1986" s="99">
        <f t="shared" si="354"/>
        <v>0</v>
      </c>
      <c r="BH1986" s="52">
        <f t="shared" si="350"/>
        <v>0</v>
      </c>
      <c r="BI1986" s="53">
        <f>IFERROR(IF(ROUND(V1986/((D1986+AK1986)/2),1)&lt;0,0,ROUND(V1986/((D1986+AK1986)/2),1)),0)</f>
        <v>0</v>
      </c>
      <c r="BJ1986" s="55" t="str">
        <f>IF(AK1986=0,"정상",IF(AP1986="악성","악성",IF(AND(BL1986&gt;3,BI1986&lt;0.5),"악성",IF(AND(AP1986="정상",BL1986&lt;=3),"정상",IF(BI1986&gt;1,"정상","부진")))))</f>
        <v>정상</v>
      </c>
      <c r="BK1986" s="54">
        <v>45931</v>
      </c>
      <c r="BL1986" s="52">
        <f t="shared" si="355"/>
        <v>12</v>
      </c>
    </row>
    <row r="1987" spans="1:64" ht="17.100000000000001" customHeight="1">
      <c r="A1987" s="58" t="s">
        <v>1</v>
      </c>
      <c r="B1987" s="57" t="s">
        <v>5217</v>
      </c>
      <c r="C1987" s="56" t="s">
        <v>5218</v>
      </c>
      <c r="D1987" s="213">
        <v>0</v>
      </c>
      <c r="E1987" s="214">
        <v>0</v>
      </c>
      <c r="F1987" s="215">
        <v>0</v>
      </c>
      <c r="G1987" s="213">
        <v>12147</v>
      </c>
      <c r="H1987" s="216">
        <v>1618.903926</v>
      </c>
      <c r="I1987" s="215">
        <v>19664826</v>
      </c>
      <c r="J1987" s="213">
        <v>0</v>
      </c>
      <c r="K1987" s="216">
        <v>0</v>
      </c>
      <c r="L1987" s="215">
        <v>0</v>
      </c>
      <c r="M1987" s="213">
        <v>0</v>
      </c>
      <c r="N1987" s="216">
        <v>0</v>
      </c>
      <c r="O1987" s="215">
        <v>0</v>
      </c>
      <c r="P1987" s="213">
        <v>0</v>
      </c>
      <c r="Q1987" s="216">
        <v>0</v>
      </c>
      <c r="R1987" s="215">
        <v>0</v>
      </c>
      <c r="S1987" s="213">
        <v>12147</v>
      </c>
      <c r="T1987" s="214">
        <v>1618.903926</v>
      </c>
      <c r="U1987" s="217">
        <v>19664826</v>
      </c>
      <c r="V1987" s="213">
        <v>12147</v>
      </c>
      <c r="W1987" s="216">
        <v>1618.903926</v>
      </c>
      <c r="X1987" s="215">
        <v>19664826</v>
      </c>
      <c r="Y1987" s="213">
        <v>0</v>
      </c>
      <c r="Z1987" s="216">
        <v>0</v>
      </c>
      <c r="AA1987" s="215">
        <v>0</v>
      </c>
      <c r="AB1987" s="213">
        <v>0</v>
      </c>
      <c r="AC1987" s="216">
        <v>0</v>
      </c>
      <c r="AD1987" s="215">
        <v>0</v>
      </c>
      <c r="AE1987" s="213">
        <v>0</v>
      </c>
      <c r="AF1987" s="216">
        <v>0</v>
      </c>
      <c r="AG1987" s="215">
        <v>0</v>
      </c>
      <c r="AH1987" s="213">
        <v>12147</v>
      </c>
      <c r="AI1987" s="214">
        <v>1618.903926</v>
      </c>
      <c r="AJ1987" s="215">
        <v>19664826</v>
      </c>
      <c r="AK1987" s="218">
        <v>0</v>
      </c>
      <c r="AL1987" s="214">
        <v>0</v>
      </c>
      <c r="AM1987" s="215">
        <v>0</v>
      </c>
      <c r="AN1987" s="36">
        <f t="shared" si="347"/>
        <v>0</v>
      </c>
      <c r="AO1987" s="37">
        <f t="shared" si="348"/>
        <v>0</v>
      </c>
      <c r="AP1987" s="38" t="s">
        <v>2</v>
      </c>
      <c r="AQ1987" s="39" t="str">
        <f t="shared" si="357"/>
        <v>제품</v>
      </c>
      <c r="AR1987" s="40">
        <f t="shared" si="351"/>
        <v>0</v>
      </c>
      <c r="AS1987" s="41">
        <f t="shared" si="352"/>
        <v>0</v>
      </c>
      <c r="AT1987" s="42">
        <f t="shared" si="353"/>
        <v>0</v>
      </c>
      <c r="AU1987" s="43">
        <f t="shared" si="349"/>
        <v>0</v>
      </c>
      <c r="AV1987" s="95" t="str">
        <f t="shared" si="356"/>
        <v/>
      </c>
      <c r="AW1987" s="61" t="str">
        <f t="shared" si="356"/>
        <v/>
      </c>
      <c r="AX1987" s="61" t="str">
        <f t="shared" si="356"/>
        <v/>
      </c>
      <c r="AY1987" s="61" t="str">
        <f t="shared" si="356"/>
        <v/>
      </c>
      <c r="AZ1987" s="44" t="str">
        <f t="shared" si="356"/>
        <v/>
      </c>
      <c r="BA1987" s="45"/>
      <c r="BB1987" s="97">
        <v>0</v>
      </c>
      <c r="BC1987" s="98">
        <v>0</v>
      </c>
      <c r="BD1987" s="98">
        <v>0</v>
      </c>
      <c r="BE1987" s="98">
        <v>0</v>
      </c>
      <c r="BF1987" s="98">
        <v>0</v>
      </c>
      <c r="BG1987" s="99">
        <f t="shared" si="354"/>
        <v>0</v>
      </c>
      <c r="BH1987" s="52">
        <f t="shared" si="350"/>
        <v>0</v>
      </c>
      <c r="BI1987" s="53">
        <f>IFERROR(IF(ROUND(V1987/((D1987+AK1987)/2),1)&lt;0,0,ROUND(V1987/((D1987+AK1987)/2),1)),0)</f>
        <v>0</v>
      </c>
      <c r="BJ1987" s="55" t="str">
        <f>IF(AK1987=0,"정상",IF(AP1987="악성","악성",IF(AND(BL1987&gt;3,BI1987&lt;0.5),"악성",IF(AND(AP1987="정상",BL1987&lt;=3),"정상",IF(BI1987&gt;1,"정상","부진")))))</f>
        <v>정상</v>
      </c>
      <c r="BK1987" s="54">
        <v>45931</v>
      </c>
      <c r="BL1987" s="52">
        <f t="shared" si="355"/>
        <v>12</v>
      </c>
    </row>
    <row r="1988" spans="1:64" ht="17.100000000000001" customHeight="1">
      <c r="A1988" s="58" t="s">
        <v>1</v>
      </c>
      <c r="B1988" s="57" t="s">
        <v>5219</v>
      </c>
      <c r="C1988" s="56" t="s">
        <v>5220</v>
      </c>
      <c r="D1988" s="213">
        <v>0</v>
      </c>
      <c r="E1988" s="214">
        <v>0</v>
      </c>
      <c r="F1988" s="215">
        <v>0</v>
      </c>
      <c r="G1988" s="213">
        <v>12147</v>
      </c>
      <c r="H1988" s="216">
        <v>1361.0785370000001</v>
      </c>
      <c r="I1988" s="215">
        <v>16533021</v>
      </c>
      <c r="J1988" s="213">
        <v>0</v>
      </c>
      <c r="K1988" s="216">
        <v>0</v>
      </c>
      <c r="L1988" s="215">
        <v>0</v>
      </c>
      <c r="M1988" s="213">
        <v>0</v>
      </c>
      <c r="N1988" s="216">
        <v>0</v>
      </c>
      <c r="O1988" s="215">
        <v>0</v>
      </c>
      <c r="P1988" s="213">
        <v>0</v>
      </c>
      <c r="Q1988" s="216">
        <v>0</v>
      </c>
      <c r="R1988" s="215">
        <v>0</v>
      </c>
      <c r="S1988" s="213">
        <v>12147</v>
      </c>
      <c r="T1988" s="214">
        <v>1361.0785370000001</v>
      </c>
      <c r="U1988" s="217">
        <v>16533021</v>
      </c>
      <c r="V1988" s="213">
        <v>12147</v>
      </c>
      <c r="W1988" s="216">
        <v>1361.0785370000001</v>
      </c>
      <c r="X1988" s="215">
        <v>16533021</v>
      </c>
      <c r="Y1988" s="213">
        <v>0</v>
      </c>
      <c r="Z1988" s="216">
        <v>0</v>
      </c>
      <c r="AA1988" s="215">
        <v>0</v>
      </c>
      <c r="AB1988" s="213">
        <v>0</v>
      </c>
      <c r="AC1988" s="216">
        <v>0</v>
      </c>
      <c r="AD1988" s="215">
        <v>0</v>
      </c>
      <c r="AE1988" s="213">
        <v>0</v>
      </c>
      <c r="AF1988" s="216">
        <v>0</v>
      </c>
      <c r="AG1988" s="215">
        <v>0</v>
      </c>
      <c r="AH1988" s="213">
        <v>12147</v>
      </c>
      <c r="AI1988" s="214">
        <v>1361.0785370000001</v>
      </c>
      <c r="AJ1988" s="215">
        <v>16533021</v>
      </c>
      <c r="AK1988" s="218">
        <v>0</v>
      </c>
      <c r="AL1988" s="214">
        <v>0</v>
      </c>
      <c r="AM1988" s="215">
        <v>0</v>
      </c>
      <c r="AN1988" s="36">
        <f t="shared" si="347"/>
        <v>0</v>
      </c>
      <c r="AO1988" s="37">
        <f t="shared" si="348"/>
        <v>0</v>
      </c>
      <c r="AP1988" s="38" t="s">
        <v>2</v>
      </c>
      <c r="AQ1988" s="39" t="str">
        <f t="shared" si="357"/>
        <v>제품</v>
      </c>
      <c r="AR1988" s="40">
        <f t="shared" si="351"/>
        <v>0</v>
      </c>
      <c r="AS1988" s="41">
        <f t="shared" si="352"/>
        <v>0</v>
      </c>
      <c r="AT1988" s="42">
        <f t="shared" si="353"/>
        <v>0</v>
      </c>
      <c r="AU1988" s="43">
        <f t="shared" si="349"/>
        <v>0</v>
      </c>
      <c r="AV1988" s="95" t="str">
        <f t="shared" si="356"/>
        <v/>
      </c>
      <c r="AW1988" s="61" t="str">
        <f t="shared" si="356"/>
        <v/>
      </c>
      <c r="AX1988" s="61" t="str">
        <f t="shared" si="356"/>
        <v/>
      </c>
      <c r="AY1988" s="61" t="str">
        <f t="shared" si="356"/>
        <v/>
      </c>
      <c r="AZ1988" s="44" t="str">
        <f t="shared" si="356"/>
        <v/>
      </c>
      <c r="BA1988" s="45"/>
      <c r="BB1988" s="97">
        <v>0</v>
      </c>
      <c r="BC1988" s="98">
        <v>0</v>
      </c>
      <c r="BD1988" s="98">
        <v>0</v>
      </c>
      <c r="BE1988" s="98">
        <v>0</v>
      </c>
      <c r="BF1988" s="98">
        <v>0</v>
      </c>
      <c r="BG1988" s="99">
        <f t="shared" si="354"/>
        <v>0</v>
      </c>
      <c r="BH1988" s="52">
        <f t="shared" si="350"/>
        <v>0</v>
      </c>
      <c r="BI1988" s="53">
        <f>IFERROR(IF(ROUND(V1988/((D1988+AK1988)/2),1)&lt;0,0,ROUND(V1988/((D1988+AK1988)/2),1)),0)</f>
        <v>0</v>
      </c>
      <c r="BJ1988" s="55" t="str">
        <f>IF(AK1988=0,"정상",IF(AP1988="악성","악성",IF(AND(BL1988&gt;3,BI1988&lt;0.5),"악성",IF(AND(AP1988="정상",BL1988&lt;=3),"정상",IF(BI1988&gt;1,"정상","부진")))))</f>
        <v>정상</v>
      </c>
      <c r="BK1988" s="54">
        <v>45931</v>
      </c>
      <c r="BL1988" s="52">
        <f t="shared" si="355"/>
        <v>12</v>
      </c>
    </row>
    <row r="1989" spans="1:64" ht="17.100000000000001" customHeight="1">
      <c r="A1989" s="58" t="s">
        <v>1</v>
      </c>
      <c r="B1989" s="57" t="s">
        <v>5221</v>
      </c>
      <c r="C1989" s="56" t="s">
        <v>5222</v>
      </c>
      <c r="D1989" s="213">
        <v>0</v>
      </c>
      <c r="E1989" s="214">
        <v>0</v>
      </c>
      <c r="F1989" s="215">
        <v>0</v>
      </c>
      <c r="G1989" s="213">
        <v>16947</v>
      </c>
      <c r="H1989" s="216">
        <v>1422.076178</v>
      </c>
      <c r="I1989" s="215">
        <v>24099925</v>
      </c>
      <c r="J1989" s="213">
        <v>0</v>
      </c>
      <c r="K1989" s="216">
        <v>0</v>
      </c>
      <c r="L1989" s="215">
        <v>0</v>
      </c>
      <c r="M1989" s="213">
        <v>0</v>
      </c>
      <c r="N1989" s="216">
        <v>0</v>
      </c>
      <c r="O1989" s="215">
        <v>0</v>
      </c>
      <c r="P1989" s="213">
        <v>0</v>
      </c>
      <c r="Q1989" s="216">
        <v>0</v>
      </c>
      <c r="R1989" s="215">
        <v>0</v>
      </c>
      <c r="S1989" s="213">
        <v>16947</v>
      </c>
      <c r="T1989" s="214">
        <v>1422.076178</v>
      </c>
      <c r="U1989" s="217">
        <v>24099925</v>
      </c>
      <c r="V1989" s="213">
        <v>16947</v>
      </c>
      <c r="W1989" s="216">
        <v>1422.076178</v>
      </c>
      <c r="X1989" s="215">
        <v>24099925</v>
      </c>
      <c r="Y1989" s="213">
        <v>0</v>
      </c>
      <c r="Z1989" s="216">
        <v>0</v>
      </c>
      <c r="AA1989" s="215">
        <v>0</v>
      </c>
      <c r="AB1989" s="213">
        <v>0</v>
      </c>
      <c r="AC1989" s="216">
        <v>0</v>
      </c>
      <c r="AD1989" s="215">
        <v>0</v>
      </c>
      <c r="AE1989" s="213">
        <v>0</v>
      </c>
      <c r="AF1989" s="216">
        <v>0</v>
      </c>
      <c r="AG1989" s="215">
        <v>0</v>
      </c>
      <c r="AH1989" s="213">
        <v>16947</v>
      </c>
      <c r="AI1989" s="214">
        <v>1422.076178</v>
      </c>
      <c r="AJ1989" s="215">
        <v>24099925</v>
      </c>
      <c r="AK1989" s="218">
        <v>0</v>
      </c>
      <c r="AL1989" s="214">
        <v>0</v>
      </c>
      <c r="AM1989" s="215">
        <v>0</v>
      </c>
      <c r="AN1989" s="36">
        <f t="shared" si="347"/>
        <v>0</v>
      </c>
      <c r="AO1989" s="37">
        <f t="shared" si="348"/>
        <v>0</v>
      </c>
      <c r="AP1989" s="38" t="s">
        <v>2</v>
      </c>
      <c r="AQ1989" s="39" t="str">
        <f t="shared" si="357"/>
        <v>제품</v>
      </c>
      <c r="AR1989" s="40">
        <f t="shared" si="351"/>
        <v>0</v>
      </c>
      <c r="AS1989" s="41">
        <f t="shared" si="352"/>
        <v>0</v>
      </c>
      <c r="AT1989" s="42">
        <f t="shared" si="353"/>
        <v>0</v>
      </c>
      <c r="AU1989" s="43">
        <f t="shared" si="349"/>
        <v>0</v>
      </c>
      <c r="AV1989" s="95" t="str">
        <f t="shared" si="356"/>
        <v/>
      </c>
      <c r="AW1989" s="61" t="str">
        <f t="shared" si="356"/>
        <v/>
      </c>
      <c r="AX1989" s="61" t="str">
        <f t="shared" si="356"/>
        <v/>
      </c>
      <c r="AY1989" s="61" t="str">
        <f t="shared" si="356"/>
        <v/>
      </c>
      <c r="AZ1989" s="44" t="str">
        <f t="shared" si="356"/>
        <v/>
      </c>
      <c r="BA1989" s="45"/>
      <c r="BB1989" s="97">
        <v>0</v>
      </c>
      <c r="BC1989" s="98">
        <v>0</v>
      </c>
      <c r="BD1989" s="98">
        <v>0</v>
      </c>
      <c r="BE1989" s="98">
        <v>0</v>
      </c>
      <c r="BF1989" s="98">
        <v>0</v>
      </c>
      <c r="BG1989" s="99">
        <f t="shared" si="354"/>
        <v>0</v>
      </c>
      <c r="BH1989" s="52">
        <f t="shared" si="350"/>
        <v>0</v>
      </c>
      <c r="BI1989" s="53">
        <f>IFERROR(IF(ROUND(V1989/((D1989+AK1989)/2),1)&lt;0,0,ROUND(V1989/((D1989+AK1989)/2),1)),0)</f>
        <v>0</v>
      </c>
      <c r="BJ1989" s="55" t="str">
        <f>IF(AK1989=0,"정상",IF(AP1989="악성","악성",IF(AND(BL1989&gt;3,BI1989&lt;0.5),"악성",IF(AND(AP1989="정상",BL1989&lt;=3),"정상",IF(BI1989&gt;1,"정상","부진")))))</f>
        <v>정상</v>
      </c>
      <c r="BK1989" s="54">
        <v>45931</v>
      </c>
      <c r="BL1989" s="52">
        <f t="shared" si="355"/>
        <v>12</v>
      </c>
    </row>
    <row r="1990" spans="1:64" ht="17.100000000000001" customHeight="1">
      <c r="A1990" s="58" t="s">
        <v>1</v>
      </c>
      <c r="B1990" s="57" t="s">
        <v>5223</v>
      </c>
      <c r="C1990" s="56" t="s">
        <v>5224</v>
      </c>
      <c r="D1990" s="213">
        <v>0</v>
      </c>
      <c r="E1990" s="214">
        <v>0</v>
      </c>
      <c r="F1990" s="215">
        <v>0</v>
      </c>
      <c r="G1990" s="213">
        <v>21195</v>
      </c>
      <c r="H1990" s="216">
        <v>3154.2577019999999</v>
      </c>
      <c r="I1990" s="215">
        <v>66854492</v>
      </c>
      <c r="J1990" s="213">
        <v>0</v>
      </c>
      <c r="K1990" s="216">
        <v>0</v>
      </c>
      <c r="L1990" s="215">
        <v>0</v>
      </c>
      <c r="M1990" s="213">
        <v>0</v>
      </c>
      <c r="N1990" s="216">
        <v>0</v>
      </c>
      <c r="O1990" s="215">
        <v>0</v>
      </c>
      <c r="P1990" s="213">
        <v>0</v>
      </c>
      <c r="Q1990" s="216">
        <v>0</v>
      </c>
      <c r="R1990" s="215">
        <v>0</v>
      </c>
      <c r="S1990" s="213">
        <v>21195</v>
      </c>
      <c r="T1990" s="214">
        <v>3154.2577019999999</v>
      </c>
      <c r="U1990" s="217">
        <v>66854492</v>
      </c>
      <c r="V1990" s="213">
        <v>21195</v>
      </c>
      <c r="W1990" s="216">
        <v>3154.2577019999999</v>
      </c>
      <c r="X1990" s="215">
        <v>66854492</v>
      </c>
      <c r="Y1990" s="213">
        <v>0</v>
      </c>
      <c r="Z1990" s="216">
        <v>0</v>
      </c>
      <c r="AA1990" s="215">
        <v>0</v>
      </c>
      <c r="AB1990" s="213">
        <v>0</v>
      </c>
      <c r="AC1990" s="216">
        <v>0</v>
      </c>
      <c r="AD1990" s="215">
        <v>0</v>
      </c>
      <c r="AE1990" s="213">
        <v>0</v>
      </c>
      <c r="AF1990" s="216">
        <v>0</v>
      </c>
      <c r="AG1990" s="215">
        <v>0</v>
      </c>
      <c r="AH1990" s="213">
        <v>21195</v>
      </c>
      <c r="AI1990" s="214">
        <v>3154.2577019999999</v>
      </c>
      <c r="AJ1990" s="215">
        <v>66854492</v>
      </c>
      <c r="AK1990" s="218">
        <v>0</v>
      </c>
      <c r="AL1990" s="214">
        <v>0</v>
      </c>
      <c r="AM1990" s="215">
        <v>0</v>
      </c>
      <c r="AN1990" s="36">
        <f t="shared" si="347"/>
        <v>0</v>
      </c>
      <c r="AO1990" s="37">
        <f t="shared" si="348"/>
        <v>0</v>
      </c>
      <c r="AP1990" s="38" t="s">
        <v>2</v>
      </c>
      <c r="AQ1990" s="39" t="str">
        <f t="shared" si="357"/>
        <v>제품</v>
      </c>
      <c r="AR1990" s="40">
        <f t="shared" si="351"/>
        <v>0</v>
      </c>
      <c r="AS1990" s="41">
        <f t="shared" si="352"/>
        <v>0</v>
      </c>
      <c r="AT1990" s="42">
        <f t="shared" si="353"/>
        <v>0</v>
      </c>
      <c r="AU1990" s="43">
        <f t="shared" si="349"/>
        <v>0</v>
      </c>
      <c r="AV1990" s="95" t="str">
        <f t="shared" si="356"/>
        <v/>
      </c>
      <c r="AW1990" s="61" t="str">
        <f t="shared" si="356"/>
        <v/>
      </c>
      <c r="AX1990" s="61" t="str">
        <f t="shared" si="356"/>
        <v/>
      </c>
      <c r="AY1990" s="61" t="str">
        <f t="shared" si="356"/>
        <v/>
      </c>
      <c r="AZ1990" s="44" t="str">
        <f t="shared" si="356"/>
        <v/>
      </c>
      <c r="BA1990" s="45"/>
      <c r="BB1990" s="97">
        <v>0</v>
      </c>
      <c r="BC1990" s="98">
        <v>0</v>
      </c>
      <c r="BD1990" s="98">
        <v>0</v>
      </c>
      <c r="BE1990" s="98">
        <v>0</v>
      </c>
      <c r="BF1990" s="98">
        <v>0</v>
      </c>
      <c r="BG1990" s="99">
        <f t="shared" si="354"/>
        <v>0</v>
      </c>
      <c r="BH1990" s="52">
        <f t="shared" si="350"/>
        <v>0</v>
      </c>
      <c r="BI1990" s="53">
        <f>IFERROR(IF(ROUND(V1990/((D1990+AK1990)/2),1)&lt;0,0,ROUND(V1990/((D1990+AK1990)/2),1)),0)</f>
        <v>0</v>
      </c>
      <c r="BJ1990" s="55" t="str">
        <f>IF(AK1990=0,"정상",IF(AP1990="악성","악성",IF(AND(BL1990&gt;3,BI1990&lt;0.5),"악성",IF(AND(AP1990="정상",BL1990&lt;=3),"정상",IF(BI1990&gt;1,"정상","부진")))))</f>
        <v>정상</v>
      </c>
      <c r="BK1990" s="54">
        <v>46113</v>
      </c>
      <c r="BL1990" s="52">
        <f t="shared" si="355"/>
        <v>6</v>
      </c>
    </row>
    <row r="1991" spans="1:64" ht="17.100000000000001" customHeight="1">
      <c r="A1991" s="58" t="s">
        <v>1</v>
      </c>
      <c r="B1991" s="57" t="s">
        <v>5225</v>
      </c>
      <c r="C1991" s="56" t="s">
        <v>5226</v>
      </c>
      <c r="D1991" s="213">
        <v>0</v>
      </c>
      <c r="E1991" s="214">
        <v>0</v>
      </c>
      <c r="F1991" s="215">
        <v>0</v>
      </c>
      <c r="G1991" s="213">
        <v>12135</v>
      </c>
      <c r="H1991" s="216">
        <v>2741.6996290000002</v>
      </c>
      <c r="I1991" s="215">
        <v>33270525</v>
      </c>
      <c r="J1991" s="213">
        <v>0</v>
      </c>
      <c r="K1991" s="216">
        <v>0</v>
      </c>
      <c r="L1991" s="215">
        <v>0</v>
      </c>
      <c r="M1991" s="213">
        <v>0</v>
      </c>
      <c r="N1991" s="216">
        <v>0</v>
      </c>
      <c r="O1991" s="215">
        <v>0</v>
      </c>
      <c r="P1991" s="213">
        <v>0</v>
      </c>
      <c r="Q1991" s="216">
        <v>0</v>
      </c>
      <c r="R1991" s="215">
        <v>0</v>
      </c>
      <c r="S1991" s="213">
        <v>12135</v>
      </c>
      <c r="T1991" s="214">
        <v>2741.6996290000002</v>
      </c>
      <c r="U1991" s="217">
        <v>33270525</v>
      </c>
      <c r="V1991" s="213">
        <v>12135</v>
      </c>
      <c r="W1991" s="216">
        <v>2741.6996290000002</v>
      </c>
      <c r="X1991" s="215">
        <v>33270525</v>
      </c>
      <c r="Y1991" s="213">
        <v>0</v>
      </c>
      <c r="Z1991" s="216">
        <v>0</v>
      </c>
      <c r="AA1991" s="215">
        <v>0</v>
      </c>
      <c r="AB1991" s="213">
        <v>0</v>
      </c>
      <c r="AC1991" s="216">
        <v>0</v>
      </c>
      <c r="AD1991" s="215">
        <v>0</v>
      </c>
      <c r="AE1991" s="213">
        <v>0</v>
      </c>
      <c r="AF1991" s="216">
        <v>0</v>
      </c>
      <c r="AG1991" s="215">
        <v>0</v>
      </c>
      <c r="AH1991" s="213">
        <v>12135</v>
      </c>
      <c r="AI1991" s="214">
        <v>2741.6996290000002</v>
      </c>
      <c r="AJ1991" s="215">
        <v>33270525</v>
      </c>
      <c r="AK1991" s="218">
        <v>0</v>
      </c>
      <c r="AL1991" s="214">
        <v>0</v>
      </c>
      <c r="AM1991" s="215">
        <v>0</v>
      </c>
      <c r="AN1991" s="36">
        <f t="shared" si="347"/>
        <v>0</v>
      </c>
      <c r="AO1991" s="37">
        <f t="shared" si="348"/>
        <v>0</v>
      </c>
      <c r="AP1991" s="38" t="s">
        <v>2</v>
      </c>
      <c r="AQ1991" s="39" t="str">
        <f t="shared" si="357"/>
        <v>제품</v>
      </c>
      <c r="AR1991" s="40">
        <f t="shared" si="351"/>
        <v>0</v>
      </c>
      <c r="AS1991" s="41">
        <f t="shared" si="352"/>
        <v>0</v>
      </c>
      <c r="AT1991" s="42">
        <f t="shared" si="353"/>
        <v>0</v>
      </c>
      <c r="AU1991" s="43">
        <f t="shared" si="349"/>
        <v>0</v>
      </c>
      <c r="AV1991" s="95" t="str">
        <f t="shared" si="356"/>
        <v/>
      </c>
      <c r="AW1991" s="61" t="str">
        <f t="shared" si="356"/>
        <v/>
      </c>
      <c r="AX1991" s="61" t="str">
        <f t="shared" si="356"/>
        <v/>
      </c>
      <c r="AY1991" s="61" t="str">
        <f t="shared" si="356"/>
        <v/>
      </c>
      <c r="AZ1991" s="44" t="str">
        <f t="shared" si="356"/>
        <v/>
      </c>
      <c r="BA1991" s="45"/>
      <c r="BB1991" s="97">
        <v>0</v>
      </c>
      <c r="BC1991" s="98">
        <v>0</v>
      </c>
      <c r="BD1991" s="98">
        <v>0</v>
      </c>
      <c r="BE1991" s="98">
        <v>0</v>
      </c>
      <c r="BF1991" s="98">
        <v>0</v>
      </c>
      <c r="BG1991" s="99">
        <f t="shared" si="354"/>
        <v>0</v>
      </c>
      <c r="BH1991" s="52">
        <f t="shared" si="350"/>
        <v>0</v>
      </c>
      <c r="BI1991" s="53">
        <f>IFERROR(IF(ROUND(V1991/((D1991+AK1991)/2),1)&lt;0,0,ROUND(V1991/((D1991+AK1991)/2),1)),0)</f>
        <v>0</v>
      </c>
      <c r="BJ1991" s="55" t="str">
        <f>IF(AK1991=0,"정상",IF(AP1991="악성","악성",IF(AND(BL1991&gt;3,BI1991&lt;0.5),"악성",IF(AND(AP1991="정상",BL1991&lt;=3),"정상",IF(BI1991&gt;1,"정상","부진")))))</f>
        <v>정상</v>
      </c>
      <c r="BK1991" s="54">
        <v>45931</v>
      </c>
      <c r="BL1991" s="52">
        <f t="shared" si="355"/>
        <v>12</v>
      </c>
    </row>
    <row r="1992" spans="1:64" ht="17.100000000000001" customHeight="1">
      <c r="A1992" s="58" t="s">
        <v>1</v>
      </c>
      <c r="B1992" s="57" t="s">
        <v>5227</v>
      </c>
      <c r="C1992" s="56" t="s">
        <v>5228</v>
      </c>
      <c r="D1992" s="213">
        <v>0</v>
      </c>
      <c r="E1992" s="214">
        <v>0</v>
      </c>
      <c r="F1992" s="215">
        <v>0</v>
      </c>
      <c r="G1992" s="213">
        <v>12135</v>
      </c>
      <c r="H1992" s="216">
        <v>2741.6996290000002</v>
      </c>
      <c r="I1992" s="215">
        <v>33270525</v>
      </c>
      <c r="J1992" s="213">
        <v>0</v>
      </c>
      <c r="K1992" s="216">
        <v>0</v>
      </c>
      <c r="L1992" s="215">
        <v>0</v>
      </c>
      <c r="M1992" s="213">
        <v>0</v>
      </c>
      <c r="N1992" s="216">
        <v>0</v>
      </c>
      <c r="O1992" s="215">
        <v>0</v>
      </c>
      <c r="P1992" s="213">
        <v>0</v>
      </c>
      <c r="Q1992" s="216">
        <v>0</v>
      </c>
      <c r="R1992" s="215">
        <v>0</v>
      </c>
      <c r="S1992" s="213">
        <v>12135</v>
      </c>
      <c r="T1992" s="214">
        <v>2741.6996290000002</v>
      </c>
      <c r="U1992" s="217">
        <v>33270525</v>
      </c>
      <c r="V1992" s="213">
        <v>12135</v>
      </c>
      <c r="W1992" s="216">
        <v>2741.6996290000002</v>
      </c>
      <c r="X1992" s="215">
        <v>33270525</v>
      </c>
      <c r="Y1992" s="213">
        <v>0</v>
      </c>
      <c r="Z1992" s="216">
        <v>0</v>
      </c>
      <c r="AA1992" s="215">
        <v>0</v>
      </c>
      <c r="AB1992" s="213">
        <v>0</v>
      </c>
      <c r="AC1992" s="216">
        <v>0</v>
      </c>
      <c r="AD1992" s="215">
        <v>0</v>
      </c>
      <c r="AE1992" s="213">
        <v>0</v>
      </c>
      <c r="AF1992" s="216">
        <v>0</v>
      </c>
      <c r="AG1992" s="215">
        <v>0</v>
      </c>
      <c r="AH1992" s="213">
        <v>12135</v>
      </c>
      <c r="AI1992" s="214">
        <v>2741.6996290000002</v>
      </c>
      <c r="AJ1992" s="215">
        <v>33270525</v>
      </c>
      <c r="AK1992" s="218">
        <v>0</v>
      </c>
      <c r="AL1992" s="214">
        <v>0</v>
      </c>
      <c r="AM1992" s="215">
        <v>0</v>
      </c>
      <c r="AN1992" s="36">
        <f t="shared" si="347"/>
        <v>0</v>
      </c>
      <c r="AO1992" s="37">
        <f t="shared" si="348"/>
        <v>0</v>
      </c>
      <c r="AP1992" s="38" t="s">
        <v>2</v>
      </c>
      <c r="AQ1992" s="39" t="str">
        <f t="shared" si="357"/>
        <v>제품</v>
      </c>
      <c r="AR1992" s="40">
        <f t="shared" si="351"/>
        <v>0</v>
      </c>
      <c r="AS1992" s="41">
        <f t="shared" si="352"/>
        <v>0</v>
      </c>
      <c r="AT1992" s="42">
        <f t="shared" si="353"/>
        <v>0</v>
      </c>
      <c r="AU1992" s="43">
        <f t="shared" si="349"/>
        <v>0</v>
      </c>
      <c r="AV1992" s="95" t="str">
        <f t="shared" si="356"/>
        <v/>
      </c>
      <c r="AW1992" s="61" t="str">
        <f t="shared" si="356"/>
        <v/>
      </c>
      <c r="AX1992" s="61" t="str">
        <f t="shared" si="356"/>
        <v/>
      </c>
      <c r="AY1992" s="61" t="str">
        <f t="shared" si="356"/>
        <v/>
      </c>
      <c r="AZ1992" s="44" t="str">
        <f t="shared" si="356"/>
        <v/>
      </c>
      <c r="BA1992" s="45"/>
      <c r="BB1992" s="97">
        <v>0</v>
      </c>
      <c r="BC1992" s="98">
        <v>0</v>
      </c>
      <c r="BD1992" s="98">
        <v>0</v>
      </c>
      <c r="BE1992" s="98">
        <v>0</v>
      </c>
      <c r="BF1992" s="98">
        <v>0</v>
      </c>
      <c r="BG1992" s="99">
        <f t="shared" si="354"/>
        <v>0</v>
      </c>
      <c r="BH1992" s="52">
        <f t="shared" si="350"/>
        <v>0</v>
      </c>
      <c r="BI1992" s="53">
        <f>IFERROR(IF(ROUND(V1992/((D1992+AK1992)/2),1)&lt;0,0,ROUND(V1992/((D1992+AK1992)/2),1)),0)</f>
        <v>0</v>
      </c>
      <c r="BJ1992" s="55" t="str">
        <f>IF(AK1992=0,"정상",IF(AP1992="악성","악성",IF(AND(BL1992&gt;3,BI1992&lt;0.5),"악성",IF(AND(AP1992="정상",BL1992&lt;=3),"정상",IF(BI1992&gt;1,"정상","부진")))))</f>
        <v>정상</v>
      </c>
      <c r="BK1992" s="54">
        <v>45931</v>
      </c>
      <c r="BL1992" s="52">
        <f t="shared" si="355"/>
        <v>12</v>
      </c>
    </row>
    <row r="1993" spans="1:64" ht="17.100000000000001" customHeight="1">
      <c r="A1993" s="58" t="s">
        <v>1</v>
      </c>
      <c r="B1993" s="57" t="s">
        <v>5229</v>
      </c>
      <c r="C1993" s="56" t="s">
        <v>5230</v>
      </c>
      <c r="D1993" s="213">
        <v>0</v>
      </c>
      <c r="E1993" s="214">
        <v>0</v>
      </c>
      <c r="F1993" s="215">
        <v>0</v>
      </c>
      <c r="G1993" s="213">
        <v>24687</v>
      </c>
      <c r="H1993" s="216">
        <v>4773.2803089999998</v>
      </c>
      <c r="I1993" s="215">
        <v>117837971</v>
      </c>
      <c r="J1993" s="213">
        <v>0</v>
      </c>
      <c r="K1993" s="216">
        <v>0</v>
      </c>
      <c r="L1993" s="215">
        <v>0</v>
      </c>
      <c r="M1993" s="213">
        <v>0</v>
      </c>
      <c r="N1993" s="216">
        <v>0</v>
      </c>
      <c r="O1993" s="215">
        <v>0</v>
      </c>
      <c r="P1993" s="213">
        <v>0</v>
      </c>
      <c r="Q1993" s="216">
        <v>0</v>
      </c>
      <c r="R1993" s="215">
        <v>0</v>
      </c>
      <c r="S1993" s="213">
        <v>24687</v>
      </c>
      <c r="T1993" s="214">
        <v>4773.2803089999998</v>
      </c>
      <c r="U1993" s="217">
        <v>117837971</v>
      </c>
      <c r="V1993" s="213">
        <v>24687</v>
      </c>
      <c r="W1993" s="216">
        <v>4773.2803089999998</v>
      </c>
      <c r="X1993" s="215">
        <v>117837971</v>
      </c>
      <c r="Y1993" s="213">
        <v>0</v>
      </c>
      <c r="Z1993" s="216">
        <v>0</v>
      </c>
      <c r="AA1993" s="215">
        <v>0</v>
      </c>
      <c r="AB1993" s="213">
        <v>0</v>
      </c>
      <c r="AC1993" s="216">
        <v>0</v>
      </c>
      <c r="AD1993" s="215">
        <v>0</v>
      </c>
      <c r="AE1993" s="213">
        <v>0</v>
      </c>
      <c r="AF1993" s="216">
        <v>0</v>
      </c>
      <c r="AG1993" s="215">
        <v>0</v>
      </c>
      <c r="AH1993" s="213">
        <v>24687</v>
      </c>
      <c r="AI1993" s="214">
        <v>4773.2803089999998</v>
      </c>
      <c r="AJ1993" s="215">
        <v>117837971</v>
      </c>
      <c r="AK1993" s="218">
        <v>0</v>
      </c>
      <c r="AL1993" s="214">
        <v>0</v>
      </c>
      <c r="AM1993" s="215">
        <v>0</v>
      </c>
      <c r="AN1993" s="36">
        <f t="shared" si="347"/>
        <v>0</v>
      </c>
      <c r="AO1993" s="37">
        <f t="shared" si="348"/>
        <v>0</v>
      </c>
      <c r="AP1993" s="38" t="s">
        <v>2</v>
      </c>
      <c r="AQ1993" s="39" t="str">
        <f t="shared" si="357"/>
        <v>제품</v>
      </c>
      <c r="AR1993" s="40">
        <f t="shared" si="351"/>
        <v>0</v>
      </c>
      <c r="AS1993" s="41">
        <f t="shared" si="352"/>
        <v>0</v>
      </c>
      <c r="AT1993" s="42">
        <f t="shared" si="353"/>
        <v>0</v>
      </c>
      <c r="AU1993" s="43">
        <f t="shared" si="349"/>
        <v>0</v>
      </c>
      <c r="AV1993" s="95" t="str">
        <f t="shared" si="356"/>
        <v/>
      </c>
      <c r="AW1993" s="61" t="str">
        <f t="shared" si="356"/>
        <v/>
      </c>
      <c r="AX1993" s="61" t="str">
        <f t="shared" si="356"/>
        <v/>
      </c>
      <c r="AY1993" s="61" t="str">
        <f t="shared" si="356"/>
        <v/>
      </c>
      <c r="AZ1993" s="44" t="str">
        <f t="shared" si="356"/>
        <v/>
      </c>
      <c r="BA1993" s="45"/>
      <c r="BB1993" s="97">
        <v>0</v>
      </c>
      <c r="BC1993" s="98">
        <v>0</v>
      </c>
      <c r="BD1993" s="98">
        <v>0</v>
      </c>
      <c r="BE1993" s="98">
        <v>0</v>
      </c>
      <c r="BF1993" s="98">
        <v>0</v>
      </c>
      <c r="BG1993" s="99">
        <f t="shared" si="354"/>
        <v>0</v>
      </c>
      <c r="BH1993" s="52">
        <f t="shared" si="350"/>
        <v>0</v>
      </c>
      <c r="BI1993" s="53">
        <f>IFERROR(IF(ROUND(V1993/((D1993+AK1993)/2),1)&lt;0,0,ROUND(V1993/((D1993+AK1993)/2),1)),0)</f>
        <v>0</v>
      </c>
      <c r="BJ1993" s="55" t="str">
        <f>IF(AK1993=0,"정상",IF(AP1993="악성","악성",IF(AND(BL1993&gt;3,BI1993&lt;0.5),"악성",IF(AND(AP1993="정상",BL1993&lt;=3),"정상",IF(BI1993&gt;1,"정상","부진")))))</f>
        <v>정상</v>
      </c>
      <c r="BK1993" s="54">
        <v>46082</v>
      </c>
      <c r="BL1993" s="52">
        <f t="shared" si="355"/>
        <v>7</v>
      </c>
    </row>
    <row r="1994" spans="1:64" ht="17.100000000000001" customHeight="1">
      <c r="A1994" s="58" t="s">
        <v>1</v>
      </c>
      <c r="B1994" s="57" t="s">
        <v>5231</v>
      </c>
      <c r="C1994" s="56" t="s">
        <v>5232</v>
      </c>
      <c r="D1994" s="213">
        <v>0</v>
      </c>
      <c r="E1994" s="214">
        <v>0</v>
      </c>
      <c r="F1994" s="215">
        <v>0</v>
      </c>
      <c r="G1994" s="213">
        <v>22217</v>
      </c>
      <c r="H1994" s="216">
        <v>4551.7676099999999</v>
      </c>
      <c r="I1994" s="215">
        <v>101126621</v>
      </c>
      <c r="J1994" s="213">
        <v>0</v>
      </c>
      <c r="K1994" s="216">
        <v>0</v>
      </c>
      <c r="L1994" s="215">
        <v>0</v>
      </c>
      <c r="M1994" s="213">
        <v>0</v>
      </c>
      <c r="N1994" s="216">
        <v>0</v>
      </c>
      <c r="O1994" s="215">
        <v>0</v>
      </c>
      <c r="P1994" s="213">
        <v>0</v>
      </c>
      <c r="Q1994" s="216">
        <v>0</v>
      </c>
      <c r="R1994" s="215">
        <v>0</v>
      </c>
      <c r="S1994" s="213">
        <v>22217</v>
      </c>
      <c r="T1994" s="214">
        <v>4551.7676099999999</v>
      </c>
      <c r="U1994" s="217">
        <v>101126621</v>
      </c>
      <c r="V1994" s="213">
        <v>22217</v>
      </c>
      <c r="W1994" s="216">
        <v>4551.7676099999999</v>
      </c>
      <c r="X1994" s="215">
        <v>101126621</v>
      </c>
      <c r="Y1994" s="213">
        <v>0</v>
      </c>
      <c r="Z1994" s="216">
        <v>0</v>
      </c>
      <c r="AA1994" s="215">
        <v>0</v>
      </c>
      <c r="AB1994" s="213">
        <v>0</v>
      </c>
      <c r="AC1994" s="216">
        <v>0</v>
      </c>
      <c r="AD1994" s="215">
        <v>0</v>
      </c>
      <c r="AE1994" s="213">
        <v>0</v>
      </c>
      <c r="AF1994" s="216">
        <v>0</v>
      </c>
      <c r="AG1994" s="215">
        <v>0</v>
      </c>
      <c r="AH1994" s="213">
        <v>22217</v>
      </c>
      <c r="AI1994" s="214">
        <v>4551.7676099999999</v>
      </c>
      <c r="AJ1994" s="215">
        <v>101126621</v>
      </c>
      <c r="AK1994" s="218">
        <v>0</v>
      </c>
      <c r="AL1994" s="214">
        <v>0</v>
      </c>
      <c r="AM1994" s="215">
        <v>0</v>
      </c>
      <c r="AN1994" s="36">
        <f t="shared" ref="AN1994:AN2011" si="358">AM1994/$AM$4</f>
        <v>0</v>
      </c>
      <c r="AO1994" s="37">
        <f t="shared" ref="AO1994:AO2011" si="359">IF(ISERROR(AK1994/(D1994+S1994)),,(AK1994/(D1994+S1994)))</f>
        <v>0</v>
      </c>
      <c r="AP1994" s="38" t="s">
        <v>2</v>
      </c>
      <c r="AQ1994" s="39" t="str">
        <f t="shared" si="357"/>
        <v>제품</v>
      </c>
      <c r="AR1994" s="40">
        <f t="shared" si="351"/>
        <v>0</v>
      </c>
      <c r="AS1994" s="41">
        <f t="shared" si="352"/>
        <v>0</v>
      </c>
      <c r="AT1994" s="42">
        <f t="shared" si="353"/>
        <v>0</v>
      </c>
      <c r="AU1994" s="43">
        <f t="shared" si="349"/>
        <v>0</v>
      </c>
      <c r="AV1994" s="95" t="str">
        <f t="shared" si="356"/>
        <v/>
      </c>
      <c r="AW1994" s="61" t="str">
        <f t="shared" si="356"/>
        <v/>
      </c>
      <c r="AX1994" s="61" t="str">
        <f t="shared" si="356"/>
        <v/>
      </c>
      <c r="AY1994" s="61" t="str">
        <f t="shared" si="356"/>
        <v/>
      </c>
      <c r="AZ1994" s="44" t="str">
        <f t="shared" si="356"/>
        <v/>
      </c>
      <c r="BA1994" s="45"/>
      <c r="BB1994" s="97">
        <v>0</v>
      </c>
      <c r="BC1994" s="98">
        <v>0</v>
      </c>
      <c r="BD1994" s="98">
        <v>0</v>
      </c>
      <c r="BE1994" s="98">
        <v>0</v>
      </c>
      <c r="BF1994" s="98">
        <v>0</v>
      </c>
      <c r="BG1994" s="99">
        <f t="shared" si="354"/>
        <v>0</v>
      </c>
      <c r="BH1994" s="52">
        <f t="shared" si="350"/>
        <v>0</v>
      </c>
      <c r="BI1994" s="53">
        <f>IFERROR(IF(ROUND(V1994/((D1994+AK1994)/2),1)&lt;0,0,ROUND(V1994/((D1994+AK1994)/2),1)),0)</f>
        <v>0</v>
      </c>
      <c r="BJ1994" s="55" t="str">
        <f>IF(AK1994=0,"정상",IF(AP1994="악성","악성",IF(AND(BL1994&gt;3,BI1994&lt;0.5),"악성",IF(AND(AP1994="정상",BL1994&lt;=3),"정상",IF(BI1994&gt;1,"정상","부진")))))</f>
        <v>정상</v>
      </c>
      <c r="BK1994" s="54">
        <v>46113</v>
      </c>
      <c r="BL1994" s="52">
        <f t="shared" si="355"/>
        <v>6</v>
      </c>
    </row>
    <row r="1995" spans="1:64" ht="17.100000000000001" customHeight="1">
      <c r="A1995" s="58" t="s">
        <v>1</v>
      </c>
      <c r="B1995" s="57" t="s">
        <v>5495</v>
      </c>
      <c r="C1995" s="56" t="s">
        <v>5496</v>
      </c>
      <c r="D1995" s="213">
        <v>0</v>
      </c>
      <c r="E1995" s="214">
        <v>0</v>
      </c>
      <c r="F1995" s="215">
        <v>0</v>
      </c>
      <c r="G1995" s="213">
        <v>10635</v>
      </c>
      <c r="H1995" s="216">
        <v>4650.2581099999998</v>
      </c>
      <c r="I1995" s="215">
        <v>49455495</v>
      </c>
      <c r="J1995" s="213">
        <v>0</v>
      </c>
      <c r="K1995" s="216">
        <v>0</v>
      </c>
      <c r="L1995" s="215">
        <v>0</v>
      </c>
      <c r="M1995" s="213">
        <v>0</v>
      </c>
      <c r="N1995" s="216">
        <v>0</v>
      </c>
      <c r="O1995" s="215">
        <v>0</v>
      </c>
      <c r="P1995" s="213">
        <v>0</v>
      </c>
      <c r="Q1995" s="216">
        <v>0</v>
      </c>
      <c r="R1995" s="215">
        <v>0</v>
      </c>
      <c r="S1995" s="213">
        <v>10635</v>
      </c>
      <c r="T1995" s="214">
        <v>4650.2581099999998</v>
      </c>
      <c r="U1995" s="217">
        <v>49455495</v>
      </c>
      <c r="V1995" s="213">
        <v>10635</v>
      </c>
      <c r="W1995" s="216">
        <v>4650.2581099999998</v>
      </c>
      <c r="X1995" s="215">
        <v>49455495</v>
      </c>
      <c r="Y1995" s="213">
        <v>0</v>
      </c>
      <c r="Z1995" s="216">
        <v>0</v>
      </c>
      <c r="AA1995" s="215">
        <v>0</v>
      </c>
      <c r="AB1995" s="213">
        <v>0</v>
      </c>
      <c r="AC1995" s="216">
        <v>0</v>
      </c>
      <c r="AD1995" s="215">
        <v>0</v>
      </c>
      <c r="AE1995" s="213">
        <v>0</v>
      </c>
      <c r="AF1995" s="216">
        <v>0</v>
      </c>
      <c r="AG1995" s="215">
        <v>0</v>
      </c>
      <c r="AH1995" s="213">
        <v>10635</v>
      </c>
      <c r="AI1995" s="214">
        <v>4650.2581099999998</v>
      </c>
      <c r="AJ1995" s="215">
        <v>49455495</v>
      </c>
      <c r="AK1995" s="218">
        <v>0</v>
      </c>
      <c r="AL1995" s="214">
        <v>0</v>
      </c>
      <c r="AM1995" s="215">
        <v>0</v>
      </c>
      <c r="AN1995" s="36">
        <f t="shared" si="358"/>
        <v>0</v>
      </c>
      <c r="AO1995" s="37">
        <f t="shared" si="359"/>
        <v>0</v>
      </c>
      <c r="AP1995" s="38" t="s">
        <v>2</v>
      </c>
      <c r="AQ1995" s="39" t="str">
        <f t="shared" si="357"/>
        <v>제품</v>
      </c>
      <c r="AR1995" s="40">
        <f t="shared" si="351"/>
        <v>0</v>
      </c>
      <c r="AS1995" s="41">
        <f t="shared" si="352"/>
        <v>0</v>
      </c>
      <c r="AT1995" s="42">
        <f t="shared" si="353"/>
        <v>0</v>
      </c>
      <c r="AU1995" s="43">
        <f t="shared" si="349"/>
        <v>0</v>
      </c>
      <c r="AV1995" s="95" t="str">
        <f t="shared" si="356"/>
        <v/>
      </c>
      <c r="AW1995" s="61" t="str">
        <f t="shared" si="356"/>
        <v/>
      </c>
      <c r="AX1995" s="61" t="str">
        <f t="shared" si="356"/>
        <v/>
      </c>
      <c r="AY1995" s="61" t="str">
        <f t="shared" si="356"/>
        <v/>
      </c>
      <c r="AZ1995" s="44" t="str">
        <f t="shared" si="356"/>
        <v/>
      </c>
      <c r="BA1995" s="45"/>
      <c r="BB1995" s="97">
        <v>0</v>
      </c>
      <c r="BC1995" s="98">
        <v>0</v>
      </c>
      <c r="BD1995" s="98">
        <v>0</v>
      </c>
      <c r="BE1995" s="98">
        <v>0</v>
      </c>
      <c r="BF1995" s="98">
        <v>0</v>
      </c>
      <c r="BG1995" s="99">
        <f t="shared" ref="BG1995:BG2058" si="360">+SUM(BB1995:BF1995)</f>
        <v>0</v>
      </c>
      <c r="BH1995" s="52">
        <f t="shared" si="350"/>
        <v>0</v>
      </c>
      <c r="BI1995" s="53">
        <f>IFERROR(IF(ROUND(V1995/((D1995+AK1995)/2),1)&lt;0,0,ROUND(V1995/((D1995+AK1995)/2),1)),0)</f>
        <v>0</v>
      </c>
      <c r="BJ1995" s="55" t="str">
        <f>IF(AK1995=0,"정상",IF(AP1995="악성","악성",IF(AND(BL1995&gt;3,BI1995&lt;0.5),"악성",IF(AND(AP1995="정상",BL1995&lt;=3),"정상",IF(BI1995&gt;1,"정상","부진")))))</f>
        <v>정상</v>
      </c>
      <c r="BK1995" s="54">
        <v>46023</v>
      </c>
      <c r="BL1995" s="52">
        <f t="shared" si="355"/>
        <v>9</v>
      </c>
    </row>
    <row r="1996" spans="1:64" ht="17.100000000000001" customHeight="1">
      <c r="A1996" s="58" t="s">
        <v>1</v>
      </c>
      <c r="B1996" s="57" t="s">
        <v>5497</v>
      </c>
      <c r="C1996" s="56" t="s">
        <v>5498</v>
      </c>
      <c r="D1996" s="213">
        <v>0</v>
      </c>
      <c r="E1996" s="214">
        <v>0</v>
      </c>
      <c r="F1996" s="215">
        <v>0</v>
      </c>
      <c r="G1996" s="213">
        <v>16769</v>
      </c>
      <c r="H1996" s="216">
        <v>1765.570099</v>
      </c>
      <c r="I1996" s="215">
        <v>29606845</v>
      </c>
      <c r="J1996" s="213">
        <v>0</v>
      </c>
      <c r="K1996" s="216">
        <v>0</v>
      </c>
      <c r="L1996" s="215">
        <v>0</v>
      </c>
      <c r="M1996" s="213">
        <v>0</v>
      </c>
      <c r="N1996" s="216">
        <v>0</v>
      </c>
      <c r="O1996" s="215">
        <v>0</v>
      </c>
      <c r="P1996" s="213">
        <v>0</v>
      </c>
      <c r="Q1996" s="216">
        <v>0</v>
      </c>
      <c r="R1996" s="215">
        <v>0</v>
      </c>
      <c r="S1996" s="213">
        <v>16769</v>
      </c>
      <c r="T1996" s="214">
        <v>1765.570099</v>
      </c>
      <c r="U1996" s="217">
        <v>29606845</v>
      </c>
      <c r="V1996" s="213">
        <v>16769</v>
      </c>
      <c r="W1996" s="216">
        <v>1765.570099</v>
      </c>
      <c r="X1996" s="215">
        <v>29606845</v>
      </c>
      <c r="Y1996" s="213">
        <v>0</v>
      </c>
      <c r="Z1996" s="216">
        <v>0</v>
      </c>
      <c r="AA1996" s="215">
        <v>0</v>
      </c>
      <c r="AB1996" s="213">
        <v>0</v>
      </c>
      <c r="AC1996" s="216">
        <v>0</v>
      </c>
      <c r="AD1996" s="215">
        <v>0</v>
      </c>
      <c r="AE1996" s="213">
        <v>0</v>
      </c>
      <c r="AF1996" s="216">
        <v>0</v>
      </c>
      <c r="AG1996" s="215">
        <v>0</v>
      </c>
      <c r="AH1996" s="213">
        <v>16769</v>
      </c>
      <c r="AI1996" s="214">
        <v>1765.570099</v>
      </c>
      <c r="AJ1996" s="215">
        <v>29606845</v>
      </c>
      <c r="AK1996" s="218">
        <v>0</v>
      </c>
      <c r="AL1996" s="214">
        <v>0</v>
      </c>
      <c r="AM1996" s="215">
        <v>0</v>
      </c>
      <c r="AN1996" s="36">
        <f t="shared" si="358"/>
        <v>0</v>
      </c>
      <c r="AO1996" s="37">
        <f t="shared" si="359"/>
        <v>0</v>
      </c>
      <c r="AP1996" s="38" t="s">
        <v>2</v>
      </c>
      <c r="AQ1996" s="39" t="str">
        <f t="shared" si="357"/>
        <v>제품</v>
      </c>
      <c r="AR1996" s="40">
        <f t="shared" si="351"/>
        <v>0</v>
      </c>
      <c r="AS1996" s="41">
        <f t="shared" si="352"/>
        <v>0</v>
      </c>
      <c r="AT1996" s="42">
        <f t="shared" si="353"/>
        <v>0</v>
      </c>
      <c r="AU1996" s="43">
        <f t="shared" si="349"/>
        <v>0</v>
      </c>
      <c r="AV1996" s="95" t="str">
        <f t="shared" si="356"/>
        <v/>
      </c>
      <c r="AW1996" s="61" t="str">
        <f t="shared" si="356"/>
        <v/>
      </c>
      <c r="AX1996" s="61" t="str">
        <f t="shared" si="356"/>
        <v/>
      </c>
      <c r="AY1996" s="61" t="str">
        <f t="shared" si="356"/>
        <v/>
      </c>
      <c r="AZ1996" s="44" t="str">
        <f t="shared" si="356"/>
        <v/>
      </c>
      <c r="BA1996" s="45"/>
      <c r="BB1996" s="97">
        <v>0</v>
      </c>
      <c r="BC1996" s="98">
        <v>0</v>
      </c>
      <c r="BD1996" s="98">
        <v>0</v>
      </c>
      <c r="BE1996" s="98">
        <v>0</v>
      </c>
      <c r="BF1996" s="98">
        <v>0</v>
      </c>
      <c r="BG1996" s="99">
        <f t="shared" si="360"/>
        <v>0</v>
      </c>
      <c r="BH1996" s="52">
        <f t="shared" si="350"/>
        <v>0</v>
      </c>
      <c r="BI1996" s="53">
        <f>IFERROR(IF(ROUND(V1996/((D1996+AK1996)/2),1)&lt;0,0,ROUND(V1996/((D1996+AK1996)/2),1)),0)</f>
        <v>0</v>
      </c>
      <c r="BJ1996" s="55" t="str">
        <f>IF(AK1996=0,"정상",IF(AP1996="악성","악성",IF(AND(BL1996&gt;3,BI1996&lt;0.5),"악성",IF(AND(AP1996="정상",BL1996&lt;=3),"정상",IF(BI1996&gt;1,"정상","부진")))))</f>
        <v>정상</v>
      </c>
      <c r="BK1996" s="54">
        <v>46174</v>
      </c>
      <c r="BL1996" s="52">
        <f t="shared" si="355"/>
        <v>4</v>
      </c>
    </row>
    <row r="1997" spans="1:64" ht="17.100000000000001" customHeight="1">
      <c r="A1997" s="58" t="s">
        <v>1</v>
      </c>
      <c r="B1997" s="57" t="s">
        <v>5499</v>
      </c>
      <c r="C1997" s="56" t="s">
        <v>5500</v>
      </c>
      <c r="D1997" s="213">
        <v>0</v>
      </c>
      <c r="E1997" s="214">
        <v>0</v>
      </c>
      <c r="F1997" s="215">
        <v>0</v>
      </c>
      <c r="G1997" s="213">
        <v>15153</v>
      </c>
      <c r="H1997" s="216">
        <v>1792.849336</v>
      </c>
      <c r="I1997" s="215">
        <v>27167046</v>
      </c>
      <c r="J1997" s="213">
        <v>0</v>
      </c>
      <c r="K1997" s="216">
        <v>0</v>
      </c>
      <c r="L1997" s="215">
        <v>0</v>
      </c>
      <c r="M1997" s="213">
        <v>0</v>
      </c>
      <c r="N1997" s="216">
        <v>0</v>
      </c>
      <c r="O1997" s="215">
        <v>0</v>
      </c>
      <c r="P1997" s="213">
        <v>0</v>
      </c>
      <c r="Q1997" s="216">
        <v>0</v>
      </c>
      <c r="R1997" s="215">
        <v>0</v>
      </c>
      <c r="S1997" s="213">
        <v>15153</v>
      </c>
      <c r="T1997" s="214">
        <v>1792.849336</v>
      </c>
      <c r="U1997" s="217">
        <v>27167046</v>
      </c>
      <c r="V1997" s="213">
        <v>15153</v>
      </c>
      <c r="W1997" s="216">
        <v>1792.849336</v>
      </c>
      <c r="X1997" s="215">
        <v>27167046</v>
      </c>
      <c r="Y1997" s="213">
        <v>0</v>
      </c>
      <c r="Z1997" s="216">
        <v>0</v>
      </c>
      <c r="AA1997" s="215">
        <v>0</v>
      </c>
      <c r="AB1997" s="213">
        <v>0</v>
      </c>
      <c r="AC1997" s="216">
        <v>0</v>
      </c>
      <c r="AD1997" s="215">
        <v>0</v>
      </c>
      <c r="AE1997" s="213">
        <v>0</v>
      </c>
      <c r="AF1997" s="216">
        <v>0</v>
      </c>
      <c r="AG1997" s="215">
        <v>0</v>
      </c>
      <c r="AH1997" s="213">
        <v>15153</v>
      </c>
      <c r="AI1997" s="214">
        <v>1792.849336</v>
      </c>
      <c r="AJ1997" s="215">
        <v>27167046</v>
      </c>
      <c r="AK1997" s="218">
        <v>0</v>
      </c>
      <c r="AL1997" s="214">
        <v>0</v>
      </c>
      <c r="AM1997" s="215">
        <v>0</v>
      </c>
      <c r="AN1997" s="36">
        <f t="shared" si="358"/>
        <v>0</v>
      </c>
      <c r="AO1997" s="37">
        <f t="shared" si="359"/>
        <v>0</v>
      </c>
      <c r="AP1997" s="38" t="s">
        <v>2</v>
      </c>
      <c r="AQ1997" s="39" t="str">
        <f t="shared" si="357"/>
        <v>제품</v>
      </c>
      <c r="AR1997" s="40">
        <f t="shared" si="351"/>
        <v>0</v>
      </c>
      <c r="AS1997" s="41">
        <f t="shared" si="352"/>
        <v>0</v>
      </c>
      <c r="AT1997" s="42">
        <f t="shared" si="353"/>
        <v>0</v>
      </c>
      <c r="AU1997" s="43">
        <f t="shared" si="349"/>
        <v>0</v>
      </c>
      <c r="AV1997" s="95" t="str">
        <f t="shared" si="356"/>
        <v/>
      </c>
      <c r="AW1997" s="61" t="str">
        <f t="shared" si="356"/>
        <v/>
      </c>
      <c r="AX1997" s="61" t="str">
        <f t="shared" si="356"/>
        <v/>
      </c>
      <c r="AY1997" s="61" t="str">
        <f t="shared" si="356"/>
        <v/>
      </c>
      <c r="AZ1997" s="44" t="str">
        <f t="shared" si="356"/>
        <v/>
      </c>
      <c r="BA1997" s="45"/>
      <c r="BB1997" s="97">
        <v>0</v>
      </c>
      <c r="BC1997" s="98">
        <v>0</v>
      </c>
      <c r="BD1997" s="98">
        <v>0</v>
      </c>
      <c r="BE1997" s="98">
        <v>0</v>
      </c>
      <c r="BF1997" s="98">
        <v>0</v>
      </c>
      <c r="BG1997" s="99">
        <f t="shared" si="360"/>
        <v>0</v>
      </c>
      <c r="BH1997" s="52">
        <f t="shared" si="350"/>
        <v>0</v>
      </c>
      <c r="BI1997" s="53">
        <f>IFERROR(IF(ROUND(V1997/((D1997+AK1997)/2),1)&lt;0,0,ROUND(V1997/((D1997+AK1997)/2),1)),0)</f>
        <v>0</v>
      </c>
      <c r="BJ1997" s="55" t="str">
        <f>IF(AK1997=0,"정상",IF(AP1997="악성","악성",IF(AND(BL1997&gt;3,BI1997&lt;0.5),"악성",IF(AND(AP1997="정상",BL1997&lt;=3),"정상",IF(BI1997&gt;1,"정상","부진")))))</f>
        <v>정상</v>
      </c>
      <c r="BK1997" s="54">
        <v>46023</v>
      </c>
      <c r="BL1997" s="52">
        <f t="shared" si="355"/>
        <v>9</v>
      </c>
    </row>
    <row r="1998" spans="1:64" ht="17.100000000000001" customHeight="1">
      <c r="A1998" s="58" t="s">
        <v>1</v>
      </c>
      <c r="B1998" s="57" t="s">
        <v>5501</v>
      </c>
      <c r="C1998" s="56" t="s">
        <v>5502</v>
      </c>
      <c r="D1998" s="213">
        <v>0</v>
      </c>
      <c r="E1998" s="214">
        <v>0</v>
      </c>
      <c r="F1998" s="215">
        <v>0</v>
      </c>
      <c r="G1998" s="213">
        <v>9109</v>
      </c>
      <c r="H1998" s="216">
        <v>8462.6578100000006</v>
      </c>
      <c r="I1998" s="215">
        <v>77086350</v>
      </c>
      <c r="J1998" s="213">
        <v>0</v>
      </c>
      <c r="K1998" s="216">
        <v>0</v>
      </c>
      <c r="L1998" s="215">
        <v>0</v>
      </c>
      <c r="M1998" s="213">
        <v>0</v>
      </c>
      <c r="N1998" s="216">
        <v>0</v>
      </c>
      <c r="O1998" s="215">
        <v>0</v>
      </c>
      <c r="P1998" s="213">
        <v>0</v>
      </c>
      <c r="Q1998" s="216">
        <v>0</v>
      </c>
      <c r="R1998" s="215">
        <v>0</v>
      </c>
      <c r="S1998" s="213">
        <v>9109</v>
      </c>
      <c r="T1998" s="214">
        <v>8462.6578100000006</v>
      </c>
      <c r="U1998" s="217">
        <v>77086350</v>
      </c>
      <c r="V1998" s="213">
        <v>9109</v>
      </c>
      <c r="W1998" s="216">
        <v>8462.6578100000006</v>
      </c>
      <c r="X1998" s="215">
        <v>77086350</v>
      </c>
      <c r="Y1998" s="213">
        <v>0</v>
      </c>
      <c r="Z1998" s="216">
        <v>0</v>
      </c>
      <c r="AA1998" s="215">
        <v>0</v>
      </c>
      <c r="AB1998" s="213">
        <v>0</v>
      </c>
      <c r="AC1998" s="216">
        <v>0</v>
      </c>
      <c r="AD1998" s="215">
        <v>0</v>
      </c>
      <c r="AE1998" s="213">
        <v>0</v>
      </c>
      <c r="AF1998" s="216">
        <v>0</v>
      </c>
      <c r="AG1998" s="215">
        <v>0</v>
      </c>
      <c r="AH1998" s="213">
        <v>9109</v>
      </c>
      <c r="AI1998" s="214">
        <v>8462.6578100000006</v>
      </c>
      <c r="AJ1998" s="215">
        <v>77086350</v>
      </c>
      <c r="AK1998" s="218">
        <v>0</v>
      </c>
      <c r="AL1998" s="214">
        <v>0</v>
      </c>
      <c r="AM1998" s="215">
        <v>0</v>
      </c>
      <c r="AN1998" s="36">
        <f t="shared" si="358"/>
        <v>0</v>
      </c>
      <c r="AO1998" s="37">
        <f t="shared" si="359"/>
        <v>0</v>
      </c>
      <c r="AP1998" s="38" t="s">
        <v>2</v>
      </c>
      <c r="AQ1998" s="39" t="str">
        <f t="shared" si="357"/>
        <v>제품</v>
      </c>
      <c r="AR1998" s="40">
        <f t="shared" si="351"/>
        <v>0</v>
      </c>
      <c r="AS1998" s="41">
        <f t="shared" si="352"/>
        <v>0</v>
      </c>
      <c r="AT1998" s="42">
        <f t="shared" si="353"/>
        <v>0</v>
      </c>
      <c r="AU1998" s="43">
        <f t="shared" si="349"/>
        <v>0</v>
      </c>
      <c r="AV1998" s="95" t="str">
        <f t="shared" si="356"/>
        <v/>
      </c>
      <c r="AW1998" s="61" t="str">
        <f t="shared" si="356"/>
        <v/>
      </c>
      <c r="AX1998" s="61" t="str">
        <f t="shared" si="356"/>
        <v/>
      </c>
      <c r="AY1998" s="61" t="str">
        <f t="shared" si="356"/>
        <v/>
      </c>
      <c r="AZ1998" s="44" t="str">
        <f t="shared" si="356"/>
        <v/>
      </c>
      <c r="BA1998" s="45"/>
      <c r="BB1998" s="97">
        <v>0</v>
      </c>
      <c r="BC1998" s="98">
        <v>0</v>
      </c>
      <c r="BD1998" s="98">
        <v>0</v>
      </c>
      <c r="BE1998" s="98">
        <v>0</v>
      </c>
      <c r="BF1998" s="98">
        <v>0</v>
      </c>
      <c r="BG1998" s="99">
        <f t="shared" si="360"/>
        <v>0</v>
      </c>
      <c r="BH1998" s="52">
        <f t="shared" si="350"/>
        <v>0</v>
      </c>
      <c r="BI1998" s="53">
        <f>IFERROR(IF(ROUND(V1998/((D1998+AK1998)/2),1)&lt;0,0,ROUND(V1998/((D1998+AK1998)/2),1)),0)</f>
        <v>0</v>
      </c>
      <c r="BJ1998" s="55" t="str">
        <f>IF(AK1998=0,"정상",IF(AP1998="악성","악성",IF(AND(BL1998&gt;3,BI1998&lt;0.5),"악성",IF(AND(AP1998="정상",BL1998&lt;=3),"정상",IF(BI1998&gt;1,"정상","부진")))))</f>
        <v>정상</v>
      </c>
      <c r="BK1998" s="54">
        <v>46023</v>
      </c>
      <c r="BL1998" s="52">
        <f t="shared" si="355"/>
        <v>9</v>
      </c>
    </row>
    <row r="1999" spans="1:64" ht="17.100000000000001" customHeight="1">
      <c r="A1999" s="58" t="s">
        <v>1</v>
      </c>
      <c r="B1999" s="57" t="s">
        <v>5503</v>
      </c>
      <c r="C1999" s="56" t="s">
        <v>5504</v>
      </c>
      <c r="D1999" s="213">
        <v>0</v>
      </c>
      <c r="E1999" s="214">
        <v>0</v>
      </c>
      <c r="F1999" s="215">
        <v>0</v>
      </c>
      <c r="G1999" s="213">
        <v>250</v>
      </c>
      <c r="H1999" s="216">
        <v>23375.919999999998</v>
      </c>
      <c r="I1999" s="215">
        <v>5843980</v>
      </c>
      <c r="J1999" s="213">
        <v>0</v>
      </c>
      <c r="K1999" s="216">
        <v>0</v>
      </c>
      <c r="L1999" s="215">
        <v>0</v>
      </c>
      <c r="M1999" s="213">
        <v>0</v>
      </c>
      <c r="N1999" s="216">
        <v>0</v>
      </c>
      <c r="O1999" s="215">
        <v>0</v>
      </c>
      <c r="P1999" s="213">
        <v>0</v>
      </c>
      <c r="Q1999" s="216">
        <v>0</v>
      </c>
      <c r="R1999" s="215">
        <v>0</v>
      </c>
      <c r="S1999" s="213">
        <v>250</v>
      </c>
      <c r="T1999" s="214">
        <v>23375.919999999998</v>
      </c>
      <c r="U1999" s="217">
        <v>5843980</v>
      </c>
      <c r="V1999" s="213">
        <v>100</v>
      </c>
      <c r="W1999" s="216">
        <v>22991.37</v>
      </c>
      <c r="X1999" s="215">
        <v>2299137</v>
      </c>
      <c r="Y1999" s="213">
        <v>0</v>
      </c>
      <c r="Z1999" s="216">
        <v>0</v>
      </c>
      <c r="AA1999" s="215">
        <v>0</v>
      </c>
      <c r="AB1999" s="213">
        <v>0</v>
      </c>
      <c r="AC1999" s="216">
        <v>0</v>
      </c>
      <c r="AD1999" s="215">
        <v>0</v>
      </c>
      <c r="AE1999" s="213">
        <v>0</v>
      </c>
      <c r="AF1999" s="216">
        <v>0</v>
      </c>
      <c r="AG1999" s="215">
        <v>0</v>
      </c>
      <c r="AH1999" s="213">
        <v>100</v>
      </c>
      <c r="AI1999" s="214">
        <v>22991.37</v>
      </c>
      <c r="AJ1999" s="215">
        <v>2299137</v>
      </c>
      <c r="AK1999" s="218">
        <v>150</v>
      </c>
      <c r="AL1999" s="214">
        <v>23632.286599999999</v>
      </c>
      <c r="AM1999" s="215">
        <v>3544843</v>
      </c>
      <c r="AN1999" s="36">
        <f t="shared" si="358"/>
        <v>3.3546310103721222E-4</v>
      </c>
      <c r="AO1999" s="37">
        <f t="shared" si="359"/>
        <v>0.6</v>
      </c>
      <c r="AP1999" s="38" t="s">
        <v>2</v>
      </c>
      <c r="AQ1999" s="39" t="str">
        <f t="shared" si="357"/>
        <v>제품</v>
      </c>
      <c r="AR1999" s="40">
        <f t="shared" si="351"/>
        <v>0</v>
      </c>
      <c r="AS1999" s="41">
        <f t="shared" si="352"/>
        <v>0</v>
      </c>
      <c r="AT1999" s="42">
        <f t="shared" si="353"/>
        <v>3544843</v>
      </c>
      <c r="AU1999" s="43">
        <f t="shared" si="349"/>
        <v>3544843</v>
      </c>
      <c r="AV1999" s="95">
        <f t="shared" ref="AV1999:AZ2011" si="361">IF(+BB1999*$AL1999=0,"",+BB1999*$AL1999)</f>
        <v>3544842.9899999998</v>
      </c>
      <c r="AW1999" s="61" t="str">
        <f t="shared" si="361"/>
        <v/>
      </c>
      <c r="AX1999" s="61" t="str">
        <f t="shared" si="361"/>
        <v/>
      </c>
      <c r="AY1999" s="61" t="str">
        <f t="shared" si="361"/>
        <v/>
      </c>
      <c r="AZ1999" s="44" t="str">
        <f t="shared" si="361"/>
        <v/>
      </c>
      <c r="BA1999" s="45"/>
      <c r="BB1999" s="97">
        <v>150</v>
      </c>
      <c r="BC1999" s="98">
        <v>0</v>
      </c>
      <c r="BD1999" s="98">
        <v>0</v>
      </c>
      <c r="BE1999" s="98">
        <v>0</v>
      </c>
      <c r="BF1999" s="98">
        <v>0</v>
      </c>
      <c r="BG1999" s="99">
        <f t="shared" si="360"/>
        <v>150</v>
      </c>
      <c r="BH1999" s="52">
        <f t="shared" si="350"/>
        <v>0</v>
      </c>
      <c r="BI1999" s="53">
        <f>IFERROR(IF(ROUND(V1999/((D1999+AK1999)/2),1)&lt;0,0,ROUND(V1999/((D1999+AK1999)/2),1)),0)</f>
        <v>1.3</v>
      </c>
      <c r="BJ1999" s="55" t="str">
        <f>IF(AK1999=0,"정상",IF(AP1999="악성","악성",IF(AND(BL1999&gt;3,BI1999&lt;0.5),"악성",IF(AND(AP1999="정상",BL1999&lt;=3),"정상",IF(BI1999&gt;1,"정상","부진")))))</f>
        <v>정상</v>
      </c>
      <c r="BK1999" s="54">
        <v>46113</v>
      </c>
      <c r="BL1999" s="52">
        <f t="shared" si="355"/>
        <v>6</v>
      </c>
    </row>
    <row r="2000" spans="1:64" ht="17.100000000000001" customHeight="1">
      <c r="A2000" s="58" t="s">
        <v>1</v>
      </c>
      <c r="B2000" s="57" t="s">
        <v>5761</v>
      </c>
      <c r="C2000" s="56" t="s">
        <v>5762</v>
      </c>
      <c r="D2000" s="213">
        <v>0</v>
      </c>
      <c r="E2000" s="214">
        <v>0</v>
      </c>
      <c r="F2000" s="215">
        <v>0</v>
      </c>
      <c r="G2000" s="213">
        <v>960</v>
      </c>
      <c r="H2000" s="216">
        <v>5095.0343750000002</v>
      </c>
      <c r="I2000" s="215">
        <v>4891233</v>
      </c>
      <c r="J2000" s="213">
        <v>0</v>
      </c>
      <c r="K2000" s="216">
        <v>0</v>
      </c>
      <c r="L2000" s="215">
        <v>0</v>
      </c>
      <c r="M2000" s="213">
        <v>0</v>
      </c>
      <c r="N2000" s="216">
        <v>0</v>
      </c>
      <c r="O2000" s="215">
        <v>0</v>
      </c>
      <c r="P2000" s="213">
        <v>0</v>
      </c>
      <c r="Q2000" s="216">
        <v>0</v>
      </c>
      <c r="R2000" s="215">
        <v>0</v>
      </c>
      <c r="S2000" s="213">
        <v>960</v>
      </c>
      <c r="T2000" s="214">
        <v>5095.0343750000002</v>
      </c>
      <c r="U2000" s="217">
        <v>4891233</v>
      </c>
      <c r="V2000" s="213">
        <v>800</v>
      </c>
      <c r="W2000" s="216">
        <v>5095.0349999999999</v>
      </c>
      <c r="X2000" s="215">
        <v>4076028</v>
      </c>
      <c r="Y2000" s="213">
        <v>0</v>
      </c>
      <c r="Z2000" s="216">
        <v>0</v>
      </c>
      <c r="AA2000" s="215">
        <v>0</v>
      </c>
      <c r="AB2000" s="213">
        <v>0</v>
      </c>
      <c r="AC2000" s="216">
        <v>0</v>
      </c>
      <c r="AD2000" s="215">
        <v>0</v>
      </c>
      <c r="AE2000" s="213">
        <v>0</v>
      </c>
      <c r="AF2000" s="216">
        <v>0</v>
      </c>
      <c r="AG2000" s="215">
        <v>0</v>
      </c>
      <c r="AH2000" s="213">
        <v>800</v>
      </c>
      <c r="AI2000" s="214">
        <v>5095.0349999999999</v>
      </c>
      <c r="AJ2000" s="215">
        <v>4076028</v>
      </c>
      <c r="AK2000" s="218">
        <v>160</v>
      </c>
      <c r="AL2000" s="214">
        <v>5095.0312000000004</v>
      </c>
      <c r="AM2000" s="215">
        <v>815205</v>
      </c>
      <c r="AN2000" s="36">
        <f t="shared" si="358"/>
        <v>7.7146208529133898E-5</v>
      </c>
      <c r="AO2000" s="37">
        <f t="shared" si="359"/>
        <v>0.16666666666666666</v>
      </c>
      <c r="AP2000" s="38" t="s">
        <v>2</v>
      </c>
      <c r="AQ2000" s="39" t="str">
        <f t="shared" si="357"/>
        <v>제품</v>
      </c>
      <c r="AR2000" s="40">
        <f t="shared" si="351"/>
        <v>0</v>
      </c>
      <c r="AS2000" s="41">
        <f t="shared" si="352"/>
        <v>0</v>
      </c>
      <c r="AT2000" s="42">
        <f t="shared" si="353"/>
        <v>815205</v>
      </c>
      <c r="AU2000" s="43">
        <f t="shared" si="349"/>
        <v>815205</v>
      </c>
      <c r="AV2000" s="95">
        <f t="shared" si="361"/>
        <v>815204.99200000009</v>
      </c>
      <c r="AW2000" s="61" t="str">
        <f t="shared" si="361"/>
        <v/>
      </c>
      <c r="AX2000" s="61" t="str">
        <f t="shared" si="361"/>
        <v/>
      </c>
      <c r="AY2000" s="61" t="str">
        <f t="shared" si="361"/>
        <v/>
      </c>
      <c r="AZ2000" s="44" t="str">
        <f t="shared" si="361"/>
        <v/>
      </c>
      <c r="BA2000" s="45"/>
      <c r="BB2000" s="97">
        <v>160</v>
      </c>
      <c r="BC2000" s="98">
        <v>0</v>
      </c>
      <c r="BD2000" s="98">
        <v>0</v>
      </c>
      <c r="BE2000" s="98">
        <v>0</v>
      </c>
      <c r="BF2000" s="98">
        <v>0</v>
      </c>
      <c r="BG2000" s="99">
        <f t="shared" si="360"/>
        <v>160</v>
      </c>
      <c r="BH2000" s="52">
        <f t="shared" si="350"/>
        <v>0</v>
      </c>
      <c r="BI2000" s="53">
        <f>IFERROR(IF(ROUND(V2000/((D2000+AK2000)/2),1)&lt;0,0,ROUND(V2000/((D2000+AK2000)/2),1)),0)</f>
        <v>10</v>
      </c>
      <c r="BJ2000" s="55" t="str">
        <f>IF(AK2000=0,"정상",IF(AP2000="악성","악성",IF(AND(BL2000&gt;3,BI2000&lt;0.5),"악성",IF(AND(AP2000="정상",BL2000&lt;=3),"정상",IF(BI2000&gt;1,"정상","부진")))))</f>
        <v>정상</v>
      </c>
      <c r="BK2000" s="54">
        <v>46113</v>
      </c>
      <c r="BL2000" s="52">
        <f t="shared" si="355"/>
        <v>6</v>
      </c>
    </row>
    <row r="2001" spans="1:64" ht="17.100000000000001" customHeight="1">
      <c r="A2001" s="58" t="s">
        <v>1</v>
      </c>
      <c r="B2001" s="57" t="s">
        <v>5934</v>
      </c>
      <c r="C2001" s="56" t="s">
        <v>5935</v>
      </c>
      <c r="D2001" s="213">
        <v>0</v>
      </c>
      <c r="E2001" s="214">
        <v>0</v>
      </c>
      <c r="F2001" s="215">
        <v>0</v>
      </c>
      <c r="G2001" s="213">
        <v>9135</v>
      </c>
      <c r="H2001" s="216">
        <v>6462.389819</v>
      </c>
      <c r="I2001" s="215">
        <v>59033931</v>
      </c>
      <c r="J2001" s="213">
        <v>0</v>
      </c>
      <c r="K2001" s="216">
        <v>0</v>
      </c>
      <c r="L2001" s="215">
        <v>0</v>
      </c>
      <c r="M2001" s="213">
        <v>0</v>
      </c>
      <c r="N2001" s="216">
        <v>0</v>
      </c>
      <c r="O2001" s="215">
        <v>0</v>
      </c>
      <c r="P2001" s="213">
        <v>0</v>
      </c>
      <c r="Q2001" s="216">
        <v>0</v>
      </c>
      <c r="R2001" s="215">
        <v>0</v>
      </c>
      <c r="S2001" s="213">
        <v>9135</v>
      </c>
      <c r="T2001" s="214">
        <v>6462.389819</v>
      </c>
      <c r="U2001" s="217">
        <v>59033931</v>
      </c>
      <c r="V2001" s="213">
        <v>9135</v>
      </c>
      <c r="W2001" s="216">
        <v>6462.389819</v>
      </c>
      <c r="X2001" s="215">
        <v>59033931</v>
      </c>
      <c r="Y2001" s="213">
        <v>0</v>
      </c>
      <c r="Z2001" s="216">
        <v>0</v>
      </c>
      <c r="AA2001" s="215">
        <v>0</v>
      </c>
      <c r="AB2001" s="213">
        <v>0</v>
      </c>
      <c r="AC2001" s="216">
        <v>0</v>
      </c>
      <c r="AD2001" s="215">
        <v>0</v>
      </c>
      <c r="AE2001" s="213">
        <v>0</v>
      </c>
      <c r="AF2001" s="216">
        <v>0</v>
      </c>
      <c r="AG2001" s="215">
        <v>0</v>
      </c>
      <c r="AH2001" s="213">
        <v>9135</v>
      </c>
      <c r="AI2001" s="214">
        <v>6462.389819</v>
      </c>
      <c r="AJ2001" s="215">
        <v>59033931</v>
      </c>
      <c r="AK2001" s="218">
        <v>0</v>
      </c>
      <c r="AL2001" s="214">
        <v>0</v>
      </c>
      <c r="AM2001" s="215">
        <v>0</v>
      </c>
      <c r="AN2001" s="36">
        <f t="shared" si="358"/>
        <v>0</v>
      </c>
      <c r="AO2001" s="37">
        <f t="shared" si="359"/>
        <v>0</v>
      </c>
      <c r="AP2001" s="38" t="s">
        <v>2</v>
      </c>
      <c r="AQ2001" s="39" t="str">
        <f t="shared" si="357"/>
        <v>제품</v>
      </c>
      <c r="AR2001" s="40">
        <f t="shared" si="351"/>
        <v>0</v>
      </c>
      <c r="AS2001" s="41">
        <f t="shared" si="352"/>
        <v>0</v>
      </c>
      <c r="AT2001" s="42">
        <f t="shared" si="353"/>
        <v>0</v>
      </c>
      <c r="AU2001" s="43">
        <f t="shared" si="349"/>
        <v>0</v>
      </c>
      <c r="AV2001" s="95" t="str">
        <f t="shared" si="361"/>
        <v/>
      </c>
      <c r="AW2001" s="61" t="str">
        <f t="shared" si="361"/>
        <v/>
      </c>
      <c r="AX2001" s="61" t="str">
        <f t="shared" si="361"/>
        <v/>
      </c>
      <c r="AY2001" s="61" t="str">
        <f t="shared" si="361"/>
        <v/>
      </c>
      <c r="AZ2001" s="44" t="str">
        <f t="shared" si="361"/>
        <v/>
      </c>
      <c r="BA2001" s="45"/>
      <c r="BB2001" s="97">
        <v>0</v>
      </c>
      <c r="BC2001" s="98">
        <v>0</v>
      </c>
      <c r="BD2001" s="98">
        <v>0</v>
      </c>
      <c r="BE2001" s="98">
        <v>0</v>
      </c>
      <c r="BF2001" s="98">
        <v>0</v>
      </c>
      <c r="BG2001" s="99">
        <f t="shared" si="360"/>
        <v>0</v>
      </c>
      <c r="BH2001" s="52">
        <f t="shared" si="350"/>
        <v>0</v>
      </c>
      <c r="BI2001" s="53">
        <f>IFERROR(IF(ROUND(V2001/((D2001+AK2001)/2),1)&lt;0,0,ROUND(V2001/((D2001+AK2001)/2),1)),0)</f>
        <v>0</v>
      </c>
      <c r="BJ2001" s="55" t="str">
        <f>IF(AK2001=0,"정상",IF(AP2001="악성","악성",IF(AND(BL2001&gt;3,BI2001&lt;0.5),"악성",IF(AND(AP2001="정상",BL2001&lt;=3),"정상",IF(BI2001&gt;1,"정상","부진")))))</f>
        <v>정상</v>
      </c>
      <c r="BK2001" s="54">
        <v>46174</v>
      </c>
      <c r="BL2001" s="52">
        <f t="shared" si="355"/>
        <v>4</v>
      </c>
    </row>
    <row r="2002" spans="1:64" ht="17.100000000000001" customHeight="1">
      <c r="A2002" s="58" t="s">
        <v>1</v>
      </c>
      <c r="B2002" s="57" t="s">
        <v>5936</v>
      </c>
      <c r="C2002" s="56" t="s">
        <v>5937</v>
      </c>
      <c r="D2002" s="213">
        <v>0</v>
      </c>
      <c r="E2002" s="214">
        <v>0</v>
      </c>
      <c r="F2002" s="215">
        <v>0</v>
      </c>
      <c r="G2002" s="213">
        <v>9135</v>
      </c>
      <c r="H2002" s="216">
        <v>5341.9820470000004</v>
      </c>
      <c r="I2002" s="215">
        <v>48799006</v>
      </c>
      <c r="J2002" s="213">
        <v>0</v>
      </c>
      <c r="K2002" s="216">
        <v>0</v>
      </c>
      <c r="L2002" s="215">
        <v>0</v>
      </c>
      <c r="M2002" s="213">
        <v>0</v>
      </c>
      <c r="N2002" s="216">
        <v>0</v>
      </c>
      <c r="O2002" s="215">
        <v>0</v>
      </c>
      <c r="P2002" s="213">
        <v>0</v>
      </c>
      <c r="Q2002" s="216">
        <v>0</v>
      </c>
      <c r="R2002" s="215">
        <v>0</v>
      </c>
      <c r="S2002" s="213">
        <v>9135</v>
      </c>
      <c r="T2002" s="214">
        <v>5341.9820470000004</v>
      </c>
      <c r="U2002" s="217">
        <v>48799006</v>
      </c>
      <c r="V2002" s="213">
        <v>9135</v>
      </c>
      <c r="W2002" s="216">
        <v>5341.9820470000004</v>
      </c>
      <c r="X2002" s="215">
        <v>48799006</v>
      </c>
      <c r="Y2002" s="213">
        <v>0</v>
      </c>
      <c r="Z2002" s="216">
        <v>0</v>
      </c>
      <c r="AA2002" s="215">
        <v>0</v>
      </c>
      <c r="AB2002" s="213">
        <v>0</v>
      </c>
      <c r="AC2002" s="216">
        <v>0</v>
      </c>
      <c r="AD2002" s="215">
        <v>0</v>
      </c>
      <c r="AE2002" s="213">
        <v>0</v>
      </c>
      <c r="AF2002" s="216">
        <v>0</v>
      </c>
      <c r="AG2002" s="215">
        <v>0</v>
      </c>
      <c r="AH2002" s="213">
        <v>9135</v>
      </c>
      <c r="AI2002" s="214">
        <v>5341.9820470000004</v>
      </c>
      <c r="AJ2002" s="215">
        <v>48799006</v>
      </c>
      <c r="AK2002" s="218">
        <v>0</v>
      </c>
      <c r="AL2002" s="214">
        <v>0</v>
      </c>
      <c r="AM2002" s="215">
        <v>0</v>
      </c>
      <c r="AN2002" s="36">
        <f t="shared" si="358"/>
        <v>0</v>
      </c>
      <c r="AO2002" s="37">
        <f t="shared" si="359"/>
        <v>0</v>
      </c>
      <c r="AP2002" s="38" t="s">
        <v>2</v>
      </c>
      <c r="AQ2002" s="39" t="str">
        <f t="shared" si="357"/>
        <v>제품</v>
      </c>
      <c r="AR2002" s="40">
        <f t="shared" si="351"/>
        <v>0</v>
      </c>
      <c r="AS2002" s="41">
        <f t="shared" si="352"/>
        <v>0</v>
      </c>
      <c r="AT2002" s="42">
        <f t="shared" si="353"/>
        <v>0</v>
      </c>
      <c r="AU2002" s="43">
        <f t="shared" si="349"/>
        <v>0</v>
      </c>
      <c r="AV2002" s="95" t="str">
        <f t="shared" si="361"/>
        <v/>
      </c>
      <c r="AW2002" s="61" t="str">
        <f t="shared" si="361"/>
        <v/>
      </c>
      <c r="AX2002" s="61" t="str">
        <f t="shared" si="361"/>
        <v/>
      </c>
      <c r="AY2002" s="61" t="str">
        <f t="shared" si="361"/>
        <v/>
      </c>
      <c r="AZ2002" s="44" t="str">
        <f t="shared" si="361"/>
        <v/>
      </c>
      <c r="BA2002" s="45"/>
      <c r="BB2002" s="97">
        <v>0</v>
      </c>
      <c r="BC2002" s="98">
        <v>0</v>
      </c>
      <c r="BD2002" s="98">
        <v>0</v>
      </c>
      <c r="BE2002" s="98">
        <v>0</v>
      </c>
      <c r="BF2002" s="98">
        <v>0</v>
      </c>
      <c r="BG2002" s="99">
        <f t="shared" si="360"/>
        <v>0</v>
      </c>
      <c r="BH2002" s="52">
        <f t="shared" si="350"/>
        <v>0</v>
      </c>
      <c r="BI2002" s="53">
        <f>IFERROR(IF(ROUND(V2002/((D2002+AK2002)/2),1)&lt;0,0,ROUND(V2002/((D2002+AK2002)/2),1)),0)</f>
        <v>0</v>
      </c>
      <c r="BJ2002" s="55" t="str">
        <f>IF(AK2002=0,"정상",IF(AP2002="악성","악성",IF(AND(BL2002&gt;3,BI2002&lt;0.5),"악성",IF(AND(AP2002="정상",BL2002&lt;=3),"정상",IF(BI2002&gt;1,"정상","부진")))))</f>
        <v>정상</v>
      </c>
      <c r="BK2002" s="54">
        <v>46174</v>
      </c>
      <c r="BL2002" s="52">
        <f t="shared" si="355"/>
        <v>4</v>
      </c>
    </row>
    <row r="2003" spans="1:64" ht="17.100000000000001" customHeight="1">
      <c r="A2003" s="58" t="s">
        <v>1</v>
      </c>
      <c r="B2003" s="57" t="s">
        <v>5938</v>
      </c>
      <c r="C2003" s="56" t="s">
        <v>5939</v>
      </c>
      <c r="D2003" s="213">
        <v>0</v>
      </c>
      <c r="E2003" s="214">
        <v>0</v>
      </c>
      <c r="F2003" s="215">
        <v>0</v>
      </c>
      <c r="G2003" s="213">
        <v>12953</v>
      </c>
      <c r="H2003" s="216">
        <v>1794.8844280000001</v>
      </c>
      <c r="I2003" s="215">
        <v>23249138</v>
      </c>
      <c r="J2003" s="213">
        <v>0</v>
      </c>
      <c r="K2003" s="216">
        <v>0</v>
      </c>
      <c r="L2003" s="215">
        <v>0</v>
      </c>
      <c r="M2003" s="213">
        <v>0</v>
      </c>
      <c r="N2003" s="216">
        <v>0</v>
      </c>
      <c r="O2003" s="215">
        <v>0</v>
      </c>
      <c r="P2003" s="213">
        <v>0</v>
      </c>
      <c r="Q2003" s="216">
        <v>0</v>
      </c>
      <c r="R2003" s="215">
        <v>0</v>
      </c>
      <c r="S2003" s="213">
        <v>12953</v>
      </c>
      <c r="T2003" s="214">
        <v>1794.8844280000001</v>
      </c>
      <c r="U2003" s="217">
        <v>23249138</v>
      </c>
      <c r="V2003" s="213">
        <v>12953</v>
      </c>
      <c r="W2003" s="216">
        <v>1794.8844280000001</v>
      </c>
      <c r="X2003" s="215">
        <v>23249138</v>
      </c>
      <c r="Y2003" s="213">
        <v>0</v>
      </c>
      <c r="Z2003" s="216">
        <v>0</v>
      </c>
      <c r="AA2003" s="215">
        <v>0</v>
      </c>
      <c r="AB2003" s="213">
        <v>0</v>
      </c>
      <c r="AC2003" s="216">
        <v>0</v>
      </c>
      <c r="AD2003" s="215">
        <v>0</v>
      </c>
      <c r="AE2003" s="213">
        <v>0</v>
      </c>
      <c r="AF2003" s="216">
        <v>0</v>
      </c>
      <c r="AG2003" s="215">
        <v>0</v>
      </c>
      <c r="AH2003" s="213">
        <v>12953</v>
      </c>
      <c r="AI2003" s="214">
        <v>1794.8844280000001</v>
      </c>
      <c r="AJ2003" s="215">
        <v>23249138</v>
      </c>
      <c r="AK2003" s="218">
        <v>0</v>
      </c>
      <c r="AL2003" s="214">
        <v>0</v>
      </c>
      <c r="AM2003" s="215">
        <v>0</v>
      </c>
      <c r="AN2003" s="36">
        <f t="shared" si="358"/>
        <v>0</v>
      </c>
      <c r="AO2003" s="37">
        <f t="shared" si="359"/>
        <v>0</v>
      </c>
      <c r="AP2003" s="38" t="s">
        <v>2</v>
      </c>
      <c r="AQ2003" s="39" t="str">
        <f t="shared" si="357"/>
        <v>제품</v>
      </c>
      <c r="AR2003" s="40">
        <f t="shared" si="351"/>
        <v>0</v>
      </c>
      <c r="AS2003" s="41">
        <f t="shared" si="352"/>
        <v>0</v>
      </c>
      <c r="AT2003" s="42">
        <f t="shared" si="353"/>
        <v>0</v>
      </c>
      <c r="AU2003" s="43">
        <f t="shared" si="349"/>
        <v>0</v>
      </c>
      <c r="AV2003" s="95" t="str">
        <f t="shared" si="361"/>
        <v/>
      </c>
      <c r="AW2003" s="61" t="str">
        <f t="shared" si="361"/>
        <v/>
      </c>
      <c r="AX2003" s="61" t="str">
        <f t="shared" si="361"/>
        <v/>
      </c>
      <c r="AY2003" s="61" t="str">
        <f t="shared" si="361"/>
        <v/>
      </c>
      <c r="AZ2003" s="44" t="str">
        <f t="shared" si="361"/>
        <v/>
      </c>
      <c r="BA2003" s="45"/>
      <c r="BB2003" s="97">
        <v>0</v>
      </c>
      <c r="BC2003" s="98">
        <v>0</v>
      </c>
      <c r="BD2003" s="98">
        <v>0</v>
      </c>
      <c r="BE2003" s="98">
        <v>0</v>
      </c>
      <c r="BF2003" s="98">
        <v>0</v>
      </c>
      <c r="BG2003" s="99">
        <f t="shared" si="360"/>
        <v>0</v>
      </c>
      <c r="BH2003" s="52">
        <f t="shared" si="350"/>
        <v>0</v>
      </c>
      <c r="BI2003" s="53">
        <f>IFERROR(IF(ROUND(V2003/((D2003+AK2003)/2),1)&lt;0,0,ROUND(V2003/((D2003+AK2003)/2),1)),0)</f>
        <v>0</v>
      </c>
      <c r="BJ2003" s="55" t="str">
        <f>IF(AK2003=0,"정상",IF(AP2003="악성","악성",IF(AND(BL2003&gt;3,BI2003&lt;0.5),"악성",IF(AND(AP2003="정상",BL2003&lt;=3),"정상",IF(BI2003&gt;1,"정상","부진")))))</f>
        <v>정상</v>
      </c>
      <c r="BK2003" s="54">
        <v>46174</v>
      </c>
      <c r="BL2003" s="52">
        <f t="shared" si="355"/>
        <v>4</v>
      </c>
    </row>
    <row r="2004" spans="1:64" ht="17.100000000000001" customHeight="1">
      <c r="A2004" s="58" t="s">
        <v>1</v>
      </c>
      <c r="B2004" s="57" t="s">
        <v>5940</v>
      </c>
      <c r="C2004" s="56" t="s">
        <v>5941</v>
      </c>
      <c r="D2004" s="213">
        <v>0</v>
      </c>
      <c r="E2004" s="214">
        <v>0</v>
      </c>
      <c r="F2004" s="215">
        <v>0</v>
      </c>
      <c r="G2004" s="213">
        <v>9153</v>
      </c>
      <c r="H2004" s="216">
        <v>1947.529771</v>
      </c>
      <c r="I2004" s="215">
        <v>17825740</v>
      </c>
      <c r="J2004" s="213">
        <v>0</v>
      </c>
      <c r="K2004" s="216">
        <v>0</v>
      </c>
      <c r="L2004" s="215">
        <v>0</v>
      </c>
      <c r="M2004" s="213">
        <v>0</v>
      </c>
      <c r="N2004" s="216">
        <v>0</v>
      </c>
      <c r="O2004" s="215">
        <v>0</v>
      </c>
      <c r="P2004" s="213">
        <v>0</v>
      </c>
      <c r="Q2004" s="216">
        <v>0</v>
      </c>
      <c r="R2004" s="215">
        <v>0</v>
      </c>
      <c r="S2004" s="213">
        <v>9153</v>
      </c>
      <c r="T2004" s="214">
        <v>1947.529771</v>
      </c>
      <c r="U2004" s="217">
        <v>17825740</v>
      </c>
      <c r="V2004" s="213">
        <v>9153</v>
      </c>
      <c r="W2004" s="216">
        <v>1947.529771</v>
      </c>
      <c r="X2004" s="215">
        <v>17825740</v>
      </c>
      <c r="Y2004" s="213">
        <v>0</v>
      </c>
      <c r="Z2004" s="216">
        <v>0</v>
      </c>
      <c r="AA2004" s="215">
        <v>0</v>
      </c>
      <c r="AB2004" s="213">
        <v>0</v>
      </c>
      <c r="AC2004" s="216">
        <v>0</v>
      </c>
      <c r="AD2004" s="215">
        <v>0</v>
      </c>
      <c r="AE2004" s="213">
        <v>0</v>
      </c>
      <c r="AF2004" s="216">
        <v>0</v>
      </c>
      <c r="AG2004" s="215">
        <v>0</v>
      </c>
      <c r="AH2004" s="213">
        <v>9153</v>
      </c>
      <c r="AI2004" s="214">
        <v>1947.529771</v>
      </c>
      <c r="AJ2004" s="215">
        <v>17825740</v>
      </c>
      <c r="AK2004" s="218">
        <v>0</v>
      </c>
      <c r="AL2004" s="214">
        <v>0</v>
      </c>
      <c r="AM2004" s="215">
        <v>0</v>
      </c>
      <c r="AN2004" s="36">
        <f t="shared" si="358"/>
        <v>0</v>
      </c>
      <c r="AO2004" s="37">
        <f t="shared" si="359"/>
        <v>0</v>
      </c>
      <c r="AP2004" s="38" t="s">
        <v>2</v>
      </c>
      <c r="AQ2004" s="39" t="str">
        <f t="shared" si="357"/>
        <v>제품</v>
      </c>
      <c r="AR2004" s="40">
        <f t="shared" si="351"/>
        <v>0</v>
      </c>
      <c r="AS2004" s="41">
        <f t="shared" si="352"/>
        <v>0</v>
      </c>
      <c r="AT2004" s="42">
        <f t="shared" si="353"/>
        <v>0</v>
      </c>
      <c r="AU2004" s="43">
        <f t="shared" si="349"/>
        <v>0</v>
      </c>
      <c r="AV2004" s="95" t="str">
        <f t="shared" si="361"/>
        <v/>
      </c>
      <c r="AW2004" s="61" t="str">
        <f t="shared" si="361"/>
        <v/>
      </c>
      <c r="AX2004" s="61" t="str">
        <f t="shared" si="361"/>
        <v/>
      </c>
      <c r="AY2004" s="61" t="str">
        <f t="shared" si="361"/>
        <v/>
      </c>
      <c r="AZ2004" s="44" t="str">
        <f t="shared" si="361"/>
        <v/>
      </c>
      <c r="BA2004" s="45"/>
      <c r="BB2004" s="97">
        <v>0</v>
      </c>
      <c r="BC2004" s="98">
        <v>0</v>
      </c>
      <c r="BD2004" s="98">
        <v>0</v>
      </c>
      <c r="BE2004" s="98">
        <v>0</v>
      </c>
      <c r="BF2004" s="98">
        <v>0</v>
      </c>
      <c r="BG2004" s="99">
        <f t="shared" si="360"/>
        <v>0</v>
      </c>
      <c r="BH2004" s="52">
        <f t="shared" si="350"/>
        <v>0</v>
      </c>
      <c r="BI2004" s="53">
        <f>IFERROR(IF(ROUND(V2004/((D2004+AK2004)/2),1)&lt;0,0,ROUND(V2004/((D2004+AK2004)/2),1)),0)</f>
        <v>0</v>
      </c>
      <c r="BJ2004" s="55" t="str">
        <f>IF(AK2004=0,"정상",IF(AP2004="악성","악성",IF(AND(BL2004&gt;3,BI2004&lt;0.5),"악성",IF(AND(AP2004="정상",BL2004&lt;=3),"정상",IF(BI2004&gt;1,"정상","부진")))))</f>
        <v>정상</v>
      </c>
      <c r="BK2004" s="54">
        <v>46174</v>
      </c>
      <c r="BL2004" s="52">
        <f t="shared" si="355"/>
        <v>4</v>
      </c>
    </row>
    <row r="2005" spans="1:64" ht="17.100000000000001" customHeight="1">
      <c r="A2005" s="58" t="s">
        <v>1</v>
      </c>
      <c r="B2005" s="57" t="s">
        <v>5942</v>
      </c>
      <c r="C2005" s="56" t="s">
        <v>5943</v>
      </c>
      <c r="D2005" s="213">
        <v>0</v>
      </c>
      <c r="E2005" s="214">
        <v>0</v>
      </c>
      <c r="F2005" s="215">
        <v>0</v>
      </c>
      <c r="G2005" s="213">
        <v>9153</v>
      </c>
      <c r="H2005" s="216">
        <v>1570.1538290000001</v>
      </c>
      <c r="I2005" s="215">
        <v>14371618</v>
      </c>
      <c r="J2005" s="213">
        <v>0</v>
      </c>
      <c r="K2005" s="216">
        <v>0</v>
      </c>
      <c r="L2005" s="215">
        <v>0</v>
      </c>
      <c r="M2005" s="213">
        <v>0</v>
      </c>
      <c r="N2005" s="216">
        <v>0</v>
      </c>
      <c r="O2005" s="215">
        <v>0</v>
      </c>
      <c r="P2005" s="213">
        <v>0</v>
      </c>
      <c r="Q2005" s="216">
        <v>0</v>
      </c>
      <c r="R2005" s="215">
        <v>0</v>
      </c>
      <c r="S2005" s="213">
        <v>9153</v>
      </c>
      <c r="T2005" s="214">
        <v>1570.1538290000001</v>
      </c>
      <c r="U2005" s="217">
        <v>14371618</v>
      </c>
      <c r="V2005" s="213">
        <v>9153</v>
      </c>
      <c r="W2005" s="216">
        <v>1570.1538290000001</v>
      </c>
      <c r="X2005" s="215">
        <v>14371618</v>
      </c>
      <c r="Y2005" s="213">
        <v>0</v>
      </c>
      <c r="Z2005" s="216">
        <v>0</v>
      </c>
      <c r="AA2005" s="215">
        <v>0</v>
      </c>
      <c r="AB2005" s="213">
        <v>0</v>
      </c>
      <c r="AC2005" s="216">
        <v>0</v>
      </c>
      <c r="AD2005" s="215">
        <v>0</v>
      </c>
      <c r="AE2005" s="213">
        <v>0</v>
      </c>
      <c r="AF2005" s="216">
        <v>0</v>
      </c>
      <c r="AG2005" s="215">
        <v>0</v>
      </c>
      <c r="AH2005" s="213">
        <v>9153</v>
      </c>
      <c r="AI2005" s="214">
        <v>1570.1538290000001</v>
      </c>
      <c r="AJ2005" s="215">
        <v>14371618</v>
      </c>
      <c r="AK2005" s="218">
        <v>0</v>
      </c>
      <c r="AL2005" s="214">
        <v>0</v>
      </c>
      <c r="AM2005" s="215">
        <v>0</v>
      </c>
      <c r="AN2005" s="36">
        <f t="shared" si="358"/>
        <v>0</v>
      </c>
      <c r="AO2005" s="37">
        <f t="shared" si="359"/>
        <v>0</v>
      </c>
      <c r="AP2005" s="38" t="s">
        <v>2</v>
      </c>
      <c r="AQ2005" s="39" t="str">
        <f t="shared" si="357"/>
        <v>제품</v>
      </c>
      <c r="AR2005" s="40">
        <f t="shared" si="351"/>
        <v>0</v>
      </c>
      <c r="AS2005" s="41">
        <f t="shared" si="352"/>
        <v>0</v>
      </c>
      <c r="AT2005" s="42">
        <f t="shared" si="353"/>
        <v>0</v>
      </c>
      <c r="AU2005" s="43">
        <f t="shared" si="349"/>
        <v>0</v>
      </c>
      <c r="AV2005" s="95" t="str">
        <f t="shared" si="361"/>
        <v/>
      </c>
      <c r="AW2005" s="61" t="str">
        <f t="shared" si="361"/>
        <v/>
      </c>
      <c r="AX2005" s="61" t="str">
        <f t="shared" si="361"/>
        <v/>
      </c>
      <c r="AY2005" s="61" t="str">
        <f t="shared" si="361"/>
        <v/>
      </c>
      <c r="AZ2005" s="44" t="str">
        <f t="shared" si="361"/>
        <v/>
      </c>
      <c r="BA2005" s="45"/>
      <c r="BB2005" s="97">
        <v>0</v>
      </c>
      <c r="BC2005" s="98">
        <v>0</v>
      </c>
      <c r="BD2005" s="98">
        <v>0</v>
      </c>
      <c r="BE2005" s="98">
        <v>0</v>
      </c>
      <c r="BF2005" s="98">
        <v>0</v>
      </c>
      <c r="BG2005" s="99">
        <f t="shared" si="360"/>
        <v>0</v>
      </c>
      <c r="BH2005" s="52">
        <f t="shared" si="350"/>
        <v>0</v>
      </c>
      <c r="BI2005" s="53">
        <f>IFERROR(IF(ROUND(V2005/((D2005+AK2005)/2),1)&lt;0,0,ROUND(V2005/((D2005+AK2005)/2),1)),0)</f>
        <v>0</v>
      </c>
      <c r="BJ2005" s="55" t="str">
        <f>IF(AK2005=0,"정상",IF(AP2005="악성","악성",IF(AND(BL2005&gt;3,BI2005&lt;0.5),"악성",IF(AND(AP2005="정상",BL2005&lt;=3),"정상",IF(BI2005&gt;1,"정상","부진")))))</f>
        <v>정상</v>
      </c>
      <c r="BK2005" s="54">
        <v>46174</v>
      </c>
      <c r="BL2005" s="52">
        <f t="shared" si="355"/>
        <v>4</v>
      </c>
    </row>
    <row r="2006" spans="1:64" ht="17.100000000000001" customHeight="1">
      <c r="A2006" s="58" t="s">
        <v>1</v>
      </c>
      <c r="B2006" s="57" t="s">
        <v>6046</v>
      </c>
      <c r="C2006" s="56" t="s">
        <v>6047</v>
      </c>
      <c r="D2006" s="213">
        <v>0</v>
      </c>
      <c r="E2006" s="214">
        <v>0</v>
      </c>
      <c r="F2006" s="215">
        <v>0</v>
      </c>
      <c r="G2006" s="213">
        <v>9121</v>
      </c>
      <c r="H2006" s="216">
        <v>1613.260497</v>
      </c>
      <c r="I2006" s="215">
        <v>14714549</v>
      </c>
      <c r="J2006" s="213">
        <v>0</v>
      </c>
      <c r="K2006" s="216">
        <v>0</v>
      </c>
      <c r="L2006" s="215">
        <v>0</v>
      </c>
      <c r="M2006" s="213">
        <v>0</v>
      </c>
      <c r="N2006" s="216">
        <v>0</v>
      </c>
      <c r="O2006" s="215">
        <v>0</v>
      </c>
      <c r="P2006" s="213">
        <v>0</v>
      </c>
      <c r="Q2006" s="216">
        <v>0</v>
      </c>
      <c r="R2006" s="215">
        <v>0</v>
      </c>
      <c r="S2006" s="213">
        <v>9121</v>
      </c>
      <c r="T2006" s="214">
        <v>1613.260497</v>
      </c>
      <c r="U2006" s="217">
        <v>14714549</v>
      </c>
      <c r="V2006" s="213">
        <v>9121</v>
      </c>
      <c r="W2006" s="216">
        <v>1613.260497</v>
      </c>
      <c r="X2006" s="215">
        <v>14714549</v>
      </c>
      <c r="Y2006" s="213">
        <v>0</v>
      </c>
      <c r="Z2006" s="216">
        <v>0</v>
      </c>
      <c r="AA2006" s="215">
        <v>0</v>
      </c>
      <c r="AB2006" s="213">
        <v>0</v>
      </c>
      <c r="AC2006" s="216">
        <v>0</v>
      </c>
      <c r="AD2006" s="215">
        <v>0</v>
      </c>
      <c r="AE2006" s="213">
        <v>0</v>
      </c>
      <c r="AF2006" s="216">
        <v>0</v>
      </c>
      <c r="AG2006" s="215">
        <v>0</v>
      </c>
      <c r="AH2006" s="213">
        <v>9121</v>
      </c>
      <c r="AI2006" s="214">
        <v>1613.260497</v>
      </c>
      <c r="AJ2006" s="215">
        <v>14714549</v>
      </c>
      <c r="AK2006" s="218">
        <v>0</v>
      </c>
      <c r="AL2006" s="214">
        <v>0</v>
      </c>
      <c r="AM2006" s="215">
        <v>0</v>
      </c>
      <c r="AN2006" s="36">
        <f t="shared" si="358"/>
        <v>0</v>
      </c>
      <c r="AO2006" s="37">
        <f t="shared" si="359"/>
        <v>0</v>
      </c>
      <c r="AP2006" s="38" t="s">
        <v>2</v>
      </c>
      <c r="AQ2006" s="39" t="str">
        <f t="shared" si="357"/>
        <v>제품</v>
      </c>
      <c r="AR2006" s="40">
        <f t="shared" si="351"/>
        <v>0</v>
      </c>
      <c r="AS2006" s="41">
        <f t="shared" si="352"/>
        <v>0</v>
      </c>
      <c r="AT2006" s="42">
        <f t="shared" si="353"/>
        <v>0</v>
      </c>
      <c r="AU2006" s="43">
        <f t="shared" si="349"/>
        <v>0</v>
      </c>
      <c r="AV2006" s="95" t="str">
        <f t="shared" si="361"/>
        <v/>
      </c>
      <c r="AW2006" s="61" t="str">
        <f t="shared" si="361"/>
        <v/>
      </c>
      <c r="AX2006" s="61" t="str">
        <f t="shared" si="361"/>
        <v/>
      </c>
      <c r="AY2006" s="61" t="str">
        <f t="shared" si="361"/>
        <v/>
      </c>
      <c r="AZ2006" s="44" t="str">
        <f t="shared" si="361"/>
        <v/>
      </c>
      <c r="BA2006" s="45"/>
      <c r="BB2006" s="97">
        <v>0</v>
      </c>
      <c r="BC2006" s="98">
        <v>0</v>
      </c>
      <c r="BD2006" s="98">
        <v>0</v>
      </c>
      <c r="BE2006" s="98">
        <v>0</v>
      </c>
      <c r="BF2006" s="98">
        <v>0</v>
      </c>
      <c r="BG2006" s="99">
        <f t="shared" si="360"/>
        <v>0</v>
      </c>
      <c r="BH2006" s="52">
        <f t="shared" si="350"/>
        <v>0</v>
      </c>
      <c r="BI2006" s="53">
        <f>IFERROR(IF(ROUND(V2006/((D2006+AK2006)/2),1)&lt;0,0,ROUND(V2006/((D2006+AK2006)/2),1)),0)</f>
        <v>0</v>
      </c>
      <c r="BJ2006" s="55" t="str">
        <f>IF(AK2006=0,"정상",IF(AP2006="악성","악성",IF(AND(BL2006&gt;3,BI2006&lt;0.5),"악성",IF(AND(AP2006="정상",BL2006&lt;=3),"정상",IF(BI2006&gt;1,"정상","부진")))))</f>
        <v>정상</v>
      </c>
      <c r="BK2006" s="54">
        <v>46235</v>
      </c>
      <c r="BL2006" s="52">
        <f t="shared" si="355"/>
        <v>2</v>
      </c>
    </row>
    <row r="2007" spans="1:64" ht="17.100000000000001" customHeight="1">
      <c r="A2007" s="58" t="s">
        <v>1</v>
      </c>
      <c r="B2007" s="57" t="s">
        <v>6048</v>
      </c>
      <c r="C2007" s="56" t="s">
        <v>6049</v>
      </c>
      <c r="D2007" s="213">
        <v>0</v>
      </c>
      <c r="E2007" s="214">
        <v>0</v>
      </c>
      <c r="F2007" s="215">
        <v>0</v>
      </c>
      <c r="G2007" s="213">
        <v>9121</v>
      </c>
      <c r="H2007" s="216">
        <v>1904.864159</v>
      </c>
      <c r="I2007" s="215">
        <v>17374266</v>
      </c>
      <c r="J2007" s="213">
        <v>0</v>
      </c>
      <c r="K2007" s="216">
        <v>0</v>
      </c>
      <c r="L2007" s="215">
        <v>0</v>
      </c>
      <c r="M2007" s="213">
        <v>0</v>
      </c>
      <c r="N2007" s="216">
        <v>0</v>
      </c>
      <c r="O2007" s="215">
        <v>0</v>
      </c>
      <c r="P2007" s="213">
        <v>0</v>
      </c>
      <c r="Q2007" s="216">
        <v>0</v>
      </c>
      <c r="R2007" s="215">
        <v>0</v>
      </c>
      <c r="S2007" s="213">
        <v>9121</v>
      </c>
      <c r="T2007" s="214">
        <v>1904.864159</v>
      </c>
      <c r="U2007" s="217">
        <v>17374266</v>
      </c>
      <c r="V2007" s="213">
        <v>9121</v>
      </c>
      <c r="W2007" s="216">
        <v>1904.864159</v>
      </c>
      <c r="X2007" s="215">
        <v>17374266</v>
      </c>
      <c r="Y2007" s="213">
        <v>0</v>
      </c>
      <c r="Z2007" s="216">
        <v>0</v>
      </c>
      <c r="AA2007" s="215">
        <v>0</v>
      </c>
      <c r="AB2007" s="213">
        <v>0</v>
      </c>
      <c r="AC2007" s="216">
        <v>0</v>
      </c>
      <c r="AD2007" s="215">
        <v>0</v>
      </c>
      <c r="AE2007" s="213">
        <v>0</v>
      </c>
      <c r="AF2007" s="216">
        <v>0</v>
      </c>
      <c r="AG2007" s="215">
        <v>0</v>
      </c>
      <c r="AH2007" s="213">
        <v>9121</v>
      </c>
      <c r="AI2007" s="214">
        <v>1904.864159</v>
      </c>
      <c r="AJ2007" s="215">
        <v>17374266</v>
      </c>
      <c r="AK2007" s="218">
        <v>0</v>
      </c>
      <c r="AL2007" s="214">
        <v>0</v>
      </c>
      <c r="AM2007" s="215">
        <v>0</v>
      </c>
      <c r="AN2007" s="36">
        <f t="shared" si="358"/>
        <v>0</v>
      </c>
      <c r="AO2007" s="37">
        <f t="shared" si="359"/>
        <v>0</v>
      </c>
      <c r="AP2007" s="38" t="s">
        <v>2</v>
      </c>
      <c r="AQ2007" s="39" t="str">
        <f t="shared" si="357"/>
        <v>제품</v>
      </c>
      <c r="AR2007" s="40">
        <f t="shared" si="351"/>
        <v>0</v>
      </c>
      <c r="AS2007" s="41">
        <f t="shared" si="352"/>
        <v>0</v>
      </c>
      <c r="AT2007" s="42">
        <f t="shared" si="353"/>
        <v>0</v>
      </c>
      <c r="AU2007" s="43">
        <f t="shared" si="349"/>
        <v>0</v>
      </c>
      <c r="AV2007" s="95" t="str">
        <f t="shared" si="361"/>
        <v/>
      </c>
      <c r="AW2007" s="61" t="str">
        <f t="shared" si="361"/>
        <v/>
      </c>
      <c r="AX2007" s="61" t="str">
        <f t="shared" si="361"/>
        <v/>
      </c>
      <c r="AY2007" s="61" t="str">
        <f t="shared" si="361"/>
        <v/>
      </c>
      <c r="AZ2007" s="44" t="str">
        <f t="shared" si="361"/>
        <v/>
      </c>
      <c r="BA2007" s="45"/>
      <c r="BB2007" s="97">
        <v>0</v>
      </c>
      <c r="BC2007" s="98">
        <v>0</v>
      </c>
      <c r="BD2007" s="98">
        <v>0</v>
      </c>
      <c r="BE2007" s="98">
        <v>0</v>
      </c>
      <c r="BF2007" s="98">
        <v>0</v>
      </c>
      <c r="BG2007" s="99">
        <f t="shared" si="360"/>
        <v>0</v>
      </c>
      <c r="BH2007" s="52">
        <f t="shared" si="350"/>
        <v>0</v>
      </c>
      <c r="BI2007" s="53">
        <f>IFERROR(IF(ROUND(V2007/((D2007+AK2007)/2),1)&lt;0,0,ROUND(V2007/((D2007+AK2007)/2),1)),0)</f>
        <v>0</v>
      </c>
      <c r="BJ2007" s="55" t="str">
        <f>IF(AK2007=0,"정상",IF(AP2007="악성","악성",IF(AND(BL2007&gt;3,BI2007&lt;0.5),"악성",IF(AND(AP2007="정상",BL2007&lt;=3),"정상",IF(BI2007&gt;1,"정상","부진")))))</f>
        <v>정상</v>
      </c>
      <c r="BK2007" s="54">
        <v>46235</v>
      </c>
      <c r="BL2007" s="52">
        <f t="shared" si="355"/>
        <v>2</v>
      </c>
    </row>
    <row r="2008" spans="1:64" ht="17.100000000000001" customHeight="1">
      <c r="A2008" s="58" t="s">
        <v>1</v>
      </c>
      <c r="B2008" s="57" t="s">
        <v>6050</v>
      </c>
      <c r="C2008" s="56" t="s">
        <v>6051</v>
      </c>
      <c r="D2008" s="213">
        <v>0</v>
      </c>
      <c r="E2008" s="214">
        <v>0</v>
      </c>
      <c r="F2008" s="215">
        <v>0</v>
      </c>
      <c r="G2008" s="213">
        <v>9121</v>
      </c>
      <c r="H2008" s="216">
        <v>1688.783905</v>
      </c>
      <c r="I2008" s="215">
        <v>15403398</v>
      </c>
      <c r="J2008" s="213">
        <v>0</v>
      </c>
      <c r="K2008" s="216">
        <v>0</v>
      </c>
      <c r="L2008" s="215">
        <v>0</v>
      </c>
      <c r="M2008" s="213">
        <v>0</v>
      </c>
      <c r="N2008" s="216">
        <v>0</v>
      </c>
      <c r="O2008" s="215">
        <v>0</v>
      </c>
      <c r="P2008" s="213">
        <v>0</v>
      </c>
      <c r="Q2008" s="216">
        <v>0</v>
      </c>
      <c r="R2008" s="215">
        <v>0</v>
      </c>
      <c r="S2008" s="213">
        <v>9121</v>
      </c>
      <c r="T2008" s="214">
        <v>1688.783905</v>
      </c>
      <c r="U2008" s="217">
        <v>15403398</v>
      </c>
      <c r="V2008" s="213">
        <v>9121</v>
      </c>
      <c r="W2008" s="216">
        <v>1688.783905</v>
      </c>
      <c r="X2008" s="215">
        <v>15403398</v>
      </c>
      <c r="Y2008" s="213">
        <v>0</v>
      </c>
      <c r="Z2008" s="216">
        <v>0</v>
      </c>
      <c r="AA2008" s="215">
        <v>0</v>
      </c>
      <c r="AB2008" s="213">
        <v>0</v>
      </c>
      <c r="AC2008" s="216">
        <v>0</v>
      </c>
      <c r="AD2008" s="215">
        <v>0</v>
      </c>
      <c r="AE2008" s="213">
        <v>0</v>
      </c>
      <c r="AF2008" s="216">
        <v>0</v>
      </c>
      <c r="AG2008" s="215">
        <v>0</v>
      </c>
      <c r="AH2008" s="213">
        <v>9121</v>
      </c>
      <c r="AI2008" s="214">
        <v>1688.783905</v>
      </c>
      <c r="AJ2008" s="215">
        <v>15403398</v>
      </c>
      <c r="AK2008" s="218">
        <v>0</v>
      </c>
      <c r="AL2008" s="214">
        <v>0</v>
      </c>
      <c r="AM2008" s="215">
        <v>0</v>
      </c>
      <c r="AN2008" s="36">
        <f t="shared" si="358"/>
        <v>0</v>
      </c>
      <c r="AO2008" s="37">
        <f t="shared" si="359"/>
        <v>0</v>
      </c>
      <c r="AP2008" s="38" t="s">
        <v>2</v>
      </c>
      <c r="AQ2008" s="39" t="str">
        <f t="shared" si="357"/>
        <v>제품</v>
      </c>
      <c r="AR2008" s="40">
        <f t="shared" si="351"/>
        <v>0</v>
      </c>
      <c r="AS2008" s="41">
        <f t="shared" si="352"/>
        <v>0</v>
      </c>
      <c r="AT2008" s="42">
        <f t="shared" si="353"/>
        <v>0</v>
      </c>
      <c r="AU2008" s="43">
        <f t="shared" si="349"/>
        <v>0</v>
      </c>
      <c r="AV2008" s="95" t="str">
        <f t="shared" si="361"/>
        <v/>
      </c>
      <c r="AW2008" s="61" t="str">
        <f t="shared" si="361"/>
        <v/>
      </c>
      <c r="AX2008" s="61" t="str">
        <f t="shared" si="361"/>
        <v/>
      </c>
      <c r="AY2008" s="61" t="str">
        <f t="shared" si="361"/>
        <v/>
      </c>
      <c r="AZ2008" s="44" t="str">
        <f t="shared" si="361"/>
        <v/>
      </c>
      <c r="BA2008" s="45"/>
      <c r="BB2008" s="97">
        <v>0</v>
      </c>
      <c r="BC2008" s="98">
        <v>0</v>
      </c>
      <c r="BD2008" s="98">
        <v>0</v>
      </c>
      <c r="BE2008" s="98">
        <v>0</v>
      </c>
      <c r="BF2008" s="98">
        <v>0</v>
      </c>
      <c r="BG2008" s="99">
        <f t="shared" si="360"/>
        <v>0</v>
      </c>
      <c r="BH2008" s="52">
        <f t="shared" si="350"/>
        <v>0</v>
      </c>
      <c r="BI2008" s="53">
        <f>IFERROR(IF(ROUND(V2008/((D2008+AK2008)/2),1)&lt;0,0,ROUND(V2008/((D2008+AK2008)/2),1)),0)</f>
        <v>0</v>
      </c>
      <c r="BJ2008" s="55" t="str">
        <f>IF(AK2008=0,"정상",IF(AP2008="악성","악성",IF(AND(BL2008&gt;3,BI2008&lt;0.5),"악성",IF(AND(AP2008="정상",BL2008&lt;=3),"정상",IF(BI2008&gt;1,"정상","부진")))))</f>
        <v>정상</v>
      </c>
      <c r="BK2008" s="54">
        <v>46235</v>
      </c>
      <c r="BL2008" s="52">
        <f t="shared" si="355"/>
        <v>2</v>
      </c>
    </row>
    <row r="2009" spans="1:64" ht="17.100000000000001" customHeight="1">
      <c r="A2009" s="58" t="s">
        <v>1</v>
      </c>
      <c r="B2009" s="57" t="s">
        <v>6052</v>
      </c>
      <c r="C2009" s="56" t="s">
        <v>6053</v>
      </c>
      <c r="D2009" s="213">
        <v>0</v>
      </c>
      <c r="E2009" s="214">
        <v>0</v>
      </c>
      <c r="F2009" s="215">
        <v>0</v>
      </c>
      <c r="G2009" s="213">
        <v>9145</v>
      </c>
      <c r="H2009" s="216">
        <v>15309.910879999999</v>
      </c>
      <c r="I2009" s="215">
        <v>140009135</v>
      </c>
      <c r="J2009" s="213">
        <v>0</v>
      </c>
      <c r="K2009" s="216">
        <v>0</v>
      </c>
      <c r="L2009" s="215">
        <v>0</v>
      </c>
      <c r="M2009" s="213">
        <v>0</v>
      </c>
      <c r="N2009" s="216">
        <v>0</v>
      </c>
      <c r="O2009" s="215">
        <v>0</v>
      </c>
      <c r="P2009" s="213">
        <v>0</v>
      </c>
      <c r="Q2009" s="216">
        <v>0</v>
      </c>
      <c r="R2009" s="215">
        <v>0</v>
      </c>
      <c r="S2009" s="213">
        <v>9145</v>
      </c>
      <c r="T2009" s="214">
        <v>15309.910879999999</v>
      </c>
      <c r="U2009" s="217">
        <v>140009135</v>
      </c>
      <c r="V2009" s="213">
        <v>9145</v>
      </c>
      <c r="W2009" s="216">
        <v>15309.910879999999</v>
      </c>
      <c r="X2009" s="215">
        <v>140009135</v>
      </c>
      <c r="Y2009" s="213">
        <v>0</v>
      </c>
      <c r="Z2009" s="216">
        <v>0</v>
      </c>
      <c r="AA2009" s="215">
        <v>0</v>
      </c>
      <c r="AB2009" s="213">
        <v>0</v>
      </c>
      <c r="AC2009" s="216">
        <v>0</v>
      </c>
      <c r="AD2009" s="215">
        <v>0</v>
      </c>
      <c r="AE2009" s="213">
        <v>0</v>
      </c>
      <c r="AF2009" s="216">
        <v>0</v>
      </c>
      <c r="AG2009" s="215">
        <v>0</v>
      </c>
      <c r="AH2009" s="213">
        <v>9145</v>
      </c>
      <c r="AI2009" s="214">
        <v>15309.910879999999</v>
      </c>
      <c r="AJ2009" s="215">
        <v>140009135</v>
      </c>
      <c r="AK2009" s="218">
        <v>0</v>
      </c>
      <c r="AL2009" s="214">
        <v>0</v>
      </c>
      <c r="AM2009" s="215">
        <v>0</v>
      </c>
      <c r="AN2009" s="36">
        <f t="shared" si="358"/>
        <v>0</v>
      </c>
      <c r="AO2009" s="37">
        <f t="shared" si="359"/>
        <v>0</v>
      </c>
      <c r="AP2009" s="38" t="s">
        <v>2</v>
      </c>
      <c r="AQ2009" s="39" t="str">
        <f t="shared" si="357"/>
        <v>제품</v>
      </c>
      <c r="AR2009" s="40">
        <f t="shared" si="351"/>
        <v>0</v>
      </c>
      <c r="AS2009" s="41">
        <f t="shared" si="352"/>
        <v>0</v>
      </c>
      <c r="AT2009" s="42">
        <f t="shared" si="353"/>
        <v>0</v>
      </c>
      <c r="AU2009" s="43">
        <f t="shared" si="349"/>
        <v>0</v>
      </c>
      <c r="AV2009" s="95" t="str">
        <f t="shared" si="361"/>
        <v/>
      </c>
      <c r="AW2009" s="61" t="str">
        <f t="shared" si="361"/>
        <v/>
      </c>
      <c r="AX2009" s="61" t="str">
        <f t="shared" si="361"/>
        <v/>
      </c>
      <c r="AY2009" s="61" t="str">
        <f t="shared" si="361"/>
        <v/>
      </c>
      <c r="AZ2009" s="44" t="str">
        <f t="shared" si="361"/>
        <v/>
      </c>
      <c r="BA2009" s="45"/>
      <c r="BB2009" s="97">
        <v>0</v>
      </c>
      <c r="BC2009" s="98">
        <v>0</v>
      </c>
      <c r="BD2009" s="98">
        <v>0</v>
      </c>
      <c r="BE2009" s="98">
        <v>0</v>
      </c>
      <c r="BF2009" s="98">
        <v>0</v>
      </c>
      <c r="BG2009" s="99">
        <f t="shared" si="360"/>
        <v>0</v>
      </c>
      <c r="BH2009" s="52">
        <f t="shared" si="350"/>
        <v>0</v>
      </c>
      <c r="BI2009" s="53">
        <f>IFERROR(IF(ROUND(V2009/((D2009+AK2009)/2),1)&lt;0,0,ROUND(V2009/((D2009+AK2009)/2),1)),0)</f>
        <v>0</v>
      </c>
      <c r="BJ2009" s="55" t="str">
        <f>IF(AK2009=0,"정상",IF(AP2009="악성","악성",IF(AND(BL2009&gt;3,BI2009&lt;0.5),"악성",IF(AND(AP2009="정상",BL2009&lt;=3),"정상",IF(BI2009&gt;1,"정상","부진")))))</f>
        <v>정상</v>
      </c>
      <c r="BK2009" s="54">
        <v>46235</v>
      </c>
      <c r="BL2009" s="52">
        <f t="shared" si="355"/>
        <v>2</v>
      </c>
    </row>
    <row r="2010" spans="1:64" ht="17.100000000000001" customHeight="1">
      <c r="A2010" s="58" t="s">
        <v>1</v>
      </c>
      <c r="B2010" s="57" t="s">
        <v>6182</v>
      </c>
      <c r="C2010" s="56" t="s">
        <v>6183</v>
      </c>
      <c r="D2010" s="213">
        <v>0</v>
      </c>
      <c r="E2010" s="214">
        <v>0</v>
      </c>
      <c r="F2010" s="215">
        <v>0</v>
      </c>
      <c r="G2010" s="213">
        <v>29</v>
      </c>
      <c r="H2010" s="216">
        <v>35470.068964999999</v>
      </c>
      <c r="I2010" s="215">
        <v>1028632</v>
      </c>
      <c r="J2010" s="213">
        <v>0</v>
      </c>
      <c r="K2010" s="216">
        <v>0</v>
      </c>
      <c r="L2010" s="215">
        <v>0</v>
      </c>
      <c r="M2010" s="213">
        <v>0</v>
      </c>
      <c r="N2010" s="216">
        <v>0</v>
      </c>
      <c r="O2010" s="215">
        <v>0</v>
      </c>
      <c r="P2010" s="213">
        <v>0</v>
      </c>
      <c r="Q2010" s="216">
        <v>0</v>
      </c>
      <c r="R2010" s="215">
        <v>0</v>
      </c>
      <c r="S2010" s="213">
        <v>29</v>
      </c>
      <c r="T2010" s="214">
        <v>35470.068964999999</v>
      </c>
      <c r="U2010" s="217">
        <v>1028632</v>
      </c>
      <c r="V2010" s="213">
        <v>29</v>
      </c>
      <c r="W2010" s="216">
        <v>35470.068964999999</v>
      </c>
      <c r="X2010" s="215">
        <v>1028632</v>
      </c>
      <c r="Y2010" s="213">
        <v>0</v>
      </c>
      <c r="Z2010" s="216">
        <v>0</v>
      </c>
      <c r="AA2010" s="215">
        <v>0</v>
      </c>
      <c r="AB2010" s="213">
        <v>0</v>
      </c>
      <c r="AC2010" s="216">
        <v>0</v>
      </c>
      <c r="AD2010" s="215">
        <v>0</v>
      </c>
      <c r="AE2010" s="213">
        <v>0</v>
      </c>
      <c r="AF2010" s="216">
        <v>0</v>
      </c>
      <c r="AG2010" s="215">
        <v>0</v>
      </c>
      <c r="AH2010" s="213">
        <v>29</v>
      </c>
      <c r="AI2010" s="214">
        <v>35470.068964999999</v>
      </c>
      <c r="AJ2010" s="215">
        <v>1028632</v>
      </c>
      <c r="AK2010" s="218">
        <v>0</v>
      </c>
      <c r="AL2010" s="214">
        <v>0</v>
      </c>
      <c r="AM2010" s="215">
        <v>0</v>
      </c>
      <c r="AN2010" s="36">
        <f t="shared" si="358"/>
        <v>0</v>
      </c>
      <c r="AO2010" s="37">
        <f t="shared" si="359"/>
        <v>0</v>
      </c>
      <c r="AP2010" s="38" t="s">
        <v>2</v>
      </c>
      <c r="AQ2010" s="39" t="str">
        <f t="shared" si="357"/>
        <v>제품</v>
      </c>
      <c r="AR2010" s="40">
        <f t="shared" si="351"/>
        <v>0</v>
      </c>
      <c r="AS2010" s="41">
        <f t="shared" si="352"/>
        <v>0</v>
      </c>
      <c r="AT2010" s="42">
        <f t="shared" si="353"/>
        <v>0</v>
      </c>
      <c r="AU2010" s="43">
        <f t="shared" si="349"/>
        <v>0</v>
      </c>
      <c r="AV2010" s="95" t="str">
        <f t="shared" si="361"/>
        <v/>
      </c>
      <c r="AW2010" s="61" t="str">
        <f t="shared" si="361"/>
        <v/>
      </c>
      <c r="AX2010" s="61" t="str">
        <f t="shared" si="361"/>
        <v/>
      </c>
      <c r="AY2010" s="61" t="str">
        <f t="shared" si="361"/>
        <v/>
      </c>
      <c r="AZ2010" s="44" t="str">
        <f t="shared" si="361"/>
        <v/>
      </c>
      <c r="BA2010" s="45"/>
      <c r="BB2010" s="97">
        <v>0</v>
      </c>
      <c r="BC2010" s="98">
        <v>0</v>
      </c>
      <c r="BD2010" s="98">
        <v>0</v>
      </c>
      <c r="BE2010" s="98">
        <v>0</v>
      </c>
      <c r="BF2010" s="98">
        <v>0</v>
      </c>
      <c r="BG2010" s="99">
        <f t="shared" si="360"/>
        <v>0</v>
      </c>
      <c r="BH2010" s="52">
        <f t="shared" si="350"/>
        <v>0</v>
      </c>
      <c r="BI2010" s="53">
        <f>IFERROR(IF(ROUND(V2010/((D2010+AK2010)/2),1)&lt;0,0,ROUND(V2010/((D2010+AK2010)/2),1)),0)</f>
        <v>0</v>
      </c>
      <c r="BJ2010" s="55" t="str">
        <f>IF(AK2010=0,"정상",IF(AP2010="악성","악성",IF(AND(BL2010&gt;3,BI2010&lt;0.5),"악성",IF(AND(AP2010="정상",BL2010&lt;=3),"정상",IF(BI2010&gt;1,"정상","부진")))))</f>
        <v>정상</v>
      </c>
      <c r="BK2010" s="54">
        <v>46235</v>
      </c>
      <c r="BL2010" s="52">
        <f t="shared" si="355"/>
        <v>2</v>
      </c>
    </row>
    <row r="2011" spans="1:64" ht="17.100000000000001" customHeight="1">
      <c r="A2011" s="58" t="s">
        <v>1</v>
      </c>
      <c r="B2011" s="57" t="s">
        <v>6184</v>
      </c>
      <c r="C2011" s="56" t="s">
        <v>6185</v>
      </c>
      <c r="D2011" s="213">
        <v>0</v>
      </c>
      <c r="E2011" s="214">
        <v>0</v>
      </c>
      <c r="F2011" s="215">
        <v>0</v>
      </c>
      <c r="G2011" s="213">
        <v>12178</v>
      </c>
      <c r="H2011" s="216">
        <v>1352.305797</v>
      </c>
      <c r="I2011" s="215">
        <v>16468380</v>
      </c>
      <c r="J2011" s="213">
        <v>0</v>
      </c>
      <c r="K2011" s="216">
        <v>0</v>
      </c>
      <c r="L2011" s="215">
        <v>0</v>
      </c>
      <c r="M2011" s="213">
        <v>0</v>
      </c>
      <c r="N2011" s="216">
        <v>0</v>
      </c>
      <c r="O2011" s="215">
        <v>0</v>
      </c>
      <c r="P2011" s="213">
        <v>0</v>
      </c>
      <c r="Q2011" s="216">
        <v>0</v>
      </c>
      <c r="R2011" s="215">
        <v>0</v>
      </c>
      <c r="S2011" s="213">
        <v>12178</v>
      </c>
      <c r="T2011" s="214">
        <v>1352.305797</v>
      </c>
      <c r="U2011" s="217">
        <v>16468380</v>
      </c>
      <c r="V2011" s="213">
        <v>12178</v>
      </c>
      <c r="W2011" s="216">
        <v>1352.305797</v>
      </c>
      <c r="X2011" s="215">
        <v>16468380</v>
      </c>
      <c r="Y2011" s="213">
        <v>0</v>
      </c>
      <c r="Z2011" s="216">
        <v>0</v>
      </c>
      <c r="AA2011" s="215">
        <v>0</v>
      </c>
      <c r="AB2011" s="213">
        <v>0</v>
      </c>
      <c r="AC2011" s="216">
        <v>0</v>
      </c>
      <c r="AD2011" s="215">
        <v>0</v>
      </c>
      <c r="AE2011" s="213">
        <v>0</v>
      </c>
      <c r="AF2011" s="216">
        <v>0</v>
      </c>
      <c r="AG2011" s="215">
        <v>0</v>
      </c>
      <c r="AH2011" s="213">
        <v>12178</v>
      </c>
      <c r="AI2011" s="214">
        <v>1352.305797</v>
      </c>
      <c r="AJ2011" s="215">
        <v>16468380</v>
      </c>
      <c r="AK2011" s="218">
        <v>0</v>
      </c>
      <c r="AL2011" s="214">
        <v>0</v>
      </c>
      <c r="AM2011" s="215">
        <v>0</v>
      </c>
      <c r="AN2011" s="36">
        <f t="shared" si="358"/>
        <v>0</v>
      </c>
      <c r="AO2011" s="37">
        <f t="shared" si="359"/>
        <v>0</v>
      </c>
      <c r="AP2011" s="38" t="s">
        <v>2</v>
      </c>
      <c r="AQ2011" s="39" t="str">
        <f t="shared" si="357"/>
        <v>제품</v>
      </c>
      <c r="AR2011" s="40">
        <f t="shared" si="351"/>
        <v>0</v>
      </c>
      <c r="AS2011" s="41">
        <f t="shared" si="352"/>
        <v>0</v>
      </c>
      <c r="AT2011" s="42">
        <f t="shared" si="353"/>
        <v>0</v>
      </c>
      <c r="AU2011" s="43">
        <f t="shared" si="349"/>
        <v>0</v>
      </c>
      <c r="AV2011" s="95" t="str">
        <f t="shared" si="361"/>
        <v/>
      </c>
      <c r="AW2011" s="61" t="str">
        <f t="shared" si="361"/>
        <v/>
      </c>
      <c r="AX2011" s="61" t="str">
        <f t="shared" si="361"/>
        <v/>
      </c>
      <c r="AY2011" s="61" t="str">
        <f t="shared" si="361"/>
        <v/>
      </c>
      <c r="AZ2011" s="44" t="str">
        <f t="shared" si="361"/>
        <v/>
      </c>
      <c r="BA2011" s="45"/>
      <c r="BB2011" s="97">
        <v>0</v>
      </c>
      <c r="BC2011" s="98">
        <v>0</v>
      </c>
      <c r="BD2011" s="98">
        <v>0</v>
      </c>
      <c r="BE2011" s="98">
        <v>0</v>
      </c>
      <c r="BF2011" s="98">
        <v>0</v>
      </c>
      <c r="BG2011" s="99">
        <f t="shared" si="360"/>
        <v>0</v>
      </c>
      <c r="BH2011" s="52">
        <f t="shared" si="350"/>
        <v>0</v>
      </c>
      <c r="BI2011" s="53">
        <f>IFERROR(IF(ROUND(V2011/((D2011+AK2011)/2),1)&lt;0,0,ROUND(V2011/((D2011+AK2011)/2),1)),0)</f>
        <v>0</v>
      </c>
      <c r="BJ2011" s="55" t="str">
        <f>IF(AK2011=0,"정상",IF(AP2011="악성","악성",IF(AND(BL2011&gt;3,BI2011&lt;0.5),"악성",IF(AND(AP2011="정상",BL2011&lt;=3),"정상",IF(BI2011&gt;1,"정상","부진")))))</f>
        <v>정상</v>
      </c>
      <c r="BK2011" s="54">
        <v>46235</v>
      </c>
      <c r="BL2011" s="52">
        <f t="shared" si="355"/>
        <v>2</v>
      </c>
    </row>
    <row r="2012" spans="1:64" s="91" customFormat="1" ht="17.100000000000001" customHeight="1">
      <c r="A2012" s="76" t="s">
        <v>2032</v>
      </c>
      <c r="B2012" s="77" t="s">
        <v>1516</v>
      </c>
      <c r="C2012" s="78"/>
      <c r="D2012" s="219">
        <f>+SUM(D10:D2011)</f>
        <v>2489739</v>
      </c>
      <c r="E2012" s="219">
        <f>+SUM(E10:E2011)</f>
        <v>4858685.9664000059</v>
      </c>
      <c r="F2012" s="219">
        <f>+SUM(F10:F2011)</f>
        <v>8429476789</v>
      </c>
      <c r="G2012" s="219">
        <f>+SUM(G10:G2011)</f>
        <v>347759946</v>
      </c>
      <c r="H2012" s="219">
        <f>+SUM(H10:H2011)</f>
        <v>3108856.1908800006</v>
      </c>
      <c r="I2012" s="219">
        <f>+SUM(I10:I2011)</f>
        <v>127887588125</v>
      </c>
      <c r="J2012" s="219">
        <f>+SUM(J10:J2011)</f>
        <v>3949753</v>
      </c>
      <c r="K2012" s="219">
        <f>+SUM(K10:K2011)</f>
        <v>1122291.489704001</v>
      </c>
      <c r="L2012" s="219">
        <f>+SUM(L10:L2011)</f>
        <v>8310038895</v>
      </c>
      <c r="M2012" s="219">
        <f>+SUM(M10:M2011)</f>
        <v>6022019</v>
      </c>
      <c r="N2012" s="219">
        <f>+SUM(N10:N2011)</f>
        <v>2551784.8365409998</v>
      </c>
      <c r="O2012" s="219">
        <f>+SUM(O10:O2011)</f>
        <v>450570287</v>
      </c>
      <c r="P2012" s="219">
        <f>+SUM(P10:P2011)</f>
        <v>0</v>
      </c>
      <c r="Q2012" s="219">
        <f>+SUM(Q10:Q2011)</f>
        <v>0</v>
      </c>
      <c r="R2012" s="219">
        <f>+SUM(R10:R2011)</f>
        <v>0</v>
      </c>
      <c r="S2012" s="219">
        <f>+SUM(S10:S2011)</f>
        <v>357731718</v>
      </c>
      <c r="T2012" s="219">
        <f>+SUM(T10:T2011)</f>
        <v>5148915.166883002</v>
      </c>
      <c r="U2012" s="219">
        <f>+SUM(U10:U2011)</f>
        <v>136648197307</v>
      </c>
      <c r="V2012" s="219">
        <f>+SUM(V10:V2011)</f>
        <v>347118815</v>
      </c>
      <c r="W2012" s="219">
        <f>+SUM(W10:W2011)</f>
        <v>7265336.3581370031</v>
      </c>
      <c r="X2012" s="219">
        <f>+SUM(X10:X2011)</f>
        <v>133134874013</v>
      </c>
      <c r="Y2012" s="219">
        <f>+SUM(Y10:Y2011)</f>
        <v>300</v>
      </c>
      <c r="Z2012" s="219">
        <f>+SUM(Z10:Z2011)</f>
        <v>4451.0933329999998</v>
      </c>
      <c r="AA2012" s="219">
        <f>+SUM(AA10:AA2011)</f>
        <v>1335328</v>
      </c>
      <c r="AB2012" s="219">
        <f>+SUM(AB10:AB2011)</f>
        <v>6737811</v>
      </c>
      <c r="AC2012" s="219">
        <f>+SUM(AC10:AC2011)</f>
        <v>6739134.5863390109</v>
      </c>
      <c r="AD2012" s="219">
        <f>+SUM(AD10:AD2011)</f>
        <v>1374451605</v>
      </c>
      <c r="AE2012" s="219">
        <f>+SUM(AE10:AE2011)</f>
        <v>0</v>
      </c>
      <c r="AF2012" s="219">
        <f>+SUM(AF10:AF2011)</f>
        <v>0</v>
      </c>
      <c r="AG2012" s="219">
        <f>+SUM(AG10:AG2011)</f>
        <v>0</v>
      </c>
      <c r="AH2012" s="219">
        <f>+SUM(AH10:AH2011)</f>
        <v>353856926</v>
      </c>
      <c r="AI2012" s="219">
        <f>+SUM(AI10:AI2011)</f>
        <v>7196136.8646150129</v>
      </c>
      <c r="AJ2012" s="219">
        <f>+SUM(AJ10:AJ2011)</f>
        <v>134510660946</v>
      </c>
      <c r="AK2012" s="219">
        <f>+SUM(AK10:AK2011)</f>
        <v>6364531</v>
      </c>
      <c r="AL2012" s="219">
        <f>+SUM(AL10:AL2011)</f>
        <v>5157603.5212999983</v>
      </c>
      <c r="AM2012" s="219">
        <f>+SUM(AM10:AM2011)</f>
        <v>10567013150</v>
      </c>
      <c r="AN2012" s="79"/>
      <c r="AO2012" s="79"/>
      <c r="AP2012" s="79"/>
      <c r="AQ2012" s="80"/>
      <c r="AR2012" s="85"/>
      <c r="AS2012" s="86"/>
      <c r="AT2012" s="89"/>
      <c r="AU2012" s="88"/>
      <c r="AV2012" s="246"/>
      <c r="AW2012" s="247"/>
      <c r="AX2012" s="247"/>
      <c r="AY2012" s="247"/>
      <c r="AZ2012" s="248"/>
      <c r="BA2012" s="92"/>
      <c r="BB2012" s="249">
        <v>0</v>
      </c>
      <c r="BC2012" s="249">
        <v>0</v>
      </c>
      <c r="BD2012" s="249">
        <v>0</v>
      </c>
      <c r="BE2012" s="249">
        <v>0</v>
      </c>
      <c r="BF2012" s="249">
        <v>0</v>
      </c>
      <c r="BG2012" s="250">
        <f t="shared" si="360"/>
        <v>0</v>
      </c>
      <c r="BH2012" s="87"/>
    </row>
    <row r="2013" spans="1:64" s="239" customFormat="1" ht="17.100000000000001" customHeight="1">
      <c r="A2013" s="220" t="s">
        <v>5</v>
      </c>
      <c r="B2013" s="221" t="s">
        <v>4858</v>
      </c>
      <c r="C2013" s="222" t="s">
        <v>4859</v>
      </c>
      <c r="D2013" s="223">
        <v>0</v>
      </c>
      <c r="E2013" s="224">
        <v>0</v>
      </c>
      <c r="F2013" s="225">
        <v>0</v>
      </c>
      <c r="G2013" s="223">
        <v>191888</v>
      </c>
      <c r="H2013" s="226">
        <v>1041.9086130000001</v>
      </c>
      <c r="I2013" s="225">
        <v>199929760</v>
      </c>
      <c r="J2013" s="223">
        <v>0</v>
      </c>
      <c r="K2013" s="226">
        <v>0</v>
      </c>
      <c r="L2013" s="225">
        <v>0</v>
      </c>
      <c r="M2013" s="223">
        <v>0</v>
      </c>
      <c r="N2013" s="226">
        <v>0</v>
      </c>
      <c r="O2013" s="225">
        <v>0</v>
      </c>
      <c r="P2013" s="223">
        <v>0</v>
      </c>
      <c r="Q2013" s="226">
        <v>0</v>
      </c>
      <c r="R2013" s="225">
        <v>0</v>
      </c>
      <c r="S2013" s="223">
        <v>191888</v>
      </c>
      <c r="T2013" s="224">
        <v>1041.9086130000001</v>
      </c>
      <c r="U2013" s="227">
        <v>199929760</v>
      </c>
      <c r="V2013" s="223">
        <v>78105</v>
      </c>
      <c r="W2013" s="226">
        <v>1000.985212</v>
      </c>
      <c r="X2013" s="225">
        <v>78181950</v>
      </c>
      <c r="Y2013" s="223">
        <v>0</v>
      </c>
      <c r="Z2013" s="226">
        <v>0</v>
      </c>
      <c r="AA2013" s="225">
        <v>0</v>
      </c>
      <c r="AB2013" s="223">
        <v>113783</v>
      </c>
      <c r="AC2013" s="226">
        <v>1070</v>
      </c>
      <c r="AD2013" s="225">
        <v>121747810</v>
      </c>
      <c r="AE2013" s="223">
        <v>0</v>
      </c>
      <c r="AF2013" s="226">
        <v>0</v>
      </c>
      <c r="AG2013" s="225">
        <v>0</v>
      </c>
      <c r="AH2013" s="223">
        <v>191888</v>
      </c>
      <c r="AI2013" s="224">
        <v>1041.9086130000001</v>
      </c>
      <c r="AJ2013" s="225">
        <v>199929760</v>
      </c>
      <c r="AK2013" s="228">
        <v>0</v>
      </c>
      <c r="AL2013" s="224">
        <v>0</v>
      </c>
      <c r="AM2013" s="225">
        <v>0</v>
      </c>
      <c r="AN2013" s="229">
        <f t="shared" ref="AN2013:AN2076" si="362">AM2013/$AM$5</f>
        <v>0</v>
      </c>
      <c r="AO2013" s="230">
        <f t="shared" ref="AO2013:AO2076" si="363">IF(ISERROR(AK2013/(D2013+S2013)),,(AK2013/(D2013+S2013)))</f>
        <v>0</v>
      </c>
      <c r="AP2013" s="38" t="s">
        <v>2</v>
      </c>
      <c r="AQ2013" s="38" t="str">
        <f t="shared" ref="AQ2013:AQ2076" si="364">A2013</f>
        <v>상품</v>
      </c>
      <c r="AR2013" s="231">
        <f t="shared" ref="AR2013:AR2076" si="365">IF($AP2013="악성",$AM2013,0)</f>
        <v>0</v>
      </c>
      <c r="AS2013" s="232">
        <f t="shared" ref="AS2013:AS2076" si="366">IF($AP2013="부진",$AM2013,0)</f>
        <v>0</v>
      </c>
      <c r="AT2013" s="233">
        <f t="shared" ref="AT2013:AT2076" si="367">IF($AP2013="정상",$AM2013,0)</f>
        <v>0</v>
      </c>
      <c r="AU2013" s="234">
        <f t="shared" ref="AU2013:AU2076" si="368">SUM(AR2013:AT2013)</f>
        <v>0</v>
      </c>
      <c r="AV2013" s="95" t="str">
        <f t="shared" ref="AV2013:AZ2063" si="369">IF(+BB2013*$AL2013=0,"",+BB2013*$AL2013)</f>
        <v/>
      </c>
      <c r="AW2013" s="61" t="str">
        <f t="shared" si="369"/>
        <v/>
      </c>
      <c r="AX2013" s="61" t="str">
        <f t="shared" si="369"/>
        <v/>
      </c>
      <c r="AY2013" s="61" t="str">
        <f t="shared" si="369"/>
        <v/>
      </c>
      <c r="AZ2013" s="44" t="str">
        <f t="shared" si="369"/>
        <v/>
      </c>
      <c r="BA2013" s="235"/>
      <c r="BB2013" s="97">
        <v>0</v>
      </c>
      <c r="BC2013" s="98">
        <v>0</v>
      </c>
      <c r="BD2013" s="98">
        <v>0</v>
      </c>
      <c r="BE2013" s="98">
        <v>0</v>
      </c>
      <c r="BF2013" s="98">
        <v>0</v>
      </c>
      <c r="BG2013" s="99">
        <f t="shared" si="360"/>
        <v>0</v>
      </c>
      <c r="BH2013" s="236">
        <f t="shared" ref="BH2013:BH2076" si="370">BG2013-AK2013</f>
        <v>0</v>
      </c>
      <c r="BI2013" s="237">
        <f>IFERROR(IF(ROUND(V2013/((D2013+AK2013)/2),1)&lt;0,0,ROUND(V2013/((D2013+AK2013)/2),1)),0)</f>
        <v>0</v>
      </c>
      <c r="BJ2013" s="238" t="str">
        <f>IF(AK2013=0,"정상",IF(AP2013="악성","악성",IF(AND(BL2013&gt;3,BI2013&lt;0.5),"악성",IF(AND(AP2013="정상",BL2013&lt;=3),"정상",IF(BI2013&gt;1,"정상","부진")))))</f>
        <v>정상</v>
      </c>
      <c r="BK2013" s="54">
        <v>46235</v>
      </c>
      <c r="BL2013" s="236">
        <f t="shared" ref="BL2013:BL2076" si="371">DATEDIF(BK2013,$BL$9,"m")+1</f>
        <v>2</v>
      </c>
    </row>
    <row r="2014" spans="1:64" s="239" customFormat="1" ht="17.100000000000001" customHeight="1">
      <c r="A2014" s="220" t="s">
        <v>5</v>
      </c>
      <c r="B2014" s="221" t="s">
        <v>5097</v>
      </c>
      <c r="C2014" s="222" t="s">
        <v>5098</v>
      </c>
      <c r="D2014" s="223">
        <v>0</v>
      </c>
      <c r="E2014" s="224">
        <v>0</v>
      </c>
      <c r="F2014" s="225">
        <v>0</v>
      </c>
      <c r="G2014" s="223">
        <v>4272000</v>
      </c>
      <c r="H2014" s="226">
        <v>32</v>
      </c>
      <c r="I2014" s="225">
        <v>136704000</v>
      </c>
      <c r="J2014" s="223">
        <v>0</v>
      </c>
      <c r="K2014" s="226">
        <v>0</v>
      </c>
      <c r="L2014" s="225">
        <v>0</v>
      </c>
      <c r="M2014" s="223">
        <v>0</v>
      </c>
      <c r="N2014" s="226">
        <v>0</v>
      </c>
      <c r="O2014" s="225">
        <v>0</v>
      </c>
      <c r="P2014" s="223">
        <v>0</v>
      </c>
      <c r="Q2014" s="226">
        <v>0</v>
      </c>
      <c r="R2014" s="225">
        <v>0</v>
      </c>
      <c r="S2014" s="223">
        <v>4272000</v>
      </c>
      <c r="T2014" s="224">
        <v>32</v>
      </c>
      <c r="U2014" s="227">
        <v>136704000</v>
      </c>
      <c r="V2014" s="223">
        <v>0</v>
      </c>
      <c r="W2014" s="226">
        <v>0</v>
      </c>
      <c r="X2014" s="225">
        <v>0</v>
      </c>
      <c r="Y2014" s="223">
        <v>0</v>
      </c>
      <c r="Z2014" s="226">
        <v>0</v>
      </c>
      <c r="AA2014" s="225">
        <v>0</v>
      </c>
      <c r="AB2014" s="223">
        <v>4272000</v>
      </c>
      <c r="AC2014" s="226">
        <v>32</v>
      </c>
      <c r="AD2014" s="225">
        <v>136704000</v>
      </c>
      <c r="AE2014" s="223">
        <v>0</v>
      </c>
      <c r="AF2014" s="226">
        <v>0</v>
      </c>
      <c r="AG2014" s="225">
        <v>0</v>
      </c>
      <c r="AH2014" s="223">
        <v>4272000</v>
      </c>
      <c r="AI2014" s="224">
        <v>32</v>
      </c>
      <c r="AJ2014" s="225">
        <v>136704000</v>
      </c>
      <c r="AK2014" s="228">
        <v>0</v>
      </c>
      <c r="AL2014" s="224">
        <v>0</v>
      </c>
      <c r="AM2014" s="225">
        <v>0</v>
      </c>
      <c r="AN2014" s="229">
        <f t="shared" si="362"/>
        <v>0</v>
      </c>
      <c r="AO2014" s="230">
        <f t="shared" si="363"/>
        <v>0</v>
      </c>
      <c r="AP2014" s="38" t="s">
        <v>2</v>
      </c>
      <c r="AQ2014" s="38" t="str">
        <f t="shared" si="364"/>
        <v>상품</v>
      </c>
      <c r="AR2014" s="231">
        <f t="shared" si="365"/>
        <v>0</v>
      </c>
      <c r="AS2014" s="232">
        <f t="shared" si="366"/>
        <v>0</v>
      </c>
      <c r="AT2014" s="233">
        <f t="shared" si="367"/>
        <v>0</v>
      </c>
      <c r="AU2014" s="234">
        <f t="shared" si="368"/>
        <v>0</v>
      </c>
      <c r="AV2014" s="95" t="str">
        <f t="shared" si="369"/>
        <v/>
      </c>
      <c r="AW2014" s="61" t="str">
        <f t="shared" si="369"/>
        <v/>
      </c>
      <c r="AX2014" s="61" t="str">
        <f t="shared" si="369"/>
        <v/>
      </c>
      <c r="AY2014" s="61" t="str">
        <f t="shared" si="369"/>
        <v/>
      </c>
      <c r="AZ2014" s="44" t="str">
        <f t="shared" si="369"/>
        <v/>
      </c>
      <c r="BA2014" s="235"/>
      <c r="BB2014" s="97">
        <v>0</v>
      </c>
      <c r="BC2014" s="98">
        <v>0</v>
      </c>
      <c r="BD2014" s="98">
        <v>0</v>
      </c>
      <c r="BE2014" s="98">
        <v>0</v>
      </c>
      <c r="BF2014" s="98">
        <v>0</v>
      </c>
      <c r="BG2014" s="99">
        <f t="shared" si="360"/>
        <v>0</v>
      </c>
      <c r="BH2014" s="236">
        <f t="shared" si="370"/>
        <v>0</v>
      </c>
      <c r="BI2014" s="237">
        <f>IFERROR(IF(ROUND(V2014/((D2014+AK2014)/2),1)&lt;0,0,ROUND(V2014/((D2014+AK2014)/2),1)),0)</f>
        <v>0</v>
      </c>
      <c r="BJ2014" s="238" t="str">
        <f>IF(AK2014=0,"정상",IF(AP2014="악성","악성",IF(AND(BL2014&gt;3,BI2014&lt;0.5),"악성",IF(AND(AP2014="정상",BL2014&lt;=3),"정상",IF(BI2014&gt;1,"정상","부진")))))</f>
        <v>정상</v>
      </c>
      <c r="BK2014" s="54">
        <v>45901</v>
      </c>
      <c r="BL2014" s="236">
        <f t="shared" si="371"/>
        <v>13</v>
      </c>
    </row>
    <row r="2015" spans="1:64" s="239" customFormat="1" ht="17.100000000000001" customHeight="1">
      <c r="A2015" s="220" t="s">
        <v>5</v>
      </c>
      <c r="B2015" s="221" t="s">
        <v>5099</v>
      </c>
      <c r="C2015" s="222" t="s">
        <v>5100</v>
      </c>
      <c r="D2015" s="223">
        <v>0</v>
      </c>
      <c r="E2015" s="224">
        <v>0</v>
      </c>
      <c r="F2015" s="225">
        <v>0</v>
      </c>
      <c r="G2015" s="223">
        <v>4125264</v>
      </c>
      <c r="H2015" s="226">
        <v>145</v>
      </c>
      <c r="I2015" s="225">
        <v>598163280</v>
      </c>
      <c r="J2015" s="223">
        <v>0</v>
      </c>
      <c r="K2015" s="226">
        <v>0</v>
      </c>
      <c r="L2015" s="225">
        <v>0</v>
      </c>
      <c r="M2015" s="223">
        <v>0</v>
      </c>
      <c r="N2015" s="226">
        <v>0</v>
      </c>
      <c r="O2015" s="225">
        <v>0</v>
      </c>
      <c r="P2015" s="223">
        <v>0</v>
      </c>
      <c r="Q2015" s="226">
        <v>0</v>
      </c>
      <c r="R2015" s="225">
        <v>0</v>
      </c>
      <c r="S2015" s="223">
        <v>4125264</v>
      </c>
      <c r="T2015" s="224">
        <v>145</v>
      </c>
      <c r="U2015" s="227">
        <v>598163280</v>
      </c>
      <c r="V2015" s="223">
        <v>0</v>
      </c>
      <c r="W2015" s="226">
        <v>0</v>
      </c>
      <c r="X2015" s="225">
        <v>0</v>
      </c>
      <c r="Y2015" s="223">
        <v>0</v>
      </c>
      <c r="Z2015" s="226">
        <v>0</v>
      </c>
      <c r="AA2015" s="225">
        <v>0</v>
      </c>
      <c r="AB2015" s="223">
        <v>4125264</v>
      </c>
      <c r="AC2015" s="226">
        <v>145</v>
      </c>
      <c r="AD2015" s="225">
        <v>598163280</v>
      </c>
      <c r="AE2015" s="223">
        <v>0</v>
      </c>
      <c r="AF2015" s="226">
        <v>0</v>
      </c>
      <c r="AG2015" s="225">
        <v>0</v>
      </c>
      <c r="AH2015" s="223">
        <v>4125264</v>
      </c>
      <c r="AI2015" s="224">
        <v>145</v>
      </c>
      <c r="AJ2015" s="225">
        <v>598163280</v>
      </c>
      <c r="AK2015" s="228">
        <v>0</v>
      </c>
      <c r="AL2015" s="224">
        <v>0</v>
      </c>
      <c r="AM2015" s="225">
        <v>0</v>
      </c>
      <c r="AN2015" s="229">
        <f t="shared" si="362"/>
        <v>0</v>
      </c>
      <c r="AO2015" s="230">
        <f t="shared" si="363"/>
        <v>0</v>
      </c>
      <c r="AP2015" s="38" t="s">
        <v>2</v>
      </c>
      <c r="AQ2015" s="38" t="str">
        <f t="shared" si="364"/>
        <v>상품</v>
      </c>
      <c r="AR2015" s="231">
        <f t="shared" si="365"/>
        <v>0</v>
      </c>
      <c r="AS2015" s="232">
        <f t="shared" si="366"/>
        <v>0</v>
      </c>
      <c r="AT2015" s="233">
        <f t="shared" si="367"/>
        <v>0</v>
      </c>
      <c r="AU2015" s="234">
        <f t="shared" si="368"/>
        <v>0</v>
      </c>
      <c r="AV2015" s="95" t="str">
        <f t="shared" si="369"/>
        <v/>
      </c>
      <c r="AW2015" s="61" t="str">
        <f t="shared" si="369"/>
        <v/>
      </c>
      <c r="AX2015" s="61" t="str">
        <f t="shared" si="369"/>
        <v/>
      </c>
      <c r="AY2015" s="61" t="str">
        <f t="shared" si="369"/>
        <v/>
      </c>
      <c r="AZ2015" s="44" t="str">
        <f t="shared" si="369"/>
        <v/>
      </c>
      <c r="BA2015" s="235"/>
      <c r="BB2015" s="97">
        <v>0</v>
      </c>
      <c r="BC2015" s="98">
        <v>0</v>
      </c>
      <c r="BD2015" s="98">
        <v>0</v>
      </c>
      <c r="BE2015" s="98">
        <v>0</v>
      </c>
      <c r="BF2015" s="98">
        <v>0</v>
      </c>
      <c r="BG2015" s="99">
        <f t="shared" si="360"/>
        <v>0</v>
      </c>
      <c r="BH2015" s="236">
        <f t="shared" si="370"/>
        <v>0</v>
      </c>
      <c r="BI2015" s="237">
        <f>IFERROR(IF(ROUND(V2015/((D2015+AK2015)/2),1)&lt;0,0,ROUND(V2015/((D2015+AK2015)/2),1)),0)</f>
        <v>0</v>
      </c>
      <c r="BJ2015" s="238" t="str">
        <f>IF(AK2015=0,"정상",IF(AP2015="악성","악성",IF(AND(BL2015&gt;3,BI2015&lt;0.5),"악성",IF(AND(AP2015="정상",BL2015&lt;=3),"정상",IF(BI2015&gt;1,"정상","부진")))))</f>
        <v>정상</v>
      </c>
      <c r="BK2015" s="54">
        <v>45901</v>
      </c>
      <c r="BL2015" s="236">
        <f t="shared" si="371"/>
        <v>13</v>
      </c>
    </row>
    <row r="2016" spans="1:64" s="239" customFormat="1" ht="17.100000000000001" customHeight="1">
      <c r="A2016" s="220" t="s">
        <v>5</v>
      </c>
      <c r="B2016" s="221" t="s">
        <v>5101</v>
      </c>
      <c r="C2016" s="222" t="s">
        <v>5102</v>
      </c>
      <c r="D2016" s="223">
        <v>0</v>
      </c>
      <c r="E2016" s="224">
        <v>0</v>
      </c>
      <c r="F2016" s="225">
        <v>0</v>
      </c>
      <c r="G2016" s="223">
        <v>0</v>
      </c>
      <c r="H2016" s="226">
        <v>0</v>
      </c>
      <c r="I2016" s="225">
        <v>0</v>
      </c>
      <c r="J2016" s="223">
        <v>0</v>
      </c>
      <c r="K2016" s="226">
        <v>0</v>
      </c>
      <c r="L2016" s="225">
        <v>0</v>
      </c>
      <c r="M2016" s="223">
        <v>3898</v>
      </c>
      <c r="N2016" s="226">
        <v>5610.7083110000003</v>
      </c>
      <c r="O2016" s="225">
        <v>21870541</v>
      </c>
      <c r="P2016" s="223">
        <v>0</v>
      </c>
      <c r="Q2016" s="226">
        <v>0</v>
      </c>
      <c r="R2016" s="225">
        <v>0</v>
      </c>
      <c r="S2016" s="223">
        <v>3898</v>
      </c>
      <c r="T2016" s="224">
        <v>5610.7083110000003</v>
      </c>
      <c r="U2016" s="227">
        <v>21870541</v>
      </c>
      <c r="V2016" s="223">
        <v>0</v>
      </c>
      <c r="W2016" s="226">
        <v>0</v>
      </c>
      <c r="X2016" s="225">
        <v>0</v>
      </c>
      <c r="Y2016" s="223">
        <v>0</v>
      </c>
      <c r="Z2016" s="226">
        <v>0</v>
      </c>
      <c r="AA2016" s="225">
        <v>0</v>
      </c>
      <c r="AB2016" s="223">
        <v>3898</v>
      </c>
      <c r="AC2016" s="226">
        <v>5610.7083110000003</v>
      </c>
      <c r="AD2016" s="225">
        <v>21870541</v>
      </c>
      <c r="AE2016" s="223">
        <v>0</v>
      </c>
      <c r="AF2016" s="226">
        <v>0</v>
      </c>
      <c r="AG2016" s="225">
        <v>0</v>
      </c>
      <c r="AH2016" s="223">
        <v>3898</v>
      </c>
      <c r="AI2016" s="224">
        <v>5610.7083110000003</v>
      </c>
      <c r="AJ2016" s="225">
        <v>21870541</v>
      </c>
      <c r="AK2016" s="228">
        <v>0</v>
      </c>
      <c r="AL2016" s="224">
        <v>0</v>
      </c>
      <c r="AM2016" s="225">
        <v>0</v>
      </c>
      <c r="AN2016" s="229">
        <f t="shared" si="362"/>
        <v>0</v>
      </c>
      <c r="AO2016" s="230">
        <f t="shared" si="363"/>
        <v>0</v>
      </c>
      <c r="AP2016" s="38" t="s">
        <v>3</v>
      </c>
      <c r="AQ2016" s="38" t="str">
        <f t="shared" si="364"/>
        <v>상품</v>
      </c>
      <c r="AR2016" s="231">
        <f t="shared" si="365"/>
        <v>0</v>
      </c>
      <c r="AS2016" s="232">
        <f t="shared" si="366"/>
        <v>0</v>
      </c>
      <c r="AT2016" s="233">
        <f t="shared" si="367"/>
        <v>0</v>
      </c>
      <c r="AU2016" s="234">
        <f t="shared" si="368"/>
        <v>0</v>
      </c>
      <c r="AV2016" s="95" t="str">
        <f t="shared" si="369"/>
        <v/>
      </c>
      <c r="AW2016" s="61" t="str">
        <f t="shared" si="369"/>
        <v/>
      </c>
      <c r="AX2016" s="61" t="str">
        <f t="shared" si="369"/>
        <v/>
      </c>
      <c r="AY2016" s="61" t="str">
        <f t="shared" si="369"/>
        <v/>
      </c>
      <c r="AZ2016" s="44" t="str">
        <f t="shared" si="369"/>
        <v/>
      </c>
      <c r="BA2016" s="235"/>
      <c r="BB2016" s="97">
        <v>0</v>
      </c>
      <c r="BC2016" s="98">
        <v>0</v>
      </c>
      <c r="BD2016" s="98">
        <v>0</v>
      </c>
      <c r="BE2016" s="98">
        <v>0</v>
      </c>
      <c r="BF2016" s="98">
        <v>0</v>
      </c>
      <c r="BG2016" s="99">
        <f t="shared" si="360"/>
        <v>0</v>
      </c>
      <c r="BH2016" s="236">
        <f t="shared" si="370"/>
        <v>0</v>
      </c>
      <c r="BI2016" s="237">
        <f>IFERROR(IF(ROUND(V2016/((D2016+AK2016)/2),1)&lt;0,0,ROUND(V2016/((D2016+AK2016)/2),1)),0)</f>
        <v>0</v>
      </c>
      <c r="BJ2016" s="238" t="str">
        <f>IF(AK2016=0,"정상",IF(AP2016="악성","악성",IF(AND(BL2016&gt;3,BI2016&lt;0.5),"악성",IF(AND(AP2016="정상",BL2016&lt;=3),"정상",IF(BI2016&gt;1,"정상","부진")))))</f>
        <v>정상</v>
      </c>
      <c r="BK2016" s="54">
        <v>45901</v>
      </c>
      <c r="BL2016" s="236">
        <f t="shared" si="371"/>
        <v>13</v>
      </c>
    </row>
    <row r="2017" spans="1:64" ht="17.100000000000001" customHeight="1">
      <c r="A2017" s="58" t="s">
        <v>5</v>
      </c>
      <c r="B2017" s="57" t="s">
        <v>2988</v>
      </c>
      <c r="C2017" s="56" t="s">
        <v>2989</v>
      </c>
      <c r="D2017" s="213">
        <v>6</v>
      </c>
      <c r="E2017" s="214">
        <v>90000</v>
      </c>
      <c r="F2017" s="215">
        <v>540000</v>
      </c>
      <c r="G2017" s="213">
        <v>0</v>
      </c>
      <c r="H2017" s="216">
        <v>0</v>
      </c>
      <c r="I2017" s="215">
        <v>0</v>
      </c>
      <c r="J2017" s="213">
        <v>0</v>
      </c>
      <c r="K2017" s="216">
        <v>0</v>
      </c>
      <c r="L2017" s="215">
        <v>0</v>
      </c>
      <c r="M2017" s="213">
        <v>0</v>
      </c>
      <c r="N2017" s="216">
        <v>0</v>
      </c>
      <c r="O2017" s="215">
        <v>0</v>
      </c>
      <c r="P2017" s="213">
        <v>0</v>
      </c>
      <c r="Q2017" s="216">
        <v>0</v>
      </c>
      <c r="R2017" s="215">
        <v>0</v>
      </c>
      <c r="S2017" s="213">
        <v>0</v>
      </c>
      <c r="T2017" s="214">
        <v>0</v>
      </c>
      <c r="U2017" s="217">
        <v>0</v>
      </c>
      <c r="V2017" s="213">
        <v>5</v>
      </c>
      <c r="W2017" s="216">
        <v>90000</v>
      </c>
      <c r="X2017" s="215">
        <v>450000</v>
      </c>
      <c r="Y2017" s="213">
        <v>0</v>
      </c>
      <c r="Z2017" s="216">
        <v>0</v>
      </c>
      <c r="AA2017" s="215">
        <v>0</v>
      </c>
      <c r="AB2017" s="213">
        <v>1</v>
      </c>
      <c r="AC2017" s="216">
        <v>90000</v>
      </c>
      <c r="AD2017" s="215">
        <v>90000</v>
      </c>
      <c r="AE2017" s="213">
        <v>0</v>
      </c>
      <c r="AF2017" s="216">
        <v>0</v>
      </c>
      <c r="AG2017" s="215">
        <v>0</v>
      </c>
      <c r="AH2017" s="213">
        <v>6</v>
      </c>
      <c r="AI2017" s="214">
        <v>90000</v>
      </c>
      <c r="AJ2017" s="215">
        <v>540000</v>
      </c>
      <c r="AK2017" s="218">
        <v>0</v>
      </c>
      <c r="AL2017" s="214">
        <v>0</v>
      </c>
      <c r="AM2017" s="215">
        <v>0</v>
      </c>
      <c r="AN2017" s="229">
        <f t="shared" si="362"/>
        <v>0</v>
      </c>
      <c r="AO2017" s="230">
        <f t="shared" si="363"/>
        <v>0</v>
      </c>
      <c r="AP2017" s="38" t="s">
        <v>4</v>
      </c>
      <c r="AQ2017" s="38" t="str">
        <f t="shared" si="364"/>
        <v>상품</v>
      </c>
      <c r="AR2017" s="40">
        <f t="shared" si="365"/>
        <v>0</v>
      </c>
      <c r="AS2017" s="41">
        <f t="shared" si="366"/>
        <v>0</v>
      </c>
      <c r="AT2017" s="42">
        <f t="shared" si="367"/>
        <v>0</v>
      </c>
      <c r="AU2017" s="43">
        <f t="shared" si="368"/>
        <v>0</v>
      </c>
      <c r="AV2017" s="95" t="str">
        <f t="shared" si="369"/>
        <v/>
      </c>
      <c r="AW2017" s="61" t="str">
        <f t="shared" si="369"/>
        <v/>
      </c>
      <c r="AX2017" s="61" t="str">
        <f t="shared" si="369"/>
        <v/>
      </c>
      <c r="AY2017" s="61" t="str">
        <f t="shared" si="369"/>
        <v/>
      </c>
      <c r="AZ2017" s="44" t="str">
        <f t="shared" si="369"/>
        <v/>
      </c>
      <c r="BA2017" s="45"/>
      <c r="BB2017" s="97">
        <v>0</v>
      </c>
      <c r="BC2017" s="98">
        <v>0</v>
      </c>
      <c r="BD2017" s="98">
        <v>0</v>
      </c>
      <c r="BE2017" s="98">
        <v>0</v>
      </c>
      <c r="BF2017" s="98">
        <v>0</v>
      </c>
      <c r="BG2017" s="99">
        <f t="shared" si="360"/>
        <v>0</v>
      </c>
      <c r="BH2017" s="52">
        <f t="shared" si="370"/>
        <v>0</v>
      </c>
      <c r="BI2017" s="53">
        <f>IFERROR(IF(ROUND(V2017/((D2017+AK2017)/2),1)&lt;0,0,ROUND(V2017/((D2017+AK2017)/2),1)),0)</f>
        <v>1.7</v>
      </c>
      <c r="BJ2017" s="55" t="str">
        <f>IF(AK2017=0,"정상",IF(AP2017="악성","악성",IF(AND(BL2017&gt;3,BI2017&lt;0.5),"악성",IF(AND(AP2017="정상",BL2017&lt;=3),"정상",IF(BI2017&gt;1,"정상","부진")))))</f>
        <v>정상</v>
      </c>
      <c r="BK2017" s="54">
        <v>45261</v>
      </c>
      <c r="BL2017" s="52">
        <f t="shared" si="371"/>
        <v>34</v>
      </c>
    </row>
    <row r="2018" spans="1:64" ht="17.100000000000001" customHeight="1">
      <c r="A2018" s="58" t="s">
        <v>5</v>
      </c>
      <c r="B2018" s="57" t="s">
        <v>4153</v>
      </c>
      <c r="C2018" s="56" t="s">
        <v>4154</v>
      </c>
      <c r="D2018" s="213">
        <v>640</v>
      </c>
      <c r="E2018" s="214">
        <v>10500</v>
      </c>
      <c r="F2018" s="215">
        <v>6720000</v>
      </c>
      <c r="G2018" s="213">
        <v>0</v>
      </c>
      <c r="H2018" s="216">
        <v>0</v>
      </c>
      <c r="I2018" s="215">
        <v>0</v>
      </c>
      <c r="J2018" s="213">
        <v>0</v>
      </c>
      <c r="K2018" s="216">
        <v>0</v>
      </c>
      <c r="L2018" s="215">
        <v>0</v>
      </c>
      <c r="M2018" s="213">
        <v>2</v>
      </c>
      <c r="N2018" s="216">
        <v>10500</v>
      </c>
      <c r="O2018" s="215">
        <v>21000</v>
      </c>
      <c r="P2018" s="213">
        <v>0</v>
      </c>
      <c r="Q2018" s="216">
        <v>0</v>
      </c>
      <c r="R2018" s="215">
        <v>0</v>
      </c>
      <c r="S2018" s="213">
        <v>2</v>
      </c>
      <c r="T2018" s="214">
        <v>10500</v>
      </c>
      <c r="U2018" s="217">
        <v>21000</v>
      </c>
      <c r="V2018" s="213">
        <v>71</v>
      </c>
      <c r="W2018" s="216">
        <v>10500</v>
      </c>
      <c r="X2018" s="215">
        <v>745500</v>
      </c>
      <c r="Y2018" s="213">
        <v>0</v>
      </c>
      <c r="Z2018" s="216">
        <v>0</v>
      </c>
      <c r="AA2018" s="215">
        <v>0</v>
      </c>
      <c r="AB2018" s="213">
        <v>3</v>
      </c>
      <c r="AC2018" s="216">
        <v>10500</v>
      </c>
      <c r="AD2018" s="215">
        <v>31500</v>
      </c>
      <c r="AE2018" s="213">
        <v>0</v>
      </c>
      <c r="AF2018" s="216">
        <v>0</v>
      </c>
      <c r="AG2018" s="215">
        <v>0</v>
      </c>
      <c r="AH2018" s="213">
        <v>74</v>
      </c>
      <c r="AI2018" s="214">
        <v>10500</v>
      </c>
      <c r="AJ2018" s="215">
        <v>777000</v>
      </c>
      <c r="AK2018" s="218">
        <v>568</v>
      </c>
      <c r="AL2018" s="214">
        <v>10500</v>
      </c>
      <c r="AM2018" s="215">
        <v>5964000</v>
      </c>
      <c r="AN2018" s="229">
        <f t="shared" si="362"/>
        <v>2.1762448208224022E-3</v>
      </c>
      <c r="AO2018" s="230">
        <f t="shared" si="363"/>
        <v>0.88473520249221183</v>
      </c>
      <c r="AP2018" s="38" t="s">
        <v>4</v>
      </c>
      <c r="AQ2018" s="38" t="str">
        <f t="shared" si="364"/>
        <v>상품</v>
      </c>
      <c r="AR2018" s="40">
        <f t="shared" si="365"/>
        <v>0</v>
      </c>
      <c r="AS2018" s="41">
        <f t="shared" si="366"/>
        <v>5964000</v>
      </c>
      <c r="AT2018" s="42">
        <f t="shared" si="367"/>
        <v>0</v>
      </c>
      <c r="AU2018" s="43">
        <f t="shared" si="368"/>
        <v>5964000</v>
      </c>
      <c r="AV2018" s="95">
        <f t="shared" si="369"/>
        <v>5964000</v>
      </c>
      <c r="AW2018" s="61" t="str">
        <f t="shared" si="369"/>
        <v/>
      </c>
      <c r="AX2018" s="61" t="str">
        <f t="shared" si="369"/>
        <v/>
      </c>
      <c r="AY2018" s="61" t="str">
        <f t="shared" si="369"/>
        <v/>
      </c>
      <c r="AZ2018" s="44" t="str">
        <f t="shared" si="369"/>
        <v/>
      </c>
      <c r="BA2018" s="45"/>
      <c r="BB2018" s="97">
        <v>568</v>
      </c>
      <c r="BC2018" s="98">
        <v>0</v>
      </c>
      <c r="BD2018" s="98">
        <v>0</v>
      </c>
      <c r="BE2018" s="98">
        <v>0</v>
      </c>
      <c r="BF2018" s="98">
        <v>0</v>
      </c>
      <c r="BG2018" s="99">
        <f t="shared" si="360"/>
        <v>568</v>
      </c>
      <c r="BH2018" s="52">
        <f t="shared" si="370"/>
        <v>0</v>
      </c>
      <c r="BI2018" s="53">
        <f>IFERROR(IF(ROUND(V2018/((D2018+AK2018)/2),1)&lt;0,0,ROUND(V2018/((D2018+AK2018)/2),1)),0)</f>
        <v>0.1</v>
      </c>
      <c r="BJ2018" s="55" t="str">
        <f>IF(AK2018=0,"정상",IF(AP2018="악성","악성",IF(AND(BL2018&gt;3,BI2018&lt;0.5),"악성",IF(AND(AP2018="정상",BL2018&lt;=3),"정상",IF(BI2018&gt;1,"정상","부진")))))</f>
        <v>악성</v>
      </c>
      <c r="BK2018" s="54">
        <v>45627</v>
      </c>
      <c r="BL2018" s="52">
        <f t="shared" si="371"/>
        <v>22</v>
      </c>
    </row>
    <row r="2019" spans="1:64" ht="17.100000000000001" customHeight="1">
      <c r="A2019" s="58" t="s">
        <v>5</v>
      </c>
      <c r="B2019" s="57" t="s">
        <v>4155</v>
      </c>
      <c r="C2019" s="56" t="s">
        <v>4156</v>
      </c>
      <c r="D2019" s="213">
        <v>704</v>
      </c>
      <c r="E2019" s="214">
        <v>10500</v>
      </c>
      <c r="F2019" s="215">
        <v>7392000</v>
      </c>
      <c r="G2019" s="213">
        <v>0</v>
      </c>
      <c r="H2019" s="216">
        <v>0</v>
      </c>
      <c r="I2019" s="215">
        <v>0</v>
      </c>
      <c r="J2019" s="213">
        <v>0</v>
      </c>
      <c r="K2019" s="216">
        <v>0</v>
      </c>
      <c r="L2019" s="215">
        <v>0</v>
      </c>
      <c r="M2019" s="213">
        <v>0</v>
      </c>
      <c r="N2019" s="216">
        <v>0</v>
      </c>
      <c r="O2019" s="215">
        <v>0</v>
      </c>
      <c r="P2019" s="213">
        <v>0</v>
      </c>
      <c r="Q2019" s="216">
        <v>0</v>
      </c>
      <c r="R2019" s="215">
        <v>0</v>
      </c>
      <c r="S2019" s="213">
        <v>0</v>
      </c>
      <c r="T2019" s="214">
        <v>0</v>
      </c>
      <c r="U2019" s="217">
        <v>0</v>
      </c>
      <c r="V2019" s="213">
        <v>92</v>
      </c>
      <c r="W2019" s="216">
        <v>10500</v>
      </c>
      <c r="X2019" s="215">
        <v>966000</v>
      </c>
      <c r="Y2019" s="213">
        <v>0</v>
      </c>
      <c r="Z2019" s="216">
        <v>0</v>
      </c>
      <c r="AA2019" s="215">
        <v>0</v>
      </c>
      <c r="AB2019" s="213">
        <v>0</v>
      </c>
      <c r="AC2019" s="216">
        <v>0</v>
      </c>
      <c r="AD2019" s="215">
        <v>0</v>
      </c>
      <c r="AE2019" s="213">
        <v>0</v>
      </c>
      <c r="AF2019" s="216">
        <v>0</v>
      </c>
      <c r="AG2019" s="215">
        <v>0</v>
      </c>
      <c r="AH2019" s="213">
        <v>92</v>
      </c>
      <c r="AI2019" s="214">
        <v>10500</v>
      </c>
      <c r="AJ2019" s="215">
        <v>966000</v>
      </c>
      <c r="AK2019" s="218">
        <v>612</v>
      </c>
      <c r="AL2019" s="214">
        <v>10500</v>
      </c>
      <c r="AM2019" s="215">
        <v>6426000</v>
      </c>
      <c r="AN2019" s="229">
        <f t="shared" si="362"/>
        <v>2.344827166097377E-3</v>
      </c>
      <c r="AO2019" s="230">
        <f t="shared" si="363"/>
        <v>0.86931818181818177</v>
      </c>
      <c r="AP2019" s="38" t="s">
        <v>4</v>
      </c>
      <c r="AQ2019" s="38" t="str">
        <f t="shared" si="364"/>
        <v>상품</v>
      </c>
      <c r="AR2019" s="40">
        <f t="shared" si="365"/>
        <v>0</v>
      </c>
      <c r="AS2019" s="41">
        <f t="shared" si="366"/>
        <v>6426000</v>
      </c>
      <c r="AT2019" s="42">
        <f t="shared" si="367"/>
        <v>0</v>
      </c>
      <c r="AU2019" s="43">
        <f t="shared" si="368"/>
        <v>6426000</v>
      </c>
      <c r="AV2019" s="95">
        <f t="shared" si="369"/>
        <v>6426000</v>
      </c>
      <c r="AW2019" s="61" t="str">
        <f t="shared" si="369"/>
        <v/>
      </c>
      <c r="AX2019" s="61" t="str">
        <f t="shared" si="369"/>
        <v/>
      </c>
      <c r="AY2019" s="61" t="str">
        <f t="shared" si="369"/>
        <v/>
      </c>
      <c r="AZ2019" s="44" t="str">
        <f t="shared" si="369"/>
        <v/>
      </c>
      <c r="BA2019" s="45"/>
      <c r="BB2019" s="97">
        <v>612</v>
      </c>
      <c r="BC2019" s="98">
        <v>0</v>
      </c>
      <c r="BD2019" s="98">
        <v>0</v>
      </c>
      <c r="BE2019" s="98">
        <v>0</v>
      </c>
      <c r="BF2019" s="98">
        <v>0</v>
      </c>
      <c r="BG2019" s="99">
        <f t="shared" si="360"/>
        <v>612</v>
      </c>
      <c r="BH2019" s="52">
        <f t="shared" si="370"/>
        <v>0</v>
      </c>
      <c r="BI2019" s="53">
        <f>IFERROR(IF(ROUND(V2019/((D2019+AK2019)/2),1)&lt;0,0,ROUND(V2019/((D2019+AK2019)/2),1)),0)</f>
        <v>0.1</v>
      </c>
      <c r="BJ2019" s="55" t="str">
        <f>IF(AK2019=0,"정상",IF(AP2019="악성","악성",IF(AND(BL2019&gt;3,BI2019&lt;0.5),"악성",IF(AND(AP2019="정상",BL2019&lt;=3),"정상",IF(BI2019&gt;1,"정상","부진")))))</f>
        <v>악성</v>
      </c>
      <c r="BK2019" s="54">
        <v>45627</v>
      </c>
      <c r="BL2019" s="52">
        <f t="shared" si="371"/>
        <v>22</v>
      </c>
    </row>
    <row r="2020" spans="1:64" ht="17.100000000000001" customHeight="1">
      <c r="A2020" s="58" t="s">
        <v>5</v>
      </c>
      <c r="B2020" s="57" t="s">
        <v>4157</v>
      </c>
      <c r="C2020" s="68" t="s">
        <v>4158</v>
      </c>
      <c r="D2020" s="213">
        <v>497</v>
      </c>
      <c r="E2020" s="214">
        <v>10500</v>
      </c>
      <c r="F2020" s="215">
        <v>5218500</v>
      </c>
      <c r="G2020" s="213">
        <v>0</v>
      </c>
      <c r="H2020" s="216">
        <v>0</v>
      </c>
      <c r="I2020" s="215">
        <v>0</v>
      </c>
      <c r="J2020" s="213">
        <v>0</v>
      </c>
      <c r="K2020" s="216">
        <v>0</v>
      </c>
      <c r="L2020" s="215">
        <v>0</v>
      </c>
      <c r="M2020" s="213">
        <v>0</v>
      </c>
      <c r="N2020" s="216">
        <v>0</v>
      </c>
      <c r="O2020" s="215">
        <v>0</v>
      </c>
      <c r="P2020" s="213">
        <v>0</v>
      </c>
      <c r="Q2020" s="216">
        <v>0</v>
      </c>
      <c r="R2020" s="215">
        <v>0</v>
      </c>
      <c r="S2020" s="213">
        <v>0</v>
      </c>
      <c r="T2020" s="214">
        <v>0</v>
      </c>
      <c r="U2020" s="217">
        <v>0</v>
      </c>
      <c r="V2020" s="213">
        <v>96</v>
      </c>
      <c r="W2020" s="216">
        <v>10500</v>
      </c>
      <c r="X2020" s="215">
        <v>1008000</v>
      </c>
      <c r="Y2020" s="213">
        <v>0</v>
      </c>
      <c r="Z2020" s="216">
        <v>0</v>
      </c>
      <c r="AA2020" s="215">
        <v>0</v>
      </c>
      <c r="AB2020" s="213">
        <v>4</v>
      </c>
      <c r="AC2020" s="216">
        <v>10500</v>
      </c>
      <c r="AD2020" s="215">
        <v>42000</v>
      </c>
      <c r="AE2020" s="213">
        <v>0</v>
      </c>
      <c r="AF2020" s="216">
        <v>0</v>
      </c>
      <c r="AG2020" s="215">
        <v>0</v>
      </c>
      <c r="AH2020" s="213">
        <v>100</v>
      </c>
      <c r="AI2020" s="214">
        <v>10500</v>
      </c>
      <c r="AJ2020" s="215">
        <v>1050000</v>
      </c>
      <c r="AK2020" s="218">
        <v>397</v>
      </c>
      <c r="AL2020" s="214">
        <v>10500</v>
      </c>
      <c r="AM2020" s="215">
        <v>4168500</v>
      </c>
      <c r="AN2020" s="229">
        <f t="shared" si="362"/>
        <v>1.5210725244128409E-3</v>
      </c>
      <c r="AO2020" s="230">
        <f t="shared" si="363"/>
        <v>0.79879275653923543</v>
      </c>
      <c r="AP2020" s="38" t="s">
        <v>4</v>
      </c>
      <c r="AQ2020" s="38" t="str">
        <f t="shared" si="364"/>
        <v>상품</v>
      </c>
      <c r="AR2020" s="40">
        <f t="shared" si="365"/>
        <v>0</v>
      </c>
      <c r="AS2020" s="41">
        <f t="shared" si="366"/>
        <v>4168500</v>
      </c>
      <c r="AT2020" s="42">
        <f t="shared" si="367"/>
        <v>0</v>
      </c>
      <c r="AU2020" s="43">
        <f t="shared" si="368"/>
        <v>4168500</v>
      </c>
      <c r="AV2020" s="95">
        <f t="shared" si="369"/>
        <v>4168500</v>
      </c>
      <c r="AW2020" s="61" t="str">
        <f t="shared" si="369"/>
        <v/>
      </c>
      <c r="AX2020" s="61" t="str">
        <f t="shared" si="369"/>
        <v/>
      </c>
      <c r="AY2020" s="61" t="str">
        <f t="shared" si="369"/>
        <v/>
      </c>
      <c r="AZ2020" s="44" t="str">
        <f t="shared" si="369"/>
        <v/>
      </c>
      <c r="BA2020" s="45"/>
      <c r="BB2020" s="97">
        <v>397</v>
      </c>
      <c r="BC2020" s="98">
        <v>0</v>
      </c>
      <c r="BD2020" s="98">
        <v>0</v>
      </c>
      <c r="BE2020" s="98">
        <v>0</v>
      </c>
      <c r="BF2020" s="98">
        <v>0</v>
      </c>
      <c r="BG2020" s="99">
        <f t="shared" si="360"/>
        <v>397</v>
      </c>
      <c r="BH2020" s="52">
        <f t="shared" si="370"/>
        <v>0</v>
      </c>
      <c r="BI2020" s="53">
        <f>IFERROR(IF(ROUND(V2020/((D2020+AK2020)/2),1)&lt;0,0,ROUND(V2020/((D2020+AK2020)/2),1)),0)</f>
        <v>0.2</v>
      </c>
      <c r="BJ2020" s="55" t="str">
        <f>IF(AK2020=0,"정상",IF(AP2020="악성","악성",IF(AND(BL2020&gt;3,BI2020&lt;0.5),"악성",IF(AND(AP2020="정상",BL2020&lt;=3),"정상",IF(BI2020&gt;1,"정상","부진")))))</f>
        <v>악성</v>
      </c>
      <c r="BK2020" s="54">
        <v>45627</v>
      </c>
      <c r="BL2020" s="52">
        <f t="shared" si="371"/>
        <v>22</v>
      </c>
    </row>
    <row r="2021" spans="1:64" ht="17.100000000000001" customHeight="1">
      <c r="A2021" s="58" t="s">
        <v>5</v>
      </c>
      <c r="B2021" s="57" t="s">
        <v>4159</v>
      </c>
      <c r="C2021" s="56" t="s">
        <v>4160</v>
      </c>
      <c r="D2021" s="213">
        <v>677</v>
      </c>
      <c r="E2021" s="214">
        <v>10500</v>
      </c>
      <c r="F2021" s="215">
        <v>7108500</v>
      </c>
      <c r="G2021" s="213">
        <v>0</v>
      </c>
      <c r="H2021" s="216">
        <v>0</v>
      </c>
      <c r="I2021" s="215">
        <v>0</v>
      </c>
      <c r="J2021" s="213">
        <v>0</v>
      </c>
      <c r="K2021" s="216">
        <v>0</v>
      </c>
      <c r="L2021" s="215">
        <v>0</v>
      </c>
      <c r="M2021" s="213">
        <v>6</v>
      </c>
      <c r="N2021" s="216">
        <v>10500</v>
      </c>
      <c r="O2021" s="215">
        <v>63000</v>
      </c>
      <c r="P2021" s="213">
        <v>0</v>
      </c>
      <c r="Q2021" s="216">
        <v>0</v>
      </c>
      <c r="R2021" s="215">
        <v>0</v>
      </c>
      <c r="S2021" s="213">
        <v>6</v>
      </c>
      <c r="T2021" s="214">
        <v>10500</v>
      </c>
      <c r="U2021" s="217">
        <v>63000</v>
      </c>
      <c r="V2021" s="213">
        <v>72</v>
      </c>
      <c r="W2021" s="216">
        <v>10500</v>
      </c>
      <c r="X2021" s="215">
        <v>756000</v>
      </c>
      <c r="Y2021" s="213">
        <v>0</v>
      </c>
      <c r="Z2021" s="216">
        <v>0</v>
      </c>
      <c r="AA2021" s="215">
        <v>0</v>
      </c>
      <c r="AB2021" s="213">
        <v>3</v>
      </c>
      <c r="AC2021" s="216">
        <v>10500</v>
      </c>
      <c r="AD2021" s="215">
        <v>31500</v>
      </c>
      <c r="AE2021" s="213">
        <v>0</v>
      </c>
      <c r="AF2021" s="216">
        <v>0</v>
      </c>
      <c r="AG2021" s="215">
        <v>0</v>
      </c>
      <c r="AH2021" s="213">
        <v>75</v>
      </c>
      <c r="AI2021" s="214">
        <v>10500</v>
      </c>
      <c r="AJ2021" s="215">
        <v>787500</v>
      </c>
      <c r="AK2021" s="218">
        <v>608</v>
      </c>
      <c r="AL2021" s="214">
        <v>10500</v>
      </c>
      <c r="AM2021" s="215">
        <v>6384000</v>
      </c>
      <c r="AN2021" s="229">
        <f t="shared" si="362"/>
        <v>2.3295014983451064E-3</v>
      </c>
      <c r="AO2021" s="230">
        <f t="shared" si="363"/>
        <v>0.89019033674963399</v>
      </c>
      <c r="AP2021" s="38" t="s">
        <v>4</v>
      </c>
      <c r="AQ2021" s="38" t="str">
        <f t="shared" si="364"/>
        <v>상품</v>
      </c>
      <c r="AR2021" s="40">
        <f t="shared" si="365"/>
        <v>0</v>
      </c>
      <c r="AS2021" s="41">
        <f t="shared" si="366"/>
        <v>6384000</v>
      </c>
      <c r="AT2021" s="42">
        <f t="shared" si="367"/>
        <v>0</v>
      </c>
      <c r="AU2021" s="43">
        <f t="shared" si="368"/>
        <v>6384000</v>
      </c>
      <c r="AV2021" s="95">
        <f t="shared" si="369"/>
        <v>6384000</v>
      </c>
      <c r="AW2021" s="61" t="str">
        <f t="shared" si="369"/>
        <v/>
      </c>
      <c r="AX2021" s="61" t="str">
        <f t="shared" si="369"/>
        <v/>
      </c>
      <c r="AY2021" s="61" t="str">
        <f t="shared" si="369"/>
        <v/>
      </c>
      <c r="AZ2021" s="44" t="str">
        <f t="shared" si="369"/>
        <v/>
      </c>
      <c r="BA2021" s="45"/>
      <c r="BB2021" s="97">
        <v>608</v>
      </c>
      <c r="BC2021" s="98">
        <v>0</v>
      </c>
      <c r="BD2021" s="98">
        <v>0</v>
      </c>
      <c r="BE2021" s="98">
        <v>0</v>
      </c>
      <c r="BF2021" s="98">
        <v>0</v>
      </c>
      <c r="BG2021" s="99">
        <f t="shared" si="360"/>
        <v>608</v>
      </c>
      <c r="BH2021" s="52">
        <f t="shared" si="370"/>
        <v>0</v>
      </c>
      <c r="BI2021" s="53">
        <f>IFERROR(IF(ROUND(V2021/((D2021+AK2021)/2),1)&lt;0,0,ROUND(V2021/((D2021+AK2021)/2),1)),0)</f>
        <v>0.1</v>
      </c>
      <c r="BJ2021" s="55" t="str">
        <f>IF(AK2021=0,"정상",IF(AP2021="악성","악성",IF(AND(BL2021&gt;3,BI2021&lt;0.5),"악성",IF(AND(AP2021="정상",BL2021&lt;=3),"정상",IF(BI2021&gt;1,"정상","부진")))))</f>
        <v>악성</v>
      </c>
      <c r="BK2021" s="54">
        <v>45627</v>
      </c>
      <c r="BL2021" s="52">
        <f t="shared" si="371"/>
        <v>22</v>
      </c>
    </row>
    <row r="2022" spans="1:64" ht="17.100000000000001" customHeight="1">
      <c r="A2022" s="58" t="s">
        <v>5</v>
      </c>
      <c r="B2022" s="57" t="s">
        <v>4161</v>
      </c>
      <c r="C2022" s="56" t="s">
        <v>4162</v>
      </c>
      <c r="D2022" s="213">
        <v>716</v>
      </c>
      <c r="E2022" s="214">
        <v>10500</v>
      </c>
      <c r="F2022" s="215">
        <v>7518000</v>
      </c>
      <c r="G2022" s="213">
        <v>0</v>
      </c>
      <c r="H2022" s="216">
        <v>0</v>
      </c>
      <c r="I2022" s="215">
        <v>0</v>
      </c>
      <c r="J2022" s="213">
        <v>0</v>
      </c>
      <c r="K2022" s="216">
        <v>0</v>
      </c>
      <c r="L2022" s="215">
        <v>0</v>
      </c>
      <c r="M2022" s="213">
        <v>1</v>
      </c>
      <c r="N2022" s="216">
        <v>10500</v>
      </c>
      <c r="O2022" s="215">
        <v>10500</v>
      </c>
      <c r="P2022" s="213">
        <v>0</v>
      </c>
      <c r="Q2022" s="216">
        <v>0</v>
      </c>
      <c r="R2022" s="215">
        <v>0</v>
      </c>
      <c r="S2022" s="213">
        <v>1</v>
      </c>
      <c r="T2022" s="214">
        <v>10500</v>
      </c>
      <c r="U2022" s="217">
        <v>10500</v>
      </c>
      <c r="V2022" s="213">
        <v>90</v>
      </c>
      <c r="W2022" s="216">
        <v>10500</v>
      </c>
      <c r="X2022" s="215">
        <v>945000</v>
      </c>
      <c r="Y2022" s="213">
        <v>0</v>
      </c>
      <c r="Z2022" s="216">
        <v>0</v>
      </c>
      <c r="AA2022" s="215">
        <v>0</v>
      </c>
      <c r="AB2022" s="213">
        <v>6</v>
      </c>
      <c r="AC2022" s="216">
        <v>10500</v>
      </c>
      <c r="AD2022" s="215">
        <v>63000</v>
      </c>
      <c r="AE2022" s="213">
        <v>0</v>
      </c>
      <c r="AF2022" s="216">
        <v>0</v>
      </c>
      <c r="AG2022" s="215">
        <v>0</v>
      </c>
      <c r="AH2022" s="213">
        <v>96</v>
      </c>
      <c r="AI2022" s="214">
        <v>10500</v>
      </c>
      <c r="AJ2022" s="215">
        <v>1008000</v>
      </c>
      <c r="AK2022" s="218">
        <v>621</v>
      </c>
      <c r="AL2022" s="214">
        <v>10500</v>
      </c>
      <c r="AM2022" s="215">
        <v>6520500</v>
      </c>
      <c r="AN2022" s="229">
        <f t="shared" si="362"/>
        <v>2.3793099185399854E-3</v>
      </c>
      <c r="AO2022" s="230">
        <f t="shared" si="363"/>
        <v>0.86610878661087864</v>
      </c>
      <c r="AP2022" s="38" t="s">
        <v>4</v>
      </c>
      <c r="AQ2022" s="38" t="str">
        <f t="shared" si="364"/>
        <v>상품</v>
      </c>
      <c r="AR2022" s="40">
        <f t="shared" si="365"/>
        <v>0</v>
      </c>
      <c r="AS2022" s="41">
        <f t="shared" si="366"/>
        <v>6520500</v>
      </c>
      <c r="AT2022" s="42">
        <f t="shared" si="367"/>
        <v>0</v>
      </c>
      <c r="AU2022" s="43">
        <f t="shared" si="368"/>
        <v>6520500</v>
      </c>
      <c r="AV2022" s="95">
        <f t="shared" si="369"/>
        <v>6520500</v>
      </c>
      <c r="AW2022" s="61" t="str">
        <f t="shared" si="369"/>
        <v/>
      </c>
      <c r="AX2022" s="61" t="str">
        <f t="shared" si="369"/>
        <v/>
      </c>
      <c r="AY2022" s="61" t="str">
        <f t="shared" si="369"/>
        <v/>
      </c>
      <c r="AZ2022" s="44" t="str">
        <f t="shared" si="369"/>
        <v/>
      </c>
      <c r="BA2022" s="45"/>
      <c r="BB2022" s="97">
        <v>621</v>
      </c>
      <c r="BC2022" s="98">
        <v>0</v>
      </c>
      <c r="BD2022" s="98">
        <v>0</v>
      </c>
      <c r="BE2022" s="98">
        <v>0</v>
      </c>
      <c r="BF2022" s="98">
        <v>0</v>
      </c>
      <c r="BG2022" s="99">
        <f t="shared" si="360"/>
        <v>621</v>
      </c>
      <c r="BH2022" s="52">
        <f t="shared" si="370"/>
        <v>0</v>
      </c>
      <c r="BI2022" s="53">
        <f>IFERROR(IF(ROUND(V2022/((D2022+AK2022)/2),1)&lt;0,0,ROUND(V2022/((D2022+AK2022)/2),1)),0)</f>
        <v>0.1</v>
      </c>
      <c r="BJ2022" s="55" t="str">
        <f>IF(AK2022=0,"정상",IF(AP2022="악성","악성",IF(AND(BL2022&gt;3,BI2022&lt;0.5),"악성",IF(AND(AP2022="정상",BL2022&lt;=3),"정상",IF(BI2022&gt;1,"정상","부진")))))</f>
        <v>악성</v>
      </c>
      <c r="BK2022" s="54">
        <v>45627</v>
      </c>
      <c r="BL2022" s="52">
        <f t="shared" si="371"/>
        <v>22</v>
      </c>
    </row>
    <row r="2023" spans="1:64" ht="17.100000000000001" customHeight="1">
      <c r="A2023" s="58" t="s">
        <v>5</v>
      </c>
      <c r="B2023" s="57" t="s">
        <v>4163</v>
      </c>
      <c r="C2023" s="56" t="s">
        <v>4164</v>
      </c>
      <c r="D2023" s="213">
        <v>536</v>
      </c>
      <c r="E2023" s="214">
        <v>10500</v>
      </c>
      <c r="F2023" s="215">
        <v>5628000</v>
      </c>
      <c r="G2023" s="213">
        <v>0</v>
      </c>
      <c r="H2023" s="216">
        <v>0</v>
      </c>
      <c r="I2023" s="215">
        <v>0</v>
      </c>
      <c r="J2023" s="213">
        <v>0</v>
      </c>
      <c r="K2023" s="216">
        <v>0</v>
      </c>
      <c r="L2023" s="215">
        <v>0</v>
      </c>
      <c r="M2023" s="213">
        <v>0</v>
      </c>
      <c r="N2023" s="216">
        <v>0</v>
      </c>
      <c r="O2023" s="215">
        <v>0</v>
      </c>
      <c r="P2023" s="213">
        <v>0</v>
      </c>
      <c r="Q2023" s="216">
        <v>0</v>
      </c>
      <c r="R2023" s="215">
        <v>0</v>
      </c>
      <c r="S2023" s="213">
        <v>0</v>
      </c>
      <c r="T2023" s="214">
        <v>0</v>
      </c>
      <c r="U2023" s="217">
        <v>0</v>
      </c>
      <c r="V2023" s="213">
        <v>68</v>
      </c>
      <c r="W2023" s="216">
        <v>10500</v>
      </c>
      <c r="X2023" s="215">
        <v>714000</v>
      </c>
      <c r="Y2023" s="213">
        <v>0</v>
      </c>
      <c r="Z2023" s="216">
        <v>0</v>
      </c>
      <c r="AA2023" s="215">
        <v>0</v>
      </c>
      <c r="AB2023" s="213">
        <v>1</v>
      </c>
      <c r="AC2023" s="216">
        <v>10500</v>
      </c>
      <c r="AD2023" s="215">
        <v>10500</v>
      </c>
      <c r="AE2023" s="213">
        <v>0</v>
      </c>
      <c r="AF2023" s="216">
        <v>0</v>
      </c>
      <c r="AG2023" s="215">
        <v>0</v>
      </c>
      <c r="AH2023" s="213">
        <v>69</v>
      </c>
      <c r="AI2023" s="214">
        <v>10500</v>
      </c>
      <c r="AJ2023" s="215">
        <v>724500</v>
      </c>
      <c r="AK2023" s="218">
        <v>467</v>
      </c>
      <c r="AL2023" s="214">
        <v>10500</v>
      </c>
      <c r="AM2023" s="215">
        <v>4903500</v>
      </c>
      <c r="AN2023" s="229">
        <f t="shared" si="362"/>
        <v>1.7892717100775736E-3</v>
      </c>
      <c r="AO2023" s="230">
        <f t="shared" si="363"/>
        <v>0.87126865671641796</v>
      </c>
      <c r="AP2023" s="38" t="s">
        <v>4</v>
      </c>
      <c r="AQ2023" s="38" t="str">
        <f t="shared" si="364"/>
        <v>상품</v>
      </c>
      <c r="AR2023" s="40">
        <f t="shared" si="365"/>
        <v>0</v>
      </c>
      <c r="AS2023" s="41">
        <f t="shared" si="366"/>
        <v>4903500</v>
      </c>
      <c r="AT2023" s="42">
        <f t="shared" si="367"/>
        <v>0</v>
      </c>
      <c r="AU2023" s="43">
        <f t="shared" si="368"/>
        <v>4903500</v>
      </c>
      <c r="AV2023" s="95">
        <f t="shared" si="369"/>
        <v>4903500</v>
      </c>
      <c r="AW2023" s="61" t="str">
        <f t="shared" si="369"/>
        <v/>
      </c>
      <c r="AX2023" s="61" t="str">
        <f t="shared" si="369"/>
        <v/>
      </c>
      <c r="AY2023" s="61" t="str">
        <f t="shared" si="369"/>
        <v/>
      </c>
      <c r="AZ2023" s="44" t="str">
        <f t="shared" si="369"/>
        <v/>
      </c>
      <c r="BA2023" s="45"/>
      <c r="BB2023" s="97">
        <v>467</v>
      </c>
      <c r="BC2023" s="98">
        <v>0</v>
      </c>
      <c r="BD2023" s="98">
        <v>0</v>
      </c>
      <c r="BE2023" s="98">
        <v>0</v>
      </c>
      <c r="BF2023" s="98">
        <v>0</v>
      </c>
      <c r="BG2023" s="99">
        <f t="shared" si="360"/>
        <v>467</v>
      </c>
      <c r="BH2023" s="52">
        <f t="shared" si="370"/>
        <v>0</v>
      </c>
      <c r="BI2023" s="53">
        <f>IFERROR(IF(ROUND(V2023/((D2023+AK2023)/2),1)&lt;0,0,ROUND(V2023/((D2023+AK2023)/2),1)),0)</f>
        <v>0.1</v>
      </c>
      <c r="BJ2023" s="55" t="str">
        <f>IF(AK2023=0,"정상",IF(AP2023="악성","악성",IF(AND(BL2023&gt;3,BI2023&lt;0.5),"악성",IF(AND(AP2023="정상",BL2023&lt;=3),"정상",IF(BI2023&gt;1,"정상","부진")))))</f>
        <v>악성</v>
      </c>
      <c r="BK2023" s="54">
        <v>45627</v>
      </c>
      <c r="BL2023" s="52">
        <f t="shared" si="371"/>
        <v>22</v>
      </c>
    </row>
    <row r="2024" spans="1:64" ht="17.100000000000001" customHeight="1">
      <c r="A2024" s="58" t="s">
        <v>5</v>
      </c>
      <c r="B2024" s="57" t="s">
        <v>4165</v>
      </c>
      <c r="C2024" s="56" t="s">
        <v>4166</v>
      </c>
      <c r="D2024" s="213">
        <v>0</v>
      </c>
      <c r="E2024" s="214">
        <v>0</v>
      </c>
      <c r="F2024" s="215">
        <v>0</v>
      </c>
      <c r="G2024" s="213">
        <v>13000</v>
      </c>
      <c r="H2024" s="216">
        <v>505.384615</v>
      </c>
      <c r="I2024" s="215">
        <v>6570000</v>
      </c>
      <c r="J2024" s="213">
        <v>0</v>
      </c>
      <c r="K2024" s="216">
        <v>0</v>
      </c>
      <c r="L2024" s="215">
        <v>0</v>
      </c>
      <c r="M2024" s="213">
        <v>0</v>
      </c>
      <c r="N2024" s="216">
        <v>0</v>
      </c>
      <c r="O2024" s="215">
        <v>0</v>
      </c>
      <c r="P2024" s="213">
        <v>0</v>
      </c>
      <c r="Q2024" s="216">
        <v>0</v>
      </c>
      <c r="R2024" s="215">
        <v>0</v>
      </c>
      <c r="S2024" s="213">
        <v>13000</v>
      </c>
      <c r="T2024" s="214">
        <v>505.384615</v>
      </c>
      <c r="U2024" s="217">
        <v>6570000</v>
      </c>
      <c r="V2024" s="213">
        <v>0</v>
      </c>
      <c r="W2024" s="216">
        <v>0</v>
      </c>
      <c r="X2024" s="215">
        <v>0</v>
      </c>
      <c r="Y2024" s="213">
        <v>0</v>
      </c>
      <c r="Z2024" s="216">
        <v>0</v>
      </c>
      <c r="AA2024" s="215">
        <v>0</v>
      </c>
      <c r="AB2024" s="213">
        <v>13000</v>
      </c>
      <c r="AC2024" s="216">
        <v>505.384615</v>
      </c>
      <c r="AD2024" s="215">
        <v>6570000</v>
      </c>
      <c r="AE2024" s="213">
        <v>0</v>
      </c>
      <c r="AF2024" s="216">
        <v>0</v>
      </c>
      <c r="AG2024" s="215">
        <v>0</v>
      </c>
      <c r="AH2024" s="213">
        <v>13000</v>
      </c>
      <c r="AI2024" s="214">
        <v>505.384615</v>
      </c>
      <c r="AJ2024" s="215">
        <v>6570000</v>
      </c>
      <c r="AK2024" s="218">
        <v>0</v>
      </c>
      <c r="AL2024" s="214">
        <v>0</v>
      </c>
      <c r="AM2024" s="215">
        <v>0</v>
      </c>
      <c r="AN2024" s="229">
        <f t="shared" si="362"/>
        <v>0</v>
      </c>
      <c r="AO2024" s="230">
        <f t="shared" si="363"/>
        <v>0</v>
      </c>
      <c r="AP2024" s="38" t="s">
        <v>2</v>
      </c>
      <c r="AQ2024" s="38" t="str">
        <f t="shared" si="364"/>
        <v>상품</v>
      </c>
      <c r="AR2024" s="40">
        <f t="shared" si="365"/>
        <v>0</v>
      </c>
      <c r="AS2024" s="41">
        <f t="shared" si="366"/>
        <v>0</v>
      </c>
      <c r="AT2024" s="42">
        <f t="shared" si="367"/>
        <v>0</v>
      </c>
      <c r="AU2024" s="43">
        <f t="shared" si="368"/>
        <v>0</v>
      </c>
      <c r="AV2024" s="95" t="str">
        <f t="shared" si="369"/>
        <v/>
      </c>
      <c r="AW2024" s="61" t="str">
        <f t="shared" si="369"/>
        <v/>
      </c>
      <c r="AX2024" s="61" t="str">
        <f t="shared" si="369"/>
        <v/>
      </c>
      <c r="AY2024" s="61" t="str">
        <f t="shared" si="369"/>
        <v/>
      </c>
      <c r="AZ2024" s="44" t="str">
        <f t="shared" si="369"/>
        <v/>
      </c>
      <c r="BA2024" s="45"/>
      <c r="BB2024" s="97">
        <v>0</v>
      </c>
      <c r="BC2024" s="98">
        <v>0</v>
      </c>
      <c r="BD2024" s="98">
        <v>0</v>
      </c>
      <c r="BE2024" s="98">
        <v>0</v>
      </c>
      <c r="BF2024" s="98">
        <v>0</v>
      </c>
      <c r="BG2024" s="99">
        <f t="shared" si="360"/>
        <v>0</v>
      </c>
      <c r="BH2024" s="52">
        <f t="shared" si="370"/>
        <v>0</v>
      </c>
      <c r="BI2024" s="53">
        <f>IFERROR(IF(ROUND(V2024/((D2024+AK2024)/2),1)&lt;0,0,ROUND(V2024/((D2024+AK2024)/2),1)),0)</f>
        <v>0</v>
      </c>
      <c r="BJ2024" s="55" t="str">
        <f>IF(AK2024=0,"정상",IF(AP2024="악성","악성",IF(AND(BL2024&gt;3,BI2024&lt;0.5),"악성",IF(AND(AP2024="정상",BL2024&lt;=3),"정상",IF(BI2024&gt;1,"정상","부진")))))</f>
        <v>정상</v>
      </c>
      <c r="BK2024" s="54">
        <v>45992</v>
      </c>
      <c r="BL2024" s="52">
        <f t="shared" si="371"/>
        <v>10</v>
      </c>
    </row>
    <row r="2025" spans="1:64" ht="17.100000000000001" customHeight="1">
      <c r="A2025" s="58" t="s">
        <v>5</v>
      </c>
      <c r="B2025" s="57" t="s">
        <v>1786</v>
      </c>
      <c r="C2025" s="56" t="s">
        <v>1787</v>
      </c>
      <c r="D2025" s="213">
        <v>1882</v>
      </c>
      <c r="E2025" s="214">
        <v>17000</v>
      </c>
      <c r="F2025" s="215">
        <v>31994000</v>
      </c>
      <c r="G2025" s="213">
        <v>0</v>
      </c>
      <c r="H2025" s="216">
        <v>0</v>
      </c>
      <c r="I2025" s="215">
        <v>0</v>
      </c>
      <c r="J2025" s="213">
        <v>0</v>
      </c>
      <c r="K2025" s="216">
        <v>0</v>
      </c>
      <c r="L2025" s="215">
        <v>0</v>
      </c>
      <c r="M2025" s="213">
        <v>0</v>
      </c>
      <c r="N2025" s="216">
        <v>0</v>
      </c>
      <c r="O2025" s="215">
        <v>0</v>
      </c>
      <c r="P2025" s="213">
        <v>0</v>
      </c>
      <c r="Q2025" s="216">
        <v>0</v>
      </c>
      <c r="R2025" s="215">
        <v>0</v>
      </c>
      <c r="S2025" s="213">
        <v>0</v>
      </c>
      <c r="T2025" s="214">
        <v>0</v>
      </c>
      <c r="U2025" s="217">
        <v>0</v>
      </c>
      <c r="V2025" s="213">
        <v>0</v>
      </c>
      <c r="W2025" s="216">
        <v>0</v>
      </c>
      <c r="X2025" s="215">
        <v>0</v>
      </c>
      <c r="Y2025" s="213">
        <v>0</v>
      </c>
      <c r="Z2025" s="216">
        <v>0</v>
      </c>
      <c r="AA2025" s="215">
        <v>0</v>
      </c>
      <c r="AB2025" s="213">
        <v>0</v>
      </c>
      <c r="AC2025" s="216">
        <v>0</v>
      </c>
      <c r="AD2025" s="215">
        <v>0</v>
      </c>
      <c r="AE2025" s="213">
        <v>0</v>
      </c>
      <c r="AF2025" s="216">
        <v>0</v>
      </c>
      <c r="AG2025" s="215">
        <v>0</v>
      </c>
      <c r="AH2025" s="213">
        <v>0</v>
      </c>
      <c r="AI2025" s="214">
        <v>0</v>
      </c>
      <c r="AJ2025" s="215">
        <v>0</v>
      </c>
      <c r="AK2025" s="218">
        <v>1882</v>
      </c>
      <c r="AL2025" s="214">
        <v>17000</v>
      </c>
      <c r="AM2025" s="215">
        <v>31994000</v>
      </c>
      <c r="AN2025" s="229">
        <f t="shared" si="362"/>
        <v>1.1674509858717628E-2</v>
      </c>
      <c r="AO2025" s="230">
        <f t="shared" si="363"/>
        <v>1</v>
      </c>
      <c r="AP2025" s="38" t="s">
        <v>3</v>
      </c>
      <c r="AQ2025" s="38" t="str">
        <f t="shared" si="364"/>
        <v>상품</v>
      </c>
      <c r="AR2025" s="40">
        <f t="shared" si="365"/>
        <v>31994000</v>
      </c>
      <c r="AS2025" s="41">
        <f t="shared" si="366"/>
        <v>0</v>
      </c>
      <c r="AT2025" s="42">
        <f t="shared" si="367"/>
        <v>0</v>
      </c>
      <c r="AU2025" s="43">
        <f t="shared" si="368"/>
        <v>31994000</v>
      </c>
      <c r="AV2025" s="95">
        <f t="shared" si="369"/>
        <v>31994000</v>
      </c>
      <c r="AW2025" s="61" t="str">
        <f t="shared" si="369"/>
        <v/>
      </c>
      <c r="AX2025" s="61" t="str">
        <f t="shared" si="369"/>
        <v/>
      </c>
      <c r="AY2025" s="61" t="str">
        <f t="shared" si="369"/>
        <v/>
      </c>
      <c r="AZ2025" s="44" t="str">
        <f t="shared" si="369"/>
        <v/>
      </c>
      <c r="BA2025" s="45"/>
      <c r="BB2025" s="97">
        <v>1882</v>
      </c>
      <c r="BC2025" s="98">
        <v>0</v>
      </c>
      <c r="BD2025" s="98">
        <v>0</v>
      </c>
      <c r="BE2025" s="98">
        <v>0</v>
      </c>
      <c r="BF2025" s="98">
        <v>0</v>
      </c>
      <c r="BG2025" s="99">
        <f t="shared" si="360"/>
        <v>1882</v>
      </c>
      <c r="BH2025" s="52">
        <f t="shared" si="370"/>
        <v>0</v>
      </c>
      <c r="BI2025" s="53">
        <f>IFERROR(IF(ROUND(V2025/((D2025+AK2025)/2),1)&lt;0,0,ROUND(V2025/((D2025+AK2025)/2),1)),0)</f>
        <v>0</v>
      </c>
      <c r="BJ2025" s="55" t="str">
        <f>IF(AK2025=0,"정상",IF(AP2025="악성","악성",IF(AND(BL2025&gt;3,BI2025&lt;0.5),"악성",IF(AND(AP2025="정상",BL2025&lt;=3),"정상",IF(BI2025&gt;1,"정상","부진")))))</f>
        <v>악성</v>
      </c>
      <c r="BK2025" s="54">
        <v>44593</v>
      </c>
      <c r="BL2025" s="52">
        <f t="shared" si="371"/>
        <v>56</v>
      </c>
    </row>
    <row r="2026" spans="1:64" ht="17.100000000000001" customHeight="1">
      <c r="A2026" s="58" t="s">
        <v>5</v>
      </c>
      <c r="B2026" s="57" t="s">
        <v>3410</v>
      </c>
      <c r="C2026" s="56" t="s">
        <v>3016</v>
      </c>
      <c r="D2026" s="213">
        <v>4152</v>
      </c>
      <c r="E2026" s="214">
        <v>2377.0221000000001</v>
      </c>
      <c r="F2026" s="215">
        <v>9869395</v>
      </c>
      <c r="G2026" s="213">
        <v>0</v>
      </c>
      <c r="H2026" s="216">
        <v>0</v>
      </c>
      <c r="I2026" s="215">
        <v>0</v>
      </c>
      <c r="J2026" s="213">
        <v>0</v>
      </c>
      <c r="K2026" s="216">
        <v>0</v>
      </c>
      <c r="L2026" s="215">
        <v>0</v>
      </c>
      <c r="M2026" s="213">
        <v>0</v>
      </c>
      <c r="N2026" s="216">
        <v>0</v>
      </c>
      <c r="O2026" s="215">
        <v>0</v>
      </c>
      <c r="P2026" s="213">
        <v>0</v>
      </c>
      <c r="Q2026" s="216">
        <v>0</v>
      </c>
      <c r="R2026" s="215">
        <v>0</v>
      </c>
      <c r="S2026" s="213">
        <v>0</v>
      </c>
      <c r="T2026" s="214">
        <v>0</v>
      </c>
      <c r="U2026" s="217">
        <v>0</v>
      </c>
      <c r="V2026" s="213">
        <v>76</v>
      </c>
      <c r="W2026" s="216">
        <v>2377.0394729999998</v>
      </c>
      <c r="X2026" s="215">
        <v>180655</v>
      </c>
      <c r="Y2026" s="213">
        <v>0</v>
      </c>
      <c r="Z2026" s="216">
        <v>0</v>
      </c>
      <c r="AA2026" s="215">
        <v>0</v>
      </c>
      <c r="AB2026" s="213">
        <v>14</v>
      </c>
      <c r="AC2026" s="216">
        <v>2377.1428569999998</v>
      </c>
      <c r="AD2026" s="215">
        <v>33280</v>
      </c>
      <c r="AE2026" s="213">
        <v>0</v>
      </c>
      <c r="AF2026" s="216">
        <v>0</v>
      </c>
      <c r="AG2026" s="215">
        <v>0</v>
      </c>
      <c r="AH2026" s="213">
        <v>90</v>
      </c>
      <c r="AI2026" s="214">
        <v>2377.0555549999999</v>
      </c>
      <c r="AJ2026" s="215">
        <v>213935</v>
      </c>
      <c r="AK2026" s="218">
        <v>4062</v>
      </c>
      <c r="AL2026" s="214">
        <v>2377.0210999999999</v>
      </c>
      <c r="AM2026" s="215">
        <v>9655460</v>
      </c>
      <c r="AN2026" s="229">
        <f t="shared" si="362"/>
        <v>3.5232469513175506E-3</v>
      </c>
      <c r="AO2026" s="230">
        <f t="shared" si="363"/>
        <v>0.97832369942196529</v>
      </c>
      <c r="AP2026" s="38" t="s">
        <v>4</v>
      </c>
      <c r="AQ2026" s="38" t="str">
        <f t="shared" si="364"/>
        <v>상품</v>
      </c>
      <c r="AR2026" s="40">
        <f t="shared" si="365"/>
        <v>0</v>
      </c>
      <c r="AS2026" s="41">
        <f t="shared" si="366"/>
        <v>9655460</v>
      </c>
      <c r="AT2026" s="42">
        <f t="shared" si="367"/>
        <v>0</v>
      </c>
      <c r="AU2026" s="43">
        <f t="shared" si="368"/>
        <v>9655460</v>
      </c>
      <c r="AV2026" s="95">
        <f t="shared" si="369"/>
        <v>9655459.7082000002</v>
      </c>
      <c r="AW2026" s="61" t="str">
        <f t="shared" si="369"/>
        <v/>
      </c>
      <c r="AX2026" s="61" t="str">
        <f t="shared" si="369"/>
        <v/>
      </c>
      <c r="AY2026" s="61" t="str">
        <f t="shared" si="369"/>
        <v/>
      </c>
      <c r="AZ2026" s="44" t="str">
        <f t="shared" si="369"/>
        <v/>
      </c>
      <c r="BA2026" s="45"/>
      <c r="BB2026" s="97">
        <v>4062</v>
      </c>
      <c r="BC2026" s="98">
        <v>0</v>
      </c>
      <c r="BD2026" s="98">
        <v>0</v>
      </c>
      <c r="BE2026" s="98">
        <v>0</v>
      </c>
      <c r="BF2026" s="98">
        <v>0</v>
      </c>
      <c r="BG2026" s="99">
        <f t="shared" si="360"/>
        <v>4062</v>
      </c>
      <c r="BH2026" s="52">
        <f t="shared" si="370"/>
        <v>0</v>
      </c>
      <c r="BI2026" s="53">
        <f>IFERROR(IF(ROUND(V2026/((D2026+AK2026)/2),1)&lt;0,0,ROUND(V2026/((D2026+AK2026)/2),1)),0)</f>
        <v>0</v>
      </c>
      <c r="BJ2026" s="55" t="str">
        <f>IF(AK2026=0,"정상",IF(AP2026="악성","악성",IF(AND(BL2026&gt;3,BI2026&lt;0.5),"악성",IF(AND(AP2026="정상",BL2026&lt;=3),"정상",IF(BI2026&gt;1,"정상","부진")))))</f>
        <v>악성</v>
      </c>
      <c r="BK2026" s="54">
        <v>45292</v>
      </c>
      <c r="BL2026" s="52">
        <f t="shared" si="371"/>
        <v>33</v>
      </c>
    </row>
    <row r="2027" spans="1:64" ht="17.100000000000001" customHeight="1">
      <c r="A2027" s="58" t="s">
        <v>5</v>
      </c>
      <c r="B2027" s="57" t="s">
        <v>3411</v>
      </c>
      <c r="C2027" s="56" t="s">
        <v>3017</v>
      </c>
      <c r="D2027" s="213">
        <v>4800</v>
      </c>
      <c r="E2027" s="214">
        <v>2377.0225</v>
      </c>
      <c r="F2027" s="215">
        <v>11409708</v>
      </c>
      <c r="G2027" s="213">
        <v>0</v>
      </c>
      <c r="H2027" s="216">
        <v>0</v>
      </c>
      <c r="I2027" s="215">
        <v>0</v>
      </c>
      <c r="J2027" s="213">
        <v>0</v>
      </c>
      <c r="K2027" s="216">
        <v>0</v>
      </c>
      <c r="L2027" s="215">
        <v>0</v>
      </c>
      <c r="M2027" s="213">
        <v>0</v>
      </c>
      <c r="N2027" s="216">
        <v>0</v>
      </c>
      <c r="O2027" s="215">
        <v>0</v>
      </c>
      <c r="P2027" s="213">
        <v>0</v>
      </c>
      <c r="Q2027" s="216">
        <v>0</v>
      </c>
      <c r="R2027" s="215">
        <v>0</v>
      </c>
      <c r="S2027" s="213">
        <v>0</v>
      </c>
      <c r="T2027" s="214">
        <v>0</v>
      </c>
      <c r="U2027" s="217">
        <v>0</v>
      </c>
      <c r="V2027" s="213">
        <v>48</v>
      </c>
      <c r="W2027" s="216">
        <v>2377.0416660000001</v>
      </c>
      <c r="X2027" s="215">
        <v>114098</v>
      </c>
      <c r="Y2027" s="213">
        <v>0</v>
      </c>
      <c r="Z2027" s="216">
        <v>0</v>
      </c>
      <c r="AA2027" s="215">
        <v>0</v>
      </c>
      <c r="AB2027" s="213">
        <v>14</v>
      </c>
      <c r="AC2027" s="216">
        <v>2377.1428569999998</v>
      </c>
      <c r="AD2027" s="215">
        <v>33280</v>
      </c>
      <c r="AE2027" s="213">
        <v>0</v>
      </c>
      <c r="AF2027" s="216">
        <v>0</v>
      </c>
      <c r="AG2027" s="215">
        <v>0</v>
      </c>
      <c r="AH2027" s="213">
        <v>62</v>
      </c>
      <c r="AI2027" s="214">
        <v>2377.0645159999999</v>
      </c>
      <c r="AJ2027" s="215">
        <v>147378</v>
      </c>
      <c r="AK2027" s="218">
        <v>4738</v>
      </c>
      <c r="AL2027" s="214">
        <v>2377.0219000000002</v>
      </c>
      <c r="AM2027" s="215">
        <v>11262330</v>
      </c>
      <c r="AN2027" s="229">
        <f t="shared" si="362"/>
        <v>4.1095887546768548E-3</v>
      </c>
      <c r="AO2027" s="230">
        <f t="shared" si="363"/>
        <v>0.98708333333333331</v>
      </c>
      <c r="AP2027" s="38" t="s">
        <v>4</v>
      </c>
      <c r="AQ2027" s="38" t="str">
        <f t="shared" si="364"/>
        <v>상품</v>
      </c>
      <c r="AR2027" s="40">
        <f t="shared" si="365"/>
        <v>0</v>
      </c>
      <c r="AS2027" s="41">
        <f t="shared" si="366"/>
        <v>11262330</v>
      </c>
      <c r="AT2027" s="42">
        <f t="shared" si="367"/>
        <v>0</v>
      </c>
      <c r="AU2027" s="43">
        <f t="shared" si="368"/>
        <v>11262330</v>
      </c>
      <c r="AV2027" s="95">
        <f t="shared" si="369"/>
        <v>11262329.762200002</v>
      </c>
      <c r="AW2027" s="61" t="str">
        <f t="shared" si="369"/>
        <v/>
      </c>
      <c r="AX2027" s="61" t="str">
        <f t="shared" si="369"/>
        <v/>
      </c>
      <c r="AY2027" s="61" t="str">
        <f t="shared" si="369"/>
        <v/>
      </c>
      <c r="AZ2027" s="44" t="str">
        <f t="shared" si="369"/>
        <v/>
      </c>
      <c r="BA2027" s="45"/>
      <c r="BB2027" s="97">
        <v>4738</v>
      </c>
      <c r="BC2027" s="98">
        <v>0</v>
      </c>
      <c r="BD2027" s="98">
        <v>0</v>
      </c>
      <c r="BE2027" s="98">
        <v>0</v>
      </c>
      <c r="BF2027" s="98">
        <v>0</v>
      </c>
      <c r="BG2027" s="99">
        <f t="shared" si="360"/>
        <v>4738</v>
      </c>
      <c r="BH2027" s="52">
        <f t="shared" si="370"/>
        <v>0</v>
      </c>
      <c r="BI2027" s="53">
        <f>IFERROR(IF(ROUND(V2027/((D2027+AK2027)/2),1)&lt;0,0,ROUND(V2027/((D2027+AK2027)/2),1)),0)</f>
        <v>0</v>
      </c>
      <c r="BJ2027" s="55" t="str">
        <f>IF(AK2027=0,"정상",IF(AP2027="악성","악성",IF(AND(BL2027&gt;3,BI2027&lt;0.5),"악성",IF(AND(AP2027="정상",BL2027&lt;=3),"정상",IF(BI2027&gt;1,"정상","부진")))))</f>
        <v>악성</v>
      </c>
      <c r="BK2027" s="54">
        <v>45292</v>
      </c>
      <c r="BL2027" s="52">
        <f t="shared" si="371"/>
        <v>33</v>
      </c>
    </row>
    <row r="2028" spans="1:64" ht="17.100000000000001" customHeight="1">
      <c r="A2028" s="58" t="s">
        <v>5</v>
      </c>
      <c r="B2028" s="57" t="s">
        <v>3412</v>
      </c>
      <c r="C2028" s="56" t="s">
        <v>3018</v>
      </c>
      <c r="D2028" s="213">
        <v>3792</v>
      </c>
      <c r="E2028" s="214">
        <v>2377.0216999999998</v>
      </c>
      <c r="F2028" s="215">
        <v>9013666</v>
      </c>
      <c r="G2028" s="213">
        <v>0</v>
      </c>
      <c r="H2028" s="216">
        <v>0</v>
      </c>
      <c r="I2028" s="215">
        <v>0</v>
      </c>
      <c r="J2028" s="213">
        <v>0</v>
      </c>
      <c r="K2028" s="216">
        <v>0</v>
      </c>
      <c r="L2028" s="215">
        <v>0</v>
      </c>
      <c r="M2028" s="213">
        <v>0</v>
      </c>
      <c r="N2028" s="216">
        <v>0</v>
      </c>
      <c r="O2028" s="215">
        <v>0</v>
      </c>
      <c r="P2028" s="213">
        <v>0</v>
      </c>
      <c r="Q2028" s="216">
        <v>0</v>
      </c>
      <c r="R2028" s="215">
        <v>0</v>
      </c>
      <c r="S2028" s="213">
        <v>0</v>
      </c>
      <c r="T2028" s="214">
        <v>0</v>
      </c>
      <c r="U2028" s="217">
        <v>0</v>
      </c>
      <c r="V2028" s="213">
        <v>30</v>
      </c>
      <c r="W2028" s="216">
        <v>2377.0666660000002</v>
      </c>
      <c r="X2028" s="215">
        <v>71312</v>
      </c>
      <c r="Y2028" s="213">
        <v>0</v>
      </c>
      <c r="Z2028" s="216">
        <v>0</v>
      </c>
      <c r="AA2028" s="215">
        <v>0</v>
      </c>
      <c r="AB2028" s="213">
        <v>14</v>
      </c>
      <c r="AC2028" s="216">
        <v>2377.1428569999998</v>
      </c>
      <c r="AD2028" s="215">
        <v>33280</v>
      </c>
      <c r="AE2028" s="213">
        <v>0</v>
      </c>
      <c r="AF2028" s="216">
        <v>0</v>
      </c>
      <c r="AG2028" s="215">
        <v>0</v>
      </c>
      <c r="AH2028" s="213">
        <v>44</v>
      </c>
      <c r="AI2028" s="214">
        <v>2377.090909</v>
      </c>
      <c r="AJ2028" s="215">
        <v>104592</v>
      </c>
      <c r="AK2028" s="218">
        <v>3748</v>
      </c>
      <c r="AL2028" s="214">
        <v>2377.0207999999998</v>
      </c>
      <c r="AM2028" s="215">
        <v>8909074</v>
      </c>
      <c r="AN2028" s="229">
        <f t="shared" si="362"/>
        <v>3.2508930501045476E-3</v>
      </c>
      <c r="AO2028" s="230">
        <f t="shared" si="363"/>
        <v>0.98839662447257381</v>
      </c>
      <c r="AP2028" s="38" t="s">
        <v>4</v>
      </c>
      <c r="AQ2028" s="38" t="str">
        <f t="shared" si="364"/>
        <v>상품</v>
      </c>
      <c r="AR2028" s="40">
        <f t="shared" si="365"/>
        <v>0</v>
      </c>
      <c r="AS2028" s="41">
        <f t="shared" si="366"/>
        <v>8909074</v>
      </c>
      <c r="AT2028" s="42">
        <f t="shared" si="367"/>
        <v>0</v>
      </c>
      <c r="AU2028" s="43">
        <f t="shared" si="368"/>
        <v>8909074</v>
      </c>
      <c r="AV2028" s="95">
        <f t="shared" si="369"/>
        <v>8909073.9583999999</v>
      </c>
      <c r="AW2028" s="61" t="str">
        <f t="shared" si="369"/>
        <v/>
      </c>
      <c r="AX2028" s="61" t="str">
        <f t="shared" si="369"/>
        <v/>
      </c>
      <c r="AY2028" s="61" t="str">
        <f t="shared" si="369"/>
        <v/>
      </c>
      <c r="AZ2028" s="44" t="str">
        <f t="shared" si="369"/>
        <v/>
      </c>
      <c r="BA2028" s="45"/>
      <c r="BB2028" s="97">
        <v>3748</v>
      </c>
      <c r="BC2028" s="98">
        <v>0</v>
      </c>
      <c r="BD2028" s="98">
        <v>0</v>
      </c>
      <c r="BE2028" s="98">
        <v>0</v>
      </c>
      <c r="BF2028" s="98">
        <v>0</v>
      </c>
      <c r="BG2028" s="99">
        <f t="shared" si="360"/>
        <v>3748</v>
      </c>
      <c r="BH2028" s="52">
        <f t="shared" si="370"/>
        <v>0</v>
      </c>
      <c r="BI2028" s="53">
        <f>IFERROR(IF(ROUND(V2028/((D2028+AK2028)/2),1)&lt;0,0,ROUND(V2028/((D2028+AK2028)/2),1)),0)</f>
        <v>0</v>
      </c>
      <c r="BJ2028" s="55" t="str">
        <f>IF(AK2028=0,"정상",IF(AP2028="악성","악성",IF(AND(BL2028&gt;3,BI2028&lt;0.5),"악성",IF(AND(AP2028="정상",BL2028&lt;=3),"정상",IF(BI2028&gt;1,"정상","부진")))))</f>
        <v>악성</v>
      </c>
      <c r="BK2028" s="54">
        <v>45292</v>
      </c>
      <c r="BL2028" s="52">
        <f t="shared" si="371"/>
        <v>33</v>
      </c>
    </row>
    <row r="2029" spans="1:64" ht="17.100000000000001" customHeight="1">
      <c r="A2029" s="58" t="s">
        <v>5</v>
      </c>
      <c r="B2029" s="57" t="s">
        <v>3413</v>
      </c>
      <c r="C2029" s="56" t="s">
        <v>3019</v>
      </c>
      <c r="D2029" s="213">
        <v>9792</v>
      </c>
      <c r="E2029" s="214">
        <v>2377.0236</v>
      </c>
      <c r="F2029" s="215">
        <v>23275815</v>
      </c>
      <c r="G2029" s="213">
        <v>0</v>
      </c>
      <c r="H2029" s="216">
        <v>0</v>
      </c>
      <c r="I2029" s="215">
        <v>0</v>
      </c>
      <c r="J2029" s="213">
        <v>0</v>
      </c>
      <c r="K2029" s="216">
        <v>0</v>
      </c>
      <c r="L2029" s="215">
        <v>0</v>
      </c>
      <c r="M2029" s="213">
        <v>0</v>
      </c>
      <c r="N2029" s="216">
        <v>0</v>
      </c>
      <c r="O2029" s="215">
        <v>0</v>
      </c>
      <c r="P2029" s="213">
        <v>0</v>
      </c>
      <c r="Q2029" s="216">
        <v>0</v>
      </c>
      <c r="R2029" s="215">
        <v>0</v>
      </c>
      <c r="S2029" s="213">
        <v>0</v>
      </c>
      <c r="T2029" s="214">
        <v>0</v>
      </c>
      <c r="U2029" s="217">
        <v>0</v>
      </c>
      <c r="V2029" s="213">
        <v>32</v>
      </c>
      <c r="W2029" s="216">
        <v>2377.03125</v>
      </c>
      <c r="X2029" s="215">
        <v>76065</v>
      </c>
      <c r="Y2029" s="213">
        <v>0</v>
      </c>
      <c r="Z2029" s="216">
        <v>0</v>
      </c>
      <c r="AA2029" s="215">
        <v>0</v>
      </c>
      <c r="AB2029" s="213">
        <v>14</v>
      </c>
      <c r="AC2029" s="216">
        <v>2377</v>
      </c>
      <c r="AD2029" s="215">
        <v>33278</v>
      </c>
      <c r="AE2029" s="213">
        <v>0</v>
      </c>
      <c r="AF2029" s="216">
        <v>0</v>
      </c>
      <c r="AG2029" s="215">
        <v>0</v>
      </c>
      <c r="AH2029" s="213">
        <v>46</v>
      </c>
      <c r="AI2029" s="214">
        <v>2377.0217389999998</v>
      </c>
      <c r="AJ2029" s="215">
        <v>109343</v>
      </c>
      <c r="AK2029" s="218">
        <v>9746</v>
      </c>
      <c r="AL2029" s="214">
        <v>2377.0234999999998</v>
      </c>
      <c r="AM2029" s="215">
        <v>23166472</v>
      </c>
      <c r="AN2029" s="229">
        <f t="shared" si="362"/>
        <v>8.4533726872446681E-3</v>
      </c>
      <c r="AO2029" s="230">
        <f t="shared" si="363"/>
        <v>0.99530228758169936</v>
      </c>
      <c r="AP2029" s="38" t="s">
        <v>4</v>
      </c>
      <c r="AQ2029" s="38" t="str">
        <f t="shared" si="364"/>
        <v>상품</v>
      </c>
      <c r="AR2029" s="40">
        <f t="shared" si="365"/>
        <v>0</v>
      </c>
      <c r="AS2029" s="41">
        <f t="shared" si="366"/>
        <v>23166472</v>
      </c>
      <c r="AT2029" s="42">
        <f t="shared" si="367"/>
        <v>0</v>
      </c>
      <c r="AU2029" s="43">
        <f t="shared" si="368"/>
        <v>23166472</v>
      </c>
      <c r="AV2029" s="95">
        <f t="shared" si="369"/>
        <v>23166471.030999999</v>
      </c>
      <c r="AW2029" s="61" t="str">
        <f t="shared" si="369"/>
        <v/>
      </c>
      <c r="AX2029" s="61" t="str">
        <f t="shared" si="369"/>
        <v/>
      </c>
      <c r="AY2029" s="61" t="str">
        <f t="shared" si="369"/>
        <v/>
      </c>
      <c r="AZ2029" s="44" t="str">
        <f t="shared" si="369"/>
        <v/>
      </c>
      <c r="BA2029" s="45"/>
      <c r="BB2029" s="97">
        <v>9746</v>
      </c>
      <c r="BC2029" s="98">
        <v>0</v>
      </c>
      <c r="BD2029" s="98">
        <v>0</v>
      </c>
      <c r="BE2029" s="98">
        <v>0</v>
      </c>
      <c r="BF2029" s="98">
        <v>0</v>
      </c>
      <c r="BG2029" s="99">
        <f t="shared" si="360"/>
        <v>9746</v>
      </c>
      <c r="BH2029" s="52">
        <f t="shared" si="370"/>
        <v>0</v>
      </c>
      <c r="BI2029" s="53">
        <f>IFERROR(IF(ROUND(V2029/((D2029+AK2029)/2),1)&lt;0,0,ROUND(V2029/((D2029+AK2029)/2),1)),0)</f>
        <v>0</v>
      </c>
      <c r="BJ2029" s="55" t="str">
        <f>IF(AK2029=0,"정상",IF(AP2029="악성","악성",IF(AND(BL2029&gt;3,BI2029&lt;0.5),"악성",IF(AND(AP2029="정상",BL2029&lt;=3),"정상",IF(BI2029&gt;1,"정상","부진")))))</f>
        <v>악성</v>
      </c>
      <c r="BK2029" s="54">
        <v>45292</v>
      </c>
      <c r="BL2029" s="52">
        <f t="shared" si="371"/>
        <v>33</v>
      </c>
    </row>
    <row r="2030" spans="1:64" ht="17.100000000000001" customHeight="1">
      <c r="A2030" s="58" t="s">
        <v>5</v>
      </c>
      <c r="B2030" s="57" t="s">
        <v>3236</v>
      </c>
      <c r="C2030" s="56" t="s">
        <v>3237</v>
      </c>
      <c r="D2030" s="213">
        <v>1566</v>
      </c>
      <c r="E2030" s="214">
        <v>8364</v>
      </c>
      <c r="F2030" s="215">
        <v>13098024</v>
      </c>
      <c r="G2030" s="213">
        <v>0</v>
      </c>
      <c r="H2030" s="216">
        <v>0</v>
      </c>
      <c r="I2030" s="215">
        <v>0</v>
      </c>
      <c r="J2030" s="213">
        <v>0</v>
      </c>
      <c r="K2030" s="216">
        <v>0</v>
      </c>
      <c r="L2030" s="215">
        <v>0</v>
      </c>
      <c r="M2030" s="213">
        <v>0</v>
      </c>
      <c r="N2030" s="216">
        <v>0</v>
      </c>
      <c r="O2030" s="215">
        <v>0</v>
      </c>
      <c r="P2030" s="213">
        <v>0</v>
      </c>
      <c r="Q2030" s="216">
        <v>0</v>
      </c>
      <c r="R2030" s="215">
        <v>0</v>
      </c>
      <c r="S2030" s="213">
        <v>0</v>
      </c>
      <c r="T2030" s="214">
        <v>0</v>
      </c>
      <c r="U2030" s="217">
        <v>0</v>
      </c>
      <c r="V2030" s="213">
        <v>0</v>
      </c>
      <c r="W2030" s="216">
        <v>0</v>
      </c>
      <c r="X2030" s="215">
        <v>0</v>
      </c>
      <c r="Y2030" s="213">
        <v>0</v>
      </c>
      <c r="Z2030" s="216">
        <v>0</v>
      </c>
      <c r="AA2030" s="215">
        <v>0</v>
      </c>
      <c r="AB2030" s="213">
        <v>1504</v>
      </c>
      <c r="AC2030" s="216">
        <v>8364</v>
      </c>
      <c r="AD2030" s="215">
        <v>12579456</v>
      </c>
      <c r="AE2030" s="213">
        <v>0</v>
      </c>
      <c r="AF2030" s="216">
        <v>0</v>
      </c>
      <c r="AG2030" s="215">
        <v>0</v>
      </c>
      <c r="AH2030" s="213">
        <v>1504</v>
      </c>
      <c r="AI2030" s="214">
        <v>8364</v>
      </c>
      <c r="AJ2030" s="215">
        <v>12579456</v>
      </c>
      <c r="AK2030" s="218">
        <v>62</v>
      </c>
      <c r="AL2030" s="214">
        <v>8364</v>
      </c>
      <c r="AM2030" s="215">
        <v>518568</v>
      </c>
      <c r="AN2030" s="229">
        <f t="shared" si="362"/>
        <v>1.8922383035617561E-4</v>
      </c>
      <c r="AO2030" s="230">
        <f t="shared" si="363"/>
        <v>3.9591315453384422E-2</v>
      </c>
      <c r="AP2030" s="38" t="s">
        <v>3</v>
      </c>
      <c r="AQ2030" s="38" t="str">
        <f t="shared" si="364"/>
        <v>상품</v>
      </c>
      <c r="AR2030" s="40">
        <f t="shared" si="365"/>
        <v>518568</v>
      </c>
      <c r="AS2030" s="41">
        <f t="shared" si="366"/>
        <v>0</v>
      </c>
      <c r="AT2030" s="42">
        <f t="shared" si="367"/>
        <v>0</v>
      </c>
      <c r="AU2030" s="43">
        <f t="shared" si="368"/>
        <v>518568</v>
      </c>
      <c r="AV2030" s="95">
        <f t="shared" si="369"/>
        <v>518568</v>
      </c>
      <c r="AW2030" s="61" t="str">
        <f t="shared" si="369"/>
        <v/>
      </c>
      <c r="AX2030" s="61" t="str">
        <f t="shared" si="369"/>
        <v/>
      </c>
      <c r="AY2030" s="61" t="str">
        <f t="shared" si="369"/>
        <v/>
      </c>
      <c r="AZ2030" s="44" t="str">
        <f t="shared" si="369"/>
        <v/>
      </c>
      <c r="BA2030" s="45"/>
      <c r="BB2030" s="97">
        <v>62</v>
      </c>
      <c r="BC2030" s="98">
        <v>0</v>
      </c>
      <c r="BD2030" s="98">
        <v>0</v>
      </c>
      <c r="BE2030" s="98">
        <v>0</v>
      </c>
      <c r="BF2030" s="98">
        <v>0</v>
      </c>
      <c r="BG2030" s="99">
        <f t="shared" si="360"/>
        <v>62</v>
      </c>
      <c r="BH2030" s="52">
        <f t="shared" si="370"/>
        <v>0</v>
      </c>
      <c r="BI2030" s="53">
        <f>IFERROR(IF(ROUND(V2030/((D2030+AK2030)/2),1)&lt;0,0,ROUND(V2030/((D2030+AK2030)/2),1)),0)</f>
        <v>0</v>
      </c>
      <c r="BJ2030" s="55" t="str">
        <f>IF(AK2030=0,"정상",IF(AP2030="악성","악성",IF(AND(BL2030&gt;3,BI2030&lt;0.5),"악성",IF(AND(AP2030="정상",BL2030&lt;=3),"정상",IF(BI2030&gt;1,"정상","부진")))))</f>
        <v>악성</v>
      </c>
      <c r="BK2030" s="54">
        <v>45352</v>
      </c>
      <c r="BL2030" s="52">
        <f t="shared" si="371"/>
        <v>31</v>
      </c>
    </row>
    <row r="2031" spans="1:64" ht="17.100000000000001" customHeight="1">
      <c r="A2031" s="58" t="s">
        <v>5</v>
      </c>
      <c r="B2031" s="57" t="s">
        <v>3238</v>
      </c>
      <c r="C2031" s="56" t="s">
        <v>3239</v>
      </c>
      <c r="D2031" s="213">
        <v>1554</v>
      </c>
      <c r="E2031" s="214">
        <v>8364</v>
      </c>
      <c r="F2031" s="215">
        <v>12997656</v>
      </c>
      <c r="G2031" s="213">
        <v>-1500</v>
      </c>
      <c r="H2031" s="216">
        <v>8364</v>
      </c>
      <c r="I2031" s="215">
        <v>-12546000</v>
      </c>
      <c r="J2031" s="213">
        <v>0</v>
      </c>
      <c r="K2031" s="216">
        <v>0</v>
      </c>
      <c r="L2031" s="215">
        <v>0</v>
      </c>
      <c r="M2031" s="213">
        <v>0</v>
      </c>
      <c r="N2031" s="216">
        <v>0</v>
      </c>
      <c r="O2031" s="215">
        <v>0</v>
      </c>
      <c r="P2031" s="213">
        <v>0</v>
      </c>
      <c r="Q2031" s="216">
        <v>0</v>
      </c>
      <c r="R2031" s="215">
        <v>0</v>
      </c>
      <c r="S2031" s="213">
        <v>-1500</v>
      </c>
      <c r="T2031" s="214">
        <v>8364</v>
      </c>
      <c r="U2031" s="217">
        <v>-12546000</v>
      </c>
      <c r="V2031" s="213">
        <v>0</v>
      </c>
      <c r="W2031" s="216">
        <v>0</v>
      </c>
      <c r="X2031" s="215">
        <v>0</v>
      </c>
      <c r="Y2031" s="213">
        <v>0</v>
      </c>
      <c r="Z2031" s="216">
        <v>0</v>
      </c>
      <c r="AA2031" s="215">
        <v>0</v>
      </c>
      <c r="AB2031" s="213">
        <v>0</v>
      </c>
      <c r="AC2031" s="216">
        <v>0</v>
      </c>
      <c r="AD2031" s="215">
        <v>0</v>
      </c>
      <c r="AE2031" s="213">
        <v>0</v>
      </c>
      <c r="AF2031" s="216">
        <v>0</v>
      </c>
      <c r="AG2031" s="215">
        <v>0</v>
      </c>
      <c r="AH2031" s="213">
        <v>0</v>
      </c>
      <c r="AI2031" s="214">
        <v>0</v>
      </c>
      <c r="AJ2031" s="215">
        <v>0</v>
      </c>
      <c r="AK2031" s="218">
        <v>54</v>
      </c>
      <c r="AL2031" s="214">
        <v>8364</v>
      </c>
      <c r="AM2031" s="215">
        <v>451656</v>
      </c>
      <c r="AN2031" s="229">
        <f t="shared" si="362"/>
        <v>1.6480785224570136E-4</v>
      </c>
      <c r="AO2031" s="230">
        <f t="shared" si="363"/>
        <v>1</v>
      </c>
      <c r="AP2031" s="38" t="s">
        <v>3</v>
      </c>
      <c r="AQ2031" s="38" t="str">
        <f t="shared" si="364"/>
        <v>상품</v>
      </c>
      <c r="AR2031" s="40">
        <f t="shared" si="365"/>
        <v>451656</v>
      </c>
      <c r="AS2031" s="41">
        <f t="shared" si="366"/>
        <v>0</v>
      </c>
      <c r="AT2031" s="42">
        <f t="shared" si="367"/>
        <v>0</v>
      </c>
      <c r="AU2031" s="43">
        <f t="shared" si="368"/>
        <v>451656</v>
      </c>
      <c r="AV2031" s="95">
        <f t="shared" si="369"/>
        <v>451656</v>
      </c>
      <c r="AW2031" s="61" t="str">
        <f t="shared" si="369"/>
        <v/>
      </c>
      <c r="AX2031" s="61" t="str">
        <f t="shared" si="369"/>
        <v/>
      </c>
      <c r="AY2031" s="61" t="str">
        <f t="shared" si="369"/>
        <v/>
      </c>
      <c r="AZ2031" s="44" t="str">
        <f t="shared" si="369"/>
        <v/>
      </c>
      <c r="BA2031" s="45"/>
      <c r="BB2031" s="97">
        <v>54</v>
      </c>
      <c r="BC2031" s="98">
        <v>0</v>
      </c>
      <c r="BD2031" s="98">
        <v>0</v>
      </c>
      <c r="BE2031" s="98">
        <v>0</v>
      </c>
      <c r="BF2031" s="98">
        <v>0</v>
      </c>
      <c r="BG2031" s="99">
        <f t="shared" si="360"/>
        <v>54</v>
      </c>
      <c r="BH2031" s="52">
        <f t="shared" si="370"/>
        <v>0</v>
      </c>
      <c r="BI2031" s="53">
        <f>IFERROR(IF(ROUND(V2031/((D2031+AK2031)/2),1)&lt;0,0,ROUND(V2031/((D2031+AK2031)/2),1)),0)</f>
        <v>0</v>
      </c>
      <c r="BJ2031" s="55" t="str">
        <f>IF(AK2031=0,"정상",IF(AP2031="악성","악성",IF(AND(BL2031&gt;3,BI2031&lt;0.5),"악성",IF(AND(AP2031="정상",BL2031&lt;=3),"정상",IF(BI2031&gt;1,"정상","부진")))))</f>
        <v>악성</v>
      </c>
      <c r="BK2031" s="54">
        <v>45352</v>
      </c>
      <c r="BL2031" s="52">
        <f t="shared" si="371"/>
        <v>31</v>
      </c>
    </row>
    <row r="2032" spans="1:64" ht="17.100000000000001" customHeight="1">
      <c r="A2032" s="58" t="s">
        <v>5</v>
      </c>
      <c r="B2032" s="57" t="s">
        <v>3240</v>
      </c>
      <c r="C2032" s="56" t="s">
        <v>3241</v>
      </c>
      <c r="D2032" s="213">
        <v>1584</v>
      </c>
      <c r="E2032" s="214">
        <v>8364</v>
      </c>
      <c r="F2032" s="215">
        <v>13248576</v>
      </c>
      <c r="G2032" s="213">
        <v>-1500</v>
      </c>
      <c r="H2032" s="216">
        <v>8364</v>
      </c>
      <c r="I2032" s="215">
        <v>-12546000</v>
      </c>
      <c r="J2032" s="213">
        <v>0</v>
      </c>
      <c r="K2032" s="216">
        <v>0</v>
      </c>
      <c r="L2032" s="215">
        <v>0</v>
      </c>
      <c r="M2032" s="213">
        <v>0</v>
      </c>
      <c r="N2032" s="216">
        <v>0</v>
      </c>
      <c r="O2032" s="215">
        <v>0</v>
      </c>
      <c r="P2032" s="213">
        <v>0</v>
      </c>
      <c r="Q2032" s="216">
        <v>0</v>
      </c>
      <c r="R2032" s="215">
        <v>0</v>
      </c>
      <c r="S2032" s="213">
        <v>-1500</v>
      </c>
      <c r="T2032" s="214">
        <v>8364</v>
      </c>
      <c r="U2032" s="217">
        <v>-12546000</v>
      </c>
      <c r="V2032" s="213">
        <v>0</v>
      </c>
      <c r="W2032" s="216">
        <v>0</v>
      </c>
      <c r="X2032" s="215">
        <v>0</v>
      </c>
      <c r="Y2032" s="213">
        <v>0</v>
      </c>
      <c r="Z2032" s="216">
        <v>0</v>
      </c>
      <c r="AA2032" s="215">
        <v>0</v>
      </c>
      <c r="AB2032" s="213">
        <v>0</v>
      </c>
      <c r="AC2032" s="216">
        <v>0</v>
      </c>
      <c r="AD2032" s="215">
        <v>0</v>
      </c>
      <c r="AE2032" s="213">
        <v>0</v>
      </c>
      <c r="AF2032" s="216">
        <v>0</v>
      </c>
      <c r="AG2032" s="215">
        <v>0</v>
      </c>
      <c r="AH2032" s="213">
        <v>0</v>
      </c>
      <c r="AI2032" s="214">
        <v>0</v>
      </c>
      <c r="AJ2032" s="215">
        <v>0</v>
      </c>
      <c r="AK2032" s="218">
        <v>84</v>
      </c>
      <c r="AL2032" s="214">
        <v>8364</v>
      </c>
      <c r="AM2032" s="215">
        <v>702576</v>
      </c>
      <c r="AN2032" s="229">
        <f t="shared" si="362"/>
        <v>2.5636777015997986E-4</v>
      </c>
      <c r="AO2032" s="230">
        <f t="shared" si="363"/>
        <v>1</v>
      </c>
      <c r="AP2032" s="38" t="s">
        <v>3</v>
      </c>
      <c r="AQ2032" s="38" t="str">
        <f t="shared" si="364"/>
        <v>상품</v>
      </c>
      <c r="AR2032" s="40">
        <f t="shared" si="365"/>
        <v>702576</v>
      </c>
      <c r="AS2032" s="41">
        <f t="shared" si="366"/>
        <v>0</v>
      </c>
      <c r="AT2032" s="42">
        <f t="shared" si="367"/>
        <v>0</v>
      </c>
      <c r="AU2032" s="43">
        <f t="shared" si="368"/>
        <v>702576</v>
      </c>
      <c r="AV2032" s="95">
        <f t="shared" si="369"/>
        <v>702576</v>
      </c>
      <c r="AW2032" s="61" t="str">
        <f t="shared" si="369"/>
        <v/>
      </c>
      <c r="AX2032" s="61" t="str">
        <f t="shared" si="369"/>
        <v/>
      </c>
      <c r="AY2032" s="61" t="str">
        <f t="shared" si="369"/>
        <v/>
      </c>
      <c r="AZ2032" s="44" t="str">
        <f t="shared" si="369"/>
        <v/>
      </c>
      <c r="BA2032" s="45"/>
      <c r="BB2032" s="97">
        <v>84</v>
      </c>
      <c r="BC2032" s="98">
        <v>0</v>
      </c>
      <c r="BD2032" s="98">
        <v>0</v>
      </c>
      <c r="BE2032" s="98">
        <v>0</v>
      </c>
      <c r="BF2032" s="98">
        <v>0</v>
      </c>
      <c r="BG2032" s="99">
        <f t="shared" si="360"/>
        <v>84</v>
      </c>
      <c r="BH2032" s="52">
        <f t="shared" si="370"/>
        <v>0</v>
      </c>
      <c r="BI2032" s="53">
        <f>IFERROR(IF(ROUND(V2032/((D2032+AK2032)/2),1)&lt;0,0,ROUND(V2032/((D2032+AK2032)/2),1)),0)</f>
        <v>0</v>
      </c>
      <c r="BJ2032" s="55" t="str">
        <f>IF(AK2032=0,"정상",IF(AP2032="악성","악성",IF(AND(BL2032&gt;3,BI2032&lt;0.5),"악성",IF(AND(AP2032="정상",BL2032&lt;=3),"정상",IF(BI2032&gt;1,"정상","부진")))))</f>
        <v>악성</v>
      </c>
      <c r="BK2032" s="54">
        <v>45352</v>
      </c>
      <c r="BL2032" s="52">
        <f t="shared" si="371"/>
        <v>31</v>
      </c>
    </row>
    <row r="2033" spans="1:64" ht="17.100000000000001" customHeight="1">
      <c r="A2033" s="58" t="s">
        <v>5</v>
      </c>
      <c r="B2033" s="57" t="s">
        <v>3242</v>
      </c>
      <c r="C2033" s="68" t="s">
        <v>3243</v>
      </c>
      <c r="D2033" s="213">
        <v>1578</v>
      </c>
      <c r="E2033" s="214">
        <v>8364</v>
      </c>
      <c r="F2033" s="215">
        <v>13198392</v>
      </c>
      <c r="G2033" s="213">
        <v>-1500</v>
      </c>
      <c r="H2033" s="216">
        <v>8364</v>
      </c>
      <c r="I2033" s="215">
        <v>-12546000</v>
      </c>
      <c r="J2033" s="213">
        <v>0</v>
      </c>
      <c r="K2033" s="216">
        <v>0</v>
      </c>
      <c r="L2033" s="215">
        <v>0</v>
      </c>
      <c r="M2033" s="213">
        <v>0</v>
      </c>
      <c r="N2033" s="216">
        <v>0</v>
      </c>
      <c r="O2033" s="215">
        <v>0</v>
      </c>
      <c r="P2033" s="213">
        <v>0</v>
      </c>
      <c r="Q2033" s="216">
        <v>0</v>
      </c>
      <c r="R2033" s="215">
        <v>0</v>
      </c>
      <c r="S2033" s="213">
        <v>-1500</v>
      </c>
      <c r="T2033" s="214">
        <v>8364</v>
      </c>
      <c r="U2033" s="217">
        <v>-12546000</v>
      </c>
      <c r="V2033" s="213">
        <v>0</v>
      </c>
      <c r="W2033" s="216">
        <v>0</v>
      </c>
      <c r="X2033" s="215">
        <v>0</v>
      </c>
      <c r="Y2033" s="213">
        <v>0</v>
      </c>
      <c r="Z2033" s="216">
        <v>0</v>
      </c>
      <c r="AA2033" s="215">
        <v>0</v>
      </c>
      <c r="AB2033" s="213">
        <v>0</v>
      </c>
      <c r="AC2033" s="216">
        <v>0</v>
      </c>
      <c r="AD2033" s="215">
        <v>0</v>
      </c>
      <c r="AE2033" s="213">
        <v>0</v>
      </c>
      <c r="AF2033" s="216">
        <v>0</v>
      </c>
      <c r="AG2033" s="215">
        <v>0</v>
      </c>
      <c r="AH2033" s="213">
        <v>0</v>
      </c>
      <c r="AI2033" s="214">
        <v>0</v>
      </c>
      <c r="AJ2033" s="215">
        <v>0</v>
      </c>
      <c r="AK2033" s="218">
        <v>78</v>
      </c>
      <c r="AL2033" s="214">
        <v>8364</v>
      </c>
      <c r="AM2033" s="215">
        <v>652392</v>
      </c>
      <c r="AN2033" s="229">
        <f t="shared" si="362"/>
        <v>2.3805578657712416E-4</v>
      </c>
      <c r="AO2033" s="230">
        <f t="shared" si="363"/>
        <v>1</v>
      </c>
      <c r="AP2033" s="38" t="s">
        <v>3</v>
      </c>
      <c r="AQ2033" s="38" t="str">
        <f t="shared" si="364"/>
        <v>상품</v>
      </c>
      <c r="AR2033" s="40">
        <f t="shared" si="365"/>
        <v>652392</v>
      </c>
      <c r="AS2033" s="41">
        <f t="shared" si="366"/>
        <v>0</v>
      </c>
      <c r="AT2033" s="42">
        <f t="shared" si="367"/>
        <v>0</v>
      </c>
      <c r="AU2033" s="43">
        <f t="shared" si="368"/>
        <v>652392</v>
      </c>
      <c r="AV2033" s="95">
        <f t="shared" si="369"/>
        <v>652392</v>
      </c>
      <c r="AW2033" s="61" t="str">
        <f t="shared" si="369"/>
        <v/>
      </c>
      <c r="AX2033" s="61" t="str">
        <f t="shared" si="369"/>
        <v/>
      </c>
      <c r="AY2033" s="61" t="str">
        <f t="shared" si="369"/>
        <v/>
      </c>
      <c r="AZ2033" s="44" t="str">
        <f t="shared" si="369"/>
        <v/>
      </c>
      <c r="BA2033" s="45"/>
      <c r="BB2033" s="97">
        <v>78</v>
      </c>
      <c r="BC2033" s="98">
        <v>0</v>
      </c>
      <c r="BD2033" s="98">
        <v>0</v>
      </c>
      <c r="BE2033" s="98">
        <v>0</v>
      </c>
      <c r="BF2033" s="98">
        <v>0</v>
      </c>
      <c r="BG2033" s="99">
        <f t="shared" si="360"/>
        <v>78</v>
      </c>
      <c r="BH2033" s="52">
        <f t="shared" si="370"/>
        <v>0</v>
      </c>
      <c r="BI2033" s="53">
        <f>IFERROR(IF(ROUND(V2033/((D2033+AK2033)/2),1)&lt;0,0,ROUND(V2033/((D2033+AK2033)/2),1)),0)</f>
        <v>0</v>
      </c>
      <c r="BJ2033" s="55" t="str">
        <f>IF(AK2033=0,"정상",IF(AP2033="악성","악성",IF(AND(BL2033&gt;3,BI2033&lt;0.5),"악성",IF(AND(AP2033="정상",BL2033&lt;=3),"정상",IF(BI2033&gt;1,"정상","부진")))))</f>
        <v>악성</v>
      </c>
      <c r="BK2033" s="54">
        <v>45352</v>
      </c>
      <c r="BL2033" s="52">
        <f t="shared" si="371"/>
        <v>31</v>
      </c>
    </row>
    <row r="2034" spans="1:64" ht="17.100000000000001" customHeight="1">
      <c r="A2034" s="58" t="s">
        <v>5</v>
      </c>
      <c r="B2034" s="57" t="s">
        <v>3244</v>
      </c>
      <c r="C2034" s="56" t="s">
        <v>3245</v>
      </c>
      <c r="D2034" s="213">
        <v>1181</v>
      </c>
      <c r="E2034" s="214">
        <v>32727</v>
      </c>
      <c r="F2034" s="215">
        <v>38650587</v>
      </c>
      <c r="G2034" s="213">
        <v>0</v>
      </c>
      <c r="H2034" s="216">
        <v>0</v>
      </c>
      <c r="I2034" s="215">
        <v>0</v>
      </c>
      <c r="J2034" s="213">
        <v>0</v>
      </c>
      <c r="K2034" s="216">
        <v>0</v>
      </c>
      <c r="L2034" s="215">
        <v>0</v>
      </c>
      <c r="M2034" s="213">
        <v>0</v>
      </c>
      <c r="N2034" s="216">
        <v>0</v>
      </c>
      <c r="O2034" s="215">
        <v>0</v>
      </c>
      <c r="P2034" s="213">
        <v>0</v>
      </c>
      <c r="Q2034" s="216">
        <v>0</v>
      </c>
      <c r="R2034" s="215">
        <v>0</v>
      </c>
      <c r="S2034" s="213">
        <v>0</v>
      </c>
      <c r="T2034" s="214">
        <v>0</v>
      </c>
      <c r="U2034" s="217">
        <v>0</v>
      </c>
      <c r="V2034" s="213">
        <v>999</v>
      </c>
      <c r="W2034" s="216">
        <v>32727</v>
      </c>
      <c r="X2034" s="215">
        <v>32694273</v>
      </c>
      <c r="Y2034" s="213">
        <v>0</v>
      </c>
      <c r="Z2034" s="216">
        <v>0</v>
      </c>
      <c r="AA2034" s="215">
        <v>0</v>
      </c>
      <c r="AB2034" s="213">
        <v>1</v>
      </c>
      <c r="AC2034" s="216">
        <v>32727</v>
      </c>
      <c r="AD2034" s="215">
        <v>32727</v>
      </c>
      <c r="AE2034" s="213">
        <v>0</v>
      </c>
      <c r="AF2034" s="216">
        <v>0</v>
      </c>
      <c r="AG2034" s="215">
        <v>0</v>
      </c>
      <c r="AH2034" s="213">
        <v>1000</v>
      </c>
      <c r="AI2034" s="214">
        <v>32727</v>
      </c>
      <c r="AJ2034" s="215">
        <v>32727000</v>
      </c>
      <c r="AK2034" s="218">
        <v>181</v>
      </c>
      <c r="AL2034" s="214">
        <v>32727</v>
      </c>
      <c r="AM2034" s="215">
        <v>5923587</v>
      </c>
      <c r="AN2034" s="229">
        <f t="shared" si="362"/>
        <v>2.1614982443730569E-3</v>
      </c>
      <c r="AO2034" s="230">
        <f t="shared" si="363"/>
        <v>0.15325994919559696</v>
      </c>
      <c r="AP2034" s="38" t="s">
        <v>4</v>
      </c>
      <c r="AQ2034" s="38" t="str">
        <f t="shared" si="364"/>
        <v>상품</v>
      </c>
      <c r="AR2034" s="40">
        <f t="shared" si="365"/>
        <v>0</v>
      </c>
      <c r="AS2034" s="41">
        <f t="shared" si="366"/>
        <v>5923587</v>
      </c>
      <c r="AT2034" s="42">
        <f t="shared" si="367"/>
        <v>0</v>
      </c>
      <c r="AU2034" s="43">
        <f t="shared" si="368"/>
        <v>5923587</v>
      </c>
      <c r="AV2034" s="95">
        <f t="shared" si="369"/>
        <v>5923587</v>
      </c>
      <c r="AW2034" s="61" t="str">
        <f t="shared" si="369"/>
        <v/>
      </c>
      <c r="AX2034" s="61" t="str">
        <f t="shared" si="369"/>
        <v/>
      </c>
      <c r="AY2034" s="61" t="str">
        <f t="shared" si="369"/>
        <v/>
      </c>
      <c r="AZ2034" s="44" t="str">
        <f t="shared" si="369"/>
        <v/>
      </c>
      <c r="BA2034" s="45"/>
      <c r="BB2034" s="97">
        <v>181</v>
      </c>
      <c r="BC2034" s="98">
        <v>0</v>
      </c>
      <c r="BD2034" s="98">
        <v>0</v>
      </c>
      <c r="BE2034" s="98">
        <v>0</v>
      </c>
      <c r="BF2034" s="98">
        <v>0</v>
      </c>
      <c r="BG2034" s="99">
        <f t="shared" si="360"/>
        <v>181</v>
      </c>
      <c r="BH2034" s="52">
        <f t="shared" si="370"/>
        <v>0</v>
      </c>
      <c r="BI2034" s="53">
        <f>IFERROR(IF(ROUND(V2034/((D2034+AK2034)/2),1)&lt;0,0,ROUND(V2034/((D2034+AK2034)/2),1)),0)</f>
        <v>1.5</v>
      </c>
      <c r="BJ2034" s="55" t="str">
        <f>IF(AK2034=0,"정상",IF(AP2034="악성","악성",IF(AND(BL2034&gt;3,BI2034&lt;0.5),"악성",IF(AND(AP2034="정상",BL2034&lt;=3),"정상",IF(BI2034&gt;1,"정상","부진")))))</f>
        <v>정상</v>
      </c>
      <c r="BK2034" s="54">
        <v>45352</v>
      </c>
      <c r="BL2034" s="52">
        <f t="shared" si="371"/>
        <v>31</v>
      </c>
    </row>
    <row r="2035" spans="1:64" ht="17.100000000000001" customHeight="1">
      <c r="A2035" s="58" t="s">
        <v>5</v>
      </c>
      <c r="B2035" s="57" t="s">
        <v>3246</v>
      </c>
      <c r="C2035" s="56" t="s">
        <v>3247</v>
      </c>
      <c r="D2035" s="213">
        <v>83</v>
      </c>
      <c r="E2035" s="214">
        <v>8543.3734000000004</v>
      </c>
      <c r="F2035" s="215">
        <v>709100</v>
      </c>
      <c r="G2035" s="213">
        <v>0</v>
      </c>
      <c r="H2035" s="216">
        <v>0</v>
      </c>
      <c r="I2035" s="215">
        <v>0</v>
      </c>
      <c r="J2035" s="213">
        <v>0</v>
      </c>
      <c r="K2035" s="216">
        <v>0</v>
      </c>
      <c r="L2035" s="215">
        <v>0</v>
      </c>
      <c r="M2035" s="213">
        <v>0</v>
      </c>
      <c r="N2035" s="216">
        <v>0</v>
      </c>
      <c r="O2035" s="215">
        <v>0</v>
      </c>
      <c r="P2035" s="213">
        <v>0</v>
      </c>
      <c r="Q2035" s="216">
        <v>0</v>
      </c>
      <c r="R2035" s="215">
        <v>0</v>
      </c>
      <c r="S2035" s="213">
        <v>0</v>
      </c>
      <c r="T2035" s="214">
        <v>0</v>
      </c>
      <c r="U2035" s="217">
        <v>0</v>
      </c>
      <c r="V2035" s="213">
        <v>0</v>
      </c>
      <c r="W2035" s="216">
        <v>0</v>
      </c>
      <c r="X2035" s="215">
        <v>0</v>
      </c>
      <c r="Y2035" s="213">
        <v>0</v>
      </c>
      <c r="Z2035" s="216">
        <v>0</v>
      </c>
      <c r="AA2035" s="215">
        <v>0</v>
      </c>
      <c r="AB2035" s="213">
        <v>0</v>
      </c>
      <c r="AC2035" s="216">
        <v>0</v>
      </c>
      <c r="AD2035" s="215">
        <v>0</v>
      </c>
      <c r="AE2035" s="213">
        <v>0</v>
      </c>
      <c r="AF2035" s="216">
        <v>0</v>
      </c>
      <c r="AG2035" s="215">
        <v>0</v>
      </c>
      <c r="AH2035" s="213">
        <v>0</v>
      </c>
      <c r="AI2035" s="214">
        <v>0</v>
      </c>
      <c r="AJ2035" s="215">
        <v>0</v>
      </c>
      <c r="AK2035" s="218">
        <v>83</v>
      </c>
      <c r="AL2035" s="214">
        <v>8543.3734000000004</v>
      </c>
      <c r="AM2035" s="215">
        <v>709100</v>
      </c>
      <c r="AN2035" s="229">
        <f t="shared" si="362"/>
        <v>2.5874835721749923E-4</v>
      </c>
      <c r="AO2035" s="230">
        <f t="shared" si="363"/>
        <v>1</v>
      </c>
      <c r="AP2035" s="38" t="s">
        <v>3</v>
      </c>
      <c r="AQ2035" s="38" t="str">
        <f t="shared" si="364"/>
        <v>상품</v>
      </c>
      <c r="AR2035" s="40">
        <f t="shared" si="365"/>
        <v>709100</v>
      </c>
      <c r="AS2035" s="41">
        <f t="shared" si="366"/>
        <v>0</v>
      </c>
      <c r="AT2035" s="42">
        <f t="shared" si="367"/>
        <v>0</v>
      </c>
      <c r="AU2035" s="43">
        <f t="shared" si="368"/>
        <v>709100</v>
      </c>
      <c r="AV2035" s="95">
        <f t="shared" si="369"/>
        <v>709099.99219999998</v>
      </c>
      <c r="AW2035" s="61" t="str">
        <f t="shared" si="369"/>
        <v/>
      </c>
      <c r="AX2035" s="61" t="str">
        <f t="shared" si="369"/>
        <v/>
      </c>
      <c r="AY2035" s="61" t="str">
        <f t="shared" si="369"/>
        <v/>
      </c>
      <c r="AZ2035" s="44" t="str">
        <f t="shared" si="369"/>
        <v/>
      </c>
      <c r="BA2035" s="45"/>
      <c r="BB2035" s="97">
        <v>83</v>
      </c>
      <c r="BC2035" s="98">
        <v>0</v>
      </c>
      <c r="BD2035" s="98">
        <v>0</v>
      </c>
      <c r="BE2035" s="98">
        <v>0</v>
      </c>
      <c r="BF2035" s="98">
        <v>0</v>
      </c>
      <c r="BG2035" s="99">
        <f t="shared" si="360"/>
        <v>83</v>
      </c>
      <c r="BH2035" s="52">
        <f t="shared" si="370"/>
        <v>0</v>
      </c>
      <c r="BI2035" s="53">
        <f>IFERROR(IF(ROUND(V2035/((D2035+AK2035)/2),1)&lt;0,0,ROUND(V2035/((D2035+AK2035)/2),1)),0)</f>
        <v>0</v>
      </c>
      <c r="BJ2035" s="55" t="str">
        <f>IF(AK2035=0,"정상",IF(AP2035="악성","악성",IF(AND(BL2035&gt;3,BI2035&lt;0.5),"악성",IF(AND(AP2035="정상",BL2035&lt;=3),"정상",IF(BI2035&gt;1,"정상","부진")))))</f>
        <v>악성</v>
      </c>
      <c r="BK2035" s="54">
        <v>45352</v>
      </c>
      <c r="BL2035" s="52">
        <f t="shared" si="371"/>
        <v>31</v>
      </c>
    </row>
    <row r="2036" spans="1:64" ht="17.100000000000001" customHeight="1">
      <c r="A2036" s="58" t="s">
        <v>5</v>
      </c>
      <c r="B2036" s="57" t="s">
        <v>3248</v>
      </c>
      <c r="C2036" s="56" t="s">
        <v>3249</v>
      </c>
      <c r="D2036" s="213">
        <v>120</v>
      </c>
      <c r="E2036" s="214">
        <v>8726.0583000000006</v>
      </c>
      <c r="F2036" s="215">
        <v>1047127</v>
      </c>
      <c r="G2036" s="213">
        <v>0</v>
      </c>
      <c r="H2036" s="216">
        <v>0</v>
      </c>
      <c r="I2036" s="215">
        <v>0</v>
      </c>
      <c r="J2036" s="213">
        <v>0</v>
      </c>
      <c r="K2036" s="216">
        <v>0</v>
      </c>
      <c r="L2036" s="215">
        <v>0</v>
      </c>
      <c r="M2036" s="213">
        <v>0</v>
      </c>
      <c r="N2036" s="216">
        <v>0</v>
      </c>
      <c r="O2036" s="215">
        <v>0</v>
      </c>
      <c r="P2036" s="213">
        <v>0</v>
      </c>
      <c r="Q2036" s="216">
        <v>0</v>
      </c>
      <c r="R2036" s="215">
        <v>0</v>
      </c>
      <c r="S2036" s="213">
        <v>0</v>
      </c>
      <c r="T2036" s="214">
        <v>0</v>
      </c>
      <c r="U2036" s="217">
        <v>0</v>
      </c>
      <c r="V2036" s="213">
        <v>0</v>
      </c>
      <c r="W2036" s="216">
        <v>0</v>
      </c>
      <c r="X2036" s="215">
        <v>0</v>
      </c>
      <c r="Y2036" s="213">
        <v>0</v>
      </c>
      <c r="Z2036" s="216">
        <v>0</v>
      </c>
      <c r="AA2036" s="215">
        <v>0</v>
      </c>
      <c r="AB2036" s="213">
        <v>0</v>
      </c>
      <c r="AC2036" s="216">
        <v>0</v>
      </c>
      <c r="AD2036" s="215">
        <v>0</v>
      </c>
      <c r="AE2036" s="213">
        <v>0</v>
      </c>
      <c r="AF2036" s="216">
        <v>0</v>
      </c>
      <c r="AG2036" s="215">
        <v>0</v>
      </c>
      <c r="AH2036" s="213">
        <v>0</v>
      </c>
      <c r="AI2036" s="214">
        <v>0</v>
      </c>
      <c r="AJ2036" s="215">
        <v>0</v>
      </c>
      <c r="AK2036" s="218">
        <v>120</v>
      </c>
      <c r="AL2036" s="214">
        <v>8726.0583000000006</v>
      </c>
      <c r="AM2036" s="215">
        <v>1047127</v>
      </c>
      <c r="AN2036" s="229">
        <f t="shared" si="362"/>
        <v>3.8209334515313536E-4</v>
      </c>
      <c r="AO2036" s="230">
        <f t="shared" si="363"/>
        <v>1</v>
      </c>
      <c r="AP2036" s="38" t="s">
        <v>3</v>
      </c>
      <c r="AQ2036" s="38" t="str">
        <f t="shared" si="364"/>
        <v>상품</v>
      </c>
      <c r="AR2036" s="40">
        <f t="shared" si="365"/>
        <v>1047127</v>
      </c>
      <c r="AS2036" s="41">
        <f t="shared" si="366"/>
        <v>0</v>
      </c>
      <c r="AT2036" s="42">
        <f t="shared" si="367"/>
        <v>0</v>
      </c>
      <c r="AU2036" s="43">
        <f t="shared" si="368"/>
        <v>1047127</v>
      </c>
      <c r="AV2036" s="95">
        <f t="shared" si="369"/>
        <v>1047126.996</v>
      </c>
      <c r="AW2036" s="61" t="str">
        <f t="shared" si="369"/>
        <v/>
      </c>
      <c r="AX2036" s="61" t="str">
        <f t="shared" si="369"/>
        <v/>
      </c>
      <c r="AY2036" s="61" t="str">
        <f t="shared" si="369"/>
        <v/>
      </c>
      <c r="AZ2036" s="44" t="str">
        <f t="shared" si="369"/>
        <v/>
      </c>
      <c r="BA2036" s="45"/>
      <c r="BB2036" s="97">
        <v>120</v>
      </c>
      <c r="BC2036" s="98">
        <v>0</v>
      </c>
      <c r="BD2036" s="98">
        <v>0</v>
      </c>
      <c r="BE2036" s="98">
        <v>0</v>
      </c>
      <c r="BF2036" s="98">
        <v>0</v>
      </c>
      <c r="BG2036" s="99">
        <f t="shared" si="360"/>
        <v>120</v>
      </c>
      <c r="BH2036" s="52">
        <f t="shared" si="370"/>
        <v>0</v>
      </c>
      <c r="BI2036" s="53">
        <f>IFERROR(IF(ROUND(V2036/((D2036+AK2036)/2),1)&lt;0,0,ROUND(V2036/((D2036+AK2036)/2),1)),0)</f>
        <v>0</v>
      </c>
      <c r="BJ2036" s="55" t="str">
        <f>IF(AK2036=0,"정상",IF(AP2036="악성","악성",IF(AND(BL2036&gt;3,BI2036&lt;0.5),"악성",IF(AND(AP2036="정상",BL2036&lt;=3),"정상",IF(BI2036&gt;1,"정상","부진")))))</f>
        <v>악성</v>
      </c>
      <c r="BK2036" s="54">
        <v>45352</v>
      </c>
      <c r="BL2036" s="52">
        <f t="shared" si="371"/>
        <v>31</v>
      </c>
    </row>
    <row r="2037" spans="1:64" ht="17.100000000000001" customHeight="1">
      <c r="A2037" s="58" t="s">
        <v>5</v>
      </c>
      <c r="B2037" s="57" t="s">
        <v>3250</v>
      </c>
      <c r="C2037" s="56" t="s">
        <v>3251</v>
      </c>
      <c r="D2037" s="213">
        <v>120</v>
      </c>
      <c r="E2037" s="214">
        <v>8726.0583000000006</v>
      </c>
      <c r="F2037" s="215">
        <v>1047127</v>
      </c>
      <c r="G2037" s="213">
        <v>0</v>
      </c>
      <c r="H2037" s="216">
        <v>0</v>
      </c>
      <c r="I2037" s="215">
        <v>0</v>
      </c>
      <c r="J2037" s="213">
        <v>0</v>
      </c>
      <c r="K2037" s="216">
        <v>0</v>
      </c>
      <c r="L2037" s="215">
        <v>0</v>
      </c>
      <c r="M2037" s="213">
        <v>0</v>
      </c>
      <c r="N2037" s="216">
        <v>0</v>
      </c>
      <c r="O2037" s="215">
        <v>0</v>
      </c>
      <c r="P2037" s="213">
        <v>0</v>
      </c>
      <c r="Q2037" s="216">
        <v>0</v>
      </c>
      <c r="R2037" s="215">
        <v>0</v>
      </c>
      <c r="S2037" s="213">
        <v>0</v>
      </c>
      <c r="T2037" s="214">
        <v>0</v>
      </c>
      <c r="U2037" s="217">
        <v>0</v>
      </c>
      <c r="V2037" s="213">
        <v>0</v>
      </c>
      <c r="W2037" s="216">
        <v>0</v>
      </c>
      <c r="X2037" s="215">
        <v>0</v>
      </c>
      <c r="Y2037" s="213">
        <v>0</v>
      </c>
      <c r="Z2037" s="216">
        <v>0</v>
      </c>
      <c r="AA2037" s="215">
        <v>0</v>
      </c>
      <c r="AB2037" s="213">
        <v>0</v>
      </c>
      <c r="AC2037" s="216">
        <v>0</v>
      </c>
      <c r="AD2037" s="215">
        <v>0</v>
      </c>
      <c r="AE2037" s="213">
        <v>0</v>
      </c>
      <c r="AF2037" s="216">
        <v>0</v>
      </c>
      <c r="AG2037" s="215">
        <v>0</v>
      </c>
      <c r="AH2037" s="213">
        <v>0</v>
      </c>
      <c r="AI2037" s="214">
        <v>0</v>
      </c>
      <c r="AJ2037" s="215">
        <v>0</v>
      </c>
      <c r="AK2037" s="218">
        <v>120</v>
      </c>
      <c r="AL2037" s="214">
        <v>8726.0583000000006</v>
      </c>
      <c r="AM2037" s="215">
        <v>1047127</v>
      </c>
      <c r="AN2037" s="229">
        <f t="shared" si="362"/>
        <v>3.8209334515313536E-4</v>
      </c>
      <c r="AO2037" s="230">
        <f t="shared" si="363"/>
        <v>1</v>
      </c>
      <c r="AP2037" s="38" t="s">
        <v>3</v>
      </c>
      <c r="AQ2037" s="38" t="str">
        <f t="shared" si="364"/>
        <v>상품</v>
      </c>
      <c r="AR2037" s="40">
        <f t="shared" si="365"/>
        <v>1047127</v>
      </c>
      <c r="AS2037" s="41">
        <f t="shared" si="366"/>
        <v>0</v>
      </c>
      <c r="AT2037" s="42">
        <f t="shared" si="367"/>
        <v>0</v>
      </c>
      <c r="AU2037" s="43">
        <f t="shared" si="368"/>
        <v>1047127</v>
      </c>
      <c r="AV2037" s="95">
        <f t="shared" si="369"/>
        <v>1047126.996</v>
      </c>
      <c r="AW2037" s="61" t="str">
        <f t="shared" si="369"/>
        <v/>
      </c>
      <c r="AX2037" s="61" t="str">
        <f t="shared" si="369"/>
        <v/>
      </c>
      <c r="AY2037" s="61" t="str">
        <f t="shared" si="369"/>
        <v/>
      </c>
      <c r="AZ2037" s="44" t="str">
        <f t="shared" si="369"/>
        <v/>
      </c>
      <c r="BA2037" s="45"/>
      <c r="BB2037" s="97">
        <v>120</v>
      </c>
      <c r="BC2037" s="98">
        <v>0</v>
      </c>
      <c r="BD2037" s="98">
        <v>0</v>
      </c>
      <c r="BE2037" s="98">
        <v>0</v>
      </c>
      <c r="BF2037" s="98">
        <v>0</v>
      </c>
      <c r="BG2037" s="99">
        <f t="shared" si="360"/>
        <v>120</v>
      </c>
      <c r="BH2037" s="52">
        <f t="shared" si="370"/>
        <v>0</v>
      </c>
      <c r="BI2037" s="53">
        <f>IFERROR(IF(ROUND(V2037/((D2037+AK2037)/2),1)&lt;0,0,ROUND(V2037/((D2037+AK2037)/2),1)),0)</f>
        <v>0</v>
      </c>
      <c r="BJ2037" s="55" t="str">
        <f>IF(AK2037=0,"정상",IF(AP2037="악성","악성",IF(AND(BL2037&gt;3,BI2037&lt;0.5),"악성",IF(AND(AP2037="정상",BL2037&lt;=3),"정상",IF(BI2037&gt;1,"정상","부진")))))</f>
        <v>악성</v>
      </c>
      <c r="BK2037" s="54">
        <v>45352</v>
      </c>
      <c r="BL2037" s="52">
        <f t="shared" si="371"/>
        <v>31</v>
      </c>
    </row>
    <row r="2038" spans="1:64" ht="17.100000000000001" customHeight="1">
      <c r="A2038" s="58" t="s">
        <v>5</v>
      </c>
      <c r="B2038" s="57" t="s">
        <v>3252</v>
      </c>
      <c r="C2038" s="56" t="s">
        <v>3253</v>
      </c>
      <c r="D2038" s="213">
        <v>2369</v>
      </c>
      <c r="E2038" s="214">
        <v>6544.9970000000003</v>
      </c>
      <c r="F2038" s="215">
        <v>15505098</v>
      </c>
      <c r="G2038" s="213">
        <v>-2280</v>
      </c>
      <c r="H2038" s="216">
        <v>6545</v>
      </c>
      <c r="I2038" s="215">
        <v>-14922600</v>
      </c>
      <c r="J2038" s="213">
        <v>0</v>
      </c>
      <c r="K2038" s="216">
        <v>0</v>
      </c>
      <c r="L2038" s="215">
        <v>0</v>
      </c>
      <c r="M2038" s="213">
        <v>0</v>
      </c>
      <c r="N2038" s="216">
        <v>0</v>
      </c>
      <c r="O2038" s="215">
        <v>0</v>
      </c>
      <c r="P2038" s="213">
        <v>0</v>
      </c>
      <c r="Q2038" s="216">
        <v>0</v>
      </c>
      <c r="R2038" s="215">
        <v>0</v>
      </c>
      <c r="S2038" s="213">
        <v>-2280</v>
      </c>
      <c r="T2038" s="214">
        <v>6545</v>
      </c>
      <c r="U2038" s="217">
        <v>-14922600</v>
      </c>
      <c r="V2038" s="213">
        <v>0</v>
      </c>
      <c r="W2038" s="216">
        <v>0</v>
      </c>
      <c r="X2038" s="215">
        <v>0</v>
      </c>
      <c r="Y2038" s="213">
        <v>0</v>
      </c>
      <c r="Z2038" s="216">
        <v>0</v>
      </c>
      <c r="AA2038" s="215">
        <v>0</v>
      </c>
      <c r="AB2038" s="213">
        <v>2</v>
      </c>
      <c r="AC2038" s="216">
        <v>6546</v>
      </c>
      <c r="AD2038" s="215">
        <v>13092</v>
      </c>
      <c r="AE2038" s="213">
        <v>0</v>
      </c>
      <c r="AF2038" s="216">
        <v>0</v>
      </c>
      <c r="AG2038" s="215">
        <v>0</v>
      </c>
      <c r="AH2038" s="213">
        <v>2</v>
      </c>
      <c r="AI2038" s="214">
        <v>6546</v>
      </c>
      <c r="AJ2038" s="215">
        <v>13092</v>
      </c>
      <c r="AK2038" s="218">
        <v>87</v>
      </c>
      <c r="AL2038" s="214">
        <v>6544.8964999999998</v>
      </c>
      <c r="AM2038" s="215">
        <v>569406</v>
      </c>
      <c r="AN2038" s="229">
        <f t="shared" si="362"/>
        <v>2.0777445647974526E-4</v>
      </c>
      <c r="AO2038" s="230">
        <f t="shared" si="363"/>
        <v>0.97752808988764039</v>
      </c>
      <c r="AP2038" s="38" t="s">
        <v>3</v>
      </c>
      <c r="AQ2038" s="38" t="str">
        <f t="shared" si="364"/>
        <v>상품</v>
      </c>
      <c r="AR2038" s="40">
        <f t="shared" si="365"/>
        <v>569406</v>
      </c>
      <c r="AS2038" s="41">
        <f t="shared" si="366"/>
        <v>0</v>
      </c>
      <c r="AT2038" s="42">
        <f t="shared" si="367"/>
        <v>0</v>
      </c>
      <c r="AU2038" s="43">
        <f t="shared" si="368"/>
        <v>569406</v>
      </c>
      <c r="AV2038" s="95">
        <f t="shared" si="369"/>
        <v>569405.99549999996</v>
      </c>
      <c r="AW2038" s="61" t="str">
        <f t="shared" si="369"/>
        <v/>
      </c>
      <c r="AX2038" s="61" t="str">
        <f t="shared" si="369"/>
        <v/>
      </c>
      <c r="AY2038" s="61" t="str">
        <f t="shared" si="369"/>
        <v/>
      </c>
      <c r="AZ2038" s="44" t="str">
        <f t="shared" si="369"/>
        <v/>
      </c>
      <c r="BA2038" s="45"/>
      <c r="BB2038" s="97">
        <v>87</v>
      </c>
      <c r="BC2038" s="98">
        <v>0</v>
      </c>
      <c r="BD2038" s="98">
        <v>0</v>
      </c>
      <c r="BE2038" s="98">
        <v>0</v>
      </c>
      <c r="BF2038" s="98">
        <v>0</v>
      </c>
      <c r="BG2038" s="99">
        <f t="shared" si="360"/>
        <v>87</v>
      </c>
      <c r="BH2038" s="52">
        <f t="shared" si="370"/>
        <v>0</v>
      </c>
      <c r="BI2038" s="53">
        <f>IFERROR(IF(ROUND(V2038/((D2038+AK2038)/2),1)&lt;0,0,ROUND(V2038/((D2038+AK2038)/2),1)),0)</f>
        <v>0</v>
      </c>
      <c r="BJ2038" s="55" t="str">
        <f>IF(AK2038=0,"정상",IF(AP2038="악성","악성",IF(AND(BL2038&gt;3,BI2038&lt;0.5),"악성",IF(AND(AP2038="정상",BL2038&lt;=3),"정상",IF(BI2038&gt;1,"정상","부진")))))</f>
        <v>악성</v>
      </c>
      <c r="BK2038" s="54">
        <v>45352</v>
      </c>
      <c r="BL2038" s="52">
        <f t="shared" si="371"/>
        <v>31</v>
      </c>
    </row>
    <row r="2039" spans="1:64" ht="17.100000000000001" customHeight="1">
      <c r="A2039" s="58" t="s">
        <v>5</v>
      </c>
      <c r="B2039" s="57" t="s">
        <v>3254</v>
      </c>
      <c r="C2039" s="56" t="s">
        <v>3255</v>
      </c>
      <c r="D2039" s="213">
        <v>2381</v>
      </c>
      <c r="E2039" s="214">
        <v>6544.9970000000003</v>
      </c>
      <c r="F2039" s="215">
        <v>15583638</v>
      </c>
      <c r="G2039" s="213">
        <v>-2280</v>
      </c>
      <c r="H2039" s="216">
        <v>6545</v>
      </c>
      <c r="I2039" s="215">
        <v>-14922600</v>
      </c>
      <c r="J2039" s="213">
        <v>0</v>
      </c>
      <c r="K2039" s="216">
        <v>0</v>
      </c>
      <c r="L2039" s="215">
        <v>0</v>
      </c>
      <c r="M2039" s="213">
        <v>0</v>
      </c>
      <c r="N2039" s="216">
        <v>0</v>
      </c>
      <c r="O2039" s="215">
        <v>0</v>
      </c>
      <c r="P2039" s="213">
        <v>0</v>
      </c>
      <c r="Q2039" s="216">
        <v>0</v>
      </c>
      <c r="R2039" s="215">
        <v>0</v>
      </c>
      <c r="S2039" s="213">
        <v>-2280</v>
      </c>
      <c r="T2039" s="214">
        <v>6545</v>
      </c>
      <c r="U2039" s="217">
        <v>-14922600</v>
      </c>
      <c r="V2039" s="213">
        <v>0</v>
      </c>
      <c r="W2039" s="216">
        <v>0</v>
      </c>
      <c r="X2039" s="215">
        <v>0</v>
      </c>
      <c r="Y2039" s="213">
        <v>0</v>
      </c>
      <c r="Z2039" s="216">
        <v>0</v>
      </c>
      <c r="AA2039" s="215">
        <v>0</v>
      </c>
      <c r="AB2039" s="213">
        <v>1</v>
      </c>
      <c r="AC2039" s="216">
        <v>6545</v>
      </c>
      <c r="AD2039" s="215">
        <v>6545</v>
      </c>
      <c r="AE2039" s="213">
        <v>0</v>
      </c>
      <c r="AF2039" s="216">
        <v>0</v>
      </c>
      <c r="AG2039" s="215">
        <v>0</v>
      </c>
      <c r="AH2039" s="213">
        <v>1</v>
      </c>
      <c r="AI2039" s="214">
        <v>6545</v>
      </c>
      <c r="AJ2039" s="215">
        <v>6545</v>
      </c>
      <c r="AK2039" s="218">
        <v>100</v>
      </c>
      <c r="AL2039" s="214">
        <v>6544.93</v>
      </c>
      <c r="AM2039" s="215">
        <v>654493</v>
      </c>
      <c r="AN2039" s="229">
        <f t="shared" si="362"/>
        <v>2.3882243486158893E-4</v>
      </c>
      <c r="AO2039" s="230">
        <f t="shared" si="363"/>
        <v>0.99009900990099009</v>
      </c>
      <c r="AP2039" s="38" t="s">
        <v>3</v>
      </c>
      <c r="AQ2039" s="38" t="str">
        <f t="shared" si="364"/>
        <v>상품</v>
      </c>
      <c r="AR2039" s="40">
        <f t="shared" si="365"/>
        <v>654493</v>
      </c>
      <c r="AS2039" s="41">
        <f t="shared" si="366"/>
        <v>0</v>
      </c>
      <c r="AT2039" s="42">
        <f t="shared" si="367"/>
        <v>0</v>
      </c>
      <c r="AU2039" s="43">
        <f t="shared" si="368"/>
        <v>654493</v>
      </c>
      <c r="AV2039" s="95">
        <f t="shared" si="369"/>
        <v>654493</v>
      </c>
      <c r="AW2039" s="61" t="str">
        <f t="shared" si="369"/>
        <v/>
      </c>
      <c r="AX2039" s="61" t="str">
        <f t="shared" si="369"/>
        <v/>
      </c>
      <c r="AY2039" s="61" t="str">
        <f t="shared" si="369"/>
        <v/>
      </c>
      <c r="AZ2039" s="44" t="str">
        <f t="shared" si="369"/>
        <v/>
      </c>
      <c r="BA2039" s="45"/>
      <c r="BB2039" s="97">
        <v>100</v>
      </c>
      <c r="BC2039" s="98">
        <v>0</v>
      </c>
      <c r="BD2039" s="98">
        <v>0</v>
      </c>
      <c r="BE2039" s="98">
        <v>0</v>
      </c>
      <c r="BF2039" s="98">
        <v>0</v>
      </c>
      <c r="BG2039" s="99">
        <f t="shared" si="360"/>
        <v>100</v>
      </c>
      <c r="BH2039" s="52">
        <f t="shared" si="370"/>
        <v>0</v>
      </c>
      <c r="BI2039" s="53">
        <f>IFERROR(IF(ROUND(V2039/((D2039+AK2039)/2),1)&lt;0,0,ROUND(V2039/((D2039+AK2039)/2),1)),0)</f>
        <v>0</v>
      </c>
      <c r="BJ2039" s="55" t="str">
        <f>IF(AK2039=0,"정상",IF(AP2039="악성","악성",IF(AND(BL2039&gt;3,BI2039&lt;0.5),"악성",IF(AND(AP2039="정상",BL2039&lt;=3),"정상",IF(BI2039&gt;1,"정상","부진")))))</f>
        <v>악성</v>
      </c>
      <c r="BK2039" s="54">
        <v>45352</v>
      </c>
      <c r="BL2039" s="52">
        <f t="shared" si="371"/>
        <v>31</v>
      </c>
    </row>
    <row r="2040" spans="1:64" ht="17.100000000000001" customHeight="1">
      <c r="A2040" s="58" t="s">
        <v>5</v>
      </c>
      <c r="B2040" s="57" t="s">
        <v>3256</v>
      </c>
      <c r="C2040" s="56" t="s">
        <v>3257</v>
      </c>
      <c r="D2040" s="213">
        <v>2351</v>
      </c>
      <c r="E2040" s="214">
        <v>6544.9948000000004</v>
      </c>
      <c r="F2040" s="215">
        <v>15387283</v>
      </c>
      <c r="G2040" s="213">
        <v>-2280</v>
      </c>
      <c r="H2040" s="216">
        <v>6545</v>
      </c>
      <c r="I2040" s="215">
        <v>-14922600</v>
      </c>
      <c r="J2040" s="213">
        <v>0</v>
      </c>
      <c r="K2040" s="216">
        <v>0</v>
      </c>
      <c r="L2040" s="215">
        <v>0</v>
      </c>
      <c r="M2040" s="213">
        <v>0</v>
      </c>
      <c r="N2040" s="216">
        <v>0</v>
      </c>
      <c r="O2040" s="215">
        <v>0</v>
      </c>
      <c r="P2040" s="213">
        <v>0</v>
      </c>
      <c r="Q2040" s="216">
        <v>0</v>
      </c>
      <c r="R2040" s="215">
        <v>0</v>
      </c>
      <c r="S2040" s="213">
        <v>-2280</v>
      </c>
      <c r="T2040" s="214">
        <v>6545</v>
      </c>
      <c r="U2040" s="217">
        <v>-14922600</v>
      </c>
      <c r="V2040" s="213">
        <v>0</v>
      </c>
      <c r="W2040" s="216">
        <v>0</v>
      </c>
      <c r="X2040" s="215">
        <v>0</v>
      </c>
      <c r="Y2040" s="213">
        <v>0</v>
      </c>
      <c r="Z2040" s="216">
        <v>0</v>
      </c>
      <c r="AA2040" s="215">
        <v>0</v>
      </c>
      <c r="AB2040" s="213">
        <v>0</v>
      </c>
      <c r="AC2040" s="216">
        <v>0</v>
      </c>
      <c r="AD2040" s="215">
        <v>0</v>
      </c>
      <c r="AE2040" s="213">
        <v>0</v>
      </c>
      <c r="AF2040" s="216">
        <v>0</v>
      </c>
      <c r="AG2040" s="215">
        <v>0</v>
      </c>
      <c r="AH2040" s="213">
        <v>0</v>
      </c>
      <c r="AI2040" s="214">
        <v>0</v>
      </c>
      <c r="AJ2040" s="215">
        <v>0</v>
      </c>
      <c r="AK2040" s="218">
        <v>71</v>
      </c>
      <c r="AL2040" s="214">
        <v>6544.8308999999999</v>
      </c>
      <c r="AM2040" s="215">
        <v>464683</v>
      </c>
      <c r="AN2040" s="229">
        <f t="shared" si="362"/>
        <v>1.695613635268639E-4</v>
      </c>
      <c r="AO2040" s="230">
        <f t="shared" si="363"/>
        <v>1</v>
      </c>
      <c r="AP2040" s="38" t="s">
        <v>3</v>
      </c>
      <c r="AQ2040" s="38" t="str">
        <f t="shared" si="364"/>
        <v>상품</v>
      </c>
      <c r="AR2040" s="40">
        <f t="shared" si="365"/>
        <v>464683</v>
      </c>
      <c r="AS2040" s="41">
        <f t="shared" si="366"/>
        <v>0</v>
      </c>
      <c r="AT2040" s="42">
        <f t="shared" si="367"/>
        <v>0</v>
      </c>
      <c r="AU2040" s="43">
        <f t="shared" si="368"/>
        <v>464683</v>
      </c>
      <c r="AV2040" s="95">
        <f t="shared" si="369"/>
        <v>464682.9939</v>
      </c>
      <c r="AW2040" s="61" t="str">
        <f t="shared" si="369"/>
        <v/>
      </c>
      <c r="AX2040" s="61" t="str">
        <f t="shared" si="369"/>
        <v/>
      </c>
      <c r="AY2040" s="61" t="str">
        <f t="shared" si="369"/>
        <v/>
      </c>
      <c r="AZ2040" s="44" t="str">
        <f t="shared" si="369"/>
        <v/>
      </c>
      <c r="BA2040" s="45"/>
      <c r="BB2040" s="97">
        <v>71</v>
      </c>
      <c r="BC2040" s="98">
        <v>0</v>
      </c>
      <c r="BD2040" s="98">
        <v>0</v>
      </c>
      <c r="BE2040" s="98">
        <v>0</v>
      </c>
      <c r="BF2040" s="98">
        <v>0</v>
      </c>
      <c r="BG2040" s="99">
        <f t="shared" si="360"/>
        <v>71</v>
      </c>
      <c r="BH2040" s="52">
        <f t="shared" si="370"/>
        <v>0</v>
      </c>
      <c r="BI2040" s="53">
        <f>IFERROR(IF(ROUND(V2040/((D2040+AK2040)/2),1)&lt;0,0,ROUND(V2040/((D2040+AK2040)/2),1)),0)</f>
        <v>0</v>
      </c>
      <c r="BJ2040" s="55" t="str">
        <f>IF(AK2040=0,"정상",IF(AP2040="악성","악성",IF(AND(BL2040&gt;3,BI2040&lt;0.5),"악성",IF(AND(AP2040="정상",BL2040&lt;=3),"정상",IF(BI2040&gt;1,"정상","부진")))))</f>
        <v>악성</v>
      </c>
      <c r="BK2040" s="54">
        <v>45352</v>
      </c>
      <c r="BL2040" s="52">
        <f t="shared" si="371"/>
        <v>31</v>
      </c>
    </row>
    <row r="2041" spans="1:64" ht="17.100000000000001" customHeight="1">
      <c r="A2041" s="58" t="s">
        <v>5</v>
      </c>
      <c r="B2041" s="57" t="s">
        <v>3258</v>
      </c>
      <c r="C2041" s="56" t="s">
        <v>3259</v>
      </c>
      <c r="D2041" s="213">
        <v>14238</v>
      </c>
      <c r="E2041" s="214">
        <v>3636.3328999999999</v>
      </c>
      <c r="F2041" s="215">
        <v>51774109</v>
      </c>
      <c r="G2041" s="213">
        <v>0</v>
      </c>
      <c r="H2041" s="216">
        <v>0</v>
      </c>
      <c r="I2041" s="215">
        <v>0</v>
      </c>
      <c r="J2041" s="213">
        <v>0</v>
      </c>
      <c r="K2041" s="216">
        <v>0</v>
      </c>
      <c r="L2041" s="215">
        <v>0</v>
      </c>
      <c r="M2041" s="213">
        <v>0</v>
      </c>
      <c r="N2041" s="216">
        <v>0</v>
      </c>
      <c r="O2041" s="215">
        <v>0</v>
      </c>
      <c r="P2041" s="213">
        <v>0</v>
      </c>
      <c r="Q2041" s="216">
        <v>0</v>
      </c>
      <c r="R2041" s="215">
        <v>0</v>
      </c>
      <c r="S2041" s="213">
        <v>0</v>
      </c>
      <c r="T2041" s="214">
        <v>0</v>
      </c>
      <c r="U2041" s="217">
        <v>0</v>
      </c>
      <c r="V2041" s="213">
        <v>3042</v>
      </c>
      <c r="W2041" s="216">
        <v>3636.3330040000001</v>
      </c>
      <c r="X2041" s="215">
        <v>11061725</v>
      </c>
      <c r="Y2041" s="213">
        <v>0</v>
      </c>
      <c r="Z2041" s="216">
        <v>0</v>
      </c>
      <c r="AA2041" s="215">
        <v>0</v>
      </c>
      <c r="AB2041" s="213">
        <v>0</v>
      </c>
      <c r="AC2041" s="216">
        <v>0</v>
      </c>
      <c r="AD2041" s="215">
        <v>0</v>
      </c>
      <c r="AE2041" s="213">
        <v>0</v>
      </c>
      <c r="AF2041" s="216">
        <v>0</v>
      </c>
      <c r="AG2041" s="215">
        <v>0</v>
      </c>
      <c r="AH2041" s="213">
        <v>3042</v>
      </c>
      <c r="AI2041" s="214">
        <v>3636.3330040000001</v>
      </c>
      <c r="AJ2041" s="215">
        <v>11061725</v>
      </c>
      <c r="AK2041" s="218">
        <v>11196</v>
      </c>
      <c r="AL2041" s="214">
        <v>3636.3328999999999</v>
      </c>
      <c r="AM2041" s="215">
        <v>40712384</v>
      </c>
      <c r="AN2041" s="229">
        <f t="shared" si="362"/>
        <v>1.4855820728258355E-2</v>
      </c>
      <c r="AO2041" s="230">
        <f t="shared" si="363"/>
        <v>0.78634639696586595</v>
      </c>
      <c r="AP2041" s="38" t="s">
        <v>4</v>
      </c>
      <c r="AQ2041" s="38" t="str">
        <f t="shared" si="364"/>
        <v>상품</v>
      </c>
      <c r="AR2041" s="40">
        <f t="shared" si="365"/>
        <v>0</v>
      </c>
      <c r="AS2041" s="41">
        <f t="shared" si="366"/>
        <v>40712384</v>
      </c>
      <c r="AT2041" s="42">
        <f t="shared" si="367"/>
        <v>0</v>
      </c>
      <c r="AU2041" s="43">
        <f t="shared" si="368"/>
        <v>40712384</v>
      </c>
      <c r="AV2041" s="95">
        <f t="shared" si="369"/>
        <v>40712383.148400001</v>
      </c>
      <c r="AW2041" s="61" t="str">
        <f t="shared" si="369"/>
        <v/>
      </c>
      <c r="AX2041" s="61" t="str">
        <f t="shared" si="369"/>
        <v/>
      </c>
      <c r="AY2041" s="61" t="str">
        <f t="shared" si="369"/>
        <v/>
      </c>
      <c r="AZ2041" s="44" t="str">
        <f t="shared" si="369"/>
        <v/>
      </c>
      <c r="BA2041" s="45"/>
      <c r="BB2041" s="97">
        <v>11196</v>
      </c>
      <c r="BC2041" s="98">
        <v>0</v>
      </c>
      <c r="BD2041" s="98">
        <v>0</v>
      </c>
      <c r="BE2041" s="98">
        <v>0</v>
      </c>
      <c r="BF2041" s="98">
        <v>0</v>
      </c>
      <c r="BG2041" s="99">
        <f t="shared" si="360"/>
        <v>11196</v>
      </c>
      <c r="BH2041" s="52">
        <f t="shared" si="370"/>
        <v>0</v>
      </c>
      <c r="BI2041" s="53">
        <f>IFERROR(IF(ROUND(V2041/((D2041+AK2041)/2),1)&lt;0,0,ROUND(V2041/((D2041+AK2041)/2),1)),0)</f>
        <v>0.2</v>
      </c>
      <c r="BJ2041" s="55" t="str">
        <f>IF(AK2041=0,"정상",IF(AP2041="악성","악성",IF(AND(BL2041&gt;3,BI2041&lt;0.5),"악성",IF(AND(AP2041="정상",BL2041&lt;=3),"정상",IF(BI2041&gt;1,"정상","부진")))))</f>
        <v>악성</v>
      </c>
      <c r="BK2041" s="54">
        <v>45352</v>
      </c>
      <c r="BL2041" s="52">
        <f t="shared" si="371"/>
        <v>31</v>
      </c>
    </row>
    <row r="2042" spans="1:64" ht="17.100000000000001" customHeight="1">
      <c r="A2042" s="58" t="s">
        <v>5</v>
      </c>
      <c r="B2042" s="57" t="s">
        <v>3738</v>
      </c>
      <c r="C2042" s="56" t="s">
        <v>3739</v>
      </c>
      <c r="D2042" s="213">
        <v>2794</v>
      </c>
      <c r="E2042" s="214">
        <v>5041.5549000000001</v>
      </c>
      <c r="F2042" s="215">
        <v>14086103</v>
      </c>
      <c r="G2042" s="213">
        <v>0</v>
      </c>
      <c r="H2042" s="216">
        <v>0</v>
      </c>
      <c r="I2042" s="215">
        <v>0</v>
      </c>
      <c r="J2042" s="213">
        <v>0</v>
      </c>
      <c r="K2042" s="216">
        <v>0</v>
      </c>
      <c r="L2042" s="215">
        <v>0</v>
      </c>
      <c r="M2042" s="213">
        <v>4</v>
      </c>
      <c r="N2042" s="216">
        <v>5041.75</v>
      </c>
      <c r="O2042" s="215">
        <v>20167</v>
      </c>
      <c r="P2042" s="213">
        <v>0</v>
      </c>
      <c r="Q2042" s="216">
        <v>0</v>
      </c>
      <c r="R2042" s="215">
        <v>0</v>
      </c>
      <c r="S2042" s="213">
        <v>4</v>
      </c>
      <c r="T2042" s="214">
        <v>5041.75</v>
      </c>
      <c r="U2042" s="217">
        <v>20167</v>
      </c>
      <c r="V2042" s="213">
        <v>1625</v>
      </c>
      <c r="W2042" s="216">
        <v>5041.5587690000002</v>
      </c>
      <c r="X2042" s="215">
        <v>8192533</v>
      </c>
      <c r="Y2042" s="213">
        <v>0</v>
      </c>
      <c r="Z2042" s="216">
        <v>0</v>
      </c>
      <c r="AA2042" s="215">
        <v>0</v>
      </c>
      <c r="AB2042" s="213">
        <v>2</v>
      </c>
      <c r="AC2042" s="216">
        <v>5042</v>
      </c>
      <c r="AD2042" s="215">
        <v>10084</v>
      </c>
      <c r="AE2042" s="213">
        <v>0</v>
      </c>
      <c r="AF2042" s="216">
        <v>0</v>
      </c>
      <c r="AG2042" s="215">
        <v>0</v>
      </c>
      <c r="AH2042" s="213">
        <v>1627</v>
      </c>
      <c r="AI2042" s="214">
        <v>5041.559311</v>
      </c>
      <c r="AJ2042" s="215">
        <v>8202617</v>
      </c>
      <c r="AK2042" s="218">
        <v>1171</v>
      </c>
      <c r="AL2042" s="214">
        <v>5041.5486000000001</v>
      </c>
      <c r="AM2042" s="215">
        <v>5903653</v>
      </c>
      <c r="AN2042" s="229">
        <f t="shared" si="362"/>
        <v>2.154224390540348E-3</v>
      </c>
      <c r="AO2042" s="230">
        <f t="shared" si="363"/>
        <v>0.41851322373123662</v>
      </c>
      <c r="AP2042" s="38" t="s">
        <v>4</v>
      </c>
      <c r="AQ2042" s="38" t="str">
        <f t="shared" si="364"/>
        <v>상품</v>
      </c>
      <c r="AR2042" s="40">
        <f t="shared" si="365"/>
        <v>0</v>
      </c>
      <c r="AS2042" s="41">
        <f t="shared" si="366"/>
        <v>5903653</v>
      </c>
      <c r="AT2042" s="42">
        <f t="shared" si="367"/>
        <v>0</v>
      </c>
      <c r="AU2042" s="43">
        <f t="shared" si="368"/>
        <v>5903653</v>
      </c>
      <c r="AV2042" s="95">
        <f t="shared" si="369"/>
        <v>5903653.4106000001</v>
      </c>
      <c r="AW2042" s="61" t="str">
        <f t="shared" si="369"/>
        <v/>
      </c>
      <c r="AX2042" s="61" t="str">
        <f t="shared" si="369"/>
        <v/>
      </c>
      <c r="AY2042" s="61" t="str">
        <f t="shared" si="369"/>
        <v/>
      </c>
      <c r="AZ2042" s="44" t="str">
        <f t="shared" si="369"/>
        <v/>
      </c>
      <c r="BA2042" s="45"/>
      <c r="BB2042" s="97">
        <v>1171</v>
      </c>
      <c r="BC2042" s="98">
        <v>0</v>
      </c>
      <c r="BD2042" s="98">
        <v>0</v>
      </c>
      <c r="BE2042" s="98">
        <v>0</v>
      </c>
      <c r="BF2042" s="98">
        <v>0</v>
      </c>
      <c r="BG2042" s="99">
        <f t="shared" si="360"/>
        <v>1171</v>
      </c>
      <c r="BH2042" s="52">
        <f t="shared" si="370"/>
        <v>0</v>
      </c>
      <c r="BI2042" s="53">
        <f>IFERROR(IF(ROUND(V2042/((D2042+AK2042)/2),1)&lt;0,0,ROUND(V2042/((D2042+AK2042)/2),1)),0)</f>
        <v>0.8</v>
      </c>
      <c r="BJ2042" s="55" t="str">
        <f>IF(AK2042=0,"정상",IF(AP2042="악성","악성",IF(AND(BL2042&gt;3,BI2042&lt;0.5),"악성",IF(AND(AP2042="정상",BL2042&lt;=3),"정상",IF(BI2042&gt;1,"정상","부진")))))</f>
        <v>부진</v>
      </c>
      <c r="BK2042" s="54">
        <v>45506</v>
      </c>
      <c r="BL2042" s="52">
        <f t="shared" si="371"/>
        <v>26</v>
      </c>
    </row>
    <row r="2043" spans="1:64" ht="17.100000000000001" customHeight="1">
      <c r="A2043" s="58" t="s">
        <v>5</v>
      </c>
      <c r="B2043" s="57" t="s">
        <v>3740</v>
      </c>
      <c r="C2043" s="56" t="s">
        <v>3741</v>
      </c>
      <c r="D2043" s="213">
        <v>2333</v>
      </c>
      <c r="E2043" s="214">
        <v>6077.7003000000004</v>
      </c>
      <c r="F2043" s="215">
        <v>14179274</v>
      </c>
      <c r="G2043" s="213">
        <v>0</v>
      </c>
      <c r="H2043" s="216">
        <v>0</v>
      </c>
      <c r="I2043" s="215">
        <v>0</v>
      </c>
      <c r="J2043" s="213">
        <v>0</v>
      </c>
      <c r="K2043" s="216">
        <v>0</v>
      </c>
      <c r="L2043" s="215">
        <v>0</v>
      </c>
      <c r="M2043" s="213">
        <v>0</v>
      </c>
      <c r="N2043" s="216">
        <v>0</v>
      </c>
      <c r="O2043" s="215">
        <v>0</v>
      </c>
      <c r="P2043" s="213">
        <v>0</v>
      </c>
      <c r="Q2043" s="216">
        <v>0</v>
      </c>
      <c r="R2043" s="215">
        <v>0</v>
      </c>
      <c r="S2043" s="213">
        <v>0</v>
      </c>
      <c r="T2043" s="214">
        <v>0</v>
      </c>
      <c r="U2043" s="217">
        <v>0</v>
      </c>
      <c r="V2043" s="213">
        <v>1746</v>
      </c>
      <c r="W2043" s="216">
        <v>6077.703321</v>
      </c>
      <c r="X2043" s="215">
        <v>10611670</v>
      </c>
      <c r="Y2043" s="213">
        <v>0</v>
      </c>
      <c r="Z2043" s="216">
        <v>0</v>
      </c>
      <c r="AA2043" s="215">
        <v>0</v>
      </c>
      <c r="AB2043" s="213">
        <v>12</v>
      </c>
      <c r="AC2043" s="216">
        <v>6077.9166660000001</v>
      </c>
      <c r="AD2043" s="215">
        <v>72935</v>
      </c>
      <c r="AE2043" s="213">
        <v>0</v>
      </c>
      <c r="AF2043" s="216">
        <v>0</v>
      </c>
      <c r="AG2043" s="215">
        <v>0</v>
      </c>
      <c r="AH2043" s="213">
        <v>1758</v>
      </c>
      <c r="AI2043" s="214">
        <v>6077.7047780000003</v>
      </c>
      <c r="AJ2043" s="215">
        <v>10684605</v>
      </c>
      <c r="AK2043" s="218">
        <v>575</v>
      </c>
      <c r="AL2043" s="214">
        <v>6077.6864999999998</v>
      </c>
      <c r="AM2043" s="215">
        <v>3494669</v>
      </c>
      <c r="AN2043" s="229">
        <f t="shared" si="362"/>
        <v>1.2751937142418852E-3</v>
      </c>
      <c r="AO2043" s="230">
        <f t="shared" si="363"/>
        <v>0.24646378054007714</v>
      </c>
      <c r="AP2043" s="38" t="s">
        <v>4</v>
      </c>
      <c r="AQ2043" s="38" t="str">
        <f t="shared" si="364"/>
        <v>상품</v>
      </c>
      <c r="AR2043" s="40">
        <f t="shared" si="365"/>
        <v>0</v>
      </c>
      <c r="AS2043" s="41">
        <f t="shared" si="366"/>
        <v>3494669</v>
      </c>
      <c r="AT2043" s="42">
        <f t="shared" si="367"/>
        <v>0</v>
      </c>
      <c r="AU2043" s="43">
        <f t="shared" si="368"/>
        <v>3494669</v>
      </c>
      <c r="AV2043" s="95">
        <f t="shared" si="369"/>
        <v>3494669.7374999998</v>
      </c>
      <c r="AW2043" s="61" t="str">
        <f t="shared" si="369"/>
        <v/>
      </c>
      <c r="AX2043" s="61" t="str">
        <f t="shared" si="369"/>
        <v/>
      </c>
      <c r="AY2043" s="61" t="str">
        <f t="shared" si="369"/>
        <v/>
      </c>
      <c r="AZ2043" s="44" t="str">
        <f t="shared" si="369"/>
        <v/>
      </c>
      <c r="BA2043" s="45"/>
      <c r="BB2043" s="97">
        <v>575</v>
      </c>
      <c r="BC2043" s="98">
        <v>0</v>
      </c>
      <c r="BD2043" s="98">
        <v>0</v>
      </c>
      <c r="BE2043" s="98">
        <v>0</v>
      </c>
      <c r="BF2043" s="98">
        <v>0</v>
      </c>
      <c r="BG2043" s="99">
        <f t="shared" si="360"/>
        <v>575</v>
      </c>
      <c r="BH2043" s="52">
        <f t="shared" si="370"/>
        <v>0</v>
      </c>
      <c r="BI2043" s="53">
        <f>IFERROR(IF(ROUND(V2043/((D2043+AK2043)/2),1)&lt;0,0,ROUND(V2043/((D2043+AK2043)/2),1)),0)</f>
        <v>1.2</v>
      </c>
      <c r="BJ2043" s="55" t="str">
        <f>IF(AK2043=0,"정상",IF(AP2043="악성","악성",IF(AND(BL2043&gt;3,BI2043&lt;0.5),"악성",IF(AND(AP2043="정상",BL2043&lt;=3),"정상",IF(BI2043&gt;1,"정상","부진")))))</f>
        <v>정상</v>
      </c>
      <c r="BK2043" s="54">
        <v>45506</v>
      </c>
      <c r="BL2043" s="52">
        <f t="shared" si="371"/>
        <v>26</v>
      </c>
    </row>
    <row r="2044" spans="1:64" ht="17.100000000000001" customHeight="1">
      <c r="A2044" s="58" t="s">
        <v>5</v>
      </c>
      <c r="B2044" s="57" t="s">
        <v>3742</v>
      </c>
      <c r="C2044" s="56" t="s">
        <v>3743</v>
      </c>
      <c r="D2044" s="213">
        <v>2812</v>
      </c>
      <c r="E2044" s="214">
        <v>6062.0137000000004</v>
      </c>
      <c r="F2044" s="215">
        <v>17046381</v>
      </c>
      <c r="G2044" s="213">
        <v>0</v>
      </c>
      <c r="H2044" s="216">
        <v>0</v>
      </c>
      <c r="I2044" s="215">
        <v>0</v>
      </c>
      <c r="J2044" s="213">
        <v>0</v>
      </c>
      <c r="K2044" s="216">
        <v>0</v>
      </c>
      <c r="L2044" s="215">
        <v>0</v>
      </c>
      <c r="M2044" s="213">
        <v>0</v>
      </c>
      <c r="N2044" s="216">
        <v>0</v>
      </c>
      <c r="O2044" s="215">
        <v>0</v>
      </c>
      <c r="P2044" s="213">
        <v>0</v>
      </c>
      <c r="Q2044" s="216">
        <v>0</v>
      </c>
      <c r="R2044" s="215">
        <v>0</v>
      </c>
      <c r="S2044" s="213">
        <v>0</v>
      </c>
      <c r="T2044" s="214">
        <v>0</v>
      </c>
      <c r="U2044" s="217">
        <v>0</v>
      </c>
      <c r="V2044" s="213">
        <v>1432</v>
      </c>
      <c r="W2044" s="216">
        <v>6062.0167590000001</v>
      </c>
      <c r="X2044" s="215">
        <v>8680808</v>
      </c>
      <c r="Y2044" s="213">
        <v>0</v>
      </c>
      <c r="Z2044" s="216">
        <v>0</v>
      </c>
      <c r="AA2044" s="215">
        <v>0</v>
      </c>
      <c r="AB2044" s="213">
        <v>6</v>
      </c>
      <c r="AC2044" s="216">
        <v>6062.1666660000001</v>
      </c>
      <c r="AD2044" s="215">
        <v>36373</v>
      </c>
      <c r="AE2044" s="213">
        <v>0</v>
      </c>
      <c r="AF2044" s="216">
        <v>0</v>
      </c>
      <c r="AG2044" s="215">
        <v>0</v>
      </c>
      <c r="AH2044" s="213">
        <v>1438</v>
      </c>
      <c r="AI2044" s="214">
        <v>6062.0173850000001</v>
      </c>
      <c r="AJ2044" s="215">
        <v>8717181</v>
      </c>
      <c r="AK2044" s="218">
        <v>1374</v>
      </c>
      <c r="AL2044" s="214">
        <v>6062.0088999999998</v>
      </c>
      <c r="AM2044" s="215">
        <v>8329200</v>
      </c>
      <c r="AN2044" s="229">
        <f t="shared" si="362"/>
        <v>3.0392988533859745E-3</v>
      </c>
      <c r="AO2044" s="230">
        <f t="shared" si="363"/>
        <v>0.48862019914651494</v>
      </c>
      <c r="AP2044" s="38" t="s">
        <v>4</v>
      </c>
      <c r="AQ2044" s="38" t="str">
        <f t="shared" si="364"/>
        <v>상품</v>
      </c>
      <c r="AR2044" s="40">
        <f t="shared" si="365"/>
        <v>0</v>
      </c>
      <c r="AS2044" s="41">
        <f t="shared" si="366"/>
        <v>8329200</v>
      </c>
      <c r="AT2044" s="42">
        <f t="shared" si="367"/>
        <v>0</v>
      </c>
      <c r="AU2044" s="43">
        <f t="shared" si="368"/>
        <v>8329200</v>
      </c>
      <c r="AV2044" s="95">
        <f t="shared" si="369"/>
        <v>8329200.2286</v>
      </c>
      <c r="AW2044" s="61" t="str">
        <f t="shared" si="369"/>
        <v/>
      </c>
      <c r="AX2044" s="61" t="str">
        <f t="shared" si="369"/>
        <v/>
      </c>
      <c r="AY2044" s="61" t="str">
        <f t="shared" si="369"/>
        <v/>
      </c>
      <c r="AZ2044" s="44" t="str">
        <f t="shared" si="369"/>
        <v/>
      </c>
      <c r="BA2044" s="45"/>
      <c r="BB2044" s="97">
        <v>1374</v>
      </c>
      <c r="BC2044" s="98">
        <v>0</v>
      </c>
      <c r="BD2044" s="98">
        <v>0</v>
      </c>
      <c r="BE2044" s="98">
        <v>0</v>
      </c>
      <c r="BF2044" s="98">
        <v>0</v>
      </c>
      <c r="BG2044" s="99">
        <f t="shared" si="360"/>
        <v>1374</v>
      </c>
      <c r="BH2044" s="52">
        <f t="shared" si="370"/>
        <v>0</v>
      </c>
      <c r="BI2044" s="53">
        <f>IFERROR(IF(ROUND(V2044/((D2044+AK2044)/2),1)&lt;0,0,ROUND(V2044/((D2044+AK2044)/2),1)),0)</f>
        <v>0.7</v>
      </c>
      <c r="BJ2044" s="55" t="str">
        <f>IF(AK2044=0,"정상",IF(AP2044="악성","악성",IF(AND(BL2044&gt;3,BI2044&lt;0.5),"악성",IF(AND(AP2044="정상",BL2044&lt;=3),"정상",IF(BI2044&gt;1,"정상","부진")))))</f>
        <v>부진</v>
      </c>
      <c r="BK2044" s="54">
        <v>45506</v>
      </c>
      <c r="BL2044" s="52">
        <f t="shared" si="371"/>
        <v>26</v>
      </c>
    </row>
    <row r="2045" spans="1:64" ht="17.100000000000001" customHeight="1">
      <c r="A2045" s="58" t="s">
        <v>5</v>
      </c>
      <c r="B2045" s="57" t="s">
        <v>3744</v>
      </c>
      <c r="C2045" s="56" t="s">
        <v>3745</v>
      </c>
      <c r="D2045" s="213">
        <v>2193</v>
      </c>
      <c r="E2045" s="214">
        <v>6678.5643</v>
      </c>
      <c r="F2045" s="215">
        <v>14646091</v>
      </c>
      <c r="G2045" s="213">
        <v>0</v>
      </c>
      <c r="H2045" s="216">
        <v>0</v>
      </c>
      <c r="I2045" s="215">
        <v>0</v>
      </c>
      <c r="J2045" s="213">
        <v>0</v>
      </c>
      <c r="K2045" s="216">
        <v>0</v>
      </c>
      <c r="L2045" s="215">
        <v>0</v>
      </c>
      <c r="M2045" s="213">
        <v>3</v>
      </c>
      <c r="N2045" s="216">
        <v>6678.6666660000001</v>
      </c>
      <c r="O2045" s="215">
        <v>20036</v>
      </c>
      <c r="P2045" s="213">
        <v>0</v>
      </c>
      <c r="Q2045" s="216">
        <v>0</v>
      </c>
      <c r="R2045" s="215">
        <v>0</v>
      </c>
      <c r="S2045" s="213">
        <v>3</v>
      </c>
      <c r="T2045" s="214">
        <v>6678.6666660000001</v>
      </c>
      <c r="U2045" s="217">
        <v>20036</v>
      </c>
      <c r="V2045" s="213">
        <v>1755</v>
      </c>
      <c r="W2045" s="216">
        <v>6678.5663809999996</v>
      </c>
      <c r="X2045" s="215">
        <v>11720884</v>
      </c>
      <c r="Y2045" s="213">
        <v>0</v>
      </c>
      <c r="Z2045" s="216">
        <v>0</v>
      </c>
      <c r="AA2045" s="215">
        <v>0</v>
      </c>
      <c r="AB2045" s="213">
        <v>9</v>
      </c>
      <c r="AC2045" s="216">
        <v>6678.7777770000002</v>
      </c>
      <c r="AD2045" s="215">
        <v>60109</v>
      </c>
      <c r="AE2045" s="213">
        <v>0</v>
      </c>
      <c r="AF2045" s="216">
        <v>0</v>
      </c>
      <c r="AG2045" s="215">
        <v>0</v>
      </c>
      <c r="AH2045" s="213">
        <v>1764</v>
      </c>
      <c r="AI2045" s="214">
        <v>6678.5674600000002</v>
      </c>
      <c r="AJ2045" s="215">
        <v>11780993</v>
      </c>
      <c r="AK2045" s="218">
        <v>432</v>
      </c>
      <c r="AL2045" s="214">
        <v>6678.5517</v>
      </c>
      <c r="AM2045" s="215">
        <v>2885134</v>
      </c>
      <c r="AN2045" s="229">
        <f t="shared" si="362"/>
        <v>1.052776312018548E-3</v>
      </c>
      <c r="AO2045" s="230">
        <f t="shared" si="363"/>
        <v>0.19672131147540983</v>
      </c>
      <c r="AP2045" s="38" t="s">
        <v>4</v>
      </c>
      <c r="AQ2045" s="38" t="str">
        <f t="shared" si="364"/>
        <v>상품</v>
      </c>
      <c r="AR2045" s="40">
        <f t="shared" si="365"/>
        <v>0</v>
      </c>
      <c r="AS2045" s="41">
        <f t="shared" si="366"/>
        <v>2885134</v>
      </c>
      <c r="AT2045" s="42">
        <f t="shared" si="367"/>
        <v>0</v>
      </c>
      <c r="AU2045" s="43">
        <f t="shared" si="368"/>
        <v>2885134</v>
      </c>
      <c r="AV2045" s="95">
        <f t="shared" si="369"/>
        <v>2885134.3344000001</v>
      </c>
      <c r="AW2045" s="61" t="str">
        <f t="shared" si="369"/>
        <v/>
      </c>
      <c r="AX2045" s="61" t="str">
        <f t="shared" si="369"/>
        <v/>
      </c>
      <c r="AY2045" s="61" t="str">
        <f t="shared" si="369"/>
        <v/>
      </c>
      <c r="AZ2045" s="44" t="str">
        <f t="shared" si="369"/>
        <v/>
      </c>
      <c r="BA2045" s="45"/>
      <c r="BB2045" s="97">
        <v>432</v>
      </c>
      <c r="BC2045" s="98">
        <v>0</v>
      </c>
      <c r="BD2045" s="98">
        <v>0</v>
      </c>
      <c r="BE2045" s="98">
        <v>0</v>
      </c>
      <c r="BF2045" s="98">
        <v>0</v>
      </c>
      <c r="BG2045" s="99">
        <f t="shared" si="360"/>
        <v>432</v>
      </c>
      <c r="BH2045" s="52">
        <f t="shared" si="370"/>
        <v>0</v>
      </c>
      <c r="BI2045" s="53">
        <f>IFERROR(IF(ROUND(V2045/((D2045+AK2045)/2),1)&lt;0,0,ROUND(V2045/((D2045+AK2045)/2),1)),0)</f>
        <v>1.3</v>
      </c>
      <c r="BJ2045" s="55" t="str">
        <f>IF(AK2045=0,"정상",IF(AP2045="악성","악성",IF(AND(BL2045&gt;3,BI2045&lt;0.5),"악성",IF(AND(AP2045="정상",BL2045&lt;=3),"정상",IF(BI2045&gt;1,"정상","부진")))))</f>
        <v>정상</v>
      </c>
      <c r="BK2045" s="54">
        <v>45506</v>
      </c>
      <c r="BL2045" s="52">
        <f t="shared" si="371"/>
        <v>26</v>
      </c>
    </row>
    <row r="2046" spans="1:64" ht="17.100000000000001" customHeight="1">
      <c r="A2046" s="58" t="s">
        <v>5</v>
      </c>
      <c r="B2046" s="57" t="s">
        <v>3746</v>
      </c>
      <c r="C2046" s="56" t="s">
        <v>3747</v>
      </c>
      <c r="D2046" s="213">
        <v>2604</v>
      </c>
      <c r="E2046" s="214">
        <v>5430.5531000000001</v>
      </c>
      <c r="F2046" s="215">
        <v>14141160</v>
      </c>
      <c r="G2046" s="213">
        <v>0</v>
      </c>
      <c r="H2046" s="216">
        <v>0</v>
      </c>
      <c r="I2046" s="215">
        <v>0</v>
      </c>
      <c r="J2046" s="213">
        <v>0</v>
      </c>
      <c r="K2046" s="216">
        <v>0</v>
      </c>
      <c r="L2046" s="215">
        <v>0</v>
      </c>
      <c r="M2046" s="213">
        <v>5</v>
      </c>
      <c r="N2046" s="216">
        <v>5430.6</v>
      </c>
      <c r="O2046" s="215">
        <v>27153</v>
      </c>
      <c r="P2046" s="213">
        <v>0</v>
      </c>
      <c r="Q2046" s="216">
        <v>0</v>
      </c>
      <c r="R2046" s="215">
        <v>0</v>
      </c>
      <c r="S2046" s="213">
        <v>5</v>
      </c>
      <c r="T2046" s="214">
        <v>5430.6</v>
      </c>
      <c r="U2046" s="217">
        <v>27153</v>
      </c>
      <c r="V2046" s="213">
        <v>1731</v>
      </c>
      <c r="W2046" s="216">
        <v>5430.5563249999996</v>
      </c>
      <c r="X2046" s="215">
        <v>9400293</v>
      </c>
      <c r="Y2046" s="213">
        <v>0</v>
      </c>
      <c r="Z2046" s="216">
        <v>0</v>
      </c>
      <c r="AA2046" s="215">
        <v>0</v>
      </c>
      <c r="AB2046" s="213">
        <v>6</v>
      </c>
      <c r="AC2046" s="216">
        <v>5430.6666660000001</v>
      </c>
      <c r="AD2046" s="215">
        <v>32584</v>
      </c>
      <c r="AE2046" s="213">
        <v>0</v>
      </c>
      <c r="AF2046" s="216">
        <v>0</v>
      </c>
      <c r="AG2046" s="215">
        <v>0</v>
      </c>
      <c r="AH2046" s="213">
        <v>1737</v>
      </c>
      <c r="AI2046" s="214">
        <v>5430.5567060000003</v>
      </c>
      <c r="AJ2046" s="215">
        <v>9432877</v>
      </c>
      <c r="AK2046" s="218">
        <v>872</v>
      </c>
      <c r="AL2046" s="214">
        <v>5430.5461999999998</v>
      </c>
      <c r="AM2046" s="215">
        <v>4735436</v>
      </c>
      <c r="AN2046" s="229">
        <f t="shared" si="362"/>
        <v>1.7279456856700121E-3</v>
      </c>
      <c r="AO2046" s="230">
        <f t="shared" si="363"/>
        <v>0.33422767343809889</v>
      </c>
      <c r="AP2046" s="38" t="s">
        <v>4</v>
      </c>
      <c r="AQ2046" s="38" t="str">
        <f t="shared" si="364"/>
        <v>상품</v>
      </c>
      <c r="AR2046" s="40">
        <f t="shared" si="365"/>
        <v>0</v>
      </c>
      <c r="AS2046" s="41">
        <f t="shared" si="366"/>
        <v>4735436</v>
      </c>
      <c r="AT2046" s="42">
        <f t="shared" si="367"/>
        <v>0</v>
      </c>
      <c r="AU2046" s="43">
        <f t="shared" si="368"/>
        <v>4735436</v>
      </c>
      <c r="AV2046" s="95">
        <f t="shared" si="369"/>
        <v>4735436.2863999996</v>
      </c>
      <c r="AW2046" s="61" t="str">
        <f t="shared" si="369"/>
        <v/>
      </c>
      <c r="AX2046" s="61" t="str">
        <f t="shared" si="369"/>
        <v/>
      </c>
      <c r="AY2046" s="61" t="str">
        <f t="shared" si="369"/>
        <v/>
      </c>
      <c r="AZ2046" s="44" t="str">
        <f t="shared" si="369"/>
        <v/>
      </c>
      <c r="BA2046" s="45"/>
      <c r="BB2046" s="97">
        <v>872</v>
      </c>
      <c r="BC2046" s="98">
        <v>0</v>
      </c>
      <c r="BD2046" s="98">
        <v>0</v>
      </c>
      <c r="BE2046" s="98">
        <v>0</v>
      </c>
      <c r="BF2046" s="98">
        <v>0</v>
      </c>
      <c r="BG2046" s="99">
        <f t="shared" si="360"/>
        <v>872</v>
      </c>
      <c r="BH2046" s="52">
        <f t="shared" si="370"/>
        <v>0</v>
      </c>
      <c r="BI2046" s="53">
        <f>IFERROR(IF(ROUND(V2046/((D2046+AK2046)/2),1)&lt;0,0,ROUND(V2046/((D2046+AK2046)/2),1)),0)</f>
        <v>1</v>
      </c>
      <c r="BJ2046" s="55" t="str">
        <f>IF(AK2046=0,"정상",IF(AP2046="악성","악성",IF(AND(BL2046&gt;3,BI2046&lt;0.5),"악성",IF(AND(AP2046="정상",BL2046&lt;=3),"정상",IF(BI2046&gt;1,"정상","부진")))))</f>
        <v>부진</v>
      </c>
      <c r="BK2046" s="54">
        <v>45506</v>
      </c>
      <c r="BL2046" s="52">
        <f t="shared" si="371"/>
        <v>26</v>
      </c>
    </row>
    <row r="2047" spans="1:64" ht="17.100000000000001" customHeight="1">
      <c r="A2047" s="58" t="s">
        <v>5</v>
      </c>
      <c r="B2047" s="57" t="s">
        <v>3748</v>
      </c>
      <c r="C2047" s="56" t="s">
        <v>3749</v>
      </c>
      <c r="D2047" s="213">
        <v>2596</v>
      </c>
      <c r="E2047" s="214">
        <v>5444.6054999999997</v>
      </c>
      <c r="F2047" s="215">
        <v>14134195</v>
      </c>
      <c r="G2047" s="213">
        <v>0</v>
      </c>
      <c r="H2047" s="216">
        <v>0</v>
      </c>
      <c r="I2047" s="215">
        <v>0</v>
      </c>
      <c r="J2047" s="213">
        <v>0</v>
      </c>
      <c r="K2047" s="216">
        <v>0</v>
      </c>
      <c r="L2047" s="215">
        <v>0</v>
      </c>
      <c r="M2047" s="213">
        <v>1</v>
      </c>
      <c r="N2047" s="216">
        <v>5445</v>
      </c>
      <c r="O2047" s="215">
        <v>5445</v>
      </c>
      <c r="P2047" s="213">
        <v>0</v>
      </c>
      <c r="Q2047" s="216">
        <v>0</v>
      </c>
      <c r="R2047" s="215">
        <v>0</v>
      </c>
      <c r="S2047" s="213">
        <v>1</v>
      </c>
      <c r="T2047" s="214">
        <v>5445</v>
      </c>
      <c r="U2047" s="217">
        <v>5445</v>
      </c>
      <c r="V2047" s="213">
        <v>2467</v>
      </c>
      <c r="W2047" s="216">
        <v>5444.6059990000003</v>
      </c>
      <c r="X2047" s="215">
        <v>13431843</v>
      </c>
      <c r="Y2047" s="213">
        <v>0</v>
      </c>
      <c r="Z2047" s="216">
        <v>0</v>
      </c>
      <c r="AA2047" s="215">
        <v>0</v>
      </c>
      <c r="AB2047" s="213">
        <v>2</v>
      </c>
      <c r="AC2047" s="216">
        <v>5445</v>
      </c>
      <c r="AD2047" s="215">
        <v>10890</v>
      </c>
      <c r="AE2047" s="213">
        <v>0</v>
      </c>
      <c r="AF2047" s="216">
        <v>0</v>
      </c>
      <c r="AG2047" s="215">
        <v>0</v>
      </c>
      <c r="AH2047" s="213">
        <v>2469</v>
      </c>
      <c r="AI2047" s="214">
        <v>5444.6063180000001</v>
      </c>
      <c r="AJ2047" s="215">
        <v>13442733</v>
      </c>
      <c r="AK2047" s="218">
        <v>128</v>
      </c>
      <c r="AL2047" s="214">
        <v>5444.5931</v>
      </c>
      <c r="AM2047" s="215">
        <v>696907</v>
      </c>
      <c r="AN2047" s="229">
        <f t="shared" si="362"/>
        <v>2.5429916991027464E-4</v>
      </c>
      <c r="AO2047" s="230">
        <f t="shared" si="363"/>
        <v>4.928763958413554E-2</v>
      </c>
      <c r="AP2047" s="38" t="s">
        <v>4</v>
      </c>
      <c r="AQ2047" s="38" t="str">
        <f t="shared" si="364"/>
        <v>상품</v>
      </c>
      <c r="AR2047" s="40">
        <f t="shared" si="365"/>
        <v>0</v>
      </c>
      <c r="AS2047" s="41">
        <f t="shared" si="366"/>
        <v>696907</v>
      </c>
      <c r="AT2047" s="42">
        <f t="shared" si="367"/>
        <v>0</v>
      </c>
      <c r="AU2047" s="43">
        <f t="shared" si="368"/>
        <v>696907</v>
      </c>
      <c r="AV2047" s="95">
        <f t="shared" si="369"/>
        <v>696907.91680000001</v>
      </c>
      <c r="AW2047" s="61" t="str">
        <f t="shared" si="369"/>
        <v/>
      </c>
      <c r="AX2047" s="61" t="str">
        <f t="shared" si="369"/>
        <v/>
      </c>
      <c r="AY2047" s="61" t="str">
        <f t="shared" si="369"/>
        <v/>
      </c>
      <c r="AZ2047" s="44" t="str">
        <f t="shared" si="369"/>
        <v/>
      </c>
      <c r="BA2047" s="45"/>
      <c r="BB2047" s="97">
        <v>128</v>
      </c>
      <c r="BC2047" s="98">
        <v>0</v>
      </c>
      <c r="BD2047" s="98">
        <v>0</v>
      </c>
      <c r="BE2047" s="98">
        <v>0</v>
      </c>
      <c r="BF2047" s="98">
        <v>0</v>
      </c>
      <c r="BG2047" s="99">
        <f t="shared" si="360"/>
        <v>128</v>
      </c>
      <c r="BH2047" s="52">
        <f t="shared" si="370"/>
        <v>0</v>
      </c>
      <c r="BI2047" s="53">
        <f>IFERROR(IF(ROUND(V2047/((D2047+AK2047)/2),1)&lt;0,0,ROUND(V2047/((D2047+AK2047)/2),1)),0)</f>
        <v>1.8</v>
      </c>
      <c r="BJ2047" s="55" t="str">
        <f>IF(AK2047=0,"정상",IF(AP2047="악성","악성",IF(AND(BL2047&gt;3,BI2047&lt;0.5),"악성",IF(AND(AP2047="정상",BL2047&lt;=3),"정상",IF(BI2047&gt;1,"정상","부진")))))</f>
        <v>정상</v>
      </c>
      <c r="BK2047" s="54">
        <v>45506</v>
      </c>
      <c r="BL2047" s="52">
        <f t="shared" si="371"/>
        <v>26</v>
      </c>
    </row>
    <row r="2048" spans="1:64" ht="17.100000000000001" customHeight="1">
      <c r="A2048" s="58" t="s">
        <v>5</v>
      </c>
      <c r="B2048" s="57" t="s">
        <v>3750</v>
      </c>
      <c r="C2048" s="56" t="s">
        <v>3751</v>
      </c>
      <c r="D2048" s="213">
        <v>2931</v>
      </c>
      <c r="E2048" s="214">
        <v>5107.8078999999998</v>
      </c>
      <c r="F2048" s="215">
        <v>14970985</v>
      </c>
      <c r="G2048" s="213">
        <v>0</v>
      </c>
      <c r="H2048" s="216">
        <v>0</v>
      </c>
      <c r="I2048" s="215">
        <v>0</v>
      </c>
      <c r="J2048" s="213">
        <v>0</v>
      </c>
      <c r="K2048" s="216">
        <v>0</v>
      </c>
      <c r="L2048" s="215">
        <v>0</v>
      </c>
      <c r="M2048" s="213">
        <v>0</v>
      </c>
      <c r="N2048" s="216">
        <v>0</v>
      </c>
      <c r="O2048" s="215">
        <v>0</v>
      </c>
      <c r="P2048" s="213">
        <v>0</v>
      </c>
      <c r="Q2048" s="216">
        <v>0</v>
      </c>
      <c r="R2048" s="215">
        <v>0</v>
      </c>
      <c r="S2048" s="213">
        <v>0</v>
      </c>
      <c r="T2048" s="214">
        <v>0</v>
      </c>
      <c r="U2048" s="217">
        <v>0</v>
      </c>
      <c r="V2048" s="213">
        <v>1169</v>
      </c>
      <c r="W2048" s="216">
        <v>5107.8126599999996</v>
      </c>
      <c r="X2048" s="215">
        <v>5971033</v>
      </c>
      <c r="Y2048" s="213">
        <v>0</v>
      </c>
      <c r="Z2048" s="216">
        <v>0</v>
      </c>
      <c r="AA2048" s="215">
        <v>0</v>
      </c>
      <c r="AB2048" s="213">
        <v>1</v>
      </c>
      <c r="AC2048" s="216">
        <v>5108</v>
      </c>
      <c r="AD2048" s="215">
        <v>5108</v>
      </c>
      <c r="AE2048" s="213">
        <v>0</v>
      </c>
      <c r="AF2048" s="216">
        <v>0</v>
      </c>
      <c r="AG2048" s="215">
        <v>0</v>
      </c>
      <c r="AH2048" s="213">
        <v>1170</v>
      </c>
      <c r="AI2048" s="214">
        <v>5107.8128200000001</v>
      </c>
      <c r="AJ2048" s="215">
        <v>5976141</v>
      </c>
      <c r="AK2048" s="218">
        <v>1761</v>
      </c>
      <c r="AL2048" s="214">
        <v>5107.8051999999998</v>
      </c>
      <c r="AM2048" s="215">
        <v>8994844</v>
      </c>
      <c r="AN2048" s="229">
        <f t="shared" si="362"/>
        <v>3.282190253035791E-3</v>
      </c>
      <c r="AO2048" s="230">
        <f t="shared" si="363"/>
        <v>0.60081883316274309</v>
      </c>
      <c r="AP2048" s="38" t="s">
        <v>4</v>
      </c>
      <c r="AQ2048" s="38" t="str">
        <f t="shared" si="364"/>
        <v>상품</v>
      </c>
      <c r="AR2048" s="40">
        <f t="shared" si="365"/>
        <v>0</v>
      </c>
      <c r="AS2048" s="41">
        <f t="shared" si="366"/>
        <v>8994844</v>
      </c>
      <c r="AT2048" s="42">
        <f t="shared" si="367"/>
        <v>0</v>
      </c>
      <c r="AU2048" s="43">
        <f t="shared" si="368"/>
        <v>8994844</v>
      </c>
      <c r="AV2048" s="95">
        <f t="shared" si="369"/>
        <v>8994844.9572000001</v>
      </c>
      <c r="AW2048" s="61" t="str">
        <f t="shared" si="369"/>
        <v/>
      </c>
      <c r="AX2048" s="61" t="str">
        <f t="shared" si="369"/>
        <v/>
      </c>
      <c r="AY2048" s="61" t="str">
        <f t="shared" si="369"/>
        <v/>
      </c>
      <c r="AZ2048" s="44" t="str">
        <f t="shared" si="369"/>
        <v/>
      </c>
      <c r="BA2048" s="45"/>
      <c r="BB2048" s="97">
        <v>1761</v>
      </c>
      <c r="BC2048" s="98">
        <v>0</v>
      </c>
      <c r="BD2048" s="98">
        <v>0</v>
      </c>
      <c r="BE2048" s="98">
        <v>0</v>
      </c>
      <c r="BF2048" s="98">
        <v>0</v>
      </c>
      <c r="BG2048" s="99">
        <f t="shared" si="360"/>
        <v>1761</v>
      </c>
      <c r="BH2048" s="52">
        <f t="shared" si="370"/>
        <v>0</v>
      </c>
      <c r="BI2048" s="53">
        <f>IFERROR(IF(ROUND(V2048/((D2048+AK2048)/2),1)&lt;0,0,ROUND(V2048/((D2048+AK2048)/2),1)),0)</f>
        <v>0.5</v>
      </c>
      <c r="BJ2048" s="55" t="str">
        <f>IF(AK2048=0,"정상",IF(AP2048="악성","악성",IF(AND(BL2048&gt;3,BI2048&lt;0.5),"악성",IF(AND(AP2048="정상",BL2048&lt;=3),"정상",IF(BI2048&gt;1,"정상","부진")))))</f>
        <v>부진</v>
      </c>
      <c r="BK2048" s="54">
        <v>45506</v>
      </c>
      <c r="BL2048" s="52">
        <f t="shared" si="371"/>
        <v>26</v>
      </c>
    </row>
    <row r="2049" spans="1:64" ht="17.100000000000001" customHeight="1">
      <c r="A2049" s="58" t="s">
        <v>5</v>
      </c>
      <c r="B2049" s="57" t="s">
        <v>3752</v>
      </c>
      <c r="C2049" s="56" t="s">
        <v>3753</v>
      </c>
      <c r="D2049" s="213">
        <v>2886</v>
      </c>
      <c r="E2049" s="214">
        <v>5528.7808999999997</v>
      </c>
      <c r="F2049" s="215">
        <v>15956061</v>
      </c>
      <c r="G2049" s="213">
        <v>0</v>
      </c>
      <c r="H2049" s="216">
        <v>0</v>
      </c>
      <c r="I2049" s="215">
        <v>0</v>
      </c>
      <c r="J2049" s="213">
        <v>0</v>
      </c>
      <c r="K2049" s="216">
        <v>0</v>
      </c>
      <c r="L2049" s="215">
        <v>0</v>
      </c>
      <c r="M2049" s="213">
        <v>5</v>
      </c>
      <c r="N2049" s="216">
        <v>5528.8</v>
      </c>
      <c r="O2049" s="215">
        <v>27644</v>
      </c>
      <c r="P2049" s="213">
        <v>0</v>
      </c>
      <c r="Q2049" s="216">
        <v>0</v>
      </c>
      <c r="R2049" s="215">
        <v>0</v>
      </c>
      <c r="S2049" s="213">
        <v>5</v>
      </c>
      <c r="T2049" s="214">
        <v>5528.8</v>
      </c>
      <c r="U2049" s="217">
        <v>27644</v>
      </c>
      <c r="V2049" s="213">
        <v>1631</v>
      </c>
      <c r="W2049" s="216">
        <v>5528.7835679999998</v>
      </c>
      <c r="X2049" s="215">
        <v>9017446</v>
      </c>
      <c r="Y2049" s="213">
        <v>0</v>
      </c>
      <c r="Z2049" s="216">
        <v>0</v>
      </c>
      <c r="AA2049" s="215">
        <v>0</v>
      </c>
      <c r="AB2049" s="213">
        <v>0</v>
      </c>
      <c r="AC2049" s="216">
        <v>0</v>
      </c>
      <c r="AD2049" s="215">
        <v>0</v>
      </c>
      <c r="AE2049" s="213">
        <v>0</v>
      </c>
      <c r="AF2049" s="216">
        <v>0</v>
      </c>
      <c r="AG2049" s="215">
        <v>0</v>
      </c>
      <c r="AH2049" s="213">
        <v>1631</v>
      </c>
      <c r="AI2049" s="214">
        <v>5528.7835679999998</v>
      </c>
      <c r="AJ2049" s="215">
        <v>9017446</v>
      </c>
      <c r="AK2049" s="218">
        <v>1260</v>
      </c>
      <c r="AL2049" s="214">
        <v>5528.7772000000004</v>
      </c>
      <c r="AM2049" s="215">
        <v>6966259</v>
      </c>
      <c r="AN2049" s="229">
        <f t="shared" si="362"/>
        <v>2.5419659740538976E-3</v>
      </c>
      <c r="AO2049" s="230">
        <f t="shared" si="363"/>
        <v>0.43583535108958837</v>
      </c>
      <c r="AP2049" s="38" t="s">
        <v>4</v>
      </c>
      <c r="AQ2049" s="38" t="str">
        <f t="shared" si="364"/>
        <v>상품</v>
      </c>
      <c r="AR2049" s="40">
        <f t="shared" si="365"/>
        <v>0</v>
      </c>
      <c r="AS2049" s="41">
        <f t="shared" si="366"/>
        <v>6966259</v>
      </c>
      <c r="AT2049" s="42">
        <f t="shared" si="367"/>
        <v>0</v>
      </c>
      <c r="AU2049" s="43">
        <f t="shared" si="368"/>
        <v>6966259</v>
      </c>
      <c r="AV2049" s="95">
        <f t="shared" si="369"/>
        <v>6966259.2720000008</v>
      </c>
      <c r="AW2049" s="61" t="str">
        <f t="shared" si="369"/>
        <v/>
      </c>
      <c r="AX2049" s="61" t="str">
        <f t="shared" si="369"/>
        <v/>
      </c>
      <c r="AY2049" s="61" t="str">
        <f t="shared" si="369"/>
        <v/>
      </c>
      <c r="AZ2049" s="44" t="str">
        <f t="shared" si="369"/>
        <v/>
      </c>
      <c r="BA2049" s="45"/>
      <c r="BB2049" s="97">
        <v>1260</v>
      </c>
      <c r="BC2049" s="98">
        <v>0</v>
      </c>
      <c r="BD2049" s="98">
        <v>0</v>
      </c>
      <c r="BE2049" s="98">
        <v>0</v>
      </c>
      <c r="BF2049" s="98">
        <v>0</v>
      </c>
      <c r="BG2049" s="99">
        <f t="shared" si="360"/>
        <v>1260</v>
      </c>
      <c r="BH2049" s="52">
        <f t="shared" si="370"/>
        <v>0</v>
      </c>
      <c r="BI2049" s="53">
        <f>IFERROR(IF(ROUND(V2049/((D2049+AK2049)/2),1)&lt;0,0,ROUND(V2049/((D2049+AK2049)/2),1)),0)</f>
        <v>0.8</v>
      </c>
      <c r="BJ2049" s="55" t="str">
        <f>IF(AK2049=0,"정상",IF(AP2049="악성","악성",IF(AND(BL2049&gt;3,BI2049&lt;0.5),"악성",IF(AND(AP2049="정상",BL2049&lt;=3),"정상",IF(BI2049&gt;1,"정상","부진")))))</f>
        <v>부진</v>
      </c>
      <c r="BK2049" s="54">
        <v>45506</v>
      </c>
      <c r="BL2049" s="52">
        <f t="shared" si="371"/>
        <v>26</v>
      </c>
    </row>
    <row r="2050" spans="1:64" ht="17.100000000000001" customHeight="1">
      <c r="A2050" s="58" t="s">
        <v>5</v>
      </c>
      <c r="B2050" s="57" t="s">
        <v>3754</v>
      </c>
      <c r="C2050" s="56" t="s">
        <v>3755</v>
      </c>
      <c r="D2050" s="213">
        <v>2848</v>
      </c>
      <c r="E2050" s="214">
        <v>5474.1187</v>
      </c>
      <c r="F2050" s="215">
        <v>15590290</v>
      </c>
      <c r="G2050" s="213">
        <v>0</v>
      </c>
      <c r="H2050" s="216">
        <v>0</v>
      </c>
      <c r="I2050" s="215">
        <v>0</v>
      </c>
      <c r="J2050" s="213">
        <v>0</v>
      </c>
      <c r="K2050" s="216">
        <v>0</v>
      </c>
      <c r="L2050" s="215">
        <v>0</v>
      </c>
      <c r="M2050" s="213">
        <v>0</v>
      </c>
      <c r="N2050" s="216">
        <v>0</v>
      </c>
      <c r="O2050" s="215">
        <v>0</v>
      </c>
      <c r="P2050" s="213">
        <v>0</v>
      </c>
      <c r="Q2050" s="216">
        <v>0</v>
      </c>
      <c r="R2050" s="215">
        <v>0</v>
      </c>
      <c r="S2050" s="213">
        <v>0</v>
      </c>
      <c r="T2050" s="214">
        <v>0</v>
      </c>
      <c r="U2050" s="217">
        <v>0</v>
      </c>
      <c r="V2050" s="213">
        <v>1696</v>
      </c>
      <c r="W2050" s="216">
        <v>5474.1214620000001</v>
      </c>
      <c r="X2050" s="215">
        <v>9284110</v>
      </c>
      <c r="Y2050" s="213">
        <v>0</v>
      </c>
      <c r="Z2050" s="216">
        <v>0</v>
      </c>
      <c r="AA2050" s="215">
        <v>0</v>
      </c>
      <c r="AB2050" s="213">
        <v>3</v>
      </c>
      <c r="AC2050" s="216">
        <v>5474.6666660000001</v>
      </c>
      <c r="AD2050" s="215">
        <v>16424</v>
      </c>
      <c r="AE2050" s="213">
        <v>0</v>
      </c>
      <c r="AF2050" s="216">
        <v>0</v>
      </c>
      <c r="AG2050" s="215">
        <v>0</v>
      </c>
      <c r="AH2050" s="213">
        <v>1699</v>
      </c>
      <c r="AI2050" s="214">
        <v>5474.1224240000001</v>
      </c>
      <c r="AJ2050" s="215">
        <v>9300534</v>
      </c>
      <c r="AK2050" s="218">
        <v>1149</v>
      </c>
      <c r="AL2050" s="214">
        <v>5474.1135000000004</v>
      </c>
      <c r="AM2050" s="215">
        <v>6289756</v>
      </c>
      <c r="AN2050" s="229">
        <f t="shared" si="362"/>
        <v>2.2951121594964167E-3</v>
      </c>
      <c r="AO2050" s="230">
        <f t="shared" si="363"/>
        <v>0.40344101123595505</v>
      </c>
      <c r="AP2050" s="38" t="s">
        <v>4</v>
      </c>
      <c r="AQ2050" s="38" t="str">
        <f t="shared" si="364"/>
        <v>상품</v>
      </c>
      <c r="AR2050" s="40">
        <f t="shared" si="365"/>
        <v>0</v>
      </c>
      <c r="AS2050" s="41">
        <f t="shared" si="366"/>
        <v>6289756</v>
      </c>
      <c r="AT2050" s="42">
        <f t="shared" si="367"/>
        <v>0</v>
      </c>
      <c r="AU2050" s="43">
        <f t="shared" si="368"/>
        <v>6289756</v>
      </c>
      <c r="AV2050" s="95">
        <f t="shared" si="369"/>
        <v>6289756.4115000004</v>
      </c>
      <c r="AW2050" s="61" t="str">
        <f t="shared" si="369"/>
        <v/>
      </c>
      <c r="AX2050" s="61" t="str">
        <f t="shared" si="369"/>
        <v/>
      </c>
      <c r="AY2050" s="61" t="str">
        <f t="shared" si="369"/>
        <v/>
      </c>
      <c r="AZ2050" s="44" t="str">
        <f t="shared" si="369"/>
        <v/>
      </c>
      <c r="BA2050" s="45"/>
      <c r="BB2050" s="97">
        <v>1149</v>
      </c>
      <c r="BC2050" s="98">
        <v>0</v>
      </c>
      <c r="BD2050" s="98">
        <v>0</v>
      </c>
      <c r="BE2050" s="98">
        <v>0</v>
      </c>
      <c r="BF2050" s="98">
        <v>0</v>
      </c>
      <c r="BG2050" s="99">
        <f t="shared" si="360"/>
        <v>1149</v>
      </c>
      <c r="BH2050" s="52">
        <f t="shared" si="370"/>
        <v>0</v>
      </c>
      <c r="BI2050" s="53">
        <f>IFERROR(IF(ROUND(V2050/((D2050+AK2050)/2),1)&lt;0,0,ROUND(V2050/((D2050+AK2050)/2),1)),0)</f>
        <v>0.8</v>
      </c>
      <c r="BJ2050" s="55" t="str">
        <f>IF(AK2050=0,"정상",IF(AP2050="악성","악성",IF(AND(BL2050&gt;3,BI2050&lt;0.5),"악성",IF(AND(AP2050="정상",BL2050&lt;=3),"정상",IF(BI2050&gt;1,"정상","부진")))))</f>
        <v>부진</v>
      </c>
      <c r="BK2050" s="54">
        <v>45506</v>
      </c>
      <c r="BL2050" s="52">
        <f t="shared" si="371"/>
        <v>26</v>
      </c>
    </row>
    <row r="2051" spans="1:64" ht="17.100000000000001" customHeight="1">
      <c r="A2051" s="58" t="s">
        <v>5</v>
      </c>
      <c r="B2051" s="57" t="s">
        <v>3756</v>
      </c>
      <c r="C2051" s="56" t="s">
        <v>3757</v>
      </c>
      <c r="D2051" s="213">
        <v>2712</v>
      </c>
      <c r="E2051" s="214">
        <v>5147.4845999999998</v>
      </c>
      <c r="F2051" s="215">
        <v>13959978</v>
      </c>
      <c r="G2051" s="213">
        <v>0</v>
      </c>
      <c r="H2051" s="216">
        <v>0</v>
      </c>
      <c r="I2051" s="215">
        <v>0</v>
      </c>
      <c r="J2051" s="213">
        <v>0</v>
      </c>
      <c r="K2051" s="216">
        <v>0</v>
      </c>
      <c r="L2051" s="215">
        <v>0</v>
      </c>
      <c r="M2051" s="213">
        <v>1</v>
      </c>
      <c r="N2051" s="216">
        <v>5147</v>
      </c>
      <c r="O2051" s="215">
        <v>5147</v>
      </c>
      <c r="P2051" s="213">
        <v>0</v>
      </c>
      <c r="Q2051" s="216">
        <v>0</v>
      </c>
      <c r="R2051" s="215">
        <v>0</v>
      </c>
      <c r="S2051" s="213">
        <v>1</v>
      </c>
      <c r="T2051" s="214">
        <v>5147</v>
      </c>
      <c r="U2051" s="217">
        <v>5147</v>
      </c>
      <c r="V2051" s="213">
        <v>1740</v>
      </c>
      <c r="W2051" s="216">
        <v>5147.4879309999997</v>
      </c>
      <c r="X2051" s="215">
        <v>8956629</v>
      </c>
      <c r="Y2051" s="213">
        <v>0</v>
      </c>
      <c r="Z2051" s="216">
        <v>0</v>
      </c>
      <c r="AA2051" s="215">
        <v>0</v>
      </c>
      <c r="AB2051" s="213">
        <v>14</v>
      </c>
      <c r="AC2051" s="216">
        <v>5147.5714280000002</v>
      </c>
      <c r="AD2051" s="215">
        <v>72066</v>
      </c>
      <c r="AE2051" s="213">
        <v>0</v>
      </c>
      <c r="AF2051" s="216">
        <v>0</v>
      </c>
      <c r="AG2051" s="215">
        <v>0</v>
      </c>
      <c r="AH2051" s="213">
        <v>1754</v>
      </c>
      <c r="AI2051" s="214">
        <v>5147.4885969999996</v>
      </c>
      <c r="AJ2051" s="215">
        <v>9028695</v>
      </c>
      <c r="AK2051" s="218">
        <v>959</v>
      </c>
      <c r="AL2051" s="214">
        <v>5147.4773999999998</v>
      </c>
      <c r="AM2051" s="215">
        <v>4936430</v>
      </c>
      <c r="AN2051" s="229">
        <f t="shared" si="362"/>
        <v>1.8012877633890561E-3</v>
      </c>
      <c r="AO2051" s="230">
        <f t="shared" si="363"/>
        <v>0.35348322889789902</v>
      </c>
      <c r="AP2051" s="38" t="s">
        <v>4</v>
      </c>
      <c r="AQ2051" s="38" t="str">
        <f t="shared" si="364"/>
        <v>상품</v>
      </c>
      <c r="AR2051" s="40">
        <f t="shared" si="365"/>
        <v>0</v>
      </c>
      <c r="AS2051" s="41">
        <f t="shared" si="366"/>
        <v>4936430</v>
      </c>
      <c r="AT2051" s="42">
        <f t="shared" si="367"/>
        <v>0</v>
      </c>
      <c r="AU2051" s="43">
        <f t="shared" si="368"/>
        <v>4936430</v>
      </c>
      <c r="AV2051" s="95">
        <f t="shared" si="369"/>
        <v>4936430.8265999993</v>
      </c>
      <c r="AW2051" s="61" t="str">
        <f t="shared" si="369"/>
        <v/>
      </c>
      <c r="AX2051" s="61" t="str">
        <f t="shared" si="369"/>
        <v/>
      </c>
      <c r="AY2051" s="61" t="str">
        <f t="shared" si="369"/>
        <v/>
      </c>
      <c r="AZ2051" s="44" t="str">
        <f t="shared" si="369"/>
        <v/>
      </c>
      <c r="BA2051" s="45"/>
      <c r="BB2051" s="97">
        <v>959</v>
      </c>
      <c r="BC2051" s="98">
        <v>0</v>
      </c>
      <c r="BD2051" s="98">
        <v>0</v>
      </c>
      <c r="BE2051" s="98">
        <v>0</v>
      </c>
      <c r="BF2051" s="98">
        <v>0</v>
      </c>
      <c r="BG2051" s="99">
        <f t="shared" si="360"/>
        <v>959</v>
      </c>
      <c r="BH2051" s="52">
        <f t="shared" si="370"/>
        <v>0</v>
      </c>
      <c r="BI2051" s="53">
        <f>IFERROR(IF(ROUND(V2051/((D2051+AK2051)/2),1)&lt;0,0,ROUND(V2051/((D2051+AK2051)/2),1)),0)</f>
        <v>0.9</v>
      </c>
      <c r="BJ2051" s="55" t="str">
        <f>IF(AK2051=0,"정상",IF(AP2051="악성","악성",IF(AND(BL2051&gt;3,BI2051&lt;0.5),"악성",IF(AND(AP2051="정상",BL2051&lt;=3),"정상",IF(BI2051&gt;1,"정상","부진")))))</f>
        <v>부진</v>
      </c>
      <c r="BK2051" s="54">
        <v>45506</v>
      </c>
      <c r="BL2051" s="52">
        <f t="shared" si="371"/>
        <v>26</v>
      </c>
    </row>
    <row r="2052" spans="1:64" ht="17.100000000000001" customHeight="1">
      <c r="A2052" s="58" t="s">
        <v>5</v>
      </c>
      <c r="B2052" s="57" t="s">
        <v>3758</v>
      </c>
      <c r="C2052" s="56" t="s">
        <v>3759</v>
      </c>
      <c r="D2052" s="213">
        <v>1335</v>
      </c>
      <c r="E2052" s="214">
        <v>2778.4202</v>
      </c>
      <c r="F2052" s="215">
        <v>3709190</v>
      </c>
      <c r="G2052" s="213">
        <v>1536</v>
      </c>
      <c r="H2052" s="216">
        <v>2794.7890619999998</v>
      </c>
      <c r="I2052" s="215">
        <v>4292796</v>
      </c>
      <c r="J2052" s="213">
        <v>0</v>
      </c>
      <c r="K2052" s="216">
        <v>0</v>
      </c>
      <c r="L2052" s="215">
        <v>0</v>
      </c>
      <c r="M2052" s="213">
        <v>0</v>
      </c>
      <c r="N2052" s="216">
        <v>0</v>
      </c>
      <c r="O2052" s="215">
        <v>0</v>
      </c>
      <c r="P2052" s="213">
        <v>0</v>
      </c>
      <c r="Q2052" s="216">
        <v>0</v>
      </c>
      <c r="R2052" s="215">
        <v>0</v>
      </c>
      <c r="S2052" s="213">
        <v>1536</v>
      </c>
      <c r="T2052" s="214">
        <v>2794.7890619999998</v>
      </c>
      <c r="U2052" s="217">
        <v>4292796</v>
      </c>
      <c r="V2052" s="213">
        <v>2790</v>
      </c>
      <c r="W2052" s="216">
        <v>2787.1</v>
      </c>
      <c r="X2052" s="215">
        <v>7776009</v>
      </c>
      <c r="Y2052" s="213">
        <v>0</v>
      </c>
      <c r="Z2052" s="216">
        <v>0</v>
      </c>
      <c r="AA2052" s="215">
        <v>0</v>
      </c>
      <c r="AB2052" s="213">
        <v>14</v>
      </c>
      <c r="AC2052" s="216">
        <v>2780.4285709999999</v>
      </c>
      <c r="AD2052" s="215">
        <v>38926</v>
      </c>
      <c r="AE2052" s="213">
        <v>0</v>
      </c>
      <c r="AF2052" s="216">
        <v>0</v>
      </c>
      <c r="AG2052" s="215">
        <v>0</v>
      </c>
      <c r="AH2052" s="213">
        <v>2804</v>
      </c>
      <c r="AI2052" s="214">
        <v>2787.0666900000001</v>
      </c>
      <c r="AJ2052" s="215">
        <v>7814935</v>
      </c>
      <c r="AK2052" s="218">
        <v>67</v>
      </c>
      <c r="AL2052" s="214">
        <v>2791.8081999999999</v>
      </c>
      <c r="AM2052" s="215">
        <v>187051</v>
      </c>
      <c r="AN2052" s="229">
        <f t="shared" si="362"/>
        <v>6.8254320922141374E-5</v>
      </c>
      <c r="AO2052" s="230">
        <f t="shared" si="363"/>
        <v>2.3336816440264717E-2</v>
      </c>
      <c r="AP2052" s="38" t="s">
        <v>2</v>
      </c>
      <c r="AQ2052" s="38" t="str">
        <f t="shared" si="364"/>
        <v>상품</v>
      </c>
      <c r="AR2052" s="40">
        <f t="shared" si="365"/>
        <v>0</v>
      </c>
      <c r="AS2052" s="41">
        <f t="shared" si="366"/>
        <v>0</v>
      </c>
      <c r="AT2052" s="42">
        <f t="shared" si="367"/>
        <v>187051</v>
      </c>
      <c r="AU2052" s="43">
        <f t="shared" si="368"/>
        <v>187051</v>
      </c>
      <c r="AV2052" s="95">
        <f t="shared" si="369"/>
        <v>187051.14939999999</v>
      </c>
      <c r="AW2052" s="61" t="str">
        <f t="shared" si="369"/>
        <v/>
      </c>
      <c r="AX2052" s="61" t="str">
        <f t="shared" si="369"/>
        <v/>
      </c>
      <c r="AY2052" s="61" t="str">
        <f t="shared" si="369"/>
        <v/>
      </c>
      <c r="AZ2052" s="44" t="str">
        <f t="shared" si="369"/>
        <v/>
      </c>
      <c r="BA2052" s="45"/>
      <c r="BB2052" s="97">
        <v>67</v>
      </c>
      <c r="BC2052" s="98">
        <v>0</v>
      </c>
      <c r="BD2052" s="98">
        <v>0</v>
      </c>
      <c r="BE2052" s="98">
        <v>0</v>
      </c>
      <c r="BF2052" s="98">
        <v>0</v>
      </c>
      <c r="BG2052" s="99">
        <f t="shared" si="360"/>
        <v>67</v>
      </c>
      <c r="BH2052" s="52">
        <f t="shared" si="370"/>
        <v>0</v>
      </c>
      <c r="BI2052" s="53">
        <f>IFERROR(IF(ROUND(V2052/((D2052+AK2052)/2),1)&lt;0,0,ROUND(V2052/((D2052+AK2052)/2),1)),0)</f>
        <v>4</v>
      </c>
      <c r="BJ2052" s="55" t="str">
        <f>IF(AK2052=0,"정상",IF(AP2052="악성","악성",IF(AND(BL2052&gt;3,BI2052&lt;0.5),"악성",IF(AND(AP2052="정상",BL2052&lt;=3),"정상",IF(BI2052&gt;1,"정상","부진")))))</f>
        <v>정상</v>
      </c>
      <c r="BK2052" s="54">
        <v>45901</v>
      </c>
      <c r="BL2052" s="52">
        <f t="shared" si="371"/>
        <v>13</v>
      </c>
    </row>
    <row r="2053" spans="1:64" ht="17.100000000000001" customHeight="1">
      <c r="A2053" s="58" t="s">
        <v>5</v>
      </c>
      <c r="B2053" s="57" t="s">
        <v>3760</v>
      </c>
      <c r="C2053" s="56" t="s">
        <v>3761</v>
      </c>
      <c r="D2053" s="213">
        <v>4129</v>
      </c>
      <c r="E2053" s="214">
        <v>2697.3791999999999</v>
      </c>
      <c r="F2053" s="215">
        <v>11137478</v>
      </c>
      <c r="G2053" s="213">
        <v>4704</v>
      </c>
      <c r="H2053" s="216">
        <v>2824.984481</v>
      </c>
      <c r="I2053" s="215">
        <v>13288727</v>
      </c>
      <c r="J2053" s="213">
        <v>0</v>
      </c>
      <c r="K2053" s="216">
        <v>0</v>
      </c>
      <c r="L2053" s="215">
        <v>0</v>
      </c>
      <c r="M2053" s="213">
        <v>0</v>
      </c>
      <c r="N2053" s="216">
        <v>0</v>
      </c>
      <c r="O2053" s="215">
        <v>0</v>
      </c>
      <c r="P2053" s="213">
        <v>0</v>
      </c>
      <c r="Q2053" s="216">
        <v>0</v>
      </c>
      <c r="R2053" s="215">
        <v>0</v>
      </c>
      <c r="S2053" s="213">
        <v>4704</v>
      </c>
      <c r="T2053" s="214">
        <v>2824.984481</v>
      </c>
      <c r="U2053" s="217">
        <v>13288727</v>
      </c>
      <c r="V2053" s="213">
        <v>8748</v>
      </c>
      <c r="W2053" s="216">
        <v>2765.5679009999999</v>
      </c>
      <c r="X2053" s="215">
        <v>24193188</v>
      </c>
      <c r="Y2053" s="213">
        <v>0</v>
      </c>
      <c r="Z2053" s="216">
        <v>0</v>
      </c>
      <c r="AA2053" s="215">
        <v>0</v>
      </c>
      <c r="AB2053" s="213">
        <v>62</v>
      </c>
      <c r="AC2053" s="216">
        <v>2706.3387090000001</v>
      </c>
      <c r="AD2053" s="215">
        <v>167793</v>
      </c>
      <c r="AE2053" s="213">
        <v>0</v>
      </c>
      <c r="AF2053" s="216">
        <v>0</v>
      </c>
      <c r="AG2053" s="215">
        <v>0</v>
      </c>
      <c r="AH2053" s="213">
        <v>8810</v>
      </c>
      <c r="AI2053" s="214">
        <v>2765.1510779999999</v>
      </c>
      <c r="AJ2053" s="215">
        <v>24360981</v>
      </c>
      <c r="AK2053" s="218">
        <v>23</v>
      </c>
      <c r="AL2053" s="214">
        <v>2835.84</v>
      </c>
      <c r="AM2053" s="215">
        <v>65224</v>
      </c>
      <c r="AN2053" s="229">
        <f t="shared" si="362"/>
        <v>2.38000322255735E-5</v>
      </c>
      <c r="AO2053" s="230">
        <f t="shared" si="363"/>
        <v>2.6038718442205366E-3</v>
      </c>
      <c r="AP2053" s="38" t="s">
        <v>2</v>
      </c>
      <c r="AQ2053" s="38" t="str">
        <f t="shared" si="364"/>
        <v>상품</v>
      </c>
      <c r="AR2053" s="40">
        <f t="shared" si="365"/>
        <v>0</v>
      </c>
      <c r="AS2053" s="41">
        <f t="shared" si="366"/>
        <v>0</v>
      </c>
      <c r="AT2053" s="42">
        <f t="shared" si="367"/>
        <v>65224</v>
      </c>
      <c r="AU2053" s="43">
        <f t="shared" si="368"/>
        <v>65224</v>
      </c>
      <c r="AV2053" s="95">
        <f t="shared" si="369"/>
        <v>65224.320000000007</v>
      </c>
      <c r="AW2053" s="61" t="str">
        <f t="shared" si="369"/>
        <v/>
      </c>
      <c r="AX2053" s="61" t="str">
        <f t="shared" si="369"/>
        <v/>
      </c>
      <c r="AY2053" s="61" t="str">
        <f t="shared" si="369"/>
        <v/>
      </c>
      <c r="AZ2053" s="44" t="str">
        <f t="shared" si="369"/>
        <v/>
      </c>
      <c r="BA2053" s="45"/>
      <c r="BB2053" s="97">
        <v>23</v>
      </c>
      <c r="BC2053" s="98">
        <v>0</v>
      </c>
      <c r="BD2053" s="98">
        <v>0</v>
      </c>
      <c r="BE2053" s="98">
        <v>0</v>
      </c>
      <c r="BF2053" s="98">
        <v>0</v>
      </c>
      <c r="BG2053" s="99">
        <f t="shared" si="360"/>
        <v>23</v>
      </c>
      <c r="BH2053" s="52">
        <f t="shared" si="370"/>
        <v>0</v>
      </c>
      <c r="BI2053" s="53">
        <f>IFERROR(IF(ROUND(V2053/((D2053+AK2053)/2),1)&lt;0,0,ROUND(V2053/((D2053+AK2053)/2),1)),0)</f>
        <v>4.2</v>
      </c>
      <c r="BJ2053" s="55" t="str">
        <f>IF(AK2053=0,"정상",IF(AP2053="악성","악성",IF(AND(BL2053&gt;3,BI2053&lt;0.5),"악성",IF(AND(AP2053="정상",BL2053&lt;=3),"정상",IF(BI2053&gt;1,"정상","부진")))))</f>
        <v>정상</v>
      </c>
      <c r="BK2053" s="54">
        <v>45931</v>
      </c>
      <c r="BL2053" s="52">
        <f t="shared" si="371"/>
        <v>12</v>
      </c>
    </row>
    <row r="2054" spans="1:64" ht="17.100000000000001" customHeight="1">
      <c r="A2054" s="58" t="s">
        <v>5</v>
      </c>
      <c r="B2054" s="57" t="s">
        <v>3762</v>
      </c>
      <c r="C2054" s="56" t="s">
        <v>3763</v>
      </c>
      <c r="D2054" s="213">
        <v>2358</v>
      </c>
      <c r="E2054" s="214">
        <v>2683.7683000000002</v>
      </c>
      <c r="F2054" s="215">
        <v>6328325</v>
      </c>
      <c r="G2054" s="213">
        <v>11088</v>
      </c>
      <c r="H2054" s="216">
        <v>2834.488816</v>
      </c>
      <c r="I2054" s="215">
        <v>31428812</v>
      </c>
      <c r="J2054" s="213">
        <v>0</v>
      </c>
      <c r="K2054" s="216">
        <v>0</v>
      </c>
      <c r="L2054" s="215">
        <v>0</v>
      </c>
      <c r="M2054" s="213">
        <v>98</v>
      </c>
      <c r="N2054" s="216">
        <v>2734.0714280000002</v>
      </c>
      <c r="O2054" s="215">
        <v>267939</v>
      </c>
      <c r="P2054" s="213">
        <v>0</v>
      </c>
      <c r="Q2054" s="216">
        <v>0</v>
      </c>
      <c r="R2054" s="215">
        <v>0</v>
      </c>
      <c r="S2054" s="213">
        <v>11186</v>
      </c>
      <c r="T2054" s="214">
        <v>2833.6090640000002</v>
      </c>
      <c r="U2054" s="217">
        <v>31696751</v>
      </c>
      <c r="V2054" s="213">
        <v>11590</v>
      </c>
      <c r="W2054" s="216">
        <v>2792.991544</v>
      </c>
      <c r="X2054" s="215">
        <v>32370772</v>
      </c>
      <c r="Y2054" s="213">
        <v>0</v>
      </c>
      <c r="Z2054" s="216">
        <v>0</v>
      </c>
      <c r="AA2054" s="215">
        <v>0</v>
      </c>
      <c r="AB2054" s="213">
        <v>91</v>
      </c>
      <c r="AC2054" s="216">
        <v>2760.4725269999999</v>
      </c>
      <c r="AD2054" s="215">
        <v>251203</v>
      </c>
      <c r="AE2054" s="213">
        <v>0</v>
      </c>
      <c r="AF2054" s="216">
        <v>0</v>
      </c>
      <c r="AG2054" s="215">
        <v>0</v>
      </c>
      <c r="AH2054" s="213">
        <v>11681</v>
      </c>
      <c r="AI2054" s="214">
        <v>2792.7382069999999</v>
      </c>
      <c r="AJ2054" s="215">
        <v>32621975</v>
      </c>
      <c r="AK2054" s="218">
        <v>1863</v>
      </c>
      <c r="AL2054" s="214">
        <v>2900.2157999999999</v>
      </c>
      <c r="AM2054" s="215">
        <v>5403101</v>
      </c>
      <c r="AN2054" s="229">
        <f t="shared" si="362"/>
        <v>1.9715745418561943E-3</v>
      </c>
      <c r="AO2054" s="230">
        <f t="shared" si="363"/>
        <v>0.13755168340224452</v>
      </c>
      <c r="AP2054" s="38" t="s">
        <v>2</v>
      </c>
      <c r="AQ2054" s="38" t="str">
        <f t="shared" si="364"/>
        <v>상품</v>
      </c>
      <c r="AR2054" s="40">
        <f t="shared" si="365"/>
        <v>0</v>
      </c>
      <c r="AS2054" s="41">
        <f t="shared" si="366"/>
        <v>0</v>
      </c>
      <c r="AT2054" s="42">
        <f t="shared" si="367"/>
        <v>5403101</v>
      </c>
      <c r="AU2054" s="43">
        <f t="shared" si="368"/>
        <v>5403101</v>
      </c>
      <c r="AV2054" s="95">
        <f t="shared" si="369"/>
        <v>5403102.0353999995</v>
      </c>
      <c r="AW2054" s="61" t="str">
        <f t="shared" si="369"/>
        <v/>
      </c>
      <c r="AX2054" s="61" t="str">
        <f t="shared" si="369"/>
        <v/>
      </c>
      <c r="AY2054" s="61" t="str">
        <f t="shared" si="369"/>
        <v/>
      </c>
      <c r="AZ2054" s="44" t="str">
        <f t="shared" si="369"/>
        <v/>
      </c>
      <c r="BA2054" s="45"/>
      <c r="BB2054" s="97">
        <v>1863</v>
      </c>
      <c r="BC2054" s="98">
        <v>0</v>
      </c>
      <c r="BD2054" s="98">
        <v>0</v>
      </c>
      <c r="BE2054" s="98">
        <v>0</v>
      </c>
      <c r="BF2054" s="98">
        <v>0</v>
      </c>
      <c r="BG2054" s="99">
        <f t="shared" si="360"/>
        <v>1863</v>
      </c>
      <c r="BH2054" s="52">
        <f t="shared" si="370"/>
        <v>0</v>
      </c>
      <c r="BI2054" s="53">
        <f>IFERROR(IF(ROUND(V2054/((D2054+AK2054)/2),1)&lt;0,0,ROUND(V2054/((D2054+AK2054)/2),1)),0)</f>
        <v>5.5</v>
      </c>
      <c r="BJ2054" s="55" t="str">
        <f>IF(AK2054=0,"정상",IF(AP2054="악성","악성",IF(AND(BL2054&gt;3,BI2054&lt;0.5),"악성",IF(AND(AP2054="정상",BL2054&lt;=3),"정상",IF(BI2054&gt;1,"정상","부진")))))</f>
        <v>정상</v>
      </c>
      <c r="BK2054" s="54">
        <v>46113</v>
      </c>
      <c r="BL2054" s="52">
        <f t="shared" si="371"/>
        <v>6</v>
      </c>
    </row>
    <row r="2055" spans="1:64" ht="17.100000000000001" customHeight="1">
      <c r="A2055" s="58" t="s">
        <v>5</v>
      </c>
      <c r="B2055" s="57" t="s">
        <v>3764</v>
      </c>
      <c r="C2055" s="56" t="s">
        <v>3765</v>
      </c>
      <c r="D2055" s="213">
        <v>1264</v>
      </c>
      <c r="E2055" s="214">
        <v>2778.4198000000001</v>
      </c>
      <c r="F2055" s="215">
        <v>3511922</v>
      </c>
      <c r="G2055" s="213">
        <v>2976</v>
      </c>
      <c r="H2055" s="216">
        <v>2759.9727819999998</v>
      </c>
      <c r="I2055" s="215">
        <v>8213679</v>
      </c>
      <c r="J2055" s="213">
        <v>0</v>
      </c>
      <c r="K2055" s="216">
        <v>0</v>
      </c>
      <c r="L2055" s="215">
        <v>0</v>
      </c>
      <c r="M2055" s="213">
        <v>47</v>
      </c>
      <c r="N2055" s="216">
        <v>2765</v>
      </c>
      <c r="O2055" s="215">
        <v>129955</v>
      </c>
      <c r="P2055" s="213">
        <v>0</v>
      </c>
      <c r="Q2055" s="216">
        <v>0</v>
      </c>
      <c r="R2055" s="215">
        <v>0</v>
      </c>
      <c r="S2055" s="213">
        <v>3023</v>
      </c>
      <c r="T2055" s="214">
        <v>2760.0509419999998</v>
      </c>
      <c r="U2055" s="217">
        <v>8343634</v>
      </c>
      <c r="V2055" s="213">
        <v>3973</v>
      </c>
      <c r="W2055" s="216">
        <v>2765.4940849999998</v>
      </c>
      <c r="X2055" s="215">
        <v>10987308</v>
      </c>
      <c r="Y2055" s="213">
        <v>0</v>
      </c>
      <c r="Z2055" s="216">
        <v>0</v>
      </c>
      <c r="AA2055" s="215">
        <v>0</v>
      </c>
      <c r="AB2055" s="213">
        <v>71</v>
      </c>
      <c r="AC2055" s="216">
        <v>2765.6056330000001</v>
      </c>
      <c r="AD2055" s="215">
        <v>196358</v>
      </c>
      <c r="AE2055" s="213">
        <v>0</v>
      </c>
      <c r="AF2055" s="216">
        <v>0</v>
      </c>
      <c r="AG2055" s="215">
        <v>0</v>
      </c>
      <c r="AH2055" s="213">
        <v>4044</v>
      </c>
      <c r="AI2055" s="214">
        <v>2765.4960430000001</v>
      </c>
      <c r="AJ2055" s="215">
        <v>11183666</v>
      </c>
      <c r="AK2055" s="218">
        <v>243</v>
      </c>
      <c r="AL2055" s="214">
        <v>2764.9798000000001</v>
      </c>
      <c r="AM2055" s="215">
        <v>671890</v>
      </c>
      <c r="AN2055" s="229">
        <f t="shared" si="362"/>
        <v>2.4517054538269009E-4</v>
      </c>
      <c r="AO2055" s="230">
        <f t="shared" si="363"/>
        <v>5.6682995101469562E-2</v>
      </c>
      <c r="AP2055" s="38" t="s">
        <v>2</v>
      </c>
      <c r="AQ2055" s="38" t="str">
        <f t="shared" si="364"/>
        <v>상품</v>
      </c>
      <c r="AR2055" s="40">
        <f t="shared" si="365"/>
        <v>0</v>
      </c>
      <c r="AS2055" s="41">
        <f t="shared" si="366"/>
        <v>0</v>
      </c>
      <c r="AT2055" s="42">
        <f t="shared" si="367"/>
        <v>671890</v>
      </c>
      <c r="AU2055" s="43">
        <f t="shared" si="368"/>
        <v>671890</v>
      </c>
      <c r="AV2055" s="95">
        <f t="shared" si="369"/>
        <v>671890.09140000003</v>
      </c>
      <c r="AW2055" s="61" t="str">
        <f t="shared" si="369"/>
        <v/>
      </c>
      <c r="AX2055" s="61" t="str">
        <f t="shared" si="369"/>
        <v/>
      </c>
      <c r="AY2055" s="61" t="str">
        <f t="shared" si="369"/>
        <v/>
      </c>
      <c r="AZ2055" s="44" t="str">
        <f t="shared" si="369"/>
        <v/>
      </c>
      <c r="BA2055" s="45"/>
      <c r="BB2055" s="97">
        <v>243</v>
      </c>
      <c r="BC2055" s="98">
        <v>0</v>
      </c>
      <c r="BD2055" s="98">
        <v>0</v>
      </c>
      <c r="BE2055" s="98">
        <v>0</v>
      </c>
      <c r="BF2055" s="98">
        <v>0</v>
      </c>
      <c r="BG2055" s="99">
        <f t="shared" si="360"/>
        <v>243</v>
      </c>
      <c r="BH2055" s="52">
        <f t="shared" si="370"/>
        <v>0</v>
      </c>
      <c r="BI2055" s="53">
        <f>IFERROR(IF(ROUND(V2055/((D2055+AK2055)/2),1)&lt;0,0,ROUND(V2055/((D2055+AK2055)/2),1)),0)</f>
        <v>5.3</v>
      </c>
      <c r="BJ2055" s="55" t="str">
        <f>IF(AK2055=0,"정상",IF(AP2055="악성","악성",IF(AND(BL2055&gt;3,BI2055&lt;0.5),"악성",IF(AND(AP2055="정상",BL2055&lt;=3),"정상",IF(BI2055&gt;1,"정상","부진")))))</f>
        <v>정상</v>
      </c>
      <c r="BK2055" s="54">
        <v>45506</v>
      </c>
      <c r="BL2055" s="52">
        <f t="shared" si="371"/>
        <v>26</v>
      </c>
    </row>
    <row r="2056" spans="1:64" ht="17.100000000000001" customHeight="1">
      <c r="A2056" s="58" t="s">
        <v>5</v>
      </c>
      <c r="B2056" s="57" t="s">
        <v>3766</v>
      </c>
      <c r="C2056" s="56" t="s">
        <v>3767</v>
      </c>
      <c r="D2056" s="213">
        <v>1185</v>
      </c>
      <c r="E2056" s="214">
        <v>2683.5237999999999</v>
      </c>
      <c r="F2056" s="215">
        <v>3179975</v>
      </c>
      <c r="G2056" s="213">
        <v>11760</v>
      </c>
      <c r="H2056" s="216">
        <v>2792.08869</v>
      </c>
      <c r="I2056" s="215">
        <v>32834963</v>
      </c>
      <c r="J2056" s="213">
        <v>0</v>
      </c>
      <c r="K2056" s="216">
        <v>0</v>
      </c>
      <c r="L2056" s="215">
        <v>0</v>
      </c>
      <c r="M2056" s="213">
        <v>4</v>
      </c>
      <c r="N2056" s="216">
        <v>2767.25</v>
      </c>
      <c r="O2056" s="215">
        <v>11069</v>
      </c>
      <c r="P2056" s="213">
        <v>0</v>
      </c>
      <c r="Q2056" s="216">
        <v>0</v>
      </c>
      <c r="R2056" s="215">
        <v>0</v>
      </c>
      <c r="S2056" s="213">
        <v>11764</v>
      </c>
      <c r="T2056" s="214">
        <v>2792.0802440000002</v>
      </c>
      <c r="U2056" s="217">
        <v>32846032</v>
      </c>
      <c r="V2056" s="213">
        <v>12850</v>
      </c>
      <c r="W2056" s="216">
        <v>2782.2572759999998</v>
      </c>
      <c r="X2056" s="215">
        <v>35752006</v>
      </c>
      <c r="Y2056" s="213">
        <v>0</v>
      </c>
      <c r="Z2056" s="216">
        <v>0</v>
      </c>
      <c r="AA2056" s="215">
        <v>0</v>
      </c>
      <c r="AB2056" s="213">
        <v>90</v>
      </c>
      <c r="AC2056" s="216">
        <v>2762.6333330000002</v>
      </c>
      <c r="AD2056" s="215">
        <v>248637</v>
      </c>
      <c r="AE2056" s="213">
        <v>0</v>
      </c>
      <c r="AF2056" s="216">
        <v>0</v>
      </c>
      <c r="AG2056" s="215">
        <v>0</v>
      </c>
      <c r="AH2056" s="213">
        <v>12940</v>
      </c>
      <c r="AI2056" s="214">
        <v>2782.1207880000002</v>
      </c>
      <c r="AJ2056" s="215">
        <v>36000643</v>
      </c>
      <c r="AK2056" s="218">
        <v>9</v>
      </c>
      <c r="AL2056" s="214">
        <v>2818.2727</v>
      </c>
      <c r="AM2056" s="215">
        <v>25364</v>
      </c>
      <c r="AN2056" s="229">
        <f t="shared" si="362"/>
        <v>9.2552437349663667E-6</v>
      </c>
      <c r="AO2056" s="230">
        <f t="shared" si="363"/>
        <v>6.9503436558807628E-4</v>
      </c>
      <c r="AP2056" s="38" t="s">
        <v>2</v>
      </c>
      <c r="AQ2056" s="38" t="str">
        <f t="shared" si="364"/>
        <v>상품</v>
      </c>
      <c r="AR2056" s="40">
        <f t="shared" si="365"/>
        <v>0</v>
      </c>
      <c r="AS2056" s="41">
        <f t="shared" si="366"/>
        <v>0</v>
      </c>
      <c r="AT2056" s="42">
        <f t="shared" si="367"/>
        <v>25364</v>
      </c>
      <c r="AU2056" s="43">
        <f t="shared" si="368"/>
        <v>25364</v>
      </c>
      <c r="AV2056" s="95">
        <f t="shared" si="369"/>
        <v>25364.454300000001</v>
      </c>
      <c r="AW2056" s="61" t="str">
        <f t="shared" si="369"/>
        <v/>
      </c>
      <c r="AX2056" s="61" t="str">
        <f t="shared" si="369"/>
        <v/>
      </c>
      <c r="AY2056" s="61" t="str">
        <f t="shared" si="369"/>
        <v/>
      </c>
      <c r="AZ2056" s="44" t="str">
        <f t="shared" si="369"/>
        <v/>
      </c>
      <c r="BA2056" s="45"/>
      <c r="BB2056" s="97">
        <v>9</v>
      </c>
      <c r="BC2056" s="98">
        <v>0</v>
      </c>
      <c r="BD2056" s="98">
        <v>0</v>
      </c>
      <c r="BE2056" s="98">
        <v>0</v>
      </c>
      <c r="BF2056" s="98">
        <v>0</v>
      </c>
      <c r="BG2056" s="99">
        <f t="shared" si="360"/>
        <v>9</v>
      </c>
      <c r="BH2056" s="52">
        <f t="shared" si="370"/>
        <v>0</v>
      </c>
      <c r="BI2056" s="53">
        <f>IFERROR(IF(ROUND(V2056/((D2056+AK2056)/2),1)&lt;0,0,ROUND(V2056/((D2056+AK2056)/2),1)),0)</f>
        <v>21.5</v>
      </c>
      <c r="BJ2056" s="55" t="str">
        <f>IF(AK2056=0,"정상",IF(AP2056="악성","악성",IF(AND(BL2056&gt;3,BI2056&lt;0.5),"악성",IF(AND(AP2056="정상",BL2056&lt;=3),"정상",IF(BI2056&gt;1,"정상","부진")))))</f>
        <v>정상</v>
      </c>
      <c r="BK2056" s="54">
        <v>45931</v>
      </c>
      <c r="BL2056" s="52">
        <f t="shared" si="371"/>
        <v>12</v>
      </c>
    </row>
    <row r="2057" spans="1:64" ht="17.100000000000001" customHeight="1">
      <c r="A2057" s="58" t="s">
        <v>5</v>
      </c>
      <c r="B2057" s="57" t="s">
        <v>3768</v>
      </c>
      <c r="C2057" s="56" t="s">
        <v>3769</v>
      </c>
      <c r="D2057" s="213">
        <v>3413</v>
      </c>
      <c r="E2057" s="214">
        <v>2690.2451999999998</v>
      </c>
      <c r="F2057" s="215">
        <v>9181806</v>
      </c>
      <c r="G2057" s="213">
        <v>11184</v>
      </c>
      <c r="H2057" s="216">
        <v>2835.2399850000002</v>
      </c>
      <c r="I2057" s="215">
        <v>31709324</v>
      </c>
      <c r="J2057" s="213">
        <v>0</v>
      </c>
      <c r="K2057" s="216">
        <v>0</v>
      </c>
      <c r="L2057" s="215">
        <v>0</v>
      </c>
      <c r="M2057" s="213">
        <v>7</v>
      </c>
      <c r="N2057" s="216">
        <v>2731.4285709999999</v>
      </c>
      <c r="O2057" s="215">
        <v>19120</v>
      </c>
      <c r="P2057" s="213">
        <v>0</v>
      </c>
      <c r="Q2057" s="216">
        <v>0</v>
      </c>
      <c r="R2057" s="215">
        <v>0</v>
      </c>
      <c r="S2057" s="213">
        <v>11191</v>
      </c>
      <c r="T2057" s="214">
        <v>2835.1750510000002</v>
      </c>
      <c r="U2057" s="217">
        <v>31728444</v>
      </c>
      <c r="V2057" s="213">
        <v>12858</v>
      </c>
      <c r="W2057" s="216">
        <v>2788.8776630000002</v>
      </c>
      <c r="X2057" s="215">
        <v>35859389</v>
      </c>
      <c r="Y2057" s="213">
        <v>0</v>
      </c>
      <c r="Z2057" s="216">
        <v>0</v>
      </c>
      <c r="AA2057" s="215">
        <v>0</v>
      </c>
      <c r="AB2057" s="213">
        <v>91</v>
      </c>
      <c r="AC2057" s="216">
        <v>2748.4395599999998</v>
      </c>
      <c r="AD2057" s="215">
        <v>250108</v>
      </c>
      <c r="AE2057" s="213">
        <v>0</v>
      </c>
      <c r="AF2057" s="216">
        <v>0</v>
      </c>
      <c r="AG2057" s="215">
        <v>0</v>
      </c>
      <c r="AH2057" s="213">
        <v>12949</v>
      </c>
      <c r="AI2057" s="214">
        <v>2788.5934820000002</v>
      </c>
      <c r="AJ2057" s="215">
        <v>36109497</v>
      </c>
      <c r="AK2057" s="218">
        <v>1655</v>
      </c>
      <c r="AL2057" s="214">
        <v>2900.7575999999999</v>
      </c>
      <c r="AM2057" s="215">
        <v>4800753</v>
      </c>
      <c r="AN2057" s="229">
        <f t="shared" si="362"/>
        <v>1.7517796533027515E-3</v>
      </c>
      <c r="AO2057" s="230">
        <f t="shared" si="363"/>
        <v>0.11332511640646398</v>
      </c>
      <c r="AP2057" s="38" t="s">
        <v>2</v>
      </c>
      <c r="AQ2057" s="38" t="str">
        <f t="shared" si="364"/>
        <v>상품</v>
      </c>
      <c r="AR2057" s="40">
        <f t="shared" si="365"/>
        <v>0</v>
      </c>
      <c r="AS2057" s="41">
        <f t="shared" si="366"/>
        <v>0</v>
      </c>
      <c r="AT2057" s="42">
        <f t="shared" si="367"/>
        <v>4800753</v>
      </c>
      <c r="AU2057" s="43">
        <f t="shared" si="368"/>
        <v>4800753</v>
      </c>
      <c r="AV2057" s="95">
        <f t="shared" si="369"/>
        <v>4800753.8279999997</v>
      </c>
      <c r="AW2057" s="61" t="str">
        <f t="shared" si="369"/>
        <v/>
      </c>
      <c r="AX2057" s="61" t="str">
        <f t="shared" si="369"/>
        <v/>
      </c>
      <c r="AY2057" s="61" t="str">
        <f t="shared" si="369"/>
        <v/>
      </c>
      <c r="AZ2057" s="44" t="str">
        <f t="shared" si="369"/>
        <v/>
      </c>
      <c r="BA2057" s="45"/>
      <c r="BB2057" s="97">
        <v>1655</v>
      </c>
      <c r="BC2057" s="98">
        <v>0</v>
      </c>
      <c r="BD2057" s="98">
        <v>0</v>
      </c>
      <c r="BE2057" s="98">
        <v>0</v>
      </c>
      <c r="BF2057" s="98">
        <v>0</v>
      </c>
      <c r="BG2057" s="99">
        <f t="shared" si="360"/>
        <v>1655</v>
      </c>
      <c r="BH2057" s="52">
        <f t="shared" si="370"/>
        <v>0</v>
      </c>
      <c r="BI2057" s="53">
        <f>IFERROR(IF(ROUND(V2057/((D2057+AK2057)/2),1)&lt;0,0,ROUND(V2057/((D2057+AK2057)/2),1)),0)</f>
        <v>5.0999999999999996</v>
      </c>
      <c r="BJ2057" s="55" t="str">
        <f>IF(AK2057=0,"정상",IF(AP2057="악성","악성",IF(AND(BL2057&gt;3,BI2057&lt;0.5),"악성",IF(AND(AP2057="정상",BL2057&lt;=3),"정상",IF(BI2057&gt;1,"정상","부진")))))</f>
        <v>정상</v>
      </c>
      <c r="BK2057" s="54">
        <v>46113</v>
      </c>
      <c r="BL2057" s="52">
        <f t="shared" si="371"/>
        <v>6</v>
      </c>
    </row>
    <row r="2058" spans="1:64" ht="17.100000000000001" customHeight="1">
      <c r="A2058" s="58" t="s">
        <v>5</v>
      </c>
      <c r="B2058" s="57" t="s">
        <v>3770</v>
      </c>
      <c r="C2058" s="56" t="s">
        <v>3771</v>
      </c>
      <c r="D2058" s="213">
        <v>3483</v>
      </c>
      <c r="E2058" s="214">
        <v>2689.9463999999998</v>
      </c>
      <c r="F2058" s="215">
        <v>9369083</v>
      </c>
      <c r="G2058" s="213">
        <v>24720</v>
      </c>
      <c r="H2058" s="216">
        <v>2750.8274670000001</v>
      </c>
      <c r="I2058" s="215">
        <v>68000455</v>
      </c>
      <c r="J2058" s="213">
        <v>0</v>
      </c>
      <c r="K2058" s="216">
        <v>0</v>
      </c>
      <c r="L2058" s="215">
        <v>0</v>
      </c>
      <c r="M2058" s="213">
        <v>48</v>
      </c>
      <c r="N2058" s="216">
        <v>2731.5416660000001</v>
      </c>
      <c r="O2058" s="215">
        <v>131114</v>
      </c>
      <c r="P2058" s="213">
        <v>0</v>
      </c>
      <c r="Q2058" s="216">
        <v>0</v>
      </c>
      <c r="R2058" s="215">
        <v>0</v>
      </c>
      <c r="S2058" s="213">
        <v>24768</v>
      </c>
      <c r="T2058" s="214">
        <v>2750.7900920000002</v>
      </c>
      <c r="U2058" s="217">
        <v>68131569</v>
      </c>
      <c r="V2058" s="213">
        <v>25733</v>
      </c>
      <c r="W2058" s="216">
        <v>2744.3026460000001</v>
      </c>
      <c r="X2058" s="215">
        <v>70619140</v>
      </c>
      <c r="Y2058" s="213">
        <v>0</v>
      </c>
      <c r="Z2058" s="216">
        <v>0</v>
      </c>
      <c r="AA2058" s="215">
        <v>0</v>
      </c>
      <c r="AB2058" s="213">
        <v>134</v>
      </c>
      <c r="AC2058" s="216">
        <v>2739.4925370000001</v>
      </c>
      <c r="AD2058" s="215">
        <v>367092</v>
      </c>
      <c r="AE2058" s="213">
        <v>0</v>
      </c>
      <c r="AF2058" s="216">
        <v>0</v>
      </c>
      <c r="AG2058" s="215">
        <v>0</v>
      </c>
      <c r="AH2058" s="213">
        <v>25867</v>
      </c>
      <c r="AI2058" s="214">
        <v>2744.277728</v>
      </c>
      <c r="AJ2058" s="215">
        <v>70986232</v>
      </c>
      <c r="AK2058" s="218">
        <v>2384</v>
      </c>
      <c r="AL2058" s="214">
        <v>2732.5592000000001</v>
      </c>
      <c r="AM2058" s="215">
        <v>6514420</v>
      </c>
      <c r="AN2058" s="229">
        <f t="shared" si="362"/>
        <v>2.3770913456844186E-3</v>
      </c>
      <c r="AO2058" s="230">
        <f t="shared" si="363"/>
        <v>8.4386393402003462E-2</v>
      </c>
      <c r="AP2058" s="38" t="s">
        <v>2</v>
      </c>
      <c r="AQ2058" s="38" t="str">
        <f t="shared" si="364"/>
        <v>상품</v>
      </c>
      <c r="AR2058" s="40">
        <f t="shared" si="365"/>
        <v>0</v>
      </c>
      <c r="AS2058" s="41">
        <f t="shared" si="366"/>
        <v>0</v>
      </c>
      <c r="AT2058" s="42">
        <f t="shared" si="367"/>
        <v>6514420</v>
      </c>
      <c r="AU2058" s="43">
        <f t="shared" si="368"/>
        <v>6514420</v>
      </c>
      <c r="AV2058" s="95">
        <f t="shared" si="369"/>
        <v>6514421.1328000007</v>
      </c>
      <c r="AW2058" s="61" t="str">
        <f t="shared" si="369"/>
        <v/>
      </c>
      <c r="AX2058" s="61" t="str">
        <f t="shared" si="369"/>
        <v/>
      </c>
      <c r="AY2058" s="61" t="str">
        <f t="shared" si="369"/>
        <v/>
      </c>
      <c r="AZ2058" s="44" t="str">
        <f t="shared" si="369"/>
        <v/>
      </c>
      <c r="BA2058" s="45"/>
      <c r="BB2058" s="97">
        <v>2384</v>
      </c>
      <c r="BC2058" s="98">
        <v>0</v>
      </c>
      <c r="BD2058" s="98">
        <v>0</v>
      </c>
      <c r="BE2058" s="98">
        <v>0</v>
      </c>
      <c r="BF2058" s="98">
        <v>0</v>
      </c>
      <c r="BG2058" s="99">
        <f t="shared" si="360"/>
        <v>2384</v>
      </c>
      <c r="BH2058" s="52">
        <f t="shared" si="370"/>
        <v>0</v>
      </c>
      <c r="BI2058" s="53">
        <f>IFERROR(IF(ROUND(V2058/((D2058+AK2058)/2),1)&lt;0,0,ROUND(V2058/((D2058+AK2058)/2),1)),0)</f>
        <v>8.8000000000000007</v>
      </c>
      <c r="BJ2058" s="55" t="str">
        <f>IF(AK2058=0,"정상",IF(AP2058="악성","악성",IF(AND(BL2058&gt;3,BI2058&lt;0.5),"악성",IF(AND(AP2058="정상",BL2058&lt;=3),"정상",IF(BI2058&gt;1,"정상","부진")))))</f>
        <v>정상</v>
      </c>
      <c r="BK2058" s="54">
        <v>46143</v>
      </c>
      <c r="BL2058" s="52">
        <f t="shared" si="371"/>
        <v>5</v>
      </c>
    </row>
    <row r="2059" spans="1:64" ht="17.100000000000001" customHeight="1">
      <c r="A2059" s="58" t="s">
        <v>5</v>
      </c>
      <c r="B2059" s="57" t="s">
        <v>3772</v>
      </c>
      <c r="C2059" s="56" t="s">
        <v>3773</v>
      </c>
      <c r="D2059" s="213">
        <v>300</v>
      </c>
      <c r="E2059" s="214">
        <v>2778.4178000000002</v>
      </c>
      <c r="F2059" s="215">
        <v>833525</v>
      </c>
      <c r="G2059" s="213">
        <v>37776</v>
      </c>
      <c r="H2059" s="216">
        <v>2713.1501739999999</v>
      </c>
      <c r="I2059" s="215">
        <v>102491961</v>
      </c>
      <c r="J2059" s="213">
        <v>0</v>
      </c>
      <c r="K2059" s="216">
        <v>0</v>
      </c>
      <c r="L2059" s="215">
        <v>0</v>
      </c>
      <c r="M2059" s="213">
        <v>2</v>
      </c>
      <c r="N2059" s="216">
        <v>2731.5</v>
      </c>
      <c r="O2059" s="215">
        <v>5463</v>
      </c>
      <c r="P2059" s="213">
        <v>0</v>
      </c>
      <c r="Q2059" s="216">
        <v>0</v>
      </c>
      <c r="R2059" s="215">
        <v>0</v>
      </c>
      <c r="S2059" s="213">
        <v>37778</v>
      </c>
      <c r="T2059" s="214">
        <v>2713.1511460000002</v>
      </c>
      <c r="U2059" s="217">
        <v>102497424</v>
      </c>
      <c r="V2059" s="213">
        <v>36893</v>
      </c>
      <c r="W2059" s="216">
        <v>2713.898408</v>
      </c>
      <c r="X2059" s="215">
        <v>100123854</v>
      </c>
      <c r="Y2059" s="213">
        <v>0</v>
      </c>
      <c r="Z2059" s="216">
        <v>0</v>
      </c>
      <c r="AA2059" s="215">
        <v>0</v>
      </c>
      <c r="AB2059" s="213">
        <v>73</v>
      </c>
      <c r="AC2059" s="216">
        <v>2772.5205470000001</v>
      </c>
      <c r="AD2059" s="215">
        <v>202394</v>
      </c>
      <c r="AE2059" s="213">
        <v>0</v>
      </c>
      <c r="AF2059" s="216">
        <v>0</v>
      </c>
      <c r="AG2059" s="215">
        <v>0</v>
      </c>
      <c r="AH2059" s="213">
        <v>36966</v>
      </c>
      <c r="AI2059" s="214">
        <v>2714.0141749999998</v>
      </c>
      <c r="AJ2059" s="215">
        <v>100326248</v>
      </c>
      <c r="AK2059" s="218">
        <v>1112</v>
      </c>
      <c r="AL2059" s="214">
        <v>2702.0704999999998</v>
      </c>
      <c r="AM2059" s="215">
        <v>3004701</v>
      </c>
      <c r="AN2059" s="229">
        <f t="shared" si="362"/>
        <v>1.0964059338313032E-3</v>
      </c>
      <c r="AO2059" s="230">
        <f t="shared" si="363"/>
        <v>2.9203214454540681E-2</v>
      </c>
      <c r="AP2059" s="38" t="s">
        <v>2</v>
      </c>
      <c r="AQ2059" s="38" t="str">
        <f t="shared" si="364"/>
        <v>상품</v>
      </c>
      <c r="AR2059" s="40">
        <f t="shared" si="365"/>
        <v>0</v>
      </c>
      <c r="AS2059" s="41">
        <f t="shared" si="366"/>
        <v>0</v>
      </c>
      <c r="AT2059" s="42">
        <f t="shared" si="367"/>
        <v>3004701</v>
      </c>
      <c r="AU2059" s="43">
        <f t="shared" si="368"/>
        <v>3004701</v>
      </c>
      <c r="AV2059" s="95">
        <f t="shared" si="369"/>
        <v>3004702.3959999997</v>
      </c>
      <c r="AW2059" s="61" t="str">
        <f t="shared" si="369"/>
        <v/>
      </c>
      <c r="AX2059" s="61" t="str">
        <f t="shared" si="369"/>
        <v/>
      </c>
      <c r="AY2059" s="61" t="str">
        <f t="shared" si="369"/>
        <v/>
      </c>
      <c r="AZ2059" s="44" t="str">
        <f t="shared" si="369"/>
        <v/>
      </c>
      <c r="BA2059" s="45"/>
      <c r="BB2059" s="97">
        <v>1112</v>
      </c>
      <c r="BC2059" s="98">
        <v>0</v>
      </c>
      <c r="BD2059" s="98">
        <v>0</v>
      </c>
      <c r="BE2059" s="98">
        <v>0</v>
      </c>
      <c r="BF2059" s="98">
        <v>0</v>
      </c>
      <c r="BG2059" s="99">
        <f t="shared" ref="BG2059:BG2122" si="372">+SUM(BB2059:BF2059)</f>
        <v>1112</v>
      </c>
      <c r="BH2059" s="52">
        <f t="shared" si="370"/>
        <v>0</v>
      </c>
      <c r="BI2059" s="53">
        <f>IFERROR(IF(ROUND(V2059/((D2059+AK2059)/2),1)&lt;0,0,ROUND(V2059/((D2059+AK2059)/2),1)),0)</f>
        <v>52.3</v>
      </c>
      <c r="BJ2059" s="55" t="str">
        <f>IF(AK2059=0,"정상",IF(AP2059="악성","악성",IF(AND(BL2059&gt;3,BI2059&lt;0.5),"악성",IF(AND(AP2059="정상",BL2059&lt;=3),"정상",IF(BI2059&gt;1,"정상","부진")))))</f>
        <v>정상</v>
      </c>
      <c r="BK2059" s="54">
        <v>46143</v>
      </c>
      <c r="BL2059" s="52">
        <f t="shared" si="371"/>
        <v>5</v>
      </c>
    </row>
    <row r="2060" spans="1:64" ht="17.100000000000001" customHeight="1">
      <c r="A2060" s="58" t="s">
        <v>5</v>
      </c>
      <c r="B2060" s="57" t="s">
        <v>3774</v>
      </c>
      <c r="C2060" s="56" t="s">
        <v>3775</v>
      </c>
      <c r="D2060" s="213">
        <v>1531</v>
      </c>
      <c r="E2060" s="214">
        <v>2683.7309</v>
      </c>
      <c r="F2060" s="215">
        <v>4108792</v>
      </c>
      <c r="G2060" s="213">
        <v>10560</v>
      </c>
      <c r="H2060" s="216">
        <v>2791.7817230000001</v>
      </c>
      <c r="I2060" s="215">
        <v>29481215</v>
      </c>
      <c r="J2060" s="213">
        <v>0</v>
      </c>
      <c r="K2060" s="216">
        <v>0</v>
      </c>
      <c r="L2060" s="215">
        <v>0</v>
      </c>
      <c r="M2060" s="213">
        <v>7</v>
      </c>
      <c r="N2060" s="216">
        <v>2740.8571419999998</v>
      </c>
      <c r="O2060" s="215">
        <v>19186</v>
      </c>
      <c r="P2060" s="213">
        <v>0</v>
      </c>
      <c r="Q2060" s="216">
        <v>0</v>
      </c>
      <c r="R2060" s="215">
        <v>0</v>
      </c>
      <c r="S2060" s="213">
        <v>10567</v>
      </c>
      <c r="T2060" s="214">
        <v>2791.747989</v>
      </c>
      <c r="U2060" s="217">
        <v>29500401</v>
      </c>
      <c r="V2060" s="213">
        <v>11880</v>
      </c>
      <c r="W2060" s="216">
        <v>2778.0559760000001</v>
      </c>
      <c r="X2060" s="215">
        <v>33003305</v>
      </c>
      <c r="Y2060" s="213">
        <v>0</v>
      </c>
      <c r="Z2060" s="216">
        <v>0</v>
      </c>
      <c r="AA2060" s="215">
        <v>0</v>
      </c>
      <c r="AB2060" s="213">
        <v>208</v>
      </c>
      <c r="AC2060" s="216">
        <v>2777.586538</v>
      </c>
      <c r="AD2060" s="215">
        <v>577738</v>
      </c>
      <c r="AE2060" s="213">
        <v>0</v>
      </c>
      <c r="AF2060" s="216">
        <v>0</v>
      </c>
      <c r="AG2060" s="215">
        <v>0</v>
      </c>
      <c r="AH2060" s="213">
        <v>12088</v>
      </c>
      <c r="AI2060" s="214">
        <v>2778.0478979999998</v>
      </c>
      <c r="AJ2060" s="215">
        <v>33581043</v>
      </c>
      <c r="AK2060" s="218">
        <v>10</v>
      </c>
      <c r="AL2060" s="214">
        <v>2815</v>
      </c>
      <c r="AM2060" s="215">
        <v>28150</v>
      </c>
      <c r="AN2060" s="229">
        <f t="shared" si="362"/>
        <v>1.0271846362533638E-5</v>
      </c>
      <c r="AO2060" s="230">
        <f t="shared" si="363"/>
        <v>8.2658290626549838E-4</v>
      </c>
      <c r="AP2060" s="38" t="s">
        <v>2</v>
      </c>
      <c r="AQ2060" s="38" t="str">
        <f t="shared" si="364"/>
        <v>상품</v>
      </c>
      <c r="AR2060" s="40">
        <f t="shared" si="365"/>
        <v>0</v>
      </c>
      <c r="AS2060" s="41">
        <f t="shared" si="366"/>
        <v>0</v>
      </c>
      <c r="AT2060" s="42">
        <f t="shared" si="367"/>
        <v>28150</v>
      </c>
      <c r="AU2060" s="43">
        <f t="shared" si="368"/>
        <v>28150</v>
      </c>
      <c r="AV2060" s="95">
        <f t="shared" si="369"/>
        <v>28150</v>
      </c>
      <c r="AW2060" s="61" t="str">
        <f t="shared" si="369"/>
        <v/>
      </c>
      <c r="AX2060" s="61" t="str">
        <f t="shared" si="369"/>
        <v/>
      </c>
      <c r="AY2060" s="61" t="str">
        <f t="shared" si="369"/>
        <v/>
      </c>
      <c r="AZ2060" s="44" t="str">
        <f t="shared" si="369"/>
        <v/>
      </c>
      <c r="BA2060" s="45"/>
      <c r="BB2060" s="97">
        <v>10</v>
      </c>
      <c r="BC2060" s="98">
        <v>0</v>
      </c>
      <c r="BD2060" s="98">
        <v>0</v>
      </c>
      <c r="BE2060" s="98">
        <v>0</v>
      </c>
      <c r="BF2060" s="98">
        <v>0</v>
      </c>
      <c r="BG2060" s="99">
        <f t="shared" si="372"/>
        <v>10</v>
      </c>
      <c r="BH2060" s="52">
        <f t="shared" si="370"/>
        <v>0</v>
      </c>
      <c r="BI2060" s="53">
        <f>IFERROR(IF(ROUND(V2060/((D2060+AK2060)/2),1)&lt;0,0,ROUND(V2060/((D2060+AK2060)/2),1)),0)</f>
        <v>15.4</v>
      </c>
      <c r="BJ2060" s="55" t="str">
        <f>IF(AK2060=0,"정상",IF(AP2060="악성","악성",IF(AND(BL2060&gt;3,BI2060&lt;0.5),"악성",IF(AND(AP2060="정상",BL2060&lt;=3),"정상",IF(BI2060&gt;1,"정상","부진")))))</f>
        <v>정상</v>
      </c>
      <c r="BK2060" s="54">
        <v>45931</v>
      </c>
      <c r="BL2060" s="52">
        <f t="shared" si="371"/>
        <v>12</v>
      </c>
    </row>
    <row r="2061" spans="1:64" ht="17.100000000000001" customHeight="1">
      <c r="A2061" s="58" t="s">
        <v>5</v>
      </c>
      <c r="B2061" s="57" t="s">
        <v>3776</v>
      </c>
      <c r="C2061" s="56" t="s">
        <v>3777</v>
      </c>
      <c r="D2061" s="213">
        <v>1479</v>
      </c>
      <c r="E2061" s="214">
        <v>2683.8845000000001</v>
      </c>
      <c r="F2061" s="215">
        <v>3969465</v>
      </c>
      <c r="G2061" s="213">
        <v>14064</v>
      </c>
      <c r="H2061" s="216">
        <v>2832.8197519999999</v>
      </c>
      <c r="I2061" s="215">
        <v>39840777</v>
      </c>
      <c r="J2061" s="213">
        <v>0</v>
      </c>
      <c r="K2061" s="216">
        <v>0</v>
      </c>
      <c r="L2061" s="215">
        <v>0</v>
      </c>
      <c r="M2061" s="213">
        <v>52</v>
      </c>
      <c r="N2061" s="216">
        <v>2745.846153</v>
      </c>
      <c r="O2061" s="215">
        <v>142784</v>
      </c>
      <c r="P2061" s="213">
        <v>0</v>
      </c>
      <c r="Q2061" s="216">
        <v>0</v>
      </c>
      <c r="R2061" s="215">
        <v>0</v>
      </c>
      <c r="S2061" s="213">
        <v>14116</v>
      </c>
      <c r="T2061" s="214">
        <v>2832.499362</v>
      </c>
      <c r="U2061" s="217">
        <v>39983561</v>
      </c>
      <c r="V2061" s="213">
        <v>13328</v>
      </c>
      <c r="W2061" s="216">
        <v>2803.618172</v>
      </c>
      <c r="X2061" s="215">
        <v>37366623</v>
      </c>
      <c r="Y2061" s="213">
        <v>0</v>
      </c>
      <c r="Z2061" s="216">
        <v>0</v>
      </c>
      <c r="AA2061" s="215">
        <v>0</v>
      </c>
      <c r="AB2061" s="213">
        <v>99</v>
      </c>
      <c r="AC2061" s="216">
        <v>2768.363636</v>
      </c>
      <c r="AD2061" s="215">
        <v>274068</v>
      </c>
      <c r="AE2061" s="213">
        <v>0</v>
      </c>
      <c r="AF2061" s="216">
        <v>0</v>
      </c>
      <c r="AG2061" s="215">
        <v>0</v>
      </c>
      <c r="AH2061" s="213">
        <v>13427</v>
      </c>
      <c r="AI2061" s="214">
        <v>2803.3582329999999</v>
      </c>
      <c r="AJ2061" s="215">
        <v>37640691</v>
      </c>
      <c r="AK2061" s="218">
        <v>2168</v>
      </c>
      <c r="AL2061" s="214">
        <v>2911.5938999999998</v>
      </c>
      <c r="AM2061" s="215">
        <v>6312335</v>
      </c>
      <c r="AN2061" s="229">
        <f t="shared" si="362"/>
        <v>2.3033511655006669E-3</v>
      </c>
      <c r="AO2061" s="230">
        <f t="shared" si="363"/>
        <v>0.13901891631933311</v>
      </c>
      <c r="AP2061" s="38" t="s">
        <v>2</v>
      </c>
      <c r="AQ2061" s="38" t="str">
        <f t="shared" si="364"/>
        <v>상품</v>
      </c>
      <c r="AR2061" s="40">
        <f t="shared" si="365"/>
        <v>0</v>
      </c>
      <c r="AS2061" s="41">
        <f t="shared" si="366"/>
        <v>0</v>
      </c>
      <c r="AT2061" s="42">
        <f t="shared" si="367"/>
        <v>6312335</v>
      </c>
      <c r="AU2061" s="43">
        <f t="shared" si="368"/>
        <v>6312335</v>
      </c>
      <c r="AV2061" s="95">
        <f t="shared" si="369"/>
        <v>6312335.5751999998</v>
      </c>
      <c r="AW2061" s="61" t="str">
        <f t="shared" si="369"/>
        <v/>
      </c>
      <c r="AX2061" s="61" t="str">
        <f t="shared" si="369"/>
        <v/>
      </c>
      <c r="AY2061" s="61" t="str">
        <f t="shared" si="369"/>
        <v/>
      </c>
      <c r="AZ2061" s="44" t="str">
        <f t="shared" si="369"/>
        <v/>
      </c>
      <c r="BA2061" s="45"/>
      <c r="BB2061" s="97">
        <v>2168</v>
      </c>
      <c r="BC2061" s="98">
        <v>0</v>
      </c>
      <c r="BD2061" s="98">
        <v>0</v>
      </c>
      <c r="BE2061" s="98">
        <v>0</v>
      </c>
      <c r="BF2061" s="98">
        <v>0</v>
      </c>
      <c r="BG2061" s="99">
        <f t="shared" si="372"/>
        <v>2168</v>
      </c>
      <c r="BH2061" s="52">
        <f t="shared" si="370"/>
        <v>0</v>
      </c>
      <c r="BI2061" s="53">
        <f>IFERROR(IF(ROUND(V2061/((D2061+AK2061)/2),1)&lt;0,0,ROUND(V2061/((D2061+AK2061)/2),1)),0)</f>
        <v>7.3</v>
      </c>
      <c r="BJ2061" s="55" t="str">
        <f>IF(AK2061=0,"정상",IF(AP2061="악성","악성",IF(AND(BL2061&gt;3,BI2061&lt;0.5),"악성",IF(AND(AP2061="정상",BL2061&lt;=3),"정상",IF(BI2061&gt;1,"정상","부진")))))</f>
        <v>정상</v>
      </c>
      <c r="BK2061" s="54">
        <v>46113</v>
      </c>
      <c r="BL2061" s="52">
        <f t="shared" si="371"/>
        <v>6</v>
      </c>
    </row>
    <row r="2062" spans="1:64" ht="17.100000000000001" customHeight="1">
      <c r="A2062" s="58" t="s">
        <v>5</v>
      </c>
      <c r="B2062" s="57" t="s">
        <v>3778</v>
      </c>
      <c r="C2062" s="56" t="s">
        <v>3779</v>
      </c>
      <c r="D2062" s="213">
        <v>2508</v>
      </c>
      <c r="E2062" s="214">
        <v>1846.6270999999999</v>
      </c>
      <c r="F2062" s="215">
        <v>4631341</v>
      </c>
      <c r="G2062" s="213">
        <v>0</v>
      </c>
      <c r="H2062" s="216">
        <v>0</v>
      </c>
      <c r="I2062" s="215">
        <v>0</v>
      </c>
      <c r="J2062" s="213">
        <v>0</v>
      </c>
      <c r="K2062" s="216">
        <v>0</v>
      </c>
      <c r="L2062" s="215">
        <v>0</v>
      </c>
      <c r="M2062" s="213">
        <v>0</v>
      </c>
      <c r="N2062" s="216">
        <v>0</v>
      </c>
      <c r="O2062" s="215">
        <v>0</v>
      </c>
      <c r="P2062" s="213">
        <v>0</v>
      </c>
      <c r="Q2062" s="216">
        <v>0</v>
      </c>
      <c r="R2062" s="215">
        <v>0</v>
      </c>
      <c r="S2062" s="213">
        <v>0</v>
      </c>
      <c r="T2062" s="214">
        <v>0</v>
      </c>
      <c r="U2062" s="217">
        <v>0</v>
      </c>
      <c r="V2062" s="213">
        <v>1992</v>
      </c>
      <c r="W2062" s="216">
        <v>1846.6270079999999</v>
      </c>
      <c r="X2062" s="215">
        <v>3678481</v>
      </c>
      <c r="Y2062" s="213">
        <v>0</v>
      </c>
      <c r="Z2062" s="216">
        <v>0</v>
      </c>
      <c r="AA2062" s="215">
        <v>0</v>
      </c>
      <c r="AB2062" s="213">
        <v>5</v>
      </c>
      <c r="AC2062" s="216">
        <v>1846.8</v>
      </c>
      <c r="AD2062" s="215">
        <v>9234</v>
      </c>
      <c r="AE2062" s="213">
        <v>0</v>
      </c>
      <c r="AF2062" s="216">
        <v>0</v>
      </c>
      <c r="AG2062" s="215">
        <v>0</v>
      </c>
      <c r="AH2062" s="213">
        <v>1997</v>
      </c>
      <c r="AI2062" s="214">
        <v>1846.6274410000001</v>
      </c>
      <c r="AJ2062" s="215">
        <v>3687715</v>
      </c>
      <c r="AK2062" s="218">
        <v>511</v>
      </c>
      <c r="AL2062" s="214">
        <v>1846.6261999999999</v>
      </c>
      <c r="AM2062" s="215">
        <v>943626</v>
      </c>
      <c r="AN2062" s="229">
        <f t="shared" si="362"/>
        <v>3.4432615615247484E-4</v>
      </c>
      <c r="AO2062" s="230">
        <f t="shared" si="363"/>
        <v>0.20374800637958532</v>
      </c>
      <c r="AP2062" s="38" t="s">
        <v>4</v>
      </c>
      <c r="AQ2062" s="38" t="str">
        <f t="shared" si="364"/>
        <v>상품</v>
      </c>
      <c r="AR2062" s="40">
        <f t="shared" si="365"/>
        <v>0</v>
      </c>
      <c r="AS2062" s="41">
        <f t="shared" si="366"/>
        <v>943626</v>
      </c>
      <c r="AT2062" s="42">
        <f t="shared" si="367"/>
        <v>0</v>
      </c>
      <c r="AU2062" s="43">
        <f t="shared" si="368"/>
        <v>943626</v>
      </c>
      <c r="AV2062" s="95">
        <f t="shared" si="369"/>
        <v>943625.98819999991</v>
      </c>
      <c r="AW2062" s="61" t="str">
        <f t="shared" si="369"/>
        <v/>
      </c>
      <c r="AX2062" s="61" t="str">
        <f t="shared" si="369"/>
        <v/>
      </c>
      <c r="AY2062" s="61" t="str">
        <f t="shared" si="369"/>
        <v/>
      </c>
      <c r="AZ2062" s="44" t="str">
        <f t="shared" si="369"/>
        <v/>
      </c>
      <c r="BA2062" s="45"/>
      <c r="BB2062" s="97">
        <v>511</v>
      </c>
      <c r="BC2062" s="98">
        <v>0</v>
      </c>
      <c r="BD2062" s="98">
        <v>0</v>
      </c>
      <c r="BE2062" s="98">
        <v>0</v>
      </c>
      <c r="BF2062" s="98">
        <v>0</v>
      </c>
      <c r="BG2062" s="99">
        <f t="shared" si="372"/>
        <v>511</v>
      </c>
      <c r="BH2062" s="52">
        <f t="shared" si="370"/>
        <v>0</v>
      </c>
      <c r="BI2062" s="53">
        <f>IFERROR(IF(ROUND(V2062/((D2062+AK2062)/2),1)&lt;0,0,ROUND(V2062/((D2062+AK2062)/2),1)),0)</f>
        <v>1.3</v>
      </c>
      <c r="BJ2062" s="55" t="str">
        <f>IF(AK2062=0,"정상",IF(AP2062="악성","악성",IF(AND(BL2062&gt;3,BI2062&lt;0.5),"악성",IF(AND(AP2062="정상",BL2062&lt;=3),"정상",IF(BI2062&gt;1,"정상","부진")))))</f>
        <v>정상</v>
      </c>
      <c r="BK2062" s="54">
        <v>45506</v>
      </c>
      <c r="BL2062" s="52">
        <f t="shared" si="371"/>
        <v>26</v>
      </c>
    </row>
    <row r="2063" spans="1:64" ht="17.100000000000001" customHeight="1">
      <c r="A2063" s="58" t="s">
        <v>5</v>
      </c>
      <c r="B2063" s="57" t="s">
        <v>3780</v>
      </c>
      <c r="C2063" s="56" t="s">
        <v>3781</v>
      </c>
      <c r="D2063" s="213">
        <v>2148</v>
      </c>
      <c r="E2063" s="214">
        <v>1846.6261</v>
      </c>
      <c r="F2063" s="215">
        <v>3966553</v>
      </c>
      <c r="G2063" s="213">
        <v>0</v>
      </c>
      <c r="H2063" s="216">
        <v>0</v>
      </c>
      <c r="I2063" s="215">
        <v>0</v>
      </c>
      <c r="J2063" s="213">
        <v>0</v>
      </c>
      <c r="K2063" s="216">
        <v>0</v>
      </c>
      <c r="L2063" s="215">
        <v>0</v>
      </c>
      <c r="M2063" s="213">
        <v>0</v>
      </c>
      <c r="N2063" s="216">
        <v>0</v>
      </c>
      <c r="O2063" s="215">
        <v>0</v>
      </c>
      <c r="P2063" s="213">
        <v>0</v>
      </c>
      <c r="Q2063" s="216">
        <v>0</v>
      </c>
      <c r="R2063" s="215">
        <v>0</v>
      </c>
      <c r="S2063" s="213">
        <v>0</v>
      </c>
      <c r="T2063" s="214">
        <v>0</v>
      </c>
      <c r="U2063" s="217">
        <v>0</v>
      </c>
      <c r="V2063" s="213">
        <v>1992</v>
      </c>
      <c r="W2063" s="216">
        <v>1846.626004</v>
      </c>
      <c r="X2063" s="215">
        <v>3678479</v>
      </c>
      <c r="Y2063" s="213">
        <v>0</v>
      </c>
      <c r="Z2063" s="216">
        <v>0</v>
      </c>
      <c r="AA2063" s="215">
        <v>0</v>
      </c>
      <c r="AB2063" s="213">
        <v>5</v>
      </c>
      <c r="AC2063" s="216">
        <v>1846.8</v>
      </c>
      <c r="AD2063" s="215">
        <v>9234</v>
      </c>
      <c r="AE2063" s="213">
        <v>0</v>
      </c>
      <c r="AF2063" s="216">
        <v>0</v>
      </c>
      <c r="AG2063" s="215">
        <v>0</v>
      </c>
      <c r="AH2063" s="213">
        <v>1997</v>
      </c>
      <c r="AI2063" s="214">
        <v>1846.6264389999999</v>
      </c>
      <c r="AJ2063" s="215">
        <v>3687713</v>
      </c>
      <c r="AK2063" s="218">
        <v>151</v>
      </c>
      <c r="AL2063" s="214">
        <v>1846.6224999999999</v>
      </c>
      <c r="AM2063" s="215">
        <v>278840</v>
      </c>
      <c r="AN2063" s="229">
        <f t="shared" si="362"/>
        <v>1.0174783800102593E-4</v>
      </c>
      <c r="AO2063" s="230">
        <f t="shared" si="363"/>
        <v>7.0297951582867779E-2</v>
      </c>
      <c r="AP2063" s="38" t="s">
        <v>4</v>
      </c>
      <c r="AQ2063" s="38" t="str">
        <f t="shared" si="364"/>
        <v>상품</v>
      </c>
      <c r="AR2063" s="40">
        <f t="shared" si="365"/>
        <v>0</v>
      </c>
      <c r="AS2063" s="41">
        <f t="shared" si="366"/>
        <v>278840</v>
      </c>
      <c r="AT2063" s="42">
        <f t="shared" si="367"/>
        <v>0</v>
      </c>
      <c r="AU2063" s="43">
        <f t="shared" si="368"/>
        <v>278840</v>
      </c>
      <c r="AV2063" s="95">
        <f t="shared" si="369"/>
        <v>278839.9975</v>
      </c>
      <c r="AW2063" s="61" t="str">
        <f t="shared" si="369"/>
        <v/>
      </c>
      <c r="AX2063" s="61" t="str">
        <f t="shared" si="369"/>
        <v/>
      </c>
      <c r="AY2063" s="61" t="str">
        <f t="shared" si="369"/>
        <v/>
      </c>
      <c r="AZ2063" s="44" t="str">
        <f t="shared" si="369"/>
        <v/>
      </c>
      <c r="BA2063" s="45"/>
      <c r="BB2063" s="97">
        <v>151</v>
      </c>
      <c r="BC2063" s="98">
        <v>0</v>
      </c>
      <c r="BD2063" s="98">
        <v>0</v>
      </c>
      <c r="BE2063" s="98">
        <v>0</v>
      </c>
      <c r="BF2063" s="98">
        <v>0</v>
      </c>
      <c r="BG2063" s="99">
        <f t="shared" si="372"/>
        <v>151</v>
      </c>
      <c r="BH2063" s="52">
        <f t="shared" si="370"/>
        <v>0</v>
      </c>
      <c r="BI2063" s="53">
        <f>IFERROR(IF(ROUND(V2063/((D2063+AK2063)/2),1)&lt;0,0,ROUND(V2063/((D2063+AK2063)/2),1)),0)</f>
        <v>1.7</v>
      </c>
      <c r="BJ2063" s="55" t="str">
        <f>IF(AK2063=0,"정상",IF(AP2063="악성","악성",IF(AND(BL2063&gt;3,BI2063&lt;0.5),"악성",IF(AND(AP2063="정상",BL2063&lt;=3),"정상",IF(BI2063&gt;1,"정상","부진")))))</f>
        <v>정상</v>
      </c>
      <c r="BK2063" s="54">
        <v>45506</v>
      </c>
      <c r="BL2063" s="52">
        <f t="shared" si="371"/>
        <v>26</v>
      </c>
    </row>
    <row r="2064" spans="1:64" ht="17.100000000000001" customHeight="1">
      <c r="A2064" s="58" t="s">
        <v>5</v>
      </c>
      <c r="B2064" s="57" t="s">
        <v>3782</v>
      </c>
      <c r="C2064" s="56" t="s">
        <v>3783</v>
      </c>
      <c r="D2064" s="213">
        <v>2508</v>
      </c>
      <c r="E2064" s="214">
        <v>1846.6259</v>
      </c>
      <c r="F2064" s="215">
        <v>4631338</v>
      </c>
      <c r="G2064" s="213">
        <v>0</v>
      </c>
      <c r="H2064" s="216">
        <v>0</v>
      </c>
      <c r="I2064" s="215">
        <v>0</v>
      </c>
      <c r="J2064" s="213">
        <v>0</v>
      </c>
      <c r="K2064" s="216">
        <v>0</v>
      </c>
      <c r="L2064" s="215">
        <v>0</v>
      </c>
      <c r="M2064" s="213">
        <v>0</v>
      </c>
      <c r="N2064" s="216">
        <v>0</v>
      </c>
      <c r="O2064" s="215">
        <v>0</v>
      </c>
      <c r="P2064" s="213">
        <v>0</v>
      </c>
      <c r="Q2064" s="216">
        <v>0</v>
      </c>
      <c r="R2064" s="215">
        <v>0</v>
      </c>
      <c r="S2064" s="213">
        <v>0</v>
      </c>
      <c r="T2064" s="214">
        <v>0</v>
      </c>
      <c r="U2064" s="217">
        <v>0</v>
      </c>
      <c r="V2064" s="213">
        <v>1992</v>
      </c>
      <c r="W2064" s="216">
        <v>1846.626004</v>
      </c>
      <c r="X2064" s="215">
        <v>3678479</v>
      </c>
      <c r="Y2064" s="213">
        <v>0</v>
      </c>
      <c r="Z2064" s="216">
        <v>0</v>
      </c>
      <c r="AA2064" s="215">
        <v>0</v>
      </c>
      <c r="AB2064" s="213">
        <v>5</v>
      </c>
      <c r="AC2064" s="216">
        <v>1846.8</v>
      </c>
      <c r="AD2064" s="215">
        <v>9234</v>
      </c>
      <c r="AE2064" s="213">
        <v>0</v>
      </c>
      <c r="AF2064" s="216">
        <v>0</v>
      </c>
      <c r="AG2064" s="215">
        <v>0</v>
      </c>
      <c r="AH2064" s="213">
        <v>1997</v>
      </c>
      <c r="AI2064" s="214">
        <v>1846.6264389999999</v>
      </c>
      <c r="AJ2064" s="215">
        <v>3687713</v>
      </c>
      <c r="AK2064" s="218">
        <v>511</v>
      </c>
      <c r="AL2064" s="214">
        <v>1846.6242</v>
      </c>
      <c r="AM2064" s="215">
        <v>943625</v>
      </c>
      <c r="AN2064" s="229">
        <f t="shared" si="362"/>
        <v>3.4432579125562361E-4</v>
      </c>
      <c r="AO2064" s="230">
        <f t="shared" si="363"/>
        <v>0.20374800637958532</v>
      </c>
      <c r="AP2064" s="38" t="s">
        <v>4</v>
      </c>
      <c r="AQ2064" s="38" t="str">
        <f t="shared" si="364"/>
        <v>상품</v>
      </c>
      <c r="AR2064" s="40">
        <f t="shared" si="365"/>
        <v>0</v>
      </c>
      <c r="AS2064" s="41">
        <f t="shared" si="366"/>
        <v>943625</v>
      </c>
      <c r="AT2064" s="42">
        <f t="shared" si="367"/>
        <v>0</v>
      </c>
      <c r="AU2064" s="43">
        <f t="shared" si="368"/>
        <v>943625</v>
      </c>
      <c r="AV2064" s="95">
        <f t="shared" ref="AV2064:AZ2114" si="373">IF(+BB2064*$AL2064=0,"",+BB2064*$AL2064)</f>
        <v>943624.96620000002</v>
      </c>
      <c r="AW2064" s="61" t="str">
        <f t="shared" si="373"/>
        <v/>
      </c>
      <c r="AX2064" s="61" t="str">
        <f t="shared" si="373"/>
        <v/>
      </c>
      <c r="AY2064" s="61" t="str">
        <f t="shared" si="373"/>
        <v/>
      </c>
      <c r="AZ2064" s="44" t="str">
        <f t="shared" si="373"/>
        <v/>
      </c>
      <c r="BA2064" s="45"/>
      <c r="BB2064" s="97">
        <v>511</v>
      </c>
      <c r="BC2064" s="98">
        <v>0</v>
      </c>
      <c r="BD2064" s="98">
        <v>0</v>
      </c>
      <c r="BE2064" s="98">
        <v>0</v>
      </c>
      <c r="BF2064" s="98">
        <v>0</v>
      </c>
      <c r="BG2064" s="99">
        <f t="shared" si="372"/>
        <v>511</v>
      </c>
      <c r="BH2064" s="52">
        <f t="shared" si="370"/>
        <v>0</v>
      </c>
      <c r="BI2064" s="53">
        <f>IFERROR(IF(ROUND(V2064/((D2064+AK2064)/2),1)&lt;0,0,ROUND(V2064/((D2064+AK2064)/2),1)),0)</f>
        <v>1.3</v>
      </c>
      <c r="BJ2064" s="55" t="str">
        <f>IF(AK2064=0,"정상",IF(AP2064="악성","악성",IF(AND(BL2064&gt;3,BI2064&lt;0.5),"악성",IF(AND(AP2064="정상",BL2064&lt;=3),"정상",IF(BI2064&gt;1,"정상","부진")))))</f>
        <v>정상</v>
      </c>
      <c r="BK2064" s="54">
        <v>45506</v>
      </c>
      <c r="BL2064" s="52">
        <f t="shared" si="371"/>
        <v>26</v>
      </c>
    </row>
    <row r="2065" spans="1:64" ht="17.100000000000001" customHeight="1">
      <c r="A2065" s="58" t="s">
        <v>5</v>
      </c>
      <c r="B2065" s="57" t="s">
        <v>3784</v>
      </c>
      <c r="C2065" s="56" t="s">
        <v>3785</v>
      </c>
      <c r="D2065" s="213">
        <v>2148</v>
      </c>
      <c r="E2065" s="214">
        <v>1846.6261</v>
      </c>
      <c r="F2065" s="215">
        <v>3966553</v>
      </c>
      <c r="G2065" s="213">
        <v>0</v>
      </c>
      <c r="H2065" s="216">
        <v>0</v>
      </c>
      <c r="I2065" s="215">
        <v>0</v>
      </c>
      <c r="J2065" s="213">
        <v>0</v>
      </c>
      <c r="K2065" s="216">
        <v>0</v>
      </c>
      <c r="L2065" s="215">
        <v>0</v>
      </c>
      <c r="M2065" s="213">
        <v>0</v>
      </c>
      <c r="N2065" s="216">
        <v>0</v>
      </c>
      <c r="O2065" s="215">
        <v>0</v>
      </c>
      <c r="P2065" s="213">
        <v>0</v>
      </c>
      <c r="Q2065" s="216">
        <v>0</v>
      </c>
      <c r="R2065" s="215">
        <v>0</v>
      </c>
      <c r="S2065" s="213">
        <v>0</v>
      </c>
      <c r="T2065" s="214">
        <v>0</v>
      </c>
      <c r="U2065" s="217">
        <v>0</v>
      </c>
      <c r="V2065" s="213">
        <v>1991</v>
      </c>
      <c r="W2065" s="216">
        <v>1846.6263180000001</v>
      </c>
      <c r="X2065" s="215">
        <v>3676633</v>
      </c>
      <c r="Y2065" s="213">
        <v>0</v>
      </c>
      <c r="Z2065" s="216">
        <v>0</v>
      </c>
      <c r="AA2065" s="215">
        <v>0</v>
      </c>
      <c r="AB2065" s="213">
        <v>6</v>
      </c>
      <c r="AC2065" s="216">
        <v>1846.6666660000001</v>
      </c>
      <c r="AD2065" s="215">
        <v>11080</v>
      </c>
      <c r="AE2065" s="213">
        <v>0</v>
      </c>
      <c r="AF2065" s="216">
        <v>0</v>
      </c>
      <c r="AG2065" s="215">
        <v>0</v>
      </c>
      <c r="AH2065" s="213">
        <v>1997</v>
      </c>
      <c r="AI2065" s="214">
        <v>1846.6264389999999</v>
      </c>
      <c r="AJ2065" s="215">
        <v>3687713</v>
      </c>
      <c r="AK2065" s="218">
        <v>151</v>
      </c>
      <c r="AL2065" s="214">
        <v>1846.6224999999999</v>
      </c>
      <c r="AM2065" s="215">
        <v>278840</v>
      </c>
      <c r="AN2065" s="229">
        <f t="shared" si="362"/>
        <v>1.0174783800102593E-4</v>
      </c>
      <c r="AO2065" s="230">
        <f t="shared" si="363"/>
        <v>7.0297951582867779E-2</v>
      </c>
      <c r="AP2065" s="38" t="s">
        <v>4</v>
      </c>
      <c r="AQ2065" s="38" t="str">
        <f t="shared" si="364"/>
        <v>상품</v>
      </c>
      <c r="AR2065" s="40">
        <f t="shared" si="365"/>
        <v>0</v>
      </c>
      <c r="AS2065" s="41">
        <f t="shared" si="366"/>
        <v>278840</v>
      </c>
      <c r="AT2065" s="42">
        <f t="shared" si="367"/>
        <v>0</v>
      </c>
      <c r="AU2065" s="43">
        <f t="shared" si="368"/>
        <v>278840</v>
      </c>
      <c r="AV2065" s="95">
        <f t="shared" si="373"/>
        <v>278839.9975</v>
      </c>
      <c r="AW2065" s="61" t="str">
        <f t="shared" si="373"/>
        <v/>
      </c>
      <c r="AX2065" s="61" t="str">
        <f t="shared" si="373"/>
        <v/>
      </c>
      <c r="AY2065" s="61" t="str">
        <f t="shared" si="373"/>
        <v/>
      </c>
      <c r="AZ2065" s="44" t="str">
        <f t="shared" si="373"/>
        <v/>
      </c>
      <c r="BA2065" s="45"/>
      <c r="BB2065" s="97">
        <v>151</v>
      </c>
      <c r="BC2065" s="98">
        <v>0</v>
      </c>
      <c r="BD2065" s="98">
        <v>0</v>
      </c>
      <c r="BE2065" s="98">
        <v>0</v>
      </c>
      <c r="BF2065" s="98">
        <v>0</v>
      </c>
      <c r="BG2065" s="99">
        <f t="shared" si="372"/>
        <v>151</v>
      </c>
      <c r="BH2065" s="52">
        <f t="shared" si="370"/>
        <v>0</v>
      </c>
      <c r="BI2065" s="53">
        <f>IFERROR(IF(ROUND(V2065/((D2065+AK2065)/2),1)&lt;0,0,ROUND(V2065/((D2065+AK2065)/2),1)),0)</f>
        <v>1.7</v>
      </c>
      <c r="BJ2065" s="55" t="str">
        <f>IF(AK2065=0,"정상",IF(AP2065="악성","악성",IF(AND(BL2065&gt;3,BI2065&lt;0.5),"악성",IF(AND(AP2065="정상",BL2065&lt;=3),"정상",IF(BI2065&gt;1,"정상","부진")))))</f>
        <v>정상</v>
      </c>
      <c r="BK2065" s="54">
        <v>45506</v>
      </c>
      <c r="BL2065" s="52">
        <f t="shared" si="371"/>
        <v>26</v>
      </c>
    </row>
    <row r="2066" spans="1:64" ht="17.100000000000001" customHeight="1">
      <c r="A2066" s="58" t="s">
        <v>5</v>
      </c>
      <c r="B2066" s="57" t="s">
        <v>3786</v>
      </c>
      <c r="C2066" s="56" t="s">
        <v>3787</v>
      </c>
      <c r="D2066" s="213">
        <v>2508</v>
      </c>
      <c r="E2066" s="214">
        <v>1846.6259</v>
      </c>
      <c r="F2066" s="215">
        <v>4631338</v>
      </c>
      <c r="G2066" s="213">
        <v>0</v>
      </c>
      <c r="H2066" s="216">
        <v>0</v>
      </c>
      <c r="I2066" s="215">
        <v>0</v>
      </c>
      <c r="J2066" s="213">
        <v>0</v>
      </c>
      <c r="K2066" s="216">
        <v>0</v>
      </c>
      <c r="L2066" s="215">
        <v>0</v>
      </c>
      <c r="M2066" s="213">
        <v>36</v>
      </c>
      <c r="N2066" s="216">
        <v>1847</v>
      </c>
      <c r="O2066" s="215">
        <v>66492</v>
      </c>
      <c r="P2066" s="213">
        <v>0</v>
      </c>
      <c r="Q2066" s="216">
        <v>0</v>
      </c>
      <c r="R2066" s="215">
        <v>0</v>
      </c>
      <c r="S2066" s="213">
        <v>36</v>
      </c>
      <c r="T2066" s="214">
        <v>1847</v>
      </c>
      <c r="U2066" s="217">
        <v>66492</v>
      </c>
      <c r="V2066" s="213">
        <v>1992</v>
      </c>
      <c r="W2066" s="216">
        <v>1846.626004</v>
      </c>
      <c r="X2066" s="215">
        <v>3678479</v>
      </c>
      <c r="Y2066" s="213">
        <v>0</v>
      </c>
      <c r="Z2066" s="216">
        <v>0</v>
      </c>
      <c r="AA2066" s="215">
        <v>0</v>
      </c>
      <c r="AB2066" s="213">
        <v>5</v>
      </c>
      <c r="AC2066" s="216">
        <v>1846.8</v>
      </c>
      <c r="AD2066" s="215">
        <v>9234</v>
      </c>
      <c r="AE2066" s="213">
        <v>0</v>
      </c>
      <c r="AF2066" s="216">
        <v>0</v>
      </c>
      <c r="AG2066" s="215">
        <v>0</v>
      </c>
      <c r="AH2066" s="213">
        <v>1997</v>
      </c>
      <c r="AI2066" s="214">
        <v>1846.6264389999999</v>
      </c>
      <c r="AJ2066" s="215">
        <v>3687713</v>
      </c>
      <c r="AK2066" s="218">
        <v>547</v>
      </c>
      <c r="AL2066" s="214">
        <v>1846.6488999999999</v>
      </c>
      <c r="AM2066" s="215">
        <v>1010117</v>
      </c>
      <c r="AN2066" s="229">
        <f t="shared" si="362"/>
        <v>3.6858851268857518E-4</v>
      </c>
      <c r="AO2066" s="230">
        <f t="shared" si="363"/>
        <v>0.21501572327044025</v>
      </c>
      <c r="AP2066" s="38" t="s">
        <v>4</v>
      </c>
      <c r="AQ2066" s="38" t="str">
        <f t="shared" si="364"/>
        <v>상품</v>
      </c>
      <c r="AR2066" s="40">
        <f t="shared" si="365"/>
        <v>0</v>
      </c>
      <c r="AS2066" s="41">
        <f t="shared" si="366"/>
        <v>1010117</v>
      </c>
      <c r="AT2066" s="42">
        <f t="shared" si="367"/>
        <v>0</v>
      </c>
      <c r="AU2066" s="43">
        <f t="shared" si="368"/>
        <v>1010117</v>
      </c>
      <c r="AV2066" s="95">
        <f t="shared" si="373"/>
        <v>1010116.9482999999</v>
      </c>
      <c r="AW2066" s="61" t="str">
        <f t="shared" si="373"/>
        <v/>
      </c>
      <c r="AX2066" s="61" t="str">
        <f t="shared" si="373"/>
        <v/>
      </c>
      <c r="AY2066" s="61" t="str">
        <f t="shared" si="373"/>
        <v/>
      </c>
      <c r="AZ2066" s="44" t="str">
        <f t="shared" si="373"/>
        <v/>
      </c>
      <c r="BA2066" s="45"/>
      <c r="BB2066" s="97">
        <v>547</v>
      </c>
      <c r="BC2066" s="98">
        <v>0</v>
      </c>
      <c r="BD2066" s="98">
        <v>0</v>
      </c>
      <c r="BE2066" s="98">
        <v>0</v>
      </c>
      <c r="BF2066" s="98">
        <v>0</v>
      </c>
      <c r="BG2066" s="99">
        <f t="shared" si="372"/>
        <v>547</v>
      </c>
      <c r="BH2066" s="52">
        <f t="shared" si="370"/>
        <v>0</v>
      </c>
      <c r="BI2066" s="53">
        <f>IFERROR(IF(ROUND(V2066/((D2066+AK2066)/2),1)&lt;0,0,ROUND(V2066/((D2066+AK2066)/2),1)),0)</f>
        <v>1.3</v>
      </c>
      <c r="BJ2066" s="55" t="str">
        <f>IF(AK2066=0,"정상",IF(AP2066="악성","악성",IF(AND(BL2066&gt;3,BI2066&lt;0.5),"악성",IF(AND(AP2066="정상",BL2066&lt;=3),"정상",IF(BI2066&gt;1,"정상","부진")))))</f>
        <v>정상</v>
      </c>
      <c r="BK2066" s="54">
        <v>45506</v>
      </c>
      <c r="BL2066" s="52">
        <f t="shared" si="371"/>
        <v>26</v>
      </c>
    </row>
    <row r="2067" spans="1:64" ht="17.100000000000001" customHeight="1">
      <c r="A2067" s="58" t="s">
        <v>5</v>
      </c>
      <c r="B2067" s="57" t="s">
        <v>3788</v>
      </c>
      <c r="C2067" s="56" t="s">
        <v>3789</v>
      </c>
      <c r="D2067" s="213">
        <v>2220</v>
      </c>
      <c r="E2067" s="214">
        <v>1846.6301000000001</v>
      </c>
      <c r="F2067" s="215">
        <v>4099519</v>
      </c>
      <c r="G2067" s="213">
        <v>0</v>
      </c>
      <c r="H2067" s="216">
        <v>0</v>
      </c>
      <c r="I2067" s="215">
        <v>0</v>
      </c>
      <c r="J2067" s="213">
        <v>0</v>
      </c>
      <c r="K2067" s="216">
        <v>0</v>
      </c>
      <c r="L2067" s="215">
        <v>0</v>
      </c>
      <c r="M2067" s="213">
        <v>0</v>
      </c>
      <c r="N2067" s="216">
        <v>0</v>
      </c>
      <c r="O2067" s="215">
        <v>0</v>
      </c>
      <c r="P2067" s="213">
        <v>0</v>
      </c>
      <c r="Q2067" s="216">
        <v>0</v>
      </c>
      <c r="R2067" s="215">
        <v>0</v>
      </c>
      <c r="S2067" s="213">
        <v>0</v>
      </c>
      <c r="T2067" s="214">
        <v>0</v>
      </c>
      <c r="U2067" s="217">
        <v>0</v>
      </c>
      <c r="V2067" s="213">
        <v>1992</v>
      </c>
      <c r="W2067" s="216">
        <v>1846.6300200000001</v>
      </c>
      <c r="X2067" s="215">
        <v>3678487</v>
      </c>
      <c r="Y2067" s="213">
        <v>0</v>
      </c>
      <c r="Z2067" s="216">
        <v>0</v>
      </c>
      <c r="AA2067" s="215">
        <v>0</v>
      </c>
      <c r="AB2067" s="213">
        <v>41</v>
      </c>
      <c r="AC2067" s="216">
        <v>1846.6585359999999</v>
      </c>
      <c r="AD2067" s="215">
        <v>75713</v>
      </c>
      <c r="AE2067" s="213">
        <v>0</v>
      </c>
      <c r="AF2067" s="216">
        <v>0</v>
      </c>
      <c r="AG2067" s="215">
        <v>0</v>
      </c>
      <c r="AH2067" s="213">
        <v>2033</v>
      </c>
      <c r="AI2067" s="214">
        <v>1846.6305950000001</v>
      </c>
      <c r="AJ2067" s="215">
        <v>3754200</v>
      </c>
      <c r="AK2067" s="218">
        <v>187</v>
      </c>
      <c r="AL2067" s="214">
        <v>1846.6256000000001</v>
      </c>
      <c r="AM2067" s="215">
        <v>345319</v>
      </c>
      <c r="AN2067" s="229">
        <f t="shared" si="362"/>
        <v>1.2600581577491132E-4</v>
      </c>
      <c r="AO2067" s="230">
        <f t="shared" si="363"/>
        <v>8.4234234234234234E-2</v>
      </c>
      <c r="AP2067" s="38" t="s">
        <v>4</v>
      </c>
      <c r="AQ2067" s="38" t="str">
        <f t="shared" si="364"/>
        <v>상품</v>
      </c>
      <c r="AR2067" s="40">
        <f t="shared" si="365"/>
        <v>0</v>
      </c>
      <c r="AS2067" s="41">
        <f t="shared" si="366"/>
        <v>345319</v>
      </c>
      <c r="AT2067" s="42">
        <f t="shared" si="367"/>
        <v>0</v>
      </c>
      <c r="AU2067" s="43">
        <f t="shared" si="368"/>
        <v>345319</v>
      </c>
      <c r="AV2067" s="95">
        <f t="shared" si="373"/>
        <v>345318.98720000003</v>
      </c>
      <c r="AW2067" s="61" t="str">
        <f t="shared" si="373"/>
        <v/>
      </c>
      <c r="AX2067" s="61" t="str">
        <f t="shared" si="373"/>
        <v/>
      </c>
      <c r="AY2067" s="61" t="str">
        <f t="shared" si="373"/>
        <v/>
      </c>
      <c r="AZ2067" s="44" t="str">
        <f t="shared" si="373"/>
        <v/>
      </c>
      <c r="BA2067" s="45"/>
      <c r="BB2067" s="97">
        <v>187</v>
      </c>
      <c r="BC2067" s="98">
        <v>0</v>
      </c>
      <c r="BD2067" s="98">
        <v>0</v>
      </c>
      <c r="BE2067" s="98">
        <v>0</v>
      </c>
      <c r="BF2067" s="98">
        <v>0</v>
      </c>
      <c r="BG2067" s="99">
        <f t="shared" si="372"/>
        <v>187</v>
      </c>
      <c r="BH2067" s="52">
        <f t="shared" si="370"/>
        <v>0</v>
      </c>
      <c r="BI2067" s="53">
        <f>IFERROR(IF(ROUND(V2067/((D2067+AK2067)/2),1)&lt;0,0,ROUND(V2067/((D2067+AK2067)/2),1)),0)</f>
        <v>1.7</v>
      </c>
      <c r="BJ2067" s="55" t="str">
        <f>IF(AK2067=0,"정상",IF(AP2067="악성","악성",IF(AND(BL2067&gt;3,BI2067&lt;0.5),"악성",IF(AND(AP2067="정상",BL2067&lt;=3),"정상",IF(BI2067&gt;1,"정상","부진")))))</f>
        <v>정상</v>
      </c>
      <c r="BK2067" s="54">
        <v>45506</v>
      </c>
      <c r="BL2067" s="52">
        <f t="shared" si="371"/>
        <v>26</v>
      </c>
    </row>
    <row r="2068" spans="1:64" ht="17.100000000000001" customHeight="1">
      <c r="A2068" s="58" t="s">
        <v>5</v>
      </c>
      <c r="B2068" s="57" t="s">
        <v>4167</v>
      </c>
      <c r="C2068" s="56" t="s">
        <v>4168</v>
      </c>
      <c r="D2068" s="213">
        <v>194</v>
      </c>
      <c r="E2068" s="214">
        <v>4728.0237999999999</v>
      </c>
      <c r="F2068" s="215">
        <v>917235</v>
      </c>
      <c r="G2068" s="213">
        <v>0</v>
      </c>
      <c r="H2068" s="216">
        <v>0</v>
      </c>
      <c r="I2068" s="215">
        <v>0</v>
      </c>
      <c r="J2068" s="213">
        <v>0</v>
      </c>
      <c r="K2068" s="216">
        <v>0</v>
      </c>
      <c r="L2068" s="215">
        <v>0</v>
      </c>
      <c r="M2068" s="213">
        <v>0</v>
      </c>
      <c r="N2068" s="216">
        <v>0</v>
      </c>
      <c r="O2068" s="215">
        <v>0</v>
      </c>
      <c r="P2068" s="213">
        <v>0</v>
      </c>
      <c r="Q2068" s="216">
        <v>0</v>
      </c>
      <c r="R2068" s="215">
        <v>0</v>
      </c>
      <c r="S2068" s="213">
        <v>0</v>
      </c>
      <c r="T2068" s="214">
        <v>0</v>
      </c>
      <c r="U2068" s="217">
        <v>0</v>
      </c>
      <c r="V2068" s="213">
        <v>193</v>
      </c>
      <c r="W2068" s="216">
        <v>4728.0155439999999</v>
      </c>
      <c r="X2068" s="215">
        <v>912507</v>
      </c>
      <c r="Y2068" s="213">
        <v>0</v>
      </c>
      <c r="Z2068" s="216">
        <v>0</v>
      </c>
      <c r="AA2068" s="215">
        <v>0</v>
      </c>
      <c r="AB2068" s="213">
        <v>1</v>
      </c>
      <c r="AC2068" s="216">
        <v>4728</v>
      </c>
      <c r="AD2068" s="215">
        <v>4728</v>
      </c>
      <c r="AE2068" s="213">
        <v>0</v>
      </c>
      <c r="AF2068" s="216">
        <v>0</v>
      </c>
      <c r="AG2068" s="215">
        <v>0</v>
      </c>
      <c r="AH2068" s="213">
        <v>194</v>
      </c>
      <c r="AI2068" s="214">
        <v>4728.0154629999997</v>
      </c>
      <c r="AJ2068" s="215">
        <v>917235</v>
      </c>
      <c r="AK2068" s="218">
        <v>0</v>
      </c>
      <c r="AL2068" s="214">
        <v>0</v>
      </c>
      <c r="AM2068" s="215">
        <v>0</v>
      </c>
      <c r="AN2068" s="229">
        <f t="shared" si="362"/>
        <v>0</v>
      </c>
      <c r="AO2068" s="230">
        <f t="shared" si="363"/>
        <v>0</v>
      </c>
      <c r="AP2068" s="38" t="s">
        <v>4</v>
      </c>
      <c r="AQ2068" s="38" t="str">
        <f t="shared" si="364"/>
        <v>상품</v>
      </c>
      <c r="AR2068" s="40">
        <f t="shared" si="365"/>
        <v>0</v>
      </c>
      <c r="AS2068" s="41">
        <f t="shared" si="366"/>
        <v>0</v>
      </c>
      <c r="AT2068" s="42">
        <f t="shared" si="367"/>
        <v>0</v>
      </c>
      <c r="AU2068" s="43">
        <f t="shared" si="368"/>
        <v>0</v>
      </c>
      <c r="AV2068" s="95" t="str">
        <f t="shared" si="373"/>
        <v/>
      </c>
      <c r="AW2068" s="61" t="str">
        <f t="shared" si="373"/>
        <v/>
      </c>
      <c r="AX2068" s="61" t="str">
        <f t="shared" si="373"/>
        <v/>
      </c>
      <c r="AY2068" s="61" t="str">
        <f t="shared" si="373"/>
        <v/>
      </c>
      <c r="AZ2068" s="44" t="str">
        <f t="shared" si="373"/>
        <v/>
      </c>
      <c r="BA2068" s="45"/>
      <c r="BB2068" s="97">
        <v>0</v>
      </c>
      <c r="BC2068" s="98">
        <v>0</v>
      </c>
      <c r="BD2068" s="98">
        <v>0</v>
      </c>
      <c r="BE2068" s="98">
        <v>0</v>
      </c>
      <c r="BF2068" s="98">
        <v>0</v>
      </c>
      <c r="BG2068" s="99">
        <f t="shared" si="372"/>
        <v>0</v>
      </c>
      <c r="BH2068" s="52">
        <f t="shared" si="370"/>
        <v>0</v>
      </c>
      <c r="BI2068" s="53">
        <f>IFERROR(IF(ROUND(V2068/((D2068+AK2068)/2),1)&lt;0,0,ROUND(V2068/((D2068+AK2068)/2),1)),0)</f>
        <v>2</v>
      </c>
      <c r="BJ2068" s="55" t="str">
        <f>IF(AK2068=0,"정상",IF(AP2068="악성","악성",IF(AND(BL2068&gt;3,BI2068&lt;0.5),"악성",IF(AND(AP2068="정상",BL2068&lt;=3),"정상",IF(BI2068&gt;1,"정상","부진")))))</f>
        <v>정상</v>
      </c>
      <c r="BK2068" s="54">
        <v>45627</v>
      </c>
      <c r="BL2068" s="52">
        <f t="shared" si="371"/>
        <v>22</v>
      </c>
    </row>
    <row r="2069" spans="1:64" ht="17.100000000000001" customHeight="1">
      <c r="A2069" s="58" t="s">
        <v>5</v>
      </c>
      <c r="B2069" s="57" t="s">
        <v>4169</v>
      </c>
      <c r="C2069" s="56" t="s">
        <v>4170</v>
      </c>
      <c r="D2069" s="213">
        <v>228</v>
      </c>
      <c r="E2069" s="214">
        <v>4728.0204999999996</v>
      </c>
      <c r="F2069" s="215">
        <v>1077987</v>
      </c>
      <c r="G2069" s="213">
        <v>0</v>
      </c>
      <c r="H2069" s="216">
        <v>0</v>
      </c>
      <c r="I2069" s="215">
        <v>0</v>
      </c>
      <c r="J2069" s="213">
        <v>0</v>
      </c>
      <c r="K2069" s="216">
        <v>0</v>
      </c>
      <c r="L2069" s="215">
        <v>0</v>
      </c>
      <c r="M2069" s="213">
        <v>0</v>
      </c>
      <c r="N2069" s="216">
        <v>0</v>
      </c>
      <c r="O2069" s="215">
        <v>0</v>
      </c>
      <c r="P2069" s="213">
        <v>0</v>
      </c>
      <c r="Q2069" s="216">
        <v>0</v>
      </c>
      <c r="R2069" s="215">
        <v>0</v>
      </c>
      <c r="S2069" s="213">
        <v>0</v>
      </c>
      <c r="T2069" s="214">
        <v>0</v>
      </c>
      <c r="U2069" s="217">
        <v>0</v>
      </c>
      <c r="V2069" s="213">
        <v>200</v>
      </c>
      <c r="W2069" s="216">
        <v>4728.0150000000003</v>
      </c>
      <c r="X2069" s="215">
        <v>945603</v>
      </c>
      <c r="Y2069" s="213">
        <v>0</v>
      </c>
      <c r="Z2069" s="216">
        <v>0</v>
      </c>
      <c r="AA2069" s="215">
        <v>0</v>
      </c>
      <c r="AB2069" s="213">
        <v>2</v>
      </c>
      <c r="AC2069" s="216">
        <v>4728</v>
      </c>
      <c r="AD2069" s="215">
        <v>9456</v>
      </c>
      <c r="AE2069" s="213">
        <v>0</v>
      </c>
      <c r="AF2069" s="216">
        <v>0</v>
      </c>
      <c r="AG2069" s="215">
        <v>0</v>
      </c>
      <c r="AH2069" s="213">
        <v>202</v>
      </c>
      <c r="AI2069" s="214">
        <v>4728.0148509999999</v>
      </c>
      <c r="AJ2069" s="215">
        <v>955059</v>
      </c>
      <c r="AK2069" s="218">
        <v>26</v>
      </c>
      <c r="AL2069" s="214">
        <v>4728</v>
      </c>
      <c r="AM2069" s="215">
        <v>122928</v>
      </c>
      <c r="AN2069" s="229">
        <f t="shared" si="362"/>
        <v>4.4856040129788102E-5</v>
      </c>
      <c r="AO2069" s="230">
        <f t="shared" si="363"/>
        <v>0.11403508771929824</v>
      </c>
      <c r="AP2069" s="38" t="s">
        <v>4</v>
      </c>
      <c r="AQ2069" s="38" t="str">
        <f t="shared" si="364"/>
        <v>상품</v>
      </c>
      <c r="AR2069" s="40">
        <f t="shared" si="365"/>
        <v>0</v>
      </c>
      <c r="AS2069" s="41">
        <f t="shared" si="366"/>
        <v>122928</v>
      </c>
      <c r="AT2069" s="42">
        <f t="shared" si="367"/>
        <v>0</v>
      </c>
      <c r="AU2069" s="43">
        <f t="shared" si="368"/>
        <v>122928</v>
      </c>
      <c r="AV2069" s="95">
        <f t="shared" si="373"/>
        <v>122928</v>
      </c>
      <c r="AW2069" s="61" t="str">
        <f t="shared" si="373"/>
        <v/>
      </c>
      <c r="AX2069" s="61" t="str">
        <f t="shared" si="373"/>
        <v/>
      </c>
      <c r="AY2069" s="61" t="str">
        <f t="shared" si="373"/>
        <v/>
      </c>
      <c r="AZ2069" s="44" t="str">
        <f t="shared" si="373"/>
        <v/>
      </c>
      <c r="BA2069" s="45"/>
      <c r="BB2069" s="97">
        <v>26</v>
      </c>
      <c r="BC2069" s="98">
        <v>0</v>
      </c>
      <c r="BD2069" s="98">
        <v>0</v>
      </c>
      <c r="BE2069" s="98">
        <v>0</v>
      </c>
      <c r="BF2069" s="98">
        <v>0</v>
      </c>
      <c r="BG2069" s="99">
        <f t="shared" si="372"/>
        <v>26</v>
      </c>
      <c r="BH2069" s="52">
        <f t="shared" si="370"/>
        <v>0</v>
      </c>
      <c r="BI2069" s="53">
        <f>IFERROR(IF(ROUND(V2069/((D2069+AK2069)/2),1)&lt;0,0,ROUND(V2069/((D2069+AK2069)/2),1)),0)</f>
        <v>1.6</v>
      </c>
      <c r="BJ2069" s="55" t="str">
        <f>IF(AK2069=0,"정상",IF(AP2069="악성","악성",IF(AND(BL2069&gt;3,BI2069&lt;0.5),"악성",IF(AND(AP2069="정상",BL2069&lt;=3),"정상",IF(BI2069&gt;1,"정상","부진")))))</f>
        <v>정상</v>
      </c>
      <c r="BK2069" s="54">
        <v>45627</v>
      </c>
      <c r="BL2069" s="52">
        <f t="shared" si="371"/>
        <v>22</v>
      </c>
    </row>
    <row r="2070" spans="1:64" ht="17.100000000000001" customHeight="1">
      <c r="A2070" s="58" t="s">
        <v>5</v>
      </c>
      <c r="B2070" s="57" t="s">
        <v>4171</v>
      </c>
      <c r="C2070" s="56" t="s">
        <v>4172</v>
      </c>
      <c r="D2070" s="213">
        <v>220</v>
      </c>
      <c r="E2070" s="214">
        <v>4728.0257000000001</v>
      </c>
      <c r="F2070" s="215">
        <v>1040164</v>
      </c>
      <c r="G2070" s="213">
        <v>0</v>
      </c>
      <c r="H2070" s="216">
        <v>0</v>
      </c>
      <c r="I2070" s="215">
        <v>0</v>
      </c>
      <c r="J2070" s="213">
        <v>0</v>
      </c>
      <c r="K2070" s="216">
        <v>0</v>
      </c>
      <c r="L2070" s="215">
        <v>0</v>
      </c>
      <c r="M2070" s="213">
        <v>2</v>
      </c>
      <c r="N2070" s="216">
        <v>4728</v>
      </c>
      <c r="O2070" s="215">
        <v>9456</v>
      </c>
      <c r="P2070" s="213">
        <v>0</v>
      </c>
      <c r="Q2070" s="216">
        <v>0</v>
      </c>
      <c r="R2070" s="215">
        <v>0</v>
      </c>
      <c r="S2070" s="213">
        <v>2</v>
      </c>
      <c r="T2070" s="214">
        <v>4728</v>
      </c>
      <c r="U2070" s="217">
        <v>9456</v>
      </c>
      <c r="V2070" s="213">
        <v>173</v>
      </c>
      <c r="W2070" s="216">
        <v>4728.0231210000002</v>
      </c>
      <c r="X2070" s="215">
        <v>817948</v>
      </c>
      <c r="Y2070" s="213">
        <v>0</v>
      </c>
      <c r="Z2070" s="216">
        <v>0</v>
      </c>
      <c r="AA2070" s="215">
        <v>0</v>
      </c>
      <c r="AB2070" s="213">
        <v>2</v>
      </c>
      <c r="AC2070" s="216">
        <v>4728.5</v>
      </c>
      <c r="AD2070" s="215">
        <v>9457</v>
      </c>
      <c r="AE2070" s="213">
        <v>0</v>
      </c>
      <c r="AF2070" s="216">
        <v>0</v>
      </c>
      <c r="AG2070" s="215">
        <v>0</v>
      </c>
      <c r="AH2070" s="213">
        <v>175</v>
      </c>
      <c r="AI2070" s="214">
        <v>4728.0285709999998</v>
      </c>
      <c r="AJ2070" s="215">
        <v>827405</v>
      </c>
      <c r="AK2070" s="218">
        <v>47</v>
      </c>
      <c r="AL2070" s="214">
        <v>4727.9939999999997</v>
      </c>
      <c r="AM2070" s="215">
        <v>222215</v>
      </c>
      <c r="AN2070" s="229">
        <f t="shared" si="362"/>
        <v>8.1085553799304172E-5</v>
      </c>
      <c r="AO2070" s="230">
        <f t="shared" si="363"/>
        <v>0.21171171171171171</v>
      </c>
      <c r="AP2070" s="38" t="s">
        <v>4</v>
      </c>
      <c r="AQ2070" s="38" t="str">
        <f t="shared" si="364"/>
        <v>상품</v>
      </c>
      <c r="AR2070" s="40">
        <f t="shared" si="365"/>
        <v>0</v>
      </c>
      <c r="AS2070" s="41">
        <f t="shared" si="366"/>
        <v>222215</v>
      </c>
      <c r="AT2070" s="42">
        <f t="shared" si="367"/>
        <v>0</v>
      </c>
      <c r="AU2070" s="43">
        <f t="shared" si="368"/>
        <v>222215</v>
      </c>
      <c r="AV2070" s="95">
        <f t="shared" si="373"/>
        <v>222215.71799999999</v>
      </c>
      <c r="AW2070" s="61" t="str">
        <f t="shared" si="373"/>
        <v/>
      </c>
      <c r="AX2070" s="61" t="str">
        <f t="shared" si="373"/>
        <v/>
      </c>
      <c r="AY2070" s="61" t="str">
        <f t="shared" si="373"/>
        <v/>
      </c>
      <c r="AZ2070" s="44" t="str">
        <f t="shared" si="373"/>
        <v/>
      </c>
      <c r="BA2070" s="45"/>
      <c r="BB2070" s="97">
        <v>47</v>
      </c>
      <c r="BC2070" s="98">
        <v>0</v>
      </c>
      <c r="BD2070" s="98">
        <v>0</v>
      </c>
      <c r="BE2070" s="98">
        <v>0</v>
      </c>
      <c r="BF2070" s="98">
        <v>0</v>
      </c>
      <c r="BG2070" s="99">
        <f t="shared" si="372"/>
        <v>47</v>
      </c>
      <c r="BH2070" s="52">
        <f t="shared" si="370"/>
        <v>0</v>
      </c>
      <c r="BI2070" s="53">
        <f>IFERROR(IF(ROUND(V2070/((D2070+AK2070)/2),1)&lt;0,0,ROUND(V2070/((D2070+AK2070)/2),1)),0)</f>
        <v>1.3</v>
      </c>
      <c r="BJ2070" s="55" t="str">
        <f>IF(AK2070=0,"정상",IF(AP2070="악성","악성",IF(AND(BL2070&gt;3,BI2070&lt;0.5),"악성",IF(AND(AP2070="정상",BL2070&lt;=3),"정상",IF(BI2070&gt;1,"정상","부진")))))</f>
        <v>정상</v>
      </c>
      <c r="BK2070" s="54">
        <v>45627</v>
      </c>
      <c r="BL2070" s="52">
        <f t="shared" si="371"/>
        <v>22</v>
      </c>
    </row>
    <row r="2071" spans="1:64" ht="17.100000000000001" customHeight="1">
      <c r="A2071" s="58" t="s">
        <v>5</v>
      </c>
      <c r="B2071" s="57" t="s">
        <v>4173</v>
      </c>
      <c r="C2071" s="56" t="s">
        <v>4174</v>
      </c>
      <c r="D2071" s="213">
        <v>187</v>
      </c>
      <c r="E2071" s="214">
        <v>4728.0186000000003</v>
      </c>
      <c r="F2071" s="215">
        <v>884138</v>
      </c>
      <c r="G2071" s="213">
        <v>0</v>
      </c>
      <c r="H2071" s="216">
        <v>0</v>
      </c>
      <c r="I2071" s="215">
        <v>0</v>
      </c>
      <c r="J2071" s="213">
        <v>0</v>
      </c>
      <c r="K2071" s="216">
        <v>0</v>
      </c>
      <c r="L2071" s="215">
        <v>0</v>
      </c>
      <c r="M2071" s="213">
        <v>0</v>
      </c>
      <c r="N2071" s="216">
        <v>0</v>
      </c>
      <c r="O2071" s="215">
        <v>0</v>
      </c>
      <c r="P2071" s="213">
        <v>0</v>
      </c>
      <c r="Q2071" s="216">
        <v>0</v>
      </c>
      <c r="R2071" s="215">
        <v>0</v>
      </c>
      <c r="S2071" s="213">
        <v>0</v>
      </c>
      <c r="T2071" s="214">
        <v>0</v>
      </c>
      <c r="U2071" s="217">
        <v>0</v>
      </c>
      <c r="V2071" s="213">
        <v>187</v>
      </c>
      <c r="W2071" s="216">
        <v>4728.0106949999999</v>
      </c>
      <c r="X2071" s="215">
        <v>884138</v>
      </c>
      <c r="Y2071" s="213">
        <v>0</v>
      </c>
      <c r="Z2071" s="216">
        <v>0</v>
      </c>
      <c r="AA2071" s="215">
        <v>0</v>
      </c>
      <c r="AB2071" s="213">
        <v>0</v>
      </c>
      <c r="AC2071" s="216">
        <v>0</v>
      </c>
      <c r="AD2071" s="215">
        <v>0</v>
      </c>
      <c r="AE2071" s="213">
        <v>0</v>
      </c>
      <c r="AF2071" s="216">
        <v>0</v>
      </c>
      <c r="AG2071" s="215">
        <v>0</v>
      </c>
      <c r="AH2071" s="213">
        <v>187</v>
      </c>
      <c r="AI2071" s="214">
        <v>4728.0106949999999</v>
      </c>
      <c r="AJ2071" s="215">
        <v>884138</v>
      </c>
      <c r="AK2071" s="218">
        <v>0</v>
      </c>
      <c r="AL2071" s="214">
        <v>0</v>
      </c>
      <c r="AM2071" s="215">
        <v>0</v>
      </c>
      <c r="AN2071" s="229">
        <f t="shared" si="362"/>
        <v>0</v>
      </c>
      <c r="AO2071" s="230">
        <f t="shared" si="363"/>
        <v>0</v>
      </c>
      <c r="AP2071" s="38" t="s">
        <v>4</v>
      </c>
      <c r="AQ2071" s="38" t="str">
        <f t="shared" si="364"/>
        <v>상품</v>
      </c>
      <c r="AR2071" s="40">
        <f t="shared" si="365"/>
        <v>0</v>
      </c>
      <c r="AS2071" s="41">
        <f t="shared" si="366"/>
        <v>0</v>
      </c>
      <c r="AT2071" s="42">
        <f t="shared" si="367"/>
        <v>0</v>
      </c>
      <c r="AU2071" s="43">
        <f t="shared" si="368"/>
        <v>0</v>
      </c>
      <c r="AV2071" s="95" t="str">
        <f t="shared" si="373"/>
        <v/>
      </c>
      <c r="AW2071" s="61" t="str">
        <f t="shared" si="373"/>
        <v/>
      </c>
      <c r="AX2071" s="61" t="str">
        <f t="shared" si="373"/>
        <v/>
      </c>
      <c r="AY2071" s="61" t="str">
        <f t="shared" si="373"/>
        <v/>
      </c>
      <c r="AZ2071" s="44" t="str">
        <f t="shared" si="373"/>
        <v/>
      </c>
      <c r="BA2071" s="45"/>
      <c r="BB2071" s="97">
        <v>0</v>
      </c>
      <c r="BC2071" s="98">
        <v>0</v>
      </c>
      <c r="BD2071" s="98">
        <v>0</v>
      </c>
      <c r="BE2071" s="98">
        <v>0</v>
      </c>
      <c r="BF2071" s="98">
        <v>0</v>
      </c>
      <c r="BG2071" s="99">
        <f t="shared" si="372"/>
        <v>0</v>
      </c>
      <c r="BH2071" s="52">
        <f t="shared" si="370"/>
        <v>0</v>
      </c>
      <c r="BI2071" s="53">
        <f>IFERROR(IF(ROUND(V2071/((D2071+AK2071)/2),1)&lt;0,0,ROUND(V2071/((D2071+AK2071)/2),1)),0)</f>
        <v>2</v>
      </c>
      <c r="BJ2071" s="55" t="str">
        <f>IF(AK2071=0,"정상",IF(AP2071="악성","악성",IF(AND(BL2071&gt;3,BI2071&lt;0.5),"악성",IF(AND(AP2071="정상",BL2071&lt;=3),"정상",IF(BI2071&gt;1,"정상","부진")))))</f>
        <v>정상</v>
      </c>
      <c r="BK2071" s="54">
        <v>45627</v>
      </c>
      <c r="BL2071" s="52">
        <f t="shared" si="371"/>
        <v>22</v>
      </c>
    </row>
    <row r="2072" spans="1:64" ht="17.100000000000001" customHeight="1">
      <c r="A2072" s="58" t="s">
        <v>5</v>
      </c>
      <c r="B2072" s="57" t="s">
        <v>4175</v>
      </c>
      <c r="C2072" s="56" t="s">
        <v>4176</v>
      </c>
      <c r="D2072" s="213">
        <v>226</v>
      </c>
      <c r="E2072" s="214">
        <v>4728.0207</v>
      </c>
      <c r="F2072" s="215">
        <v>1068531</v>
      </c>
      <c r="G2072" s="213">
        <v>0</v>
      </c>
      <c r="H2072" s="216">
        <v>0</v>
      </c>
      <c r="I2072" s="215">
        <v>0</v>
      </c>
      <c r="J2072" s="213">
        <v>0</v>
      </c>
      <c r="K2072" s="216">
        <v>0</v>
      </c>
      <c r="L2072" s="215">
        <v>0</v>
      </c>
      <c r="M2072" s="213">
        <v>0</v>
      </c>
      <c r="N2072" s="216">
        <v>0</v>
      </c>
      <c r="O2072" s="215">
        <v>0</v>
      </c>
      <c r="P2072" s="213">
        <v>0</v>
      </c>
      <c r="Q2072" s="216">
        <v>0</v>
      </c>
      <c r="R2072" s="215">
        <v>0</v>
      </c>
      <c r="S2072" s="213">
        <v>0</v>
      </c>
      <c r="T2072" s="214">
        <v>0</v>
      </c>
      <c r="U2072" s="217">
        <v>0</v>
      </c>
      <c r="V2072" s="213">
        <v>217</v>
      </c>
      <c r="W2072" s="216">
        <v>4728.0138239999997</v>
      </c>
      <c r="X2072" s="215">
        <v>1025979</v>
      </c>
      <c r="Y2072" s="213">
        <v>0</v>
      </c>
      <c r="Z2072" s="216">
        <v>0</v>
      </c>
      <c r="AA2072" s="215">
        <v>0</v>
      </c>
      <c r="AB2072" s="213">
        <v>0</v>
      </c>
      <c r="AC2072" s="216">
        <v>0</v>
      </c>
      <c r="AD2072" s="215">
        <v>0</v>
      </c>
      <c r="AE2072" s="213">
        <v>0</v>
      </c>
      <c r="AF2072" s="216">
        <v>0</v>
      </c>
      <c r="AG2072" s="215">
        <v>0</v>
      </c>
      <c r="AH2072" s="213">
        <v>217</v>
      </c>
      <c r="AI2072" s="214">
        <v>4728.0138239999997</v>
      </c>
      <c r="AJ2072" s="215">
        <v>1025979</v>
      </c>
      <c r="AK2072" s="218">
        <v>9</v>
      </c>
      <c r="AL2072" s="214">
        <v>4728</v>
      </c>
      <c r="AM2072" s="215">
        <v>42552</v>
      </c>
      <c r="AN2072" s="229">
        <f t="shared" si="362"/>
        <v>1.5527090814157422E-5</v>
      </c>
      <c r="AO2072" s="230">
        <f t="shared" si="363"/>
        <v>3.9823008849557522E-2</v>
      </c>
      <c r="AP2072" s="38" t="s">
        <v>4</v>
      </c>
      <c r="AQ2072" s="38" t="str">
        <f t="shared" si="364"/>
        <v>상품</v>
      </c>
      <c r="AR2072" s="40">
        <f t="shared" si="365"/>
        <v>0</v>
      </c>
      <c r="AS2072" s="41">
        <f t="shared" si="366"/>
        <v>42552</v>
      </c>
      <c r="AT2072" s="42">
        <f t="shared" si="367"/>
        <v>0</v>
      </c>
      <c r="AU2072" s="43">
        <f t="shared" si="368"/>
        <v>42552</v>
      </c>
      <c r="AV2072" s="95">
        <f t="shared" si="373"/>
        <v>42552</v>
      </c>
      <c r="AW2072" s="61" t="str">
        <f t="shared" si="373"/>
        <v/>
      </c>
      <c r="AX2072" s="61" t="str">
        <f t="shared" si="373"/>
        <v/>
      </c>
      <c r="AY2072" s="61" t="str">
        <f t="shared" si="373"/>
        <v/>
      </c>
      <c r="AZ2072" s="44" t="str">
        <f t="shared" si="373"/>
        <v/>
      </c>
      <c r="BA2072" s="45"/>
      <c r="BB2072" s="97">
        <v>9</v>
      </c>
      <c r="BC2072" s="98">
        <v>0</v>
      </c>
      <c r="BD2072" s="98">
        <v>0</v>
      </c>
      <c r="BE2072" s="98">
        <v>0</v>
      </c>
      <c r="BF2072" s="98">
        <v>0</v>
      </c>
      <c r="BG2072" s="99">
        <f t="shared" si="372"/>
        <v>9</v>
      </c>
      <c r="BH2072" s="52">
        <f t="shared" si="370"/>
        <v>0</v>
      </c>
      <c r="BI2072" s="53">
        <f>IFERROR(IF(ROUND(V2072/((D2072+AK2072)/2),1)&lt;0,0,ROUND(V2072/((D2072+AK2072)/2),1)),0)</f>
        <v>1.8</v>
      </c>
      <c r="BJ2072" s="55" t="str">
        <f>IF(AK2072=0,"정상",IF(AP2072="악성","악성",IF(AND(BL2072&gt;3,BI2072&lt;0.5),"악성",IF(AND(AP2072="정상",BL2072&lt;=3),"정상",IF(BI2072&gt;1,"정상","부진")))))</f>
        <v>정상</v>
      </c>
      <c r="BK2072" s="54">
        <v>45627</v>
      </c>
      <c r="BL2072" s="52">
        <f t="shared" si="371"/>
        <v>22</v>
      </c>
    </row>
    <row r="2073" spans="1:64" ht="17.100000000000001" customHeight="1">
      <c r="A2073" s="58" t="s">
        <v>5</v>
      </c>
      <c r="B2073" s="57" t="s">
        <v>4177</v>
      </c>
      <c r="C2073" s="56" t="s">
        <v>4178</v>
      </c>
      <c r="D2073" s="213">
        <v>230</v>
      </c>
      <c r="E2073" s="214">
        <v>4728.0243</v>
      </c>
      <c r="F2073" s="215">
        <v>1087444</v>
      </c>
      <c r="G2073" s="213">
        <v>0</v>
      </c>
      <c r="H2073" s="216">
        <v>0</v>
      </c>
      <c r="I2073" s="215">
        <v>0</v>
      </c>
      <c r="J2073" s="213">
        <v>0</v>
      </c>
      <c r="K2073" s="216">
        <v>0</v>
      </c>
      <c r="L2073" s="215">
        <v>0</v>
      </c>
      <c r="M2073" s="213">
        <v>0</v>
      </c>
      <c r="N2073" s="216">
        <v>0</v>
      </c>
      <c r="O2073" s="215">
        <v>0</v>
      </c>
      <c r="P2073" s="213">
        <v>0</v>
      </c>
      <c r="Q2073" s="216">
        <v>0</v>
      </c>
      <c r="R2073" s="215">
        <v>0</v>
      </c>
      <c r="S2073" s="213">
        <v>0</v>
      </c>
      <c r="T2073" s="214">
        <v>0</v>
      </c>
      <c r="U2073" s="217">
        <v>0</v>
      </c>
      <c r="V2073" s="213">
        <v>183</v>
      </c>
      <c r="W2073" s="216">
        <v>4728.0218569999997</v>
      </c>
      <c r="X2073" s="215">
        <v>865228</v>
      </c>
      <c r="Y2073" s="213">
        <v>0</v>
      </c>
      <c r="Z2073" s="216">
        <v>0</v>
      </c>
      <c r="AA2073" s="215">
        <v>0</v>
      </c>
      <c r="AB2073" s="213">
        <v>0</v>
      </c>
      <c r="AC2073" s="216">
        <v>0</v>
      </c>
      <c r="AD2073" s="215">
        <v>0</v>
      </c>
      <c r="AE2073" s="213">
        <v>0</v>
      </c>
      <c r="AF2073" s="216">
        <v>0</v>
      </c>
      <c r="AG2073" s="215">
        <v>0</v>
      </c>
      <c r="AH2073" s="213">
        <v>183</v>
      </c>
      <c r="AI2073" s="214">
        <v>4728.0218569999997</v>
      </c>
      <c r="AJ2073" s="215">
        <v>865228</v>
      </c>
      <c r="AK2073" s="218">
        <v>47</v>
      </c>
      <c r="AL2073" s="214">
        <v>4728</v>
      </c>
      <c r="AM2073" s="215">
        <v>222216</v>
      </c>
      <c r="AN2073" s="229">
        <f t="shared" si="362"/>
        <v>8.1085918696155419E-5</v>
      </c>
      <c r="AO2073" s="230">
        <f t="shared" si="363"/>
        <v>0.20434782608695654</v>
      </c>
      <c r="AP2073" s="38" t="s">
        <v>4</v>
      </c>
      <c r="AQ2073" s="38" t="str">
        <f t="shared" si="364"/>
        <v>상품</v>
      </c>
      <c r="AR2073" s="40">
        <f t="shared" si="365"/>
        <v>0</v>
      </c>
      <c r="AS2073" s="41">
        <f t="shared" si="366"/>
        <v>222216</v>
      </c>
      <c r="AT2073" s="42">
        <f t="shared" si="367"/>
        <v>0</v>
      </c>
      <c r="AU2073" s="43">
        <f t="shared" si="368"/>
        <v>222216</v>
      </c>
      <c r="AV2073" s="95">
        <f t="shared" si="373"/>
        <v>222216</v>
      </c>
      <c r="AW2073" s="61" t="str">
        <f t="shared" si="373"/>
        <v/>
      </c>
      <c r="AX2073" s="61" t="str">
        <f t="shared" si="373"/>
        <v/>
      </c>
      <c r="AY2073" s="61" t="str">
        <f t="shared" si="373"/>
        <v/>
      </c>
      <c r="AZ2073" s="44" t="str">
        <f t="shared" si="373"/>
        <v/>
      </c>
      <c r="BA2073" s="45"/>
      <c r="BB2073" s="97">
        <v>47</v>
      </c>
      <c r="BC2073" s="98">
        <v>0</v>
      </c>
      <c r="BD2073" s="98">
        <v>0</v>
      </c>
      <c r="BE2073" s="98">
        <v>0</v>
      </c>
      <c r="BF2073" s="98">
        <v>0</v>
      </c>
      <c r="BG2073" s="99">
        <f t="shared" si="372"/>
        <v>47</v>
      </c>
      <c r="BH2073" s="52">
        <f t="shared" si="370"/>
        <v>0</v>
      </c>
      <c r="BI2073" s="53">
        <f>IFERROR(IF(ROUND(V2073/((D2073+AK2073)/2),1)&lt;0,0,ROUND(V2073/((D2073+AK2073)/2),1)),0)</f>
        <v>1.3</v>
      </c>
      <c r="BJ2073" s="55" t="str">
        <f>IF(AK2073=0,"정상",IF(AP2073="악성","악성",IF(AND(BL2073&gt;3,BI2073&lt;0.5),"악성",IF(AND(AP2073="정상",BL2073&lt;=3),"정상",IF(BI2073&gt;1,"정상","부진")))))</f>
        <v>정상</v>
      </c>
      <c r="BK2073" s="54">
        <v>45627</v>
      </c>
      <c r="BL2073" s="52">
        <f t="shared" si="371"/>
        <v>22</v>
      </c>
    </row>
    <row r="2074" spans="1:64" ht="17.100000000000001" customHeight="1">
      <c r="A2074" s="58" t="s">
        <v>5</v>
      </c>
      <c r="B2074" s="57" t="s">
        <v>4179</v>
      </c>
      <c r="C2074" s="56" t="s">
        <v>4180</v>
      </c>
      <c r="D2074" s="213">
        <v>230</v>
      </c>
      <c r="E2074" s="214">
        <v>4728.0285999999996</v>
      </c>
      <c r="F2074" s="215">
        <v>1087445</v>
      </c>
      <c r="G2074" s="213">
        <v>0</v>
      </c>
      <c r="H2074" s="216">
        <v>0</v>
      </c>
      <c r="I2074" s="215">
        <v>0</v>
      </c>
      <c r="J2074" s="213">
        <v>0</v>
      </c>
      <c r="K2074" s="216">
        <v>0</v>
      </c>
      <c r="L2074" s="215">
        <v>0</v>
      </c>
      <c r="M2074" s="213">
        <v>0</v>
      </c>
      <c r="N2074" s="216">
        <v>0</v>
      </c>
      <c r="O2074" s="215">
        <v>0</v>
      </c>
      <c r="P2074" s="213">
        <v>0</v>
      </c>
      <c r="Q2074" s="216">
        <v>0</v>
      </c>
      <c r="R2074" s="215">
        <v>0</v>
      </c>
      <c r="S2074" s="213">
        <v>0</v>
      </c>
      <c r="T2074" s="214">
        <v>0</v>
      </c>
      <c r="U2074" s="217">
        <v>0</v>
      </c>
      <c r="V2074" s="213">
        <v>166</v>
      </c>
      <c r="W2074" s="216">
        <v>4728.0301200000004</v>
      </c>
      <c r="X2074" s="215">
        <v>784853</v>
      </c>
      <c r="Y2074" s="213">
        <v>0</v>
      </c>
      <c r="Z2074" s="216">
        <v>0</v>
      </c>
      <c r="AA2074" s="215">
        <v>0</v>
      </c>
      <c r="AB2074" s="213">
        <v>48</v>
      </c>
      <c r="AC2074" s="216">
        <v>4728</v>
      </c>
      <c r="AD2074" s="215">
        <v>226944</v>
      </c>
      <c r="AE2074" s="213">
        <v>0</v>
      </c>
      <c r="AF2074" s="216">
        <v>0</v>
      </c>
      <c r="AG2074" s="215">
        <v>0</v>
      </c>
      <c r="AH2074" s="213">
        <v>214</v>
      </c>
      <c r="AI2074" s="214">
        <v>4728.0233639999997</v>
      </c>
      <c r="AJ2074" s="215">
        <v>1011797</v>
      </c>
      <c r="AK2074" s="218">
        <v>16</v>
      </c>
      <c r="AL2074" s="214">
        <v>4728</v>
      </c>
      <c r="AM2074" s="215">
        <v>75648</v>
      </c>
      <c r="AN2074" s="229">
        <f t="shared" si="362"/>
        <v>2.7603717002946524E-5</v>
      </c>
      <c r="AO2074" s="230">
        <f t="shared" si="363"/>
        <v>6.9565217391304349E-2</v>
      </c>
      <c r="AP2074" s="38" t="s">
        <v>4</v>
      </c>
      <c r="AQ2074" s="38" t="str">
        <f t="shared" si="364"/>
        <v>상품</v>
      </c>
      <c r="AR2074" s="40">
        <f t="shared" si="365"/>
        <v>0</v>
      </c>
      <c r="AS2074" s="41">
        <f t="shared" si="366"/>
        <v>75648</v>
      </c>
      <c r="AT2074" s="42">
        <f t="shared" si="367"/>
        <v>0</v>
      </c>
      <c r="AU2074" s="43">
        <f t="shared" si="368"/>
        <v>75648</v>
      </c>
      <c r="AV2074" s="95">
        <f t="shared" si="373"/>
        <v>75648</v>
      </c>
      <c r="AW2074" s="61" t="str">
        <f t="shared" si="373"/>
        <v/>
      </c>
      <c r="AX2074" s="61" t="str">
        <f t="shared" si="373"/>
        <v/>
      </c>
      <c r="AY2074" s="61" t="str">
        <f t="shared" si="373"/>
        <v/>
      </c>
      <c r="AZ2074" s="44" t="str">
        <f t="shared" si="373"/>
        <v/>
      </c>
      <c r="BA2074" s="45"/>
      <c r="BB2074" s="97">
        <v>16</v>
      </c>
      <c r="BC2074" s="98">
        <v>0</v>
      </c>
      <c r="BD2074" s="98">
        <v>0</v>
      </c>
      <c r="BE2074" s="98">
        <v>0</v>
      </c>
      <c r="BF2074" s="98">
        <v>0</v>
      </c>
      <c r="BG2074" s="99">
        <f t="shared" si="372"/>
        <v>16</v>
      </c>
      <c r="BH2074" s="52">
        <f t="shared" si="370"/>
        <v>0</v>
      </c>
      <c r="BI2074" s="53">
        <f>IFERROR(IF(ROUND(V2074/((D2074+AK2074)/2),1)&lt;0,0,ROUND(V2074/((D2074+AK2074)/2),1)),0)</f>
        <v>1.3</v>
      </c>
      <c r="BJ2074" s="55" t="str">
        <f>IF(AK2074=0,"정상",IF(AP2074="악성","악성",IF(AND(BL2074&gt;3,BI2074&lt;0.5),"악성",IF(AND(AP2074="정상",BL2074&lt;=3),"정상",IF(BI2074&gt;1,"정상","부진")))))</f>
        <v>정상</v>
      </c>
      <c r="BK2074" s="54">
        <v>45627</v>
      </c>
      <c r="BL2074" s="52">
        <f t="shared" si="371"/>
        <v>22</v>
      </c>
    </row>
    <row r="2075" spans="1:64" ht="17.100000000000001" customHeight="1">
      <c r="A2075" s="58" t="s">
        <v>5</v>
      </c>
      <c r="B2075" s="57" t="s">
        <v>4181</v>
      </c>
      <c r="C2075" s="56" t="s">
        <v>4182</v>
      </c>
      <c r="D2075" s="213">
        <v>157</v>
      </c>
      <c r="E2075" s="214">
        <v>4728.0150999999996</v>
      </c>
      <c r="F2075" s="215">
        <v>742297</v>
      </c>
      <c r="G2075" s="213">
        <v>0</v>
      </c>
      <c r="H2075" s="216">
        <v>0</v>
      </c>
      <c r="I2075" s="215">
        <v>0</v>
      </c>
      <c r="J2075" s="213">
        <v>0</v>
      </c>
      <c r="K2075" s="216">
        <v>0</v>
      </c>
      <c r="L2075" s="215">
        <v>0</v>
      </c>
      <c r="M2075" s="213">
        <v>1</v>
      </c>
      <c r="N2075" s="216">
        <v>4728</v>
      </c>
      <c r="O2075" s="215">
        <v>4728</v>
      </c>
      <c r="P2075" s="213">
        <v>0</v>
      </c>
      <c r="Q2075" s="216">
        <v>0</v>
      </c>
      <c r="R2075" s="215">
        <v>0</v>
      </c>
      <c r="S2075" s="213">
        <v>1</v>
      </c>
      <c r="T2075" s="214">
        <v>4728</v>
      </c>
      <c r="U2075" s="217">
        <v>4728</v>
      </c>
      <c r="V2075" s="213">
        <v>157</v>
      </c>
      <c r="W2075" s="216">
        <v>4728.0063689999997</v>
      </c>
      <c r="X2075" s="215">
        <v>742297</v>
      </c>
      <c r="Y2075" s="213">
        <v>0</v>
      </c>
      <c r="Z2075" s="216">
        <v>0</v>
      </c>
      <c r="AA2075" s="215">
        <v>0</v>
      </c>
      <c r="AB2075" s="213">
        <v>1</v>
      </c>
      <c r="AC2075" s="216">
        <v>4728</v>
      </c>
      <c r="AD2075" s="215">
        <v>4728</v>
      </c>
      <c r="AE2075" s="213">
        <v>0</v>
      </c>
      <c r="AF2075" s="216">
        <v>0</v>
      </c>
      <c r="AG2075" s="215">
        <v>0</v>
      </c>
      <c r="AH2075" s="213">
        <v>158</v>
      </c>
      <c r="AI2075" s="214">
        <v>4728.0063289999998</v>
      </c>
      <c r="AJ2075" s="215">
        <v>747025</v>
      </c>
      <c r="AK2075" s="218">
        <v>0</v>
      </c>
      <c r="AL2075" s="214">
        <v>0</v>
      </c>
      <c r="AM2075" s="215">
        <v>0</v>
      </c>
      <c r="AN2075" s="229">
        <f t="shared" si="362"/>
        <v>0</v>
      </c>
      <c r="AO2075" s="230">
        <f t="shared" si="363"/>
        <v>0</v>
      </c>
      <c r="AP2075" s="38" t="s">
        <v>4</v>
      </c>
      <c r="AQ2075" s="38" t="str">
        <f t="shared" si="364"/>
        <v>상품</v>
      </c>
      <c r="AR2075" s="40">
        <f t="shared" si="365"/>
        <v>0</v>
      </c>
      <c r="AS2075" s="41">
        <f t="shared" si="366"/>
        <v>0</v>
      </c>
      <c r="AT2075" s="42">
        <f t="shared" si="367"/>
        <v>0</v>
      </c>
      <c r="AU2075" s="43">
        <f t="shared" si="368"/>
        <v>0</v>
      </c>
      <c r="AV2075" s="95" t="str">
        <f t="shared" si="373"/>
        <v/>
      </c>
      <c r="AW2075" s="61" t="str">
        <f t="shared" si="373"/>
        <v/>
      </c>
      <c r="AX2075" s="61" t="str">
        <f t="shared" si="373"/>
        <v/>
      </c>
      <c r="AY2075" s="61" t="str">
        <f t="shared" si="373"/>
        <v/>
      </c>
      <c r="AZ2075" s="44" t="str">
        <f t="shared" si="373"/>
        <v/>
      </c>
      <c r="BA2075" s="45"/>
      <c r="BB2075" s="97">
        <v>0</v>
      </c>
      <c r="BC2075" s="98">
        <v>0</v>
      </c>
      <c r="BD2075" s="98">
        <v>0</v>
      </c>
      <c r="BE2075" s="98">
        <v>0</v>
      </c>
      <c r="BF2075" s="98">
        <v>0</v>
      </c>
      <c r="BG2075" s="99">
        <f t="shared" si="372"/>
        <v>0</v>
      </c>
      <c r="BH2075" s="52">
        <f t="shared" si="370"/>
        <v>0</v>
      </c>
      <c r="BI2075" s="53">
        <f>IFERROR(IF(ROUND(V2075/((D2075+AK2075)/2),1)&lt;0,0,ROUND(V2075/((D2075+AK2075)/2),1)),0)</f>
        <v>2</v>
      </c>
      <c r="BJ2075" s="55" t="str">
        <f>IF(AK2075=0,"정상",IF(AP2075="악성","악성",IF(AND(BL2075&gt;3,BI2075&lt;0.5),"악성",IF(AND(AP2075="정상",BL2075&lt;=3),"정상",IF(BI2075&gt;1,"정상","부진")))))</f>
        <v>정상</v>
      </c>
      <c r="BK2075" s="54">
        <v>45627</v>
      </c>
      <c r="BL2075" s="52">
        <f t="shared" si="371"/>
        <v>22</v>
      </c>
    </row>
    <row r="2076" spans="1:64" ht="17.100000000000001" customHeight="1">
      <c r="A2076" s="58" t="s">
        <v>5</v>
      </c>
      <c r="B2076" s="57" t="s">
        <v>4183</v>
      </c>
      <c r="C2076" s="56" t="s">
        <v>4184</v>
      </c>
      <c r="D2076" s="213">
        <v>145</v>
      </c>
      <c r="E2076" s="214">
        <v>4728.0167000000001</v>
      </c>
      <c r="F2076" s="215">
        <v>685561</v>
      </c>
      <c r="G2076" s="213">
        <v>0</v>
      </c>
      <c r="H2076" s="216">
        <v>0</v>
      </c>
      <c r="I2076" s="215">
        <v>0</v>
      </c>
      <c r="J2076" s="213">
        <v>0</v>
      </c>
      <c r="K2076" s="216">
        <v>0</v>
      </c>
      <c r="L2076" s="215">
        <v>0</v>
      </c>
      <c r="M2076" s="213">
        <v>0</v>
      </c>
      <c r="N2076" s="216">
        <v>0</v>
      </c>
      <c r="O2076" s="215">
        <v>0</v>
      </c>
      <c r="P2076" s="213">
        <v>0</v>
      </c>
      <c r="Q2076" s="216">
        <v>0</v>
      </c>
      <c r="R2076" s="215">
        <v>0</v>
      </c>
      <c r="S2076" s="213">
        <v>0</v>
      </c>
      <c r="T2076" s="214">
        <v>0</v>
      </c>
      <c r="U2076" s="217">
        <v>0</v>
      </c>
      <c r="V2076" s="213">
        <v>145</v>
      </c>
      <c r="W2076" s="216">
        <v>4728.0068959999999</v>
      </c>
      <c r="X2076" s="215">
        <v>685561</v>
      </c>
      <c r="Y2076" s="213">
        <v>0</v>
      </c>
      <c r="Z2076" s="216">
        <v>0</v>
      </c>
      <c r="AA2076" s="215">
        <v>0</v>
      </c>
      <c r="AB2076" s="213">
        <v>0</v>
      </c>
      <c r="AC2076" s="216">
        <v>0</v>
      </c>
      <c r="AD2076" s="215">
        <v>0</v>
      </c>
      <c r="AE2076" s="213">
        <v>0</v>
      </c>
      <c r="AF2076" s="216">
        <v>0</v>
      </c>
      <c r="AG2076" s="215">
        <v>0</v>
      </c>
      <c r="AH2076" s="213">
        <v>145</v>
      </c>
      <c r="AI2076" s="214">
        <v>4728.0068959999999</v>
      </c>
      <c r="AJ2076" s="215">
        <v>685561</v>
      </c>
      <c r="AK2076" s="218">
        <v>0</v>
      </c>
      <c r="AL2076" s="214">
        <v>0</v>
      </c>
      <c r="AM2076" s="215">
        <v>0</v>
      </c>
      <c r="AN2076" s="229">
        <f t="shared" si="362"/>
        <v>0</v>
      </c>
      <c r="AO2076" s="230">
        <f t="shared" si="363"/>
        <v>0</v>
      </c>
      <c r="AP2076" s="38" t="s">
        <v>4</v>
      </c>
      <c r="AQ2076" s="38" t="str">
        <f t="shared" si="364"/>
        <v>상품</v>
      </c>
      <c r="AR2076" s="40">
        <f t="shared" si="365"/>
        <v>0</v>
      </c>
      <c r="AS2076" s="41">
        <f t="shared" si="366"/>
        <v>0</v>
      </c>
      <c r="AT2076" s="42">
        <f t="shared" si="367"/>
        <v>0</v>
      </c>
      <c r="AU2076" s="43">
        <f t="shared" si="368"/>
        <v>0</v>
      </c>
      <c r="AV2076" s="95" t="str">
        <f t="shared" si="373"/>
        <v/>
      </c>
      <c r="AW2076" s="61" t="str">
        <f t="shared" si="373"/>
        <v/>
      </c>
      <c r="AX2076" s="61" t="str">
        <f t="shared" si="373"/>
        <v/>
      </c>
      <c r="AY2076" s="61" t="str">
        <f t="shared" si="373"/>
        <v/>
      </c>
      <c r="AZ2076" s="44" t="str">
        <f t="shared" si="373"/>
        <v/>
      </c>
      <c r="BA2076" s="45"/>
      <c r="BB2076" s="97">
        <v>0</v>
      </c>
      <c r="BC2076" s="98">
        <v>0</v>
      </c>
      <c r="BD2076" s="98">
        <v>0</v>
      </c>
      <c r="BE2076" s="98">
        <v>0</v>
      </c>
      <c r="BF2076" s="98">
        <v>0</v>
      </c>
      <c r="BG2076" s="99">
        <f t="shared" si="372"/>
        <v>0</v>
      </c>
      <c r="BH2076" s="52">
        <f t="shared" si="370"/>
        <v>0</v>
      </c>
      <c r="BI2076" s="53">
        <f>IFERROR(IF(ROUND(V2076/((D2076+AK2076)/2),1)&lt;0,0,ROUND(V2076/((D2076+AK2076)/2),1)),0)</f>
        <v>2</v>
      </c>
      <c r="BJ2076" s="55" t="str">
        <f>IF(AK2076=0,"정상",IF(AP2076="악성","악성",IF(AND(BL2076&gt;3,BI2076&lt;0.5),"악성",IF(AND(AP2076="정상",BL2076&lt;=3),"정상",IF(BI2076&gt;1,"정상","부진")))))</f>
        <v>정상</v>
      </c>
      <c r="BK2076" s="54">
        <v>45627</v>
      </c>
      <c r="BL2076" s="52">
        <f t="shared" si="371"/>
        <v>22</v>
      </c>
    </row>
    <row r="2077" spans="1:64" ht="17.100000000000001" customHeight="1">
      <c r="A2077" s="58" t="s">
        <v>5</v>
      </c>
      <c r="B2077" s="57" t="s">
        <v>4185</v>
      </c>
      <c r="C2077" s="56" t="s">
        <v>4186</v>
      </c>
      <c r="D2077" s="213">
        <v>238</v>
      </c>
      <c r="E2077" s="214">
        <v>4728.0196999999998</v>
      </c>
      <c r="F2077" s="215">
        <v>1125267</v>
      </c>
      <c r="G2077" s="213">
        <v>0</v>
      </c>
      <c r="H2077" s="216">
        <v>0</v>
      </c>
      <c r="I2077" s="215">
        <v>0</v>
      </c>
      <c r="J2077" s="213">
        <v>0</v>
      </c>
      <c r="K2077" s="216">
        <v>0</v>
      </c>
      <c r="L2077" s="215">
        <v>0</v>
      </c>
      <c r="M2077" s="213">
        <v>0</v>
      </c>
      <c r="N2077" s="216">
        <v>0</v>
      </c>
      <c r="O2077" s="215">
        <v>0</v>
      </c>
      <c r="P2077" s="213">
        <v>0</v>
      </c>
      <c r="Q2077" s="216">
        <v>0</v>
      </c>
      <c r="R2077" s="215">
        <v>0</v>
      </c>
      <c r="S2077" s="213">
        <v>0</v>
      </c>
      <c r="T2077" s="214">
        <v>0</v>
      </c>
      <c r="U2077" s="217">
        <v>0</v>
      </c>
      <c r="V2077" s="213">
        <v>175</v>
      </c>
      <c r="W2077" s="216">
        <v>4728.0171419999997</v>
      </c>
      <c r="X2077" s="215">
        <v>827403</v>
      </c>
      <c r="Y2077" s="213">
        <v>0</v>
      </c>
      <c r="Z2077" s="216">
        <v>0</v>
      </c>
      <c r="AA2077" s="215">
        <v>0</v>
      </c>
      <c r="AB2077" s="213">
        <v>0</v>
      </c>
      <c r="AC2077" s="216">
        <v>0</v>
      </c>
      <c r="AD2077" s="215">
        <v>0</v>
      </c>
      <c r="AE2077" s="213">
        <v>0</v>
      </c>
      <c r="AF2077" s="216">
        <v>0</v>
      </c>
      <c r="AG2077" s="215">
        <v>0</v>
      </c>
      <c r="AH2077" s="213">
        <v>175</v>
      </c>
      <c r="AI2077" s="214">
        <v>4728.0171419999997</v>
      </c>
      <c r="AJ2077" s="215">
        <v>827403</v>
      </c>
      <c r="AK2077" s="218">
        <v>63</v>
      </c>
      <c r="AL2077" s="214">
        <v>4728</v>
      </c>
      <c r="AM2077" s="215">
        <v>297864</v>
      </c>
      <c r="AN2077" s="229">
        <f t="shared" ref="AN2077:AN2140" si="374">AM2077/$AM$5</f>
        <v>1.0868963569910194E-4</v>
      </c>
      <c r="AO2077" s="230">
        <f t="shared" ref="AO2077:AO2140" si="375">IF(ISERROR(AK2077/(D2077+S2077)),,(AK2077/(D2077+S2077)))</f>
        <v>0.26470588235294118</v>
      </c>
      <c r="AP2077" s="38" t="s">
        <v>4</v>
      </c>
      <c r="AQ2077" s="38" t="str">
        <f t="shared" ref="AQ2077:AQ2140" si="376">A2077</f>
        <v>상품</v>
      </c>
      <c r="AR2077" s="40">
        <f t="shared" ref="AR2077:AR2140" si="377">IF($AP2077="악성",$AM2077,0)</f>
        <v>0</v>
      </c>
      <c r="AS2077" s="41">
        <f t="shared" ref="AS2077:AS2140" si="378">IF($AP2077="부진",$AM2077,0)</f>
        <v>297864</v>
      </c>
      <c r="AT2077" s="42">
        <f t="shared" ref="AT2077:AT2140" si="379">IF($AP2077="정상",$AM2077,0)</f>
        <v>0</v>
      </c>
      <c r="AU2077" s="43">
        <f t="shared" ref="AU2077:AU2140" si="380">SUM(AR2077:AT2077)</f>
        <v>297864</v>
      </c>
      <c r="AV2077" s="95">
        <f t="shared" si="373"/>
        <v>297864</v>
      </c>
      <c r="AW2077" s="61" t="str">
        <f t="shared" si="373"/>
        <v/>
      </c>
      <c r="AX2077" s="61" t="str">
        <f t="shared" si="373"/>
        <v/>
      </c>
      <c r="AY2077" s="61" t="str">
        <f t="shared" si="373"/>
        <v/>
      </c>
      <c r="AZ2077" s="44" t="str">
        <f t="shared" si="373"/>
        <v/>
      </c>
      <c r="BA2077" s="45"/>
      <c r="BB2077" s="97">
        <v>63</v>
      </c>
      <c r="BC2077" s="98">
        <v>0</v>
      </c>
      <c r="BD2077" s="98">
        <v>0</v>
      </c>
      <c r="BE2077" s="98">
        <v>0</v>
      </c>
      <c r="BF2077" s="98">
        <v>0</v>
      </c>
      <c r="BG2077" s="99">
        <f t="shared" si="372"/>
        <v>63</v>
      </c>
      <c r="BH2077" s="52">
        <f t="shared" ref="BH2077:BH2140" si="381">BG2077-AK2077</f>
        <v>0</v>
      </c>
      <c r="BI2077" s="53">
        <f>IFERROR(IF(ROUND(V2077/((D2077+AK2077)/2),1)&lt;0,0,ROUND(V2077/((D2077+AK2077)/2),1)),0)</f>
        <v>1.2</v>
      </c>
      <c r="BJ2077" s="55" t="str">
        <f>IF(AK2077=0,"정상",IF(AP2077="악성","악성",IF(AND(BL2077&gt;3,BI2077&lt;0.5),"악성",IF(AND(AP2077="정상",BL2077&lt;=3),"정상",IF(BI2077&gt;1,"정상","부진")))))</f>
        <v>정상</v>
      </c>
      <c r="BK2077" s="54">
        <v>45627</v>
      </c>
      <c r="BL2077" s="52">
        <f t="shared" ref="BL2077:BL2140" si="382">DATEDIF(BK2077,$BL$9,"m")+1</f>
        <v>22</v>
      </c>
    </row>
    <row r="2078" spans="1:64" ht="17.100000000000001" customHeight="1">
      <c r="A2078" s="58" t="s">
        <v>5</v>
      </c>
      <c r="B2078" s="57" t="s">
        <v>4187</v>
      </c>
      <c r="C2078" s="56" t="s">
        <v>4188</v>
      </c>
      <c r="D2078" s="213">
        <v>230</v>
      </c>
      <c r="E2078" s="214">
        <v>4728.0289000000002</v>
      </c>
      <c r="F2078" s="215">
        <v>1087446</v>
      </c>
      <c r="G2078" s="213">
        <v>0</v>
      </c>
      <c r="H2078" s="216">
        <v>0</v>
      </c>
      <c r="I2078" s="215">
        <v>0</v>
      </c>
      <c r="J2078" s="213">
        <v>0</v>
      </c>
      <c r="K2078" s="216">
        <v>0</v>
      </c>
      <c r="L2078" s="215">
        <v>0</v>
      </c>
      <c r="M2078" s="213">
        <v>2</v>
      </c>
      <c r="N2078" s="216">
        <v>4728</v>
      </c>
      <c r="O2078" s="215">
        <v>9456</v>
      </c>
      <c r="P2078" s="213">
        <v>0</v>
      </c>
      <c r="Q2078" s="216">
        <v>0</v>
      </c>
      <c r="R2078" s="215">
        <v>0</v>
      </c>
      <c r="S2078" s="213">
        <v>2</v>
      </c>
      <c r="T2078" s="214">
        <v>4728</v>
      </c>
      <c r="U2078" s="217">
        <v>9456</v>
      </c>
      <c r="V2078" s="213">
        <v>209</v>
      </c>
      <c r="W2078" s="216">
        <v>4728.0239229999997</v>
      </c>
      <c r="X2078" s="215">
        <v>988157</v>
      </c>
      <c r="Y2078" s="213">
        <v>0</v>
      </c>
      <c r="Z2078" s="216">
        <v>0</v>
      </c>
      <c r="AA2078" s="215">
        <v>0</v>
      </c>
      <c r="AB2078" s="213">
        <v>7</v>
      </c>
      <c r="AC2078" s="216">
        <v>4728.1428569999998</v>
      </c>
      <c r="AD2078" s="215">
        <v>33097</v>
      </c>
      <c r="AE2078" s="213">
        <v>0</v>
      </c>
      <c r="AF2078" s="216">
        <v>0</v>
      </c>
      <c r="AG2078" s="215">
        <v>0</v>
      </c>
      <c r="AH2078" s="213">
        <v>216</v>
      </c>
      <c r="AI2078" s="214">
        <v>4728.0277770000002</v>
      </c>
      <c r="AJ2078" s="215">
        <v>1021254</v>
      </c>
      <c r="AK2078" s="218">
        <v>16</v>
      </c>
      <c r="AL2078" s="214">
        <v>4728</v>
      </c>
      <c r="AM2078" s="215">
        <v>75648</v>
      </c>
      <c r="AN2078" s="229">
        <f t="shared" si="374"/>
        <v>2.7603717002946524E-5</v>
      </c>
      <c r="AO2078" s="230">
        <f t="shared" si="375"/>
        <v>6.8965517241379309E-2</v>
      </c>
      <c r="AP2078" s="38" t="s">
        <v>4</v>
      </c>
      <c r="AQ2078" s="38" t="str">
        <f t="shared" si="376"/>
        <v>상품</v>
      </c>
      <c r="AR2078" s="40">
        <f t="shared" si="377"/>
        <v>0</v>
      </c>
      <c r="AS2078" s="41">
        <f t="shared" si="378"/>
        <v>75648</v>
      </c>
      <c r="AT2078" s="42">
        <f t="shared" si="379"/>
        <v>0</v>
      </c>
      <c r="AU2078" s="43">
        <f t="shared" si="380"/>
        <v>75648</v>
      </c>
      <c r="AV2078" s="95">
        <f t="shared" si="373"/>
        <v>75648</v>
      </c>
      <c r="AW2078" s="61" t="str">
        <f t="shared" si="373"/>
        <v/>
      </c>
      <c r="AX2078" s="61" t="str">
        <f t="shared" si="373"/>
        <v/>
      </c>
      <c r="AY2078" s="61" t="str">
        <f t="shared" si="373"/>
        <v/>
      </c>
      <c r="AZ2078" s="44" t="str">
        <f t="shared" si="373"/>
        <v/>
      </c>
      <c r="BA2078" s="45"/>
      <c r="BB2078" s="97">
        <v>16</v>
      </c>
      <c r="BC2078" s="98">
        <v>0</v>
      </c>
      <c r="BD2078" s="98">
        <v>0</v>
      </c>
      <c r="BE2078" s="98">
        <v>0</v>
      </c>
      <c r="BF2078" s="98">
        <v>0</v>
      </c>
      <c r="BG2078" s="99">
        <f t="shared" si="372"/>
        <v>16</v>
      </c>
      <c r="BH2078" s="52">
        <f t="shared" si="381"/>
        <v>0</v>
      </c>
      <c r="BI2078" s="53">
        <f>IFERROR(IF(ROUND(V2078/((D2078+AK2078)/2),1)&lt;0,0,ROUND(V2078/((D2078+AK2078)/2),1)),0)</f>
        <v>1.7</v>
      </c>
      <c r="BJ2078" s="55" t="str">
        <f>IF(AK2078=0,"정상",IF(AP2078="악성","악성",IF(AND(BL2078&gt;3,BI2078&lt;0.5),"악성",IF(AND(AP2078="정상",BL2078&lt;=3),"정상",IF(BI2078&gt;1,"정상","부진")))))</f>
        <v>정상</v>
      </c>
      <c r="BK2078" s="54">
        <v>45627</v>
      </c>
      <c r="BL2078" s="52">
        <f t="shared" si="382"/>
        <v>22</v>
      </c>
    </row>
    <row r="2079" spans="1:64" ht="17.100000000000001" customHeight="1">
      <c r="A2079" s="58" t="s">
        <v>5</v>
      </c>
      <c r="B2079" s="57" t="s">
        <v>4189</v>
      </c>
      <c r="C2079" s="56" t="s">
        <v>4190</v>
      </c>
      <c r="D2079" s="213">
        <v>344</v>
      </c>
      <c r="E2079" s="214">
        <v>5565.7439999999997</v>
      </c>
      <c r="F2079" s="215">
        <v>1914615</v>
      </c>
      <c r="G2079" s="213">
        <v>0</v>
      </c>
      <c r="H2079" s="216">
        <v>0</v>
      </c>
      <c r="I2079" s="215">
        <v>0</v>
      </c>
      <c r="J2079" s="213">
        <v>0</v>
      </c>
      <c r="K2079" s="216">
        <v>0</v>
      </c>
      <c r="L2079" s="215">
        <v>0</v>
      </c>
      <c r="M2079" s="213">
        <v>0</v>
      </c>
      <c r="N2079" s="216">
        <v>0</v>
      </c>
      <c r="O2079" s="215">
        <v>0</v>
      </c>
      <c r="P2079" s="213">
        <v>0</v>
      </c>
      <c r="Q2079" s="216">
        <v>0</v>
      </c>
      <c r="R2079" s="215">
        <v>0</v>
      </c>
      <c r="S2079" s="213">
        <v>0</v>
      </c>
      <c r="T2079" s="214">
        <v>0</v>
      </c>
      <c r="U2079" s="217">
        <v>0</v>
      </c>
      <c r="V2079" s="213">
        <v>341</v>
      </c>
      <c r="W2079" s="216">
        <v>5565.7390020000003</v>
      </c>
      <c r="X2079" s="215">
        <v>1897917</v>
      </c>
      <c r="Y2079" s="213">
        <v>0</v>
      </c>
      <c r="Z2079" s="216">
        <v>0</v>
      </c>
      <c r="AA2079" s="215">
        <v>0</v>
      </c>
      <c r="AB2079" s="213">
        <v>3</v>
      </c>
      <c r="AC2079" s="216">
        <v>5566</v>
      </c>
      <c r="AD2079" s="215">
        <v>16698</v>
      </c>
      <c r="AE2079" s="213">
        <v>0</v>
      </c>
      <c r="AF2079" s="216">
        <v>0</v>
      </c>
      <c r="AG2079" s="215">
        <v>0</v>
      </c>
      <c r="AH2079" s="213">
        <v>344</v>
      </c>
      <c r="AI2079" s="214">
        <v>5565.7412789999998</v>
      </c>
      <c r="AJ2079" s="215">
        <v>1914615</v>
      </c>
      <c r="AK2079" s="218">
        <v>0</v>
      </c>
      <c r="AL2079" s="214">
        <v>0</v>
      </c>
      <c r="AM2079" s="215">
        <v>0</v>
      </c>
      <c r="AN2079" s="229">
        <f t="shared" si="374"/>
        <v>0</v>
      </c>
      <c r="AO2079" s="230">
        <f t="shared" si="375"/>
        <v>0</v>
      </c>
      <c r="AP2079" s="38" t="s">
        <v>4</v>
      </c>
      <c r="AQ2079" s="38" t="str">
        <f t="shared" si="376"/>
        <v>상품</v>
      </c>
      <c r="AR2079" s="40">
        <f t="shared" si="377"/>
        <v>0</v>
      </c>
      <c r="AS2079" s="41">
        <f t="shared" si="378"/>
        <v>0</v>
      </c>
      <c r="AT2079" s="42">
        <f t="shared" si="379"/>
        <v>0</v>
      </c>
      <c r="AU2079" s="43">
        <f t="shared" si="380"/>
        <v>0</v>
      </c>
      <c r="AV2079" s="95" t="str">
        <f t="shared" si="373"/>
        <v/>
      </c>
      <c r="AW2079" s="61" t="str">
        <f t="shared" si="373"/>
        <v/>
      </c>
      <c r="AX2079" s="61" t="str">
        <f t="shared" si="373"/>
        <v/>
      </c>
      <c r="AY2079" s="61" t="str">
        <f t="shared" si="373"/>
        <v/>
      </c>
      <c r="AZ2079" s="44" t="str">
        <f t="shared" si="373"/>
        <v/>
      </c>
      <c r="BA2079" s="45"/>
      <c r="BB2079" s="97">
        <v>0</v>
      </c>
      <c r="BC2079" s="98">
        <v>0</v>
      </c>
      <c r="BD2079" s="98">
        <v>0</v>
      </c>
      <c r="BE2079" s="98">
        <v>0</v>
      </c>
      <c r="BF2079" s="98">
        <v>0</v>
      </c>
      <c r="BG2079" s="99">
        <f t="shared" si="372"/>
        <v>0</v>
      </c>
      <c r="BH2079" s="52">
        <f t="shared" si="381"/>
        <v>0</v>
      </c>
      <c r="BI2079" s="53">
        <f>IFERROR(IF(ROUND(V2079/((D2079+AK2079)/2),1)&lt;0,0,ROUND(V2079/((D2079+AK2079)/2),1)),0)</f>
        <v>2</v>
      </c>
      <c r="BJ2079" s="55" t="str">
        <f>IF(AK2079=0,"정상",IF(AP2079="악성","악성",IF(AND(BL2079&gt;3,BI2079&lt;0.5),"악성",IF(AND(AP2079="정상",BL2079&lt;=3),"정상",IF(BI2079&gt;1,"정상","부진")))))</f>
        <v>정상</v>
      </c>
      <c r="BK2079" s="54">
        <v>45627</v>
      </c>
      <c r="BL2079" s="52">
        <f t="shared" si="382"/>
        <v>22</v>
      </c>
    </row>
    <row r="2080" spans="1:64" ht="17.100000000000001" customHeight="1">
      <c r="A2080" s="58" t="s">
        <v>5</v>
      </c>
      <c r="B2080" s="57" t="s">
        <v>4191</v>
      </c>
      <c r="C2080" s="56" t="s">
        <v>4192</v>
      </c>
      <c r="D2080" s="213">
        <v>428</v>
      </c>
      <c r="E2080" s="214">
        <v>5565.7448999999997</v>
      </c>
      <c r="F2080" s="215">
        <v>2382138</v>
      </c>
      <c r="G2080" s="213">
        <v>0</v>
      </c>
      <c r="H2080" s="216">
        <v>0</v>
      </c>
      <c r="I2080" s="215">
        <v>0</v>
      </c>
      <c r="J2080" s="213">
        <v>0</v>
      </c>
      <c r="K2080" s="216">
        <v>0</v>
      </c>
      <c r="L2080" s="215">
        <v>0</v>
      </c>
      <c r="M2080" s="213">
        <v>0</v>
      </c>
      <c r="N2080" s="216">
        <v>0</v>
      </c>
      <c r="O2080" s="215">
        <v>0</v>
      </c>
      <c r="P2080" s="213">
        <v>0</v>
      </c>
      <c r="Q2080" s="216">
        <v>0</v>
      </c>
      <c r="R2080" s="215">
        <v>0</v>
      </c>
      <c r="S2080" s="213">
        <v>0</v>
      </c>
      <c r="T2080" s="214">
        <v>0</v>
      </c>
      <c r="U2080" s="217">
        <v>0</v>
      </c>
      <c r="V2080" s="213">
        <v>386</v>
      </c>
      <c r="W2080" s="216">
        <v>5565.7461130000002</v>
      </c>
      <c r="X2080" s="215">
        <v>2148378</v>
      </c>
      <c r="Y2080" s="213">
        <v>0</v>
      </c>
      <c r="Z2080" s="216">
        <v>0</v>
      </c>
      <c r="AA2080" s="215">
        <v>0</v>
      </c>
      <c r="AB2080" s="213">
        <v>6</v>
      </c>
      <c r="AC2080" s="216">
        <v>5565.8333329999996</v>
      </c>
      <c r="AD2080" s="215">
        <v>33395</v>
      </c>
      <c r="AE2080" s="213">
        <v>0</v>
      </c>
      <c r="AF2080" s="216">
        <v>0</v>
      </c>
      <c r="AG2080" s="215">
        <v>0</v>
      </c>
      <c r="AH2080" s="213">
        <v>392</v>
      </c>
      <c r="AI2080" s="214">
        <v>5565.7474480000001</v>
      </c>
      <c r="AJ2080" s="215">
        <v>2181773</v>
      </c>
      <c r="AK2080" s="218">
        <v>36</v>
      </c>
      <c r="AL2080" s="214">
        <v>5565.7044999999998</v>
      </c>
      <c r="AM2080" s="215">
        <v>200365</v>
      </c>
      <c r="AN2080" s="229">
        <f t="shared" si="374"/>
        <v>7.3112557599611097E-5</v>
      </c>
      <c r="AO2080" s="230">
        <f t="shared" si="375"/>
        <v>8.4112149532710276E-2</v>
      </c>
      <c r="AP2080" s="38" t="s">
        <v>4</v>
      </c>
      <c r="AQ2080" s="38" t="str">
        <f t="shared" si="376"/>
        <v>상품</v>
      </c>
      <c r="AR2080" s="40">
        <f t="shared" si="377"/>
        <v>0</v>
      </c>
      <c r="AS2080" s="41">
        <f t="shared" si="378"/>
        <v>200365</v>
      </c>
      <c r="AT2080" s="42">
        <f t="shared" si="379"/>
        <v>0</v>
      </c>
      <c r="AU2080" s="43">
        <f t="shared" si="380"/>
        <v>200365</v>
      </c>
      <c r="AV2080" s="95">
        <f t="shared" si="373"/>
        <v>200365.36199999999</v>
      </c>
      <c r="AW2080" s="61" t="str">
        <f t="shared" si="373"/>
        <v/>
      </c>
      <c r="AX2080" s="61" t="str">
        <f t="shared" si="373"/>
        <v/>
      </c>
      <c r="AY2080" s="61" t="str">
        <f t="shared" si="373"/>
        <v/>
      </c>
      <c r="AZ2080" s="44" t="str">
        <f t="shared" si="373"/>
        <v/>
      </c>
      <c r="BA2080" s="45"/>
      <c r="BB2080" s="97">
        <v>36</v>
      </c>
      <c r="BC2080" s="98">
        <v>0</v>
      </c>
      <c r="BD2080" s="98">
        <v>0</v>
      </c>
      <c r="BE2080" s="98">
        <v>0</v>
      </c>
      <c r="BF2080" s="98">
        <v>0</v>
      </c>
      <c r="BG2080" s="99">
        <f t="shared" si="372"/>
        <v>36</v>
      </c>
      <c r="BH2080" s="52">
        <f t="shared" si="381"/>
        <v>0</v>
      </c>
      <c r="BI2080" s="53">
        <f>IFERROR(IF(ROUND(V2080/((D2080+AK2080)/2),1)&lt;0,0,ROUND(V2080/((D2080+AK2080)/2),1)),0)</f>
        <v>1.7</v>
      </c>
      <c r="BJ2080" s="55" t="str">
        <f>IF(AK2080=0,"정상",IF(AP2080="악성","악성",IF(AND(BL2080&gt;3,BI2080&lt;0.5),"악성",IF(AND(AP2080="정상",BL2080&lt;=3),"정상",IF(BI2080&gt;1,"정상","부진")))))</f>
        <v>정상</v>
      </c>
      <c r="BK2080" s="54">
        <v>45627</v>
      </c>
      <c r="BL2080" s="52">
        <f t="shared" si="382"/>
        <v>22</v>
      </c>
    </row>
    <row r="2081" spans="1:64" ht="17.100000000000001" customHeight="1">
      <c r="A2081" s="58" t="s">
        <v>5</v>
      </c>
      <c r="B2081" s="57" t="s">
        <v>4193</v>
      </c>
      <c r="C2081" s="56" t="s">
        <v>4194</v>
      </c>
      <c r="D2081" s="213">
        <v>407</v>
      </c>
      <c r="E2081" s="214">
        <v>5565.7447000000002</v>
      </c>
      <c r="F2081" s="215">
        <v>2265257</v>
      </c>
      <c r="G2081" s="213">
        <v>0</v>
      </c>
      <c r="H2081" s="216">
        <v>0</v>
      </c>
      <c r="I2081" s="215">
        <v>0</v>
      </c>
      <c r="J2081" s="213">
        <v>0</v>
      </c>
      <c r="K2081" s="216">
        <v>0</v>
      </c>
      <c r="L2081" s="215">
        <v>0</v>
      </c>
      <c r="M2081" s="213">
        <v>0</v>
      </c>
      <c r="N2081" s="216">
        <v>0</v>
      </c>
      <c r="O2081" s="215">
        <v>0</v>
      </c>
      <c r="P2081" s="213">
        <v>0</v>
      </c>
      <c r="Q2081" s="216">
        <v>0</v>
      </c>
      <c r="R2081" s="215">
        <v>0</v>
      </c>
      <c r="S2081" s="213">
        <v>0</v>
      </c>
      <c r="T2081" s="214">
        <v>0</v>
      </c>
      <c r="U2081" s="217">
        <v>0</v>
      </c>
      <c r="V2081" s="213">
        <v>368</v>
      </c>
      <c r="W2081" s="216">
        <v>5565.744565</v>
      </c>
      <c r="X2081" s="215">
        <v>2048194</v>
      </c>
      <c r="Y2081" s="213">
        <v>0</v>
      </c>
      <c r="Z2081" s="216">
        <v>0</v>
      </c>
      <c r="AA2081" s="215">
        <v>0</v>
      </c>
      <c r="AB2081" s="213">
        <v>38</v>
      </c>
      <c r="AC2081" s="216">
        <v>5565.7368420000003</v>
      </c>
      <c r="AD2081" s="215">
        <v>211498</v>
      </c>
      <c r="AE2081" s="213">
        <v>0</v>
      </c>
      <c r="AF2081" s="216">
        <v>0</v>
      </c>
      <c r="AG2081" s="215">
        <v>0</v>
      </c>
      <c r="AH2081" s="213">
        <v>406</v>
      </c>
      <c r="AI2081" s="214">
        <v>5565.7438419999999</v>
      </c>
      <c r="AJ2081" s="215">
        <v>2259692</v>
      </c>
      <c r="AK2081" s="218">
        <v>1</v>
      </c>
      <c r="AL2081" s="214">
        <v>5565.6665999999996</v>
      </c>
      <c r="AM2081" s="215">
        <v>5565</v>
      </c>
      <c r="AN2081" s="229">
        <f t="shared" si="374"/>
        <v>2.0306509771758329E-6</v>
      </c>
      <c r="AO2081" s="230">
        <f t="shared" si="375"/>
        <v>2.4570024570024569E-3</v>
      </c>
      <c r="AP2081" s="38" t="s">
        <v>4</v>
      </c>
      <c r="AQ2081" s="38" t="str">
        <f t="shared" si="376"/>
        <v>상품</v>
      </c>
      <c r="AR2081" s="40">
        <f t="shared" si="377"/>
        <v>0</v>
      </c>
      <c r="AS2081" s="41">
        <f t="shared" si="378"/>
        <v>5565</v>
      </c>
      <c r="AT2081" s="42">
        <f t="shared" si="379"/>
        <v>0</v>
      </c>
      <c r="AU2081" s="43">
        <f t="shared" si="380"/>
        <v>5565</v>
      </c>
      <c r="AV2081" s="95">
        <f t="shared" si="373"/>
        <v>5565.6665999999996</v>
      </c>
      <c r="AW2081" s="61" t="str">
        <f t="shared" si="373"/>
        <v/>
      </c>
      <c r="AX2081" s="61" t="str">
        <f t="shared" si="373"/>
        <v/>
      </c>
      <c r="AY2081" s="61" t="str">
        <f t="shared" si="373"/>
        <v/>
      </c>
      <c r="AZ2081" s="44" t="str">
        <f t="shared" si="373"/>
        <v/>
      </c>
      <c r="BA2081" s="45"/>
      <c r="BB2081" s="97">
        <v>1</v>
      </c>
      <c r="BC2081" s="98">
        <v>0</v>
      </c>
      <c r="BD2081" s="98">
        <v>0</v>
      </c>
      <c r="BE2081" s="98">
        <v>0</v>
      </c>
      <c r="BF2081" s="98">
        <v>0</v>
      </c>
      <c r="BG2081" s="99">
        <f t="shared" si="372"/>
        <v>1</v>
      </c>
      <c r="BH2081" s="52">
        <f t="shared" si="381"/>
        <v>0</v>
      </c>
      <c r="BI2081" s="53">
        <f>IFERROR(IF(ROUND(V2081/((D2081+AK2081)/2),1)&lt;0,0,ROUND(V2081/((D2081+AK2081)/2),1)),0)</f>
        <v>1.8</v>
      </c>
      <c r="BJ2081" s="55" t="str">
        <f>IF(AK2081=0,"정상",IF(AP2081="악성","악성",IF(AND(BL2081&gt;3,BI2081&lt;0.5),"악성",IF(AND(AP2081="정상",BL2081&lt;=3),"정상",IF(BI2081&gt;1,"정상","부진")))))</f>
        <v>정상</v>
      </c>
      <c r="BK2081" s="54">
        <v>45627</v>
      </c>
      <c r="BL2081" s="52">
        <f t="shared" si="382"/>
        <v>22</v>
      </c>
    </row>
    <row r="2082" spans="1:64" ht="17.100000000000001" customHeight="1">
      <c r="A2082" s="58" t="s">
        <v>5</v>
      </c>
      <c r="B2082" s="57" t="s">
        <v>4195</v>
      </c>
      <c r="C2082" s="56" t="s">
        <v>4196</v>
      </c>
      <c r="D2082" s="213">
        <v>459</v>
      </c>
      <c r="E2082" s="214">
        <v>5565.7457000000004</v>
      </c>
      <c r="F2082" s="215">
        <v>2554676</v>
      </c>
      <c r="G2082" s="213">
        <v>0</v>
      </c>
      <c r="H2082" s="216">
        <v>0</v>
      </c>
      <c r="I2082" s="215">
        <v>0</v>
      </c>
      <c r="J2082" s="213">
        <v>0</v>
      </c>
      <c r="K2082" s="216">
        <v>0</v>
      </c>
      <c r="L2082" s="215">
        <v>0</v>
      </c>
      <c r="M2082" s="213">
        <v>0</v>
      </c>
      <c r="N2082" s="216">
        <v>0</v>
      </c>
      <c r="O2082" s="215">
        <v>0</v>
      </c>
      <c r="P2082" s="213">
        <v>0</v>
      </c>
      <c r="Q2082" s="216">
        <v>0</v>
      </c>
      <c r="R2082" s="215">
        <v>0</v>
      </c>
      <c r="S2082" s="213">
        <v>0</v>
      </c>
      <c r="T2082" s="214">
        <v>0</v>
      </c>
      <c r="U2082" s="217">
        <v>0</v>
      </c>
      <c r="V2082" s="213">
        <v>297</v>
      </c>
      <c r="W2082" s="216">
        <v>5565.750841</v>
      </c>
      <c r="X2082" s="215">
        <v>1653028</v>
      </c>
      <c r="Y2082" s="213">
        <v>0</v>
      </c>
      <c r="Z2082" s="216">
        <v>0</v>
      </c>
      <c r="AA2082" s="215">
        <v>0</v>
      </c>
      <c r="AB2082" s="213">
        <v>0</v>
      </c>
      <c r="AC2082" s="216">
        <v>0</v>
      </c>
      <c r="AD2082" s="215">
        <v>0</v>
      </c>
      <c r="AE2082" s="213">
        <v>0</v>
      </c>
      <c r="AF2082" s="216">
        <v>0</v>
      </c>
      <c r="AG2082" s="215">
        <v>0</v>
      </c>
      <c r="AH2082" s="213">
        <v>297</v>
      </c>
      <c r="AI2082" s="214">
        <v>5565.750841</v>
      </c>
      <c r="AJ2082" s="215">
        <v>1653028</v>
      </c>
      <c r="AK2082" s="218">
        <v>162</v>
      </c>
      <c r="AL2082" s="214">
        <v>5565.7287999999999</v>
      </c>
      <c r="AM2082" s="215">
        <v>901648</v>
      </c>
      <c r="AN2082" s="229">
        <f t="shared" si="374"/>
        <v>3.2900851613093177E-4</v>
      </c>
      <c r="AO2082" s="230">
        <f t="shared" si="375"/>
        <v>0.35294117647058826</v>
      </c>
      <c r="AP2082" s="38" t="s">
        <v>4</v>
      </c>
      <c r="AQ2082" s="38" t="str">
        <f t="shared" si="376"/>
        <v>상품</v>
      </c>
      <c r="AR2082" s="40">
        <f t="shared" si="377"/>
        <v>0</v>
      </c>
      <c r="AS2082" s="41">
        <f t="shared" si="378"/>
        <v>901648</v>
      </c>
      <c r="AT2082" s="42">
        <f t="shared" si="379"/>
        <v>0</v>
      </c>
      <c r="AU2082" s="43">
        <f t="shared" si="380"/>
        <v>901648</v>
      </c>
      <c r="AV2082" s="95">
        <f t="shared" si="373"/>
        <v>901648.06559999997</v>
      </c>
      <c r="AW2082" s="61" t="str">
        <f t="shared" si="373"/>
        <v/>
      </c>
      <c r="AX2082" s="61" t="str">
        <f t="shared" si="373"/>
        <v/>
      </c>
      <c r="AY2082" s="61" t="str">
        <f t="shared" si="373"/>
        <v/>
      </c>
      <c r="AZ2082" s="44" t="str">
        <f t="shared" si="373"/>
        <v/>
      </c>
      <c r="BA2082" s="45"/>
      <c r="BB2082" s="97">
        <v>162</v>
      </c>
      <c r="BC2082" s="98">
        <v>0</v>
      </c>
      <c r="BD2082" s="98">
        <v>0</v>
      </c>
      <c r="BE2082" s="98">
        <v>0</v>
      </c>
      <c r="BF2082" s="98">
        <v>0</v>
      </c>
      <c r="BG2082" s="99">
        <f t="shared" si="372"/>
        <v>162</v>
      </c>
      <c r="BH2082" s="52">
        <f t="shared" si="381"/>
        <v>0</v>
      </c>
      <c r="BI2082" s="53">
        <f>IFERROR(IF(ROUND(V2082/((D2082+AK2082)/2),1)&lt;0,0,ROUND(V2082/((D2082+AK2082)/2),1)),0)</f>
        <v>1</v>
      </c>
      <c r="BJ2082" s="55" t="str">
        <f>IF(AK2082=0,"정상",IF(AP2082="악성","악성",IF(AND(BL2082&gt;3,BI2082&lt;0.5),"악성",IF(AND(AP2082="정상",BL2082&lt;=3),"정상",IF(BI2082&gt;1,"정상","부진")))))</f>
        <v>부진</v>
      </c>
      <c r="BK2082" s="54">
        <v>45627</v>
      </c>
      <c r="BL2082" s="52">
        <f t="shared" si="382"/>
        <v>22</v>
      </c>
    </row>
    <row r="2083" spans="1:64" ht="17.100000000000001" customHeight="1">
      <c r="A2083" s="58" t="s">
        <v>5</v>
      </c>
      <c r="B2083" s="57" t="s">
        <v>4197</v>
      </c>
      <c r="C2083" s="56" t="s">
        <v>4198</v>
      </c>
      <c r="D2083" s="213">
        <v>443</v>
      </c>
      <c r="E2083" s="214">
        <v>5565.7439999999997</v>
      </c>
      <c r="F2083" s="215">
        <v>2465623</v>
      </c>
      <c r="G2083" s="213">
        <v>0</v>
      </c>
      <c r="H2083" s="216">
        <v>0</v>
      </c>
      <c r="I2083" s="215">
        <v>0</v>
      </c>
      <c r="J2083" s="213">
        <v>0</v>
      </c>
      <c r="K2083" s="216">
        <v>0</v>
      </c>
      <c r="L2083" s="215">
        <v>0</v>
      </c>
      <c r="M2083" s="213">
        <v>2</v>
      </c>
      <c r="N2083" s="216">
        <v>5566</v>
      </c>
      <c r="O2083" s="215">
        <v>11132</v>
      </c>
      <c r="P2083" s="213">
        <v>0</v>
      </c>
      <c r="Q2083" s="216">
        <v>0</v>
      </c>
      <c r="R2083" s="215">
        <v>0</v>
      </c>
      <c r="S2083" s="213">
        <v>2</v>
      </c>
      <c r="T2083" s="214">
        <v>5566</v>
      </c>
      <c r="U2083" s="217">
        <v>11132</v>
      </c>
      <c r="V2083" s="213">
        <v>437</v>
      </c>
      <c r="W2083" s="216">
        <v>5565.7414179999996</v>
      </c>
      <c r="X2083" s="215">
        <v>2432229</v>
      </c>
      <c r="Y2083" s="213">
        <v>0</v>
      </c>
      <c r="Z2083" s="216">
        <v>0</v>
      </c>
      <c r="AA2083" s="215">
        <v>0</v>
      </c>
      <c r="AB2083" s="213">
        <v>2</v>
      </c>
      <c r="AC2083" s="216">
        <v>5566</v>
      </c>
      <c r="AD2083" s="215">
        <v>11132</v>
      </c>
      <c r="AE2083" s="213">
        <v>0</v>
      </c>
      <c r="AF2083" s="216">
        <v>0</v>
      </c>
      <c r="AG2083" s="215">
        <v>0</v>
      </c>
      <c r="AH2083" s="213">
        <v>439</v>
      </c>
      <c r="AI2083" s="214">
        <v>5565.742596</v>
      </c>
      <c r="AJ2083" s="215">
        <v>2443361</v>
      </c>
      <c r="AK2083" s="218">
        <v>6</v>
      </c>
      <c r="AL2083" s="214">
        <v>5565.6904000000004</v>
      </c>
      <c r="AM2083" s="215">
        <v>33394</v>
      </c>
      <c r="AN2083" s="229">
        <f t="shared" si="374"/>
        <v>1.2185365450459976E-5</v>
      </c>
      <c r="AO2083" s="230">
        <f t="shared" si="375"/>
        <v>1.3483146067415731E-2</v>
      </c>
      <c r="AP2083" s="38" t="s">
        <v>4</v>
      </c>
      <c r="AQ2083" s="38" t="str">
        <f t="shared" si="376"/>
        <v>상품</v>
      </c>
      <c r="AR2083" s="40">
        <f t="shared" si="377"/>
        <v>0</v>
      </c>
      <c r="AS2083" s="41">
        <f t="shared" si="378"/>
        <v>33394</v>
      </c>
      <c r="AT2083" s="42">
        <f t="shared" si="379"/>
        <v>0</v>
      </c>
      <c r="AU2083" s="43">
        <f t="shared" si="380"/>
        <v>33394</v>
      </c>
      <c r="AV2083" s="95">
        <f t="shared" si="373"/>
        <v>33394.142400000004</v>
      </c>
      <c r="AW2083" s="61" t="str">
        <f t="shared" si="373"/>
        <v/>
      </c>
      <c r="AX2083" s="61" t="str">
        <f t="shared" si="373"/>
        <v/>
      </c>
      <c r="AY2083" s="61" t="str">
        <f t="shared" si="373"/>
        <v/>
      </c>
      <c r="AZ2083" s="44" t="str">
        <f t="shared" si="373"/>
        <v/>
      </c>
      <c r="BA2083" s="45"/>
      <c r="BB2083" s="97">
        <v>6</v>
      </c>
      <c r="BC2083" s="98">
        <v>0</v>
      </c>
      <c r="BD2083" s="98">
        <v>0</v>
      </c>
      <c r="BE2083" s="98">
        <v>0</v>
      </c>
      <c r="BF2083" s="98">
        <v>0</v>
      </c>
      <c r="BG2083" s="99">
        <f t="shared" si="372"/>
        <v>6</v>
      </c>
      <c r="BH2083" s="52">
        <f t="shared" si="381"/>
        <v>0</v>
      </c>
      <c r="BI2083" s="53">
        <f>IFERROR(IF(ROUND(V2083/((D2083+AK2083)/2),1)&lt;0,0,ROUND(V2083/((D2083+AK2083)/2),1)),0)</f>
        <v>1.9</v>
      </c>
      <c r="BJ2083" s="55" t="str">
        <f>IF(AK2083=0,"정상",IF(AP2083="악성","악성",IF(AND(BL2083&gt;3,BI2083&lt;0.5),"악성",IF(AND(AP2083="정상",BL2083&lt;=3),"정상",IF(BI2083&gt;1,"정상","부진")))))</f>
        <v>정상</v>
      </c>
      <c r="BK2083" s="54">
        <v>45627</v>
      </c>
      <c r="BL2083" s="52">
        <f t="shared" si="382"/>
        <v>22</v>
      </c>
    </row>
    <row r="2084" spans="1:64" ht="17.100000000000001" customHeight="1">
      <c r="A2084" s="58" t="s">
        <v>5</v>
      </c>
      <c r="B2084" s="57" t="s">
        <v>4199</v>
      </c>
      <c r="C2084" s="56" t="s">
        <v>4200</v>
      </c>
      <c r="D2084" s="213">
        <v>337</v>
      </c>
      <c r="E2084" s="214">
        <v>5565.7407000000003</v>
      </c>
      <c r="F2084" s="215">
        <v>1875654</v>
      </c>
      <c r="G2084" s="213">
        <v>0</v>
      </c>
      <c r="H2084" s="216">
        <v>0</v>
      </c>
      <c r="I2084" s="215">
        <v>0</v>
      </c>
      <c r="J2084" s="213">
        <v>0</v>
      </c>
      <c r="K2084" s="216">
        <v>0</v>
      </c>
      <c r="L2084" s="215">
        <v>0</v>
      </c>
      <c r="M2084" s="213">
        <v>0</v>
      </c>
      <c r="N2084" s="216">
        <v>0</v>
      </c>
      <c r="O2084" s="215">
        <v>0</v>
      </c>
      <c r="P2084" s="213">
        <v>0</v>
      </c>
      <c r="Q2084" s="216">
        <v>0</v>
      </c>
      <c r="R2084" s="215">
        <v>0</v>
      </c>
      <c r="S2084" s="213">
        <v>0</v>
      </c>
      <c r="T2084" s="214">
        <v>0</v>
      </c>
      <c r="U2084" s="217">
        <v>0</v>
      </c>
      <c r="V2084" s="213">
        <v>335</v>
      </c>
      <c r="W2084" s="216">
        <v>5565.7373129999996</v>
      </c>
      <c r="X2084" s="215">
        <v>1864522</v>
      </c>
      <c r="Y2084" s="213">
        <v>0</v>
      </c>
      <c r="Z2084" s="216">
        <v>0</v>
      </c>
      <c r="AA2084" s="215">
        <v>0</v>
      </c>
      <c r="AB2084" s="213">
        <v>2</v>
      </c>
      <c r="AC2084" s="216">
        <v>5566</v>
      </c>
      <c r="AD2084" s="215">
        <v>11132</v>
      </c>
      <c r="AE2084" s="213">
        <v>0</v>
      </c>
      <c r="AF2084" s="216">
        <v>0</v>
      </c>
      <c r="AG2084" s="215">
        <v>0</v>
      </c>
      <c r="AH2084" s="213">
        <v>337</v>
      </c>
      <c r="AI2084" s="214">
        <v>5565.7388719999999</v>
      </c>
      <c r="AJ2084" s="215">
        <v>1875654</v>
      </c>
      <c r="AK2084" s="218">
        <v>0</v>
      </c>
      <c r="AL2084" s="214">
        <v>0</v>
      </c>
      <c r="AM2084" s="215">
        <v>0</v>
      </c>
      <c r="AN2084" s="229">
        <f t="shared" si="374"/>
        <v>0</v>
      </c>
      <c r="AO2084" s="230">
        <f t="shared" si="375"/>
        <v>0</v>
      </c>
      <c r="AP2084" s="38" t="s">
        <v>4</v>
      </c>
      <c r="AQ2084" s="38" t="str">
        <f t="shared" si="376"/>
        <v>상품</v>
      </c>
      <c r="AR2084" s="40">
        <f t="shared" si="377"/>
        <v>0</v>
      </c>
      <c r="AS2084" s="41">
        <f t="shared" si="378"/>
        <v>0</v>
      </c>
      <c r="AT2084" s="42">
        <f t="shared" si="379"/>
        <v>0</v>
      </c>
      <c r="AU2084" s="43">
        <f t="shared" si="380"/>
        <v>0</v>
      </c>
      <c r="AV2084" s="95" t="str">
        <f t="shared" si="373"/>
        <v/>
      </c>
      <c r="AW2084" s="61" t="str">
        <f t="shared" si="373"/>
        <v/>
      </c>
      <c r="AX2084" s="61" t="str">
        <f t="shared" si="373"/>
        <v/>
      </c>
      <c r="AY2084" s="61" t="str">
        <f t="shared" si="373"/>
        <v/>
      </c>
      <c r="AZ2084" s="44" t="str">
        <f t="shared" si="373"/>
        <v/>
      </c>
      <c r="BA2084" s="45"/>
      <c r="BB2084" s="97">
        <v>0</v>
      </c>
      <c r="BC2084" s="98">
        <v>0</v>
      </c>
      <c r="BD2084" s="98">
        <v>0</v>
      </c>
      <c r="BE2084" s="98">
        <v>0</v>
      </c>
      <c r="BF2084" s="98">
        <v>0</v>
      </c>
      <c r="BG2084" s="99">
        <f t="shared" si="372"/>
        <v>0</v>
      </c>
      <c r="BH2084" s="52">
        <f t="shared" si="381"/>
        <v>0</v>
      </c>
      <c r="BI2084" s="53">
        <f>IFERROR(IF(ROUND(V2084/((D2084+AK2084)/2),1)&lt;0,0,ROUND(V2084/((D2084+AK2084)/2),1)),0)</f>
        <v>2</v>
      </c>
      <c r="BJ2084" s="55" t="str">
        <f>IF(AK2084=0,"정상",IF(AP2084="악성","악성",IF(AND(BL2084&gt;3,BI2084&lt;0.5),"악성",IF(AND(AP2084="정상",BL2084&lt;=3),"정상",IF(BI2084&gt;1,"정상","부진")))))</f>
        <v>정상</v>
      </c>
      <c r="BK2084" s="54">
        <v>45627</v>
      </c>
      <c r="BL2084" s="52">
        <f t="shared" si="382"/>
        <v>22</v>
      </c>
    </row>
    <row r="2085" spans="1:64" ht="17.100000000000001" customHeight="1">
      <c r="A2085" s="58" t="s">
        <v>5</v>
      </c>
      <c r="B2085" s="57" t="s">
        <v>4201</v>
      </c>
      <c r="C2085" s="56" t="s">
        <v>4202</v>
      </c>
      <c r="D2085" s="213">
        <v>732</v>
      </c>
      <c r="E2085" s="214">
        <v>7297.9466000000002</v>
      </c>
      <c r="F2085" s="215">
        <v>5342096</v>
      </c>
      <c r="G2085" s="213">
        <v>3000</v>
      </c>
      <c r="H2085" s="216">
        <v>7356.7096659999997</v>
      </c>
      <c r="I2085" s="215">
        <v>22070129</v>
      </c>
      <c r="J2085" s="213">
        <v>0</v>
      </c>
      <c r="K2085" s="216">
        <v>0</v>
      </c>
      <c r="L2085" s="215">
        <v>0</v>
      </c>
      <c r="M2085" s="213">
        <v>17</v>
      </c>
      <c r="N2085" s="216">
        <v>7341.2352940000001</v>
      </c>
      <c r="O2085" s="215">
        <v>124801</v>
      </c>
      <c r="P2085" s="213">
        <v>0</v>
      </c>
      <c r="Q2085" s="216">
        <v>0</v>
      </c>
      <c r="R2085" s="215">
        <v>0</v>
      </c>
      <c r="S2085" s="213">
        <v>3017</v>
      </c>
      <c r="T2085" s="214">
        <v>7356.622472</v>
      </c>
      <c r="U2085" s="217">
        <v>22194930</v>
      </c>
      <c r="V2085" s="213">
        <v>3693</v>
      </c>
      <c r="W2085" s="216">
        <v>7345.1646350000001</v>
      </c>
      <c r="X2085" s="215">
        <v>27125693</v>
      </c>
      <c r="Y2085" s="213">
        <v>0</v>
      </c>
      <c r="Z2085" s="216">
        <v>0</v>
      </c>
      <c r="AA2085" s="215">
        <v>0</v>
      </c>
      <c r="AB2085" s="213">
        <v>48</v>
      </c>
      <c r="AC2085" s="216">
        <v>7344.9791660000001</v>
      </c>
      <c r="AD2085" s="215">
        <v>352559</v>
      </c>
      <c r="AE2085" s="213">
        <v>0</v>
      </c>
      <c r="AF2085" s="216">
        <v>0</v>
      </c>
      <c r="AG2085" s="215">
        <v>0</v>
      </c>
      <c r="AH2085" s="213">
        <v>3741</v>
      </c>
      <c r="AI2085" s="214">
        <v>7345.1622559999996</v>
      </c>
      <c r="AJ2085" s="215">
        <v>27478252</v>
      </c>
      <c r="AK2085" s="218">
        <v>8</v>
      </c>
      <c r="AL2085" s="214">
        <v>7346.7776999999996</v>
      </c>
      <c r="AM2085" s="215">
        <v>58774</v>
      </c>
      <c r="AN2085" s="229">
        <f t="shared" si="374"/>
        <v>2.1446447535046254E-5</v>
      </c>
      <c r="AO2085" s="230">
        <f t="shared" si="375"/>
        <v>2.1339023739663909E-3</v>
      </c>
      <c r="AP2085" s="38" t="s">
        <v>2</v>
      </c>
      <c r="AQ2085" s="38" t="str">
        <f t="shared" si="376"/>
        <v>상품</v>
      </c>
      <c r="AR2085" s="40">
        <f t="shared" si="377"/>
        <v>0</v>
      </c>
      <c r="AS2085" s="41">
        <f t="shared" si="378"/>
        <v>0</v>
      </c>
      <c r="AT2085" s="42">
        <f t="shared" si="379"/>
        <v>58774</v>
      </c>
      <c r="AU2085" s="43">
        <f t="shared" si="380"/>
        <v>58774</v>
      </c>
      <c r="AV2085" s="95">
        <f t="shared" si="373"/>
        <v>58774.221599999997</v>
      </c>
      <c r="AW2085" s="61" t="str">
        <f t="shared" si="373"/>
        <v/>
      </c>
      <c r="AX2085" s="61" t="str">
        <f t="shared" si="373"/>
        <v/>
      </c>
      <c r="AY2085" s="61" t="str">
        <f t="shared" si="373"/>
        <v/>
      </c>
      <c r="AZ2085" s="44" t="str">
        <f t="shared" si="373"/>
        <v/>
      </c>
      <c r="BA2085" s="45"/>
      <c r="BB2085" s="97">
        <v>8</v>
      </c>
      <c r="BC2085" s="98">
        <v>0</v>
      </c>
      <c r="BD2085" s="98">
        <v>0</v>
      </c>
      <c r="BE2085" s="98">
        <v>0</v>
      </c>
      <c r="BF2085" s="98">
        <v>0</v>
      </c>
      <c r="BG2085" s="99">
        <f t="shared" si="372"/>
        <v>8</v>
      </c>
      <c r="BH2085" s="52">
        <f t="shared" si="381"/>
        <v>0</v>
      </c>
      <c r="BI2085" s="53">
        <f>IFERROR(IF(ROUND(V2085/((D2085+AK2085)/2),1)&lt;0,0,ROUND(V2085/((D2085+AK2085)/2),1)),0)</f>
        <v>10</v>
      </c>
      <c r="BJ2085" s="55" t="str">
        <f>IF(AK2085=0,"정상",IF(AP2085="악성","악성",IF(AND(BL2085&gt;3,BI2085&lt;0.5),"악성",IF(AND(AP2085="정상",BL2085&lt;=3),"정상",IF(BI2085&gt;1,"정상","부진")))))</f>
        <v>정상</v>
      </c>
      <c r="BK2085" s="54">
        <v>45627</v>
      </c>
      <c r="BL2085" s="52">
        <f t="shared" si="382"/>
        <v>22</v>
      </c>
    </row>
    <row r="2086" spans="1:64" ht="17.100000000000001" customHeight="1">
      <c r="A2086" s="58" t="s">
        <v>5</v>
      </c>
      <c r="B2086" s="57" t="s">
        <v>4203</v>
      </c>
      <c r="C2086" s="56" t="s">
        <v>4204</v>
      </c>
      <c r="D2086" s="213">
        <v>670</v>
      </c>
      <c r="E2086" s="214">
        <v>7297.9458999999997</v>
      </c>
      <c r="F2086" s="215">
        <v>4889623</v>
      </c>
      <c r="G2086" s="213">
        <v>3000</v>
      </c>
      <c r="H2086" s="216">
        <v>7356.7079999999996</v>
      </c>
      <c r="I2086" s="215">
        <v>22070124</v>
      </c>
      <c r="J2086" s="213">
        <v>0</v>
      </c>
      <c r="K2086" s="216">
        <v>0</v>
      </c>
      <c r="L2086" s="215">
        <v>0</v>
      </c>
      <c r="M2086" s="213">
        <v>3</v>
      </c>
      <c r="N2086" s="216">
        <v>7314.6666660000001</v>
      </c>
      <c r="O2086" s="215">
        <v>21944</v>
      </c>
      <c r="P2086" s="213">
        <v>0</v>
      </c>
      <c r="Q2086" s="216">
        <v>0</v>
      </c>
      <c r="R2086" s="215">
        <v>0</v>
      </c>
      <c r="S2086" s="213">
        <v>3003</v>
      </c>
      <c r="T2086" s="214">
        <v>7356.6660000000002</v>
      </c>
      <c r="U2086" s="217">
        <v>22092068</v>
      </c>
      <c r="V2086" s="213">
        <v>3610</v>
      </c>
      <c r="W2086" s="216">
        <v>7346.035734</v>
      </c>
      <c r="X2086" s="215">
        <v>26519189</v>
      </c>
      <c r="Y2086" s="213">
        <v>0</v>
      </c>
      <c r="Z2086" s="216">
        <v>0</v>
      </c>
      <c r="AA2086" s="215">
        <v>0</v>
      </c>
      <c r="AB2086" s="213">
        <v>42</v>
      </c>
      <c r="AC2086" s="216">
        <v>7338.2380949999997</v>
      </c>
      <c r="AD2086" s="215">
        <v>308206</v>
      </c>
      <c r="AE2086" s="213">
        <v>0</v>
      </c>
      <c r="AF2086" s="216">
        <v>0</v>
      </c>
      <c r="AG2086" s="215">
        <v>0</v>
      </c>
      <c r="AH2086" s="213">
        <v>3652</v>
      </c>
      <c r="AI2086" s="214">
        <v>7345.9460559999998</v>
      </c>
      <c r="AJ2086" s="215">
        <v>26827395</v>
      </c>
      <c r="AK2086" s="218">
        <v>21</v>
      </c>
      <c r="AL2086" s="214">
        <v>7347.4544999999998</v>
      </c>
      <c r="AM2086" s="215">
        <v>154296</v>
      </c>
      <c r="AN2086" s="229">
        <f t="shared" si="374"/>
        <v>5.6302124559626655E-5</v>
      </c>
      <c r="AO2086" s="230">
        <f t="shared" si="375"/>
        <v>5.7173972229784915E-3</v>
      </c>
      <c r="AP2086" s="38" t="s">
        <v>2</v>
      </c>
      <c r="AQ2086" s="38" t="str">
        <f t="shared" si="376"/>
        <v>상품</v>
      </c>
      <c r="AR2086" s="40">
        <f t="shared" si="377"/>
        <v>0</v>
      </c>
      <c r="AS2086" s="41">
        <f t="shared" si="378"/>
        <v>0</v>
      </c>
      <c r="AT2086" s="42">
        <f t="shared" si="379"/>
        <v>154296</v>
      </c>
      <c r="AU2086" s="43">
        <f t="shared" si="380"/>
        <v>154296</v>
      </c>
      <c r="AV2086" s="95">
        <f t="shared" si="373"/>
        <v>154296.54449999999</v>
      </c>
      <c r="AW2086" s="61" t="str">
        <f t="shared" si="373"/>
        <v/>
      </c>
      <c r="AX2086" s="61" t="str">
        <f t="shared" si="373"/>
        <v/>
      </c>
      <c r="AY2086" s="61" t="str">
        <f t="shared" si="373"/>
        <v/>
      </c>
      <c r="AZ2086" s="44" t="str">
        <f t="shared" si="373"/>
        <v/>
      </c>
      <c r="BA2086" s="45"/>
      <c r="BB2086" s="97">
        <v>21</v>
      </c>
      <c r="BC2086" s="98">
        <v>0</v>
      </c>
      <c r="BD2086" s="98">
        <v>0</v>
      </c>
      <c r="BE2086" s="98">
        <v>0</v>
      </c>
      <c r="BF2086" s="98">
        <v>0</v>
      </c>
      <c r="BG2086" s="99">
        <f t="shared" si="372"/>
        <v>21</v>
      </c>
      <c r="BH2086" s="52">
        <f t="shared" si="381"/>
        <v>0</v>
      </c>
      <c r="BI2086" s="53">
        <f>IFERROR(IF(ROUND(V2086/((D2086+AK2086)/2),1)&lt;0,0,ROUND(V2086/((D2086+AK2086)/2),1)),0)</f>
        <v>10.4</v>
      </c>
      <c r="BJ2086" s="55" t="str">
        <f>IF(AK2086=0,"정상",IF(AP2086="악성","악성",IF(AND(BL2086&gt;3,BI2086&lt;0.5),"악성",IF(AND(AP2086="정상",BL2086&lt;=3),"정상",IF(BI2086&gt;1,"정상","부진")))))</f>
        <v>정상</v>
      </c>
      <c r="BK2086" s="54">
        <v>45627</v>
      </c>
      <c r="BL2086" s="52">
        <f t="shared" si="382"/>
        <v>22</v>
      </c>
    </row>
    <row r="2087" spans="1:64" ht="17.100000000000001" customHeight="1">
      <c r="A2087" s="58" t="s">
        <v>5</v>
      </c>
      <c r="B2087" s="57" t="s">
        <v>4205</v>
      </c>
      <c r="C2087" s="56" t="s">
        <v>4206</v>
      </c>
      <c r="D2087" s="213">
        <v>698</v>
      </c>
      <c r="E2087" s="214">
        <v>7297.9480999999996</v>
      </c>
      <c r="F2087" s="215">
        <v>5093967</v>
      </c>
      <c r="G2087" s="213">
        <v>0</v>
      </c>
      <c r="H2087" s="216">
        <v>0</v>
      </c>
      <c r="I2087" s="215">
        <v>0</v>
      </c>
      <c r="J2087" s="213">
        <v>0</v>
      </c>
      <c r="K2087" s="216">
        <v>0</v>
      </c>
      <c r="L2087" s="215">
        <v>0</v>
      </c>
      <c r="M2087" s="213">
        <v>0</v>
      </c>
      <c r="N2087" s="216">
        <v>0</v>
      </c>
      <c r="O2087" s="215">
        <v>0</v>
      </c>
      <c r="P2087" s="213">
        <v>0</v>
      </c>
      <c r="Q2087" s="216">
        <v>0</v>
      </c>
      <c r="R2087" s="215">
        <v>0</v>
      </c>
      <c r="S2087" s="213">
        <v>0</v>
      </c>
      <c r="T2087" s="214">
        <v>0</v>
      </c>
      <c r="U2087" s="217">
        <v>0</v>
      </c>
      <c r="V2087" s="213">
        <v>215</v>
      </c>
      <c r="W2087" s="216">
        <v>7297.9674409999998</v>
      </c>
      <c r="X2087" s="215">
        <v>1569063</v>
      </c>
      <c r="Y2087" s="213">
        <v>0</v>
      </c>
      <c r="Z2087" s="216">
        <v>0</v>
      </c>
      <c r="AA2087" s="215">
        <v>0</v>
      </c>
      <c r="AB2087" s="213">
        <v>10</v>
      </c>
      <c r="AC2087" s="216">
        <v>7298</v>
      </c>
      <c r="AD2087" s="215">
        <v>72980</v>
      </c>
      <c r="AE2087" s="213">
        <v>0</v>
      </c>
      <c r="AF2087" s="216">
        <v>0</v>
      </c>
      <c r="AG2087" s="215">
        <v>0</v>
      </c>
      <c r="AH2087" s="213">
        <v>225</v>
      </c>
      <c r="AI2087" s="214">
        <v>7297.9688880000003</v>
      </c>
      <c r="AJ2087" s="215">
        <v>1642043</v>
      </c>
      <c r="AK2087" s="218">
        <v>473</v>
      </c>
      <c r="AL2087" s="214">
        <v>7297.9382999999998</v>
      </c>
      <c r="AM2087" s="215">
        <v>3451924</v>
      </c>
      <c r="AN2087" s="229">
        <f t="shared" si="374"/>
        <v>1.2595961983354375E-3</v>
      </c>
      <c r="AO2087" s="230">
        <f t="shared" si="375"/>
        <v>0.67765042979942691</v>
      </c>
      <c r="AP2087" s="38" t="s">
        <v>4</v>
      </c>
      <c r="AQ2087" s="38" t="str">
        <f t="shared" si="376"/>
        <v>상품</v>
      </c>
      <c r="AR2087" s="40">
        <f t="shared" si="377"/>
        <v>0</v>
      </c>
      <c r="AS2087" s="41">
        <f t="shared" si="378"/>
        <v>3451924</v>
      </c>
      <c r="AT2087" s="42">
        <f t="shared" si="379"/>
        <v>0</v>
      </c>
      <c r="AU2087" s="43">
        <f t="shared" si="380"/>
        <v>3451924</v>
      </c>
      <c r="AV2087" s="95">
        <f t="shared" si="373"/>
        <v>3451924.8158999998</v>
      </c>
      <c r="AW2087" s="61" t="str">
        <f t="shared" si="373"/>
        <v/>
      </c>
      <c r="AX2087" s="61" t="str">
        <f t="shared" si="373"/>
        <v/>
      </c>
      <c r="AY2087" s="61" t="str">
        <f t="shared" si="373"/>
        <v/>
      </c>
      <c r="AZ2087" s="44" t="str">
        <f t="shared" si="373"/>
        <v/>
      </c>
      <c r="BA2087" s="45"/>
      <c r="BB2087" s="97">
        <v>473</v>
      </c>
      <c r="BC2087" s="98">
        <v>0</v>
      </c>
      <c r="BD2087" s="98">
        <v>0</v>
      </c>
      <c r="BE2087" s="98">
        <v>0</v>
      </c>
      <c r="BF2087" s="98">
        <v>0</v>
      </c>
      <c r="BG2087" s="99">
        <f t="shared" si="372"/>
        <v>473</v>
      </c>
      <c r="BH2087" s="52">
        <f t="shared" si="381"/>
        <v>0</v>
      </c>
      <c r="BI2087" s="53">
        <f>IFERROR(IF(ROUND(V2087/((D2087+AK2087)/2),1)&lt;0,0,ROUND(V2087/((D2087+AK2087)/2),1)),0)</f>
        <v>0.4</v>
      </c>
      <c r="BJ2087" s="55" t="str">
        <f>IF(AK2087=0,"정상",IF(AP2087="악성","악성",IF(AND(BL2087&gt;3,BI2087&lt;0.5),"악성",IF(AND(AP2087="정상",BL2087&lt;=3),"정상",IF(BI2087&gt;1,"정상","부진")))))</f>
        <v>악성</v>
      </c>
      <c r="BK2087" s="54">
        <v>45627</v>
      </c>
      <c r="BL2087" s="52">
        <f t="shared" si="382"/>
        <v>22</v>
      </c>
    </row>
    <row r="2088" spans="1:64" ht="17.100000000000001" customHeight="1">
      <c r="A2088" s="58" t="s">
        <v>5</v>
      </c>
      <c r="B2088" s="57" t="s">
        <v>4207</v>
      </c>
      <c r="C2088" s="56" t="s">
        <v>4208</v>
      </c>
      <c r="D2088" s="213">
        <v>302</v>
      </c>
      <c r="E2088" s="214">
        <v>7297.9445999999998</v>
      </c>
      <c r="F2088" s="215">
        <v>2203979</v>
      </c>
      <c r="G2088" s="213">
        <v>0</v>
      </c>
      <c r="H2088" s="216">
        <v>0</v>
      </c>
      <c r="I2088" s="215">
        <v>0</v>
      </c>
      <c r="J2088" s="213">
        <v>0</v>
      </c>
      <c r="K2088" s="216">
        <v>0</v>
      </c>
      <c r="L2088" s="215">
        <v>0</v>
      </c>
      <c r="M2088" s="213">
        <v>0</v>
      </c>
      <c r="N2088" s="216">
        <v>0</v>
      </c>
      <c r="O2088" s="215">
        <v>0</v>
      </c>
      <c r="P2088" s="213">
        <v>0</v>
      </c>
      <c r="Q2088" s="216">
        <v>0</v>
      </c>
      <c r="R2088" s="215">
        <v>0</v>
      </c>
      <c r="S2088" s="213">
        <v>0</v>
      </c>
      <c r="T2088" s="214">
        <v>0</v>
      </c>
      <c r="U2088" s="217">
        <v>0</v>
      </c>
      <c r="V2088" s="213">
        <v>251</v>
      </c>
      <c r="W2088" s="216">
        <v>7297.9561750000003</v>
      </c>
      <c r="X2088" s="215">
        <v>1831787</v>
      </c>
      <c r="Y2088" s="213">
        <v>0</v>
      </c>
      <c r="Z2088" s="216">
        <v>0</v>
      </c>
      <c r="AA2088" s="215">
        <v>0</v>
      </c>
      <c r="AB2088" s="213">
        <v>7</v>
      </c>
      <c r="AC2088" s="216">
        <v>7298</v>
      </c>
      <c r="AD2088" s="215">
        <v>51086</v>
      </c>
      <c r="AE2088" s="213">
        <v>0</v>
      </c>
      <c r="AF2088" s="216">
        <v>0</v>
      </c>
      <c r="AG2088" s="215">
        <v>0</v>
      </c>
      <c r="AH2088" s="213">
        <v>258</v>
      </c>
      <c r="AI2088" s="214">
        <v>7297.9573639999999</v>
      </c>
      <c r="AJ2088" s="215">
        <v>1882873</v>
      </c>
      <c r="AK2088" s="218">
        <v>44</v>
      </c>
      <c r="AL2088" s="214">
        <v>7297.8666000000003</v>
      </c>
      <c r="AM2088" s="215">
        <v>321106</v>
      </c>
      <c r="AN2088" s="229">
        <f t="shared" si="374"/>
        <v>1.1717056831572741E-4</v>
      </c>
      <c r="AO2088" s="230">
        <f t="shared" si="375"/>
        <v>0.14569536423841059</v>
      </c>
      <c r="AP2088" s="38" t="s">
        <v>4</v>
      </c>
      <c r="AQ2088" s="38" t="str">
        <f t="shared" si="376"/>
        <v>상품</v>
      </c>
      <c r="AR2088" s="40">
        <f t="shared" si="377"/>
        <v>0</v>
      </c>
      <c r="AS2088" s="41">
        <f t="shared" si="378"/>
        <v>321106</v>
      </c>
      <c r="AT2088" s="42">
        <f t="shared" si="379"/>
        <v>0</v>
      </c>
      <c r="AU2088" s="43">
        <f t="shared" si="380"/>
        <v>321106</v>
      </c>
      <c r="AV2088" s="95">
        <f t="shared" si="373"/>
        <v>321106.13040000002</v>
      </c>
      <c r="AW2088" s="61" t="str">
        <f t="shared" si="373"/>
        <v/>
      </c>
      <c r="AX2088" s="61" t="str">
        <f t="shared" si="373"/>
        <v/>
      </c>
      <c r="AY2088" s="61" t="str">
        <f t="shared" si="373"/>
        <v/>
      </c>
      <c r="AZ2088" s="44" t="str">
        <f t="shared" si="373"/>
        <v/>
      </c>
      <c r="BA2088" s="45"/>
      <c r="BB2088" s="97">
        <v>44</v>
      </c>
      <c r="BC2088" s="98">
        <v>0</v>
      </c>
      <c r="BD2088" s="98">
        <v>0</v>
      </c>
      <c r="BE2088" s="98">
        <v>0</v>
      </c>
      <c r="BF2088" s="98">
        <v>0</v>
      </c>
      <c r="BG2088" s="99">
        <f t="shared" si="372"/>
        <v>44</v>
      </c>
      <c r="BH2088" s="52">
        <f t="shared" si="381"/>
        <v>0</v>
      </c>
      <c r="BI2088" s="53">
        <f>IFERROR(IF(ROUND(V2088/((D2088+AK2088)/2),1)&lt;0,0,ROUND(V2088/((D2088+AK2088)/2),1)),0)</f>
        <v>1.5</v>
      </c>
      <c r="BJ2088" s="55" t="str">
        <f>IF(AK2088=0,"정상",IF(AP2088="악성","악성",IF(AND(BL2088&gt;3,BI2088&lt;0.5),"악성",IF(AND(AP2088="정상",BL2088&lt;=3),"정상",IF(BI2088&gt;1,"정상","부진")))))</f>
        <v>정상</v>
      </c>
      <c r="BK2088" s="54">
        <v>45627</v>
      </c>
      <c r="BL2088" s="52">
        <f t="shared" si="382"/>
        <v>22</v>
      </c>
    </row>
    <row r="2089" spans="1:64" ht="17.100000000000001" customHeight="1">
      <c r="A2089" s="58" t="s">
        <v>5</v>
      </c>
      <c r="B2089" s="57" t="s">
        <v>4209</v>
      </c>
      <c r="C2089" s="56" t="s">
        <v>4210</v>
      </c>
      <c r="D2089" s="213">
        <v>774</v>
      </c>
      <c r="E2089" s="214">
        <v>7297.9444000000003</v>
      </c>
      <c r="F2089" s="215">
        <v>5648608</v>
      </c>
      <c r="G2089" s="213">
        <v>0</v>
      </c>
      <c r="H2089" s="216">
        <v>0</v>
      </c>
      <c r="I2089" s="215">
        <v>0</v>
      </c>
      <c r="J2089" s="213">
        <v>0</v>
      </c>
      <c r="K2089" s="216">
        <v>0</v>
      </c>
      <c r="L2089" s="215">
        <v>0</v>
      </c>
      <c r="M2089" s="213">
        <v>0</v>
      </c>
      <c r="N2089" s="216">
        <v>0</v>
      </c>
      <c r="O2089" s="215">
        <v>0</v>
      </c>
      <c r="P2089" s="213">
        <v>0</v>
      </c>
      <c r="Q2089" s="216">
        <v>0</v>
      </c>
      <c r="R2089" s="215">
        <v>0</v>
      </c>
      <c r="S2089" s="213">
        <v>0</v>
      </c>
      <c r="T2089" s="214">
        <v>0</v>
      </c>
      <c r="U2089" s="217">
        <v>0</v>
      </c>
      <c r="V2089" s="213">
        <v>612</v>
      </c>
      <c r="W2089" s="216">
        <v>7297.9477120000001</v>
      </c>
      <c r="X2089" s="215">
        <v>4466344</v>
      </c>
      <c r="Y2089" s="213">
        <v>0</v>
      </c>
      <c r="Z2089" s="216">
        <v>0</v>
      </c>
      <c r="AA2089" s="215">
        <v>0</v>
      </c>
      <c r="AB2089" s="213">
        <v>9</v>
      </c>
      <c r="AC2089" s="216">
        <v>7298</v>
      </c>
      <c r="AD2089" s="215">
        <v>65682</v>
      </c>
      <c r="AE2089" s="213">
        <v>0</v>
      </c>
      <c r="AF2089" s="216">
        <v>0</v>
      </c>
      <c r="AG2089" s="215">
        <v>0</v>
      </c>
      <c r="AH2089" s="213">
        <v>621</v>
      </c>
      <c r="AI2089" s="214">
        <v>7297.9484700000003</v>
      </c>
      <c r="AJ2089" s="215">
        <v>4532026</v>
      </c>
      <c r="AK2089" s="218">
        <v>153</v>
      </c>
      <c r="AL2089" s="214">
        <v>7297.9238999999998</v>
      </c>
      <c r="AM2089" s="215">
        <v>1116582</v>
      </c>
      <c r="AN2089" s="229">
        <f t="shared" si="374"/>
        <v>4.0743725595632452E-4</v>
      </c>
      <c r="AO2089" s="230">
        <f t="shared" si="375"/>
        <v>0.19767441860465115</v>
      </c>
      <c r="AP2089" s="38" t="s">
        <v>4</v>
      </c>
      <c r="AQ2089" s="38" t="str">
        <f t="shared" si="376"/>
        <v>상품</v>
      </c>
      <c r="AR2089" s="40">
        <f t="shared" si="377"/>
        <v>0</v>
      </c>
      <c r="AS2089" s="41">
        <f t="shared" si="378"/>
        <v>1116582</v>
      </c>
      <c r="AT2089" s="42">
        <f t="shared" si="379"/>
        <v>0</v>
      </c>
      <c r="AU2089" s="43">
        <f t="shared" si="380"/>
        <v>1116582</v>
      </c>
      <c r="AV2089" s="95">
        <f t="shared" si="373"/>
        <v>1116582.3566999999</v>
      </c>
      <c r="AW2089" s="61" t="str">
        <f t="shared" si="373"/>
        <v/>
      </c>
      <c r="AX2089" s="61" t="str">
        <f t="shared" si="373"/>
        <v/>
      </c>
      <c r="AY2089" s="61" t="str">
        <f t="shared" si="373"/>
        <v/>
      </c>
      <c r="AZ2089" s="44" t="str">
        <f t="shared" si="373"/>
        <v/>
      </c>
      <c r="BA2089" s="45"/>
      <c r="BB2089" s="97">
        <v>153</v>
      </c>
      <c r="BC2089" s="98">
        <v>0</v>
      </c>
      <c r="BD2089" s="98">
        <v>0</v>
      </c>
      <c r="BE2089" s="98">
        <v>0</v>
      </c>
      <c r="BF2089" s="98">
        <v>0</v>
      </c>
      <c r="BG2089" s="99">
        <f t="shared" si="372"/>
        <v>153</v>
      </c>
      <c r="BH2089" s="52">
        <f t="shared" si="381"/>
        <v>0</v>
      </c>
      <c r="BI2089" s="53">
        <f>IFERROR(IF(ROUND(V2089/((D2089+AK2089)/2),1)&lt;0,0,ROUND(V2089/((D2089+AK2089)/2),1)),0)</f>
        <v>1.3</v>
      </c>
      <c r="BJ2089" s="55" t="str">
        <f>IF(AK2089=0,"정상",IF(AP2089="악성","악성",IF(AND(BL2089&gt;3,BI2089&lt;0.5),"악성",IF(AND(AP2089="정상",BL2089&lt;=3),"정상",IF(BI2089&gt;1,"정상","부진")))))</f>
        <v>정상</v>
      </c>
      <c r="BK2089" s="54">
        <v>45627</v>
      </c>
      <c r="BL2089" s="52">
        <f t="shared" si="382"/>
        <v>22</v>
      </c>
    </row>
    <row r="2090" spans="1:64" ht="17.100000000000001" customHeight="1">
      <c r="A2090" s="58" t="s">
        <v>5</v>
      </c>
      <c r="B2090" s="57" t="s">
        <v>4211</v>
      </c>
      <c r="C2090" s="56" t="s">
        <v>4212</v>
      </c>
      <c r="D2090" s="213">
        <v>766</v>
      </c>
      <c r="E2090" s="214">
        <v>7297.9452000000001</v>
      </c>
      <c r="F2090" s="215">
        <v>5590225</v>
      </c>
      <c r="G2090" s="213">
        <v>0</v>
      </c>
      <c r="H2090" s="216">
        <v>0</v>
      </c>
      <c r="I2090" s="215">
        <v>0</v>
      </c>
      <c r="J2090" s="213">
        <v>0</v>
      </c>
      <c r="K2090" s="216">
        <v>0</v>
      </c>
      <c r="L2090" s="215">
        <v>0</v>
      </c>
      <c r="M2090" s="213">
        <v>3</v>
      </c>
      <c r="N2090" s="216">
        <v>7298</v>
      </c>
      <c r="O2090" s="215">
        <v>21894</v>
      </c>
      <c r="P2090" s="213">
        <v>0</v>
      </c>
      <c r="Q2090" s="216">
        <v>0</v>
      </c>
      <c r="R2090" s="215">
        <v>0</v>
      </c>
      <c r="S2090" s="213">
        <v>3</v>
      </c>
      <c r="T2090" s="214">
        <v>7298</v>
      </c>
      <c r="U2090" s="217">
        <v>21894</v>
      </c>
      <c r="V2090" s="213">
        <v>701</v>
      </c>
      <c r="W2090" s="216">
        <v>7297.9472180000002</v>
      </c>
      <c r="X2090" s="215">
        <v>5115861</v>
      </c>
      <c r="Y2090" s="213">
        <v>0</v>
      </c>
      <c r="Z2090" s="216">
        <v>0</v>
      </c>
      <c r="AA2090" s="215">
        <v>0</v>
      </c>
      <c r="AB2090" s="213">
        <v>15</v>
      </c>
      <c r="AC2090" s="216">
        <v>7298</v>
      </c>
      <c r="AD2090" s="215">
        <v>109470</v>
      </c>
      <c r="AE2090" s="213">
        <v>0</v>
      </c>
      <c r="AF2090" s="216">
        <v>0</v>
      </c>
      <c r="AG2090" s="215">
        <v>0</v>
      </c>
      <c r="AH2090" s="213">
        <v>716</v>
      </c>
      <c r="AI2090" s="214">
        <v>7297.948324</v>
      </c>
      <c r="AJ2090" s="215">
        <v>5225331</v>
      </c>
      <c r="AK2090" s="218">
        <v>53</v>
      </c>
      <c r="AL2090" s="214">
        <v>7297.9</v>
      </c>
      <c r="AM2090" s="215">
        <v>386788</v>
      </c>
      <c r="AN2090" s="229">
        <f t="shared" si="374"/>
        <v>1.4113772329917091E-4</v>
      </c>
      <c r="AO2090" s="230">
        <f t="shared" si="375"/>
        <v>6.8920676202860853E-2</v>
      </c>
      <c r="AP2090" s="38" t="s">
        <v>4</v>
      </c>
      <c r="AQ2090" s="38" t="str">
        <f t="shared" si="376"/>
        <v>상품</v>
      </c>
      <c r="AR2090" s="40">
        <f t="shared" si="377"/>
        <v>0</v>
      </c>
      <c r="AS2090" s="41">
        <f t="shared" si="378"/>
        <v>386788</v>
      </c>
      <c r="AT2090" s="42">
        <f t="shared" si="379"/>
        <v>0</v>
      </c>
      <c r="AU2090" s="43">
        <f t="shared" si="380"/>
        <v>386788</v>
      </c>
      <c r="AV2090" s="95">
        <f t="shared" si="373"/>
        <v>386788.69999999995</v>
      </c>
      <c r="AW2090" s="61" t="str">
        <f t="shared" si="373"/>
        <v/>
      </c>
      <c r="AX2090" s="61" t="str">
        <f t="shared" si="373"/>
        <v/>
      </c>
      <c r="AY2090" s="61" t="str">
        <f t="shared" si="373"/>
        <v/>
      </c>
      <c r="AZ2090" s="44" t="str">
        <f t="shared" si="373"/>
        <v/>
      </c>
      <c r="BA2090" s="45"/>
      <c r="BB2090" s="97">
        <v>53</v>
      </c>
      <c r="BC2090" s="98">
        <v>0</v>
      </c>
      <c r="BD2090" s="98">
        <v>0</v>
      </c>
      <c r="BE2090" s="98">
        <v>0</v>
      </c>
      <c r="BF2090" s="98">
        <v>0</v>
      </c>
      <c r="BG2090" s="99">
        <f t="shared" si="372"/>
        <v>53</v>
      </c>
      <c r="BH2090" s="52">
        <f t="shared" si="381"/>
        <v>0</v>
      </c>
      <c r="BI2090" s="53">
        <f>IFERROR(IF(ROUND(V2090/((D2090+AK2090)/2),1)&lt;0,0,ROUND(V2090/((D2090+AK2090)/2),1)),0)</f>
        <v>1.7</v>
      </c>
      <c r="BJ2090" s="55" t="str">
        <f>IF(AK2090=0,"정상",IF(AP2090="악성","악성",IF(AND(BL2090&gt;3,BI2090&lt;0.5),"악성",IF(AND(AP2090="정상",BL2090&lt;=3),"정상",IF(BI2090&gt;1,"정상","부진")))))</f>
        <v>정상</v>
      </c>
      <c r="BK2090" s="54">
        <v>45627</v>
      </c>
      <c r="BL2090" s="52">
        <f t="shared" si="382"/>
        <v>22</v>
      </c>
    </row>
    <row r="2091" spans="1:64" ht="17.100000000000001" customHeight="1">
      <c r="A2091" s="58" t="s">
        <v>5</v>
      </c>
      <c r="B2091" s="57" t="s">
        <v>4213</v>
      </c>
      <c r="C2091" s="56" t="s">
        <v>4214</v>
      </c>
      <c r="D2091" s="213">
        <v>4135</v>
      </c>
      <c r="E2091" s="214">
        <v>2853.8710000000001</v>
      </c>
      <c r="F2091" s="215">
        <v>11800756</v>
      </c>
      <c r="G2091" s="213">
        <v>2448</v>
      </c>
      <c r="H2091" s="216">
        <v>3106.506535</v>
      </c>
      <c r="I2091" s="215">
        <v>7604728</v>
      </c>
      <c r="J2091" s="213">
        <v>0</v>
      </c>
      <c r="K2091" s="216">
        <v>0</v>
      </c>
      <c r="L2091" s="215">
        <v>0</v>
      </c>
      <c r="M2091" s="213">
        <v>3</v>
      </c>
      <c r="N2091" s="216">
        <v>3010</v>
      </c>
      <c r="O2091" s="215">
        <v>9030</v>
      </c>
      <c r="P2091" s="213">
        <v>0</v>
      </c>
      <c r="Q2091" s="216">
        <v>0</v>
      </c>
      <c r="R2091" s="215">
        <v>0</v>
      </c>
      <c r="S2091" s="213">
        <v>2451</v>
      </c>
      <c r="T2091" s="214">
        <v>3106.3884119999998</v>
      </c>
      <c r="U2091" s="217">
        <v>7613758</v>
      </c>
      <c r="V2091" s="213">
        <v>6519</v>
      </c>
      <c r="W2091" s="216">
        <v>2946.8010429999999</v>
      </c>
      <c r="X2091" s="215">
        <v>19210196</v>
      </c>
      <c r="Y2091" s="213">
        <v>0</v>
      </c>
      <c r="Z2091" s="216">
        <v>0</v>
      </c>
      <c r="AA2091" s="215">
        <v>0</v>
      </c>
      <c r="AB2091" s="213">
        <v>20</v>
      </c>
      <c r="AC2091" s="216">
        <v>2959.3</v>
      </c>
      <c r="AD2091" s="215">
        <v>59186</v>
      </c>
      <c r="AE2091" s="213">
        <v>0</v>
      </c>
      <c r="AF2091" s="216">
        <v>0</v>
      </c>
      <c r="AG2091" s="215">
        <v>0</v>
      </c>
      <c r="AH2091" s="213">
        <v>6539</v>
      </c>
      <c r="AI2091" s="214">
        <v>2946.8392720000002</v>
      </c>
      <c r="AJ2091" s="215">
        <v>19269382</v>
      </c>
      <c r="AK2091" s="218">
        <v>47</v>
      </c>
      <c r="AL2091" s="214">
        <v>3087.9295000000002</v>
      </c>
      <c r="AM2091" s="215">
        <v>145132</v>
      </c>
      <c r="AN2091" s="229">
        <f t="shared" si="374"/>
        <v>5.2958209814821743E-5</v>
      </c>
      <c r="AO2091" s="230">
        <f t="shared" si="375"/>
        <v>7.1363498329790461E-3</v>
      </c>
      <c r="AP2091" s="38" t="s">
        <v>2</v>
      </c>
      <c r="AQ2091" s="38" t="str">
        <f t="shared" si="376"/>
        <v>상품</v>
      </c>
      <c r="AR2091" s="40">
        <f t="shared" si="377"/>
        <v>0</v>
      </c>
      <c r="AS2091" s="41">
        <f t="shared" si="378"/>
        <v>0</v>
      </c>
      <c r="AT2091" s="42">
        <f t="shared" si="379"/>
        <v>145132</v>
      </c>
      <c r="AU2091" s="43">
        <f t="shared" si="380"/>
        <v>145132</v>
      </c>
      <c r="AV2091" s="95">
        <f t="shared" si="373"/>
        <v>145132.68650000001</v>
      </c>
      <c r="AW2091" s="61" t="str">
        <f t="shared" si="373"/>
        <v/>
      </c>
      <c r="AX2091" s="61" t="str">
        <f t="shared" si="373"/>
        <v/>
      </c>
      <c r="AY2091" s="61" t="str">
        <f t="shared" si="373"/>
        <v/>
      </c>
      <c r="AZ2091" s="44" t="str">
        <f t="shared" si="373"/>
        <v/>
      </c>
      <c r="BA2091" s="45"/>
      <c r="BB2091" s="97">
        <v>47</v>
      </c>
      <c r="BC2091" s="98">
        <v>0</v>
      </c>
      <c r="BD2091" s="98">
        <v>0</v>
      </c>
      <c r="BE2091" s="98">
        <v>0</v>
      </c>
      <c r="BF2091" s="98">
        <v>0</v>
      </c>
      <c r="BG2091" s="99">
        <f t="shared" si="372"/>
        <v>47</v>
      </c>
      <c r="BH2091" s="52">
        <f t="shared" si="381"/>
        <v>0</v>
      </c>
      <c r="BI2091" s="53">
        <f>IFERROR(IF(ROUND(V2091/((D2091+AK2091)/2),1)&lt;0,0,ROUND(V2091/((D2091+AK2091)/2),1)),0)</f>
        <v>3.1</v>
      </c>
      <c r="BJ2091" s="55" t="str">
        <f>IF(AK2091=0,"정상",IF(AP2091="악성","악성",IF(AND(BL2091&gt;3,BI2091&lt;0.5),"악성",IF(AND(AP2091="정상",BL2091&lt;=3),"정상",IF(BI2091&gt;1,"정상","부진")))))</f>
        <v>정상</v>
      </c>
      <c r="BK2091" s="54">
        <v>45931</v>
      </c>
      <c r="BL2091" s="52">
        <f t="shared" si="382"/>
        <v>12</v>
      </c>
    </row>
    <row r="2092" spans="1:64" ht="17.100000000000001" customHeight="1">
      <c r="A2092" s="58" t="s">
        <v>5</v>
      </c>
      <c r="B2092" s="57" t="s">
        <v>4215</v>
      </c>
      <c r="C2092" s="56" t="s">
        <v>4216</v>
      </c>
      <c r="D2092" s="213">
        <v>4344</v>
      </c>
      <c r="E2092" s="214">
        <v>2853.8674000000001</v>
      </c>
      <c r="F2092" s="215">
        <v>12397199</v>
      </c>
      <c r="G2092" s="213">
        <v>4224</v>
      </c>
      <c r="H2092" s="216">
        <v>3090.1304449999998</v>
      </c>
      <c r="I2092" s="215">
        <v>13052711</v>
      </c>
      <c r="J2092" s="213">
        <v>0</v>
      </c>
      <c r="K2092" s="216">
        <v>0</v>
      </c>
      <c r="L2092" s="215">
        <v>0</v>
      </c>
      <c r="M2092" s="213">
        <v>11</v>
      </c>
      <c r="N2092" s="216">
        <v>2896.9090900000001</v>
      </c>
      <c r="O2092" s="215">
        <v>31866</v>
      </c>
      <c r="P2092" s="213">
        <v>0</v>
      </c>
      <c r="Q2092" s="216">
        <v>0</v>
      </c>
      <c r="R2092" s="215">
        <v>0</v>
      </c>
      <c r="S2092" s="213">
        <v>4235</v>
      </c>
      <c r="T2092" s="214">
        <v>3089.6285710000002</v>
      </c>
      <c r="U2092" s="217">
        <v>13084577</v>
      </c>
      <c r="V2092" s="213">
        <v>7600</v>
      </c>
      <c r="W2092" s="216">
        <v>2955.1350000000002</v>
      </c>
      <c r="X2092" s="215">
        <v>22459026</v>
      </c>
      <c r="Y2092" s="213">
        <v>0</v>
      </c>
      <c r="Z2092" s="216">
        <v>0</v>
      </c>
      <c r="AA2092" s="215">
        <v>0</v>
      </c>
      <c r="AB2092" s="213">
        <v>45</v>
      </c>
      <c r="AC2092" s="216">
        <v>3011.311111</v>
      </c>
      <c r="AD2092" s="215">
        <v>135509</v>
      </c>
      <c r="AE2092" s="213">
        <v>0</v>
      </c>
      <c r="AF2092" s="216">
        <v>0</v>
      </c>
      <c r="AG2092" s="215">
        <v>0</v>
      </c>
      <c r="AH2092" s="213">
        <v>7645</v>
      </c>
      <c r="AI2092" s="214">
        <v>2955.4656629999999</v>
      </c>
      <c r="AJ2092" s="215">
        <v>22594535</v>
      </c>
      <c r="AK2092" s="218">
        <v>934</v>
      </c>
      <c r="AL2092" s="214">
        <v>3091.2654000000002</v>
      </c>
      <c r="AM2092" s="215">
        <v>2887241</v>
      </c>
      <c r="AN2092" s="229">
        <f t="shared" si="374"/>
        <v>1.0535451496841203E-3</v>
      </c>
      <c r="AO2092" s="230">
        <f t="shared" si="375"/>
        <v>0.10887049772700781</v>
      </c>
      <c r="AP2092" s="38" t="s">
        <v>2</v>
      </c>
      <c r="AQ2092" s="38" t="str">
        <f t="shared" si="376"/>
        <v>상품</v>
      </c>
      <c r="AR2092" s="40">
        <f t="shared" si="377"/>
        <v>0</v>
      </c>
      <c r="AS2092" s="41">
        <f t="shared" si="378"/>
        <v>0</v>
      </c>
      <c r="AT2092" s="42">
        <f t="shared" si="379"/>
        <v>2887241</v>
      </c>
      <c r="AU2092" s="43">
        <f t="shared" si="380"/>
        <v>2887241</v>
      </c>
      <c r="AV2092" s="95">
        <f t="shared" si="373"/>
        <v>2887241.8836000003</v>
      </c>
      <c r="AW2092" s="61" t="str">
        <f t="shared" si="373"/>
        <v/>
      </c>
      <c r="AX2092" s="61" t="str">
        <f t="shared" si="373"/>
        <v/>
      </c>
      <c r="AY2092" s="61" t="str">
        <f t="shared" si="373"/>
        <v/>
      </c>
      <c r="AZ2092" s="44" t="str">
        <f t="shared" si="373"/>
        <v/>
      </c>
      <c r="BA2092" s="45"/>
      <c r="BB2092" s="97">
        <v>934</v>
      </c>
      <c r="BC2092" s="98">
        <v>0</v>
      </c>
      <c r="BD2092" s="98">
        <v>0</v>
      </c>
      <c r="BE2092" s="98">
        <v>0</v>
      </c>
      <c r="BF2092" s="98">
        <v>0</v>
      </c>
      <c r="BG2092" s="99">
        <f t="shared" si="372"/>
        <v>934</v>
      </c>
      <c r="BH2092" s="52">
        <f t="shared" si="381"/>
        <v>0</v>
      </c>
      <c r="BI2092" s="53">
        <f>IFERROR(IF(ROUND(V2092/((D2092+AK2092)/2),1)&lt;0,0,ROUND(V2092/((D2092+AK2092)/2),1)),0)</f>
        <v>2.9</v>
      </c>
      <c r="BJ2092" s="55" t="str">
        <f>IF(AK2092=0,"정상",IF(AP2092="악성","악성",IF(AND(BL2092&gt;3,BI2092&lt;0.5),"악성",IF(AND(AP2092="정상",BL2092&lt;=3),"정상",IF(BI2092&gt;1,"정상","부진")))))</f>
        <v>정상</v>
      </c>
      <c r="BK2092" s="54">
        <v>45931</v>
      </c>
      <c r="BL2092" s="52">
        <f t="shared" si="382"/>
        <v>12</v>
      </c>
    </row>
    <row r="2093" spans="1:64" ht="17.100000000000001" customHeight="1">
      <c r="A2093" s="58" t="s">
        <v>5</v>
      </c>
      <c r="B2093" s="57" t="s">
        <v>4217</v>
      </c>
      <c r="C2093" s="56" t="s">
        <v>4218</v>
      </c>
      <c r="D2093" s="213">
        <v>3827</v>
      </c>
      <c r="E2093" s="214">
        <v>2853.8672000000001</v>
      </c>
      <c r="F2093" s="215">
        <v>10921749</v>
      </c>
      <c r="G2093" s="213">
        <v>5904</v>
      </c>
      <c r="H2093" s="216">
        <v>3110.3619570000001</v>
      </c>
      <c r="I2093" s="215">
        <v>18363577</v>
      </c>
      <c r="J2093" s="213">
        <v>0</v>
      </c>
      <c r="K2093" s="216">
        <v>0</v>
      </c>
      <c r="L2093" s="215">
        <v>0</v>
      </c>
      <c r="M2093" s="213">
        <v>11</v>
      </c>
      <c r="N2093" s="216">
        <v>2921</v>
      </c>
      <c r="O2093" s="215">
        <v>32131</v>
      </c>
      <c r="P2093" s="213">
        <v>0</v>
      </c>
      <c r="Q2093" s="216">
        <v>0</v>
      </c>
      <c r="R2093" s="215">
        <v>0</v>
      </c>
      <c r="S2093" s="213">
        <v>5915</v>
      </c>
      <c r="T2093" s="214">
        <v>3110.0098050000001</v>
      </c>
      <c r="U2093" s="217">
        <v>18395708</v>
      </c>
      <c r="V2093" s="213">
        <v>7559</v>
      </c>
      <c r="W2093" s="216">
        <v>2981.8497149999998</v>
      </c>
      <c r="X2093" s="215">
        <v>22539802</v>
      </c>
      <c r="Y2093" s="213">
        <v>0</v>
      </c>
      <c r="Z2093" s="216">
        <v>0</v>
      </c>
      <c r="AA2093" s="215">
        <v>0</v>
      </c>
      <c r="AB2093" s="213">
        <v>65</v>
      </c>
      <c r="AC2093" s="216">
        <v>2952.8307690000001</v>
      </c>
      <c r="AD2093" s="215">
        <v>191934</v>
      </c>
      <c r="AE2093" s="213">
        <v>0</v>
      </c>
      <c r="AF2093" s="216">
        <v>0</v>
      </c>
      <c r="AG2093" s="215">
        <v>0</v>
      </c>
      <c r="AH2093" s="213">
        <v>7624</v>
      </c>
      <c r="AI2093" s="214">
        <v>2981.602308</v>
      </c>
      <c r="AJ2093" s="215">
        <v>22731736</v>
      </c>
      <c r="AK2093" s="218">
        <v>2118</v>
      </c>
      <c r="AL2093" s="214">
        <v>3109.4058</v>
      </c>
      <c r="AM2093" s="215">
        <v>6585721</v>
      </c>
      <c r="AN2093" s="229">
        <f t="shared" si="374"/>
        <v>2.4031088560750053E-3</v>
      </c>
      <c r="AO2093" s="230">
        <f t="shared" si="375"/>
        <v>0.21740915623075344</v>
      </c>
      <c r="AP2093" s="38" t="s">
        <v>2</v>
      </c>
      <c r="AQ2093" s="38" t="str">
        <f t="shared" si="376"/>
        <v>상품</v>
      </c>
      <c r="AR2093" s="40">
        <f t="shared" si="377"/>
        <v>0</v>
      </c>
      <c r="AS2093" s="41">
        <f t="shared" si="378"/>
        <v>0</v>
      </c>
      <c r="AT2093" s="42">
        <f t="shared" si="379"/>
        <v>6585721</v>
      </c>
      <c r="AU2093" s="43">
        <f t="shared" si="380"/>
        <v>6585721</v>
      </c>
      <c r="AV2093" s="95">
        <f t="shared" si="373"/>
        <v>6585721.4844000004</v>
      </c>
      <c r="AW2093" s="61" t="str">
        <f t="shared" si="373"/>
        <v/>
      </c>
      <c r="AX2093" s="61" t="str">
        <f t="shared" si="373"/>
        <v/>
      </c>
      <c r="AY2093" s="61" t="str">
        <f t="shared" si="373"/>
        <v/>
      </c>
      <c r="AZ2093" s="44" t="str">
        <f t="shared" si="373"/>
        <v/>
      </c>
      <c r="BA2093" s="45"/>
      <c r="BB2093" s="97">
        <v>2118</v>
      </c>
      <c r="BC2093" s="98">
        <v>0</v>
      </c>
      <c r="BD2093" s="98">
        <v>0</v>
      </c>
      <c r="BE2093" s="98">
        <v>0</v>
      </c>
      <c r="BF2093" s="98">
        <v>0</v>
      </c>
      <c r="BG2093" s="99">
        <f t="shared" si="372"/>
        <v>2118</v>
      </c>
      <c r="BH2093" s="52">
        <f t="shared" si="381"/>
        <v>0</v>
      </c>
      <c r="BI2093" s="53">
        <f>IFERROR(IF(ROUND(V2093/((D2093+AK2093)/2),1)&lt;0,0,ROUND(V2093/((D2093+AK2093)/2),1)),0)</f>
        <v>2.5</v>
      </c>
      <c r="BJ2093" s="55" t="str">
        <f>IF(AK2093=0,"정상",IF(AP2093="악성","악성",IF(AND(BL2093&gt;3,BI2093&lt;0.5),"악성",IF(AND(AP2093="정상",BL2093&lt;=3),"정상",IF(BI2093&gt;1,"정상","부진")))))</f>
        <v>정상</v>
      </c>
      <c r="BK2093" s="54">
        <v>46113</v>
      </c>
      <c r="BL2093" s="52">
        <f t="shared" si="382"/>
        <v>6</v>
      </c>
    </row>
    <row r="2094" spans="1:64" ht="17.100000000000001" customHeight="1">
      <c r="A2094" s="58" t="s">
        <v>5</v>
      </c>
      <c r="B2094" s="57" t="s">
        <v>4219</v>
      </c>
      <c r="C2094" s="56" t="s">
        <v>4220</v>
      </c>
      <c r="D2094" s="213">
        <v>4655</v>
      </c>
      <c r="E2094" s="214">
        <v>2853.8672000000001</v>
      </c>
      <c r="F2094" s="215">
        <v>13284751</v>
      </c>
      <c r="G2094" s="213">
        <v>4752</v>
      </c>
      <c r="H2094" s="216">
        <v>3093.203493</v>
      </c>
      <c r="I2094" s="215">
        <v>14698903</v>
      </c>
      <c r="J2094" s="213">
        <v>0</v>
      </c>
      <c r="K2094" s="216">
        <v>0</v>
      </c>
      <c r="L2094" s="215">
        <v>0</v>
      </c>
      <c r="M2094" s="213">
        <v>13</v>
      </c>
      <c r="N2094" s="216">
        <v>3042.2307689999998</v>
      </c>
      <c r="O2094" s="215">
        <v>39549</v>
      </c>
      <c r="P2094" s="213">
        <v>0</v>
      </c>
      <c r="Q2094" s="216">
        <v>0</v>
      </c>
      <c r="R2094" s="215">
        <v>0</v>
      </c>
      <c r="S2094" s="213">
        <v>4765</v>
      </c>
      <c r="T2094" s="214">
        <v>3093.0644280000001</v>
      </c>
      <c r="U2094" s="217">
        <v>14738452</v>
      </c>
      <c r="V2094" s="213">
        <v>6119</v>
      </c>
      <c r="W2094" s="216">
        <v>2933.7200520000001</v>
      </c>
      <c r="X2094" s="215">
        <v>17951433</v>
      </c>
      <c r="Y2094" s="213">
        <v>0</v>
      </c>
      <c r="Z2094" s="216">
        <v>0</v>
      </c>
      <c r="AA2094" s="215">
        <v>0</v>
      </c>
      <c r="AB2094" s="213">
        <v>17</v>
      </c>
      <c r="AC2094" s="216">
        <v>2899</v>
      </c>
      <c r="AD2094" s="215">
        <v>49283</v>
      </c>
      <c r="AE2094" s="213">
        <v>0</v>
      </c>
      <c r="AF2094" s="216">
        <v>0</v>
      </c>
      <c r="AG2094" s="215">
        <v>0</v>
      </c>
      <c r="AH2094" s="213">
        <v>6136</v>
      </c>
      <c r="AI2094" s="214">
        <v>2933.6238589999998</v>
      </c>
      <c r="AJ2094" s="215">
        <v>18000716</v>
      </c>
      <c r="AK2094" s="218">
        <v>3284</v>
      </c>
      <c r="AL2094" s="214">
        <v>3051.9146000000001</v>
      </c>
      <c r="AM2094" s="215">
        <v>10022487</v>
      </c>
      <c r="AN2094" s="229">
        <f t="shared" si="374"/>
        <v>3.657173947939278E-3</v>
      </c>
      <c r="AO2094" s="230">
        <f t="shared" si="375"/>
        <v>0.34861995753715497</v>
      </c>
      <c r="AP2094" s="38" t="s">
        <v>2</v>
      </c>
      <c r="AQ2094" s="38" t="str">
        <f t="shared" si="376"/>
        <v>상품</v>
      </c>
      <c r="AR2094" s="40">
        <f t="shared" si="377"/>
        <v>0</v>
      </c>
      <c r="AS2094" s="41">
        <f t="shared" si="378"/>
        <v>0</v>
      </c>
      <c r="AT2094" s="42">
        <f t="shared" si="379"/>
        <v>10022487</v>
      </c>
      <c r="AU2094" s="43">
        <f t="shared" si="380"/>
        <v>10022487</v>
      </c>
      <c r="AV2094" s="95">
        <f t="shared" si="373"/>
        <v>10022487.546399999</v>
      </c>
      <c r="AW2094" s="61" t="str">
        <f t="shared" si="373"/>
        <v/>
      </c>
      <c r="AX2094" s="61" t="str">
        <f t="shared" si="373"/>
        <v/>
      </c>
      <c r="AY2094" s="61" t="str">
        <f t="shared" si="373"/>
        <v/>
      </c>
      <c r="AZ2094" s="44" t="str">
        <f t="shared" si="373"/>
        <v/>
      </c>
      <c r="BA2094" s="45"/>
      <c r="BB2094" s="97">
        <v>3284</v>
      </c>
      <c r="BC2094" s="98">
        <v>0</v>
      </c>
      <c r="BD2094" s="98">
        <v>0</v>
      </c>
      <c r="BE2094" s="98">
        <v>0</v>
      </c>
      <c r="BF2094" s="98">
        <v>0</v>
      </c>
      <c r="BG2094" s="99">
        <f t="shared" si="372"/>
        <v>3284</v>
      </c>
      <c r="BH2094" s="52">
        <f t="shared" si="381"/>
        <v>0</v>
      </c>
      <c r="BI2094" s="53">
        <f>IFERROR(IF(ROUND(V2094/((D2094+AK2094)/2),1)&lt;0,0,ROUND(V2094/((D2094+AK2094)/2),1)),0)</f>
        <v>1.5</v>
      </c>
      <c r="BJ2094" s="55" t="str">
        <f>IF(AK2094=0,"정상",IF(AP2094="악성","악성",IF(AND(BL2094&gt;3,BI2094&lt;0.5),"악성",IF(AND(AP2094="정상",BL2094&lt;=3),"정상",IF(BI2094&gt;1,"정상","부진")))))</f>
        <v>정상</v>
      </c>
      <c r="BK2094" s="54">
        <v>46113</v>
      </c>
      <c r="BL2094" s="52">
        <f t="shared" si="382"/>
        <v>6</v>
      </c>
    </row>
    <row r="2095" spans="1:64" ht="17.100000000000001" customHeight="1">
      <c r="A2095" s="58" t="s">
        <v>5</v>
      </c>
      <c r="B2095" s="57" t="s">
        <v>4221</v>
      </c>
      <c r="C2095" s="56" t="s">
        <v>4222</v>
      </c>
      <c r="D2095" s="213">
        <v>4317</v>
      </c>
      <c r="E2095" s="214">
        <v>2853.8672000000001</v>
      </c>
      <c r="F2095" s="215">
        <v>12320145</v>
      </c>
      <c r="G2095" s="213">
        <v>2448</v>
      </c>
      <c r="H2095" s="216">
        <v>3106.506535</v>
      </c>
      <c r="I2095" s="215">
        <v>7604728</v>
      </c>
      <c r="J2095" s="213">
        <v>0</v>
      </c>
      <c r="K2095" s="216">
        <v>0</v>
      </c>
      <c r="L2095" s="215">
        <v>0</v>
      </c>
      <c r="M2095" s="213">
        <v>3</v>
      </c>
      <c r="N2095" s="216">
        <v>3118.333333</v>
      </c>
      <c r="O2095" s="215">
        <v>9355</v>
      </c>
      <c r="P2095" s="213">
        <v>0</v>
      </c>
      <c r="Q2095" s="216">
        <v>0</v>
      </c>
      <c r="R2095" s="215">
        <v>0</v>
      </c>
      <c r="S2095" s="213">
        <v>2451</v>
      </c>
      <c r="T2095" s="214">
        <v>3106.5210109999998</v>
      </c>
      <c r="U2095" s="217">
        <v>7614083</v>
      </c>
      <c r="V2095" s="213">
        <v>6620</v>
      </c>
      <c r="W2095" s="216">
        <v>2946.0436549999999</v>
      </c>
      <c r="X2095" s="215">
        <v>19502809</v>
      </c>
      <c r="Y2095" s="213">
        <v>0</v>
      </c>
      <c r="Z2095" s="216">
        <v>0</v>
      </c>
      <c r="AA2095" s="215">
        <v>0</v>
      </c>
      <c r="AB2095" s="213">
        <v>113</v>
      </c>
      <c r="AC2095" s="216">
        <v>2863.778761</v>
      </c>
      <c r="AD2095" s="215">
        <v>323607</v>
      </c>
      <c r="AE2095" s="213">
        <v>0</v>
      </c>
      <c r="AF2095" s="216">
        <v>0</v>
      </c>
      <c r="AG2095" s="215">
        <v>0</v>
      </c>
      <c r="AH2095" s="213">
        <v>6733</v>
      </c>
      <c r="AI2095" s="214">
        <v>2944.6630030000001</v>
      </c>
      <c r="AJ2095" s="215">
        <v>19826416</v>
      </c>
      <c r="AK2095" s="218">
        <v>35</v>
      </c>
      <c r="AL2095" s="214">
        <v>3080.3512999999998</v>
      </c>
      <c r="AM2095" s="215">
        <v>107812</v>
      </c>
      <c r="AN2095" s="229">
        <f t="shared" si="374"/>
        <v>3.9340259326375721E-5</v>
      </c>
      <c r="AO2095" s="230">
        <f t="shared" si="375"/>
        <v>5.1713947990543732E-3</v>
      </c>
      <c r="AP2095" s="38" t="s">
        <v>2</v>
      </c>
      <c r="AQ2095" s="38" t="str">
        <f t="shared" si="376"/>
        <v>상품</v>
      </c>
      <c r="AR2095" s="40">
        <f t="shared" si="377"/>
        <v>0</v>
      </c>
      <c r="AS2095" s="41">
        <f t="shared" si="378"/>
        <v>0</v>
      </c>
      <c r="AT2095" s="42">
        <f t="shared" si="379"/>
        <v>107812</v>
      </c>
      <c r="AU2095" s="43">
        <f t="shared" si="380"/>
        <v>107812</v>
      </c>
      <c r="AV2095" s="95">
        <f t="shared" si="373"/>
        <v>107812.29549999999</v>
      </c>
      <c r="AW2095" s="61" t="str">
        <f t="shared" si="373"/>
        <v/>
      </c>
      <c r="AX2095" s="61" t="str">
        <f t="shared" si="373"/>
        <v/>
      </c>
      <c r="AY2095" s="61" t="str">
        <f t="shared" si="373"/>
        <v/>
      </c>
      <c r="AZ2095" s="44" t="str">
        <f t="shared" si="373"/>
        <v/>
      </c>
      <c r="BA2095" s="45"/>
      <c r="BB2095" s="97">
        <v>35</v>
      </c>
      <c r="BC2095" s="98">
        <v>0</v>
      </c>
      <c r="BD2095" s="98">
        <v>0</v>
      </c>
      <c r="BE2095" s="98">
        <v>0</v>
      </c>
      <c r="BF2095" s="98">
        <v>0</v>
      </c>
      <c r="BG2095" s="99">
        <f t="shared" si="372"/>
        <v>35</v>
      </c>
      <c r="BH2095" s="52">
        <f t="shared" si="381"/>
        <v>0</v>
      </c>
      <c r="BI2095" s="53">
        <f>IFERROR(IF(ROUND(V2095/((D2095+AK2095)/2),1)&lt;0,0,ROUND(V2095/((D2095+AK2095)/2),1)),0)</f>
        <v>3</v>
      </c>
      <c r="BJ2095" s="55" t="str">
        <f>IF(AK2095=0,"정상",IF(AP2095="악성","악성",IF(AND(BL2095&gt;3,BI2095&lt;0.5),"악성",IF(AND(AP2095="정상",BL2095&lt;=3),"정상",IF(BI2095&gt;1,"정상","부진")))))</f>
        <v>정상</v>
      </c>
      <c r="BK2095" s="54">
        <v>45931</v>
      </c>
      <c r="BL2095" s="52">
        <f t="shared" si="382"/>
        <v>12</v>
      </c>
    </row>
    <row r="2096" spans="1:64" ht="17.100000000000001" customHeight="1">
      <c r="A2096" s="58" t="s">
        <v>5</v>
      </c>
      <c r="B2096" s="57" t="s">
        <v>4223</v>
      </c>
      <c r="C2096" s="56" t="s">
        <v>4224</v>
      </c>
      <c r="D2096" s="213">
        <v>3776</v>
      </c>
      <c r="E2096" s="214">
        <v>2853.8672999999999</v>
      </c>
      <c r="F2096" s="215">
        <v>10776203</v>
      </c>
      <c r="G2096" s="213">
        <v>7728</v>
      </c>
      <c r="H2096" s="216">
        <v>3102.6040370000001</v>
      </c>
      <c r="I2096" s="215">
        <v>23976924</v>
      </c>
      <c r="J2096" s="213">
        <v>0</v>
      </c>
      <c r="K2096" s="216">
        <v>0</v>
      </c>
      <c r="L2096" s="215">
        <v>0</v>
      </c>
      <c r="M2096" s="213">
        <v>6</v>
      </c>
      <c r="N2096" s="216">
        <v>3097</v>
      </c>
      <c r="O2096" s="215">
        <v>18582</v>
      </c>
      <c r="P2096" s="213">
        <v>0</v>
      </c>
      <c r="Q2096" s="216">
        <v>0</v>
      </c>
      <c r="R2096" s="215">
        <v>0</v>
      </c>
      <c r="S2096" s="213">
        <v>7734</v>
      </c>
      <c r="T2096" s="214">
        <v>3102.5996890000001</v>
      </c>
      <c r="U2096" s="217">
        <v>23995506</v>
      </c>
      <c r="V2096" s="213">
        <v>8822</v>
      </c>
      <c r="W2096" s="216">
        <v>2992.58014</v>
      </c>
      <c r="X2096" s="215">
        <v>26400542</v>
      </c>
      <c r="Y2096" s="213">
        <v>0</v>
      </c>
      <c r="Z2096" s="216">
        <v>0</v>
      </c>
      <c r="AA2096" s="215">
        <v>0</v>
      </c>
      <c r="AB2096" s="213">
        <v>41</v>
      </c>
      <c r="AC2096" s="216">
        <v>3036.829268</v>
      </c>
      <c r="AD2096" s="215">
        <v>124510</v>
      </c>
      <c r="AE2096" s="213">
        <v>0</v>
      </c>
      <c r="AF2096" s="216">
        <v>0</v>
      </c>
      <c r="AG2096" s="215">
        <v>0</v>
      </c>
      <c r="AH2096" s="213">
        <v>8863</v>
      </c>
      <c r="AI2096" s="214">
        <v>2992.7848349999999</v>
      </c>
      <c r="AJ2096" s="215">
        <v>26525052</v>
      </c>
      <c r="AK2096" s="218">
        <v>2647</v>
      </c>
      <c r="AL2096" s="214">
        <v>3115.4733000000001</v>
      </c>
      <c r="AM2096" s="215">
        <v>8246657</v>
      </c>
      <c r="AN2096" s="229">
        <f t="shared" si="374"/>
        <v>3.009179172593697E-3</v>
      </c>
      <c r="AO2096" s="230">
        <f t="shared" si="375"/>
        <v>0.22997393570807992</v>
      </c>
      <c r="AP2096" s="38" t="s">
        <v>2</v>
      </c>
      <c r="AQ2096" s="38" t="str">
        <f t="shared" si="376"/>
        <v>상품</v>
      </c>
      <c r="AR2096" s="40">
        <f t="shared" si="377"/>
        <v>0</v>
      </c>
      <c r="AS2096" s="41">
        <f t="shared" si="378"/>
        <v>0</v>
      </c>
      <c r="AT2096" s="42">
        <f t="shared" si="379"/>
        <v>8246657</v>
      </c>
      <c r="AU2096" s="43">
        <f t="shared" si="380"/>
        <v>8246657</v>
      </c>
      <c r="AV2096" s="95">
        <f t="shared" si="373"/>
        <v>8246657.8251</v>
      </c>
      <c r="AW2096" s="61" t="str">
        <f t="shared" si="373"/>
        <v/>
      </c>
      <c r="AX2096" s="61" t="str">
        <f t="shared" si="373"/>
        <v/>
      </c>
      <c r="AY2096" s="61" t="str">
        <f t="shared" si="373"/>
        <v/>
      </c>
      <c r="AZ2096" s="44" t="str">
        <f t="shared" si="373"/>
        <v/>
      </c>
      <c r="BA2096" s="45"/>
      <c r="BB2096" s="97">
        <v>2647</v>
      </c>
      <c r="BC2096" s="98">
        <v>0</v>
      </c>
      <c r="BD2096" s="98">
        <v>0</v>
      </c>
      <c r="BE2096" s="98">
        <v>0</v>
      </c>
      <c r="BF2096" s="98">
        <v>0</v>
      </c>
      <c r="BG2096" s="99">
        <f t="shared" si="372"/>
        <v>2647</v>
      </c>
      <c r="BH2096" s="52">
        <f t="shared" si="381"/>
        <v>0</v>
      </c>
      <c r="BI2096" s="53">
        <f>IFERROR(IF(ROUND(V2096/((D2096+AK2096)/2),1)&lt;0,0,ROUND(V2096/((D2096+AK2096)/2),1)),0)</f>
        <v>2.7</v>
      </c>
      <c r="BJ2096" s="55" t="str">
        <f>IF(AK2096=0,"정상",IF(AP2096="악성","악성",IF(AND(BL2096&gt;3,BI2096&lt;0.5),"악성",IF(AND(AP2096="정상",BL2096&lt;=3),"정상",IF(BI2096&gt;1,"정상","부진")))))</f>
        <v>정상</v>
      </c>
      <c r="BK2096" s="54">
        <v>46113</v>
      </c>
      <c r="BL2096" s="52">
        <f t="shared" si="382"/>
        <v>6</v>
      </c>
    </row>
    <row r="2097" spans="1:64" ht="17.100000000000001" customHeight="1">
      <c r="A2097" s="58" t="s">
        <v>5</v>
      </c>
      <c r="B2097" s="57" t="s">
        <v>4225</v>
      </c>
      <c r="C2097" s="56" t="s">
        <v>4226</v>
      </c>
      <c r="D2097" s="213">
        <v>4088</v>
      </c>
      <c r="E2097" s="214">
        <v>2853.8670999999999</v>
      </c>
      <c r="F2097" s="215">
        <v>11666609</v>
      </c>
      <c r="G2097" s="213">
        <v>6624</v>
      </c>
      <c r="H2097" s="216">
        <v>3101.9531999999999</v>
      </c>
      <c r="I2097" s="215">
        <v>20547338</v>
      </c>
      <c r="J2097" s="213">
        <v>0</v>
      </c>
      <c r="K2097" s="216">
        <v>0</v>
      </c>
      <c r="L2097" s="215">
        <v>0</v>
      </c>
      <c r="M2097" s="213">
        <v>2</v>
      </c>
      <c r="N2097" s="216">
        <v>2967</v>
      </c>
      <c r="O2097" s="215">
        <v>5934</v>
      </c>
      <c r="P2097" s="213">
        <v>0</v>
      </c>
      <c r="Q2097" s="216">
        <v>0</v>
      </c>
      <c r="R2097" s="215">
        <v>0</v>
      </c>
      <c r="S2097" s="213">
        <v>6626</v>
      </c>
      <c r="T2097" s="214">
        <v>3101.9124660000002</v>
      </c>
      <c r="U2097" s="217">
        <v>20553272</v>
      </c>
      <c r="V2097" s="213">
        <v>8378</v>
      </c>
      <c r="W2097" s="216">
        <v>2977.0597990000001</v>
      </c>
      <c r="X2097" s="215">
        <v>24941807</v>
      </c>
      <c r="Y2097" s="213">
        <v>0</v>
      </c>
      <c r="Z2097" s="216">
        <v>0</v>
      </c>
      <c r="AA2097" s="215">
        <v>0</v>
      </c>
      <c r="AB2097" s="213">
        <v>13</v>
      </c>
      <c r="AC2097" s="216">
        <v>3019.3076919999999</v>
      </c>
      <c r="AD2097" s="215">
        <v>39251</v>
      </c>
      <c r="AE2097" s="213">
        <v>0</v>
      </c>
      <c r="AF2097" s="216">
        <v>0</v>
      </c>
      <c r="AG2097" s="215">
        <v>0</v>
      </c>
      <c r="AH2097" s="213">
        <v>8391</v>
      </c>
      <c r="AI2097" s="214">
        <v>2977.1252530000002</v>
      </c>
      <c r="AJ2097" s="215">
        <v>24981058</v>
      </c>
      <c r="AK2097" s="218">
        <v>2323</v>
      </c>
      <c r="AL2097" s="214">
        <v>3116.1532000000002</v>
      </c>
      <c r="AM2097" s="215">
        <v>7238823</v>
      </c>
      <c r="AN2097" s="229">
        <f t="shared" si="374"/>
        <v>2.6414237194165129E-3</v>
      </c>
      <c r="AO2097" s="230">
        <f t="shared" si="375"/>
        <v>0.2168191151764047</v>
      </c>
      <c r="AP2097" s="38" t="s">
        <v>2</v>
      </c>
      <c r="AQ2097" s="38" t="str">
        <f t="shared" si="376"/>
        <v>상품</v>
      </c>
      <c r="AR2097" s="40">
        <f t="shared" si="377"/>
        <v>0</v>
      </c>
      <c r="AS2097" s="41">
        <f t="shared" si="378"/>
        <v>0</v>
      </c>
      <c r="AT2097" s="42">
        <f t="shared" si="379"/>
        <v>7238823</v>
      </c>
      <c r="AU2097" s="43">
        <f t="shared" si="380"/>
        <v>7238823</v>
      </c>
      <c r="AV2097" s="95">
        <f t="shared" si="373"/>
        <v>7238823.8836000003</v>
      </c>
      <c r="AW2097" s="61" t="str">
        <f t="shared" si="373"/>
        <v/>
      </c>
      <c r="AX2097" s="61" t="str">
        <f t="shared" si="373"/>
        <v/>
      </c>
      <c r="AY2097" s="61" t="str">
        <f t="shared" si="373"/>
        <v/>
      </c>
      <c r="AZ2097" s="44" t="str">
        <f t="shared" si="373"/>
        <v/>
      </c>
      <c r="BA2097" s="45"/>
      <c r="BB2097" s="97">
        <v>2323</v>
      </c>
      <c r="BC2097" s="98">
        <v>0</v>
      </c>
      <c r="BD2097" s="98">
        <v>0</v>
      </c>
      <c r="BE2097" s="98">
        <v>0</v>
      </c>
      <c r="BF2097" s="98">
        <v>0</v>
      </c>
      <c r="BG2097" s="99">
        <f t="shared" si="372"/>
        <v>2323</v>
      </c>
      <c r="BH2097" s="52">
        <f t="shared" si="381"/>
        <v>0</v>
      </c>
      <c r="BI2097" s="53">
        <f>IFERROR(IF(ROUND(V2097/((D2097+AK2097)/2),1)&lt;0,0,ROUND(V2097/((D2097+AK2097)/2),1)),0)</f>
        <v>2.6</v>
      </c>
      <c r="BJ2097" s="55" t="str">
        <f>IF(AK2097=0,"정상",IF(AP2097="악성","악성",IF(AND(BL2097&gt;3,BI2097&lt;0.5),"악성",IF(AND(AP2097="정상",BL2097&lt;=3),"정상",IF(BI2097&gt;1,"정상","부진")))))</f>
        <v>정상</v>
      </c>
      <c r="BK2097" s="54">
        <v>46113</v>
      </c>
      <c r="BL2097" s="52">
        <f t="shared" si="382"/>
        <v>6</v>
      </c>
    </row>
    <row r="2098" spans="1:64" ht="17.100000000000001" customHeight="1">
      <c r="A2098" s="58" t="s">
        <v>5</v>
      </c>
      <c r="B2098" s="57" t="s">
        <v>4227</v>
      </c>
      <c r="C2098" s="56" t="s">
        <v>4228</v>
      </c>
      <c r="D2098" s="213">
        <v>2990</v>
      </c>
      <c r="E2098" s="214">
        <v>2853.8674000000001</v>
      </c>
      <c r="F2098" s="215">
        <v>8533062</v>
      </c>
      <c r="G2098" s="213">
        <v>8688</v>
      </c>
      <c r="H2098" s="216">
        <v>3090.973066</v>
      </c>
      <c r="I2098" s="215">
        <v>26854374</v>
      </c>
      <c r="J2098" s="213">
        <v>0</v>
      </c>
      <c r="K2098" s="216">
        <v>0</v>
      </c>
      <c r="L2098" s="215">
        <v>0</v>
      </c>
      <c r="M2098" s="213">
        <v>6</v>
      </c>
      <c r="N2098" s="216">
        <v>3014.833333</v>
      </c>
      <c r="O2098" s="215">
        <v>18089</v>
      </c>
      <c r="P2098" s="213">
        <v>0</v>
      </c>
      <c r="Q2098" s="216">
        <v>0</v>
      </c>
      <c r="R2098" s="215">
        <v>0</v>
      </c>
      <c r="S2098" s="213">
        <v>8694</v>
      </c>
      <c r="T2098" s="214">
        <v>3090.9205189999998</v>
      </c>
      <c r="U2098" s="217">
        <v>26872463</v>
      </c>
      <c r="V2098" s="213">
        <v>11025</v>
      </c>
      <c r="W2098" s="216">
        <v>3025.8034459999999</v>
      </c>
      <c r="X2098" s="215">
        <v>33359483</v>
      </c>
      <c r="Y2098" s="213">
        <v>0</v>
      </c>
      <c r="Z2098" s="216">
        <v>0</v>
      </c>
      <c r="AA2098" s="215">
        <v>0</v>
      </c>
      <c r="AB2098" s="213">
        <v>44</v>
      </c>
      <c r="AC2098" s="216">
        <v>2985.2045450000001</v>
      </c>
      <c r="AD2098" s="215">
        <v>131349</v>
      </c>
      <c r="AE2098" s="213">
        <v>0</v>
      </c>
      <c r="AF2098" s="216">
        <v>0</v>
      </c>
      <c r="AG2098" s="215">
        <v>0</v>
      </c>
      <c r="AH2098" s="213">
        <v>11069</v>
      </c>
      <c r="AI2098" s="214">
        <v>3025.6420629999998</v>
      </c>
      <c r="AJ2098" s="215">
        <v>33490832</v>
      </c>
      <c r="AK2098" s="218">
        <v>615</v>
      </c>
      <c r="AL2098" s="214">
        <v>3113.3231000000001</v>
      </c>
      <c r="AM2098" s="215">
        <v>1914693</v>
      </c>
      <c r="AN2098" s="229">
        <f t="shared" si="374"/>
        <v>6.9866544679995099E-4</v>
      </c>
      <c r="AO2098" s="230">
        <f t="shared" si="375"/>
        <v>5.2636083533036629E-2</v>
      </c>
      <c r="AP2098" s="38" t="s">
        <v>2</v>
      </c>
      <c r="AQ2098" s="38" t="str">
        <f t="shared" si="376"/>
        <v>상품</v>
      </c>
      <c r="AR2098" s="40">
        <f t="shared" si="377"/>
        <v>0</v>
      </c>
      <c r="AS2098" s="41">
        <f t="shared" si="378"/>
        <v>0</v>
      </c>
      <c r="AT2098" s="42">
        <f t="shared" si="379"/>
        <v>1914693</v>
      </c>
      <c r="AU2098" s="43">
        <f t="shared" si="380"/>
        <v>1914693</v>
      </c>
      <c r="AV2098" s="95">
        <f t="shared" si="373"/>
        <v>1914693.7065000001</v>
      </c>
      <c r="AW2098" s="61" t="str">
        <f t="shared" si="373"/>
        <v/>
      </c>
      <c r="AX2098" s="61" t="str">
        <f t="shared" si="373"/>
        <v/>
      </c>
      <c r="AY2098" s="61" t="str">
        <f t="shared" si="373"/>
        <v/>
      </c>
      <c r="AZ2098" s="44" t="str">
        <f t="shared" si="373"/>
        <v/>
      </c>
      <c r="BA2098" s="45"/>
      <c r="BB2098" s="97">
        <v>615</v>
      </c>
      <c r="BC2098" s="98">
        <v>0</v>
      </c>
      <c r="BD2098" s="98">
        <v>0</v>
      </c>
      <c r="BE2098" s="98">
        <v>0</v>
      </c>
      <c r="BF2098" s="98">
        <v>0</v>
      </c>
      <c r="BG2098" s="99">
        <f t="shared" si="372"/>
        <v>615</v>
      </c>
      <c r="BH2098" s="52">
        <f t="shared" si="381"/>
        <v>0</v>
      </c>
      <c r="BI2098" s="53">
        <f>IFERROR(IF(ROUND(V2098/((D2098+AK2098)/2),1)&lt;0,0,ROUND(V2098/((D2098+AK2098)/2),1)),0)</f>
        <v>6.1</v>
      </c>
      <c r="BJ2098" s="55" t="str">
        <f>IF(AK2098=0,"정상",IF(AP2098="악성","악성",IF(AND(BL2098&gt;3,BI2098&lt;0.5),"악성",IF(AND(AP2098="정상",BL2098&lt;=3),"정상",IF(BI2098&gt;1,"정상","부진")))))</f>
        <v>정상</v>
      </c>
      <c r="BK2098" s="54">
        <v>46113</v>
      </c>
      <c r="BL2098" s="52">
        <f t="shared" si="382"/>
        <v>6</v>
      </c>
    </row>
    <row r="2099" spans="1:64" ht="17.100000000000001" customHeight="1">
      <c r="A2099" s="58" t="s">
        <v>5</v>
      </c>
      <c r="B2099" s="57" t="s">
        <v>4229</v>
      </c>
      <c r="C2099" s="56" t="s">
        <v>4230</v>
      </c>
      <c r="D2099" s="213">
        <v>2919</v>
      </c>
      <c r="E2099" s="214">
        <v>2853.8672000000001</v>
      </c>
      <c r="F2099" s="215">
        <v>8330438</v>
      </c>
      <c r="G2099" s="213">
        <v>5136</v>
      </c>
      <c r="H2099" s="216">
        <v>3093.047118</v>
      </c>
      <c r="I2099" s="215">
        <v>15885890</v>
      </c>
      <c r="J2099" s="213">
        <v>0</v>
      </c>
      <c r="K2099" s="216">
        <v>0</v>
      </c>
      <c r="L2099" s="215">
        <v>0</v>
      </c>
      <c r="M2099" s="213">
        <v>49</v>
      </c>
      <c r="N2099" s="216">
        <v>3094.5510199999999</v>
      </c>
      <c r="O2099" s="215">
        <v>151633</v>
      </c>
      <c r="P2099" s="213">
        <v>0</v>
      </c>
      <c r="Q2099" s="216">
        <v>0</v>
      </c>
      <c r="R2099" s="215">
        <v>0</v>
      </c>
      <c r="S2099" s="213">
        <v>5185</v>
      </c>
      <c r="T2099" s="214">
        <v>3093.06133</v>
      </c>
      <c r="U2099" s="217">
        <v>16037523</v>
      </c>
      <c r="V2099" s="213">
        <v>7461</v>
      </c>
      <c r="W2099" s="216">
        <v>3000.1381849999998</v>
      </c>
      <c r="X2099" s="215">
        <v>22384031</v>
      </c>
      <c r="Y2099" s="213">
        <v>0</v>
      </c>
      <c r="Z2099" s="216">
        <v>0</v>
      </c>
      <c r="AA2099" s="215">
        <v>0</v>
      </c>
      <c r="AB2099" s="213">
        <v>56</v>
      </c>
      <c r="AC2099" s="216">
        <v>2937.3214280000002</v>
      </c>
      <c r="AD2099" s="215">
        <v>164490</v>
      </c>
      <c r="AE2099" s="213">
        <v>0</v>
      </c>
      <c r="AF2099" s="216">
        <v>0</v>
      </c>
      <c r="AG2099" s="215">
        <v>0</v>
      </c>
      <c r="AH2099" s="213">
        <v>7517</v>
      </c>
      <c r="AI2099" s="214">
        <v>2999.6702140000002</v>
      </c>
      <c r="AJ2099" s="215">
        <v>22548521</v>
      </c>
      <c r="AK2099" s="218">
        <v>587</v>
      </c>
      <c r="AL2099" s="214">
        <v>3099.5572000000002</v>
      </c>
      <c r="AM2099" s="215">
        <v>1819440</v>
      </c>
      <c r="AN2099" s="229">
        <f t="shared" si="374"/>
        <v>6.6390792702835538E-4</v>
      </c>
      <c r="AO2099" s="230">
        <f t="shared" si="375"/>
        <v>7.2433366238894376E-2</v>
      </c>
      <c r="AP2099" s="38" t="s">
        <v>2</v>
      </c>
      <c r="AQ2099" s="38" t="str">
        <f t="shared" si="376"/>
        <v>상품</v>
      </c>
      <c r="AR2099" s="40">
        <f t="shared" si="377"/>
        <v>0</v>
      </c>
      <c r="AS2099" s="41">
        <f t="shared" si="378"/>
        <v>0</v>
      </c>
      <c r="AT2099" s="42">
        <f t="shared" si="379"/>
        <v>1819440</v>
      </c>
      <c r="AU2099" s="43">
        <f t="shared" si="380"/>
        <v>1819440</v>
      </c>
      <c r="AV2099" s="95">
        <f t="shared" si="373"/>
        <v>1819440.0764000001</v>
      </c>
      <c r="AW2099" s="61" t="str">
        <f t="shared" si="373"/>
        <v/>
      </c>
      <c r="AX2099" s="61" t="str">
        <f t="shared" si="373"/>
        <v/>
      </c>
      <c r="AY2099" s="61" t="str">
        <f t="shared" si="373"/>
        <v/>
      </c>
      <c r="AZ2099" s="44" t="str">
        <f t="shared" si="373"/>
        <v/>
      </c>
      <c r="BA2099" s="45"/>
      <c r="BB2099" s="97">
        <v>587</v>
      </c>
      <c r="BC2099" s="98">
        <v>0</v>
      </c>
      <c r="BD2099" s="98">
        <v>0</v>
      </c>
      <c r="BE2099" s="98">
        <v>0</v>
      </c>
      <c r="BF2099" s="98">
        <v>0</v>
      </c>
      <c r="BG2099" s="99">
        <f t="shared" si="372"/>
        <v>587</v>
      </c>
      <c r="BH2099" s="52">
        <f t="shared" si="381"/>
        <v>0</v>
      </c>
      <c r="BI2099" s="53">
        <f>IFERROR(IF(ROUND(V2099/((D2099+AK2099)/2),1)&lt;0,0,ROUND(V2099/((D2099+AK2099)/2),1)),0)</f>
        <v>4.3</v>
      </c>
      <c r="BJ2099" s="55" t="str">
        <f>IF(AK2099=0,"정상",IF(AP2099="악성","악성",IF(AND(BL2099&gt;3,BI2099&lt;0.5),"악성",IF(AND(AP2099="정상",BL2099&lt;=3),"정상",IF(BI2099&gt;1,"정상","부진")))))</f>
        <v>정상</v>
      </c>
      <c r="BK2099" s="54">
        <v>45931</v>
      </c>
      <c r="BL2099" s="52">
        <f t="shared" si="382"/>
        <v>12</v>
      </c>
    </row>
    <row r="2100" spans="1:64" ht="17.100000000000001" customHeight="1">
      <c r="A2100" s="58" t="s">
        <v>5</v>
      </c>
      <c r="B2100" s="57" t="s">
        <v>4231</v>
      </c>
      <c r="C2100" s="56" t="s">
        <v>4232</v>
      </c>
      <c r="D2100" s="213">
        <v>4148</v>
      </c>
      <c r="E2100" s="214">
        <v>2853.8670999999999</v>
      </c>
      <c r="F2100" s="215">
        <v>11837841</v>
      </c>
      <c r="G2100" s="213">
        <v>5184</v>
      </c>
      <c r="H2100" s="216">
        <v>3108.093171</v>
      </c>
      <c r="I2100" s="215">
        <v>16112355</v>
      </c>
      <c r="J2100" s="213">
        <v>0</v>
      </c>
      <c r="K2100" s="216">
        <v>0</v>
      </c>
      <c r="L2100" s="215">
        <v>0</v>
      </c>
      <c r="M2100" s="213">
        <v>5</v>
      </c>
      <c r="N2100" s="216">
        <v>2853.8</v>
      </c>
      <c r="O2100" s="215">
        <v>14269</v>
      </c>
      <c r="P2100" s="213">
        <v>0</v>
      </c>
      <c r="Q2100" s="216">
        <v>0</v>
      </c>
      <c r="R2100" s="215">
        <v>0</v>
      </c>
      <c r="S2100" s="213">
        <v>5189</v>
      </c>
      <c r="T2100" s="214">
        <v>3107.8481400000001</v>
      </c>
      <c r="U2100" s="217">
        <v>16126624</v>
      </c>
      <c r="V2100" s="213">
        <v>7448</v>
      </c>
      <c r="W2100" s="216">
        <v>2969.1217769999998</v>
      </c>
      <c r="X2100" s="215">
        <v>22114019</v>
      </c>
      <c r="Y2100" s="213">
        <v>0</v>
      </c>
      <c r="Z2100" s="216">
        <v>0</v>
      </c>
      <c r="AA2100" s="215">
        <v>0</v>
      </c>
      <c r="AB2100" s="213">
        <v>47</v>
      </c>
      <c r="AC2100" s="216">
        <v>2997.702127</v>
      </c>
      <c r="AD2100" s="215">
        <v>140892</v>
      </c>
      <c r="AE2100" s="213">
        <v>0</v>
      </c>
      <c r="AF2100" s="216">
        <v>0</v>
      </c>
      <c r="AG2100" s="215">
        <v>0</v>
      </c>
      <c r="AH2100" s="213">
        <v>7495</v>
      </c>
      <c r="AI2100" s="214">
        <v>2969.3009999999999</v>
      </c>
      <c r="AJ2100" s="215">
        <v>22254911</v>
      </c>
      <c r="AK2100" s="218">
        <v>1842</v>
      </c>
      <c r="AL2100" s="214">
        <v>3099.6498000000001</v>
      </c>
      <c r="AM2100" s="215">
        <v>5709554</v>
      </c>
      <c r="AN2100" s="229">
        <f t="shared" si="374"/>
        <v>2.0833982766106352E-3</v>
      </c>
      <c r="AO2100" s="230">
        <f t="shared" si="375"/>
        <v>0.19727964014137303</v>
      </c>
      <c r="AP2100" s="38" t="s">
        <v>2</v>
      </c>
      <c r="AQ2100" s="38" t="str">
        <f t="shared" si="376"/>
        <v>상품</v>
      </c>
      <c r="AR2100" s="40">
        <f t="shared" si="377"/>
        <v>0</v>
      </c>
      <c r="AS2100" s="41">
        <f t="shared" si="378"/>
        <v>0</v>
      </c>
      <c r="AT2100" s="42">
        <f t="shared" si="379"/>
        <v>5709554</v>
      </c>
      <c r="AU2100" s="43">
        <f t="shared" si="380"/>
        <v>5709554</v>
      </c>
      <c r="AV2100" s="95">
        <f t="shared" si="373"/>
        <v>5709554.9316000007</v>
      </c>
      <c r="AW2100" s="61" t="str">
        <f t="shared" si="373"/>
        <v/>
      </c>
      <c r="AX2100" s="61" t="str">
        <f t="shared" si="373"/>
        <v/>
      </c>
      <c r="AY2100" s="61" t="str">
        <f t="shared" si="373"/>
        <v/>
      </c>
      <c r="AZ2100" s="44" t="str">
        <f t="shared" si="373"/>
        <v/>
      </c>
      <c r="BA2100" s="45"/>
      <c r="BB2100" s="97">
        <v>1842</v>
      </c>
      <c r="BC2100" s="98">
        <v>0</v>
      </c>
      <c r="BD2100" s="98">
        <v>0</v>
      </c>
      <c r="BE2100" s="98">
        <v>0</v>
      </c>
      <c r="BF2100" s="98">
        <v>0</v>
      </c>
      <c r="BG2100" s="99">
        <f t="shared" si="372"/>
        <v>1842</v>
      </c>
      <c r="BH2100" s="52">
        <f t="shared" si="381"/>
        <v>0</v>
      </c>
      <c r="BI2100" s="53">
        <f>IFERROR(IF(ROUND(V2100/((D2100+AK2100)/2),1)&lt;0,0,ROUND(V2100/((D2100+AK2100)/2),1)),0)</f>
        <v>2.5</v>
      </c>
      <c r="BJ2100" s="55" t="str">
        <f>IF(AK2100=0,"정상",IF(AP2100="악성","악성",IF(AND(BL2100&gt;3,BI2100&lt;0.5),"악성",IF(AND(AP2100="정상",BL2100&lt;=3),"정상",IF(BI2100&gt;1,"정상","부진")))))</f>
        <v>정상</v>
      </c>
      <c r="BK2100" s="54">
        <v>46113</v>
      </c>
      <c r="BL2100" s="52">
        <f t="shared" si="382"/>
        <v>6</v>
      </c>
    </row>
    <row r="2101" spans="1:64" ht="17.100000000000001" customHeight="1">
      <c r="A2101" s="58" t="s">
        <v>5</v>
      </c>
      <c r="B2101" s="57" t="s">
        <v>4233</v>
      </c>
      <c r="C2101" s="56" t="s">
        <v>4234</v>
      </c>
      <c r="D2101" s="213">
        <v>2753</v>
      </c>
      <c r="E2101" s="214">
        <v>2541.5025999999998</v>
      </c>
      <c r="F2101" s="215">
        <v>6996756</v>
      </c>
      <c r="G2101" s="213">
        <v>1536</v>
      </c>
      <c r="H2101" s="216">
        <v>2597.177083</v>
      </c>
      <c r="I2101" s="215">
        <v>3989264</v>
      </c>
      <c r="J2101" s="213">
        <v>0</v>
      </c>
      <c r="K2101" s="216">
        <v>0</v>
      </c>
      <c r="L2101" s="215">
        <v>0</v>
      </c>
      <c r="M2101" s="213">
        <v>3</v>
      </c>
      <c r="N2101" s="216">
        <v>2560</v>
      </c>
      <c r="O2101" s="215">
        <v>7680</v>
      </c>
      <c r="P2101" s="213">
        <v>0</v>
      </c>
      <c r="Q2101" s="216">
        <v>0</v>
      </c>
      <c r="R2101" s="215">
        <v>0</v>
      </c>
      <c r="S2101" s="213">
        <v>1539</v>
      </c>
      <c r="T2101" s="214">
        <v>2597.104613</v>
      </c>
      <c r="U2101" s="217">
        <v>3996944</v>
      </c>
      <c r="V2101" s="213">
        <v>2322</v>
      </c>
      <c r="W2101" s="216">
        <v>2554.8165370000002</v>
      </c>
      <c r="X2101" s="215">
        <v>5932284</v>
      </c>
      <c r="Y2101" s="213">
        <v>0</v>
      </c>
      <c r="Z2101" s="216">
        <v>0</v>
      </c>
      <c r="AA2101" s="215">
        <v>0</v>
      </c>
      <c r="AB2101" s="213">
        <v>12</v>
      </c>
      <c r="AC2101" s="216">
        <v>2553.5</v>
      </c>
      <c r="AD2101" s="215">
        <v>30642</v>
      </c>
      <c r="AE2101" s="213">
        <v>0</v>
      </c>
      <c r="AF2101" s="216">
        <v>0</v>
      </c>
      <c r="AG2101" s="215">
        <v>0</v>
      </c>
      <c r="AH2101" s="213">
        <v>2334</v>
      </c>
      <c r="AI2101" s="214">
        <v>2554.8097680000001</v>
      </c>
      <c r="AJ2101" s="215">
        <v>5962926</v>
      </c>
      <c r="AK2101" s="218">
        <v>1958</v>
      </c>
      <c r="AL2101" s="214">
        <v>2569.3436999999999</v>
      </c>
      <c r="AM2101" s="215">
        <v>5030774</v>
      </c>
      <c r="AN2101" s="229">
        <f t="shared" si="374"/>
        <v>1.8357135919228704E-3</v>
      </c>
      <c r="AO2101" s="230">
        <f t="shared" si="375"/>
        <v>0.45619757688723206</v>
      </c>
      <c r="AP2101" s="38" t="s">
        <v>2</v>
      </c>
      <c r="AQ2101" s="38" t="str">
        <f t="shared" si="376"/>
        <v>상품</v>
      </c>
      <c r="AR2101" s="40">
        <f t="shared" si="377"/>
        <v>0</v>
      </c>
      <c r="AS2101" s="41">
        <f t="shared" si="378"/>
        <v>0</v>
      </c>
      <c r="AT2101" s="42">
        <f t="shared" si="379"/>
        <v>5030774</v>
      </c>
      <c r="AU2101" s="43">
        <f t="shared" si="380"/>
        <v>5030774</v>
      </c>
      <c r="AV2101" s="95">
        <f t="shared" si="373"/>
        <v>5030774.9645999996</v>
      </c>
      <c r="AW2101" s="61" t="str">
        <f t="shared" si="373"/>
        <v/>
      </c>
      <c r="AX2101" s="61" t="str">
        <f t="shared" si="373"/>
        <v/>
      </c>
      <c r="AY2101" s="61" t="str">
        <f t="shared" si="373"/>
        <v/>
      </c>
      <c r="AZ2101" s="44" t="str">
        <f t="shared" si="373"/>
        <v/>
      </c>
      <c r="BA2101" s="45"/>
      <c r="BB2101" s="97">
        <v>1958</v>
      </c>
      <c r="BC2101" s="98">
        <v>0</v>
      </c>
      <c r="BD2101" s="98">
        <v>0</v>
      </c>
      <c r="BE2101" s="98">
        <v>0</v>
      </c>
      <c r="BF2101" s="98">
        <v>0</v>
      </c>
      <c r="BG2101" s="99">
        <f t="shared" si="372"/>
        <v>1958</v>
      </c>
      <c r="BH2101" s="52">
        <f t="shared" si="381"/>
        <v>0</v>
      </c>
      <c r="BI2101" s="53">
        <f>IFERROR(IF(ROUND(V2101/((D2101+AK2101)/2),1)&lt;0,0,ROUND(V2101/((D2101+AK2101)/2),1)),0)</f>
        <v>1</v>
      </c>
      <c r="BJ2101" s="55" t="str">
        <f>IF(AK2101=0,"정상",IF(AP2101="악성","악성",IF(AND(BL2101&gt;3,BI2101&lt;0.5),"악성",IF(AND(AP2101="정상",BL2101&lt;=3),"정상",IF(BI2101&gt;1,"정상","부진")))))</f>
        <v>부진</v>
      </c>
      <c r="BK2101" s="54">
        <v>45901</v>
      </c>
      <c r="BL2101" s="52">
        <f t="shared" si="382"/>
        <v>13</v>
      </c>
    </row>
    <row r="2102" spans="1:64" ht="17.100000000000001" customHeight="1">
      <c r="A2102" s="58" t="s">
        <v>5</v>
      </c>
      <c r="B2102" s="57" t="s">
        <v>4235</v>
      </c>
      <c r="C2102" s="56" t="s">
        <v>4236</v>
      </c>
      <c r="D2102" s="213">
        <v>1934</v>
      </c>
      <c r="E2102" s="214">
        <v>2541.5018</v>
      </c>
      <c r="F2102" s="215">
        <v>4915263</v>
      </c>
      <c r="G2102" s="213">
        <v>1536</v>
      </c>
      <c r="H2102" s="216">
        <v>2597.177083</v>
      </c>
      <c r="I2102" s="215">
        <v>3989264</v>
      </c>
      <c r="J2102" s="213">
        <v>0</v>
      </c>
      <c r="K2102" s="216">
        <v>0</v>
      </c>
      <c r="L2102" s="215">
        <v>0</v>
      </c>
      <c r="M2102" s="213">
        <v>2</v>
      </c>
      <c r="N2102" s="216">
        <v>2563</v>
      </c>
      <c r="O2102" s="215">
        <v>5126</v>
      </c>
      <c r="P2102" s="213">
        <v>0</v>
      </c>
      <c r="Q2102" s="216">
        <v>0</v>
      </c>
      <c r="R2102" s="215">
        <v>0</v>
      </c>
      <c r="S2102" s="213">
        <v>1538</v>
      </c>
      <c r="T2102" s="214">
        <v>2597.1326389999999</v>
      </c>
      <c r="U2102" s="217">
        <v>3994390</v>
      </c>
      <c r="V2102" s="213">
        <v>2958</v>
      </c>
      <c r="W2102" s="216">
        <v>2562.8813380000001</v>
      </c>
      <c r="X2102" s="215">
        <v>7581003</v>
      </c>
      <c r="Y2102" s="213">
        <v>0</v>
      </c>
      <c r="Z2102" s="216">
        <v>0</v>
      </c>
      <c r="AA2102" s="215">
        <v>0</v>
      </c>
      <c r="AB2102" s="213">
        <v>8</v>
      </c>
      <c r="AC2102" s="216">
        <v>2563.875</v>
      </c>
      <c r="AD2102" s="215">
        <v>20511</v>
      </c>
      <c r="AE2102" s="213">
        <v>0</v>
      </c>
      <c r="AF2102" s="216">
        <v>0</v>
      </c>
      <c r="AG2102" s="215">
        <v>0</v>
      </c>
      <c r="AH2102" s="213">
        <v>2966</v>
      </c>
      <c r="AI2102" s="214">
        <v>2562.8840180000002</v>
      </c>
      <c r="AJ2102" s="215">
        <v>7601514</v>
      </c>
      <c r="AK2102" s="218">
        <v>506</v>
      </c>
      <c r="AL2102" s="214">
        <v>2585.2559999999999</v>
      </c>
      <c r="AM2102" s="215">
        <v>1308139</v>
      </c>
      <c r="AN2102" s="229">
        <f t="shared" si="374"/>
        <v>4.7733580209017375E-4</v>
      </c>
      <c r="AO2102" s="230">
        <f t="shared" si="375"/>
        <v>0.14573732718894009</v>
      </c>
      <c r="AP2102" s="38" t="s">
        <v>2</v>
      </c>
      <c r="AQ2102" s="38" t="str">
        <f t="shared" si="376"/>
        <v>상품</v>
      </c>
      <c r="AR2102" s="40">
        <f t="shared" si="377"/>
        <v>0</v>
      </c>
      <c r="AS2102" s="41">
        <f t="shared" si="378"/>
        <v>0</v>
      </c>
      <c r="AT2102" s="42">
        <f t="shared" si="379"/>
        <v>1308139</v>
      </c>
      <c r="AU2102" s="43">
        <f t="shared" si="380"/>
        <v>1308139</v>
      </c>
      <c r="AV2102" s="95">
        <f t="shared" si="373"/>
        <v>1308139.5359999998</v>
      </c>
      <c r="AW2102" s="61" t="str">
        <f t="shared" si="373"/>
        <v/>
      </c>
      <c r="AX2102" s="61" t="str">
        <f t="shared" si="373"/>
        <v/>
      </c>
      <c r="AY2102" s="61" t="str">
        <f t="shared" si="373"/>
        <v/>
      </c>
      <c r="AZ2102" s="44" t="str">
        <f t="shared" si="373"/>
        <v/>
      </c>
      <c r="BA2102" s="45"/>
      <c r="BB2102" s="97">
        <v>506</v>
      </c>
      <c r="BC2102" s="98">
        <v>0</v>
      </c>
      <c r="BD2102" s="98">
        <v>0</v>
      </c>
      <c r="BE2102" s="98">
        <v>0</v>
      </c>
      <c r="BF2102" s="98">
        <v>0</v>
      </c>
      <c r="BG2102" s="99">
        <f t="shared" si="372"/>
        <v>506</v>
      </c>
      <c r="BH2102" s="52">
        <f t="shared" si="381"/>
        <v>0</v>
      </c>
      <c r="BI2102" s="53">
        <f>IFERROR(IF(ROUND(V2102/((D2102+AK2102)/2),1)&lt;0,0,ROUND(V2102/((D2102+AK2102)/2),1)),0)</f>
        <v>2.4</v>
      </c>
      <c r="BJ2102" s="55" t="str">
        <f>IF(AK2102=0,"정상",IF(AP2102="악성","악성",IF(AND(BL2102&gt;3,BI2102&lt;0.5),"악성",IF(AND(AP2102="정상",BL2102&lt;=3),"정상",IF(BI2102&gt;1,"정상","부진")))))</f>
        <v>정상</v>
      </c>
      <c r="BK2102" s="54">
        <v>45901</v>
      </c>
      <c r="BL2102" s="52">
        <f t="shared" si="382"/>
        <v>13</v>
      </c>
    </row>
    <row r="2103" spans="1:64" ht="17.100000000000001" customHeight="1">
      <c r="A2103" s="58" t="s">
        <v>5</v>
      </c>
      <c r="B2103" s="57" t="s">
        <v>4237</v>
      </c>
      <c r="C2103" s="56" t="s">
        <v>4238</v>
      </c>
      <c r="D2103" s="213">
        <v>2134</v>
      </c>
      <c r="E2103" s="214">
        <v>2541.5021000000002</v>
      </c>
      <c r="F2103" s="215">
        <v>5423565</v>
      </c>
      <c r="G2103" s="213">
        <v>1536</v>
      </c>
      <c r="H2103" s="216">
        <v>2597.177083</v>
      </c>
      <c r="I2103" s="215">
        <v>3989264</v>
      </c>
      <c r="J2103" s="213">
        <v>0</v>
      </c>
      <c r="K2103" s="216">
        <v>0</v>
      </c>
      <c r="L2103" s="215">
        <v>0</v>
      </c>
      <c r="M2103" s="213">
        <v>1</v>
      </c>
      <c r="N2103" s="216">
        <v>2584</v>
      </c>
      <c r="O2103" s="215">
        <v>2584</v>
      </c>
      <c r="P2103" s="213">
        <v>0</v>
      </c>
      <c r="Q2103" s="216">
        <v>0</v>
      </c>
      <c r="R2103" s="215">
        <v>0</v>
      </c>
      <c r="S2103" s="213">
        <v>1537</v>
      </c>
      <c r="T2103" s="214">
        <v>2597.16851</v>
      </c>
      <c r="U2103" s="217">
        <v>3991848</v>
      </c>
      <c r="V2103" s="213">
        <v>3049</v>
      </c>
      <c r="W2103" s="216">
        <v>2560.9796649999998</v>
      </c>
      <c r="X2103" s="215">
        <v>7808427</v>
      </c>
      <c r="Y2103" s="213">
        <v>0</v>
      </c>
      <c r="Z2103" s="216">
        <v>0</v>
      </c>
      <c r="AA2103" s="215">
        <v>0</v>
      </c>
      <c r="AB2103" s="213">
        <v>8</v>
      </c>
      <c r="AC2103" s="216">
        <v>2563</v>
      </c>
      <c r="AD2103" s="215">
        <v>20504</v>
      </c>
      <c r="AE2103" s="213">
        <v>0</v>
      </c>
      <c r="AF2103" s="216">
        <v>0</v>
      </c>
      <c r="AG2103" s="215">
        <v>0</v>
      </c>
      <c r="AH2103" s="213">
        <v>3057</v>
      </c>
      <c r="AI2103" s="214">
        <v>2560.9849519999998</v>
      </c>
      <c r="AJ2103" s="215">
        <v>7828931</v>
      </c>
      <c r="AK2103" s="218">
        <v>614</v>
      </c>
      <c r="AL2103" s="214">
        <v>2583.8479000000002</v>
      </c>
      <c r="AM2103" s="215">
        <v>1586482</v>
      </c>
      <c r="AN2103" s="229">
        <f t="shared" si="374"/>
        <v>5.7890228635613114E-4</v>
      </c>
      <c r="AO2103" s="230">
        <f t="shared" si="375"/>
        <v>0.16725687823481339</v>
      </c>
      <c r="AP2103" s="38" t="s">
        <v>2</v>
      </c>
      <c r="AQ2103" s="38" t="str">
        <f t="shared" si="376"/>
        <v>상품</v>
      </c>
      <c r="AR2103" s="40">
        <f t="shared" si="377"/>
        <v>0</v>
      </c>
      <c r="AS2103" s="41">
        <f t="shared" si="378"/>
        <v>0</v>
      </c>
      <c r="AT2103" s="42">
        <f t="shared" si="379"/>
        <v>1586482</v>
      </c>
      <c r="AU2103" s="43">
        <f t="shared" si="380"/>
        <v>1586482</v>
      </c>
      <c r="AV2103" s="95">
        <f t="shared" si="373"/>
        <v>1586482.6106</v>
      </c>
      <c r="AW2103" s="61" t="str">
        <f t="shared" si="373"/>
        <v/>
      </c>
      <c r="AX2103" s="61" t="str">
        <f t="shared" si="373"/>
        <v/>
      </c>
      <c r="AY2103" s="61" t="str">
        <f t="shared" si="373"/>
        <v/>
      </c>
      <c r="AZ2103" s="44" t="str">
        <f t="shared" si="373"/>
        <v/>
      </c>
      <c r="BA2103" s="45"/>
      <c r="BB2103" s="97">
        <v>614</v>
      </c>
      <c r="BC2103" s="98">
        <v>0</v>
      </c>
      <c r="BD2103" s="98">
        <v>0</v>
      </c>
      <c r="BE2103" s="98">
        <v>0</v>
      </c>
      <c r="BF2103" s="98">
        <v>0</v>
      </c>
      <c r="BG2103" s="99">
        <f t="shared" si="372"/>
        <v>614</v>
      </c>
      <c r="BH2103" s="52">
        <f t="shared" si="381"/>
        <v>0</v>
      </c>
      <c r="BI2103" s="53">
        <f>IFERROR(IF(ROUND(V2103/((D2103+AK2103)/2),1)&lt;0,0,ROUND(V2103/((D2103+AK2103)/2),1)),0)</f>
        <v>2.2000000000000002</v>
      </c>
      <c r="BJ2103" s="55" t="str">
        <f>IF(AK2103=0,"정상",IF(AP2103="악성","악성",IF(AND(BL2103&gt;3,BI2103&lt;0.5),"악성",IF(AND(AP2103="정상",BL2103&lt;=3),"정상",IF(BI2103&gt;1,"정상","부진")))))</f>
        <v>정상</v>
      </c>
      <c r="BK2103" s="54">
        <v>45901</v>
      </c>
      <c r="BL2103" s="52">
        <f t="shared" si="382"/>
        <v>13</v>
      </c>
    </row>
    <row r="2104" spans="1:64" ht="17.100000000000001" customHeight="1">
      <c r="A2104" s="58" t="s">
        <v>5</v>
      </c>
      <c r="B2104" s="57" t="s">
        <v>4239</v>
      </c>
      <c r="C2104" s="56" t="s">
        <v>4240</v>
      </c>
      <c r="D2104" s="213">
        <v>1991</v>
      </c>
      <c r="E2104" s="214">
        <v>2541.5021999999999</v>
      </c>
      <c r="F2104" s="215">
        <v>5060130</v>
      </c>
      <c r="G2104" s="213">
        <v>1536</v>
      </c>
      <c r="H2104" s="216">
        <v>2597.177083</v>
      </c>
      <c r="I2104" s="215">
        <v>3989264</v>
      </c>
      <c r="J2104" s="213">
        <v>0</v>
      </c>
      <c r="K2104" s="216">
        <v>0</v>
      </c>
      <c r="L2104" s="215">
        <v>0</v>
      </c>
      <c r="M2104" s="213">
        <v>5</v>
      </c>
      <c r="N2104" s="216">
        <v>2576.6</v>
      </c>
      <c r="O2104" s="215">
        <v>12883</v>
      </c>
      <c r="P2104" s="213">
        <v>0</v>
      </c>
      <c r="Q2104" s="216">
        <v>0</v>
      </c>
      <c r="R2104" s="215">
        <v>0</v>
      </c>
      <c r="S2104" s="213">
        <v>1541</v>
      </c>
      <c r="T2104" s="214">
        <v>2597.1103170000001</v>
      </c>
      <c r="U2104" s="217">
        <v>4002147</v>
      </c>
      <c r="V2104" s="213">
        <v>2903</v>
      </c>
      <c r="W2104" s="216">
        <v>2561.5949009999999</v>
      </c>
      <c r="X2104" s="215">
        <v>7436310</v>
      </c>
      <c r="Y2104" s="213">
        <v>0</v>
      </c>
      <c r="Z2104" s="216">
        <v>0</v>
      </c>
      <c r="AA2104" s="215">
        <v>0</v>
      </c>
      <c r="AB2104" s="213">
        <v>9</v>
      </c>
      <c r="AC2104" s="216">
        <v>2561.4444440000002</v>
      </c>
      <c r="AD2104" s="215">
        <v>23053</v>
      </c>
      <c r="AE2104" s="213">
        <v>0</v>
      </c>
      <c r="AF2104" s="216">
        <v>0</v>
      </c>
      <c r="AG2104" s="215">
        <v>0</v>
      </c>
      <c r="AH2104" s="213">
        <v>2912</v>
      </c>
      <c r="AI2104" s="214">
        <v>2561.5944359999999</v>
      </c>
      <c r="AJ2104" s="215">
        <v>7459363</v>
      </c>
      <c r="AK2104" s="218">
        <v>620</v>
      </c>
      <c r="AL2104" s="214">
        <v>2585.3465999999999</v>
      </c>
      <c r="AM2104" s="215">
        <v>1602914</v>
      </c>
      <c r="AN2104" s="229">
        <f t="shared" si="374"/>
        <v>5.8489827141578138E-4</v>
      </c>
      <c r="AO2104" s="230">
        <f t="shared" si="375"/>
        <v>0.17553793884484711</v>
      </c>
      <c r="AP2104" s="38" t="s">
        <v>2</v>
      </c>
      <c r="AQ2104" s="38" t="str">
        <f t="shared" si="376"/>
        <v>상품</v>
      </c>
      <c r="AR2104" s="40">
        <f t="shared" si="377"/>
        <v>0</v>
      </c>
      <c r="AS2104" s="41">
        <f t="shared" si="378"/>
        <v>0</v>
      </c>
      <c r="AT2104" s="42">
        <f t="shared" si="379"/>
        <v>1602914</v>
      </c>
      <c r="AU2104" s="43">
        <f t="shared" si="380"/>
        <v>1602914</v>
      </c>
      <c r="AV2104" s="95">
        <f t="shared" si="373"/>
        <v>1602914.892</v>
      </c>
      <c r="AW2104" s="61" t="str">
        <f t="shared" si="373"/>
        <v/>
      </c>
      <c r="AX2104" s="61" t="str">
        <f t="shared" si="373"/>
        <v/>
      </c>
      <c r="AY2104" s="61" t="str">
        <f t="shared" si="373"/>
        <v/>
      </c>
      <c r="AZ2104" s="44" t="str">
        <f t="shared" si="373"/>
        <v/>
      </c>
      <c r="BA2104" s="45"/>
      <c r="BB2104" s="97">
        <v>620</v>
      </c>
      <c r="BC2104" s="98">
        <v>0</v>
      </c>
      <c r="BD2104" s="98">
        <v>0</v>
      </c>
      <c r="BE2104" s="98">
        <v>0</v>
      </c>
      <c r="BF2104" s="98">
        <v>0</v>
      </c>
      <c r="BG2104" s="99">
        <f t="shared" si="372"/>
        <v>620</v>
      </c>
      <c r="BH2104" s="52">
        <f t="shared" si="381"/>
        <v>0</v>
      </c>
      <c r="BI2104" s="53">
        <f>IFERROR(IF(ROUND(V2104/((D2104+AK2104)/2),1)&lt;0,0,ROUND(V2104/((D2104+AK2104)/2),1)),0)</f>
        <v>2.2000000000000002</v>
      </c>
      <c r="BJ2104" s="55" t="str">
        <f>IF(AK2104=0,"정상",IF(AP2104="악성","악성",IF(AND(BL2104&gt;3,BI2104&lt;0.5),"악성",IF(AND(AP2104="정상",BL2104&lt;=3),"정상",IF(BI2104&gt;1,"정상","부진")))))</f>
        <v>정상</v>
      </c>
      <c r="BK2104" s="54">
        <v>45901</v>
      </c>
      <c r="BL2104" s="52">
        <f t="shared" si="382"/>
        <v>13</v>
      </c>
    </row>
    <row r="2105" spans="1:64" ht="17.100000000000001" customHeight="1">
      <c r="A2105" s="58" t="s">
        <v>5</v>
      </c>
      <c r="B2105" s="57" t="s">
        <v>4241</v>
      </c>
      <c r="C2105" s="56" t="s">
        <v>4242</v>
      </c>
      <c r="D2105" s="213">
        <v>1788</v>
      </c>
      <c r="E2105" s="214">
        <v>2541.5019000000002</v>
      </c>
      <c r="F2105" s="215">
        <v>4544204</v>
      </c>
      <c r="G2105" s="213">
        <v>1536</v>
      </c>
      <c r="H2105" s="216">
        <v>2597.177083</v>
      </c>
      <c r="I2105" s="215">
        <v>3989264</v>
      </c>
      <c r="J2105" s="213">
        <v>0</v>
      </c>
      <c r="K2105" s="216">
        <v>0</v>
      </c>
      <c r="L2105" s="215">
        <v>0</v>
      </c>
      <c r="M2105" s="213">
        <v>1</v>
      </c>
      <c r="N2105" s="216">
        <v>2589</v>
      </c>
      <c r="O2105" s="215">
        <v>2589</v>
      </c>
      <c r="P2105" s="213">
        <v>0</v>
      </c>
      <c r="Q2105" s="216">
        <v>0</v>
      </c>
      <c r="R2105" s="215">
        <v>0</v>
      </c>
      <c r="S2105" s="213">
        <v>1537</v>
      </c>
      <c r="T2105" s="214">
        <v>2597.1717629999998</v>
      </c>
      <c r="U2105" s="217">
        <v>3991853</v>
      </c>
      <c r="V2105" s="213">
        <v>2903</v>
      </c>
      <c r="W2105" s="216">
        <v>2564.1908370000001</v>
      </c>
      <c r="X2105" s="215">
        <v>7443846</v>
      </c>
      <c r="Y2105" s="213">
        <v>0</v>
      </c>
      <c r="Z2105" s="216">
        <v>0</v>
      </c>
      <c r="AA2105" s="215">
        <v>0</v>
      </c>
      <c r="AB2105" s="213">
        <v>12</v>
      </c>
      <c r="AC2105" s="216">
        <v>2577.083333</v>
      </c>
      <c r="AD2105" s="215">
        <v>30925</v>
      </c>
      <c r="AE2105" s="213">
        <v>0</v>
      </c>
      <c r="AF2105" s="216">
        <v>0</v>
      </c>
      <c r="AG2105" s="215">
        <v>0</v>
      </c>
      <c r="AH2105" s="213">
        <v>2915</v>
      </c>
      <c r="AI2105" s="214">
        <v>2564.2439100000001</v>
      </c>
      <c r="AJ2105" s="215">
        <v>7474771</v>
      </c>
      <c r="AK2105" s="218">
        <v>410</v>
      </c>
      <c r="AL2105" s="214">
        <v>2588.5039000000002</v>
      </c>
      <c r="AM2105" s="215">
        <v>1061286</v>
      </c>
      <c r="AN2105" s="229">
        <f t="shared" si="374"/>
        <v>3.8725991966990673E-4</v>
      </c>
      <c r="AO2105" s="230">
        <f t="shared" si="375"/>
        <v>0.12330827067669173</v>
      </c>
      <c r="AP2105" s="38" t="s">
        <v>2</v>
      </c>
      <c r="AQ2105" s="38" t="str">
        <f t="shared" si="376"/>
        <v>상품</v>
      </c>
      <c r="AR2105" s="40">
        <f t="shared" si="377"/>
        <v>0</v>
      </c>
      <c r="AS2105" s="41">
        <f t="shared" si="378"/>
        <v>0</v>
      </c>
      <c r="AT2105" s="42">
        <f t="shared" si="379"/>
        <v>1061286</v>
      </c>
      <c r="AU2105" s="43">
        <f t="shared" si="380"/>
        <v>1061286</v>
      </c>
      <c r="AV2105" s="95">
        <f t="shared" si="373"/>
        <v>1061286.5990000002</v>
      </c>
      <c r="AW2105" s="61" t="str">
        <f t="shared" si="373"/>
        <v/>
      </c>
      <c r="AX2105" s="61" t="str">
        <f t="shared" si="373"/>
        <v/>
      </c>
      <c r="AY2105" s="61" t="str">
        <f t="shared" si="373"/>
        <v/>
      </c>
      <c r="AZ2105" s="44" t="str">
        <f t="shared" si="373"/>
        <v/>
      </c>
      <c r="BA2105" s="45"/>
      <c r="BB2105" s="97">
        <v>410</v>
      </c>
      <c r="BC2105" s="98">
        <v>0</v>
      </c>
      <c r="BD2105" s="98">
        <v>0</v>
      </c>
      <c r="BE2105" s="98">
        <v>0</v>
      </c>
      <c r="BF2105" s="98">
        <v>0</v>
      </c>
      <c r="BG2105" s="99">
        <f t="shared" si="372"/>
        <v>410</v>
      </c>
      <c r="BH2105" s="52">
        <f t="shared" si="381"/>
        <v>0</v>
      </c>
      <c r="BI2105" s="53">
        <f>IFERROR(IF(ROUND(V2105/((D2105+AK2105)/2),1)&lt;0,0,ROUND(V2105/((D2105+AK2105)/2),1)),0)</f>
        <v>2.6</v>
      </c>
      <c r="BJ2105" s="55" t="str">
        <f>IF(AK2105=0,"정상",IF(AP2105="악성","악성",IF(AND(BL2105&gt;3,BI2105&lt;0.5),"악성",IF(AND(AP2105="정상",BL2105&lt;=3),"정상",IF(BI2105&gt;1,"정상","부진")))))</f>
        <v>정상</v>
      </c>
      <c r="BK2105" s="54">
        <v>45901</v>
      </c>
      <c r="BL2105" s="52">
        <f t="shared" si="382"/>
        <v>13</v>
      </c>
    </row>
    <row r="2106" spans="1:64" ht="17.100000000000001" customHeight="1">
      <c r="A2106" s="58" t="s">
        <v>5</v>
      </c>
      <c r="B2106" s="57" t="s">
        <v>3935</v>
      </c>
      <c r="C2106" s="56" t="s">
        <v>3936</v>
      </c>
      <c r="D2106" s="213">
        <v>8442</v>
      </c>
      <c r="E2106" s="214">
        <v>3047.0165999999999</v>
      </c>
      <c r="F2106" s="215">
        <v>25722914</v>
      </c>
      <c r="G2106" s="213">
        <v>0</v>
      </c>
      <c r="H2106" s="216">
        <v>0</v>
      </c>
      <c r="I2106" s="215">
        <v>0</v>
      </c>
      <c r="J2106" s="213">
        <v>0</v>
      </c>
      <c r="K2106" s="216">
        <v>0</v>
      </c>
      <c r="L2106" s="215">
        <v>0</v>
      </c>
      <c r="M2106" s="213">
        <v>0</v>
      </c>
      <c r="N2106" s="216">
        <v>0</v>
      </c>
      <c r="O2106" s="215">
        <v>0</v>
      </c>
      <c r="P2106" s="213">
        <v>0</v>
      </c>
      <c r="Q2106" s="216">
        <v>0</v>
      </c>
      <c r="R2106" s="215">
        <v>0</v>
      </c>
      <c r="S2106" s="213">
        <v>0</v>
      </c>
      <c r="T2106" s="214">
        <v>0</v>
      </c>
      <c r="U2106" s="217">
        <v>0</v>
      </c>
      <c r="V2106" s="213">
        <v>193</v>
      </c>
      <c r="W2106" s="216">
        <v>3047.046632</v>
      </c>
      <c r="X2106" s="215">
        <v>588080</v>
      </c>
      <c r="Y2106" s="213">
        <v>0</v>
      </c>
      <c r="Z2106" s="216">
        <v>0</v>
      </c>
      <c r="AA2106" s="215">
        <v>0</v>
      </c>
      <c r="AB2106" s="213">
        <v>18</v>
      </c>
      <c r="AC2106" s="216">
        <v>3047.0555549999999</v>
      </c>
      <c r="AD2106" s="215">
        <v>54847</v>
      </c>
      <c r="AE2106" s="213">
        <v>0</v>
      </c>
      <c r="AF2106" s="216">
        <v>0</v>
      </c>
      <c r="AG2106" s="215">
        <v>0</v>
      </c>
      <c r="AH2106" s="213">
        <v>211</v>
      </c>
      <c r="AI2106" s="214">
        <v>3047.0473929999998</v>
      </c>
      <c r="AJ2106" s="215">
        <v>642927</v>
      </c>
      <c r="AK2106" s="218">
        <v>8231</v>
      </c>
      <c r="AL2106" s="214">
        <v>3047.0156999999999</v>
      </c>
      <c r="AM2106" s="215">
        <v>25079987</v>
      </c>
      <c r="AN2106" s="229">
        <f t="shared" si="374"/>
        <v>9.1516082855538517E-3</v>
      </c>
      <c r="AO2106" s="230">
        <f t="shared" si="375"/>
        <v>0.97500592276711684</v>
      </c>
      <c r="AP2106" s="38" t="s">
        <v>4</v>
      </c>
      <c r="AQ2106" s="38" t="str">
        <f t="shared" si="376"/>
        <v>상품</v>
      </c>
      <c r="AR2106" s="40">
        <f t="shared" si="377"/>
        <v>0</v>
      </c>
      <c r="AS2106" s="41">
        <f t="shared" si="378"/>
        <v>25079987</v>
      </c>
      <c r="AT2106" s="42">
        <f t="shared" si="379"/>
        <v>0</v>
      </c>
      <c r="AU2106" s="43">
        <f t="shared" si="380"/>
        <v>25079987</v>
      </c>
      <c r="AV2106" s="95">
        <f t="shared" si="373"/>
        <v>25079986.2267</v>
      </c>
      <c r="AW2106" s="61" t="str">
        <f t="shared" si="373"/>
        <v/>
      </c>
      <c r="AX2106" s="61" t="str">
        <f t="shared" si="373"/>
        <v/>
      </c>
      <c r="AY2106" s="61" t="str">
        <f t="shared" si="373"/>
        <v/>
      </c>
      <c r="AZ2106" s="44" t="str">
        <f t="shared" si="373"/>
        <v/>
      </c>
      <c r="BA2106" s="45"/>
      <c r="BB2106" s="97">
        <v>8231</v>
      </c>
      <c r="BC2106" s="98">
        <v>0</v>
      </c>
      <c r="BD2106" s="98">
        <v>0</v>
      </c>
      <c r="BE2106" s="98">
        <v>0</v>
      </c>
      <c r="BF2106" s="98">
        <v>0</v>
      </c>
      <c r="BG2106" s="99">
        <f t="shared" si="372"/>
        <v>8231</v>
      </c>
      <c r="BH2106" s="52">
        <f t="shared" si="381"/>
        <v>0</v>
      </c>
      <c r="BI2106" s="53">
        <f>IFERROR(IF(ROUND(V2106/((D2106+AK2106)/2),1)&lt;0,0,ROUND(V2106/((D2106+AK2106)/2),1)),0)</f>
        <v>0</v>
      </c>
      <c r="BJ2106" s="55" t="str">
        <f>IF(AK2106=0,"정상",IF(AP2106="악성","악성",IF(AND(BL2106&gt;3,BI2106&lt;0.5),"악성",IF(AND(AP2106="정상",BL2106&lt;=3),"정상",IF(BI2106&gt;1,"정상","부진")))))</f>
        <v>악성</v>
      </c>
      <c r="BK2106" s="54">
        <v>45566</v>
      </c>
      <c r="BL2106" s="52">
        <f t="shared" si="382"/>
        <v>24</v>
      </c>
    </row>
    <row r="2107" spans="1:64" ht="17.100000000000001" customHeight="1">
      <c r="A2107" s="58" t="s">
        <v>5</v>
      </c>
      <c r="B2107" s="57" t="s">
        <v>3937</v>
      </c>
      <c r="C2107" s="56" t="s">
        <v>3938</v>
      </c>
      <c r="D2107" s="213">
        <v>2699</v>
      </c>
      <c r="E2107" s="214">
        <v>5798.8927999999996</v>
      </c>
      <c r="F2107" s="215">
        <v>15651211</v>
      </c>
      <c r="G2107" s="213">
        <v>0</v>
      </c>
      <c r="H2107" s="216">
        <v>0</v>
      </c>
      <c r="I2107" s="215">
        <v>0</v>
      </c>
      <c r="J2107" s="213">
        <v>0</v>
      </c>
      <c r="K2107" s="216">
        <v>0</v>
      </c>
      <c r="L2107" s="215">
        <v>0</v>
      </c>
      <c r="M2107" s="213">
        <v>4</v>
      </c>
      <c r="N2107" s="216">
        <v>5799</v>
      </c>
      <c r="O2107" s="215">
        <v>23196</v>
      </c>
      <c r="P2107" s="213">
        <v>0</v>
      </c>
      <c r="Q2107" s="216">
        <v>0</v>
      </c>
      <c r="R2107" s="215">
        <v>0</v>
      </c>
      <c r="S2107" s="213">
        <v>4</v>
      </c>
      <c r="T2107" s="214">
        <v>5799</v>
      </c>
      <c r="U2107" s="217">
        <v>23196</v>
      </c>
      <c r="V2107" s="213">
        <v>107</v>
      </c>
      <c r="W2107" s="216">
        <v>5798.9158870000001</v>
      </c>
      <c r="X2107" s="215">
        <v>620484</v>
      </c>
      <c r="Y2107" s="213">
        <v>0</v>
      </c>
      <c r="Z2107" s="216">
        <v>0</v>
      </c>
      <c r="AA2107" s="215">
        <v>0</v>
      </c>
      <c r="AB2107" s="213">
        <v>0</v>
      </c>
      <c r="AC2107" s="216">
        <v>0</v>
      </c>
      <c r="AD2107" s="215">
        <v>0</v>
      </c>
      <c r="AE2107" s="213">
        <v>0</v>
      </c>
      <c r="AF2107" s="216">
        <v>0</v>
      </c>
      <c r="AG2107" s="215">
        <v>0</v>
      </c>
      <c r="AH2107" s="213">
        <v>107</v>
      </c>
      <c r="AI2107" s="214">
        <v>5798.9158870000001</v>
      </c>
      <c r="AJ2107" s="215">
        <v>620484</v>
      </c>
      <c r="AK2107" s="218">
        <v>2596</v>
      </c>
      <c r="AL2107" s="214">
        <v>5798.8917000000001</v>
      </c>
      <c r="AM2107" s="215">
        <v>15053923</v>
      </c>
      <c r="AN2107" s="229">
        <f t="shared" si="374"/>
        <v>5.4931291015776727E-3</v>
      </c>
      <c r="AO2107" s="230">
        <f t="shared" si="375"/>
        <v>0.96041435442101364</v>
      </c>
      <c r="AP2107" s="38" t="s">
        <v>4</v>
      </c>
      <c r="AQ2107" s="38" t="str">
        <f t="shared" si="376"/>
        <v>상품</v>
      </c>
      <c r="AR2107" s="40">
        <f t="shared" si="377"/>
        <v>0</v>
      </c>
      <c r="AS2107" s="41">
        <f t="shared" si="378"/>
        <v>15053923</v>
      </c>
      <c r="AT2107" s="42">
        <f t="shared" si="379"/>
        <v>0</v>
      </c>
      <c r="AU2107" s="43">
        <f t="shared" si="380"/>
        <v>15053923</v>
      </c>
      <c r="AV2107" s="95">
        <f t="shared" si="373"/>
        <v>15053922.8532</v>
      </c>
      <c r="AW2107" s="61" t="str">
        <f t="shared" si="373"/>
        <v/>
      </c>
      <c r="AX2107" s="61" t="str">
        <f t="shared" si="373"/>
        <v/>
      </c>
      <c r="AY2107" s="61" t="str">
        <f t="shared" si="373"/>
        <v/>
      </c>
      <c r="AZ2107" s="44" t="str">
        <f t="shared" si="373"/>
        <v/>
      </c>
      <c r="BA2107" s="45"/>
      <c r="BB2107" s="97">
        <v>2596</v>
      </c>
      <c r="BC2107" s="98">
        <v>0</v>
      </c>
      <c r="BD2107" s="98">
        <v>0</v>
      </c>
      <c r="BE2107" s="98">
        <v>0</v>
      </c>
      <c r="BF2107" s="98">
        <v>0</v>
      </c>
      <c r="BG2107" s="99">
        <f t="shared" si="372"/>
        <v>2596</v>
      </c>
      <c r="BH2107" s="52">
        <f t="shared" si="381"/>
        <v>0</v>
      </c>
      <c r="BI2107" s="53">
        <f>IFERROR(IF(ROUND(V2107/((D2107+AK2107)/2),1)&lt;0,0,ROUND(V2107/((D2107+AK2107)/2),1)),0)</f>
        <v>0</v>
      </c>
      <c r="BJ2107" s="55" t="str">
        <f>IF(AK2107=0,"정상",IF(AP2107="악성","악성",IF(AND(BL2107&gt;3,BI2107&lt;0.5),"악성",IF(AND(AP2107="정상",BL2107&lt;=3),"정상",IF(BI2107&gt;1,"정상","부진")))))</f>
        <v>악성</v>
      </c>
      <c r="BK2107" s="54">
        <v>45566</v>
      </c>
      <c r="BL2107" s="52">
        <f t="shared" si="382"/>
        <v>24</v>
      </c>
    </row>
    <row r="2108" spans="1:64" ht="17.100000000000001" customHeight="1">
      <c r="A2108" s="58" t="s">
        <v>5</v>
      </c>
      <c r="B2108" s="57" t="s">
        <v>3939</v>
      </c>
      <c r="C2108" s="56" t="s">
        <v>3940</v>
      </c>
      <c r="D2108" s="213">
        <v>1474</v>
      </c>
      <c r="E2108" s="214">
        <v>11703.3177</v>
      </c>
      <c r="F2108" s="215">
        <v>17250690</v>
      </c>
      <c r="G2108" s="213">
        <v>0</v>
      </c>
      <c r="H2108" s="216">
        <v>0</v>
      </c>
      <c r="I2108" s="215">
        <v>0</v>
      </c>
      <c r="J2108" s="213">
        <v>0</v>
      </c>
      <c r="K2108" s="216">
        <v>0</v>
      </c>
      <c r="L2108" s="215">
        <v>0</v>
      </c>
      <c r="M2108" s="213">
        <v>0</v>
      </c>
      <c r="N2108" s="216">
        <v>0</v>
      </c>
      <c r="O2108" s="215">
        <v>0</v>
      </c>
      <c r="P2108" s="213">
        <v>0</v>
      </c>
      <c r="Q2108" s="216">
        <v>0</v>
      </c>
      <c r="R2108" s="215">
        <v>0</v>
      </c>
      <c r="S2108" s="213">
        <v>0</v>
      </c>
      <c r="T2108" s="214">
        <v>0</v>
      </c>
      <c r="U2108" s="217">
        <v>0</v>
      </c>
      <c r="V2108" s="213">
        <v>286</v>
      </c>
      <c r="W2108" s="216">
        <v>11703.335664</v>
      </c>
      <c r="X2108" s="215">
        <v>3347154</v>
      </c>
      <c r="Y2108" s="213">
        <v>0</v>
      </c>
      <c r="Z2108" s="216">
        <v>0</v>
      </c>
      <c r="AA2108" s="215">
        <v>0</v>
      </c>
      <c r="AB2108" s="213">
        <v>4</v>
      </c>
      <c r="AC2108" s="216">
        <v>11704</v>
      </c>
      <c r="AD2108" s="215">
        <v>46816</v>
      </c>
      <c r="AE2108" s="213">
        <v>0</v>
      </c>
      <c r="AF2108" s="216">
        <v>0</v>
      </c>
      <c r="AG2108" s="215">
        <v>0</v>
      </c>
      <c r="AH2108" s="213">
        <v>290</v>
      </c>
      <c r="AI2108" s="214">
        <v>11703.344827000001</v>
      </c>
      <c r="AJ2108" s="215">
        <v>3393970</v>
      </c>
      <c r="AK2108" s="218">
        <v>1184</v>
      </c>
      <c r="AL2108" s="214">
        <v>11703.310799999999</v>
      </c>
      <c r="AM2108" s="215">
        <v>13856720</v>
      </c>
      <c r="AN2108" s="229">
        <f t="shared" si="374"/>
        <v>5.0562734965771622E-3</v>
      </c>
      <c r="AO2108" s="230">
        <f t="shared" si="375"/>
        <v>0.80325644504748983</v>
      </c>
      <c r="AP2108" s="38" t="s">
        <v>4</v>
      </c>
      <c r="AQ2108" s="38" t="str">
        <f t="shared" si="376"/>
        <v>상품</v>
      </c>
      <c r="AR2108" s="40">
        <f t="shared" si="377"/>
        <v>0</v>
      </c>
      <c r="AS2108" s="41">
        <f t="shared" si="378"/>
        <v>13856720</v>
      </c>
      <c r="AT2108" s="42">
        <f t="shared" si="379"/>
        <v>0</v>
      </c>
      <c r="AU2108" s="43">
        <f t="shared" si="380"/>
        <v>13856720</v>
      </c>
      <c r="AV2108" s="95">
        <f t="shared" si="373"/>
        <v>13856719.987199999</v>
      </c>
      <c r="AW2108" s="61" t="str">
        <f t="shared" si="373"/>
        <v/>
      </c>
      <c r="AX2108" s="61" t="str">
        <f t="shared" si="373"/>
        <v/>
      </c>
      <c r="AY2108" s="61" t="str">
        <f t="shared" si="373"/>
        <v/>
      </c>
      <c r="AZ2108" s="44" t="str">
        <f t="shared" si="373"/>
        <v/>
      </c>
      <c r="BA2108" s="45"/>
      <c r="BB2108" s="97">
        <v>1184</v>
      </c>
      <c r="BC2108" s="98">
        <v>0</v>
      </c>
      <c r="BD2108" s="98">
        <v>0</v>
      </c>
      <c r="BE2108" s="98">
        <v>0</v>
      </c>
      <c r="BF2108" s="98">
        <v>0</v>
      </c>
      <c r="BG2108" s="99">
        <f t="shared" si="372"/>
        <v>1184</v>
      </c>
      <c r="BH2108" s="52">
        <f t="shared" si="381"/>
        <v>0</v>
      </c>
      <c r="BI2108" s="53">
        <f>IFERROR(IF(ROUND(V2108/((D2108+AK2108)/2),1)&lt;0,0,ROUND(V2108/((D2108+AK2108)/2),1)),0)</f>
        <v>0.2</v>
      </c>
      <c r="BJ2108" s="55" t="str">
        <f>IF(AK2108=0,"정상",IF(AP2108="악성","악성",IF(AND(BL2108&gt;3,BI2108&lt;0.5),"악성",IF(AND(AP2108="정상",BL2108&lt;=3),"정상",IF(BI2108&gt;1,"정상","부진")))))</f>
        <v>악성</v>
      </c>
      <c r="BK2108" s="54">
        <v>45566</v>
      </c>
      <c r="BL2108" s="52">
        <f t="shared" si="382"/>
        <v>24</v>
      </c>
    </row>
    <row r="2109" spans="1:64" ht="17.100000000000001" customHeight="1">
      <c r="A2109" s="58" t="s">
        <v>5</v>
      </c>
      <c r="B2109" s="57" t="s">
        <v>3941</v>
      </c>
      <c r="C2109" s="56" t="s">
        <v>3942</v>
      </c>
      <c r="D2109" s="213">
        <v>1575</v>
      </c>
      <c r="E2109" s="214">
        <v>14632.0923</v>
      </c>
      <c r="F2109" s="215">
        <v>23045544</v>
      </c>
      <c r="G2109" s="213">
        <v>0</v>
      </c>
      <c r="H2109" s="216">
        <v>0</v>
      </c>
      <c r="I2109" s="215">
        <v>0</v>
      </c>
      <c r="J2109" s="213">
        <v>0</v>
      </c>
      <c r="K2109" s="216">
        <v>0</v>
      </c>
      <c r="L2109" s="215">
        <v>0</v>
      </c>
      <c r="M2109" s="213">
        <v>0</v>
      </c>
      <c r="N2109" s="216">
        <v>0</v>
      </c>
      <c r="O2109" s="215">
        <v>0</v>
      </c>
      <c r="P2109" s="213">
        <v>0</v>
      </c>
      <c r="Q2109" s="216">
        <v>0</v>
      </c>
      <c r="R2109" s="215">
        <v>0</v>
      </c>
      <c r="S2109" s="213">
        <v>0</v>
      </c>
      <c r="T2109" s="214">
        <v>0</v>
      </c>
      <c r="U2109" s="217">
        <v>0</v>
      </c>
      <c r="V2109" s="213">
        <v>353</v>
      </c>
      <c r="W2109" s="216">
        <v>14632.121813</v>
      </c>
      <c r="X2109" s="215">
        <v>5165139</v>
      </c>
      <c r="Y2109" s="213">
        <v>0</v>
      </c>
      <c r="Z2109" s="216">
        <v>0</v>
      </c>
      <c r="AA2109" s="215">
        <v>0</v>
      </c>
      <c r="AB2109" s="213">
        <v>1</v>
      </c>
      <c r="AC2109" s="216">
        <v>14633</v>
      </c>
      <c r="AD2109" s="215">
        <v>14633</v>
      </c>
      <c r="AE2109" s="213">
        <v>0</v>
      </c>
      <c r="AF2109" s="216">
        <v>0</v>
      </c>
      <c r="AG2109" s="215">
        <v>0</v>
      </c>
      <c r="AH2109" s="213">
        <v>354</v>
      </c>
      <c r="AI2109" s="214">
        <v>14632.124293000001</v>
      </c>
      <c r="AJ2109" s="215">
        <v>5179772</v>
      </c>
      <c r="AK2109" s="218">
        <v>1221</v>
      </c>
      <c r="AL2109" s="214">
        <v>14632.0826</v>
      </c>
      <c r="AM2109" s="215">
        <v>17865772</v>
      </c>
      <c r="AN2109" s="229">
        <f t="shared" si="374"/>
        <v>6.5191639478527647E-3</v>
      </c>
      <c r="AO2109" s="230">
        <f t="shared" si="375"/>
        <v>0.77523809523809528</v>
      </c>
      <c r="AP2109" s="38" t="s">
        <v>4</v>
      </c>
      <c r="AQ2109" s="38" t="str">
        <f t="shared" si="376"/>
        <v>상품</v>
      </c>
      <c r="AR2109" s="40">
        <f t="shared" si="377"/>
        <v>0</v>
      </c>
      <c r="AS2109" s="41">
        <f t="shared" si="378"/>
        <v>17865772</v>
      </c>
      <c r="AT2109" s="42">
        <f t="shared" si="379"/>
        <v>0</v>
      </c>
      <c r="AU2109" s="43">
        <f t="shared" si="380"/>
        <v>17865772</v>
      </c>
      <c r="AV2109" s="95">
        <f t="shared" si="373"/>
        <v>17865772.854600001</v>
      </c>
      <c r="AW2109" s="61" t="str">
        <f t="shared" si="373"/>
        <v/>
      </c>
      <c r="AX2109" s="61" t="str">
        <f t="shared" si="373"/>
        <v/>
      </c>
      <c r="AY2109" s="61" t="str">
        <f t="shared" si="373"/>
        <v/>
      </c>
      <c r="AZ2109" s="44" t="str">
        <f t="shared" si="373"/>
        <v/>
      </c>
      <c r="BA2109" s="45"/>
      <c r="BB2109" s="97">
        <v>1221</v>
      </c>
      <c r="BC2109" s="98">
        <v>0</v>
      </c>
      <c r="BD2109" s="98">
        <v>0</v>
      </c>
      <c r="BE2109" s="98">
        <v>0</v>
      </c>
      <c r="BF2109" s="98">
        <v>0</v>
      </c>
      <c r="BG2109" s="99">
        <f t="shared" si="372"/>
        <v>1221</v>
      </c>
      <c r="BH2109" s="52">
        <f t="shared" si="381"/>
        <v>0</v>
      </c>
      <c r="BI2109" s="53">
        <f>IFERROR(IF(ROUND(V2109/((D2109+AK2109)/2),1)&lt;0,0,ROUND(V2109/((D2109+AK2109)/2),1)),0)</f>
        <v>0.3</v>
      </c>
      <c r="BJ2109" s="55" t="str">
        <f>IF(AK2109=0,"정상",IF(AP2109="악성","악성",IF(AND(BL2109&gt;3,BI2109&lt;0.5),"악성",IF(AND(AP2109="정상",BL2109&lt;=3),"정상",IF(BI2109&gt;1,"정상","부진")))))</f>
        <v>악성</v>
      </c>
      <c r="BK2109" s="54">
        <v>45566</v>
      </c>
      <c r="BL2109" s="52">
        <f t="shared" si="382"/>
        <v>24</v>
      </c>
    </row>
    <row r="2110" spans="1:64" ht="17.100000000000001" customHeight="1">
      <c r="A2110" s="58" t="s">
        <v>5</v>
      </c>
      <c r="B2110" s="57" t="s">
        <v>3943</v>
      </c>
      <c r="C2110" s="56" t="s">
        <v>3944</v>
      </c>
      <c r="D2110" s="213">
        <v>4019</v>
      </c>
      <c r="E2110" s="214">
        <v>42087.304700000001</v>
      </c>
      <c r="F2110" s="215">
        <v>169148877</v>
      </c>
      <c r="G2110" s="213">
        <v>0</v>
      </c>
      <c r="H2110" s="216">
        <v>0</v>
      </c>
      <c r="I2110" s="215">
        <v>0</v>
      </c>
      <c r="J2110" s="213">
        <v>0</v>
      </c>
      <c r="K2110" s="216">
        <v>0</v>
      </c>
      <c r="L2110" s="215">
        <v>0</v>
      </c>
      <c r="M2110" s="213">
        <v>0</v>
      </c>
      <c r="N2110" s="216">
        <v>0</v>
      </c>
      <c r="O2110" s="215">
        <v>0</v>
      </c>
      <c r="P2110" s="213">
        <v>0</v>
      </c>
      <c r="Q2110" s="216">
        <v>0</v>
      </c>
      <c r="R2110" s="215">
        <v>0</v>
      </c>
      <c r="S2110" s="213">
        <v>0</v>
      </c>
      <c r="T2110" s="214">
        <v>0</v>
      </c>
      <c r="U2110" s="217">
        <v>0</v>
      </c>
      <c r="V2110" s="213">
        <v>-468</v>
      </c>
      <c r="W2110" s="216">
        <v>42087.279913999999</v>
      </c>
      <c r="X2110" s="215">
        <v>-19696847</v>
      </c>
      <c r="Y2110" s="213">
        <v>0</v>
      </c>
      <c r="Z2110" s="216">
        <v>0</v>
      </c>
      <c r="AA2110" s="215">
        <v>0</v>
      </c>
      <c r="AB2110" s="213">
        <v>2</v>
      </c>
      <c r="AC2110" s="216">
        <v>42087.5</v>
      </c>
      <c r="AD2110" s="215">
        <v>84175</v>
      </c>
      <c r="AE2110" s="213">
        <v>0</v>
      </c>
      <c r="AF2110" s="216">
        <v>0</v>
      </c>
      <c r="AG2110" s="215">
        <v>0</v>
      </c>
      <c r="AH2110" s="213">
        <v>-466</v>
      </c>
      <c r="AI2110" s="214">
        <v>42087.278968999999</v>
      </c>
      <c r="AJ2110" s="215">
        <v>-19612672</v>
      </c>
      <c r="AK2110" s="218">
        <v>4485</v>
      </c>
      <c r="AL2110" s="214">
        <v>42087.302100000001</v>
      </c>
      <c r="AM2110" s="215">
        <v>188761549</v>
      </c>
      <c r="AN2110" s="229">
        <f t="shared" si="374"/>
        <v>6.8878494866140852E-2</v>
      </c>
      <c r="AO2110" s="230">
        <f t="shared" si="375"/>
        <v>1.1159492411047525</v>
      </c>
      <c r="AP2110" s="38" t="s">
        <v>3</v>
      </c>
      <c r="AQ2110" s="38" t="str">
        <f t="shared" si="376"/>
        <v>상품</v>
      </c>
      <c r="AR2110" s="40">
        <f t="shared" si="377"/>
        <v>188761549</v>
      </c>
      <c r="AS2110" s="41">
        <f t="shared" si="378"/>
        <v>0</v>
      </c>
      <c r="AT2110" s="42">
        <f t="shared" si="379"/>
        <v>0</v>
      </c>
      <c r="AU2110" s="43">
        <f t="shared" si="380"/>
        <v>188761549</v>
      </c>
      <c r="AV2110" s="95">
        <f t="shared" si="373"/>
        <v>188761549.91850001</v>
      </c>
      <c r="AW2110" s="61" t="str">
        <f t="shared" si="373"/>
        <v/>
      </c>
      <c r="AX2110" s="61" t="str">
        <f t="shared" si="373"/>
        <v/>
      </c>
      <c r="AY2110" s="61" t="str">
        <f t="shared" si="373"/>
        <v/>
      </c>
      <c r="AZ2110" s="44" t="str">
        <f t="shared" si="373"/>
        <v/>
      </c>
      <c r="BA2110" s="45"/>
      <c r="BB2110" s="97">
        <v>4485</v>
      </c>
      <c r="BC2110" s="98">
        <v>0</v>
      </c>
      <c r="BD2110" s="98">
        <v>0</v>
      </c>
      <c r="BE2110" s="98">
        <v>0</v>
      </c>
      <c r="BF2110" s="98">
        <v>0</v>
      </c>
      <c r="BG2110" s="99">
        <f t="shared" si="372"/>
        <v>4485</v>
      </c>
      <c r="BH2110" s="52">
        <f t="shared" si="381"/>
        <v>0</v>
      </c>
      <c r="BI2110" s="53">
        <f>IFERROR(IF(ROUND(V2110/((D2110+AK2110)/2),1)&lt;0,0,ROUND(V2110/((D2110+AK2110)/2),1)),0)</f>
        <v>0</v>
      </c>
      <c r="BJ2110" s="55" t="str">
        <f>IF(AK2110=0,"정상",IF(AP2110="악성","악성",IF(AND(BL2110&gt;3,BI2110&lt;0.5),"악성",IF(AND(AP2110="정상",BL2110&lt;=3),"정상",IF(BI2110&gt;1,"정상","부진")))))</f>
        <v>악성</v>
      </c>
      <c r="BK2110" s="54">
        <v>45566</v>
      </c>
      <c r="BL2110" s="52">
        <f t="shared" si="382"/>
        <v>24</v>
      </c>
    </row>
    <row r="2111" spans="1:64" ht="17.100000000000001" customHeight="1">
      <c r="A2111" s="58" t="s">
        <v>5</v>
      </c>
      <c r="B2111" s="57" t="s">
        <v>3945</v>
      </c>
      <c r="C2111" s="56" t="s">
        <v>3946</v>
      </c>
      <c r="D2111" s="213">
        <v>3354</v>
      </c>
      <c r="E2111" s="214">
        <v>42087.304499999998</v>
      </c>
      <c r="F2111" s="215">
        <v>141160818</v>
      </c>
      <c r="G2111" s="213">
        <v>0</v>
      </c>
      <c r="H2111" s="216">
        <v>0</v>
      </c>
      <c r="I2111" s="215">
        <v>0</v>
      </c>
      <c r="J2111" s="213">
        <v>0</v>
      </c>
      <c r="K2111" s="216">
        <v>0</v>
      </c>
      <c r="L2111" s="215">
        <v>0</v>
      </c>
      <c r="M2111" s="213">
        <v>2</v>
      </c>
      <c r="N2111" s="216">
        <v>42087</v>
      </c>
      <c r="O2111" s="215">
        <v>84174</v>
      </c>
      <c r="P2111" s="213">
        <v>0</v>
      </c>
      <c r="Q2111" s="216">
        <v>0</v>
      </c>
      <c r="R2111" s="215">
        <v>0</v>
      </c>
      <c r="S2111" s="213">
        <v>2</v>
      </c>
      <c r="T2111" s="214">
        <v>42087</v>
      </c>
      <c r="U2111" s="217">
        <v>84174</v>
      </c>
      <c r="V2111" s="213">
        <v>-334</v>
      </c>
      <c r="W2111" s="216">
        <v>42087.275449000001</v>
      </c>
      <c r="X2111" s="215">
        <v>-14057150</v>
      </c>
      <c r="Y2111" s="213">
        <v>0</v>
      </c>
      <c r="Z2111" s="216">
        <v>0</v>
      </c>
      <c r="AA2111" s="215">
        <v>0</v>
      </c>
      <c r="AB2111" s="213">
        <v>12</v>
      </c>
      <c r="AC2111" s="216">
        <v>42087.5</v>
      </c>
      <c r="AD2111" s="215">
        <v>505050</v>
      </c>
      <c r="AE2111" s="213">
        <v>0</v>
      </c>
      <c r="AF2111" s="216">
        <v>0</v>
      </c>
      <c r="AG2111" s="215">
        <v>0</v>
      </c>
      <c r="AH2111" s="213">
        <v>-322</v>
      </c>
      <c r="AI2111" s="214">
        <v>42087.267079999998</v>
      </c>
      <c r="AJ2111" s="215">
        <v>-13552100</v>
      </c>
      <c r="AK2111" s="218">
        <v>3678</v>
      </c>
      <c r="AL2111" s="214">
        <v>42087.300900000002</v>
      </c>
      <c r="AM2111" s="215">
        <v>154797092</v>
      </c>
      <c r="AN2111" s="229">
        <f t="shared" si="374"/>
        <v>5.6484971452610479E-2</v>
      </c>
      <c r="AO2111" s="230">
        <f t="shared" si="375"/>
        <v>1.0959475566150179</v>
      </c>
      <c r="AP2111" s="38" t="s">
        <v>3</v>
      </c>
      <c r="AQ2111" s="38" t="str">
        <f t="shared" si="376"/>
        <v>상품</v>
      </c>
      <c r="AR2111" s="40">
        <f t="shared" si="377"/>
        <v>154797092</v>
      </c>
      <c r="AS2111" s="41">
        <f t="shared" si="378"/>
        <v>0</v>
      </c>
      <c r="AT2111" s="42">
        <f t="shared" si="379"/>
        <v>0</v>
      </c>
      <c r="AU2111" s="43">
        <f t="shared" si="380"/>
        <v>154797092</v>
      </c>
      <c r="AV2111" s="95">
        <f t="shared" si="373"/>
        <v>154797092.71020001</v>
      </c>
      <c r="AW2111" s="61" t="str">
        <f t="shared" si="373"/>
        <v/>
      </c>
      <c r="AX2111" s="61" t="str">
        <f t="shared" si="373"/>
        <v/>
      </c>
      <c r="AY2111" s="61" t="str">
        <f t="shared" si="373"/>
        <v/>
      </c>
      <c r="AZ2111" s="44" t="str">
        <f t="shared" si="373"/>
        <v/>
      </c>
      <c r="BA2111" s="45"/>
      <c r="BB2111" s="97">
        <v>3678</v>
      </c>
      <c r="BC2111" s="98">
        <v>0</v>
      </c>
      <c r="BD2111" s="98">
        <v>0</v>
      </c>
      <c r="BE2111" s="98">
        <v>0</v>
      </c>
      <c r="BF2111" s="98">
        <v>0</v>
      </c>
      <c r="BG2111" s="99">
        <f t="shared" si="372"/>
        <v>3678</v>
      </c>
      <c r="BH2111" s="52">
        <f t="shared" si="381"/>
        <v>0</v>
      </c>
      <c r="BI2111" s="53">
        <f>IFERROR(IF(ROUND(V2111/((D2111+AK2111)/2),1)&lt;0,0,ROUND(V2111/((D2111+AK2111)/2),1)),0)</f>
        <v>0</v>
      </c>
      <c r="BJ2111" s="55" t="str">
        <f>IF(AK2111=0,"정상",IF(AP2111="악성","악성",IF(AND(BL2111&gt;3,BI2111&lt;0.5),"악성",IF(AND(AP2111="정상",BL2111&lt;=3),"정상",IF(BI2111&gt;1,"정상","부진")))))</f>
        <v>악성</v>
      </c>
      <c r="BK2111" s="54">
        <v>45566</v>
      </c>
      <c r="BL2111" s="52">
        <f t="shared" si="382"/>
        <v>24</v>
      </c>
    </row>
    <row r="2112" spans="1:64" ht="17.100000000000001" customHeight="1">
      <c r="A2112" s="58" t="s">
        <v>5</v>
      </c>
      <c r="B2112" s="57" t="s">
        <v>4448</v>
      </c>
      <c r="C2112" s="56" t="s">
        <v>4449</v>
      </c>
      <c r="D2112" s="213">
        <v>11051</v>
      </c>
      <c r="E2112" s="214">
        <v>2966.4281999999998</v>
      </c>
      <c r="F2112" s="215">
        <v>32781998</v>
      </c>
      <c r="G2112" s="213">
        <v>0</v>
      </c>
      <c r="H2112" s="216">
        <v>0</v>
      </c>
      <c r="I2112" s="215">
        <v>0</v>
      </c>
      <c r="J2112" s="213">
        <v>0</v>
      </c>
      <c r="K2112" s="216">
        <v>0</v>
      </c>
      <c r="L2112" s="215">
        <v>0</v>
      </c>
      <c r="M2112" s="213">
        <v>0</v>
      </c>
      <c r="N2112" s="216">
        <v>0</v>
      </c>
      <c r="O2112" s="215">
        <v>0</v>
      </c>
      <c r="P2112" s="213">
        <v>0</v>
      </c>
      <c r="Q2112" s="216">
        <v>0</v>
      </c>
      <c r="R2112" s="215">
        <v>0</v>
      </c>
      <c r="S2112" s="213">
        <v>0</v>
      </c>
      <c r="T2112" s="214">
        <v>0</v>
      </c>
      <c r="U2112" s="217">
        <v>0</v>
      </c>
      <c r="V2112" s="213">
        <v>6422</v>
      </c>
      <c r="W2112" s="216">
        <v>2966.4294610000002</v>
      </c>
      <c r="X2112" s="215">
        <v>19050410</v>
      </c>
      <c r="Y2112" s="213">
        <v>0</v>
      </c>
      <c r="Z2112" s="216">
        <v>0</v>
      </c>
      <c r="AA2112" s="215">
        <v>0</v>
      </c>
      <c r="AB2112" s="213">
        <v>40</v>
      </c>
      <c r="AC2112" s="216">
        <v>2966.45</v>
      </c>
      <c r="AD2112" s="215">
        <v>118658</v>
      </c>
      <c r="AE2112" s="213">
        <v>0</v>
      </c>
      <c r="AF2112" s="216">
        <v>0</v>
      </c>
      <c r="AG2112" s="215">
        <v>0</v>
      </c>
      <c r="AH2112" s="213">
        <v>6462</v>
      </c>
      <c r="AI2112" s="214">
        <v>2966.429588</v>
      </c>
      <c r="AJ2112" s="215">
        <v>19169068</v>
      </c>
      <c r="AK2112" s="218">
        <v>4589</v>
      </c>
      <c r="AL2112" s="214">
        <v>2966.4263999999998</v>
      </c>
      <c r="AM2112" s="215">
        <v>13612930</v>
      </c>
      <c r="AN2112" s="229">
        <f t="shared" si="374"/>
        <v>4.9673152932122574E-3</v>
      </c>
      <c r="AO2112" s="230">
        <f t="shared" si="375"/>
        <v>0.41525653786987604</v>
      </c>
      <c r="AP2112" s="38" t="s">
        <v>4</v>
      </c>
      <c r="AQ2112" s="38" t="str">
        <f t="shared" si="376"/>
        <v>상품</v>
      </c>
      <c r="AR2112" s="40">
        <f t="shared" si="377"/>
        <v>0</v>
      </c>
      <c r="AS2112" s="41">
        <f t="shared" si="378"/>
        <v>13612930</v>
      </c>
      <c r="AT2112" s="42">
        <f t="shared" si="379"/>
        <v>0</v>
      </c>
      <c r="AU2112" s="43">
        <f t="shared" si="380"/>
        <v>13612930</v>
      </c>
      <c r="AV2112" s="95">
        <f t="shared" si="373"/>
        <v>13612930.749599999</v>
      </c>
      <c r="AW2112" s="61" t="str">
        <f t="shared" si="373"/>
        <v/>
      </c>
      <c r="AX2112" s="61" t="str">
        <f t="shared" si="373"/>
        <v/>
      </c>
      <c r="AY2112" s="61" t="str">
        <f t="shared" si="373"/>
        <v/>
      </c>
      <c r="AZ2112" s="44" t="str">
        <f t="shared" si="373"/>
        <v/>
      </c>
      <c r="BA2112" s="45"/>
      <c r="BB2112" s="97">
        <v>4589</v>
      </c>
      <c r="BC2112" s="98">
        <v>0</v>
      </c>
      <c r="BD2112" s="98">
        <v>0</v>
      </c>
      <c r="BE2112" s="98">
        <v>0</v>
      </c>
      <c r="BF2112" s="98">
        <v>0</v>
      </c>
      <c r="BG2112" s="99">
        <f t="shared" si="372"/>
        <v>4589</v>
      </c>
      <c r="BH2112" s="52">
        <f t="shared" si="381"/>
        <v>0</v>
      </c>
      <c r="BI2112" s="53">
        <f>IFERROR(IF(ROUND(V2112/((D2112+AK2112)/2),1)&lt;0,0,ROUND(V2112/((D2112+AK2112)/2),1)),0)</f>
        <v>0.8</v>
      </c>
      <c r="BJ2112" s="55" t="str">
        <f>IF(AK2112=0,"정상",IF(AP2112="악성","악성",IF(AND(BL2112&gt;3,BI2112&lt;0.5),"악성",IF(AND(AP2112="정상",BL2112&lt;=3),"정상",IF(BI2112&gt;1,"정상","부진")))))</f>
        <v>부진</v>
      </c>
      <c r="BK2112" s="54">
        <v>45658</v>
      </c>
      <c r="BL2112" s="52">
        <f t="shared" si="382"/>
        <v>21</v>
      </c>
    </row>
    <row r="2113" spans="1:64" ht="17.100000000000001" customHeight="1">
      <c r="A2113" s="58" t="s">
        <v>5</v>
      </c>
      <c r="B2113" s="57" t="s">
        <v>4450</v>
      </c>
      <c r="C2113" s="56" t="s">
        <v>4451</v>
      </c>
      <c r="D2113" s="213">
        <v>5949</v>
      </c>
      <c r="E2113" s="214">
        <v>6674.4630999999999</v>
      </c>
      <c r="F2113" s="215">
        <v>39706380</v>
      </c>
      <c r="G2113" s="213">
        <v>0</v>
      </c>
      <c r="H2113" s="216">
        <v>0</v>
      </c>
      <c r="I2113" s="215">
        <v>0</v>
      </c>
      <c r="J2113" s="213">
        <v>0</v>
      </c>
      <c r="K2113" s="216">
        <v>0</v>
      </c>
      <c r="L2113" s="215">
        <v>0</v>
      </c>
      <c r="M2113" s="213">
        <v>2</v>
      </c>
      <c r="N2113" s="216">
        <v>6674</v>
      </c>
      <c r="O2113" s="215">
        <v>13348</v>
      </c>
      <c r="P2113" s="213">
        <v>0</v>
      </c>
      <c r="Q2113" s="216">
        <v>0</v>
      </c>
      <c r="R2113" s="215">
        <v>0</v>
      </c>
      <c r="S2113" s="213">
        <v>2</v>
      </c>
      <c r="T2113" s="214">
        <v>6674</v>
      </c>
      <c r="U2113" s="217">
        <v>13348</v>
      </c>
      <c r="V2113" s="213">
        <v>3708</v>
      </c>
      <c r="W2113" s="216">
        <v>6674.4652100000003</v>
      </c>
      <c r="X2113" s="215">
        <v>24748917</v>
      </c>
      <c r="Y2113" s="213">
        <v>0</v>
      </c>
      <c r="Z2113" s="216">
        <v>0</v>
      </c>
      <c r="AA2113" s="215">
        <v>0</v>
      </c>
      <c r="AB2113" s="213">
        <v>1</v>
      </c>
      <c r="AC2113" s="216">
        <v>6675</v>
      </c>
      <c r="AD2113" s="215">
        <v>6675</v>
      </c>
      <c r="AE2113" s="213">
        <v>0</v>
      </c>
      <c r="AF2113" s="216">
        <v>0</v>
      </c>
      <c r="AG2113" s="215">
        <v>0</v>
      </c>
      <c r="AH2113" s="213">
        <v>3709</v>
      </c>
      <c r="AI2113" s="214">
        <v>6674.4653539999999</v>
      </c>
      <c r="AJ2113" s="215">
        <v>24755592</v>
      </c>
      <c r="AK2113" s="218">
        <v>2242</v>
      </c>
      <c r="AL2113" s="214">
        <v>6674.4588000000003</v>
      </c>
      <c r="AM2113" s="215">
        <v>14964136</v>
      </c>
      <c r="AN2113" s="229">
        <f t="shared" si="374"/>
        <v>5.4603661079949796E-3</v>
      </c>
      <c r="AO2113" s="230">
        <f t="shared" si="375"/>
        <v>0.37674340446983701</v>
      </c>
      <c r="AP2113" s="38" t="s">
        <v>4</v>
      </c>
      <c r="AQ2113" s="38" t="str">
        <f t="shared" si="376"/>
        <v>상품</v>
      </c>
      <c r="AR2113" s="40">
        <f t="shared" si="377"/>
        <v>0</v>
      </c>
      <c r="AS2113" s="41">
        <f t="shared" si="378"/>
        <v>14964136</v>
      </c>
      <c r="AT2113" s="42">
        <f t="shared" si="379"/>
        <v>0</v>
      </c>
      <c r="AU2113" s="43">
        <f t="shared" si="380"/>
        <v>14964136</v>
      </c>
      <c r="AV2113" s="95">
        <f t="shared" si="373"/>
        <v>14964136.629600001</v>
      </c>
      <c r="AW2113" s="61" t="str">
        <f t="shared" si="373"/>
        <v/>
      </c>
      <c r="AX2113" s="61" t="str">
        <f t="shared" si="373"/>
        <v/>
      </c>
      <c r="AY2113" s="61" t="str">
        <f t="shared" si="373"/>
        <v/>
      </c>
      <c r="AZ2113" s="44" t="str">
        <f t="shared" si="373"/>
        <v/>
      </c>
      <c r="BA2113" s="45"/>
      <c r="BB2113" s="97">
        <v>2242</v>
      </c>
      <c r="BC2113" s="98">
        <v>0</v>
      </c>
      <c r="BD2113" s="98">
        <v>0</v>
      </c>
      <c r="BE2113" s="98">
        <v>0</v>
      </c>
      <c r="BF2113" s="98">
        <v>0</v>
      </c>
      <c r="BG2113" s="99">
        <f t="shared" si="372"/>
        <v>2242</v>
      </c>
      <c r="BH2113" s="52">
        <f t="shared" si="381"/>
        <v>0</v>
      </c>
      <c r="BI2113" s="53">
        <f>IFERROR(IF(ROUND(V2113/((D2113+AK2113)/2),1)&lt;0,0,ROUND(V2113/((D2113+AK2113)/2),1)),0)</f>
        <v>0.9</v>
      </c>
      <c r="BJ2113" s="55" t="str">
        <f>IF(AK2113=0,"정상",IF(AP2113="악성","악성",IF(AND(BL2113&gt;3,BI2113&lt;0.5),"악성",IF(AND(AP2113="정상",BL2113&lt;=3),"정상",IF(BI2113&gt;1,"정상","부진")))))</f>
        <v>부진</v>
      </c>
      <c r="BK2113" s="54">
        <v>45658</v>
      </c>
      <c r="BL2113" s="52">
        <f t="shared" si="382"/>
        <v>21</v>
      </c>
    </row>
    <row r="2114" spans="1:64" ht="17.100000000000001" customHeight="1">
      <c r="A2114" s="58" t="s">
        <v>5</v>
      </c>
      <c r="B2114" s="57" t="s">
        <v>4452</v>
      </c>
      <c r="C2114" s="56" t="s">
        <v>4453</v>
      </c>
      <c r="D2114" s="213">
        <v>684</v>
      </c>
      <c r="E2114" s="214">
        <v>12236.5121</v>
      </c>
      <c r="F2114" s="215">
        <v>8369774</v>
      </c>
      <c r="G2114" s="213">
        <v>0</v>
      </c>
      <c r="H2114" s="216">
        <v>0</v>
      </c>
      <c r="I2114" s="215">
        <v>0</v>
      </c>
      <c r="J2114" s="213">
        <v>0</v>
      </c>
      <c r="K2114" s="216">
        <v>0</v>
      </c>
      <c r="L2114" s="215">
        <v>0</v>
      </c>
      <c r="M2114" s="213">
        <v>0</v>
      </c>
      <c r="N2114" s="216">
        <v>0</v>
      </c>
      <c r="O2114" s="215">
        <v>0</v>
      </c>
      <c r="P2114" s="213">
        <v>0</v>
      </c>
      <c r="Q2114" s="216">
        <v>0</v>
      </c>
      <c r="R2114" s="215">
        <v>0</v>
      </c>
      <c r="S2114" s="213">
        <v>0</v>
      </c>
      <c r="T2114" s="214">
        <v>0</v>
      </c>
      <c r="U2114" s="217">
        <v>0</v>
      </c>
      <c r="V2114" s="213">
        <v>330</v>
      </c>
      <c r="W2114" s="216">
        <v>12236.524242</v>
      </c>
      <c r="X2114" s="215">
        <v>4038053</v>
      </c>
      <c r="Y2114" s="213">
        <v>0</v>
      </c>
      <c r="Z2114" s="216">
        <v>0</v>
      </c>
      <c r="AA2114" s="215">
        <v>0</v>
      </c>
      <c r="AB2114" s="213">
        <v>0</v>
      </c>
      <c r="AC2114" s="216">
        <v>0</v>
      </c>
      <c r="AD2114" s="215">
        <v>0</v>
      </c>
      <c r="AE2114" s="213">
        <v>0</v>
      </c>
      <c r="AF2114" s="216">
        <v>0</v>
      </c>
      <c r="AG2114" s="215">
        <v>0</v>
      </c>
      <c r="AH2114" s="213">
        <v>330</v>
      </c>
      <c r="AI2114" s="214">
        <v>12236.524242</v>
      </c>
      <c r="AJ2114" s="215">
        <v>4038053</v>
      </c>
      <c r="AK2114" s="218">
        <v>354</v>
      </c>
      <c r="AL2114" s="214">
        <v>12236.5</v>
      </c>
      <c r="AM2114" s="215">
        <v>4331721</v>
      </c>
      <c r="AN2114" s="229">
        <f t="shared" si="374"/>
        <v>1.580631353369825E-3</v>
      </c>
      <c r="AO2114" s="230">
        <f t="shared" si="375"/>
        <v>0.51754385964912286</v>
      </c>
      <c r="AP2114" s="38" t="s">
        <v>4</v>
      </c>
      <c r="AQ2114" s="38" t="str">
        <f t="shared" si="376"/>
        <v>상품</v>
      </c>
      <c r="AR2114" s="40">
        <f t="shared" si="377"/>
        <v>0</v>
      </c>
      <c r="AS2114" s="41">
        <f t="shared" si="378"/>
        <v>4331721</v>
      </c>
      <c r="AT2114" s="42">
        <f t="shared" si="379"/>
        <v>0</v>
      </c>
      <c r="AU2114" s="43">
        <f t="shared" si="380"/>
        <v>4331721</v>
      </c>
      <c r="AV2114" s="95">
        <f t="shared" si="373"/>
        <v>4331721</v>
      </c>
      <c r="AW2114" s="61" t="str">
        <f t="shared" si="373"/>
        <v/>
      </c>
      <c r="AX2114" s="61" t="str">
        <f t="shared" si="373"/>
        <v/>
      </c>
      <c r="AY2114" s="61" t="str">
        <f t="shared" si="373"/>
        <v/>
      </c>
      <c r="AZ2114" s="44" t="str">
        <f t="shared" si="373"/>
        <v/>
      </c>
      <c r="BA2114" s="45"/>
      <c r="BB2114" s="97">
        <v>354</v>
      </c>
      <c r="BC2114" s="98">
        <v>0</v>
      </c>
      <c r="BD2114" s="98">
        <v>0</v>
      </c>
      <c r="BE2114" s="98">
        <v>0</v>
      </c>
      <c r="BF2114" s="98">
        <v>0</v>
      </c>
      <c r="BG2114" s="99">
        <f t="shared" si="372"/>
        <v>354</v>
      </c>
      <c r="BH2114" s="52">
        <f t="shared" si="381"/>
        <v>0</v>
      </c>
      <c r="BI2114" s="53">
        <f>IFERROR(IF(ROUND(V2114/((D2114+AK2114)/2),1)&lt;0,0,ROUND(V2114/((D2114+AK2114)/2),1)),0)</f>
        <v>0.6</v>
      </c>
      <c r="BJ2114" s="55" t="str">
        <f>IF(AK2114=0,"정상",IF(AP2114="악성","악성",IF(AND(BL2114&gt;3,BI2114&lt;0.5),"악성",IF(AND(AP2114="정상",BL2114&lt;=3),"정상",IF(BI2114&gt;1,"정상","부진")))))</f>
        <v>부진</v>
      </c>
      <c r="BK2114" s="54">
        <v>45658</v>
      </c>
      <c r="BL2114" s="52">
        <f t="shared" si="382"/>
        <v>21</v>
      </c>
    </row>
    <row r="2115" spans="1:64" ht="17.100000000000001" customHeight="1">
      <c r="A2115" s="58" t="s">
        <v>5</v>
      </c>
      <c r="B2115" s="57" t="s">
        <v>4454</v>
      </c>
      <c r="C2115" s="56" t="s">
        <v>4455</v>
      </c>
      <c r="D2115" s="213">
        <v>273</v>
      </c>
      <c r="E2115" s="214">
        <v>34113.936199999996</v>
      </c>
      <c r="F2115" s="215">
        <v>9313104</v>
      </c>
      <c r="G2115" s="213">
        <v>300</v>
      </c>
      <c r="H2115" s="216">
        <v>30592.026666000002</v>
      </c>
      <c r="I2115" s="215">
        <v>9177608</v>
      </c>
      <c r="J2115" s="213">
        <v>0</v>
      </c>
      <c r="K2115" s="216">
        <v>0</v>
      </c>
      <c r="L2115" s="215">
        <v>0</v>
      </c>
      <c r="M2115" s="213">
        <v>1</v>
      </c>
      <c r="N2115" s="216">
        <v>31227</v>
      </c>
      <c r="O2115" s="215">
        <v>31227</v>
      </c>
      <c r="P2115" s="213">
        <v>0</v>
      </c>
      <c r="Q2115" s="216">
        <v>0</v>
      </c>
      <c r="R2115" s="215">
        <v>0</v>
      </c>
      <c r="S2115" s="213">
        <v>301</v>
      </c>
      <c r="T2115" s="214">
        <v>30594.136212000001</v>
      </c>
      <c r="U2115" s="217">
        <v>9208835</v>
      </c>
      <c r="V2115" s="213">
        <v>544</v>
      </c>
      <c r="W2115" s="216">
        <v>32309.680146999999</v>
      </c>
      <c r="X2115" s="215">
        <v>17576466</v>
      </c>
      <c r="Y2115" s="213">
        <v>0</v>
      </c>
      <c r="Z2115" s="216">
        <v>0</v>
      </c>
      <c r="AA2115" s="215">
        <v>0</v>
      </c>
      <c r="AB2115" s="213">
        <v>6</v>
      </c>
      <c r="AC2115" s="216">
        <v>32670.833332999999</v>
      </c>
      <c r="AD2115" s="215">
        <v>196025</v>
      </c>
      <c r="AE2115" s="213">
        <v>0</v>
      </c>
      <c r="AF2115" s="216">
        <v>0</v>
      </c>
      <c r="AG2115" s="215">
        <v>0</v>
      </c>
      <c r="AH2115" s="213">
        <v>550</v>
      </c>
      <c r="AI2115" s="214">
        <v>32313.62</v>
      </c>
      <c r="AJ2115" s="215">
        <v>17772491</v>
      </c>
      <c r="AK2115" s="218">
        <v>24</v>
      </c>
      <c r="AL2115" s="214">
        <v>31227</v>
      </c>
      <c r="AM2115" s="215">
        <v>749448</v>
      </c>
      <c r="AN2115" s="229">
        <f t="shared" si="374"/>
        <v>2.7347121537151366E-4</v>
      </c>
      <c r="AO2115" s="230">
        <f t="shared" si="375"/>
        <v>4.1811846689895474E-2</v>
      </c>
      <c r="AP2115" s="38" t="s">
        <v>2</v>
      </c>
      <c r="AQ2115" s="38" t="str">
        <f t="shared" si="376"/>
        <v>상품</v>
      </c>
      <c r="AR2115" s="40">
        <f t="shared" si="377"/>
        <v>0</v>
      </c>
      <c r="AS2115" s="41">
        <f t="shared" si="378"/>
        <v>0</v>
      </c>
      <c r="AT2115" s="42">
        <f t="shared" si="379"/>
        <v>749448</v>
      </c>
      <c r="AU2115" s="43">
        <f t="shared" si="380"/>
        <v>749448</v>
      </c>
      <c r="AV2115" s="95">
        <f t="shared" ref="AV2115:AZ2165" si="383">IF(+BB2115*$AL2115=0,"",+BB2115*$AL2115)</f>
        <v>749448</v>
      </c>
      <c r="AW2115" s="61" t="str">
        <f t="shared" si="383"/>
        <v/>
      </c>
      <c r="AX2115" s="61" t="str">
        <f t="shared" si="383"/>
        <v/>
      </c>
      <c r="AY2115" s="61" t="str">
        <f t="shared" si="383"/>
        <v/>
      </c>
      <c r="AZ2115" s="44" t="str">
        <f t="shared" si="383"/>
        <v/>
      </c>
      <c r="BA2115" s="45"/>
      <c r="BB2115" s="97">
        <v>24</v>
      </c>
      <c r="BC2115" s="98">
        <v>0</v>
      </c>
      <c r="BD2115" s="98">
        <v>0</v>
      </c>
      <c r="BE2115" s="98">
        <v>0</v>
      </c>
      <c r="BF2115" s="98">
        <v>0</v>
      </c>
      <c r="BG2115" s="99">
        <f t="shared" si="372"/>
        <v>24</v>
      </c>
      <c r="BH2115" s="52">
        <f t="shared" si="381"/>
        <v>0</v>
      </c>
      <c r="BI2115" s="53">
        <f>IFERROR(IF(ROUND(V2115/((D2115+AK2115)/2),1)&lt;0,0,ROUND(V2115/((D2115+AK2115)/2),1)),0)</f>
        <v>3.7</v>
      </c>
      <c r="BJ2115" s="55" t="str">
        <f>IF(AK2115=0,"정상",IF(AP2115="악성","악성",IF(AND(BL2115&gt;3,BI2115&lt;0.5),"악성",IF(AND(AP2115="정상",BL2115&lt;=3),"정상",IF(BI2115&gt;1,"정상","부진")))))</f>
        <v>정상</v>
      </c>
      <c r="BK2115" s="54">
        <v>45809</v>
      </c>
      <c r="BL2115" s="52">
        <f t="shared" si="382"/>
        <v>16</v>
      </c>
    </row>
    <row r="2116" spans="1:64" ht="17.100000000000001" customHeight="1">
      <c r="A2116" s="58" t="s">
        <v>5</v>
      </c>
      <c r="B2116" s="57" t="s">
        <v>4515</v>
      </c>
      <c r="C2116" s="56" t="s">
        <v>4516</v>
      </c>
      <c r="D2116" s="213">
        <v>71604</v>
      </c>
      <c r="E2116" s="214">
        <v>1501.2462</v>
      </c>
      <c r="F2116" s="215">
        <v>107495229</v>
      </c>
      <c r="G2116" s="213">
        <v>0</v>
      </c>
      <c r="H2116" s="216">
        <v>0</v>
      </c>
      <c r="I2116" s="215">
        <v>0</v>
      </c>
      <c r="J2116" s="213">
        <v>0</v>
      </c>
      <c r="K2116" s="216">
        <v>0</v>
      </c>
      <c r="L2116" s="215">
        <v>0</v>
      </c>
      <c r="M2116" s="213">
        <v>210</v>
      </c>
      <c r="N2116" s="216">
        <v>1501.128571</v>
      </c>
      <c r="O2116" s="215">
        <v>315237</v>
      </c>
      <c r="P2116" s="213">
        <v>0</v>
      </c>
      <c r="Q2116" s="216">
        <v>0</v>
      </c>
      <c r="R2116" s="215">
        <v>0</v>
      </c>
      <c r="S2116" s="213">
        <v>210</v>
      </c>
      <c r="T2116" s="214">
        <v>1501.128571</v>
      </c>
      <c r="U2116" s="217">
        <v>315237</v>
      </c>
      <c r="V2116" s="213">
        <v>69868</v>
      </c>
      <c r="W2116" s="216">
        <v>1501.2458059999999</v>
      </c>
      <c r="X2116" s="215">
        <v>104889042</v>
      </c>
      <c r="Y2116" s="213">
        <v>0</v>
      </c>
      <c r="Z2116" s="216">
        <v>0</v>
      </c>
      <c r="AA2116" s="215">
        <v>0</v>
      </c>
      <c r="AB2116" s="213">
        <v>134</v>
      </c>
      <c r="AC2116" s="216">
        <v>1501.33582</v>
      </c>
      <c r="AD2116" s="215">
        <v>201179</v>
      </c>
      <c r="AE2116" s="213">
        <v>0</v>
      </c>
      <c r="AF2116" s="216">
        <v>0</v>
      </c>
      <c r="AG2116" s="215">
        <v>0</v>
      </c>
      <c r="AH2116" s="213">
        <v>70002</v>
      </c>
      <c r="AI2116" s="214">
        <v>1501.2459779999999</v>
      </c>
      <c r="AJ2116" s="215">
        <v>105090221</v>
      </c>
      <c r="AK2116" s="218">
        <v>1812</v>
      </c>
      <c r="AL2116" s="214">
        <v>1501.2392</v>
      </c>
      <c r="AM2116" s="215">
        <v>2720245</v>
      </c>
      <c r="AN2116" s="229">
        <f t="shared" si="374"/>
        <v>9.9260883511368791E-4</v>
      </c>
      <c r="AO2116" s="230">
        <f t="shared" si="375"/>
        <v>2.5231848943103017E-2</v>
      </c>
      <c r="AP2116" s="38" t="s">
        <v>4</v>
      </c>
      <c r="AQ2116" s="38" t="str">
        <f t="shared" si="376"/>
        <v>상품</v>
      </c>
      <c r="AR2116" s="40">
        <f t="shared" si="377"/>
        <v>0</v>
      </c>
      <c r="AS2116" s="41">
        <f t="shared" si="378"/>
        <v>2720245</v>
      </c>
      <c r="AT2116" s="42">
        <f t="shared" si="379"/>
        <v>0</v>
      </c>
      <c r="AU2116" s="43">
        <f t="shared" si="380"/>
        <v>2720245</v>
      </c>
      <c r="AV2116" s="95">
        <f t="shared" si="383"/>
        <v>2720245.4304</v>
      </c>
      <c r="AW2116" s="61" t="str">
        <f t="shared" si="383"/>
        <v/>
      </c>
      <c r="AX2116" s="61" t="str">
        <f t="shared" si="383"/>
        <v/>
      </c>
      <c r="AY2116" s="61" t="str">
        <f t="shared" si="383"/>
        <v/>
      </c>
      <c r="AZ2116" s="44" t="str">
        <f t="shared" si="383"/>
        <v/>
      </c>
      <c r="BA2116" s="45"/>
      <c r="BB2116" s="97">
        <v>1812</v>
      </c>
      <c r="BC2116" s="98">
        <v>0</v>
      </c>
      <c r="BD2116" s="98">
        <v>0</v>
      </c>
      <c r="BE2116" s="98">
        <v>0</v>
      </c>
      <c r="BF2116" s="98">
        <v>0</v>
      </c>
      <c r="BG2116" s="99">
        <f t="shared" si="372"/>
        <v>1812</v>
      </c>
      <c r="BH2116" s="52">
        <f t="shared" si="381"/>
        <v>0</v>
      </c>
      <c r="BI2116" s="53">
        <f>IFERROR(IF(ROUND(V2116/((D2116+AK2116)/2),1)&lt;0,0,ROUND(V2116/((D2116+AK2116)/2),1)),0)</f>
        <v>1.9</v>
      </c>
      <c r="BJ2116" s="55" t="str">
        <f>IF(AK2116=0,"정상",IF(AP2116="악성","악성",IF(AND(BL2116&gt;3,BI2116&lt;0.5),"악성",IF(AND(AP2116="정상",BL2116&lt;=3),"정상",IF(BI2116&gt;1,"정상","부진")))))</f>
        <v>정상</v>
      </c>
      <c r="BK2116" s="54">
        <v>45689</v>
      </c>
      <c r="BL2116" s="52">
        <f t="shared" si="382"/>
        <v>20</v>
      </c>
    </row>
    <row r="2117" spans="1:64" ht="17.100000000000001" customHeight="1">
      <c r="A2117" s="58" t="s">
        <v>5</v>
      </c>
      <c r="B2117" s="57" t="s">
        <v>4768</v>
      </c>
      <c r="C2117" s="56" t="s">
        <v>4769</v>
      </c>
      <c r="D2117" s="213">
        <v>0</v>
      </c>
      <c r="E2117" s="214">
        <v>0</v>
      </c>
      <c r="F2117" s="215">
        <v>0</v>
      </c>
      <c r="G2117" s="213">
        <v>2160</v>
      </c>
      <c r="H2117" s="216">
        <v>8133.8930549999995</v>
      </c>
      <c r="I2117" s="215">
        <v>17569209</v>
      </c>
      <c r="J2117" s="213">
        <v>0</v>
      </c>
      <c r="K2117" s="216">
        <v>0</v>
      </c>
      <c r="L2117" s="215">
        <v>0</v>
      </c>
      <c r="M2117" s="213">
        <v>2</v>
      </c>
      <c r="N2117" s="216">
        <v>8134</v>
      </c>
      <c r="O2117" s="215">
        <v>16268</v>
      </c>
      <c r="P2117" s="213">
        <v>0</v>
      </c>
      <c r="Q2117" s="216">
        <v>0</v>
      </c>
      <c r="R2117" s="215">
        <v>0</v>
      </c>
      <c r="S2117" s="213">
        <v>2162</v>
      </c>
      <c r="T2117" s="214">
        <v>8133.8931540000003</v>
      </c>
      <c r="U2117" s="217">
        <v>17585477</v>
      </c>
      <c r="V2117" s="213">
        <v>731</v>
      </c>
      <c r="W2117" s="216">
        <v>8133.9028719999997</v>
      </c>
      <c r="X2117" s="215">
        <v>5945883</v>
      </c>
      <c r="Y2117" s="213">
        <v>0</v>
      </c>
      <c r="Z2117" s="216">
        <v>0</v>
      </c>
      <c r="AA2117" s="215">
        <v>0</v>
      </c>
      <c r="AB2117" s="213">
        <v>16</v>
      </c>
      <c r="AC2117" s="216">
        <v>8133.9375</v>
      </c>
      <c r="AD2117" s="215">
        <v>130143</v>
      </c>
      <c r="AE2117" s="213">
        <v>0</v>
      </c>
      <c r="AF2117" s="216">
        <v>0</v>
      </c>
      <c r="AG2117" s="215">
        <v>0</v>
      </c>
      <c r="AH2117" s="213">
        <v>747</v>
      </c>
      <c r="AI2117" s="214">
        <v>8133.9036139999998</v>
      </c>
      <c r="AJ2117" s="215">
        <v>6076026</v>
      </c>
      <c r="AK2117" s="218">
        <v>1415</v>
      </c>
      <c r="AL2117" s="214">
        <v>8133.8879999999999</v>
      </c>
      <c r="AM2117" s="215">
        <v>11509451</v>
      </c>
      <c r="AN2117" s="229">
        <f t="shared" si="374"/>
        <v>4.1997624294532561E-3</v>
      </c>
      <c r="AO2117" s="230">
        <f t="shared" si="375"/>
        <v>0.65448658649398705</v>
      </c>
      <c r="AP2117" s="38" t="s">
        <v>2</v>
      </c>
      <c r="AQ2117" s="38" t="str">
        <f t="shared" si="376"/>
        <v>상품</v>
      </c>
      <c r="AR2117" s="40">
        <f t="shared" si="377"/>
        <v>0</v>
      </c>
      <c r="AS2117" s="41">
        <f t="shared" si="378"/>
        <v>0</v>
      </c>
      <c r="AT2117" s="42">
        <f t="shared" si="379"/>
        <v>11509451</v>
      </c>
      <c r="AU2117" s="43">
        <f t="shared" si="380"/>
        <v>11509451</v>
      </c>
      <c r="AV2117" s="95">
        <f t="shared" si="383"/>
        <v>11509451.52</v>
      </c>
      <c r="AW2117" s="61" t="str">
        <f t="shared" si="383"/>
        <v/>
      </c>
      <c r="AX2117" s="61" t="str">
        <f t="shared" si="383"/>
        <v/>
      </c>
      <c r="AY2117" s="61" t="str">
        <f t="shared" si="383"/>
        <v/>
      </c>
      <c r="AZ2117" s="44" t="str">
        <f t="shared" si="383"/>
        <v/>
      </c>
      <c r="BA2117" s="45"/>
      <c r="BB2117" s="97">
        <v>1415</v>
      </c>
      <c r="BC2117" s="98">
        <v>0</v>
      </c>
      <c r="BD2117" s="98">
        <v>0</v>
      </c>
      <c r="BE2117" s="98">
        <v>0</v>
      </c>
      <c r="BF2117" s="98">
        <v>0</v>
      </c>
      <c r="BG2117" s="99">
        <f t="shared" si="372"/>
        <v>1415</v>
      </c>
      <c r="BH2117" s="52">
        <f t="shared" si="381"/>
        <v>0</v>
      </c>
      <c r="BI2117" s="53">
        <f>IFERROR(IF(ROUND(V2117/((D2117+AK2117)/2),1)&lt;0,0,ROUND(V2117/((D2117+AK2117)/2),1)),0)</f>
        <v>1</v>
      </c>
      <c r="BJ2117" s="55" t="str">
        <f>IF(AK2117=0,"정상",IF(AP2117="악성","악성",IF(AND(BL2117&gt;3,BI2117&lt;0.5),"악성",IF(AND(AP2117="정상",BL2117&lt;=3),"정상",IF(BI2117&gt;1,"정상","부진")))))</f>
        <v>부진</v>
      </c>
      <c r="BK2117" s="54">
        <v>45778</v>
      </c>
      <c r="BL2117" s="52">
        <f t="shared" si="382"/>
        <v>17</v>
      </c>
    </row>
    <row r="2118" spans="1:64" ht="17.100000000000001" customHeight="1">
      <c r="A2118" s="58" t="s">
        <v>5</v>
      </c>
      <c r="B2118" s="57" t="s">
        <v>4770</v>
      </c>
      <c r="C2118" s="56" t="s">
        <v>4771</v>
      </c>
      <c r="D2118" s="213">
        <v>0</v>
      </c>
      <c r="E2118" s="214">
        <v>0</v>
      </c>
      <c r="F2118" s="215">
        <v>0</v>
      </c>
      <c r="G2118" s="213">
        <v>2160</v>
      </c>
      <c r="H2118" s="216">
        <v>7345.3263880000004</v>
      </c>
      <c r="I2118" s="215">
        <v>15865905</v>
      </c>
      <c r="J2118" s="213">
        <v>0</v>
      </c>
      <c r="K2118" s="216">
        <v>0</v>
      </c>
      <c r="L2118" s="215">
        <v>0</v>
      </c>
      <c r="M2118" s="213">
        <v>3</v>
      </c>
      <c r="N2118" s="216">
        <v>7345.3333329999996</v>
      </c>
      <c r="O2118" s="215">
        <v>22036</v>
      </c>
      <c r="P2118" s="213">
        <v>0</v>
      </c>
      <c r="Q2118" s="216">
        <v>0</v>
      </c>
      <c r="R2118" s="215">
        <v>0</v>
      </c>
      <c r="S2118" s="213">
        <v>2163</v>
      </c>
      <c r="T2118" s="214">
        <v>7345.3263980000002</v>
      </c>
      <c r="U2118" s="217">
        <v>15887941</v>
      </c>
      <c r="V2118" s="213">
        <v>1227</v>
      </c>
      <c r="W2118" s="216">
        <v>7345.3284430000003</v>
      </c>
      <c r="X2118" s="215">
        <v>9012718</v>
      </c>
      <c r="Y2118" s="213">
        <v>0</v>
      </c>
      <c r="Z2118" s="216">
        <v>0</v>
      </c>
      <c r="AA2118" s="215">
        <v>0</v>
      </c>
      <c r="AB2118" s="213">
        <v>10</v>
      </c>
      <c r="AC2118" s="216">
        <v>7345.5</v>
      </c>
      <c r="AD2118" s="215">
        <v>73455</v>
      </c>
      <c r="AE2118" s="213">
        <v>0</v>
      </c>
      <c r="AF2118" s="216">
        <v>0</v>
      </c>
      <c r="AG2118" s="215">
        <v>0</v>
      </c>
      <c r="AH2118" s="213">
        <v>1237</v>
      </c>
      <c r="AI2118" s="214">
        <v>7345.3298299999997</v>
      </c>
      <c r="AJ2118" s="215">
        <v>9086173</v>
      </c>
      <c r="AK2118" s="218">
        <v>926</v>
      </c>
      <c r="AL2118" s="214">
        <v>7345.3221000000003</v>
      </c>
      <c r="AM2118" s="215">
        <v>6801768</v>
      </c>
      <c r="AN2118" s="229">
        <f t="shared" si="374"/>
        <v>2.4819437260958331E-3</v>
      </c>
      <c r="AO2118" s="230">
        <f t="shared" si="375"/>
        <v>0.42810910772075822</v>
      </c>
      <c r="AP2118" s="38" t="s">
        <v>2</v>
      </c>
      <c r="AQ2118" s="38" t="str">
        <f t="shared" si="376"/>
        <v>상품</v>
      </c>
      <c r="AR2118" s="40">
        <f t="shared" si="377"/>
        <v>0</v>
      </c>
      <c r="AS2118" s="41">
        <f t="shared" si="378"/>
        <v>0</v>
      </c>
      <c r="AT2118" s="42">
        <f t="shared" si="379"/>
        <v>6801768</v>
      </c>
      <c r="AU2118" s="43">
        <f t="shared" si="380"/>
        <v>6801768</v>
      </c>
      <c r="AV2118" s="95">
        <f t="shared" si="383"/>
        <v>6801768.2646000003</v>
      </c>
      <c r="AW2118" s="61" t="str">
        <f t="shared" si="383"/>
        <v/>
      </c>
      <c r="AX2118" s="61" t="str">
        <f t="shared" si="383"/>
        <v/>
      </c>
      <c r="AY2118" s="61" t="str">
        <f t="shared" si="383"/>
        <v/>
      </c>
      <c r="AZ2118" s="44" t="str">
        <f t="shared" si="383"/>
        <v/>
      </c>
      <c r="BA2118" s="45"/>
      <c r="BB2118" s="97">
        <v>926</v>
      </c>
      <c r="BC2118" s="98">
        <v>0</v>
      </c>
      <c r="BD2118" s="98">
        <v>0</v>
      </c>
      <c r="BE2118" s="98">
        <v>0</v>
      </c>
      <c r="BF2118" s="98">
        <v>0</v>
      </c>
      <c r="BG2118" s="99">
        <f t="shared" si="372"/>
        <v>926</v>
      </c>
      <c r="BH2118" s="52">
        <f t="shared" si="381"/>
        <v>0</v>
      </c>
      <c r="BI2118" s="53">
        <f>IFERROR(IF(ROUND(V2118/((D2118+AK2118)/2),1)&lt;0,0,ROUND(V2118/((D2118+AK2118)/2),1)),0)</f>
        <v>2.7</v>
      </c>
      <c r="BJ2118" s="55" t="str">
        <f>IF(AK2118=0,"정상",IF(AP2118="악성","악성",IF(AND(BL2118&gt;3,BI2118&lt;0.5),"악성",IF(AND(AP2118="정상",BL2118&lt;=3),"정상",IF(BI2118&gt;1,"정상","부진")))))</f>
        <v>정상</v>
      </c>
      <c r="BK2118" s="54">
        <v>45778</v>
      </c>
      <c r="BL2118" s="52">
        <f t="shared" si="382"/>
        <v>17</v>
      </c>
    </row>
    <row r="2119" spans="1:64" ht="17.100000000000001" customHeight="1">
      <c r="A2119" s="58" t="s">
        <v>5</v>
      </c>
      <c r="B2119" s="57" t="s">
        <v>4772</v>
      </c>
      <c r="C2119" s="56" t="s">
        <v>4773</v>
      </c>
      <c r="D2119" s="213">
        <v>0</v>
      </c>
      <c r="E2119" s="214">
        <v>0</v>
      </c>
      <c r="F2119" s="215">
        <v>0</v>
      </c>
      <c r="G2119" s="213">
        <v>1200</v>
      </c>
      <c r="H2119" s="216">
        <v>8601.1858329999995</v>
      </c>
      <c r="I2119" s="215">
        <v>10321423</v>
      </c>
      <c r="J2119" s="213">
        <v>0</v>
      </c>
      <c r="K2119" s="216">
        <v>0</v>
      </c>
      <c r="L2119" s="215">
        <v>0</v>
      </c>
      <c r="M2119" s="213">
        <v>2</v>
      </c>
      <c r="N2119" s="216">
        <v>8601</v>
      </c>
      <c r="O2119" s="215">
        <v>17202</v>
      </c>
      <c r="P2119" s="213">
        <v>0</v>
      </c>
      <c r="Q2119" s="216">
        <v>0</v>
      </c>
      <c r="R2119" s="215">
        <v>0</v>
      </c>
      <c r="S2119" s="213">
        <v>1202</v>
      </c>
      <c r="T2119" s="214">
        <v>8601.1855240000004</v>
      </c>
      <c r="U2119" s="217">
        <v>10338625</v>
      </c>
      <c r="V2119" s="213">
        <v>809</v>
      </c>
      <c r="W2119" s="216">
        <v>8601.1903579999998</v>
      </c>
      <c r="X2119" s="215">
        <v>6958363</v>
      </c>
      <c r="Y2119" s="213">
        <v>0</v>
      </c>
      <c r="Z2119" s="216">
        <v>0</v>
      </c>
      <c r="AA2119" s="215">
        <v>0</v>
      </c>
      <c r="AB2119" s="213">
        <v>7</v>
      </c>
      <c r="AC2119" s="216">
        <v>8601.5714279999993</v>
      </c>
      <c r="AD2119" s="215">
        <v>60211</v>
      </c>
      <c r="AE2119" s="213">
        <v>0</v>
      </c>
      <c r="AF2119" s="216">
        <v>0</v>
      </c>
      <c r="AG2119" s="215">
        <v>0</v>
      </c>
      <c r="AH2119" s="213">
        <v>816</v>
      </c>
      <c r="AI2119" s="214">
        <v>8601.1936270000006</v>
      </c>
      <c r="AJ2119" s="215">
        <v>7018574</v>
      </c>
      <c r="AK2119" s="218">
        <v>386</v>
      </c>
      <c r="AL2119" s="214">
        <v>8601.1694000000007</v>
      </c>
      <c r="AM2119" s="215">
        <v>3320051</v>
      </c>
      <c r="AN2119" s="229">
        <f t="shared" si="374"/>
        <v>1.211476155871267E-3</v>
      </c>
      <c r="AO2119" s="230">
        <f t="shared" si="375"/>
        <v>0.3211314475873544</v>
      </c>
      <c r="AP2119" s="38" t="s">
        <v>2</v>
      </c>
      <c r="AQ2119" s="38" t="str">
        <f t="shared" si="376"/>
        <v>상품</v>
      </c>
      <c r="AR2119" s="40">
        <f t="shared" si="377"/>
        <v>0</v>
      </c>
      <c r="AS2119" s="41">
        <f t="shared" si="378"/>
        <v>0</v>
      </c>
      <c r="AT2119" s="42">
        <f t="shared" si="379"/>
        <v>3320051</v>
      </c>
      <c r="AU2119" s="43">
        <f t="shared" si="380"/>
        <v>3320051</v>
      </c>
      <c r="AV2119" s="95">
        <f t="shared" si="383"/>
        <v>3320051.3884000001</v>
      </c>
      <c r="AW2119" s="61" t="str">
        <f t="shared" si="383"/>
        <v/>
      </c>
      <c r="AX2119" s="61" t="str">
        <f t="shared" si="383"/>
        <v/>
      </c>
      <c r="AY2119" s="61" t="str">
        <f t="shared" si="383"/>
        <v/>
      </c>
      <c r="AZ2119" s="44" t="str">
        <f t="shared" si="383"/>
        <v/>
      </c>
      <c r="BA2119" s="45"/>
      <c r="BB2119" s="97">
        <v>386</v>
      </c>
      <c r="BC2119" s="98">
        <v>0</v>
      </c>
      <c r="BD2119" s="98">
        <v>0</v>
      </c>
      <c r="BE2119" s="98">
        <v>0</v>
      </c>
      <c r="BF2119" s="98">
        <v>0</v>
      </c>
      <c r="BG2119" s="99">
        <f t="shared" si="372"/>
        <v>386</v>
      </c>
      <c r="BH2119" s="52">
        <f t="shared" si="381"/>
        <v>0</v>
      </c>
      <c r="BI2119" s="53">
        <f>IFERROR(IF(ROUND(V2119/((D2119+AK2119)/2),1)&lt;0,0,ROUND(V2119/((D2119+AK2119)/2),1)),0)</f>
        <v>4.2</v>
      </c>
      <c r="BJ2119" s="55" t="str">
        <f>IF(AK2119=0,"정상",IF(AP2119="악성","악성",IF(AND(BL2119&gt;3,BI2119&lt;0.5),"악성",IF(AND(AP2119="정상",BL2119&lt;=3),"정상",IF(BI2119&gt;1,"정상","부진")))))</f>
        <v>정상</v>
      </c>
      <c r="BK2119" s="54">
        <v>45778</v>
      </c>
      <c r="BL2119" s="52">
        <f t="shared" si="382"/>
        <v>17</v>
      </c>
    </row>
    <row r="2120" spans="1:64" ht="17.100000000000001" customHeight="1">
      <c r="A2120" s="58" t="s">
        <v>5</v>
      </c>
      <c r="B2120" s="57" t="s">
        <v>4774</v>
      </c>
      <c r="C2120" s="56" t="s">
        <v>4775</v>
      </c>
      <c r="D2120" s="213">
        <v>0</v>
      </c>
      <c r="E2120" s="214">
        <v>0</v>
      </c>
      <c r="F2120" s="215">
        <v>0</v>
      </c>
      <c r="G2120" s="213">
        <v>1560</v>
      </c>
      <c r="H2120" s="216">
        <v>7885.6378199999999</v>
      </c>
      <c r="I2120" s="215">
        <v>12301595</v>
      </c>
      <c r="J2120" s="213">
        <v>0</v>
      </c>
      <c r="K2120" s="216">
        <v>0</v>
      </c>
      <c r="L2120" s="215">
        <v>0</v>
      </c>
      <c r="M2120" s="213">
        <v>0</v>
      </c>
      <c r="N2120" s="216">
        <v>0</v>
      </c>
      <c r="O2120" s="215">
        <v>0</v>
      </c>
      <c r="P2120" s="213">
        <v>0</v>
      </c>
      <c r="Q2120" s="216">
        <v>0</v>
      </c>
      <c r="R2120" s="215">
        <v>0</v>
      </c>
      <c r="S2120" s="213">
        <v>1560</v>
      </c>
      <c r="T2120" s="214">
        <v>7885.6378199999999</v>
      </c>
      <c r="U2120" s="217">
        <v>12301595</v>
      </c>
      <c r="V2120" s="213">
        <v>228</v>
      </c>
      <c r="W2120" s="216">
        <v>7885.6666660000001</v>
      </c>
      <c r="X2120" s="215">
        <v>1797932</v>
      </c>
      <c r="Y2120" s="213">
        <v>0</v>
      </c>
      <c r="Z2120" s="216">
        <v>0</v>
      </c>
      <c r="AA2120" s="215">
        <v>0</v>
      </c>
      <c r="AB2120" s="213">
        <v>2</v>
      </c>
      <c r="AC2120" s="216">
        <v>7886</v>
      </c>
      <c r="AD2120" s="215">
        <v>15772</v>
      </c>
      <c r="AE2120" s="213">
        <v>0</v>
      </c>
      <c r="AF2120" s="216">
        <v>0</v>
      </c>
      <c r="AG2120" s="215">
        <v>0</v>
      </c>
      <c r="AH2120" s="213">
        <v>230</v>
      </c>
      <c r="AI2120" s="214">
        <v>7885.6695650000001</v>
      </c>
      <c r="AJ2120" s="215">
        <v>1813704</v>
      </c>
      <c r="AK2120" s="218">
        <v>1330</v>
      </c>
      <c r="AL2120" s="214">
        <v>7885.6325999999999</v>
      </c>
      <c r="AM2120" s="215">
        <v>10487891</v>
      </c>
      <c r="AN2120" s="229">
        <f t="shared" si="374"/>
        <v>3.8269984020958894E-3</v>
      </c>
      <c r="AO2120" s="230">
        <f t="shared" si="375"/>
        <v>0.85256410256410253</v>
      </c>
      <c r="AP2120" s="38" t="s">
        <v>2</v>
      </c>
      <c r="AQ2120" s="38" t="str">
        <f t="shared" si="376"/>
        <v>상품</v>
      </c>
      <c r="AR2120" s="40">
        <f t="shared" si="377"/>
        <v>0</v>
      </c>
      <c r="AS2120" s="41">
        <f t="shared" si="378"/>
        <v>0</v>
      </c>
      <c r="AT2120" s="42">
        <f t="shared" si="379"/>
        <v>10487891</v>
      </c>
      <c r="AU2120" s="43">
        <f t="shared" si="380"/>
        <v>10487891</v>
      </c>
      <c r="AV2120" s="95">
        <f t="shared" si="383"/>
        <v>10487891.357999999</v>
      </c>
      <c r="AW2120" s="61" t="str">
        <f t="shared" si="383"/>
        <v/>
      </c>
      <c r="AX2120" s="61" t="str">
        <f t="shared" si="383"/>
        <v/>
      </c>
      <c r="AY2120" s="61" t="str">
        <f t="shared" si="383"/>
        <v/>
      </c>
      <c r="AZ2120" s="44" t="str">
        <f t="shared" si="383"/>
        <v/>
      </c>
      <c r="BA2120" s="45"/>
      <c r="BB2120" s="97">
        <v>1330</v>
      </c>
      <c r="BC2120" s="98">
        <v>0</v>
      </c>
      <c r="BD2120" s="98">
        <v>0</v>
      </c>
      <c r="BE2120" s="98">
        <v>0</v>
      </c>
      <c r="BF2120" s="98">
        <v>0</v>
      </c>
      <c r="BG2120" s="99">
        <f t="shared" si="372"/>
        <v>1330</v>
      </c>
      <c r="BH2120" s="52">
        <f t="shared" si="381"/>
        <v>0</v>
      </c>
      <c r="BI2120" s="53">
        <f>IFERROR(IF(ROUND(V2120/((D2120+AK2120)/2),1)&lt;0,0,ROUND(V2120/((D2120+AK2120)/2),1)),0)</f>
        <v>0.3</v>
      </c>
      <c r="BJ2120" s="55" t="str">
        <f>IF(AK2120=0,"정상",IF(AP2120="악성","악성",IF(AND(BL2120&gt;3,BI2120&lt;0.5),"악성",IF(AND(AP2120="정상",BL2120&lt;=3),"정상",IF(BI2120&gt;1,"정상","부진")))))</f>
        <v>악성</v>
      </c>
      <c r="BK2120" s="54">
        <v>45778</v>
      </c>
      <c r="BL2120" s="52">
        <f t="shared" si="382"/>
        <v>17</v>
      </c>
    </row>
    <row r="2121" spans="1:64" ht="17.100000000000001" customHeight="1">
      <c r="A2121" s="58" t="s">
        <v>5</v>
      </c>
      <c r="B2121" s="57" t="s">
        <v>4776</v>
      </c>
      <c r="C2121" s="56" t="s">
        <v>4777</v>
      </c>
      <c r="D2121" s="213">
        <v>0</v>
      </c>
      <c r="E2121" s="214">
        <v>0</v>
      </c>
      <c r="F2121" s="215">
        <v>0</v>
      </c>
      <c r="G2121" s="213">
        <v>1560</v>
      </c>
      <c r="H2121" s="216">
        <v>8221.5282050000005</v>
      </c>
      <c r="I2121" s="215">
        <v>12825584</v>
      </c>
      <c r="J2121" s="213">
        <v>0</v>
      </c>
      <c r="K2121" s="216">
        <v>0</v>
      </c>
      <c r="L2121" s="215">
        <v>0</v>
      </c>
      <c r="M2121" s="213">
        <v>0</v>
      </c>
      <c r="N2121" s="216">
        <v>0</v>
      </c>
      <c r="O2121" s="215">
        <v>0</v>
      </c>
      <c r="P2121" s="213">
        <v>0</v>
      </c>
      <c r="Q2121" s="216">
        <v>0</v>
      </c>
      <c r="R2121" s="215">
        <v>0</v>
      </c>
      <c r="S2121" s="213">
        <v>1560</v>
      </c>
      <c r="T2121" s="214">
        <v>8221.5282050000005</v>
      </c>
      <c r="U2121" s="217">
        <v>12825584</v>
      </c>
      <c r="V2121" s="213">
        <v>1032</v>
      </c>
      <c r="W2121" s="216">
        <v>8221.5329450000008</v>
      </c>
      <c r="X2121" s="215">
        <v>8484622</v>
      </c>
      <c r="Y2121" s="213">
        <v>0</v>
      </c>
      <c r="Z2121" s="216">
        <v>0</v>
      </c>
      <c r="AA2121" s="215">
        <v>0</v>
      </c>
      <c r="AB2121" s="213">
        <v>7</v>
      </c>
      <c r="AC2121" s="216">
        <v>8222</v>
      </c>
      <c r="AD2121" s="215">
        <v>57554</v>
      </c>
      <c r="AE2121" s="213">
        <v>0</v>
      </c>
      <c r="AF2121" s="216">
        <v>0</v>
      </c>
      <c r="AG2121" s="215">
        <v>0</v>
      </c>
      <c r="AH2121" s="213">
        <v>1039</v>
      </c>
      <c r="AI2121" s="214">
        <v>8221.5360920000003</v>
      </c>
      <c r="AJ2121" s="215">
        <v>8542176</v>
      </c>
      <c r="AK2121" s="218">
        <v>521</v>
      </c>
      <c r="AL2121" s="214">
        <v>8221.5143000000007</v>
      </c>
      <c r="AM2121" s="215">
        <v>4283408</v>
      </c>
      <c r="AN2121" s="229">
        <f t="shared" si="374"/>
        <v>1.5630020917956479E-3</v>
      </c>
      <c r="AO2121" s="230">
        <f t="shared" si="375"/>
        <v>0.33397435897435895</v>
      </c>
      <c r="AP2121" s="38" t="s">
        <v>2</v>
      </c>
      <c r="AQ2121" s="38" t="str">
        <f t="shared" si="376"/>
        <v>상품</v>
      </c>
      <c r="AR2121" s="40">
        <f t="shared" si="377"/>
        <v>0</v>
      </c>
      <c r="AS2121" s="41">
        <f t="shared" si="378"/>
        <v>0</v>
      </c>
      <c r="AT2121" s="42">
        <f t="shared" si="379"/>
        <v>4283408</v>
      </c>
      <c r="AU2121" s="43">
        <f t="shared" si="380"/>
        <v>4283408</v>
      </c>
      <c r="AV2121" s="95">
        <f t="shared" si="383"/>
        <v>4283408.9503000006</v>
      </c>
      <c r="AW2121" s="61" t="str">
        <f t="shared" si="383"/>
        <v/>
      </c>
      <c r="AX2121" s="61" t="str">
        <f t="shared" si="383"/>
        <v/>
      </c>
      <c r="AY2121" s="61" t="str">
        <f t="shared" si="383"/>
        <v/>
      </c>
      <c r="AZ2121" s="44" t="str">
        <f t="shared" si="383"/>
        <v/>
      </c>
      <c r="BA2121" s="45"/>
      <c r="BB2121" s="97">
        <v>521</v>
      </c>
      <c r="BC2121" s="98">
        <v>0</v>
      </c>
      <c r="BD2121" s="98">
        <v>0</v>
      </c>
      <c r="BE2121" s="98">
        <v>0</v>
      </c>
      <c r="BF2121" s="98">
        <v>0</v>
      </c>
      <c r="BG2121" s="99">
        <f t="shared" si="372"/>
        <v>521</v>
      </c>
      <c r="BH2121" s="52">
        <f t="shared" si="381"/>
        <v>0</v>
      </c>
      <c r="BI2121" s="53">
        <f>IFERROR(IF(ROUND(V2121/((D2121+AK2121)/2),1)&lt;0,0,ROUND(V2121/((D2121+AK2121)/2),1)),0)</f>
        <v>4</v>
      </c>
      <c r="BJ2121" s="55" t="str">
        <f>IF(AK2121=0,"정상",IF(AP2121="악성","악성",IF(AND(BL2121&gt;3,BI2121&lt;0.5),"악성",IF(AND(AP2121="정상",BL2121&lt;=3),"정상",IF(BI2121&gt;1,"정상","부진")))))</f>
        <v>정상</v>
      </c>
      <c r="BK2121" s="54">
        <v>45778</v>
      </c>
      <c r="BL2121" s="52">
        <f t="shared" si="382"/>
        <v>17</v>
      </c>
    </row>
    <row r="2122" spans="1:64" ht="17.100000000000001" customHeight="1">
      <c r="A2122" s="58" t="s">
        <v>5</v>
      </c>
      <c r="B2122" s="57" t="s">
        <v>4778</v>
      </c>
      <c r="C2122" s="56" t="s">
        <v>4779</v>
      </c>
      <c r="D2122" s="213">
        <v>0</v>
      </c>
      <c r="E2122" s="214">
        <v>0</v>
      </c>
      <c r="F2122" s="215">
        <v>0</v>
      </c>
      <c r="G2122" s="213">
        <v>840</v>
      </c>
      <c r="H2122" s="216">
        <v>5524.6845229999999</v>
      </c>
      <c r="I2122" s="215">
        <v>4640735</v>
      </c>
      <c r="J2122" s="213">
        <v>0</v>
      </c>
      <c r="K2122" s="216">
        <v>0</v>
      </c>
      <c r="L2122" s="215">
        <v>0</v>
      </c>
      <c r="M2122" s="213">
        <v>0</v>
      </c>
      <c r="N2122" s="216">
        <v>0</v>
      </c>
      <c r="O2122" s="215">
        <v>0</v>
      </c>
      <c r="P2122" s="213">
        <v>0</v>
      </c>
      <c r="Q2122" s="216">
        <v>0</v>
      </c>
      <c r="R2122" s="215">
        <v>0</v>
      </c>
      <c r="S2122" s="213">
        <v>840</v>
      </c>
      <c r="T2122" s="214">
        <v>5524.6845229999999</v>
      </c>
      <c r="U2122" s="217">
        <v>4640735</v>
      </c>
      <c r="V2122" s="213">
        <v>726</v>
      </c>
      <c r="W2122" s="216">
        <v>5524.6873269999996</v>
      </c>
      <c r="X2122" s="215">
        <v>4010923</v>
      </c>
      <c r="Y2122" s="213">
        <v>0</v>
      </c>
      <c r="Z2122" s="216">
        <v>0</v>
      </c>
      <c r="AA2122" s="215">
        <v>0</v>
      </c>
      <c r="AB2122" s="213">
        <v>5</v>
      </c>
      <c r="AC2122" s="216">
        <v>5525</v>
      </c>
      <c r="AD2122" s="215">
        <v>27625</v>
      </c>
      <c r="AE2122" s="213">
        <v>0</v>
      </c>
      <c r="AF2122" s="216">
        <v>0</v>
      </c>
      <c r="AG2122" s="215">
        <v>0</v>
      </c>
      <c r="AH2122" s="213">
        <v>731</v>
      </c>
      <c r="AI2122" s="214">
        <v>5524.6894659999998</v>
      </c>
      <c r="AJ2122" s="215">
        <v>4038548</v>
      </c>
      <c r="AK2122" s="218">
        <v>109</v>
      </c>
      <c r="AL2122" s="214">
        <v>5524.6625999999997</v>
      </c>
      <c r="AM2122" s="215">
        <v>602187</v>
      </c>
      <c r="AN2122" s="229">
        <f t="shared" si="374"/>
        <v>2.1973614016039232E-4</v>
      </c>
      <c r="AO2122" s="230">
        <f t="shared" si="375"/>
        <v>0.12976190476190477</v>
      </c>
      <c r="AP2122" s="38" t="s">
        <v>2</v>
      </c>
      <c r="AQ2122" s="38" t="str">
        <f t="shared" si="376"/>
        <v>상품</v>
      </c>
      <c r="AR2122" s="40">
        <f t="shared" si="377"/>
        <v>0</v>
      </c>
      <c r="AS2122" s="41">
        <f t="shared" si="378"/>
        <v>0</v>
      </c>
      <c r="AT2122" s="42">
        <f t="shared" si="379"/>
        <v>602187</v>
      </c>
      <c r="AU2122" s="43">
        <f t="shared" si="380"/>
        <v>602187</v>
      </c>
      <c r="AV2122" s="95">
        <f t="shared" si="383"/>
        <v>602188.22340000002</v>
      </c>
      <c r="AW2122" s="61" t="str">
        <f t="shared" si="383"/>
        <v/>
      </c>
      <c r="AX2122" s="61" t="str">
        <f t="shared" si="383"/>
        <v/>
      </c>
      <c r="AY2122" s="61" t="str">
        <f t="shared" si="383"/>
        <v/>
      </c>
      <c r="AZ2122" s="44" t="str">
        <f t="shared" si="383"/>
        <v/>
      </c>
      <c r="BA2122" s="45"/>
      <c r="BB2122" s="97">
        <v>109</v>
      </c>
      <c r="BC2122" s="98">
        <v>0</v>
      </c>
      <c r="BD2122" s="98">
        <v>0</v>
      </c>
      <c r="BE2122" s="98">
        <v>0</v>
      </c>
      <c r="BF2122" s="98">
        <v>0</v>
      </c>
      <c r="BG2122" s="99">
        <f t="shared" si="372"/>
        <v>109</v>
      </c>
      <c r="BH2122" s="52">
        <f t="shared" si="381"/>
        <v>0</v>
      </c>
      <c r="BI2122" s="53">
        <f>IFERROR(IF(ROUND(V2122/((D2122+AK2122)/2),1)&lt;0,0,ROUND(V2122/((D2122+AK2122)/2),1)),0)</f>
        <v>13.3</v>
      </c>
      <c r="BJ2122" s="55" t="str">
        <f>IF(AK2122=0,"정상",IF(AP2122="악성","악성",IF(AND(BL2122&gt;3,BI2122&lt;0.5),"악성",IF(AND(AP2122="정상",BL2122&lt;=3),"정상",IF(BI2122&gt;1,"정상","부진")))))</f>
        <v>정상</v>
      </c>
      <c r="BK2122" s="54">
        <v>45778</v>
      </c>
      <c r="BL2122" s="52">
        <f t="shared" si="382"/>
        <v>17</v>
      </c>
    </row>
    <row r="2123" spans="1:64" ht="17.100000000000001" customHeight="1">
      <c r="A2123" s="58" t="s">
        <v>5</v>
      </c>
      <c r="B2123" s="57" t="s">
        <v>4780</v>
      </c>
      <c r="C2123" s="56" t="s">
        <v>4781</v>
      </c>
      <c r="D2123" s="213">
        <v>0</v>
      </c>
      <c r="E2123" s="214">
        <v>0</v>
      </c>
      <c r="F2123" s="215">
        <v>0</v>
      </c>
      <c r="G2123" s="213">
        <v>840</v>
      </c>
      <c r="H2123" s="216">
        <v>5524.6845229999999</v>
      </c>
      <c r="I2123" s="215">
        <v>4640735</v>
      </c>
      <c r="J2123" s="213">
        <v>0</v>
      </c>
      <c r="K2123" s="216">
        <v>0</v>
      </c>
      <c r="L2123" s="215">
        <v>0</v>
      </c>
      <c r="M2123" s="213">
        <v>1</v>
      </c>
      <c r="N2123" s="216">
        <v>5525</v>
      </c>
      <c r="O2123" s="215">
        <v>5525</v>
      </c>
      <c r="P2123" s="213">
        <v>0</v>
      </c>
      <c r="Q2123" s="216">
        <v>0</v>
      </c>
      <c r="R2123" s="215">
        <v>0</v>
      </c>
      <c r="S2123" s="213">
        <v>841</v>
      </c>
      <c r="T2123" s="214">
        <v>5524.6848980000004</v>
      </c>
      <c r="U2123" s="217">
        <v>4646260</v>
      </c>
      <c r="V2123" s="213">
        <v>541</v>
      </c>
      <c r="W2123" s="216">
        <v>5524.6931599999998</v>
      </c>
      <c r="X2123" s="215">
        <v>2988859</v>
      </c>
      <c r="Y2123" s="213">
        <v>0</v>
      </c>
      <c r="Z2123" s="216">
        <v>0</v>
      </c>
      <c r="AA2123" s="215">
        <v>0</v>
      </c>
      <c r="AB2123" s="213">
        <v>4</v>
      </c>
      <c r="AC2123" s="216">
        <v>5525</v>
      </c>
      <c r="AD2123" s="215">
        <v>22100</v>
      </c>
      <c r="AE2123" s="213">
        <v>0</v>
      </c>
      <c r="AF2123" s="216">
        <v>0</v>
      </c>
      <c r="AG2123" s="215">
        <v>0</v>
      </c>
      <c r="AH2123" s="213">
        <v>545</v>
      </c>
      <c r="AI2123" s="214">
        <v>5524.695412</v>
      </c>
      <c r="AJ2123" s="215">
        <v>3010959</v>
      </c>
      <c r="AK2123" s="218">
        <v>296</v>
      </c>
      <c r="AL2123" s="214">
        <v>5524.6674000000003</v>
      </c>
      <c r="AM2123" s="215">
        <v>1635301</v>
      </c>
      <c r="AN2123" s="229">
        <f t="shared" si="374"/>
        <v>5.9671618573703801E-4</v>
      </c>
      <c r="AO2123" s="230">
        <f t="shared" si="375"/>
        <v>0.35196195005945302</v>
      </c>
      <c r="AP2123" s="38" t="s">
        <v>2</v>
      </c>
      <c r="AQ2123" s="38" t="str">
        <f t="shared" si="376"/>
        <v>상품</v>
      </c>
      <c r="AR2123" s="40">
        <f t="shared" si="377"/>
        <v>0</v>
      </c>
      <c r="AS2123" s="41">
        <f t="shared" si="378"/>
        <v>0</v>
      </c>
      <c r="AT2123" s="42">
        <f t="shared" si="379"/>
        <v>1635301</v>
      </c>
      <c r="AU2123" s="43">
        <f t="shared" si="380"/>
        <v>1635301</v>
      </c>
      <c r="AV2123" s="95">
        <f t="shared" si="383"/>
        <v>1635301.5504000001</v>
      </c>
      <c r="AW2123" s="61" t="str">
        <f t="shared" si="383"/>
        <v/>
      </c>
      <c r="AX2123" s="61" t="str">
        <f t="shared" si="383"/>
        <v/>
      </c>
      <c r="AY2123" s="61" t="str">
        <f t="shared" si="383"/>
        <v/>
      </c>
      <c r="AZ2123" s="44" t="str">
        <f t="shared" si="383"/>
        <v/>
      </c>
      <c r="BA2123" s="45"/>
      <c r="BB2123" s="97">
        <v>296</v>
      </c>
      <c r="BC2123" s="98">
        <v>0</v>
      </c>
      <c r="BD2123" s="98">
        <v>0</v>
      </c>
      <c r="BE2123" s="98">
        <v>0</v>
      </c>
      <c r="BF2123" s="98">
        <v>0</v>
      </c>
      <c r="BG2123" s="99">
        <f t="shared" ref="BG2123:BG2186" si="384">+SUM(BB2123:BF2123)</f>
        <v>296</v>
      </c>
      <c r="BH2123" s="52">
        <f t="shared" si="381"/>
        <v>0</v>
      </c>
      <c r="BI2123" s="53">
        <f>IFERROR(IF(ROUND(V2123/((D2123+AK2123)/2),1)&lt;0,0,ROUND(V2123/((D2123+AK2123)/2),1)),0)</f>
        <v>3.7</v>
      </c>
      <c r="BJ2123" s="55" t="str">
        <f>IF(AK2123=0,"정상",IF(AP2123="악성","악성",IF(AND(BL2123&gt;3,BI2123&lt;0.5),"악성",IF(AND(AP2123="정상",BL2123&lt;=3),"정상",IF(BI2123&gt;1,"정상","부진")))))</f>
        <v>정상</v>
      </c>
      <c r="BK2123" s="54">
        <v>45778</v>
      </c>
      <c r="BL2123" s="52">
        <f t="shared" si="382"/>
        <v>17</v>
      </c>
    </row>
    <row r="2124" spans="1:64" ht="17.100000000000001" customHeight="1">
      <c r="A2124" s="58" t="s">
        <v>5</v>
      </c>
      <c r="B2124" s="57" t="s">
        <v>4782</v>
      </c>
      <c r="C2124" s="56" t="s">
        <v>4783</v>
      </c>
      <c r="D2124" s="213">
        <v>0</v>
      </c>
      <c r="E2124" s="214">
        <v>0</v>
      </c>
      <c r="F2124" s="215">
        <v>0</v>
      </c>
      <c r="G2124" s="213">
        <v>840</v>
      </c>
      <c r="H2124" s="216">
        <v>5524.6845229999999</v>
      </c>
      <c r="I2124" s="215">
        <v>4640735</v>
      </c>
      <c r="J2124" s="213">
        <v>0</v>
      </c>
      <c r="K2124" s="216">
        <v>0</v>
      </c>
      <c r="L2124" s="215">
        <v>0</v>
      </c>
      <c r="M2124" s="213">
        <v>1</v>
      </c>
      <c r="N2124" s="216">
        <v>5525</v>
      </c>
      <c r="O2124" s="215">
        <v>5525</v>
      </c>
      <c r="P2124" s="213">
        <v>0</v>
      </c>
      <c r="Q2124" s="216">
        <v>0</v>
      </c>
      <c r="R2124" s="215">
        <v>0</v>
      </c>
      <c r="S2124" s="213">
        <v>841</v>
      </c>
      <c r="T2124" s="214">
        <v>5524.6848980000004</v>
      </c>
      <c r="U2124" s="217">
        <v>4646260</v>
      </c>
      <c r="V2124" s="213">
        <v>575</v>
      </c>
      <c r="W2124" s="216">
        <v>5524.6921730000004</v>
      </c>
      <c r="X2124" s="215">
        <v>3176698</v>
      </c>
      <c r="Y2124" s="213">
        <v>0</v>
      </c>
      <c r="Z2124" s="216">
        <v>0</v>
      </c>
      <c r="AA2124" s="215">
        <v>0</v>
      </c>
      <c r="AB2124" s="213">
        <v>7</v>
      </c>
      <c r="AC2124" s="216">
        <v>5525</v>
      </c>
      <c r="AD2124" s="215">
        <v>38675</v>
      </c>
      <c r="AE2124" s="213">
        <v>0</v>
      </c>
      <c r="AF2124" s="216">
        <v>0</v>
      </c>
      <c r="AG2124" s="215">
        <v>0</v>
      </c>
      <c r="AH2124" s="213">
        <v>582</v>
      </c>
      <c r="AI2124" s="214">
        <v>5524.6958759999998</v>
      </c>
      <c r="AJ2124" s="215">
        <v>3215373</v>
      </c>
      <c r="AK2124" s="218">
        <v>259</v>
      </c>
      <c r="AL2124" s="214">
        <v>5524.6647000000003</v>
      </c>
      <c r="AM2124" s="215">
        <v>1430887</v>
      </c>
      <c r="AN2124" s="229">
        <f t="shared" si="374"/>
        <v>5.221261607867378E-4</v>
      </c>
      <c r="AO2124" s="230">
        <f t="shared" si="375"/>
        <v>0.30796670630202139</v>
      </c>
      <c r="AP2124" s="38" t="s">
        <v>2</v>
      </c>
      <c r="AQ2124" s="38" t="str">
        <f t="shared" si="376"/>
        <v>상품</v>
      </c>
      <c r="AR2124" s="40">
        <f t="shared" si="377"/>
        <v>0</v>
      </c>
      <c r="AS2124" s="41">
        <f t="shared" si="378"/>
        <v>0</v>
      </c>
      <c r="AT2124" s="42">
        <f t="shared" si="379"/>
        <v>1430887</v>
      </c>
      <c r="AU2124" s="43">
        <f t="shared" si="380"/>
        <v>1430887</v>
      </c>
      <c r="AV2124" s="95">
        <f t="shared" si="383"/>
        <v>1430888.1573000001</v>
      </c>
      <c r="AW2124" s="61" t="str">
        <f t="shared" si="383"/>
        <v/>
      </c>
      <c r="AX2124" s="61" t="str">
        <f t="shared" si="383"/>
        <v/>
      </c>
      <c r="AY2124" s="61" t="str">
        <f t="shared" si="383"/>
        <v/>
      </c>
      <c r="AZ2124" s="44" t="str">
        <f t="shared" si="383"/>
        <v/>
      </c>
      <c r="BA2124" s="45"/>
      <c r="BB2124" s="97">
        <v>259</v>
      </c>
      <c r="BC2124" s="98">
        <v>0</v>
      </c>
      <c r="BD2124" s="98">
        <v>0</v>
      </c>
      <c r="BE2124" s="98">
        <v>0</v>
      </c>
      <c r="BF2124" s="98">
        <v>0</v>
      </c>
      <c r="BG2124" s="99">
        <f t="shared" si="384"/>
        <v>259</v>
      </c>
      <c r="BH2124" s="52">
        <f t="shared" si="381"/>
        <v>0</v>
      </c>
      <c r="BI2124" s="53">
        <f>IFERROR(IF(ROUND(V2124/((D2124+AK2124)/2),1)&lt;0,0,ROUND(V2124/((D2124+AK2124)/2),1)),0)</f>
        <v>4.4000000000000004</v>
      </c>
      <c r="BJ2124" s="55" t="str">
        <f>IF(AK2124=0,"정상",IF(AP2124="악성","악성",IF(AND(BL2124&gt;3,BI2124&lt;0.5),"악성",IF(AND(AP2124="정상",BL2124&lt;=3),"정상",IF(BI2124&gt;1,"정상","부진")))))</f>
        <v>정상</v>
      </c>
      <c r="BK2124" s="54">
        <v>45778</v>
      </c>
      <c r="BL2124" s="52">
        <f t="shared" si="382"/>
        <v>17</v>
      </c>
    </row>
    <row r="2125" spans="1:64" ht="17.100000000000001" customHeight="1">
      <c r="A2125" s="58" t="s">
        <v>5</v>
      </c>
      <c r="B2125" s="57" t="s">
        <v>4784</v>
      </c>
      <c r="C2125" s="56" t="s">
        <v>4785</v>
      </c>
      <c r="D2125" s="213">
        <v>0</v>
      </c>
      <c r="E2125" s="214">
        <v>0</v>
      </c>
      <c r="F2125" s="215">
        <v>0</v>
      </c>
      <c r="G2125" s="213">
        <v>840</v>
      </c>
      <c r="H2125" s="216">
        <v>5524.7392849999997</v>
      </c>
      <c r="I2125" s="215">
        <v>4640781</v>
      </c>
      <c r="J2125" s="213">
        <v>0</v>
      </c>
      <c r="K2125" s="216">
        <v>0</v>
      </c>
      <c r="L2125" s="215">
        <v>0</v>
      </c>
      <c r="M2125" s="213">
        <v>0</v>
      </c>
      <c r="N2125" s="216">
        <v>0</v>
      </c>
      <c r="O2125" s="215">
        <v>0</v>
      </c>
      <c r="P2125" s="213">
        <v>0</v>
      </c>
      <c r="Q2125" s="216">
        <v>0</v>
      </c>
      <c r="R2125" s="215">
        <v>0</v>
      </c>
      <c r="S2125" s="213">
        <v>840</v>
      </c>
      <c r="T2125" s="214">
        <v>5524.7392849999997</v>
      </c>
      <c r="U2125" s="217">
        <v>4640781</v>
      </c>
      <c r="V2125" s="213">
        <v>557</v>
      </c>
      <c r="W2125" s="216">
        <v>5524.745062</v>
      </c>
      <c r="X2125" s="215">
        <v>3077283</v>
      </c>
      <c r="Y2125" s="213">
        <v>0</v>
      </c>
      <c r="Z2125" s="216">
        <v>0</v>
      </c>
      <c r="AA2125" s="215">
        <v>0</v>
      </c>
      <c r="AB2125" s="213">
        <v>5</v>
      </c>
      <c r="AC2125" s="216">
        <v>5525</v>
      </c>
      <c r="AD2125" s="215">
        <v>27625</v>
      </c>
      <c r="AE2125" s="213">
        <v>0</v>
      </c>
      <c r="AF2125" s="216">
        <v>0</v>
      </c>
      <c r="AG2125" s="215">
        <v>0</v>
      </c>
      <c r="AH2125" s="213">
        <v>562</v>
      </c>
      <c r="AI2125" s="214">
        <v>5524.7473300000001</v>
      </c>
      <c r="AJ2125" s="215">
        <v>3104908</v>
      </c>
      <c r="AK2125" s="218">
        <v>278</v>
      </c>
      <c r="AL2125" s="214">
        <v>5524.7231000000002</v>
      </c>
      <c r="AM2125" s="215">
        <v>1535873</v>
      </c>
      <c r="AN2125" s="229">
        <f t="shared" si="374"/>
        <v>5.6043522161149648E-4</v>
      </c>
      <c r="AO2125" s="230">
        <f t="shared" si="375"/>
        <v>0.33095238095238094</v>
      </c>
      <c r="AP2125" s="38" t="s">
        <v>2</v>
      </c>
      <c r="AQ2125" s="38" t="str">
        <f t="shared" si="376"/>
        <v>상품</v>
      </c>
      <c r="AR2125" s="40">
        <f t="shared" si="377"/>
        <v>0</v>
      </c>
      <c r="AS2125" s="41">
        <f t="shared" si="378"/>
        <v>0</v>
      </c>
      <c r="AT2125" s="42">
        <f t="shared" si="379"/>
        <v>1535873</v>
      </c>
      <c r="AU2125" s="43">
        <f t="shared" si="380"/>
        <v>1535873</v>
      </c>
      <c r="AV2125" s="95">
        <f t="shared" si="383"/>
        <v>1535873.0218</v>
      </c>
      <c r="AW2125" s="61" t="str">
        <f t="shared" si="383"/>
        <v/>
      </c>
      <c r="AX2125" s="61" t="str">
        <f t="shared" si="383"/>
        <v/>
      </c>
      <c r="AY2125" s="61" t="str">
        <f t="shared" si="383"/>
        <v/>
      </c>
      <c r="AZ2125" s="44" t="str">
        <f t="shared" si="383"/>
        <v/>
      </c>
      <c r="BA2125" s="45"/>
      <c r="BB2125" s="97">
        <v>278</v>
      </c>
      <c r="BC2125" s="98">
        <v>0</v>
      </c>
      <c r="BD2125" s="98">
        <v>0</v>
      </c>
      <c r="BE2125" s="98">
        <v>0</v>
      </c>
      <c r="BF2125" s="98">
        <v>0</v>
      </c>
      <c r="BG2125" s="99">
        <f t="shared" si="384"/>
        <v>278</v>
      </c>
      <c r="BH2125" s="52">
        <f t="shared" si="381"/>
        <v>0</v>
      </c>
      <c r="BI2125" s="53">
        <f>IFERROR(IF(ROUND(V2125/((D2125+AK2125)/2),1)&lt;0,0,ROUND(V2125/((D2125+AK2125)/2),1)),0)</f>
        <v>4</v>
      </c>
      <c r="BJ2125" s="55" t="str">
        <f>IF(AK2125=0,"정상",IF(AP2125="악성","악성",IF(AND(BL2125&gt;3,BI2125&lt;0.5),"악성",IF(AND(AP2125="정상",BL2125&lt;=3),"정상",IF(BI2125&gt;1,"정상","부진")))))</f>
        <v>정상</v>
      </c>
      <c r="BK2125" s="54">
        <v>45778</v>
      </c>
      <c r="BL2125" s="52">
        <f t="shared" si="382"/>
        <v>17</v>
      </c>
    </row>
    <row r="2126" spans="1:64" ht="17.100000000000001" customHeight="1">
      <c r="A2126" s="58" t="s">
        <v>5</v>
      </c>
      <c r="B2126" s="57" t="s">
        <v>4786</v>
      </c>
      <c r="C2126" s="56" t="s">
        <v>4787</v>
      </c>
      <c r="D2126" s="213">
        <v>0</v>
      </c>
      <c r="E2126" s="214">
        <v>0</v>
      </c>
      <c r="F2126" s="215">
        <v>0</v>
      </c>
      <c r="G2126" s="213">
        <v>7488</v>
      </c>
      <c r="H2126" s="216">
        <v>2952.9453789999998</v>
      </c>
      <c r="I2126" s="215">
        <v>22111655</v>
      </c>
      <c r="J2126" s="213">
        <v>0</v>
      </c>
      <c r="K2126" s="216">
        <v>0</v>
      </c>
      <c r="L2126" s="215">
        <v>0</v>
      </c>
      <c r="M2126" s="213">
        <v>4</v>
      </c>
      <c r="N2126" s="216">
        <v>2906</v>
      </c>
      <c r="O2126" s="215">
        <v>11624</v>
      </c>
      <c r="P2126" s="213">
        <v>0</v>
      </c>
      <c r="Q2126" s="216">
        <v>0</v>
      </c>
      <c r="R2126" s="215">
        <v>0</v>
      </c>
      <c r="S2126" s="213">
        <v>7492</v>
      </c>
      <c r="T2126" s="214">
        <v>2952.9203149999998</v>
      </c>
      <c r="U2126" s="217">
        <v>22123279</v>
      </c>
      <c r="V2126" s="213">
        <v>6547</v>
      </c>
      <c r="W2126" s="216">
        <v>2947.3118979999999</v>
      </c>
      <c r="X2126" s="215">
        <v>19296051</v>
      </c>
      <c r="Y2126" s="213">
        <v>0</v>
      </c>
      <c r="Z2126" s="216">
        <v>0</v>
      </c>
      <c r="AA2126" s="215">
        <v>0</v>
      </c>
      <c r="AB2126" s="213">
        <v>23</v>
      </c>
      <c r="AC2126" s="216">
        <v>2945.1304340000002</v>
      </c>
      <c r="AD2126" s="215">
        <v>67738</v>
      </c>
      <c r="AE2126" s="213">
        <v>0</v>
      </c>
      <c r="AF2126" s="216">
        <v>0</v>
      </c>
      <c r="AG2126" s="215">
        <v>0</v>
      </c>
      <c r="AH2126" s="213">
        <v>6570</v>
      </c>
      <c r="AI2126" s="214">
        <v>2947.3042610000002</v>
      </c>
      <c r="AJ2126" s="215">
        <v>19363789</v>
      </c>
      <c r="AK2126" s="218">
        <v>922</v>
      </c>
      <c r="AL2126" s="214">
        <v>2992.9402</v>
      </c>
      <c r="AM2126" s="215">
        <v>2759490</v>
      </c>
      <c r="AN2126" s="229">
        <f t="shared" si="374"/>
        <v>1.0069292120407798E-3</v>
      </c>
      <c r="AO2126" s="230">
        <f t="shared" si="375"/>
        <v>0.12306460224239188</v>
      </c>
      <c r="AP2126" s="38" t="s">
        <v>2</v>
      </c>
      <c r="AQ2126" s="38" t="str">
        <f t="shared" si="376"/>
        <v>상품</v>
      </c>
      <c r="AR2126" s="40">
        <f t="shared" si="377"/>
        <v>0</v>
      </c>
      <c r="AS2126" s="41">
        <f t="shared" si="378"/>
        <v>0</v>
      </c>
      <c r="AT2126" s="42">
        <f t="shared" si="379"/>
        <v>2759490</v>
      </c>
      <c r="AU2126" s="43">
        <f t="shared" si="380"/>
        <v>2759490</v>
      </c>
      <c r="AV2126" s="95">
        <f t="shared" si="383"/>
        <v>2759490.8643999998</v>
      </c>
      <c r="AW2126" s="61" t="str">
        <f t="shared" si="383"/>
        <v/>
      </c>
      <c r="AX2126" s="61" t="str">
        <f t="shared" si="383"/>
        <v/>
      </c>
      <c r="AY2126" s="61" t="str">
        <f t="shared" si="383"/>
        <v/>
      </c>
      <c r="AZ2126" s="44" t="str">
        <f t="shared" si="383"/>
        <v/>
      </c>
      <c r="BA2126" s="45"/>
      <c r="BB2126" s="97">
        <v>922</v>
      </c>
      <c r="BC2126" s="98">
        <v>0</v>
      </c>
      <c r="BD2126" s="98">
        <v>0</v>
      </c>
      <c r="BE2126" s="98">
        <v>0</v>
      </c>
      <c r="BF2126" s="98">
        <v>0</v>
      </c>
      <c r="BG2126" s="99">
        <f t="shared" si="384"/>
        <v>922</v>
      </c>
      <c r="BH2126" s="52">
        <f t="shared" si="381"/>
        <v>0</v>
      </c>
      <c r="BI2126" s="53">
        <f>IFERROR(IF(ROUND(V2126/((D2126+AK2126)/2),1)&lt;0,0,ROUND(V2126/((D2126+AK2126)/2),1)),0)</f>
        <v>14.2</v>
      </c>
      <c r="BJ2126" s="55" t="str">
        <f>IF(AK2126=0,"정상",IF(AP2126="악성","악성",IF(AND(BL2126&gt;3,BI2126&lt;0.5),"악성",IF(AND(AP2126="정상",BL2126&lt;=3),"정상",IF(BI2126&gt;1,"정상","부진")))))</f>
        <v>정상</v>
      </c>
      <c r="BK2126" s="54">
        <v>45901</v>
      </c>
      <c r="BL2126" s="52">
        <f t="shared" si="382"/>
        <v>13</v>
      </c>
    </row>
    <row r="2127" spans="1:64" ht="17.100000000000001" customHeight="1">
      <c r="A2127" s="58" t="s">
        <v>5</v>
      </c>
      <c r="B2127" s="57" t="s">
        <v>4788</v>
      </c>
      <c r="C2127" s="56" t="s">
        <v>4789</v>
      </c>
      <c r="D2127" s="213">
        <v>0</v>
      </c>
      <c r="E2127" s="214">
        <v>0</v>
      </c>
      <c r="F2127" s="215">
        <v>0</v>
      </c>
      <c r="G2127" s="213">
        <v>4944</v>
      </c>
      <c r="H2127" s="216">
        <v>2937.4379039999999</v>
      </c>
      <c r="I2127" s="215">
        <v>14522693</v>
      </c>
      <c r="J2127" s="213">
        <v>0</v>
      </c>
      <c r="K2127" s="216">
        <v>0</v>
      </c>
      <c r="L2127" s="215">
        <v>0</v>
      </c>
      <c r="M2127" s="213">
        <v>0</v>
      </c>
      <c r="N2127" s="216">
        <v>0</v>
      </c>
      <c r="O2127" s="215">
        <v>0</v>
      </c>
      <c r="P2127" s="213">
        <v>0</v>
      </c>
      <c r="Q2127" s="216">
        <v>0</v>
      </c>
      <c r="R2127" s="215">
        <v>0</v>
      </c>
      <c r="S2127" s="213">
        <v>4944</v>
      </c>
      <c r="T2127" s="214">
        <v>2937.4379039999999</v>
      </c>
      <c r="U2127" s="217">
        <v>14522693</v>
      </c>
      <c r="V2127" s="213">
        <v>3380</v>
      </c>
      <c r="W2127" s="216">
        <v>2924.7263309999998</v>
      </c>
      <c r="X2127" s="215">
        <v>9885575</v>
      </c>
      <c r="Y2127" s="213">
        <v>0</v>
      </c>
      <c r="Z2127" s="216">
        <v>0</v>
      </c>
      <c r="AA2127" s="215">
        <v>0</v>
      </c>
      <c r="AB2127" s="213">
        <v>98</v>
      </c>
      <c r="AC2127" s="216">
        <v>2932.1326530000001</v>
      </c>
      <c r="AD2127" s="215">
        <v>287349</v>
      </c>
      <c r="AE2127" s="213">
        <v>0</v>
      </c>
      <c r="AF2127" s="216">
        <v>0</v>
      </c>
      <c r="AG2127" s="215">
        <v>0</v>
      </c>
      <c r="AH2127" s="213">
        <v>3478</v>
      </c>
      <c r="AI2127" s="214">
        <v>2924.9350199999999</v>
      </c>
      <c r="AJ2127" s="215">
        <v>10172924</v>
      </c>
      <c r="AK2127" s="218">
        <v>1466</v>
      </c>
      <c r="AL2127" s="214">
        <v>2967.1003999999998</v>
      </c>
      <c r="AM2127" s="215">
        <v>4349769</v>
      </c>
      <c r="AN2127" s="229">
        <f t="shared" si="374"/>
        <v>1.5872170117410863E-3</v>
      </c>
      <c r="AO2127" s="230">
        <f t="shared" si="375"/>
        <v>0.29652103559870552</v>
      </c>
      <c r="AP2127" s="38" t="s">
        <v>2</v>
      </c>
      <c r="AQ2127" s="38" t="str">
        <f t="shared" si="376"/>
        <v>상품</v>
      </c>
      <c r="AR2127" s="40">
        <f t="shared" si="377"/>
        <v>0</v>
      </c>
      <c r="AS2127" s="41">
        <f t="shared" si="378"/>
        <v>0</v>
      </c>
      <c r="AT2127" s="42">
        <f t="shared" si="379"/>
        <v>4349769</v>
      </c>
      <c r="AU2127" s="43">
        <f t="shared" si="380"/>
        <v>4349769</v>
      </c>
      <c r="AV2127" s="95">
        <f t="shared" si="383"/>
        <v>4349769.1864</v>
      </c>
      <c r="AW2127" s="61" t="str">
        <f t="shared" si="383"/>
        <v/>
      </c>
      <c r="AX2127" s="61" t="str">
        <f t="shared" si="383"/>
        <v/>
      </c>
      <c r="AY2127" s="61" t="str">
        <f t="shared" si="383"/>
        <v/>
      </c>
      <c r="AZ2127" s="44" t="str">
        <f t="shared" si="383"/>
        <v/>
      </c>
      <c r="BA2127" s="45"/>
      <c r="BB2127" s="97">
        <v>1466</v>
      </c>
      <c r="BC2127" s="98">
        <v>0</v>
      </c>
      <c r="BD2127" s="98">
        <v>0</v>
      </c>
      <c r="BE2127" s="98">
        <v>0</v>
      </c>
      <c r="BF2127" s="98">
        <v>0</v>
      </c>
      <c r="BG2127" s="99">
        <f t="shared" si="384"/>
        <v>1466</v>
      </c>
      <c r="BH2127" s="52">
        <f t="shared" si="381"/>
        <v>0</v>
      </c>
      <c r="BI2127" s="53">
        <f>IFERROR(IF(ROUND(V2127/((D2127+AK2127)/2),1)&lt;0,0,ROUND(V2127/((D2127+AK2127)/2),1)),0)</f>
        <v>4.5999999999999996</v>
      </c>
      <c r="BJ2127" s="55" t="str">
        <f>IF(AK2127=0,"정상",IF(AP2127="악성","악성",IF(AND(BL2127&gt;3,BI2127&lt;0.5),"악성",IF(AND(AP2127="정상",BL2127&lt;=3),"정상",IF(BI2127&gt;1,"정상","부진")))))</f>
        <v>정상</v>
      </c>
      <c r="BK2127" s="54">
        <v>45778</v>
      </c>
      <c r="BL2127" s="52">
        <f t="shared" si="382"/>
        <v>17</v>
      </c>
    </row>
    <row r="2128" spans="1:64" ht="17.100000000000001" customHeight="1">
      <c r="A2128" s="58" t="s">
        <v>5</v>
      </c>
      <c r="B2128" s="57" t="s">
        <v>4790</v>
      </c>
      <c r="C2128" s="56" t="s">
        <v>4791</v>
      </c>
      <c r="D2128" s="213">
        <v>0</v>
      </c>
      <c r="E2128" s="214">
        <v>0</v>
      </c>
      <c r="F2128" s="215">
        <v>0</v>
      </c>
      <c r="G2128" s="213">
        <v>7824</v>
      </c>
      <c r="H2128" s="216">
        <v>2961.8213190000001</v>
      </c>
      <c r="I2128" s="215">
        <v>23173290</v>
      </c>
      <c r="J2128" s="213">
        <v>0</v>
      </c>
      <c r="K2128" s="216">
        <v>0</v>
      </c>
      <c r="L2128" s="215">
        <v>0</v>
      </c>
      <c r="M2128" s="213">
        <v>49</v>
      </c>
      <c r="N2128" s="216">
        <v>2876.8571419999998</v>
      </c>
      <c r="O2128" s="215">
        <v>140966</v>
      </c>
      <c r="P2128" s="213">
        <v>0</v>
      </c>
      <c r="Q2128" s="216">
        <v>0</v>
      </c>
      <c r="R2128" s="215">
        <v>0</v>
      </c>
      <c r="S2128" s="213">
        <v>7873</v>
      </c>
      <c r="T2128" s="214">
        <v>2961.2925180000002</v>
      </c>
      <c r="U2128" s="217">
        <v>23314256</v>
      </c>
      <c r="V2128" s="213">
        <v>7294</v>
      </c>
      <c r="W2128" s="216">
        <v>2959.3109399999998</v>
      </c>
      <c r="X2128" s="215">
        <v>21585214</v>
      </c>
      <c r="Y2128" s="213">
        <v>0</v>
      </c>
      <c r="Z2128" s="216">
        <v>0</v>
      </c>
      <c r="AA2128" s="215">
        <v>0</v>
      </c>
      <c r="AB2128" s="213">
        <v>103</v>
      </c>
      <c r="AC2128" s="216">
        <v>2903.9320379999999</v>
      </c>
      <c r="AD2128" s="215">
        <v>299105</v>
      </c>
      <c r="AE2128" s="213">
        <v>0</v>
      </c>
      <c r="AF2128" s="216">
        <v>0</v>
      </c>
      <c r="AG2128" s="215">
        <v>0</v>
      </c>
      <c r="AH2128" s="213">
        <v>7397</v>
      </c>
      <c r="AI2128" s="214">
        <v>2958.5398129999999</v>
      </c>
      <c r="AJ2128" s="215">
        <v>21884319</v>
      </c>
      <c r="AK2128" s="218">
        <v>476</v>
      </c>
      <c r="AL2128" s="214">
        <v>3004.0713000000001</v>
      </c>
      <c r="AM2128" s="215">
        <v>1429937</v>
      </c>
      <c r="AN2128" s="229">
        <f t="shared" si="374"/>
        <v>5.2177950877805549E-4</v>
      </c>
      <c r="AO2128" s="230">
        <f t="shared" si="375"/>
        <v>6.0459799314111523E-2</v>
      </c>
      <c r="AP2128" s="38" t="s">
        <v>2</v>
      </c>
      <c r="AQ2128" s="38" t="str">
        <f t="shared" si="376"/>
        <v>상품</v>
      </c>
      <c r="AR2128" s="40">
        <f t="shared" si="377"/>
        <v>0</v>
      </c>
      <c r="AS2128" s="41">
        <f t="shared" si="378"/>
        <v>0</v>
      </c>
      <c r="AT2128" s="42">
        <f t="shared" si="379"/>
        <v>1429937</v>
      </c>
      <c r="AU2128" s="43">
        <f t="shared" si="380"/>
        <v>1429937</v>
      </c>
      <c r="AV2128" s="95">
        <f t="shared" si="383"/>
        <v>1429937.9388000001</v>
      </c>
      <c r="AW2128" s="61" t="str">
        <f t="shared" si="383"/>
        <v/>
      </c>
      <c r="AX2128" s="61" t="str">
        <f t="shared" si="383"/>
        <v/>
      </c>
      <c r="AY2128" s="61" t="str">
        <f t="shared" si="383"/>
        <v/>
      </c>
      <c r="AZ2128" s="44" t="str">
        <f t="shared" si="383"/>
        <v/>
      </c>
      <c r="BA2128" s="45"/>
      <c r="BB2128" s="97">
        <v>476</v>
      </c>
      <c r="BC2128" s="98">
        <v>0</v>
      </c>
      <c r="BD2128" s="98">
        <v>0</v>
      </c>
      <c r="BE2128" s="98">
        <v>0</v>
      </c>
      <c r="BF2128" s="98">
        <v>0</v>
      </c>
      <c r="BG2128" s="99">
        <f t="shared" si="384"/>
        <v>476</v>
      </c>
      <c r="BH2128" s="52">
        <f t="shared" si="381"/>
        <v>0</v>
      </c>
      <c r="BI2128" s="53">
        <f>IFERROR(IF(ROUND(V2128/((D2128+AK2128)/2),1)&lt;0,0,ROUND(V2128/((D2128+AK2128)/2),1)),0)</f>
        <v>30.6</v>
      </c>
      <c r="BJ2128" s="55" t="str">
        <f>IF(AK2128=0,"정상",IF(AP2128="악성","악성",IF(AND(BL2128&gt;3,BI2128&lt;0.5),"악성",IF(AND(AP2128="정상",BL2128&lt;=3),"정상",IF(BI2128&gt;1,"정상","부진")))))</f>
        <v>정상</v>
      </c>
      <c r="BK2128" s="54">
        <v>45901</v>
      </c>
      <c r="BL2128" s="52">
        <f t="shared" si="382"/>
        <v>13</v>
      </c>
    </row>
    <row r="2129" spans="1:64" ht="17.100000000000001" customHeight="1">
      <c r="A2129" s="58" t="s">
        <v>5</v>
      </c>
      <c r="B2129" s="57" t="s">
        <v>4792</v>
      </c>
      <c r="C2129" s="56" t="s">
        <v>4793</v>
      </c>
      <c r="D2129" s="213">
        <v>0</v>
      </c>
      <c r="E2129" s="214">
        <v>0</v>
      </c>
      <c r="F2129" s="215">
        <v>0</v>
      </c>
      <c r="G2129" s="213">
        <v>14976</v>
      </c>
      <c r="H2129" s="216">
        <v>3170.3618449999999</v>
      </c>
      <c r="I2129" s="215">
        <v>47479339</v>
      </c>
      <c r="J2129" s="213">
        <v>0</v>
      </c>
      <c r="K2129" s="216">
        <v>0</v>
      </c>
      <c r="L2129" s="215">
        <v>0</v>
      </c>
      <c r="M2129" s="213">
        <v>52</v>
      </c>
      <c r="N2129" s="216">
        <v>3205.7692299999999</v>
      </c>
      <c r="O2129" s="215">
        <v>166700</v>
      </c>
      <c r="P2129" s="213">
        <v>0</v>
      </c>
      <c r="Q2129" s="216">
        <v>0</v>
      </c>
      <c r="R2129" s="215">
        <v>0</v>
      </c>
      <c r="S2129" s="213">
        <v>15028</v>
      </c>
      <c r="T2129" s="214">
        <v>3170.4843620000001</v>
      </c>
      <c r="U2129" s="217">
        <v>47646039</v>
      </c>
      <c r="V2129" s="213">
        <v>13562</v>
      </c>
      <c r="W2129" s="216">
        <v>3163.5575130000002</v>
      </c>
      <c r="X2129" s="215">
        <v>42904167</v>
      </c>
      <c r="Y2129" s="213">
        <v>0</v>
      </c>
      <c r="Z2129" s="216">
        <v>0</v>
      </c>
      <c r="AA2129" s="215">
        <v>0</v>
      </c>
      <c r="AB2129" s="213">
        <v>98</v>
      </c>
      <c r="AC2129" s="216">
        <v>3005.5510199999999</v>
      </c>
      <c r="AD2129" s="215">
        <v>294544</v>
      </c>
      <c r="AE2129" s="213">
        <v>0</v>
      </c>
      <c r="AF2129" s="216">
        <v>0</v>
      </c>
      <c r="AG2129" s="215">
        <v>0</v>
      </c>
      <c r="AH2129" s="213">
        <v>13660</v>
      </c>
      <c r="AI2129" s="214">
        <v>3162.4239379999999</v>
      </c>
      <c r="AJ2129" s="215">
        <v>43198711</v>
      </c>
      <c r="AK2129" s="218">
        <v>1368</v>
      </c>
      <c r="AL2129" s="214">
        <v>3250.9708000000001</v>
      </c>
      <c r="AM2129" s="215">
        <v>4447328</v>
      </c>
      <c r="AN2129" s="229">
        <f t="shared" si="374"/>
        <v>1.622815983651652E-3</v>
      </c>
      <c r="AO2129" s="230">
        <f t="shared" si="375"/>
        <v>9.1030077189246744E-2</v>
      </c>
      <c r="AP2129" s="38" t="s">
        <v>2</v>
      </c>
      <c r="AQ2129" s="38" t="str">
        <f t="shared" si="376"/>
        <v>상품</v>
      </c>
      <c r="AR2129" s="40">
        <f t="shared" si="377"/>
        <v>0</v>
      </c>
      <c r="AS2129" s="41">
        <f t="shared" si="378"/>
        <v>0</v>
      </c>
      <c r="AT2129" s="42">
        <f t="shared" si="379"/>
        <v>4447328</v>
      </c>
      <c r="AU2129" s="43">
        <f t="shared" si="380"/>
        <v>4447328</v>
      </c>
      <c r="AV2129" s="95">
        <f t="shared" si="383"/>
        <v>4447328.0543999998</v>
      </c>
      <c r="AW2129" s="61" t="str">
        <f t="shared" si="383"/>
        <v/>
      </c>
      <c r="AX2129" s="61" t="str">
        <f t="shared" si="383"/>
        <v/>
      </c>
      <c r="AY2129" s="61" t="str">
        <f t="shared" si="383"/>
        <v/>
      </c>
      <c r="AZ2129" s="44" t="str">
        <f t="shared" si="383"/>
        <v/>
      </c>
      <c r="BA2129" s="45"/>
      <c r="BB2129" s="97">
        <v>1368</v>
      </c>
      <c r="BC2129" s="98">
        <v>0</v>
      </c>
      <c r="BD2129" s="98">
        <v>0</v>
      </c>
      <c r="BE2129" s="98">
        <v>0</v>
      </c>
      <c r="BF2129" s="98">
        <v>0</v>
      </c>
      <c r="BG2129" s="99">
        <f t="shared" si="384"/>
        <v>1368</v>
      </c>
      <c r="BH2129" s="52">
        <f t="shared" si="381"/>
        <v>0</v>
      </c>
      <c r="BI2129" s="53">
        <f>IFERROR(IF(ROUND(V2129/((D2129+AK2129)/2),1)&lt;0,0,ROUND(V2129/((D2129+AK2129)/2),1)),0)</f>
        <v>19.8</v>
      </c>
      <c r="BJ2129" s="55" t="str">
        <f>IF(AK2129=0,"정상",IF(AP2129="악성","악성",IF(AND(BL2129&gt;3,BI2129&lt;0.5),"악성",IF(AND(AP2129="정상",BL2129&lt;=3),"정상",IF(BI2129&gt;1,"정상","부진")))))</f>
        <v>정상</v>
      </c>
      <c r="BK2129" s="54">
        <v>45901</v>
      </c>
      <c r="BL2129" s="52">
        <f t="shared" si="382"/>
        <v>13</v>
      </c>
    </row>
    <row r="2130" spans="1:64" ht="17.100000000000001" customHeight="1">
      <c r="A2130" s="58" t="s">
        <v>5</v>
      </c>
      <c r="B2130" s="57" t="s">
        <v>4794</v>
      </c>
      <c r="C2130" s="56" t="s">
        <v>4795</v>
      </c>
      <c r="D2130" s="213">
        <v>0</v>
      </c>
      <c r="E2130" s="214">
        <v>0</v>
      </c>
      <c r="F2130" s="215">
        <v>0</v>
      </c>
      <c r="G2130" s="213">
        <v>7344</v>
      </c>
      <c r="H2130" s="216">
        <v>2947.470452</v>
      </c>
      <c r="I2130" s="215">
        <v>21646223</v>
      </c>
      <c r="J2130" s="213">
        <v>0</v>
      </c>
      <c r="K2130" s="216">
        <v>0</v>
      </c>
      <c r="L2130" s="215">
        <v>0</v>
      </c>
      <c r="M2130" s="213">
        <v>64</v>
      </c>
      <c r="N2130" s="216">
        <v>2993.8125</v>
      </c>
      <c r="O2130" s="215">
        <v>191604</v>
      </c>
      <c r="P2130" s="213">
        <v>0</v>
      </c>
      <c r="Q2130" s="216">
        <v>0</v>
      </c>
      <c r="R2130" s="215">
        <v>0</v>
      </c>
      <c r="S2130" s="213">
        <v>7408</v>
      </c>
      <c r="T2130" s="214">
        <v>2947.8708150000002</v>
      </c>
      <c r="U2130" s="217">
        <v>21837827</v>
      </c>
      <c r="V2130" s="213">
        <v>7377</v>
      </c>
      <c r="W2130" s="216">
        <v>2947.854276</v>
      </c>
      <c r="X2130" s="215">
        <v>21746321</v>
      </c>
      <c r="Y2130" s="213">
        <v>0</v>
      </c>
      <c r="Z2130" s="216">
        <v>0</v>
      </c>
      <c r="AA2130" s="215">
        <v>0</v>
      </c>
      <c r="AB2130" s="213">
        <v>27</v>
      </c>
      <c r="AC2130" s="216">
        <v>2944.6666660000001</v>
      </c>
      <c r="AD2130" s="215">
        <v>79506</v>
      </c>
      <c r="AE2130" s="213">
        <v>0</v>
      </c>
      <c r="AF2130" s="216">
        <v>0</v>
      </c>
      <c r="AG2130" s="215">
        <v>0</v>
      </c>
      <c r="AH2130" s="213">
        <v>7404</v>
      </c>
      <c r="AI2130" s="214">
        <v>2947.8426519999998</v>
      </c>
      <c r="AJ2130" s="215">
        <v>21825827</v>
      </c>
      <c r="AK2130" s="218">
        <v>4</v>
      </c>
      <c r="AL2130" s="214">
        <v>3000.1428000000001</v>
      </c>
      <c r="AM2130" s="215">
        <v>12000</v>
      </c>
      <c r="AN2130" s="229">
        <f t="shared" si="374"/>
        <v>4.378762214934411E-6</v>
      </c>
      <c r="AO2130" s="230">
        <f t="shared" si="375"/>
        <v>5.3995680345572358E-4</v>
      </c>
      <c r="AP2130" s="38" t="s">
        <v>2</v>
      </c>
      <c r="AQ2130" s="38" t="str">
        <f t="shared" si="376"/>
        <v>상품</v>
      </c>
      <c r="AR2130" s="40">
        <f t="shared" si="377"/>
        <v>0</v>
      </c>
      <c r="AS2130" s="41">
        <f t="shared" si="378"/>
        <v>0</v>
      </c>
      <c r="AT2130" s="42">
        <f t="shared" si="379"/>
        <v>12000</v>
      </c>
      <c r="AU2130" s="43">
        <f t="shared" si="380"/>
        <v>12000</v>
      </c>
      <c r="AV2130" s="95">
        <f t="shared" si="383"/>
        <v>12000.5712</v>
      </c>
      <c r="AW2130" s="61" t="str">
        <f t="shared" si="383"/>
        <v/>
      </c>
      <c r="AX2130" s="61" t="str">
        <f t="shared" si="383"/>
        <v/>
      </c>
      <c r="AY2130" s="61" t="str">
        <f t="shared" si="383"/>
        <v/>
      </c>
      <c r="AZ2130" s="44" t="str">
        <f t="shared" si="383"/>
        <v/>
      </c>
      <c r="BA2130" s="45"/>
      <c r="BB2130" s="97">
        <v>4</v>
      </c>
      <c r="BC2130" s="98">
        <v>0</v>
      </c>
      <c r="BD2130" s="98">
        <v>0</v>
      </c>
      <c r="BE2130" s="98">
        <v>0</v>
      </c>
      <c r="BF2130" s="98">
        <v>0</v>
      </c>
      <c r="BG2130" s="99">
        <f t="shared" si="384"/>
        <v>4</v>
      </c>
      <c r="BH2130" s="52">
        <f t="shared" si="381"/>
        <v>0</v>
      </c>
      <c r="BI2130" s="53">
        <f>IFERROR(IF(ROUND(V2130/((D2130+AK2130)/2),1)&lt;0,0,ROUND(V2130/((D2130+AK2130)/2),1)),0)</f>
        <v>3688.5</v>
      </c>
      <c r="BJ2130" s="55" t="str">
        <f>IF(AK2130=0,"정상",IF(AP2130="악성","악성",IF(AND(BL2130&gt;3,BI2130&lt;0.5),"악성",IF(AND(AP2130="정상",BL2130&lt;=3),"정상",IF(BI2130&gt;1,"정상","부진")))))</f>
        <v>정상</v>
      </c>
      <c r="BK2130" s="54">
        <v>45901</v>
      </c>
      <c r="BL2130" s="52">
        <f t="shared" si="382"/>
        <v>13</v>
      </c>
    </row>
    <row r="2131" spans="1:64" ht="17.100000000000001" customHeight="1">
      <c r="A2131" s="58" t="s">
        <v>5</v>
      </c>
      <c r="B2131" s="57" t="s">
        <v>4796</v>
      </c>
      <c r="C2131" s="56" t="s">
        <v>4797</v>
      </c>
      <c r="D2131" s="213">
        <v>0</v>
      </c>
      <c r="E2131" s="214">
        <v>0</v>
      </c>
      <c r="F2131" s="215">
        <v>0</v>
      </c>
      <c r="G2131" s="213">
        <v>4944</v>
      </c>
      <c r="H2131" s="216">
        <v>2937.447208</v>
      </c>
      <c r="I2131" s="215">
        <v>14522739</v>
      </c>
      <c r="J2131" s="213">
        <v>0</v>
      </c>
      <c r="K2131" s="216">
        <v>0</v>
      </c>
      <c r="L2131" s="215">
        <v>0</v>
      </c>
      <c r="M2131" s="213">
        <v>4</v>
      </c>
      <c r="N2131" s="216">
        <v>2974</v>
      </c>
      <c r="O2131" s="215">
        <v>11896</v>
      </c>
      <c r="P2131" s="213">
        <v>0</v>
      </c>
      <c r="Q2131" s="216">
        <v>0</v>
      </c>
      <c r="R2131" s="215">
        <v>0</v>
      </c>
      <c r="S2131" s="213">
        <v>4948</v>
      </c>
      <c r="T2131" s="214">
        <v>2937.4767579999998</v>
      </c>
      <c r="U2131" s="217">
        <v>14534635</v>
      </c>
      <c r="V2131" s="213">
        <v>3816</v>
      </c>
      <c r="W2131" s="216">
        <v>2926.9567609999999</v>
      </c>
      <c r="X2131" s="215">
        <v>11169267</v>
      </c>
      <c r="Y2131" s="213">
        <v>0</v>
      </c>
      <c r="Z2131" s="216">
        <v>0</v>
      </c>
      <c r="AA2131" s="215">
        <v>0</v>
      </c>
      <c r="AB2131" s="213">
        <v>13</v>
      </c>
      <c r="AC2131" s="216">
        <v>2877</v>
      </c>
      <c r="AD2131" s="215">
        <v>37401</v>
      </c>
      <c r="AE2131" s="213">
        <v>0</v>
      </c>
      <c r="AF2131" s="216">
        <v>0</v>
      </c>
      <c r="AG2131" s="215">
        <v>0</v>
      </c>
      <c r="AH2131" s="213">
        <v>3829</v>
      </c>
      <c r="AI2131" s="214">
        <v>2926.7871500000001</v>
      </c>
      <c r="AJ2131" s="215">
        <v>11206668</v>
      </c>
      <c r="AK2131" s="218">
        <v>1119</v>
      </c>
      <c r="AL2131" s="214">
        <v>2974.0549999999998</v>
      </c>
      <c r="AM2131" s="215">
        <v>3327967</v>
      </c>
      <c r="AN2131" s="229">
        <f t="shared" si="374"/>
        <v>1.2143646793457189E-3</v>
      </c>
      <c r="AO2131" s="230">
        <f t="shared" si="375"/>
        <v>0.2261519805982215</v>
      </c>
      <c r="AP2131" s="38" t="s">
        <v>2</v>
      </c>
      <c r="AQ2131" s="38" t="str">
        <f t="shared" si="376"/>
        <v>상품</v>
      </c>
      <c r="AR2131" s="40">
        <f t="shared" si="377"/>
        <v>0</v>
      </c>
      <c r="AS2131" s="41">
        <f t="shared" si="378"/>
        <v>0</v>
      </c>
      <c r="AT2131" s="42">
        <f t="shared" si="379"/>
        <v>3327967</v>
      </c>
      <c r="AU2131" s="43">
        <f t="shared" si="380"/>
        <v>3327967</v>
      </c>
      <c r="AV2131" s="95">
        <f t="shared" si="383"/>
        <v>3327967.5449999999</v>
      </c>
      <c r="AW2131" s="61" t="str">
        <f t="shared" si="383"/>
        <v/>
      </c>
      <c r="AX2131" s="61" t="str">
        <f t="shared" si="383"/>
        <v/>
      </c>
      <c r="AY2131" s="61" t="str">
        <f t="shared" si="383"/>
        <v/>
      </c>
      <c r="AZ2131" s="44" t="str">
        <f t="shared" si="383"/>
        <v/>
      </c>
      <c r="BA2131" s="45"/>
      <c r="BB2131" s="97">
        <v>1119</v>
      </c>
      <c r="BC2131" s="98">
        <v>0</v>
      </c>
      <c r="BD2131" s="98">
        <v>0</v>
      </c>
      <c r="BE2131" s="98">
        <v>0</v>
      </c>
      <c r="BF2131" s="98">
        <v>0</v>
      </c>
      <c r="BG2131" s="99">
        <f t="shared" si="384"/>
        <v>1119</v>
      </c>
      <c r="BH2131" s="52">
        <f t="shared" si="381"/>
        <v>0</v>
      </c>
      <c r="BI2131" s="53">
        <f>IFERROR(IF(ROUND(V2131/((D2131+AK2131)/2),1)&lt;0,0,ROUND(V2131/((D2131+AK2131)/2),1)),0)</f>
        <v>6.8</v>
      </c>
      <c r="BJ2131" s="55" t="str">
        <f>IF(AK2131=0,"정상",IF(AP2131="악성","악성",IF(AND(BL2131&gt;3,BI2131&lt;0.5),"악성",IF(AND(AP2131="정상",BL2131&lt;=3),"정상",IF(BI2131&gt;1,"정상","부진")))))</f>
        <v>정상</v>
      </c>
      <c r="BK2131" s="54">
        <v>45778</v>
      </c>
      <c r="BL2131" s="52">
        <f t="shared" si="382"/>
        <v>17</v>
      </c>
    </row>
    <row r="2132" spans="1:64" ht="17.100000000000001" customHeight="1">
      <c r="A2132" s="58" t="s">
        <v>5</v>
      </c>
      <c r="B2132" s="57" t="s">
        <v>4798</v>
      </c>
      <c r="C2132" s="56" t="s">
        <v>4799</v>
      </c>
      <c r="D2132" s="213">
        <v>0</v>
      </c>
      <c r="E2132" s="214">
        <v>0</v>
      </c>
      <c r="F2132" s="215">
        <v>0</v>
      </c>
      <c r="G2132" s="213">
        <v>4992</v>
      </c>
      <c r="H2132" s="216">
        <v>2729.7479960000001</v>
      </c>
      <c r="I2132" s="215">
        <v>13626902</v>
      </c>
      <c r="J2132" s="213">
        <v>0</v>
      </c>
      <c r="K2132" s="216">
        <v>0</v>
      </c>
      <c r="L2132" s="215">
        <v>0</v>
      </c>
      <c r="M2132" s="213">
        <v>1</v>
      </c>
      <c r="N2132" s="216">
        <v>2649</v>
      </c>
      <c r="O2132" s="215">
        <v>2649</v>
      </c>
      <c r="P2132" s="213">
        <v>0</v>
      </c>
      <c r="Q2132" s="216">
        <v>0</v>
      </c>
      <c r="R2132" s="215">
        <v>0</v>
      </c>
      <c r="S2132" s="213">
        <v>4993</v>
      </c>
      <c r="T2132" s="214">
        <v>2729.731824</v>
      </c>
      <c r="U2132" s="217">
        <v>13629551</v>
      </c>
      <c r="V2132" s="213">
        <v>4946</v>
      </c>
      <c r="W2132" s="216">
        <v>2730.1872210000001</v>
      </c>
      <c r="X2132" s="215">
        <v>13503506</v>
      </c>
      <c r="Y2132" s="213">
        <v>0</v>
      </c>
      <c r="Z2132" s="216">
        <v>0</v>
      </c>
      <c r="AA2132" s="215">
        <v>0</v>
      </c>
      <c r="AB2132" s="213">
        <v>37</v>
      </c>
      <c r="AC2132" s="216">
        <v>2690.675675</v>
      </c>
      <c r="AD2132" s="215">
        <v>99555</v>
      </c>
      <c r="AE2132" s="213">
        <v>0</v>
      </c>
      <c r="AF2132" s="216">
        <v>0</v>
      </c>
      <c r="AG2132" s="215">
        <v>0</v>
      </c>
      <c r="AH2132" s="213">
        <v>4983</v>
      </c>
      <c r="AI2132" s="214">
        <v>2729.8938389999998</v>
      </c>
      <c r="AJ2132" s="215">
        <v>13603061</v>
      </c>
      <c r="AK2132" s="218">
        <v>10</v>
      </c>
      <c r="AL2132" s="214">
        <v>2649</v>
      </c>
      <c r="AM2132" s="215">
        <v>26490</v>
      </c>
      <c r="AN2132" s="229">
        <f t="shared" si="374"/>
        <v>9.6661175894677111E-6</v>
      </c>
      <c r="AO2132" s="230">
        <f t="shared" si="375"/>
        <v>2.002803925495694E-3</v>
      </c>
      <c r="AP2132" s="38" t="s">
        <v>2</v>
      </c>
      <c r="AQ2132" s="38" t="str">
        <f t="shared" si="376"/>
        <v>상품</v>
      </c>
      <c r="AR2132" s="40">
        <f t="shared" si="377"/>
        <v>0</v>
      </c>
      <c r="AS2132" s="41">
        <f t="shared" si="378"/>
        <v>0</v>
      </c>
      <c r="AT2132" s="42">
        <f t="shared" si="379"/>
        <v>26490</v>
      </c>
      <c r="AU2132" s="43">
        <f t="shared" si="380"/>
        <v>26490</v>
      </c>
      <c r="AV2132" s="95">
        <f t="shared" si="383"/>
        <v>26490</v>
      </c>
      <c r="AW2132" s="61" t="str">
        <f t="shared" si="383"/>
        <v/>
      </c>
      <c r="AX2132" s="61" t="str">
        <f t="shared" si="383"/>
        <v/>
      </c>
      <c r="AY2132" s="61" t="str">
        <f t="shared" si="383"/>
        <v/>
      </c>
      <c r="AZ2132" s="44" t="str">
        <f t="shared" si="383"/>
        <v/>
      </c>
      <c r="BA2132" s="45"/>
      <c r="BB2132" s="97">
        <v>10</v>
      </c>
      <c r="BC2132" s="98">
        <v>0</v>
      </c>
      <c r="BD2132" s="98">
        <v>0</v>
      </c>
      <c r="BE2132" s="98">
        <v>0</v>
      </c>
      <c r="BF2132" s="98">
        <v>0</v>
      </c>
      <c r="BG2132" s="99">
        <f t="shared" si="384"/>
        <v>10</v>
      </c>
      <c r="BH2132" s="52">
        <f t="shared" si="381"/>
        <v>0</v>
      </c>
      <c r="BI2132" s="53">
        <f>IFERROR(IF(ROUND(V2132/((D2132+AK2132)/2),1)&lt;0,0,ROUND(V2132/((D2132+AK2132)/2),1)),0)</f>
        <v>989.2</v>
      </c>
      <c r="BJ2132" s="55" t="str">
        <f>IF(AK2132=0,"정상",IF(AP2132="악성","악성",IF(AND(BL2132&gt;3,BI2132&lt;0.5),"악성",IF(AND(AP2132="정상",BL2132&lt;=3),"정상",IF(BI2132&gt;1,"정상","부진")))))</f>
        <v>정상</v>
      </c>
      <c r="BK2132" s="54">
        <v>45901</v>
      </c>
      <c r="BL2132" s="52">
        <f t="shared" si="382"/>
        <v>13</v>
      </c>
    </row>
    <row r="2133" spans="1:64" ht="17.100000000000001" customHeight="1">
      <c r="A2133" s="58" t="s">
        <v>5</v>
      </c>
      <c r="B2133" s="57" t="s">
        <v>4800</v>
      </c>
      <c r="C2133" s="56" t="s">
        <v>4801</v>
      </c>
      <c r="D2133" s="213">
        <v>0</v>
      </c>
      <c r="E2133" s="214">
        <v>0</v>
      </c>
      <c r="F2133" s="215">
        <v>0</v>
      </c>
      <c r="G2133" s="213">
        <v>3792</v>
      </c>
      <c r="H2133" s="216">
        <v>2771.7186179999999</v>
      </c>
      <c r="I2133" s="215">
        <v>10510357</v>
      </c>
      <c r="J2133" s="213">
        <v>0</v>
      </c>
      <c r="K2133" s="216">
        <v>0</v>
      </c>
      <c r="L2133" s="215">
        <v>0</v>
      </c>
      <c r="M2133" s="213">
        <v>1</v>
      </c>
      <c r="N2133" s="216">
        <v>2751</v>
      </c>
      <c r="O2133" s="215">
        <v>2751</v>
      </c>
      <c r="P2133" s="213">
        <v>0</v>
      </c>
      <c r="Q2133" s="216">
        <v>0</v>
      </c>
      <c r="R2133" s="215">
        <v>0</v>
      </c>
      <c r="S2133" s="213">
        <v>3793</v>
      </c>
      <c r="T2133" s="214">
        <v>2771.7131549999999</v>
      </c>
      <c r="U2133" s="217">
        <v>10513108</v>
      </c>
      <c r="V2133" s="213">
        <v>2819</v>
      </c>
      <c r="W2133" s="216">
        <v>2778.808442</v>
      </c>
      <c r="X2133" s="215">
        <v>7833461</v>
      </c>
      <c r="Y2133" s="213">
        <v>0</v>
      </c>
      <c r="Z2133" s="216">
        <v>0</v>
      </c>
      <c r="AA2133" s="215">
        <v>0</v>
      </c>
      <c r="AB2133" s="213">
        <v>18</v>
      </c>
      <c r="AC2133" s="216">
        <v>2770.1666660000001</v>
      </c>
      <c r="AD2133" s="215">
        <v>49863</v>
      </c>
      <c r="AE2133" s="213">
        <v>0</v>
      </c>
      <c r="AF2133" s="216">
        <v>0</v>
      </c>
      <c r="AG2133" s="215">
        <v>0</v>
      </c>
      <c r="AH2133" s="213">
        <v>2837</v>
      </c>
      <c r="AI2133" s="214">
        <v>2778.753612</v>
      </c>
      <c r="AJ2133" s="215">
        <v>7883324</v>
      </c>
      <c r="AK2133" s="218">
        <v>956</v>
      </c>
      <c r="AL2133" s="214">
        <v>2750.8209000000002</v>
      </c>
      <c r="AM2133" s="215">
        <v>2629784</v>
      </c>
      <c r="AN2133" s="229">
        <f t="shared" si="374"/>
        <v>9.595999010532562E-4</v>
      </c>
      <c r="AO2133" s="230">
        <f t="shared" si="375"/>
        <v>0.25204323754284208</v>
      </c>
      <c r="AP2133" s="38" t="s">
        <v>2</v>
      </c>
      <c r="AQ2133" s="38" t="str">
        <f t="shared" si="376"/>
        <v>상품</v>
      </c>
      <c r="AR2133" s="40">
        <f t="shared" si="377"/>
        <v>0</v>
      </c>
      <c r="AS2133" s="41">
        <f t="shared" si="378"/>
        <v>0</v>
      </c>
      <c r="AT2133" s="42">
        <f t="shared" si="379"/>
        <v>2629784</v>
      </c>
      <c r="AU2133" s="43">
        <f t="shared" si="380"/>
        <v>2629784</v>
      </c>
      <c r="AV2133" s="95">
        <f t="shared" si="383"/>
        <v>2629784.7804</v>
      </c>
      <c r="AW2133" s="61" t="str">
        <f t="shared" si="383"/>
        <v/>
      </c>
      <c r="AX2133" s="61" t="str">
        <f t="shared" si="383"/>
        <v/>
      </c>
      <c r="AY2133" s="61" t="str">
        <f t="shared" si="383"/>
        <v/>
      </c>
      <c r="AZ2133" s="44" t="str">
        <f t="shared" si="383"/>
        <v/>
      </c>
      <c r="BA2133" s="45"/>
      <c r="BB2133" s="97">
        <v>956</v>
      </c>
      <c r="BC2133" s="98">
        <v>0</v>
      </c>
      <c r="BD2133" s="98">
        <v>0</v>
      </c>
      <c r="BE2133" s="98">
        <v>0</v>
      </c>
      <c r="BF2133" s="98">
        <v>0</v>
      </c>
      <c r="BG2133" s="99">
        <f t="shared" si="384"/>
        <v>956</v>
      </c>
      <c r="BH2133" s="52">
        <f t="shared" si="381"/>
        <v>0</v>
      </c>
      <c r="BI2133" s="53">
        <f>IFERROR(IF(ROUND(V2133/((D2133+AK2133)/2),1)&lt;0,0,ROUND(V2133/((D2133+AK2133)/2),1)),0)</f>
        <v>5.9</v>
      </c>
      <c r="BJ2133" s="55" t="str">
        <f>IF(AK2133=0,"정상",IF(AP2133="악성","악성",IF(AND(BL2133&gt;3,BI2133&lt;0.5),"악성",IF(AND(AP2133="정상",BL2133&lt;=3),"정상",IF(BI2133&gt;1,"정상","부진")))))</f>
        <v>정상</v>
      </c>
      <c r="BK2133" s="54">
        <v>45901</v>
      </c>
      <c r="BL2133" s="52">
        <f t="shared" si="382"/>
        <v>13</v>
      </c>
    </row>
    <row r="2134" spans="1:64" ht="17.100000000000001" customHeight="1">
      <c r="A2134" s="58" t="s">
        <v>5</v>
      </c>
      <c r="B2134" s="57" t="s">
        <v>4802</v>
      </c>
      <c r="C2134" s="56" t="s">
        <v>4803</v>
      </c>
      <c r="D2134" s="213">
        <v>0</v>
      </c>
      <c r="E2134" s="214">
        <v>0</v>
      </c>
      <c r="F2134" s="215">
        <v>0</v>
      </c>
      <c r="G2134" s="213">
        <v>3792</v>
      </c>
      <c r="H2134" s="216">
        <v>2771.7186179999999</v>
      </c>
      <c r="I2134" s="215">
        <v>10510357</v>
      </c>
      <c r="J2134" s="213">
        <v>0</v>
      </c>
      <c r="K2134" s="216">
        <v>0</v>
      </c>
      <c r="L2134" s="215">
        <v>0</v>
      </c>
      <c r="M2134" s="213">
        <v>0</v>
      </c>
      <c r="N2134" s="216">
        <v>0</v>
      </c>
      <c r="O2134" s="215">
        <v>0</v>
      </c>
      <c r="P2134" s="213">
        <v>0</v>
      </c>
      <c r="Q2134" s="216">
        <v>0</v>
      </c>
      <c r="R2134" s="215">
        <v>0</v>
      </c>
      <c r="S2134" s="213">
        <v>3792</v>
      </c>
      <c r="T2134" s="214">
        <v>2771.7186179999999</v>
      </c>
      <c r="U2134" s="217">
        <v>10510357</v>
      </c>
      <c r="V2134" s="213">
        <v>2507</v>
      </c>
      <c r="W2134" s="216">
        <v>2781.209413</v>
      </c>
      <c r="X2134" s="215">
        <v>6972492</v>
      </c>
      <c r="Y2134" s="213">
        <v>0</v>
      </c>
      <c r="Z2134" s="216">
        <v>0</v>
      </c>
      <c r="AA2134" s="215">
        <v>0</v>
      </c>
      <c r="AB2134" s="213">
        <v>10</v>
      </c>
      <c r="AC2134" s="216">
        <v>2786.6</v>
      </c>
      <c r="AD2134" s="215">
        <v>27866</v>
      </c>
      <c r="AE2134" s="213">
        <v>0</v>
      </c>
      <c r="AF2134" s="216">
        <v>0</v>
      </c>
      <c r="AG2134" s="215">
        <v>0</v>
      </c>
      <c r="AH2134" s="213">
        <v>2517</v>
      </c>
      <c r="AI2134" s="214">
        <v>2781.23083</v>
      </c>
      <c r="AJ2134" s="215">
        <v>7000358</v>
      </c>
      <c r="AK2134" s="218">
        <v>1275</v>
      </c>
      <c r="AL2134" s="214">
        <v>2752.9409000000001</v>
      </c>
      <c r="AM2134" s="215">
        <v>3509999</v>
      </c>
      <c r="AN2134" s="229">
        <f t="shared" si="374"/>
        <v>1.2807875829714639E-3</v>
      </c>
      <c r="AO2134" s="230">
        <f t="shared" si="375"/>
        <v>0.33623417721518989</v>
      </c>
      <c r="AP2134" s="38" t="s">
        <v>2</v>
      </c>
      <c r="AQ2134" s="38" t="str">
        <f t="shared" si="376"/>
        <v>상품</v>
      </c>
      <c r="AR2134" s="40">
        <f t="shared" si="377"/>
        <v>0</v>
      </c>
      <c r="AS2134" s="41">
        <f t="shared" si="378"/>
        <v>0</v>
      </c>
      <c r="AT2134" s="42">
        <f t="shared" si="379"/>
        <v>3509999</v>
      </c>
      <c r="AU2134" s="43">
        <f t="shared" si="380"/>
        <v>3509999</v>
      </c>
      <c r="AV2134" s="95">
        <f t="shared" si="383"/>
        <v>3509999.6475</v>
      </c>
      <c r="AW2134" s="61" t="str">
        <f t="shared" si="383"/>
        <v/>
      </c>
      <c r="AX2134" s="61" t="str">
        <f t="shared" si="383"/>
        <v/>
      </c>
      <c r="AY2134" s="61" t="str">
        <f t="shared" si="383"/>
        <v/>
      </c>
      <c r="AZ2134" s="44" t="str">
        <f t="shared" si="383"/>
        <v/>
      </c>
      <c r="BA2134" s="45"/>
      <c r="BB2134" s="97">
        <v>1275</v>
      </c>
      <c r="BC2134" s="98">
        <v>0</v>
      </c>
      <c r="BD2134" s="98">
        <v>0</v>
      </c>
      <c r="BE2134" s="98">
        <v>0</v>
      </c>
      <c r="BF2134" s="98">
        <v>0</v>
      </c>
      <c r="BG2134" s="99">
        <f t="shared" si="384"/>
        <v>1275</v>
      </c>
      <c r="BH2134" s="52">
        <f t="shared" si="381"/>
        <v>0</v>
      </c>
      <c r="BI2134" s="53">
        <f>IFERROR(IF(ROUND(V2134/((D2134+AK2134)/2),1)&lt;0,0,ROUND(V2134/((D2134+AK2134)/2),1)),0)</f>
        <v>3.9</v>
      </c>
      <c r="BJ2134" s="55" t="str">
        <f>IF(AK2134=0,"정상",IF(AP2134="악성","악성",IF(AND(BL2134&gt;3,BI2134&lt;0.5),"악성",IF(AND(AP2134="정상",BL2134&lt;=3),"정상",IF(BI2134&gt;1,"정상","부진")))))</f>
        <v>정상</v>
      </c>
      <c r="BK2134" s="54">
        <v>45901</v>
      </c>
      <c r="BL2134" s="52">
        <f t="shared" si="382"/>
        <v>13</v>
      </c>
    </row>
    <row r="2135" spans="1:64" ht="17.100000000000001" customHeight="1">
      <c r="A2135" s="58" t="s">
        <v>5</v>
      </c>
      <c r="B2135" s="57" t="s">
        <v>4804</v>
      </c>
      <c r="C2135" s="56" t="s">
        <v>4805</v>
      </c>
      <c r="D2135" s="213">
        <v>0</v>
      </c>
      <c r="E2135" s="214">
        <v>0</v>
      </c>
      <c r="F2135" s="215">
        <v>0</v>
      </c>
      <c r="G2135" s="213">
        <v>3792</v>
      </c>
      <c r="H2135" s="216">
        <v>2771.7186179999999</v>
      </c>
      <c r="I2135" s="215">
        <v>10510357</v>
      </c>
      <c r="J2135" s="213">
        <v>0</v>
      </c>
      <c r="K2135" s="216">
        <v>0</v>
      </c>
      <c r="L2135" s="215">
        <v>0</v>
      </c>
      <c r="M2135" s="213">
        <v>1</v>
      </c>
      <c r="N2135" s="216">
        <v>2733</v>
      </c>
      <c r="O2135" s="215">
        <v>2733</v>
      </c>
      <c r="P2135" s="213">
        <v>0</v>
      </c>
      <c r="Q2135" s="216">
        <v>0</v>
      </c>
      <c r="R2135" s="215">
        <v>0</v>
      </c>
      <c r="S2135" s="213">
        <v>3793</v>
      </c>
      <c r="T2135" s="214">
        <v>2771.7084100000002</v>
      </c>
      <c r="U2135" s="217">
        <v>10513090</v>
      </c>
      <c r="V2135" s="213">
        <v>3327</v>
      </c>
      <c r="W2135" s="216">
        <v>2776.9020129999999</v>
      </c>
      <c r="X2135" s="215">
        <v>9238753</v>
      </c>
      <c r="Y2135" s="213">
        <v>0</v>
      </c>
      <c r="Z2135" s="216">
        <v>0</v>
      </c>
      <c r="AA2135" s="215">
        <v>0</v>
      </c>
      <c r="AB2135" s="213">
        <v>24</v>
      </c>
      <c r="AC2135" s="216">
        <v>2762.25</v>
      </c>
      <c r="AD2135" s="215">
        <v>66294</v>
      </c>
      <c r="AE2135" s="213">
        <v>0</v>
      </c>
      <c r="AF2135" s="216">
        <v>0</v>
      </c>
      <c r="AG2135" s="215">
        <v>0</v>
      </c>
      <c r="AH2135" s="213">
        <v>3351</v>
      </c>
      <c r="AI2135" s="214">
        <v>2776.7970749999999</v>
      </c>
      <c r="AJ2135" s="215">
        <v>9305047</v>
      </c>
      <c r="AK2135" s="218">
        <v>442</v>
      </c>
      <c r="AL2135" s="214">
        <v>2733.1320999999998</v>
      </c>
      <c r="AM2135" s="215">
        <v>1208043</v>
      </c>
      <c r="AN2135" s="229">
        <f t="shared" si="374"/>
        <v>4.4081108686800085E-4</v>
      </c>
      <c r="AO2135" s="230">
        <f t="shared" si="375"/>
        <v>0.11653045083047719</v>
      </c>
      <c r="AP2135" s="38" t="s">
        <v>2</v>
      </c>
      <c r="AQ2135" s="38" t="str">
        <f t="shared" si="376"/>
        <v>상품</v>
      </c>
      <c r="AR2135" s="40">
        <f t="shared" si="377"/>
        <v>0</v>
      </c>
      <c r="AS2135" s="41">
        <f t="shared" si="378"/>
        <v>0</v>
      </c>
      <c r="AT2135" s="42">
        <f t="shared" si="379"/>
        <v>1208043</v>
      </c>
      <c r="AU2135" s="43">
        <f t="shared" si="380"/>
        <v>1208043</v>
      </c>
      <c r="AV2135" s="95">
        <f t="shared" si="383"/>
        <v>1208044.3881999999</v>
      </c>
      <c r="AW2135" s="61" t="str">
        <f t="shared" si="383"/>
        <v/>
      </c>
      <c r="AX2135" s="61" t="str">
        <f t="shared" si="383"/>
        <v/>
      </c>
      <c r="AY2135" s="61" t="str">
        <f t="shared" si="383"/>
        <v/>
      </c>
      <c r="AZ2135" s="44" t="str">
        <f t="shared" si="383"/>
        <v/>
      </c>
      <c r="BA2135" s="45"/>
      <c r="BB2135" s="97">
        <v>442</v>
      </c>
      <c r="BC2135" s="98">
        <v>0</v>
      </c>
      <c r="BD2135" s="98">
        <v>0</v>
      </c>
      <c r="BE2135" s="98">
        <v>0</v>
      </c>
      <c r="BF2135" s="98">
        <v>0</v>
      </c>
      <c r="BG2135" s="99">
        <f t="shared" si="384"/>
        <v>442</v>
      </c>
      <c r="BH2135" s="52">
        <f t="shared" si="381"/>
        <v>0</v>
      </c>
      <c r="BI2135" s="53">
        <f>IFERROR(IF(ROUND(V2135/((D2135+AK2135)/2),1)&lt;0,0,ROUND(V2135/((D2135+AK2135)/2),1)),0)</f>
        <v>15.1</v>
      </c>
      <c r="BJ2135" s="55" t="str">
        <f>IF(AK2135=0,"정상",IF(AP2135="악성","악성",IF(AND(BL2135&gt;3,BI2135&lt;0.5),"악성",IF(AND(AP2135="정상",BL2135&lt;=3),"정상",IF(BI2135&gt;1,"정상","부진")))))</f>
        <v>정상</v>
      </c>
      <c r="BK2135" s="54">
        <v>45901</v>
      </c>
      <c r="BL2135" s="52">
        <f t="shared" si="382"/>
        <v>13</v>
      </c>
    </row>
    <row r="2136" spans="1:64" ht="17.100000000000001" customHeight="1">
      <c r="A2136" s="58" t="s">
        <v>5</v>
      </c>
      <c r="B2136" s="57" t="s">
        <v>4806</v>
      </c>
      <c r="C2136" s="56" t="s">
        <v>4807</v>
      </c>
      <c r="D2136" s="213">
        <v>0</v>
      </c>
      <c r="E2136" s="214">
        <v>0</v>
      </c>
      <c r="F2136" s="215">
        <v>0</v>
      </c>
      <c r="G2136" s="213">
        <v>3792</v>
      </c>
      <c r="H2136" s="216">
        <v>2771.7186179999999</v>
      </c>
      <c r="I2136" s="215">
        <v>10510357</v>
      </c>
      <c r="J2136" s="213">
        <v>0</v>
      </c>
      <c r="K2136" s="216">
        <v>0</v>
      </c>
      <c r="L2136" s="215">
        <v>0</v>
      </c>
      <c r="M2136" s="213">
        <v>4</v>
      </c>
      <c r="N2136" s="216">
        <v>2756.25</v>
      </c>
      <c r="O2136" s="215">
        <v>11025</v>
      </c>
      <c r="P2136" s="213">
        <v>0</v>
      </c>
      <c r="Q2136" s="216">
        <v>0</v>
      </c>
      <c r="R2136" s="215">
        <v>0</v>
      </c>
      <c r="S2136" s="213">
        <v>3796</v>
      </c>
      <c r="T2136" s="214">
        <v>2771.7023180000001</v>
      </c>
      <c r="U2136" s="217">
        <v>10521382</v>
      </c>
      <c r="V2136" s="213">
        <v>2583</v>
      </c>
      <c r="W2136" s="216">
        <v>2778.8068130000001</v>
      </c>
      <c r="X2136" s="215">
        <v>7177658</v>
      </c>
      <c r="Y2136" s="213">
        <v>0</v>
      </c>
      <c r="Z2136" s="216">
        <v>0</v>
      </c>
      <c r="AA2136" s="215">
        <v>0</v>
      </c>
      <c r="AB2136" s="213">
        <v>16</v>
      </c>
      <c r="AC2136" s="216">
        <v>2776.3125</v>
      </c>
      <c r="AD2136" s="215">
        <v>44421</v>
      </c>
      <c r="AE2136" s="213">
        <v>0</v>
      </c>
      <c r="AF2136" s="216">
        <v>0</v>
      </c>
      <c r="AG2136" s="215">
        <v>0</v>
      </c>
      <c r="AH2136" s="213">
        <v>2599</v>
      </c>
      <c r="AI2136" s="214">
        <v>2778.7914580000001</v>
      </c>
      <c r="AJ2136" s="215">
        <v>7222079</v>
      </c>
      <c r="AK2136" s="218">
        <v>1197</v>
      </c>
      <c r="AL2136" s="214">
        <v>2756.3105</v>
      </c>
      <c r="AM2136" s="215">
        <v>3299303</v>
      </c>
      <c r="AN2136" s="229">
        <f t="shared" si="374"/>
        <v>1.2039052760016455E-3</v>
      </c>
      <c r="AO2136" s="230">
        <f t="shared" si="375"/>
        <v>0.31533192834562696</v>
      </c>
      <c r="AP2136" s="38" t="s">
        <v>2</v>
      </c>
      <c r="AQ2136" s="38" t="str">
        <f t="shared" si="376"/>
        <v>상품</v>
      </c>
      <c r="AR2136" s="40">
        <f t="shared" si="377"/>
        <v>0</v>
      </c>
      <c r="AS2136" s="41">
        <f t="shared" si="378"/>
        <v>0</v>
      </c>
      <c r="AT2136" s="42">
        <f t="shared" si="379"/>
        <v>3299303</v>
      </c>
      <c r="AU2136" s="43">
        <f t="shared" si="380"/>
        <v>3299303</v>
      </c>
      <c r="AV2136" s="95">
        <f t="shared" si="383"/>
        <v>3299303.6685000001</v>
      </c>
      <c r="AW2136" s="61" t="str">
        <f t="shared" si="383"/>
        <v/>
      </c>
      <c r="AX2136" s="61" t="str">
        <f t="shared" si="383"/>
        <v/>
      </c>
      <c r="AY2136" s="61" t="str">
        <f t="shared" si="383"/>
        <v/>
      </c>
      <c r="AZ2136" s="44" t="str">
        <f t="shared" si="383"/>
        <v/>
      </c>
      <c r="BA2136" s="45"/>
      <c r="BB2136" s="97">
        <v>1197</v>
      </c>
      <c r="BC2136" s="98">
        <v>0</v>
      </c>
      <c r="BD2136" s="98">
        <v>0</v>
      </c>
      <c r="BE2136" s="98">
        <v>0</v>
      </c>
      <c r="BF2136" s="98">
        <v>0</v>
      </c>
      <c r="BG2136" s="99">
        <f t="shared" si="384"/>
        <v>1197</v>
      </c>
      <c r="BH2136" s="52">
        <f t="shared" si="381"/>
        <v>0</v>
      </c>
      <c r="BI2136" s="53">
        <f>IFERROR(IF(ROUND(V2136/((D2136+AK2136)/2),1)&lt;0,0,ROUND(V2136/((D2136+AK2136)/2),1)),0)</f>
        <v>4.3</v>
      </c>
      <c r="BJ2136" s="55" t="str">
        <f>IF(AK2136=0,"정상",IF(AP2136="악성","악성",IF(AND(BL2136&gt;3,BI2136&lt;0.5),"악성",IF(AND(AP2136="정상",BL2136&lt;=3),"정상",IF(BI2136&gt;1,"정상","부진")))))</f>
        <v>정상</v>
      </c>
      <c r="BK2136" s="54">
        <v>45901</v>
      </c>
      <c r="BL2136" s="52">
        <f t="shared" si="382"/>
        <v>13</v>
      </c>
    </row>
    <row r="2137" spans="1:64" ht="17.100000000000001" customHeight="1">
      <c r="A2137" s="58" t="s">
        <v>5</v>
      </c>
      <c r="B2137" s="57" t="s">
        <v>4808</v>
      </c>
      <c r="C2137" s="56" t="s">
        <v>4809</v>
      </c>
      <c r="D2137" s="213">
        <v>0</v>
      </c>
      <c r="E2137" s="214">
        <v>0</v>
      </c>
      <c r="F2137" s="215">
        <v>0</v>
      </c>
      <c r="G2137" s="213">
        <v>36672</v>
      </c>
      <c r="H2137" s="216">
        <v>1547.9944640000001</v>
      </c>
      <c r="I2137" s="215">
        <v>56768053</v>
      </c>
      <c r="J2137" s="213">
        <v>0</v>
      </c>
      <c r="K2137" s="216">
        <v>0</v>
      </c>
      <c r="L2137" s="215">
        <v>0</v>
      </c>
      <c r="M2137" s="213">
        <v>98</v>
      </c>
      <c r="N2137" s="216">
        <v>1550</v>
      </c>
      <c r="O2137" s="215">
        <v>151900</v>
      </c>
      <c r="P2137" s="213">
        <v>0</v>
      </c>
      <c r="Q2137" s="216">
        <v>0</v>
      </c>
      <c r="R2137" s="215">
        <v>0</v>
      </c>
      <c r="S2137" s="213">
        <v>36770</v>
      </c>
      <c r="T2137" s="214">
        <v>1547.9998089999999</v>
      </c>
      <c r="U2137" s="217">
        <v>56919953</v>
      </c>
      <c r="V2137" s="213">
        <v>36067</v>
      </c>
      <c r="W2137" s="216">
        <v>1547.9697229999999</v>
      </c>
      <c r="X2137" s="215">
        <v>55830624</v>
      </c>
      <c r="Y2137" s="213">
        <v>0</v>
      </c>
      <c r="Z2137" s="216">
        <v>0</v>
      </c>
      <c r="AA2137" s="215">
        <v>0</v>
      </c>
      <c r="AB2137" s="213">
        <v>115</v>
      </c>
      <c r="AC2137" s="216">
        <v>1548.5391299999999</v>
      </c>
      <c r="AD2137" s="215">
        <v>178082</v>
      </c>
      <c r="AE2137" s="213">
        <v>0</v>
      </c>
      <c r="AF2137" s="216">
        <v>0</v>
      </c>
      <c r="AG2137" s="215">
        <v>0</v>
      </c>
      <c r="AH2137" s="213">
        <v>36182</v>
      </c>
      <c r="AI2137" s="214">
        <v>1547.971532</v>
      </c>
      <c r="AJ2137" s="215">
        <v>56008706</v>
      </c>
      <c r="AK2137" s="218">
        <v>588</v>
      </c>
      <c r="AL2137" s="214">
        <v>1549.74</v>
      </c>
      <c r="AM2137" s="215">
        <v>911247</v>
      </c>
      <c r="AN2137" s="229">
        <f t="shared" si="374"/>
        <v>3.3251116100602808E-4</v>
      </c>
      <c r="AO2137" s="230">
        <f t="shared" si="375"/>
        <v>1.5991297253195539E-2</v>
      </c>
      <c r="AP2137" s="38" t="s">
        <v>2</v>
      </c>
      <c r="AQ2137" s="38" t="str">
        <f t="shared" si="376"/>
        <v>상품</v>
      </c>
      <c r="AR2137" s="40">
        <f t="shared" si="377"/>
        <v>0</v>
      </c>
      <c r="AS2137" s="41">
        <f t="shared" si="378"/>
        <v>0</v>
      </c>
      <c r="AT2137" s="42">
        <f t="shared" si="379"/>
        <v>911247</v>
      </c>
      <c r="AU2137" s="43">
        <f t="shared" si="380"/>
        <v>911247</v>
      </c>
      <c r="AV2137" s="95">
        <f t="shared" si="383"/>
        <v>911247.12</v>
      </c>
      <c r="AW2137" s="61" t="str">
        <f t="shared" si="383"/>
        <v/>
      </c>
      <c r="AX2137" s="61" t="str">
        <f t="shared" si="383"/>
        <v/>
      </c>
      <c r="AY2137" s="61" t="str">
        <f t="shared" si="383"/>
        <v/>
      </c>
      <c r="AZ2137" s="44" t="str">
        <f t="shared" si="383"/>
        <v/>
      </c>
      <c r="BA2137" s="45"/>
      <c r="BB2137" s="97">
        <v>588</v>
      </c>
      <c r="BC2137" s="98">
        <v>0</v>
      </c>
      <c r="BD2137" s="98">
        <v>0</v>
      </c>
      <c r="BE2137" s="98">
        <v>0</v>
      </c>
      <c r="BF2137" s="98">
        <v>0</v>
      </c>
      <c r="BG2137" s="99">
        <f t="shared" si="384"/>
        <v>588</v>
      </c>
      <c r="BH2137" s="52">
        <f t="shared" si="381"/>
        <v>0</v>
      </c>
      <c r="BI2137" s="53">
        <f>IFERROR(IF(ROUND(V2137/((D2137+AK2137)/2),1)&lt;0,0,ROUND(V2137/((D2137+AK2137)/2),1)),0)</f>
        <v>122.7</v>
      </c>
      <c r="BJ2137" s="55" t="str">
        <f>IF(AK2137=0,"정상",IF(AP2137="악성","악성",IF(AND(BL2137&gt;3,BI2137&lt;0.5),"악성",IF(AND(AP2137="정상",BL2137&lt;=3),"정상",IF(BI2137&gt;1,"정상","부진")))))</f>
        <v>정상</v>
      </c>
      <c r="BK2137" s="54">
        <v>45809</v>
      </c>
      <c r="BL2137" s="52">
        <f t="shared" si="382"/>
        <v>16</v>
      </c>
    </row>
    <row r="2138" spans="1:64" ht="17.100000000000001" customHeight="1">
      <c r="A2138" s="58" t="s">
        <v>5</v>
      </c>
      <c r="B2138" s="57" t="s">
        <v>4860</v>
      </c>
      <c r="C2138" s="56" t="s">
        <v>4861</v>
      </c>
      <c r="D2138" s="213">
        <v>0</v>
      </c>
      <c r="E2138" s="214">
        <v>0</v>
      </c>
      <c r="F2138" s="215">
        <v>0</v>
      </c>
      <c r="G2138" s="213">
        <v>1200</v>
      </c>
      <c r="H2138" s="216">
        <v>9387.7450000000008</v>
      </c>
      <c r="I2138" s="215">
        <v>11265294</v>
      </c>
      <c r="J2138" s="213">
        <v>0</v>
      </c>
      <c r="K2138" s="216">
        <v>0</v>
      </c>
      <c r="L2138" s="215">
        <v>0</v>
      </c>
      <c r="M2138" s="213">
        <v>0</v>
      </c>
      <c r="N2138" s="216">
        <v>0</v>
      </c>
      <c r="O2138" s="215">
        <v>0</v>
      </c>
      <c r="P2138" s="213">
        <v>0</v>
      </c>
      <c r="Q2138" s="216">
        <v>0</v>
      </c>
      <c r="R2138" s="215">
        <v>0</v>
      </c>
      <c r="S2138" s="213">
        <v>1200</v>
      </c>
      <c r="T2138" s="214">
        <v>9387.7450000000008</v>
      </c>
      <c r="U2138" s="217">
        <v>11265294</v>
      </c>
      <c r="V2138" s="213">
        <v>1084</v>
      </c>
      <c r="W2138" s="216">
        <v>9387.7481540000008</v>
      </c>
      <c r="X2138" s="215">
        <v>10176319</v>
      </c>
      <c r="Y2138" s="213">
        <v>0</v>
      </c>
      <c r="Z2138" s="216">
        <v>0</v>
      </c>
      <c r="AA2138" s="215">
        <v>0</v>
      </c>
      <c r="AB2138" s="213">
        <v>5</v>
      </c>
      <c r="AC2138" s="216">
        <v>9388</v>
      </c>
      <c r="AD2138" s="215">
        <v>46940</v>
      </c>
      <c r="AE2138" s="213">
        <v>0</v>
      </c>
      <c r="AF2138" s="216">
        <v>0</v>
      </c>
      <c r="AG2138" s="215">
        <v>0</v>
      </c>
      <c r="AH2138" s="213">
        <v>1089</v>
      </c>
      <c r="AI2138" s="214">
        <v>9387.7493109999996</v>
      </c>
      <c r="AJ2138" s="215">
        <v>10223259</v>
      </c>
      <c r="AK2138" s="218">
        <v>111</v>
      </c>
      <c r="AL2138" s="214">
        <v>9387.7106999999996</v>
      </c>
      <c r="AM2138" s="215">
        <v>1042035</v>
      </c>
      <c r="AN2138" s="229">
        <f t="shared" si="374"/>
        <v>3.8023529038659821E-4</v>
      </c>
      <c r="AO2138" s="230">
        <f t="shared" si="375"/>
        <v>9.2499999999999999E-2</v>
      </c>
      <c r="AP2138" s="38" t="s">
        <v>2</v>
      </c>
      <c r="AQ2138" s="38" t="str">
        <f t="shared" si="376"/>
        <v>상품</v>
      </c>
      <c r="AR2138" s="40">
        <f t="shared" si="377"/>
        <v>0</v>
      </c>
      <c r="AS2138" s="41">
        <f t="shared" si="378"/>
        <v>0</v>
      </c>
      <c r="AT2138" s="42">
        <f t="shared" si="379"/>
        <v>1042035</v>
      </c>
      <c r="AU2138" s="43">
        <f t="shared" si="380"/>
        <v>1042035</v>
      </c>
      <c r="AV2138" s="95">
        <f t="shared" si="383"/>
        <v>1042035.8877</v>
      </c>
      <c r="AW2138" s="61" t="str">
        <f t="shared" si="383"/>
        <v/>
      </c>
      <c r="AX2138" s="61" t="str">
        <f t="shared" si="383"/>
        <v/>
      </c>
      <c r="AY2138" s="61" t="str">
        <f t="shared" si="383"/>
        <v/>
      </c>
      <c r="AZ2138" s="44" t="str">
        <f t="shared" si="383"/>
        <v/>
      </c>
      <c r="BA2138" s="45"/>
      <c r="BB2138" s="97">
        <v>111</v>
      </c>
      <c r="BC2138" s="98">
        <v>0</v>
      </c>
      <c r="BD2138" s="98">
        <v>0</v>
      </c>
      <c r="BE2138" s="98">
        <v>0</v>
      </c>
      <c r="BF2138" s="98">
        <v>0</v>
      </c>
      <c r="BG2138" s="99">
        <f t="shared" si="384"/>
        <v>111</v>
      </c>
      <c r="BH2138" s="52">
        <f t="shared" si="381"/>
        <v>0</v>
      </c>
      <c r="BI2138" s="53">
        <f>IFERROR(IF(ROUND(V2138/((D2138+AK2138)/2),1)&lt;0,0,ROUND(V2138/((D2138+AK2138)/2),1)),0)</f>
        <v>19.5</v>
      </c>
      <c r="BJ2138" s="55" t="str">
        <f>IF(AK2138=0,"정상",IF(AP2138="악성","악성",IF(AND(BL2138&gt;3,BI2138&lt;0.5),"악성",IF(AND(AP2138="정상",BL2138&lt;=3),"정상",IF(BI2138&gt;1,"정상","부진")))))</f>
        <v>정상</v>
      </c>
      <c r="BK2138" s="54">
        <v>45809</v>
      </c>
      <c r="BL2138" s="52">
        <f t="shared" si="382"/>
        <v>16</v>
      </c>
    </row>
    <row r="2139" spans="1:64" ht="17.100000000000001" customHeight="1">
      <c r="A2139" s="58" t="s">
        <v>5</v>
      </c>
      <c r="B2139" s="57" t="s">
        <v>4862</v>
      </c>
      <c r="C2139" s="56" t="s">
        <v>4863</v>
      </c>
      <c r="D2139" s="213">
        <v>0</v>
      </c>
      <c r="E2139" s="214">
        <v>0</v>
      </c>
      <c r="F2139" s="215">
        <v>0</v>
      </c>
      <c r="G2139" s="213">
        <v>1200</v>
      </c>
      <c r="H2139" s="216">
        <v>10797.985000000001</v>
      </c>
      <c r="I2139" s="215">
        <v>12957582</v>
      </c>
      <c r="J2139" s="213">
        <v>0</v>
      </c>
      <c r="K2139" s="216">
        <v>0</v>
      </c>
      <c r="L2139" s="215">
        <v>0</v>
      </c>
      <c r="M2139" s="213">
        <v>0</v>
      </c>
      <c r="N2139" s="216">
        <v>0</v>
      </c>
      <c r="O2139" s="215">
        <v>0</v>
      </c>
      <c r="P2139" s="213">
        <v>0</v>
      </c>
      <c r="Q2139" s="216">
        <v>0</v>
      </c>
      <c r="R2139" s="215">
        <v>0</v>
      </c>
      <c r="S2139" s="213">
        <v>1200</v>
      </c>
      <c r="T2139" s="214">
        <v>10797.985000000001</v>
      </c>
      <c r="U2139" s="217">
        <v>12957582</v>
      </c>
      <c r="V2139" s="213">
        <v>894</v>
      </c>
      <c r="W2139" s="216">
        <v>10797.989932</v>
      </c>
      <c r="X2139" s="215">
        <v>9653403</v>
      </c>
      <c r="Y2139" s="213">
        <v>0</v>
      </c>
      <c r="Z2139" s="216">
        <v>0</v>
      </c>
      <c r="AA2139" s="215">
        <v>0</v>
      </c>
      <c r="AB2139" s="213">
        <v>6</v>
      </c>
      <c r="AC2139" s="216">
        <v>10798</v>
      </c>
      <c r="AD2139" s="215">
        <v>64788</v>
      </c>
      <c r="AE2139" s="213">
        <v>0</v>
      </c>
      <c r="AF2139" s="216">
        <v>0</v>
      </c>
      <c r="AG2139" s="215">
        <v>0</v>
      </c>
      <c r="AH2139" s="213">
        <v>900</v>
      </c>
      <c r="AI2139" s="214">
        <v>10797.99</v>
      </c>
      <c r="AJ2139" s="215">
        <v>9718191</v>
      </c>
      <c r="AK2139" s="218">
        <v>300</v>
      </c>
      <c r="AL2139" s="214">
        <v>10797.9702</v>
      </c>
      <c r="AM2139" s="215">
        <v>3239391</v>
      </c>
      <c r="AN2139" s="229">
        <f t="shared" si="374"/>
        <v>1.182043575849883E-3</v>
      </c>
      <c r="AO2139" s="230">
        <f t="shared" si="375"/>
        <v>0.25</v>
      </c>
      <c r="AP2139" s="38" t="s">
        <v>2</v>
      </c>
      <c r="AQ2139" s="38" t="str">
        <f t="shared" si="376"/>
        <v>상품</v>
      </c>
      <c r="AR2139" s="40">
        <f t="shared" si="377"/>
        <v>0</v>
      </c>
      <c r="AS2139" s="41">
        <f t="shared" si="378"/>
        <v>0</v>
      </c>
      <c r="AT2139" s="42">
        <f t="shared" si="379"/>
        <v>3239391</v>
      </c>
      <c r="AU2139" s="43">
        <f t="shared" si="380"/>
        <v>3239391</v>
      </c>
      <c r="AV2139" s="95">
        <f t="shared" si="383"/>
        <v>3239391.06</v>
      </c>
      <c r="AW2139" s="61" t="str">
        <f t="shared" si="383"/>
        <v/>
      </c>
      <c r="AX2139" s="61" t="str">
        <f t="shared" si="383"/>
        <v/>
      </c>
      <c r="AY2139" s="61" t="str">
        <f t="shared" si="383"/>
        <v/>
      </c>
      <c r="AZ2139" s="44" t="str">
        <f t="shared" si="383"/>
        <v/>
      </c>
      <c r="BA2139" s="45"/>
      <c r="BB2139" s="97">
        <v>300</v>
      </c>
      <c r="BC2139" s="98">
        <v>0</v>
      </c>
      <c r="BD2139" s="98">
        <v>0</v>
      </c>
      <c r="BE2139" s="98">
        <v>0</v>
      </c>
      <c r="BF2139" s="98">
        <v>0</v>
      </c>
      <c r="BG2139" s="99">
        <f t="shared" si="384"/>
        <v>300</v>
      </c>
      <c r="BH2139" s="52">
        <f t="shared" si="381"/>
        <v>0</v>
      </c>
      <c r="BI2139" s="53">
        <f>IFERROR(IF(ROUND(V2139/((D2139+AK2139)/2),1)&lt;0,0,ROUND(V2139/((D2139+AK2139)/2),1)),0)</f>
        <v>6</v>
      </c>
      <c r="BJ2139" s="55" t="str">
        <f>IF(AK2139=0,"정상",IF(AP2139="악성","악성",IF(AND(BL2139&gt;3,BI2139&lt;0.5),"악성",IF(AND(AP2139="정상",BL2139&lt;=3),"정상",IF(BI2139&gt;1,"정상","부진")))))</f>
        <v>정상</v>
      </c>
      <c r="BK2139" s="54">
        <v>45809</v>
      </c>
      <c r="BL2139" s="52">
        <f t="shared" si="382"/>
        <v>16</v>
      </c>
    </row>
    <row r="2140" spans="1:64" ht="17.100000000000001" customHeight="1">
      <c r="A2140" s="58" t="s">
        <v>5</v>
      </c>
      <c r="B2140" s="57" t="s">
        <v>4864</v>
      </c>
      <c r="C2140" s="56" t="s">
        <v>4865</v>
      </c>
      <c r="D2140" s="213">
        <v>0</v>
      </c>
      <c r="E2140" s="214">
        <v>0</v>
      </c>
      <c r="F2140" s="215">
        <v>0</v>
      </c>
      <c r="G2140" s="213">
        <v>1200</v>
      </c>
      <c r="H2140" s="216">
        <v>10797.980833</v>
      </c>
      <c r="I2140" s="215">
        <v>12957577</v>
      </c>
      <c r="J2140" s="213">
        <v>0</v>
      </c>
      <c r="K2140" s="216">
        <v>0</v>
      </c>
      <c r="L2140" s="215">
        <v>0</v>
      </c>
      <c r="M2140" s="213">
        <v>16</v>
      </c>
      <c r="N2140" s="216">
        <v>10798</v>
      </c>
      <c r="O2140" s="215">
        <v>172768</v>
      </c>
      <c r="P2140" s="213">
        <v>0</v>
      </c>
      <c r="Q2140" s="216">
        <v>0</v>
      </c>
      <c r="R2140" s="215">
        <v>0</v>
      </c>
      <c r="S2140" s="213">
        <v>1216</v>
      </c>
      <c r="T2140" s="214">
        <v>10797.981084999999</v>
      </c>
      <c r="U2140" s="217">
        <v>13130345</v>
      </c>
      <c r="V2140" s="213">
        <v>711</v>
      </c>
      <c r="W2140" s="216">
        <v>10797.988748</v>
      </c>
      <c r="X2140" s="215">
        <v>7677370</v>
      </c>
      <c r="Y2140" s="213">
        <v>0</v>
      </c>
      <c r="Z2140" s="216">
        <v>0</v>
      </c>
      <c r="AA2140" s="215">
        <v>0</v>
      </c>
      <c r="AB2140" s="213">
        <v>20</v>
      </c>
      <c r="AC2140" s="216">
        <v>10798</v>
      </c>
      <c r="AD2140" s="215">
        <v>215960</v>
      </c>
      <c r="AE2140" s="213">
        <v>0</v>
      </c>
      <c r="AF2140" s="216">
        <v>0</v>
      </c>
      <c r="AG2140" s="215">
        <v>0</v>
      </c>
      <c r="AH2140" s="213">
        <v>731</v>
      </c>
      <c r="AI2140" s="214">
        <v>10797.989056</v>
      </c>
      <c r="AJ2140" s="215">
        <v>7893330</v>
      </c>
      <c r="AK2140" s="218">
        <v>485</v>
      </c>
      <c r="AL2140" s="214">
        <v>10797.9691</v>
      </c>
      <c r="AM2140" s="215">
        <v>5237015</v>
      </c>
      <c r="AN2140" s="229">
        <f t="shared" si="374"/>
        <v>1.9109702834203945E-3</v>
      </c>
      <c r="AO2140" s="230">
        <f t="shared" si="375"/>
        <v>0.39884868421052633</v>
      </c>
      <c r="AP2140" s="38" t="s">
        <v>2</v>
      </c>
      <c r="AQ2140" s="38" t="str">
        <f t="shared" si="376"/>
        <v>상품</v>
      </c>
      <c r="AR2140" s="40">
        <f t="shared" si="377"/>
        <v>0</v>
      </c>
      <c r="AS2140" s="41">
        <f t="shared" si="378"/>
        <v>0</v>
      </c>
      <c r="AT2140" s="42">
        <f t="shared" si="379"/>
        <v>5237015</v>
      </c>
      <c r="AU2140" s="43">
        <f t="shared" si="380"/>
        <v>5237015</v>
      </c>
      <c r="AV2140" s="95">
        <f t="shared" si="383"/>
        <v>5237015.0135000004</v>
      </c>
      <c r="AW2140" s="61" t="str">
        <f t="shared" si="383"/>
        <v/>
      </c>
      <c r="AX2140" s="61" t="str">
        <f t="shared" si="383"/>
        <v/>
      </c>
      <c r="AY2140" s="61" t="str">
        <f t="shared" si="383"/>
        <v/>
      </c>
      <c r="AZ2140" s="44" t="str">
        <f t="shared" si="383"/>
        <v/>
      </c>
      <c r="BA2140" s="45"/>
      <c r="BB2140" s="97">
        <v>485</v>
      </c>
      <c r="BC2140" s="98">
        <v>0</v>
      </c>
      <c r="BD2140" s="98">
        <v>0</v>
      </c>
      <c r="BE2140" s="98">
        <v>0</v>
      </c>
      <c r="BF2140" s="98">
        <v>0</v>
      </c>
      <c r="BG2140" s="99">
        <f t="shared" si="384"/>
        <v>485</v>
      </c>
      <c r="BH2140" s="52">
        <f t="shared" si="381"/>
        <v>0</v>
      </c>
      <c r="BI2140" s="53">
        <f>IFERROR(IF(ROUND(V2140/((D2140+AK2140)/2),1)&lt;0,0,ROUND(V2140/((D2140+AK2140)/2),1)),0)</f>
        <v>2.9</v>
      </c>
      <c r="BJ2140" s="55" t="str">
        <f>IF(AK2140=0,"정상",IF(AP2140="악성","악성",IF(AND(BL2140&gt;3,BI2140&lt;0.5),"악성",IF(AND(AP2140="정상",BL2140&lt;=3),"정상",IF(BI2140&gt;1,"정상","부진")))))</f>
        <v>정상</v>
      </c>
      <c r="BK2140" s="54">
        <v>45809</v>
      </c>
      <c r="BL2140" s="52">
        <f t="shared" si="382"/>
        <v>16</v>
      </c>
    </row>
    <row r="2141" spans="1:64" ht="17.100000000000001" customHeight="1">
      <c r="A2141" s="58" t="s">
        <v>5</v>
      </c>
      <c r="B2141" s="57" t="s">
        <v>4866</v>
      </c>
      <c r="C2141" s="56" t="s">
        <v>4867</v>
      </c>
      <c r="D2141" s="213">
        <v>0</v>
      </c>
      <c r="E2141" s="214">
        <v>0</v>
      </c>
      <c r="F2141" s="215">
        <v>0</v>
      </c>
      <c r="G2141" s="213">
        <v>1200</v>
      </c>
      <c r="H2141" s="216">
        <v>10797.980833</v>
      </c>
      <c r="I2141" s="215">
        <v>12957577</v>
      </c>
      <c r="J2141" s="213">
        <v>0</v>
      </c>
      <c r="K2141" s="216">
        <v>0</v>
      </c>
      <c r="L2141" s="215">
        <v>0</v>
      </c>
      <c r="M2141" s="213">
        <v>2</v>
      </c>
      <c r="N2141" s="216">
        <v>10798</v>
      </c>
      <c r="O2141" s="215">
        <v>21596</v>
      </c>
      <c r="P2141" s="213">
        <v>0</v>
      </c>
      <c r="Q2141" s="216">
        <v>0</v>
      </c>
      <c r="R2141" s="215">
        <v>0</v>
      </c>
      <c r="S2141" s="213">
        <v>1202</v>
      </c>
      <c r="T2141" s="214">
        <v>10797.980865</v>
      </c>
      <c r="U2141" s="217">
        <v>12979173</v>
      </c>
      <c r="V2141" s="213">
        <v>641</v>
      </c>
      <c r="W2141" s="216">
        <v>10797.987519</v>
      </c>
      <c r="X2141" s="215">
        <v>6921510</v>
      </c>
      <c r="Y2141" s="213">
        <v>0</v>
      </c>
      <c r="Z2141" s="216">
        <v>0</v>
      </c>
      <c r="AA2141" s="215">
        <v>0</v>
      </c>
      <c r="AB2141" s="213">
        <v>9</v>
      </c>
      <c r="AC2141" s="216">
        <v>10798.222222</v>
      </c>
      <c r="AD2141" s="215">
        <v>97184</v>
      </c>
      <c r="AE2141" s="213">
        <v>0</v>
      </c>
      <c r="AF2141" s="216">
        <v>0</v>
      </c>
      <c r="AG2141" s="215">
        <v>0</v>
      </c>
      <c r="AH2141" s="213">
        <v>650</v>
      </c>
      <c r="AI2141" s="214">
        <v>10797.990769</v>
      </c>
      <c r="AJ2141" s="215">
        <v>7018694</v>
      </c>
      <c r="AK2141" s="218">
        <v>552</v>
      </c>
      <c r="AL2141" s="214">
        <v>10797.969499999999</v>
      </c>
      <c r="AM2141" s="215">
        <v>5960479</v>
      </c>
      <c r="AN2141" s="229">
        <f t="shared" ref="AN2141:AN2204" si="385">AM2141/$AM$5</f>
        <v>2.1749600190091702E-3</v>
      </c>
      <c r="AO2141" s="230">
        <f t="shared" ref="AO2141:AO2204" si="386">IF(ISERROR(AK2141/(D2141+S2141)),,(AK2141/(D2141+S2141)))</f>
        <v>0.45923460898502494</v>
      </c>
      <c r="AP2141" s="38" t="s">
        <v>2</v>
      </c>
      <c r="AQ2141" s="38" t="str">
        <f t="shared" ref="AQ2141:AQ2204" si="387">A2141</f>
        <v>상품</v>
      </c>
      <c r="AR2141" s="40">
        <f t="shared" ref="AR2141:AR2204" si="388">IF($AP2141="악성",$AM2141,0)</f>
        <v>0</v>
      </c>
      <c r="AS2141" s="41">
        <f t="shared" ref="AS2141:AS2204" si="389">IF($AP2141="부진",$AM2141,0)</f>
        <v>0</v>
      </c>
      <c r="AT2141" s="42">
        <f t="shared" ref="AT2141:AT2204" si="390">IF($AP2141="정상",$AM2141,0)</f>
        <v>5960479</v>
      </c>
      <c r="AU2141" s="43">
        <f t="shared" ref="AU2141:AU2204" si="391">SUM(AR2141:AT2141)</f>
        <v>5960479</v>
      </c>
      <c r="AV2141" s="95">
        <f t="shared" si="383"/>
        <v>5960479.1639999999</v>
      </c>
      <c r="AW2141" s="61" t="str">
        <f t="shared" si="383"/>
        <v/>
      </c>
      <c r="AX2141" s="61" t="str">
        <f t="shared" si="383"/>
        <v/>
      </c>
      <c r="AY2141" s="61" t="str">
        <f t="shared" si="383"/>
        <v/>
      </c>
      <c r="AZ2141" s="44" t="str">
        <f t="shared" si="383"/>
        <v/>
      </c>
      <c r="BA2141" s="45"/>
      <c r="BB2141" s="97">
        <v>552</v>
      </c>
      <c r="BC2141" s="98">
        <v>0</v>
      </c>
      <c r="BD2141" s="98">
        <v>0</v>
      </c>
      <c r="BE2141" s="98">
        <v>0</v>
      </c>
      <c r="BF2141" s="98">
        <v>0</v>
      </c>
      <c r="BG2141" s="99">
        <f t="shared" si="384"/>
        <v>552</v>
      </c>
      <c r="BH2141" s="52">
        <f t="shared" ref="BH2141:BH2204" si="392">BG2141-AK2141</f>
        <v>0</v>
      </c>
      <c r="BI2141" s="53">
        <f>IFERROR(IF(ROUND(V2141/((D2141+AK2141)/2),1)&lt;0,0,ROUND(V2141/((D2141+AK2141)/2),1)),0)</f>
        <v>2.2999999999999998</v>
      </c>
      <c r="BJ2141" s="55" t="str">
        <f>IF(AK2141=0,"정상",IF(AP2141="악성","악성",IF(AND(BL2141&gt;3,BI2141&lt;0.5),"악성",IF(AND(AP2141="정상",BL2141&lt;=3),"정상",IF(BI2141&gt;1,"정상","부진")))))</f>
        <v>정상</v>
      </c>
      <c r="BK2141" s="54">
        <v>45809</v>
      </c>
      <c r="BL2141" s="52">
        <f t="shared" ref="BL2141:BL2204" si="393">DATEDIF(BK2141,$BL$9,"m")+1</f>
        <v>16</v>
      </c>
    </row>
    <row r="2142" spans="1:64" ht="17.100000000000001" customHeight="1">
      <c r="A2142" s="58" t="s">
        <v>5</v>
      </c>
      <c r="B2142" s="57" t="s">
        <v>4868</v>
      </c>
      <c r="C2142" s="56" t="s">
        <v>4869</v>
      </c>
      <c r="D2142" s="213">
        <v>0</v>
      </c>
      <c r="E2142" s="214">
        <v>0</v>
      </c>
      <c r="F2142" s="215">
        <v>0</v>
      </c>
      <c r="G2142" s="213">
        <v>1200</v>
      </c>
      <c r="H2142" s="216">
        <v>10797.980833</v>
      </c>
      <c r="I2142" s="215">
        <v>12957577</v>
      </c>
      <c r="J2142" s="213">
        <v>0</v>
      </c>
      <c r="K2142" s="216">
        <v>0</v>
      </c>
      <c r="L2142" s="215">
        <v>0</v>
      </c>
      <c r="M2142" s="213">
        <v>16</v>
      </c>
      <c r="N2142" s="216">
        <v>10798</v>
      </c>
      <c r="O2142" s="215">
        <v>172768</v>
      </c>
      <c r="P2142" s="213">
        <v>0</v>
      </c>
      <c r="Q2142" s="216">
        <v>0</v>
      </c>
      <c r="R2142" s="215">
        <v>0</v>
      </c>
      <c r="S2142" s="213">
        <v>1216</v>
      </c>
      <c r="T2142" s="214">
        <v>10797.981084999999</v>
      </c>
      <c r="U2142" s="217">
        <v>13130345</v>
      </c>
      <c r="V2142" s="213">
        <v>1187</v>
      </c>
      <c r="W2142" s="216">
        <v>10797.982308000001</v>
      </c>
      <c r="X2142" s="215">
        <v>12817205</v>
      </c>
      <c r="Y2142" s="213">
        <v>0</v>
      </c>
      <c r="Z2142" s="216">
        <v>0</v>
      </c>
      <c r="AA2142" s="215">
        <v>0</v>
      </c>
      <c r="AB2142" s="213">
        <v>19</v>
      </c>
      <c r="AC2142" s="216">
        <v>10798</v>
      </c>
      <c r="AD2142" s="215">
        <v>205162</v>
      </c>
      <c r="AE2142" s="213">
        <v>0</v>
      </c>
      <c r="AF2142" s="216">
        <v>0</v>
      </c>
      <c r="AG2142" s="215">
        <v>0</v>
      </c>
      <c r="AH2142" s="213">
        <v>1206</v>
      </c>
      <c r="AI2142" s="214">
        <v>10797.982587</v>
      </c>
      <c r="AJ2142" s="215">
        <v>13022367</v>
      </c>
      <c r="AK2142" s="218">
        <v>10</v>
      </c>
      <c r="AL2142" s="214">
        <v>10797.896500000001</v>
      </c>
      <c r="AM2142" s="215">
        <v>107978</v>
      </c>
      <c r="AN2142" s="229">
        <f t="shared" si="385"/>
        <v>3.9400832203682318E-5</v>
      </c>
      <c r="AO2142" s="230">
        <f t="shared" si="386"/>
        <v>8.2236842105263153E-3</v>
      </c>
      <c r="AP2142" s="38" t="s">
        <v>2</v>
      </c>
      <c r="AQ2142" s="38" t="str">
        <f t="shared" si="387"/>
        <v>상품</v>
      </c>
      <c r="AR2142" s="40">
        <f t="shared" si="388"/>
        <v>0</v>
      </c>
      <c r="AS2142" s="41">
        <f t="shared" si="389"/>
        <v>0</v>
      </c>
      <c r="AT2142" s="42">
        <f t="shared" si="390"/>
        <v>107978</v>
      </c>
      <c r="AU2142" s="43">
        <f t="shared" si="391"/>
        <v>107978</v>
      </c>
      <c r="AV2142" s="95">
        <f t="shared" si="383"/>
        <v>107978.96500000001</v>
      </c>
      <c r="AW2142" s="61" t="str">
        <f t="shared" si="383"/>
        <v/>
      </c>
      <c r="AX2142" s="61" t="str">
        <f t="shared" si="383"/>
        <v/>
      </c>
      <c r="AY2142" s="61" t="str">
        <f t="shared" si="383"/>
        <v/>
      </c>
      <c r="AZ2142" s="44" t="str">
        <f t="shared" si="383"/>
        <v/>
      </c>
      <c r="BA2142" s="45"/>
      <c r="BB2142" s="97">
        <v>10</v>
      </c>
      <c r="BC2142" s="98">
        <v>0</v>
      </c>
      <c r="BD2142" s="98">
        <v>0</v>
      </c>
      <c r="BE2142" s="98">
        <v>0</v>
      </c>
      <c r="BF2142" s="98">
        <v>0</v>
      </c>
      <c r="BG2142" s="99">
        <f t="shared" si="384"/>
        <v>10</v>
      </c>
      <c r="BH2142" s="52">
        <f t="shared" si="392"/>
        <v>0</v>
      </c>
      <c r="BI2142" s="53">
        <f>IFERROR(IF(ROUND(V2142/((D2142+AK2142)/2),1)&lt;0,0,ROUND(V2142/((D2142+AK2142)/2),1)),0)</f>
        <v>237.4</v>
      </c>
      <c r="BJ2142" s="55" t="str">
        <f>IF(AK2142=0,"정상",IF(AP2142="악성","악성",IF(AND(BL2142&gt;3,BI2142&lt;0.5),"악성",IF(AND(AP2142="정상",BL2142&lt;=3),"정상",IF(BI2142&gt;1,"정상","부진")))))</f>
        <v>정상</v>
      </c>
      <c r="BK2142" s="54">
        <v>45809</v>
      </c>
      <c r="BL2142" s="52">
        <f t="shared" si="393"/>
        <v>16</v>
      </c>
    </row>
    <row r="2143" spans="1:64" ht="17.100000000000001" customHeight="1">
      <c r="A2143" s="58" t="s">
        <v>5</v>
      </c>
      <c r="B2143" s="57" t="s">
        <v>4870</v>
      </c>
      <c r="C2143" s="56" t="s">
        <v>4871</v>
      </c>
      <c r="D2143" s="213">
        <v>0</v>
      </c>
      <c r="E2143" s="214">
        <v>0</v>
      </c>
      <c r="F2143" s="215">
        <v>0</v>
      </c>
      <c r="G2143" s="213">
        <v>1200</v>
      </c>
      <c r="H2143" s="216">
        <v>10797.980833</v>
      </c>
      <c r="I2143" s="215">
        <v>12957577</v>
      </c>
      <c r="J2143" s="213">
        <v>0</v>
      </c>
      <c r="K2143" s="216">
        <v>0</v>
      </c>
      <c r="L2143" s="215">
        <v>0</v>
      </c>
      <c r="M2143" s="213">
        <v>12</v>
      </c>
      <c r="N2143" s="216">
        <v>10798</v>
      </c>
      <c r="O2143" s="215">
        <v>129576</v>
      </c>
      <c r="P2143" s="213">
        <v>0</v>
      </c>
      <c r="Q2143" s="216">
        <v>0</v>
      </c>
      <c r="R2143" s="215">
        <v>0</v>
      </c>
      <c r="S2143" s="213">
        <v>1212</v>
      </c>
      <c r="T2143" s="214">
        <v>10797.981023</v>
      </c>
      <c r="U2143" s="217">
        <v>13087153</v>
      </c>
      <c r="V2143" s="213">
        <v>1012</v>
      </c>
      <c r="W2143" s="216">
        <v>10797.985177</v>
      </c>
      <c r="X2143" s="215">
        <v>10927561</v>
      </c>
      <c r="Y2143" s="213">
        <v>0</v>
      </c>
      <c r="Z2143" s="216">
        <v>0</v>
      </c>
      <c r="AA2143" s="215">
        <v>0</v>
      </c>
      <c r="AB2143" s="213">
        <v>21</v>
      </c>
      <c r="AC2143" s="216">
        <v>10798</v>
      </c>
      <c r="AD2143" s="215">
        <v>226758</v>
      </c>
      <c r="AE2143" s="213">
        <v>0</v>
      </c>
      <c r="AF2143" s="216">
        <v>0</v>
      </c>
      <c r="AG2143" s="215">
        <v>0</v>
      </c>
      <c r="AH2143" s="213">
        <v>1033</v>
      </c>
      <c r="AI2143" s="214">
        <v>10797.985479000001</v>
      </c>
      <c r="AJ2143" s="215">
        <v>11154319</v>
      </c>
      <c r="AK2143" s="218">
        <v>179</v>
      </c>
      <c r="AL2143" s="214">
        <v>10797.9578</v>
      </c>
      <c r="AM2143" s="215">
        <v>1932834</v>
      </c>
      <c r="AN2143" s="229">
        <f t="shared" si="385"/>
        <v>7.0528504057837805E-4</v>
      </c>
      <c r="AO2143" s="230">
        <f t="shared" si="386"/>
        <v>0.1476897689768977</v>
      </c>
      <c r="AP2143" s="38" t="s">
        <v>2</v>
      </c>
      <c r="AQ2143" s="38" t="str">
        <f t="shared" si="387"/>
        <v>상품</v>
      </c>
      <c r="AR2143" s="40">
        <f t="shared" si="388"/>
        <v>0</v>
      </c>
      <c r="AS2143" s="41">
        <f t="shared" si="389"/>
        <v>0</v>
      </c>
      <c r="AT2143" s="42">
        <f t="shared" si="390"/>
        <v>1932834</v>
      </c>
      <c r="AU2143" s="43">
        <f t="shared" si="391"/>
        <v>1932834</v>
      </c>
      <c r="AV2143" s="95">
        <f t="shared" si="383"/>
        <v>1932834.4462000001</v>
      </c>
      <c r="AW2143" s="61" t="str">
        <f t="shared" si="383"/>
        <v/>
      </c>
      <c r="AX2143" s="61" t="str">
        <f t="shared" si="383"/>
        <v/>
      </c>
      <c r="AY2143" s="61" t="str">
        <f t="shared" si="383"/>
        <v/>
      </c>
      <c r="AZ2143" s="44" t="str">
        <f t="shared" si="383"/>
        <v/>
      </c>
      <c r="BA2143" s="45"/>
      <c r="BB2143" s="97">
        <v>179</v>
      </c>
      <c r="BC2143" s="98">
        <v>0</v>
      </c>
      <c r="BD2143" s="98">
        <v>0</v>
      </c>
      <c r="BE2143" s="98">
        <v>0</v>
      </c>
      <c r="BF2143" s="98">
        <v>0</v>
      </c>
      <c r="BG2143" s="99">
        <f t="shared" si="384"/>
        <v>179</v>
      </c>
      <c r="BH2143" s="52">
        <f t="shared" si="392"/>
        <v>0</v>
      </c>
      <c r="BI2143" s="53">
        <f>IFERROR(IF(ROUND(V2143/((D2143+AK2143)/2),1)&lt;0,0,ROUND(V2143/((D2143+AK2143)/2),1)),0)</f>
        <v>11.3</v>
      </c>
      <c r="BJ2143" s="55" t="str">
        <f>IF(AK2143=0,"정상",IF(AP2143="악성","악성",IF(AND(BL2143&gt;3,BI2143&lt;0.5),"악성",IF(AND(AP2143="정상",BL2143&lt;=3),"정상",IF(BI2143&gt;1,"정상","부진")))))</f>
        <v>정상</v>
      </c>
      <c r="BK2143" s="54">
        <v>45809</v>
      </c>
      <c r="BL2143" s="52">
        <f t="shared" si="393"/>
        <v>16</v>
      </c>
    </row>
    <row r="2144" spans="1:64" ht="17.100000000000001" customHeight="1">
      <c r="A2144" s="58" t="s">
        <v>5</v>
      </c>
      <c r="B2144" s="57" t="s">
        <v>5233</v>
      </c>
      <c r="C2144" s="56" t="s">
        <v>5234</v>
      </c>
      <c r="D2144" s="213">
        <v>0</v>
      </c>
      <c r="E2144" s="214">
        <v>0</v>
      </c>
      <c r="F2144" s="215">
        <v>0</v>
      </c>
      <c r="G2144" s="213">
        <v>34608</v>
      </c>
      <c r="H2144" s="216">
        <v>1618.86636</v>
      </c>
      <c r="I2144" s="215">
        <v>56025727</v>
      </c>
      <c r="J2144" s="213">
        <v>0</v>
      </c>
      <c r="K2144" s="216">
        <v>0</v>
      </c>
      <c r="L2144" s="215">
        <v>0</v>
      </c>
      <c r="M2144" s="213">
        <v>2</v>
      </c>
      <c r="N2144" s="216">
        <v>1619</v>
      </c>
      <c r="O2144" s="215">
        <v>3238</v>
      </c>
      <c r="P2144" s="213">
        <v>0</v>
      </c>
      <c r="Q2144" s="216">
        <v>0</v>
      </c>
      <c r="R2144" s="215">
        <v>0</v>
      </c>
      <c r="S2144" s="213">
        <v>34610</v>
      </c>
      <c r="T2144" s="214">
        <v>1618.866368</v>
      </c>
      <c r="U2144" s="217">
        <v>56028965</v>
      </c>
      <c r="V2144" s="213">
        <v>26286</v>
      </c>
      <c r="W2144" s="216">
        <v>1618.866354</v>
      </c>
      <c r="X2144" s="215">
        <v>42553521</v>
      </c>
      <c r="Y2144" s="213">
        <v>0</v>
      </c>
      <c r="Z2144" s="216">
        <v>0</v>
      </c>
      <c r="AA2144" s="215">
        <v>0</v>
      </c>
      <c r="AB2144" s="213">
        <v>120</v>
      </c>
      <c r="AC2144" s="216">
        <v>1618.9</v>
      </c>
      <c r="AD2144" s="215">
        <v>194268</v>
      </c>
      <c r="AE2144" s="213">
        <v>0</v>
      </c>
      <c r="AF2144" s="216">
        <v>0</v>
      </c>
      <c r="AG2144" s="215">
        <v>0</v>
      </c>
      <c r="AH2144" s="213">
        <v>26406</v>
      </c>
      <c r="AI2144" s="214">
        <v>1618.866507</v>
      </c>
      <c r="AJ2144" s="215">
        <v>42747789</v>
      </c>
      <c r="AK2144" s="218">
        <v>8204</v>
      </c>
      <c r="AL2144" s="214">
        <v>1618.866</v>
      </c>
      <c r="AM2144" s="215">
        <v>13281176</v>
      </c>
      <c r="AN2144" s="229">
        <f t="shared" si="385"/>
        <v>4.846259303224478E-3</v>
      </c>
      <c r="AO2144" s="230">
        <f t="shared" si="386"/>
        <v>0.23704131753828372</v>
      </c>
      <c r="AP2144" s="38" t="s">
        <v>2</v>
      </c>
      <c r="AQ2144" s="38" t="str">
        <f t="shared" si="387"/>
        <v>상품</v>
      </c>
      <c r="AR2144" s="40">
        <f t="shared" si="388"/>
        <v>0</v>
      </c>
      <c r="AS2144" s="41">
        <f t="shared" si="389"/>
        <v>0</v>
      </c>
      <c r="AT2144" s="42">
        <f t="shared" si="390"/>
        <v>13281176</v>
      </c>
      <c r="AU2144" s="43">
        <f t="shared" si="391"/>
        <v>13281176</v>
      </c>
      <c r="AV2144" s="95">
        <f t="shared" si="383"/>
        <v>13281176.664000001</v>
      </c>
      <c r="AW2144" s="61" t="str">
        <f t="shared" si="383"/>
        <v/>
      </c>
      <c r="AX2144" s="61" t="str">
        <f t="shared" si="383"/>
        <v/>
      </c>
      <c r="AY2144" s="61" t="str">
        <f t="shared" si="383"/>
        <v/>
      </c>
      <c r="AZ2144" s="44" t="str">
        <f t="shared" si="383"/>
        <v/>
      </c>
      <c r="BA2144" s="45"/>
      <c r="BB2144" s="97">
        <v>8204</v>
      </c>
      <c r="BC2144" s="98">
        <v>0</v>
      </c>
      <c r="BD2144" s="98">
        <v>0</v>
      </c>
      <c r="BE2144" s="98">
        <v>0</v>
      </c>
      <c r="BF2144" s="98">
        <v>0</v>
      </c>
      <c r="BG2144" s="99">
        <f t="shared" si="384"/>
        <v>8204</v>
      </c>
      <c r="BH2144" s="52">
        <f t="shared" si="392"/>
        <v>0</v>
      </c>
      <c r="BI2144" s="53">
        <f>IFERROR(IF(ROUND(V2144/((D2144+AK2144)/2),1)&lt;0,0,ROUND(V2144/((D2144+AK2144)/2),1)),0)</f>
        <v>6.4</v>
      </c>
      <c r="BJ2144" s="55" t="str">
        <f>IF(AK2144=0,"정상",IF(AP2144="악성","악성",IF(AND(BL2144&gt;3,BI2144&lt;0.5),"악성",IF(AND(AP2144="정상",BL2144&lt;=3),"정상",IF(BI2144&gt;1,"정상","부진")))))</f>
        <v>정상</v>
      </c>
      <c r="BK2144" s="54">
        <v>45931</v>
      </c>
      <c r="BL2144" s="52">
        <f t="shared" si="393"/>
        <v>12</v>
      </c>
    </row>
    <row r="2145" spans="1:64" ht="17.100000000000001" customHeight="1">
      <c r="A2145" s="58" t="s">
        <v>5</v>
      </c>
      <c r="B2145" s="57" t="s">
        <v>5235</v>
      </c>
      <c r="C2145" s="56" t="s">
        <v>5236</v>
      </c>
      <c r="D2145" s="213">
        <v>0</v>
      </c>
      <c r="E2145" s="214">
        <v>0</v>
      </c>
      <c r="F2145" s="215">
        <v>0</v>
      </c>
      <c r="G2145" s="213">
        <v>9600</v>
      </c>
      <c r="H2145" s="216">
        <v>1977.0229159999999</v>
      </c>
      <c r="I2145" s="215">
        <v>18979420</v>
      </c>
      <c r="J2145" s="213">
        <v>0</v>
      </c>
      <c r="K2145" s="216">
        <v>0</v>
      </c>
      <c r="L2145" s="215">
        <v>0</v>
      </c>
      <c r="M2145" s="213">
        <v>0</v>
      </c>
      <c r="N2145" s="216">
        <v>0</v>
      </c>
      <c r="O2145" s="215">
        <v>0</v>
      </c>
      <c r="P2145" s="213">
        <v>0</v>
      </c>
      <c r="Q2145" s="216">
        <v>0</v>
      </c>
      <c r="R2145" s="215">
        <v>0</v>
      </c>
      <c r="S2145" s="213">
        <v>9600</v>
      </c>
      <c r="T2145" s="214">
        <v>1977.0229159999999</v>
      </c>
      <c r="U2145" s="217">
        <v>18979420</v>
      </c>
      <c r="V2145" s="213">
        <v>9264</v>
      </c>
      <c r="W2145" s="216">
        <v>1977.0229919999999</v>
      </c>
      <c r="X2145" s="215">
        <v>18315141</v>
      </c>
      <c r="Y2145" s="213">
        <v>0</v>
      </c>
      <c r="Z2145" s="216">
        <v>0</v>
      </c>
      <c r="AA2145" s="215">
        <v>0</v>
      </c>
      <c r="AB2145" s="213">
        <v>48</v>
      </c>
      <c r="AC2145" s="216">
        <v>1977.0416660000001</v>
      </c>
      <c r="AD2145" s="215">
        <v>94898</v>
      </c>
      <c r="AE2145" s="213">
        <v>0</v>
      </c>
      <c r="AF2145" s="216">
        <v>0</v>
      </c>
      <c r="AG2145" s="215">
        <v>0</v>
      </c>
      <c r="AH2145" s="213">
        <v>9312</v>
      </c>
      <c r="AI2145" s="214">
        <v>1977.0230879999999</v>
      </c>
      <c r="AJ2145" s="215">
        <v>18410039</v>
      </c>
      <c r="AK2145" s="218">
        <v>288</v>
      </c>
      <c r="AL2145" s="214">
        <v>1977.0178000000001</v>
      </c>
      <c r="AM2145" s="215">
        <v>569381</v>
      </c>
      <c r="AN2145" s="229">
        <f t="shared" si="385"/>
        <v>2.0776533405846413E-4</v>
      </c>
      <c r="AO2145" s="230">
        <f t="shared" si="386"/>
        <v>0.03</v>
      </c>
      <c r="AP2145" s="38" t="s">
        <v>2</v>
      </c>
      <c r="AQ2145" s="38" t="str">
        <f t="shared" si="387"/>
        <v>상품</v>
      </c>
      <c r="AR2145" s="40">
        <f t="shared" si="388"/>
        <v>0</v>
      </c>
      <c r="AS2145" s="41">
        <f t="shared" si="389"/>
        <v>0</v>
      </c>
      <c r="AT2145" s="42">
        <f t="shared" si="390"/>
        <v>569381</v>
      </c>
      <c r="AU2145" s="43">
        <f t="shared" si="391"/>
        <v>569381</v>
      </c>
      <c r="AV2145" s="95">
        <f t="shared" si="383"/>
        <v>569381.12640000007</v>
      </c>
      <c r="AW2145" s="61" t="str">
        <f t="shared" si="383"/>
        <v/>
      </c>
      <c r="AX2145" s="61" t="str">
        <f t="shared" si="383"/>
        <v/>
      </c>
      <c r="AY2145" s="61" t="str">
        <f t="shared" si="383"/>
        <v/>
      </c>
      <c r="AZ2145" s="44" t="str">
        <f t="shared" si="383"/>
        <v/>
      </c>
      <c r="BA2145" s="45"/>
      <c r="BB2145" s="97">
        <v>288</v>
      </c>
      <c r="BC2145" s="98">
        <v>0</v>
      </c>
      <c r="BD2145" s="98">
        <v>0</v>
      </c>
      <c r="BE2145" s="98">
        <v>0</v>
      </c>
      <c r="BF2145" s="98">
        <v>0</v>
      </c>
      <c r="BG2145" s="99">
        <f t="shared" si="384"/>
        <v>288</v>
      </c>
      <c r="BH2145" s="52">
        <f t="shared" si="392"/>
        <v>0</v>
      </c>
      <c r="BI2145" s="53">
        <f>IFERROR(IF(ROUND(V2145/((D2145+AK2145)/2),1)&lt;0,0,ROUND(V2145/((D2145+AK2145)/2),1)),0)</f>
        <v>64.3</v>
      </c>
      <c r="BJ2145" s="55" t="str">
        <f>IF(AK2145=0,"정상",IF(AP2145="악성","악성",IF(AND(BL2145&gt;3,BI2145&lt;0.5),"악성",IF(AND(AP2145="정상",BL2145&lt;=3),"정상",IF(BI2145&gt;1,"정상","부진")))))</f>
        <v>정상</v>
      </c>
      <c r="BK2145" s="54">
        <v>45931</v>
      </c>
      <c r="BL2145" s="52">
        <f t="shared" si="393"/>
        <v>12</v>
      </c>
    </row>
    <row r="2146" spans="1:64" ht="17.100000000000001" customHeight="1">
      <c r="A2146" s="58" t="s">
        <v>5</v>
      </c>
      <c r="B2146" s="57" t="s">
        <v>5103</v>
      </c>
      <c r="C2146" s="56" t="s">
        <v>5104</v>
      </c>
      <c r="D2146" s="213">
        <v>0</v>
      </c>
      <c r="E2146" s="214">
        <v>0</v>
      </c>
      <c r="F2146" s="215">
        <v>0</v>
      </c>
      <c r="G2146" s="213">
        <v>816</v>
      </c>
      <c r="H2146" s="216">
        <v>2597.117647</v>
      </c>
      <c r="I2146" s="215">
        <v>2119248</v>
      </c>
      <c r="J2146" s="213">
        <v>0</v>
      </c>
      <c r="K2146" s="216">
        <v>0</v>
      </c>
      <c r="L2146" s="215">
        <v>0</v>
      </c>
      <c r="M2146" s="213">
        <v>0</v>
      </c>
      <c r="N2146" s="216">
        <v>0</v>
      </c>
      <c r="O2146" s="215">
        <v>0</v>
      </c>
      <c r="P2146" s="213">
        <v>0</v>
      </c>
      <c r="Q2146" s="216">
        <v>0</v>
      </c>
      <c r="R2146" s="215">
        <v>0</v>
      </c>
      <c r="S2146" s="213">
        <v>816</v>
      </c>
      <c r="T2146" s="214">
        <v>2597.117647</v>
      </c>
      <c r="U2146" s="217">
        <v>2119248</v>
      </c>
      <c r="V2146" s="213">
        <v>245</v>
      </c>
      <c r="W2146" s="216">
        <v>2597.1469379999999</v>
      </c>
      <c r="X2146" s="215">
        <v>636301</v>
      </c>
      <c r="Y2146" s="213">
        <v>0</v>
      </c>
      <c r="Z2146" s="216">
        <v>0</v>
      </c>
      <c r="AA2146" s="215">
        <v>0</v>
      </c>
      <c r="AB2146" s="213">
        <v>7</v>
      </c>
      <c r="AC2146" s="216">
        <v>2597.4285709999999</v>
      </c>
      <c r="AD2146" s="215">
        <v>18182</v>
      </c>
      <c r="AE2146" s="213">
        <v>0</v>
      </c>
      <c r="AF2146" s="216">
        <v>0</v>
      </c>
      <c r="AG2146" s="215">
        <v>0</v>
      </c>
      <c r="AH2146" s="213">
        <v>252</v>
      </c>
      <c r="AI2146" s="214">
        <v>2597.1547609999998</v>
      </c>
      <c r="AJ2146" s="215">
        <v>654483</v>
      </c>
      <c r="AK2146" s="218">
        <v>564</v>
      </c>
      <c r="AL2146" s="214">
        <v>2597.1017000000002</v>
      </c>
      <c r="AM2146" s="215">
        <v>1464765</v>
      </c>
      <c r="AN2146" s="229">
        <f t="shared" si="385"/>
        <v>5.3448813631320016E-4</v>
      </c>
      <c r="AO2146" s="230">
        <f t="shared" si="386"/>
        <v>0.69117647058823528</v>
      </c>
      <c r="AP2146" s="38" t="s">
        <v>2</v>
      </c>
      <c r="AQ2146" s="38" t="str">
        <f t="shared" si="387"/>
        <v>상품</v>
      </c>
      <c r="AR2146" s="40">
        <f t="shared" si="388"/>
        <v>0</v>
      </c>
      <c r="AS2146" s="41">
        <f t="shared" si="389"/>
        <v>0</v>
      </c>
      <c r="AT2146" s="42">
        <f t="shared" si="390"/>
        <v>1464765</v>
      </c>
      <c r="AU2146" s="43">
        <f t="shared" si="391"/>
        <v>1464765</v>
      </c>
      <c r="AV2146" s="95">
        <f t="shared" si="383"/>
        <v>1464765.3588</v>
      </c>
      <c r="AW2146" s="61" t="str">
        <f t="shared" si="383"/>
        <v/>
      </c>
      <c r="AX2146" s="61" t="str">
        <f t="shared" si="383"/>
        <v/>
      </c>
      <c r="AY2146" s="61" t="str">
        <f t="shared" si="383"/>
        <v/>
      </c>
      <c r="AZ2146" s="44" t="str">
        <f t="shared" si="383"/>
        <v/>
      </c>
      <c r="BA2146" s="45"/>
      <c r="BB2146" s="97">
        <v>564</v>
      </c>
      <c r="BC2146" s="98">
        <v>0</v>
      </c>
      <c r="BD2146" s="98">
        <v>0</v>
      </c>
      <c r="BE2146" s="98">
        <v>0</v>
      </c>
      <c r="BF2146" s="98">
        <v>0</v>
      </c>
      <c r="BG2146" s="99">
        <f t="shared" si="384"/>
        <v>564</v>
      </c>
      <c r="BH2146" s="52">
        <f t="shared" si="392"/>
        <v>0</v>
      </c>
      <c r="BI2146" s="53">
        <f>IFERROR(IF(ROUND(V2146/((D2146+AK2146)/2),1)&lt;0,0,ROUND(V2146/((D2146+AK2146)/2),1)),0)</f>
        <v>0.9</v>
      </c>
      <c r="BJ2146" s="55" t="str">
        <f>IF(AK2146=0,"정상",IF(AP2146="악성","악성",IF(AND(BL2146&gt;3,BI2146&lt;0.5),"악성",IF(AND(AP2146="정상",BL2146&lt;=3),"정상",IF(BI2146&gt;1,"정상","부진")))))</f>
        <v>부진</v>
      </c>
      <c r="BK2146" s="54">
        <v>45901</v>
      </c>
      <c r="BL2146" s="52">
        <f t="shared" si="393"/>
        <v>13</v>
      </c>
    </row>
    <row r="2147" spans="1:64" ht="17.100000000000001" customHeight="1">
      <c r="A2147" s="58" t="s">
        <v>5</v>
      </c>
      <c r="B2147" s="57" t="s">
        <v>5105</v>
      </c>
      <c r="C2147" s="56" t="s">
        <v>5106</v>
      </c>
      <c r="D2147" s="213">
        <v>0</v>
      </c>
      <c r="E2147" s="214">
        <v>0</v>
      </c>
      <c r="F2147" s="215">
        <v>0</v>
      </c>
      <c r="G2147" s="213">
        <v>816</v>
      </c>
      <c r="H2147" s="216">
        <v>2597.117647</v>
      </c>
      <c r="I2147" s="215">
        <v>2119248</v>
      </c>
      <c r="J2147" s="213">
        <v>0</v>
      </c>
      <c r="K2147" s="216">
        <v>0</v>
      </c>
      <c r="L2147" s="215">
        <v>0</v>
      </c>
      <c r="M2147" s="213">
        <v>0</v>
      </c>
      <c r="N2147" s="216">
        <v>0</v>
      </c>
      <c r="O2147" s="215">
        <v>0</v>
      </c>
      <c r="P2147" s="213">
        <v>0</v>
      </c>
      <c r="Q2147" s="216">
        <v>0</v>
      </c>
      <c r="R2147" s="215">
        <v>0</v>
      </c>
      <c r="S2147" s="213">
        <v>816</v>
      </c>
      <c r="T2147" s="214">
        <v>2597.117647</v>
      </c>
      <c r="U2147" s="217">
        <v>2119248</v>
      </c>
      <c r="V2147" s="213">
        <v>420</v>
      </c>
      <c r="W2147" s="216">
        <v>2597.12619</v>
      </c>
      <c r="X2147" s="215">
        <v>1090793</v>
      </c>
      <c r="Y2147" s="213">
        <v>0</v>
      </c>
      <c r="Z2147" s="216">
        <v>0</v>
      </c>
      <c r="AA2147" s="215">
        <v>0</v>
      </c>
      <c r="AB2147" s="213">
        <v>9</v>
      </c>
      <c r="AC2147" s="216">
        <v>2597.5555549999999</v>
      </c>
      <c r="AD2147" s="215">
        <v>23378</v>
      </c>
      <c r="AE2147" s="213">
        <v>0</v>
      </c>
      <c r="AF2147" s="216">
        <v>0</v>
      </c>
      <c r="AG2147" s="215">
        <v>0</v>
      </c>
      <c r="AH2147" s="213">
        <v>429</v>
      </c>
      <c r="AI2147" s="214">
        <v>2597.1351979999999</v>
      </c>
      <c r="AJ2147" s="215">
        <v>1114171</v>
      </c>
      <c r="AK2147" s="218">
        <v>387</v>
      </c>
      <c r="AL2147" s="214">
        <v>2597.0987</v>
      </c>
      <c r="AM2147" s="215">
        <v>1005077</v>
      </c>
      <c r="AN2147" s="229">
        <f t="shared" si="385"/>
        <v>3.6674943255830274E-4</v>
      </c>
      <c r="AO2147" s="230">
        <f t="shared" si="386"/>
        <v>0.47426470588235292</v>
      </c>
      <c r="AP2147" s="38" t="s">
        <v>2</v>
      </c>
      <c r="AQ2147" s="38" t="str">
        <f t="shared" si="387"/>
        <v>상품</v>
      </c>
      <c r="AR2147" s="40">
        <f t="shared" si="388"/>
        <v>0</v>
      </c>
      <c r="AS2147" s="41">
        <f t="shared" si="389"/>
        <v>0</v>
      </c>
      <c r="AT2147" s="42">
        <f t="shared" si="390"/>
        <v>1005077</v>
      </c>
      <c r="AU2147" s="43">
        <f t="shared" si="391"/>
        <v>1005077</v>
      </c>
      <c r="AV2147" s="95">
        <f t="shared" si="383"/>
        <v>1005077.1969</v>
      </c>
      <c r="AW2147" s="61" t="str">
        <f t="shared" si="383"/>
        <v/>
      </c>
      <c r="AX2147" s="61" t="str">
        <f t="shared" si="383"/>
        <v/>
      </c>
      <c r="AY2147" s="61" t="str">
        <f t="shared" si="383"/>
        <v/>
      </c>
      <c r="AZ2147" s="44" t="str">
        <f t="shared" si="383"/>
        <v/>
      </c>
      <c r="BA2147" s="45"/>
      <c r="BB2147" s="97">
        <v>387</v>
      </c>
      <c r="BC2147" s="98">
        <v>0</v>
      </c>
      <c r="BD2147" s="98">
        <v>0</v>
      </c>
      <c r="BE2147" s="98">
        <v>0</v>
      </c>
      <c r="BF2147" s="98">
        <v>0</v>
      </c>
      <c r="BG2147" s="99">
        <f t="shared" si="384"/>
        <v>387</v>
      </c>
      <c r="BH2147" s="52">
        <f t="shared" si="392"/>
        <v>0</v>
      </c>
      <c r="BI2147" s="53">
        <f>IFERROR(IF(ROUND(V2147/((D2147+AK2147)/2),1)&lt;0,0,ROUND(V2147/((D2147+AK2147)/2),1)),0)</f>
        <v>2.2000000000000002</v>
      </c>
      <c r="BJ2147" s="55" t="str">
        <f>IF(AK2147=0,"정상",IF(AP2147="악성","악성",IF(AND(BL2147&gt;3,BI2147&lt;0.5),"악성",IF(AND(AP2147="정상",BL2147&lt;=3),"정상",IF(BI2147&gt;1,"정상","부진")))))</f>
        <v>정상</v>
      </c>
      <c r="BK2147" s="54">
        <v>45901</v>
      </c>
      <c r="BL2147" s="52">
        <f t="shared" si="393"/>
        <v>13</v>
      </c>
    </row>
    <row r="2148" spans="1:64" ht="17.100000000000001" customHeight="1">
      <c r="A2148" s="58" t="s">
        <v>5</v>
      </c>
      <c r="B2148" s="57" t="s">
        <v>5107</v>
      </c>
      <c r="C2148" s="56" t="s">
        <v>5108</v>
      </c>
      <c r="D2148" s="213">
        <v>0</v>
      </c>
      <c r="E2148" s="214">
        <v>0</v>
      </c>
      <c r="F2148" s="215">
        <v>0</v>
      </c>
      <c r="G2148" s="213">
        <v>816</v>
      </c>
      <c r="H2148" s="216">
        <v>2597.117647</v>
      </c>
      <c r="I2148" s="215">
        <v>2119248</v>
      </c>
      <c r="J2148" s="213">
        <v>0</v>
      </c>
      <c r="K2148" s="216">
        <v>0</v>
      </c>
      <c r="L2148" s="215">
        <v>0</v>
      </c>
      <c r="M2148" s="213">
        <v>2</v>
      </c>
      <c r="N2148" s="216">
        <v>2597</v>
      </c>
      <c r="O2148" s="215">
        <v>5194</v>
      </c>
      <c r="P2148" s="213">
        <v>0</v>
      </c>
      <c r="Q2148" s="216">
        <v>0</v>
      </c>
      <c r="R2148" s="215">
        <v>0</v>
      </c>
      <c r="S2148" s="213">
        <v>818</v>
      </c>
      <c r="T2148" s="214">
        <v>2597.1173589999999</v>
      </c>
      <c r="U2148" s="217">
        <v>2124442</v>
      </c>
      <c r="V2148" s="213">
        <v>771</v>
      </c>
      <c r="W2148" s="216">
        <v>2597.114137</v>
      </c>
      <c r="X2148" s="215">
        <v>2002375</v>
      </c>
      <c r="Y2148" s="213">
        <v>0</v>
      </c>
      <c r="Z2148" s="216">
        <v>0</v>
      </c>
      <c r="AA2148" s="215">
        <v>0</v>
      </c>
      <c r="AB2148" s="213">
        <v>11</v>
      </c>
      <c r="AC2148" s="216">
        <v>2597.5454540000001</v>
      </c>
      <c r="AD2148" s="215">
        <v>28573</v>
      </c>
      <c r="AE2148" s="213">
        <v>0</v>
      </c>
      <c r="AF2148" s="216">
        <v>0</v>
      </c>
      <c r="AG2148" s="215">
        <v>0</v>
      </c>
      <c r="AH2148" s="213">
        <v>782</v>
      </c>
      <c r="AI2148" s="214">
        <v>2597.1202039999998</v>
      </c>
      <c r="AJ2148" s="215">
        <v>2030948</v>
      </c>
      <c r="AK2148" s="218">
        <v>36</v>
      </c>
      <c r="AL2148" s="214">
        <v>2597.0634</v>
      </c>
      <c r="AM2148" s="215">
        <v>93494</v>
      </c>
      <c r="AN2148" s="229">
        <f t="shared" si="385"/>
        <v>3.4115666210256484E-5</v>
      </c>
      <c r="AO2148" s="230">
        <f t="shared" si="386"/>
        <v>4.4009779951100246E-2</v>
      </c>
      <c r="AP2148" s="38" t="s">
        <v>2</v>
      </c>
      <c r="AQ2148" s="38" t="str">
        <f t="shared" si="387"/>
        <v>상품</v>
      </c>
      <c r="AR2148" s="40">
        <f t="shared" si="388"/>
        <v>0</v>
      </c>
      <c r="AS2148" s="41">
        <f t="shared" si="389"/>
        <v>0</v>
      </c>
      <c r="AT2148" s="42">
        <f t="shared" si="390"/>
        <v>93494</v>
      </c>
      <c r="AU2148" s="43">
        <f t="shared" si="391"/>
        <v>93494</v>
      </c>
      <c r="AV2148" s="95">
        <f t="shared" si="383"/>
        <v>93494.282399999996</v>
      </c>
      <c r="AW2148" s="61" t="str">
        <f t="shared" si="383"/>
        <v/>
      </c>
      <c r="AX2148" s="61" t="str">
        <f t="shared" si="383"/>
        <v/>
      </c>
      <c r="AY2148" s="61" t="str">
        <f t="shared" si="383"/>
        <v/>
      </c>
      <c r="AZ2148" s="44" t="str">
        <f t="shared" si="383"/>
        <v/>
      </c>
      <c r="BA2148" s="45"/>
      <c r="BB2148" s="97">
        <v>36</v>
      </c>
      <c r="BC2148" s="98">
        <v>0</v>
      </c>
      <c r="BD2148" s="98">
        <v>0</v>
      </c>
      <c r="BE2148" s="98">
        <v>0</v>
      </c>
      <c r="BF2148" s="98">
        <v>0</v>
      </c>
      <c r="BG2148" s="99">
        <f t="shared" si="384"/>
        <v>36</v>
      </c>
      <c r="BH2148" s="52">
        <f t="shared" si="392"/>
        <v>0</v>
      </c>
      <c r="BI2148" s="53">
        <f>IFERROR(IF(ROUND(V2148/((D2148+AK2148)/2),1)&lt;0,0,ROUND(V2148/((D2148+AK2148)/2),1)),0)</f>
        <v>42.8</v>
      </c>
      <c r="BJ2148" s="55" t="str">
        <f>IF(AK2148=0,"정상",IF(AP2148="악성","악성",IF(AND(BL2148&gt;3,BI2148&lt;0.5),"악성",IF(AND(AP2148="정상",BL2148&lt;=3),"정상",IF(BI2148&gt;1,"정상","부진")))))</f>
        <v>정상</v>
      </c>
      <c r="BK2148" s="54">
        <v>45901</v>
      </c>
      <c r="BL2148" s="52">
        <f t="shared" si="393"/>
        <v>13</v>
      </c>
    </row>
    <row r="2149" spans="1:64" ht="17.100000000000001" customHeight="1">
      <c r="A2149" s="58" t="s">
        <v>5</v>
      </c>
      <c r="B2149" s="57" t="s">
        <v>5109</v>
      </c>
      <c r="C2149" s="56" t="s">
        <v>5110</v>
      </c>
      <c r="D2149" s="213">
        <v>0</v>
      </c>
      <c r="E2149" s="214">
        <v>0</v>
      </c>
      <c r="F2149" s="215">
        <v>0</v>
      </c>
      <c r="G2149" s="213">
        <v>816</v>
      </c>
      <c r="H2149" s="216">
        <v>2597.117647</v>
      </c>
      <c r="I2149" s="215">
        <v>2119248</v>
      </c>
      <c r="J2149" s="213">
        <v>0</v>
      </c>
      <c r="K2149" s="216">
        <v>0</v>
      </c>
      <c r="L2149" s="215">
        <v>0</v>
      </c>
      <c r="M2149" s="213">
        <v>3</v>
      </c>
      <c r="N2149" s="216">
        <v>2597</v>
      </c>
      <c r="O2149" s="215">
        <v>7791</v>
      </c>
      <c r="P2149" s="213">
        <v>0</v>
      </c>
      <c r="Q2149" s="216">
        <v>0</v>
      </c>
      <c r="R2149" s="215">
        <v>0</v>
      </c>
      <c r="S2149" s="213">
        <v>819</v>
      </c>
      <c r="T2149" s="214">
        <v>2597.1172160000001</v>
      </c>
      <c r="U2149" s="217">
        <v>2127039</v>
      </c>
      <c r="V2149" s="213">
        <v>718</v>
      </c>
      <c r="W2149" s="216">
        <v>2597.1197769999999</v>
      </c>
      <c r="X2149" s="215">
        <v>1864732</v>
      </c>
      <c r="Y2149" s="213">
        <v>0</v>
      </c>
      <c r="Z2149" s="216">
        <v>0</v>
      </c>
      <c r="AA2149" s="215">
        <v>0</v>
      </c>
      <c r="AB2149" s="213">
        <v>10</v>
      </c>
      <c r="AC2149" s="216">
        <v>2597.5</v>
      </c>
      <c r="AD2149" s="215">
        <v>25975</v>
      </c>
      <c r="AE2149" s="213">
        <v>0</v>
      </c>
      <c r="AF2149" s="216">
        <v>0</v>
      </c>
      <c r="AG2149" s="215">
        <v>0</v>
      </c>
      <c r="AH2149" s="213">
        <v>728</v>
      </c>
      <c r="AI2149" s="214">
        <v>2597.125</v>
      </c>
      <c r="AJ2149" s="215">
        <v>1890707</v>
      </c>
      <c r="AK2149" s="218">
        <v>91</v>
      </c>
      <c r="AL2149" s="214">
        <v>2597.0549000000001</v>
      </c>
      <c r="AM2149" s="215">
        <v>236332</v>
      </c>
      <c r="AN2149" s="229">
        <f t="shared" si="385"/>
        <v>8.6236802648323259E-5</v>
      </c>
      <c r="AO2149" s="230">
        <f t="shared" si="386"/>
        <v>0.1111111111111111</v>
      </c>
      <c r="AP2149" s="38" t="s">
        <v>2</v>
      </c>
      <c r="AQ2149" s="38" t="str">
        <f t="shared" si="387"/>
        <v>상품</v>
      </c>
      <c r="AR2149" s="40">
        <f t="shared" si="388"/>
        <v>0</v>
      </c>
      <c r="AS2149" s="41">
        <f t="shared" si="389"/>
        <v>0</v>
      </c>
      <c r="AT2149" s="42">
        <f t="shared" si="390"/>
        <v>236332</v>
      </c>
      <c r="AU2149" s="43">
        <f t="shared" si="391"/>
        <v>236332</v>
      </c>
      <c r="AV2149" s="95">
        <f t="shared" si="383"/>
        <v>236331.99590000001</v>
      </c>
      <c r="AW2149" s="61" t="str">
        <f t="shared" si="383"/>
        <v/>
      </c>
      <c r="AX2149" s="61" t="str">
        <f t="shared" si="383"/>
        <v/>
      </c>
      <c r="AY2149" s="61" t="str">
        <f t="shared" si="383"/>
        <v/>
      </c>
      <c r="AZ2149" s="44" t="str">
        <f t="shared" si="383"/>
        <v/>
      </c>
      <c r="BA2149" s="45"/>
      <c r="BB2149" s="97">
        <v>91</v>
      </c>
      <c r="BC2149" s="98">
        <v>0</v>
      </c>
      <c r="BD2149" s="98">
        <v>0</v>
      </c>
      <c r="BE2149" s="98">
        <v>0</v>
      </c>
      <c r="BF2149" s="98">
        <v>0</v>
      </c>
      <c r="BG2149" s="99">
        <f t="shared" si="384"/>
        <v>91</v>
      </c>
      <c r="BH2149" s="52">
        <f t="shared" si="392"/>
        <v>0</v>
      </c>
      <c r="BI2149" s="53">
        <f>IFERROR(IF(ROUND(V2149/((D2149+AK2149)/2),1)&lt;0,0,ROUND(V2149/((D2149+AK2149)/2),1)),0)</f>
        <v>15.8</v>
      </c>
      <c r="BJ2149" s="55" t="str">
        <f>IF(AK2149=0,"정상",IF(AP2149="악성","악성",IF(AND(BL2149&gt;3,BI2149&lt;0.5),"악성",IF(AND(AP2149="정상",BL2149&lt;=3),"정상",IF(BI2149&gt;1,"정상","부진")))))</f>
        <v>정상</v>
      </c>
      <c r="BK2149" s="54">
        <v>45901</v>
      </c>
      <c r="BL2149" s="52">
        <f t="shared" si="393"/>
        <v>13</v>
      </c>
    </row>
    <row r="2150" spans="1:64" ht="17.100000000000001" customHeight="1">
      <c r="A2150" s="58" t="s">
        <v>5</v>
      </c>
      <c r="B2150" s="57" t="s">
        <v>5111</v>
      </c>
      <c r="C2150" s="56" t="s">
        <v>5112</v>
      </c>
      <c r="D2150" s="213">
        <v>0</v>
      </c>
      <c r="E2150" s="214">
        <v>0</v>
      </c>
      <c r="F2150" s="215">
        <v>0</v>
      </c>
      <c r="G2150" s="213">
        <v>1944</v>
      </c>
      <c r="H2150" s="216">
        <v>7435.2818930000003</v>
      </c>
      <c r="I2150" s="215">
        <v>14454188</v>
      </c>
      <c r="J2150" s="213">
        <v>0</v>
      </c>
      <c r="K2150" s="216">
        <v>0</v>
      </c>
      <c r="L2150" s="215">
        <v>0</v>
      </c>
      <c r="M2150" s="213">
        <v>0</v>
      </c>
      <c r="N2150" s="216">
        <v>0</v>
      </c>
      <c r="O2150" s="215">
        <v>0</v>
      </c>
      <c r="P2150" s="213">
        <v>0</v>
      </c>
      <c r="Q2150" s="216">
        <v>0</v>
      </c>
      <c r="R2150" s="215">
        <v>0</v>
      </c>
      <c r="S2150" s="213">
        <v>1944</v>
      </c>
      <c r="T2150" s="214">
        <v>7435.2818930000003</v>
      </c>
      <c r="U2150" s="217">
        <v>14454188</v>
      </c>
      <c r="V2150" s="213">
        <v>1001</v>
      </c>
      <c r="W2150" s="216">
        <v>7425.3556440000002</v>
      </c>
      <c r="X2150" s="215">
        <v>7432781</v>
      </c>
      <c r="Y2150" s="213">
        <v>0</v>
      </c>
      <c r="Z2150" s="216">
        <v>0</v>
      </c>
      <c r="AA2150" s="215">
        <v>0</v>
      </c>
      <c r="AB2150" s="213">
        <v>14</v>
      </c>
      <c r="AC2150" s="216">
        <v>7387.5</v>
      </c>
      <c r="AD2150" s="215">
        <v>103425</v>
      </c>
      <c r="AE2150" s="213">
        <v>0</v>
      </c>
      <c r="AF2150" s="216">
        <v>0</v>
      </c>
      <c r="AG2150" s="215">
        <v>0</v>
      </c>
      <c r="AH2150" s="213">
        <v>1015</v>
      </c>
      <c r="AI2150" s="214">
        <v>7424.8334969999996</v>
      </c>
      <c r="AJ2150" s="215">
        <v>7536206</v>
      </c>
      <c r="AK2150" s="218">
        <v>929</v>
      </c>
      <c r="AL2150" s="214">
        <v>7446.6984000000002</v>
      </c>
      <c r="AM2150" s="215">
        <v>6917982</v>
      </c>
      <c r="AN2150" s="229">
        <f t="shared" si="385"/>
        <v>2.5243498487663653E-3</v>
      </c>
      <c r="AO2150" s="230">
        <f t="shared" si="386"/>
        <v>0.47788065843621397</v>
      </c>
      <c r="AP2150" s="38" t="s">
        <v>2</v>
      </c>
      <c r="AQ2150" s="38" t="str">
        <f t="shared" si="387"/>
        <v>상품</v>
      </c>
      <c r="AR2150" s="40">
        <f t="shared" si="388"/>
        <v>0</v>
      </c>
      <c r="AS2150" s="41">
        <f t="shared" si="389"/>
        <v>0</v>
      </c>
      <c r="AT2150" s="42">
        <f t="shared" si="390"/>
        <v>6917982</v>
      </c>
      <c r="AU2150" s="43">
        <f t="shared" si="391"/>
        <v>6917982</v>
      </c>
      <c r="AV2150" s="95">
        <f t="shared" si="383"/>
        <v>6917982.8136</v>
      </c>
      <c r="AW2150" s="61" t="str">
        <f t="shared" si="383"/>
        <v/>
      </c>
      <c r="AX2150" s="61" t="str">
        <f t="shared" si="383"/>
        <v/>
      </c>
      <c r="AY2150" s="61" t="str">
        <f t="shared" si="383"/>
        <v/>
      </c>
      <c r="AZ2150" s="44" t="str">
        <f t="shared" si="383"/>
        <v/>
      </c>
      <c r="BA2150" s="45"/>
      <c r="BB2150" s="97">
        <v>929</v>
      </c>
      <c r="BC2150" s="98">
        <v>0</v>
      </c>
      <c r="BD2150" s="98">
        <v>0</v>
      </c>
      <c r="BE2150" s="98">
        <v>0</v>
      </c>
      <c r="BF2150" s="98">
        <v>0</v>
      </c>
      <c r="BG2150" s="99">
        <f t="shared" si="384"/>
        <v>929</v>
      </c>
      <c r="BH2150" s="52">
        <f t="shared" si="392"/>
        <v>0</v>
      </c>
      <c r="BI2150" s="53">
        <f>IFERROR(IF(ROUND(V2150/((D2150+AK2150)/2),1)&lt;0,0,ROUND(V2150/((D2150+AK2150)/2),1)),0)</f>
        <v>2.2000000000000002</v>
      </c>
      <c r="BJ2150" s="55" t="str">
        <f>IF(AK2150=0,"정상",IF(AP2150="악성","악성",IF(AND(BL2150&gt;3,BI2150&lt;0.5),"악성",IF(AND(AP2150="정상",BL2150&lt;=3),"정상",IF(BI2150&gt;1,"정상","부진")))))</f>
        <v>정상</v>
      </c>
      <c r="BK2150" s="54">
        <v>46023</v>
      </c>
      <c r="BL2150" s="52">
        <f t="shared" si="393"/>
        <v>9</v>
      </c>
    </row>
    <row r="2151" spans="1:64" ht="17.100000000000001" customHeight="1">
      <c r="A2151" s="58" t="s">
        <v>5</v>
      </c>
      <c r="B2151" s="57" t="s">
        <v>5113</v>
      </c>
      <c r="C2151" s="56" t="s">
        <v>5114</v>
      </c>
      <c r="D2151" s="213">
        <v>0</v>
      </c>
      <c r="E2151" s="214">
        <v>0</v>
      </c>
      <c r="F2151" s="215">
        <v>0</v>
      </c>
      <c r="G2151" s="213">
        <v>1944</v>
      </c>
      <c r="H2151" s="216">
        <v>7435.2818930000003</v>
      </c>
      <c r="I2151" s="215">
        <v>14454188</v>
      </c>
      <c r="J2151" s="213">
        <v>0</v>
      </c>
      <c r="K2151" s="216">
        <v>0</v>
      </c>
      <c r="L2151" s="215">
        <v>0</v>
      </c>
      <c r="M2151" s="213">
        <v>5</v>
      </c>
      <c r="N2151" s="216">
        <v>7444.6</v>
      </c>
      <c r="O2151" s="215">
        <v>37223</v>
      </c>
      <c r="P2151" s="213">
        <v>0</v>
      </c>
      <c r="Q2151" s="216">
        <v>0</v>
      </c>
      <c r="R2151" s="215">
        <v>0</v>
      </c>
      <c r="S2151" s="213">
        <v>1949</v>
      </c>
      <c r="T2151" s="214">
        <v>7435.305797</v>
      </c>
      <c r="U2151" s="217">
        <v>14491411</v>
      </c>
      <c r="V2151" s="213">
        <v>975</v>
      </c>
      <c r="W2151" s="216">
        <v>7426.9425639999999</v>
      </c>
      <c r="X2151" s="215">
        <v>7241269</v>
      </c>
      <c r="Y2151" s="213">
        <v>0</v>
      </c>
      <c r="Z2151" s="216">
        <v>0</v>
      </c>
      <c r="AA2151" s="215">
        <v>0</v>
      </c>
      <c r="AB2151" s="213">
        <v>18</v>
      </c>
      <c r="AC2151" s="216">
        <v>7388.8333329999996</v>
      </c>
      <c r="AD2151" s="215">
        <v>132999</v>
      </c>
      <c r="AE2151" s="213">
        <v>0</v>
      </c>
      <c r="AF2151" s="216">
        <v>0</v>
      </c>
      <c r="AG2151" s="215">
        <v>0</v>
      </c>
      <c r="AH2151" s="213">
        <v>993</v>
      </c>
      <c r="AI2151" s="214">
        <v>7426.2517619999999</v>
      </c>
      <c r="AJ2151" s="215">
        <v>7374268</v>
      </c>
      <c r="AK2151" s="218">
        <v>956</v>
      </c>
      <c r="AL2151" s="214">
        <v>7444.7107999999998</v>
      </c>
      <c r="AM2151" s="215">
        <v>7117143</v>
      </c>
      <c r="AN2151" s="229">
        <f t="shared" si="385"/>
        <v>2.5970230705570779E-3</v>
      </c>
      <c r="AO2151" s="230">
        <f t="shared" si="386"/>
        <v>0.49050795279630582</v>
      </c>
      <c r="AP2151" s="38" t="s">
        <v>2</v>
      </c>
      <c r="AQ2151" s="38" t="str">
        <f t="shared" si="387"/>
        <v>상품</v>
      </c>
      <c r="AR2151" s="40">
        <f t="shared" si="388"/>
        <v>0</v>
      </c>
      <c r="AS2151" s="41">
        <f t="shared" si="389"/>
        <v>0</v>
      </c>
      <c r="AT2151" s="42">
        <f t="shared" si="390"/>
        <v>7117143</v>
      </c>
      <c r="AU2151" s="43">
        <f t="shared" si="391"/>
        <v>7117143</v>
      </c>
      <c r="AV2151" s="95">
        <f t="shared" si="383"/>
        <v>7117143.5247999998</v>
      </c>
      <c r="AW2151" s="61" t="str">
        <f t="shared" si="383"/>
        <v/>
      </c>
      <c r="AX2151" s="61" t="str">
        <f t="shared" si="383"/>
        <v/>
      </c>
      <c r="AY2151" s="61" t="str">
        <f t="shared" si="383"/>
        <v/>
      </c>
      <c r="AZ2151" s="44" t="str">
        <f t="shared" si="383"/>
        <v/>
      </c>
      <c r="BA2151" s="45"/>
      <c r="BB2151" s="97">
        <v>956</v>
      </c>
      <c r="BC2151" s="98">
        <v>0</v>
      </c>
      <c r="BD2151" s="98">
        <v>0</v>
      </c>
      <c r="BE2151" s="98">
        <v>0</v>
      </c>
      <c r="BF2151" s="98">
        <v>0</v>
      </c>
      <c r="BG2151" s="99">
        <f t="shared" si="384"/>
        <v>956</v>
      </c>
      <c r="BH2151" s="52">
        <f t="shared" si="392"/>
        <v>0</v>
      </c>
      <c r="BI2151" s="53">
        <f>IFERROR(IF(ROUND(V2151/((D2151+AK2151)/2),1)&lt;0,0,ROUND(V2151/((D2151+AK2151)/2),1)),0)</f>
        <v>2</v>
      </c>
      <c r="BJ2151" s="55" t="str">
        <f>IF(AK2151=0,"정상",IF(AP2151="악성","악성",IF(AND(BL2151&gt;3,BI2151&lt;0.5),"악성",IF(AND(AP2151="정상",BL2151&lt;=3),"정상",IF(BI2151&gt;1,"정상","부진")))))</f>
        <v>정상</v>
      </c>
      <c r="BK2151" s="54">
        <v>46023</v>
      </c>
      <c r="BL2151" s="52">
        <f t="shared" si="393"/>
        <v>9</v>
      </c>
    </row>
    <row r="2152" spans="1:64" ht="17.100000000000001" customHeight="1">
      <c r="A2152" s="58" t="s">
        <v>5</v>
      </c>
      <c r="B2152" s="57" t="s">
        <v>5115</v>
      </c>
      <c r="C2152" s="56" t="s">
        <v>5116</v>
      </c>
      <c r="D2152" s="213">
        <v>0</v>
      </c>
      <c r="E2152" s="214">
        <v>0</v>
      </c>
      <c r="F2152" s="215">
        <v>0</v>
      </c>
      <c r="G2152" s="213">
        <v>1944</v>
      </c>
      <c r="H2152" s="216">
        <v>7435.3029829999996</v>
      </c>
      <c r="I2152" s="215">
        <v>14454229</v>
      </c>
      <c r="J2152" s="213">
        <v>0</v>
      </c>
      <c r="K2152" s="216">
        <v>0</v>
      </c>
      <c r="L2152" s="215">
        <v>0</v>
      </c>
      <c r="M2152" s="213">
        <v>0</v>
      </c>
      <c r="N2152" s="216">
        <v>0</v>
      </c>
      <c r="O2152" s="215">
        <v>0</v>
      </c>
      <c r="P2152" s="213">
        <v>0</v>
      </c>
      <c r="Q2152" s="216">
        <v>0</v>
      </c>
      <c r="R2152" s="215">
        <v>0</v>
      </c>
      <c r="S2152" s="213">
        <v>1944</v>
      </c>
      <c r="T2152" s="214">
        <v>7435.3029829999996</v>
      </c>
      <c r="U2152" s="217">
        <v>14454229</v>
      </c>
      <c r="V2152" s="213">
        <v>665</v>
      </c>
      <c r="W2152" s="216">
        <v>7424.7172929999997</v>
      </c>
      <c r="X2152" s="215">
        <v>4937437</v>
      </c>
      <c r="Y2152" s="213">
        <v>0</v>
      </c>
      <c r="Z2152" s="216">
        <v>0</v>
      </c>
      <c r="AA2152" s="215">
        <v>0</v>
      </c>
      <c r="AB2152" s="213">
        <v>13</v>
      </c>
      <c r="AC2152" s="216">
        <v>7382.6153839999997</v>
      </c>
      <c r="AD2152" s="215">
        <v>95974</v>
      </c>
      <c r="AE2152" s="213">
        <v>0</v>
      </c>
      <c r="AF2152" s="216">
        <v>0</v>
      </c>
      <c r="AG2152" s="215">
        <v>0</v>
      </c>
      <c r="AH2152" s="213">
        <v>678</v>
      </c>
      <c r="AI2152" s="214">
        <v>7423.9100289999997</v>
      </c>
      <c r="AJ2152" s="215">
        <v>5033411</v>
      </c>
      <c r="AK2152" s="218">
        <v>1266</v>
      </c>
      <c r="AL2152" s="214">
        <v>7441.4044999999996</v>
      </c>
      <c r="AM2152" s="215">
        <v>9420818</v>
      </c>
      <c r="AN2152" s="229">
        <f t="shared" si="385"/>
        <v>3.4376268243478305E-3</v>
      </c>
      <c r="AO2152" s="230">
        <f t="shared" si="386"/>
        <v>0.65123456790123457</v>
      </c>
      <c r="AP2152" s="38" t="s">
        <v>2</v>
      </c>
      <c r="AQ2152" s="38" t="str">
        <f t="shared" si="387"/>
        <v>상품</v>
      </c>
      <c r="AR2152" s="40">
        <f t="shared" si="388"/>
        <v>0</v>
      </c>
      <c r="AS2152" s="41">
        <f t="shared" si="389"/>
        <v>0</v>
      </c>
      <c r="AT2152" s="42">
        <f t="shared" si="390"/>
        <v>9420818</v>
      </c>
      <c r="AU2152" s="43">
        <f t="shared" si="391"/>
        <v>9420818</v>
      </c>
      <c r="AV2152" s="95">
        <f t="shared" si="383"/>
        <v>9420818.0969999991</v>
      </c>
      <c r="AW2152" s="61" t="str">
        <f t="shared" si="383"/>
        <v/>
      </c>
      <c r="AX2152" s="61" t="str">
        <f t="shared" si="383"/>
        <v/>
      </c>
      <c r="AY2152" s="61" t="str">
        <f t="shared" si="383"/>
        <v/>
      </c>
      <c r="AZ2152" s="44" t="str">
        <f t="shared" si="383"/>
        <v/>
      </c>
      <c r="BA2152" s="45"/>
      <c r="BB2152" s="97">
        <v>1266</v>
      </c>
      <c r="BC2152" s="98">
        <v>0</v>
      </c>
      <c r="BD2152" s="98">
        <v>0</v>
      </c>
      <c r="BE2152" s="98">
        <v>0</v>
      </c>
      <c r="BF2152" s="98">
        <v>0</v>
      </c>
      <c r="BG2152" s="99">
        <f t="shared" si="384"/>
        <v>1266</v>
      </c>
      <c r="BH2152" s="52">
        <f t="shared" si="392"/>
        <v>0</v>
      </c>
      <c r="BI2152" s="53">
        <f>IFERROR(IF(ROUND(V2152/((D2152+AK2152)/2),1)&lt;0,0,ROUND(V2152/((D2152+AK2152)/2),1)),0)</f>
        <v>1.1000000000000001</v>
      </c>
      <c r="BJ2152" s="55" t="str">
        <f>IF(AK2152=0,"정상",IF(AP2152="악성","악성",IF(AND(BL2152&gt;3,BI2152&lt;0.5),"악성",IF(AND(AP2152="정상",BL2152&lt;=3),"정상",IF(BI2152&gt;1,"정상","부진")))))</f>
        <v>정상</v>
      </c>
      <c r="BK2152" s="54">
        <v>46023</v>
      </c>
      <c r="BL2152" s="52">
        <f t="shared" si="393"/>
        <v>9</v>
      </c>
    </row>
    <row r="2153" spans="1:64" ht="17.100000000000001" customHeight="1">
      <c r="A2153" s="58" t="s">
        <v>5</v>
      </c>
      <c r="B2153" s="57" t="s">
        <v>5393</v>
      </c>
      <c r="C2153" s="56" t="s">
        <v>5394</v>
      </c>
      <c r="D2153" s="213">
        <v>0</v>
      </c>
      <c r="E2153" s="214">
        <v>0</v>
      </c>
      <c r="F2153" s="215">
        <v>0</v>
      </c>
      <c r="G2153" s="213">
        <v>2220</v>
      </c>
      <c r="H2153" s="216">
        <v>6365.3680180000001</v>
      </c>
      <c r="I2153" s="215">
        <v>14131117</v>
      </c>
      <c r="J2153" s="213">
        <v>0</v>
      </c>
      <c r="K2153" s="216">
        <v>0</v>
      </c>
      <c r="L2153" s="215">
        <v>0</v>
      </c>
      <c r="M2153" s="213">
        <v>0</v>
      </c>
      <c r="N2153" s="216">
        <v>0</v>
      </c>
      <c r="O2153" s="215">
        <v>0</v>
      </c>
      <c r="P2153" s="213">
        <v>0</v>
      </c>
      <c r="Q2153" s="216">
        <v>0</v>
      </c>
      <c r="R2153" s="215">
        <v>0</v>
      </c>
      <c r="S2153" s="213">
        <v>2220</v>
      </c>
      <c r="T2153" s="214">
        <v>6365.3680180000001</v>
      </c>
      <c r="U2153" s="217">
        <v>14131117</v>
      </c>
      <c r="V2153" s="213">
        <v>950</v>
      </c>
      <c r="W2153" s="216">
        <v>6383.1789470000003</v>
      </c>
      <c r="X2153" s="215">
        <v>6064020</v>
      </c>
      <c r="Y2153" s="213">
        <v>0</v>
      </c>
      <c r="Z2153" s="216">
        <v>0</v>
      </c>
      <c r="AA2153" s="215">
        <v>0</v>
      </c>
      <c r="AB2153" s="213">
        <v>4</v>
      </c>
      <c r="AC2153" s="216">
        <v>6352.75</v>
      </c>
      <c r="AD2153" s="215">
        <v>25411</v>
      </c>
      <c r="AE2153" s="213">
        <v>0</v>
      </c>
      <c r="AF2153" s="216">
        <v>0</v>
      </c>
      <c r="AG2153" s="215">
        <v>0</v>
      </c>
      <c r="AH2153" s="213">
        <v>954</v>
      </c>
      <c r="AI2153" s="214">
        <v>6383.0513620000002</v>
      </c>
      <c r="AJ2153" s="215">
        <v>6089431</v>
      </c>
      <c r="AK2153" s="218">
        <v>1266</v>
      </c>
      <c r="AL2153" s="214">
        <v>6352.0436</v>
      </c>
      <c r="AM2153" s="215">
        <v>8041686</v>
      </c>
      <c r="AN2153" s="229">
        <f t="shared" si="385"/>
        <v>2.9343859000972535E-3</v>
      </c>
      <c r="AO2153" s="230">
        <f t="shared" si="386"/>
        <v>0.57027027027027022</v>
      </c>
      <c r="AP2153" s="38" t="s">
        <v>2</v>
      </c>
      <c r="AQ2153" s="38" t="str">
        <f t="shared" si="387"/>
        <v>상품</v>
      </c>
      <c r="AR2153" s="40">
        <f t="shared" si="388"/>
        <v>0</v>
      </c>
      <c r="AS2153" s="41">
        <f t="shared" si="389"/>
        <v>0</v>
      </c>
      <c r="AT2153" s="42">
        <f t="shared" si="390"/>
        <v>8041686</v>
      </c>
      <c r="AU2153" s="43">
        <f t="shared" si="391"/>
        <v>8041686</v>
      </c>
      <c r="AV2153" s="95">
        <f t="shared" si="383"/>
        <v>8041687.1975999996</v>
      </c>
      <c r="AW2153" s="61" t="str">
        <f t="shared" si="383"/>
        <v/>
      </c>
      <c r="AX2153" s="61" t="str">
        <f t="shared" si="383"/>
        <v/>
      </c>
      <c r="AY2153" s="61" t="str">
        <f t="shared" si="383"/>
        <v/>
      </c>
      <c r="AZ2153" s="44" t="str">
        <f t="shared" si="383"/>
        <v/>
      </c>
      <c r="BA2153" s="45"/>
      <c r="BB2153" s="97">
        <v>1266</v>
      </c>
      <c r="BC2153" s="98">
        <v>0</v>
      </c>
      <c r="BD2153" s="98">
        <v>0</v>
      </c>
      <c r="BE2153" s="98">
        <v>0</v>
      </c>
      <c r="BF2153" s="98">
        <v>0</v>
      </c>
      <c r="BG2153" s="99">
        <f t="shared" si="384"/>
        <v>1266</v>
      </c>
      <c r="BH2153" s="52">
        <f t="shared" si="392"/>
        <v>0</v>
      </c>
      <c r="BI2153" s="53">
        <f>IFERROR(IF(ROUND(V2153/((D2153+AK2153)/2),1)&lt;0,0,ROUND(V2153/((D2153+AK2153)/2),1)),0)</f>
        <v>1.5</v>
      </c>
      <c r="BJ2153" s="55" t="str">
        <f>IF(AK2153=0,"정상",IF(AP2153="악성","악성",IF(AND(BL2153&gt;3,BI2153&lt;0.5),"악성",IF(AND(AP2153="정상",BL2153&lt;=3),"정상",IF(BI2153&gt;1,"정상","부진")))))</f>
        <v>정상</v>
      </c>
      <c r="BK2153" s="54">
        <v>46023</v>
      </c>
      <c r="BL2153" s="52">
        <f t="shared" si="393"/>
        <v>9</v>
      </c>
    </row>
    <row r="2154" spans="1:64" ht="17.100000000000001" customHeight="1">
      <c r="A2154" s="58" t="s">
        <v>5</v>
      </c>
      <c r="B2154" s="57" t="s">
        <v>5395</v>
      </c>
      <c r="C2154" s="56" t="s">
        <v>5396</v>
      </c>
      <c r="D2154" s="213">
        <v>0</v>
      </c>
      <c r="E2154" s="214">
        <v>0</v>
      </c>
      <c r="F2154" s="215">
        <v>0</v>
      </c>
      <c r="G2154" s="213">
        <v>2220</v>
      </c>
      <c r="H2154" s="216">
        <v>6365.3680180000001</v>
      </c>
      <c r="I2154" s="215">
        <v>14131117</v>
      </c>
      <c r="J2154" s="213">
        <v>0</v>
      </c>
      <c r="K2154" s="216">
        <v>0</v>
      </c>
      <c r="L2154" s="215">
        <v>0</v>
      </c>
      <c r="M2154" s="213">
        <v>2</v>
      </c>
      <c r="N2154" s="216">
        <v>6373</v>
      </c>
      <c r="O2154" s="215">
        <v>12746</v>
      </c>
      <c r="P2154" s="213">
        <v>0</v>
      </c>
      <c r="Q2154" s="216">
        <v>0</v>
      </c>
      <c r="R2154" s="215">
        <v>0</v>
      </c>
      <c r="S2154" s="213">
        <v>2222</v>
      </c>
      <c r="T2154" s="214">
        <v>6365.3748869999999</v>
      </c>
      <c r="U2154" s="217">
        <v>14143863</v>
      </c>
      <c r="V2154" s="213">
        <v>1103</v>
      </c>
      <c r="W2154" s="216">
        <v>6389.5648229999997</v>
      </c>
      <c r="X2154" s="215">
        <v>7047690</v>
      </c>
      <c r="Y2154" s="213">
        <v>0</v>
      </c>
      <c r="Z2154" s="216">
        <v>0</v>
      </c>
      <c r="AA2154" s="215">
        <v>0</v>
      </c>
      <c r="AB2154" s="213">
        <v>11</v>
      </c>
      <c r="AC2154" s="216">
        <v>6450</v>
      </c>
      <c r="AD2154" s="215">
        <v>70950</v>
      </c>
      <c r="AE2154" s="213">
        <v>0</v>
      </c>
      <c r="AF2154" s="216">
        <v>0</v>
      </c>
      <c r="AG2154" s="215">
        <v>0</v>
      </c>
      <c r="AH2154" s="213">
        <v>1114</v>
      </c>
      <c r="AI2154" s="214">
        <v>6390.1615789999996</v>
      </c>
      <c r="AJ2154" s="215">
        <v>7118640</v>
      </c>
      <c r="AK2154" s="218">
        <v>1108</v>
      </c>
      <c r="AL2154" s="214">
        <v>6340.4543999999996</v>
      </c>
      <c r="AM2154" s="215">
        <v>7025223</v>
      </c>
      <c r="AN2154" s="229">
        <f t="shared" si="385"/>
        <v>2.5634817519906805E-3</v>
      </c>
      <c r="AO2154" s="230">
        <f t="shared" si="386"/>
        <v>0.49864986498649866</v>
      </c>
      <c r="AP2154" s="38" t="s">
        <v>2</v>
      </c>
      <c r="AQ2154" s="38" t="str">
        <f t="shared" si="387"/>
        <v>상품</v>
      </c>
      <c r="AR2154" s="40">
        <f t="shared" si="388"/>
        <v>0</v>
      </c>
      <c r="AS2154" s="41">
        <f t="shared" si="389"/>
        <v>0</v>
      </c>
      <c r="AT2154" s="42">
        <f t="shared" si="390"/>
        <v>7025223</v>
      </c>
      <c r="AU2154" s="43">
        <f t="shared" si="391"/>
        <v>7025223</v>
      </c>
      <c r="AV2154" s="95">
        <f t="shared" si="383"/>
        <v>7025223.4751999993</v>
      </c>
      <c r="AW2154" s="61" t="str">
        <f t="shared" si="383"/>
        <v/>
      </c>
      <c r="AX2154" s="61" t="str">
        <f t="shared" si="383"/>
        <v/>
      </c>
      <c r="AY2154" s="61" t="str">
        <f t="shared" si="383"/>
        <v/>
      </c>
      <c r="AZ2154" s="44" t="str">
        <f t="shared" si="383"/>
        <v/>
      </c>
      <c r="BA2154" s="45"/>
      <c r="BB2154" s="97">
        <v>1108</v>
      </c>
      <c r="BC2154" s="98">
        <v>0</v>
      </c>
      <c r="BD2154" s="98">
        <v>0</v>
      </c>
      <c r="BE2154" s="98">
        <v>0</v>
      </c>
      <c r="BF2154" s="98">
        <v>0</v>
      </c>
      <c r="BG2154" s="99">
        <f t="shared" si="384"/>
        <v>1108</v>
      </c>
      <c r="BH2154" s="52">
        <f t="shared" si="392"/>
        <v>0</v>
      </c>
      <c r="BI2154" s="53">
        <f>IFERROR(IF(ROUND(V2154/((D2154+AK2154)/2),1)&lt;0,0,ROUND(V2154/((D2154+AK2154)/2),1)),0)</f>
        <v>2</v>
      </c>
      <c r="BJ2154" s="55" t="str">
        <f>IF(AK2154=0,"정상",IF(AP2154="악성","악성",IF(AND(BL2154&gt;3,BI2154&lt;0.5),"악성",IF(AND(AP2154="정상",BL2154&lt;=3),"정상",IF(BI2154&gt;1,"정상","부진")))))</f>
        <v>정상</v>
      </c>
      <c r="BK2154" s="54">
        <v>46023</v>
      </c>
      <c r="BL2154" s="52">
        <f t="shared" si="393"/>
        <v>9</v>
      </c>
    </row>
    <row r="2155" spans="1:64" ht="17.100000000000001" customHeight="1">
      <c r="A2155" s="58" t="s">
        <v>5</v>
      </c>
      <c r="B2155" s="57" t="s">
        <v>5397</v>
      </c>
      <c r="C2155" s="56" t="s">
        <v>5398</v>
      </c>
      <c r="D2155" s="213">
        <v>0</v>
      </c>
      <c r="E2155" s="214">
        <v>0</v>
      </c>
      <c r="F2155" s="215">
        <v>0</v>
      </c>
      <c r="G2155" s="213">
        <v>2220</v>
      </c>
      <c r="H2155" s="216">
        <v>6365.3680180000001</v>
      </c>
      <c r="I2155" s="215">
        <v>14131117</v>
      </c>
      <c r="J2155" s="213">
        <v>0</v>
      </c>
      <c r="K2155" s="216">
        <v>0</v>
      </c>
      <c r="L2155" s="215">
        <v>0</v>
      </c>
      <c r="M2155" s="213">
        <v>12</v>
      </c>
      <c r="N2155" s="216">
        <v>6349.75</v>
      </c>
      <c r="O2155" s="215">
        <v>76197</v>
      </c>
      <c r="P2155" s="213">
        <v>0</v>
      </c>
      <c r="Q2155" s="216">
        <v>0</v>
      </c>
      <c r="R2155" s="215">
        <v>0</v>
      </c>
      <c r="S2155" s="213">
        <v>2232</v>
      </c>
      <c r="T2155" s="214">
        <v>6365.2840500000002</v>
      </c>
      <c r="U2155" s="217">
        <v>14207314</v>
      </c>
      <c r="V2155" s="213">
        <v>928</v>
      </c>
      <c r="W2155" s="216">
        <v>6387.1540940000004</v>
      </c>
      <c r="X2155" s="215">
        <v>5927279</v>
      </c>
      <c r="Y2155" s="213">
        <v>0</v>
      </c>
      <c r="Z2155" s="216">
        <v>0</v>
      </c>
      <c r="AA2155" s="215">
        <v>0</v>
      </c>
      <c r="AB2155" s="213">
        <v>16</v>
      </c>
      <c r="AC2155" s="216">
        <v>6349.8125</v>
      </c>
      <c r="AD2155" s="215">
        <v>101597</v>
      </c>
      <c r="AE2155" s="213">
        <v>0</v>
      </c>
      <c r="AF2155" s="216">
        <v>0</v>
      </c>
      <c r="AG2155" s="215">
        <v>0</v>
      </c>
      <c r="AH2155" s="213">
        <v>944</v>
      </c>
      <c r="AI2155" s="214">
        <v>6386.5211859999999</v>
      </c>
      <c r="AJ2155" s="215">
        <v>6028876</v>
      </c>
      <c r="AK2155" s="218">
        <v>1288</v>
      </c>
      <c r="AL2155" s="214">
        <v>6349.7195000000002</v>
      </c>
      <c r="AM2155" s="215">
        <v>8178438</v>
      </c>
      <c r="AN2155" s="229">
        <f t="shared" si="385"/>
        <v>2.9842862742986459E-3</v>
      </c>
      <c r="AO2155" s="230">
        <f t="shared" si="386"/>
        <v>0.57706093189964158</v>
      </c>
      <c r="AP2155" s="38" t="s">
        <v>2</v>
      </c>
      <c r="AQ2155" s="38" t="str">
        <f t="shared" si="387"/>
        <v>상품</v>
      </c>
      <c r="AR2155" s="40">
        <f t="shared" si="388"/>
        <v>0</v>
      </c>
      <c r="AS2155" s="41">
        <f t="shared" si="389"/>
        <v>0</v>
      </c>
      <c r="AT2155" s="42">
        <f t="shared" si="390"/>
        <v>8178438</v>
      </c>
      <c r="AU2155" s="43">
        <f t="shared" si="391"/>
        <v>8178438</v>
      </c>
      <c r="AV2155" s="95">
        <f t="shared" si="383"/>
        <v>8178438.716</v>
      </c>
      <c r="AW2155" s="61" t="str">
        <f t="shared" si="383"/>
        <v/>
      </c>
      <c r="AX2155" s="61" t="str">
        <f t="shared" si="383"/>
        <v/>
      </c>
      <c r="AY2155" s="61" t="str">
        <f t="shared" si="383"/>
        <v/>
      </c>
      <c r="AZ2155" s="44" t="str">
        <f t="shared" si="383"/>
        <v/>
      </c>
      <c r="BA2155" s="45"/>
      <c r="BB2155" s="97">
        <v>1288</v>
      </c>
      <c r="BC2155" s="98">
        <v>0</v>
      </c>
      <c r="BD2155" s="98">
        <v>0</v>
      </c>
      <c r="BE2155" s="98">
        <v>0</v>
      </c>
      <c r="BF2155" s="98">
        <v>0</v>
      </c>
      <c r="BG2155" s="99">
        <f t="shared" si="384"/>
        <v>1288</v>
      </c>
      <c r="BH2155" s="52">
        <f t="shared" si="392"/>
        <v>0</v>
      </c>
      <c r="BI2155" s="53">
        <f>IFERROR(IF(ROUND(V2155/((D2155+AK2155)/2),1)&lt;0,0,ROUND(V2155/((D2155+AK2155)/2),1)),0)</f>
        <v>1.4</v>
      </c>
      <c r="BJ2155" s="55" t="str">
        <f>IF(AK2155=0,"정상",IF(AP2155="악성","악성",IF(AND(BL2155&gt;3,BI2155&lt;0.5),"악성",IF(AND(AP2155="정상",BL2155&lt;=3),"정상",IF(BI2155&gt;1,"정상","부진")))))</f>
        <v>정상</v>
      </c>
      <c r="BK2155" s="54">
        <v>46023</v>
      </c>
      <c r="BL2155" s="52">
        <f t="shared" si="393"/>
        <v>9</v>
      </c>
    </row>
    <row r="2156" spans="1:64" ht="17.100000000000001" customHeight="1">
      <c r="A2156" s="58" t="s">
        <v>5</v>
      </c>
      <c r="B2156" s="57" t="s">
        <v>5399</v>
      </c>
      <c r="C2156" s="56" t="s">
        <v>5400</v>
      </c>
      <c r="D2156" s="213">
        <v>0</v>
      </c>
      <c r="E2156" s="214">
        <v>0</v>
      </c>
      <c r="F2156" s="215">
        <v>0</v>
      </c>
      <c r="G2156" s="213">
        <v>2220</v>
      </c>
      <c r="H2156" s="216">
        <v>6365.3680180000001</v>
      </c>
      <c r="I2156" s="215">
        <v>14131117</v>
      </c>
      <c r="J2156" s="213">
        <v>0</v>
      </c>
      <c r="K2156" s="216">
        <v>0</v>
      </c>
      <c r="L2156" s="215">
        <v>0</v>
      </c>
      <c r="M2156" s="213">
        <v>0</v>
      </c>
      <c r="N2156" s="216">
        <v>0</v>
      </c>
      <c r="O2156" s="215">
        <v>0</v>
      </c>
      <c r="P2156" s="213">
        <v>0</v>
      </c>
      <c r="Q2156" s="216">
        <v>0</v>
      </c>
      <c r="R2156" s="215">
        <v>0</v>
      </c>
      <c r="S2156" s="213">
        <v>2220</v>
      </c>
      <c r="T2156" s="214">
        <v>6365.3680180000001</v>
      </c>
      <c r="U2156" s="217">
        <v>14131117</v>
      </c>
      <c r="V2156" s="213">
        <v>899</v>
      </c>
      <c r="W2156" s="216">
        <v>6390.8743039999999</v>
      </c>
      <c r="X2156" s="215">
        <v>5745396</v>
      </c>
      <c r="Y2156" s="213">
        <v>0</v>
      </c>
      <c r="Z2156" s="216">
        <v>0</v>
      </c>
      <c r="AA2156" s="215">
        <v>0</v>
      </c>
      <c r="AB2156" s="213">
        <v>2</v>
      </c>
      <c r="AC2156" s="216">
        <v>6348.5</v>
      </c>
      <c r="AD2156" s="215">
        <v>12697</v>
      </c>
      <c r="AE2156" s="213">
        <v>0</v>
      </c>
      <c r="AF2156" s="216">
        <v>0</v>
      </c>
      <c r="AG2156" s="215">
        <v>0</v>
      </c>
      <c r="AH2156" s="213">
        <v>901</v>
      </c>
      <c r="AI2156" s="214">
        <v>6390.7802439999996</v>
      </c>
      <c r="AJ2156" s="215">
        <v>5758093</v>
      </c>
      <c r="AK2156" s="218">
        <v>1319</v>
      </c>
      <c r="AL2156" s="214">
        <v>6348.0096000000003</v>
      </c>
      <c r="AM2156" s="215">
        <v>8373024</v>
      </c>
      <c r="AN2156" s="229">
        <f t="shared" si="385"/>
        <v>3.0552900929949147E-3</v>
      </c>
      <c r="AO2156" s="230">
        <f t="shared" si="386"/>
        <v>0.59414414414414418</v>
      </c>
      <c r="AP2156" s="38" t="s">
        <v>2</v>
      </c>
      <c r="AQ2156" s="38" t="str">
        <f t="shared" si="387"/>
        <v>상품</v>
      </c>
      <c r="AR2156" s="40">
        <f t="shared" si="388"/>
        <v>0</v>
      </c>
      <c r="AS2156" s="41">
        <f t="shared" si="389"/>
        <v>0</v>
      </c>
      <c r="AT2156" s="42">
        <f t="shared" si="390"/>
        <v>8373024</v>
      </c>
      <c r="AU2156" s="43">
        <f t="shared" si="391"/>
        <v>8373024</v>
      </c>
      <c r="AV2156" s="95">
        <f t="shared" si="383"/>
        <v>8373024.6624000007</v>
      </c>
      <c r="AW2156" s="61" t="str">
        <f t="shared" si="383"/>
        <v/>
      </c>
      <c r="AX2156" s="61" t="str">
        <f t="shared" si="383"/>
        <v/>
      </c>
      <c r="AY2156" s="61" t="str">
        <f t="shared" si="383"/>
        <v/>
      </c>
      <c r="AZ2156" s="44" t="str">
        <f t="shared" si="383"/>
        <v/>
      </c>
      <c r="BA2156" s="45"/>
      <c r="BB2156" s="97">
        <v>1319</v>
      </c>
      <c r="BC2156" s="98">
        <v>0</v>
      </c>
      <c r="BD2156" s="98">
        <v>0</v>
      </c>
      <c r="BE2156" s="98">
        <v>0</v>
      </c>
      <c r="BF2156" s="98">
        <v>0</v>
      </c>
      <c r="BG2156" s="99">
        <f t="shared" si="384"/>
        <v>1319</v>
      </c>
      <c r="BH2156" s="52">
        <f t="shared" si="392"/>
        <v>0</v>
      </c>
      <c r="BI2156" s="53">
        <f>IFERROR(IF(ROUND(V2156/((D2156+AK2156)/2),1)&lt;0,0,ROUND(V2156/((D2156+AK2156)/2),1)),0)</f>
        <v>1.4</v>
      </c>
      <c r="BJ2156" s="55" t="str">
        <f>IF(AK2156=0,"정상",IF(AP2156="악성","악성",IF(AND(BL2156&gt;3,BI2156&lt;0.5),"악성",IF(AND(AP2156="정상",BL2156&lt;=3),"정상",IF(BI2156&gt;1,"정상","부진")))))</f>
        <v>정상</v>
      </c>
      <c r="BK2156" s="54">
        <v>46023</v>
      </c>
      <c r="BL2156" s="52">
        <f t="shared" si="393"/>
        <v>9</v>
      </c>
    </row>
    <row r="2157" spans="1:64" ht="17.100000000000001" customHeight="1">
      <c r="A2157" s="58" t="s">
        <v>5</v>
      </c>
      <c r="B2157" s="57" t="s">
        <v>5401</v>
      </c>
      <c r="C2157" s="56" t="s">
        <v>5402</v>
      </c>
      <c r="D2157" s="213">
        <v>0</v>
      </c>
      <c r="E2157" s="214">
        <v>0</v>
      </c>
      <c r="F2157" s="215">
        <v>0</v>
      </c>
      <c r="G2157" s="213">
        <v>2220</v>
      </c>
      <c r="H2157" s="216">
        <v>6365.3680180000001</v>
      </c>
      <c r="I2157" s="215">
        <v>14131117</v>
      </c>
      <c r="J2157" s="213">
        <v>0</v>
      </c>
      <c r="K2157" s="216">
        <v>0</v>
      </c>
      <c r="L2157" s="215">
        <v>0</v>
      </c>
      <c r="M2157" s="213">
        <v>6</v>
      </c>
      <c r="N2157" s="216">
        <v>6541.5</v>
      </c>
      <c r="O2157" s="215">
        <v>39249</v>
      </c>
      <c r="P2157" s="213">
        <v>0</v>
      </c>
      <c r="Q2157" s="216">
        <v>0</v>
      </c>
      <c r="R2157" s="215">
        <v>0</v>
      </c>
      <c r="S2157" s="213">
        <v>2226</v>
      </c>
      <c r="T2157" s="214">
        <v>6365.8427670000001</v>
      </c>
      <c r="U2157" s="217">
        <v>14170366</v>
      </c>
      <c r="V2157" s="213">
        <v>963</v>
      </c>
      <c r="W2157" s="216">
        <v>6386.1266869999999</v>
      </c>
      <c r="X2157" s="215">
        <v>6149840</v>
      </c>
      <c r="Y2157" s="213">
        <v>0</v>
      </c>
      <c r="Z2157" s="216">
        <v>0</v>
      </c>
      <c r="AA2157" s="215">
        <v>0</v>
      </c>
      <c r="AB2157" s="213">
        <v>3</v>
      </c>
      <c r="AC2157" s="216">
        <v>6351</v>
      </c>
      <c r="AD2157" s="215">
        <v>19053</v>
      </c>
      <c r="AE2157" s="213">
        <v>0</v>
      </c>
      <c r="AF2157" s="216">
        <v>0</v>
      </c>
      <c r="AG2157" s="215">
        <v>0</v>
      </c>
      <c r="AH2157" s="213">
        <v>966</v>
      </c>
      <c r="AI2157" s="214">
        <v>6386.0175980000004</v>
      </c>
      <c r="AJ2157" s="215">
        <v>6168893</v>
      </c>
      <c r="AK2157" s="218">
        <v>1260</v>
      </c>
      <c r="AL2157" s="214">
        <v>6350.3752999999997</v>
      </c>
      <c r="AM2157" s="215">
        <v>8001473</v>
      </c>
      <c r="AN2157" s="229">
        <f t="shared" si="385"/>
        <v>2.9197123030181571E-3</v>
      </c>
      <c r="AO2157" s="230">
        <f t="shared" si="386"/>
        <v>0.56603773584905659</v>
      </c>
      <c r="AP2157" s="38" t="s">
        <v>2</v>
      </c>
      <c r="AQ2157" s="38" t="str">
        <f t="shared" si="387"/>
        <v>상품</v>
      </c>
      <c r="AR2157" s="40">
        <f t="shared" si="388"/>
        <v>0</v>
      </c>
      <c r="AS2157" s="41">
        <f t="shared" si="389"/>
        <v>0</v>
      </c>
      <c r="AT2157" s="42">
        <f t="shared" si="390"/>
        <v>8001473</v>
      </c>
      <c r="AU2157" s="43">
        <f t="shared" si="391"/>
        <v>8001473</v>
      </c>
      <c r="AV2157" s="95">
        <f t="shared" si="383"/>
        <v>8001472.8779999996</v>
      </c>
      <c r="AW2157" s="61" t="str">
        <f t="shared" si="383"/>
        <v/>
      </c>
      <c r="AX2157" s="61" t="str">
        <f t="shared" si="383"/>
        <v/>
      </c>
      <c r="AY2157" s="61" t="str">
        <f t="shared" si="383"/>
        <v/>
      </c>
      <c r="AZ2157" s="44" t="str">
        <f t="shared" si="383"/>
        <v/>
      </c>
      <c r="BA2157" s="45"/>
      <c r="BB2157" s="97">
        <v>1260</v>
      </c>
      <c r="BC2157" s="98">
        <v>0</v>
      </c>
      <c r="BD2157" s="98">
        <v>0</v>
      </c>
      <c r="BE2157" s="98">
        <v>0</v>
      </c>
      <c r="BF2157" s="98">
        <v>0</v>
      </c>
      <c r="BG2157" s="99">
        <f t="shared" si="384"/>
        <v>1260</v>
      </c>
      <c r="BH2157" s="52">
        <f t="shared" si="392"/>
        <v>0</v>
      </c>
      <c r="BI2157" s="53">
        <f>IFERROR(IF(ROUND(V2157/((D2157+AK2157)/2),1)&lt;0,0,ROUND(V2157/((D2157+AK2157)/2),1)),0)</f>
        <v>1.5</v>
      </c>
      <c r="BJ2157" s="55" t="str">
        <f>IF(AK2157=0,"정상",IF(AP2157="악성","악성",IF(AND(BL2157&gt;3,BI2157&lt;0.5),"악성",IF(AND(AP2157="정상",BL2157&lt;=3),"정상",IF(BI2157&gt;1,"정상","부진")))))</f>
        <v>정상</v>
      </c>
      <c r="BK2157" s="54">
        <v>46023</v>
      </c>
      <c r="BL2157" s="52">
        <f t="shared" si="393"/>
        <v>9</v>
      </c>
    </row>
    <row r="2158" spans="1:64" ht="17.100000000000001" customHeight="1">
      <c r="A2158" s="58" t="s">
        <v>5</v>
      </c>
      <c r="B2158" s="57" t="s">
        <v>5403</v>
      </c>
      <c r="C2158" s="56" t="s">
        <v>5404</v>
      </c>
      <c r="D2158" s="213">
        <v>0</v>
      </c>
      <c r="E2158" s="214">
        <v>0</v>
      </c>
      <c r="F2158" s="215">
        <v>0</v>
      </c>
      <c r="G2158" s="213">
        <v>2220</v>
      </c>
      <c r="H2158" s="216">
        <v>6365.3680180000001</v>
      </c>
      <c r="I2158" s="215">
        <v>14131117</v>
      </c>
      <c r="J2158" s="213">
        <v>0</v>
      </c>
      <c r="K2158" s="216">
        <v>0</v>
      </c>
      <c r="L2158" s="215">
        <v>0</v>
      </c>
      <c r="M2158" s="213">
        <v>12</v>
      </c>
      <c r="N2158" s="216">
        <v>6330.5833329999996</v>
      </c>
      <c r="O2158" s="215">
        <v>75967</v>
      </c>
      <c r="P2158" s="213">
        <v>0</v>
      </c>
      <c r="Q2158" s="216">
        <v>0</v>
      </c>
      <c r="R2158" s="215">
        <v>0</v>
      </c>
      <c r="S2158" s="213">
        <v>2232</v>
      </c>
      <c r="T2158" s="214">
        <v>6365.1810029999997</v>
      </c>
      <c r="U2158" s="217">
        <v>14207084</v>
      </c>
      <c r="V2158" s="213">
        <v>1702</v>
      </c>
      <c r="W2158" s="216">
        <v>6375.9582840000003</v>
      </c>
      <c r="X2158" s="215">
        <v>10851881</v>
      </c>
      <c r="Y2158" s="213">
        <v>0</v>
      </c>
      <c r="Z2158" s="216">
        <v>0</v>
      </c>
      <c r="AA2158" s="215">
        <v>0</v>
      </c>
      <c r="AB2158" s="213">
        <v>18</v>
      </c>
      <c r="AC2158" s="216">
        <v>6330.7222220000003</v>
      </c>
      <c r="AD2158" s="215">
        <v>113953</v>
      </c>
      <c r="AE2158" s="213">
        <v>0</v>
      </c>
      <c r="AF2158" s="216">
        <v>0</v>
      </c>
      <c r="AG2158" s="215">
        <v>0</v>
      </c>
      <c r="AH2158" s="213">
        <v>1720</v>
      </c>
      <c r="AI2158" s="214">
        <v>6375.4848830000001</v>
      </c>
      <c r="AJ2158" s="215">
        <v>10965834</v>
      </c>
      <c r="AK2158" s="218">
        <v>512</v>
      </c>
      <c r="AL2158" s="214">
        <v>6330.5681999999997</v>
      </c>
      <c r="AM2158" s="215">
        <v>3241250</v>
      </c>
      <c r="AN2158" s="229">
        <f t="shared" si="385"/>
        <v>1.1827219190963466E-3</v>
      </c>
      <c r="AO2158" s="230">
        <f t="shared" si="386"/>
        <v>0.22939068100358423</v>
      </c>
      <c r="AP2158" s="38" t="s">
        <v>2</v>
      </c>
      <c r="AQ2158" s="38" t="str">
        <f t="shared" si="387"/>
        <v>상품</v>
      </c>
      <c r="AR2158" s="40">
        <f t="shared" si="388"/>
        <v>0</v>
      </c>
      <c r="AS2158" s="41">
        <f t="shared" si="389"/>
        <v>0</v>
      </c>
      <c r="AT2158" s="42">
        <f t="shared" si="390"/>
        <v>3241250</v>
      </c>
      <c r="AU2158" s="43">
        <f t="shared" si="391"/>
        <v>3241250</v>
      </c>
      <c r="AV2158" s="95">
        <f t="shared" si="383"/>
        <v>3241250.9183999998</v>
      </c>
      <c r="AW2158" s="61" t="str">
        <f t="shared" si="383"/>
        <v/>
      </c>
      <c r="AX2158" s="61" t="str">
        <f t="shared" si="383"/>
        <v/>
      </c>
      <c r="AY2158" s="61" t="str">
        <f t="shared" si="383"/>
        <v/>
      </c>
      <c r="AZ2158" s="44" t="str">
        <f t="shared" si="383"/>
        <v/>
      </c>
      <c r="BA2158" s="45"/>
      <c r="BB2158" s="97">
        <v>512</v>
      </c>
      <c r="BC2158" s="98">
        <v>0</v>
      </c>
      <c r="BD2158" s="98">
        <v>0</v>
      </c>
      <c r="BE2158" s="98">
        <v>0</v>
      </c>
      <c r="BF2158" s="98">
        <v>0</v>
      </c>
      <c r="BG2158" s="99">
        <f t="shared" si="384"/>
        <v>512</v>
      </c>
      <c r="BH2158" s="52">
        <f t="shared" si="392"/>
        <v>0</v>
      </c>
      <c r="BI2158" s="53">
        <f>IFERROR(IF(ROUND(V2158/((D2158+AK2158)/2),1)&lt;0,0,ROUND(V2158/((D2158+AK2158)/2),1)),0)</f>
        <v>6.6</v>
      </c>
      <c r="BJ2158" s="55" t="str">
        <f>IF(AK2158=0,"정상",IF(AP2158="악성","악성",IF(AND(BL2158&gt;3,BI2158&lt;0.5),"악성",IF(AND(AP2158="정상",BL2158&lt;=3),"정상",IF(BI2158&gt;1,"정상","부진")))))</f>
        <v>정상</v>
      </c>
      <c r="BK2158" s="54">
        <v>46023</v>
      </c>
      <c r="BL2158" s="52">
        <f t="shared" si="393"/>
        <v>9</v>
      </c>
    </row>
    <row r="2159" spans="1:64" ht="17.100000000000001" customHeight="1">
      <c r="A2159" s="58" t="s">
        <v>5</v>
      </c>
      <c r="B2159" s="57" t="s">
        <v>5405</v>
      </c>
      <c r="C2159" s="56" t="s">
        <v>5406</v>
      </c>
      <c r="D2159" s="213">
        <v>0</v>
      </c>
      <c r="E2159" s="214">
        <v>0</v>
      </c>
      <c r="F2159" s="215">
        <v>0</v>
      </c>
      <c r="G2159" s="213">
        <v>2376</v>
      </c>
      <c r="H2159" s="216">
        <v>7059.5340900000001</v>
      </c>
      <c r="I2159" s="215">
        <v>16773453</v>
      </c>
      <c r="J2159" s="213">
        <v>0</v>
      </c>
      <c r="K2159" s="216">
        <v>0</v>
      </c>
      <c r="L2159" s="215">
        <v>0</v>
      </c>
      <c r="M2159" s="213">
        <v>0</v>
      </c>
      <c r="N2159" s="216">
        <v>0</v>
      </c>
      <c r="O2159" s="215">
        <v>0</v>
      </c>
      <c r="P2159" s="213">
        <v>0</v>
      </c>
      <c r="Q2159" s="216">
        <v>0</v>
      </c>
      <c r="R2159" s="215">
        <v>0</v>
      </c>
      <c r="S2159" s="213">
        <v>2376</v>
      </c>
      <c r="T2159" s="214">
        <v>7059.5340900000001</v>
      </c>
      <c r="U2159" s="217">
        <v>16773453</v>
      </c>
      <c r="V2159" s="213">
        <v>864</v>
      </c>
      <c r="W2159" s="216">
        <v>7085.8611110000002</v>
      </c>
      <c r="X2159" s="215">
        <v>6122184</v>
      </c>
      <c r="Y2159" s="213">
        <v>0</v>
      </c>
      <c r="Z2159" s="216">
        <v>0</v>
      </c>
      <c r="AA2159" s="215">
        <v>0</v>
      </c>
      <c r="AB2159" s="213">
        <v>2</v>
      </c>
      <c r="AC2159" s="216">
        <v>7045</v>
      </c>
      <c r="AD2159" s="215">
        <v>14090</v>
      </c>
      <c r="AE2159" s="213">
        <v>0</v>
      </c>
      <c r="AF2159" s="216">
        <v>0</v>
      </c>
      <c r="AG2159" s="215">
        <v>0</v>
      </c>
      <c r="AH2159" s="213">
        <v>866</v>
      </c>
      <c r="AI2159" s="214">
        <v>7085.7667430000001</v>
      </c>
      <c r="AJ2159" s="215">
        <v>6136274</v>
      </c>
      <c r="AK2159" s="218">
        <v>1510</v>
      </c>
      <c r="AL2159" s="214">
        <v>7044.4894999999997</v>
      </c>
      <c r="AM2159" s="215">
        <v>10637179</v>
      </c>
      <c r="AN2159" s="229">
        <f t="shared" si="385"/>
        <v>3.8814731232244834E-3</v>
      </c>
      <c r="AO2159" s="230">
        <f t="shared" si="386"/>
        <v>0.63552188552188549</v>
      </c>
      <c r="AP2159" s="38" t="s">
        <v>2</v>
      </c>
      <c r="AQ2159" s="38" t="str">
        <f t="shared" si="387"/>
        <v>상품</v>
      </c>
      <c r="AR2159" s="40">
        <f t="shared" si="388"/>
        <v>0</v>
      </c>
      <c r="AS2159" s="41">
        <f t="shared" si="389"/>
        <v>0</v>
      </c>
      <c r="AT2159" s="42">
        <f t="shared" si="390"/>
        <v>10637179</v>
      </c>
      <c r="AU2159" s="43">
        <f t="shared" si="391"/>
        <v>10637179</v>
      </c>
      <c r="AV2159" s="95">
        <f t="shared" si="383"/>
        <v>10637179.145</v>
      </c>
      <c r="AW2159" s="61" t="str">
        <f t="shared" si="383"/>
        <v/>
      </c>
      <c r="AX2159" s="61" t="str">
        <f t="shared" si="383"/>
        <v/>
      </c>
      <c r="AY2159" s="61" t="str">
        <f t="shared" si="383"/>
        <v/>
      </c>
      <c r="AZ2159" s="44" t="str">
        <f t="shared" si="383"/>
        <v/>
      </c>
      <c r="BA2159" s="45"/>
      <c r="BB2159" s="97">
        <v>1510</v>
      </c>
      <c r="BC2159" s="98">
        <v>0</v>
      </c>
      <c r="BD2159" s="98">
        <v>0</v>
      </c>
      <c r="BE2159" s="98">
        <v>0</v>
      </c>
      <c r="BF2159" s="98">
        <v>0</v>
      </c>
      <c r="BG2159" s="99">
        <f t="shared" si="384"/>
        <v>1510</v>
      </c>
      <c r="BH2159" s="52">
        <f t="shared" si="392"/>
        <v>0</v>
      </c>
      <c r="BI2159" s="53">
        <f>IFERROR(IF(ROUND(V2159/((D2159+AK2159)/2),1)&lt;0,0,ROUND(V2159/((D2159+AK2159)/2),1)),0)</f>
        <v>1.1000000000000001</v>
      </c>
      <c r="BJ2159" s="55" t="str">
        <f>IF(AK2159=0,"정상",IF(AP2159="악성","악성",IF(AND(BL2159&gt;3,BI2159&lt;0.5),"악성",IF(AND(AP2159="정상",BL2159&lt;=3),"정상",IF(BI2159&gt;1,"정상","부진")))))</f>
        <v>정상</v>
      </c>
      <c r="BK2159" s="54">
        <v>46023</v>
      </c>
      <c r="BL2159" s="52">
        <f t="shared" si="393"/>
        <v>9</v>
      </c>
    </row>
    <row r="2160" spans="1:64" ht="17.100000000000001" customHeight="1">
      <c r="A2160" s="58" t="s">
        <v>5</v>
      </c>
      <c r="B2160" s="57" t="s">
        <v>5407</v>
      </c>
      <c r="C2160" s="56" t="s">
        <v>5408</v>
      </c>
      <c r="D2160" s="213">
        <v>0</v>
      </c>
      <c r="E2160" s="214">
        <v>0</v>
      </c>
      <c r="F2160" s="215">
        <v>0</v>
      </c>
      <c r="G2160" s="213">
        <v>2304</v>
      </c>
      <c r="H2160" s="216">
        <v>7062.5321180000001</v>
      </c>
      <c r="I2160" s="215">
        <v>16272074</v>
      </c>
      <c r="J2160" s="213">
        <v>0</v>
      </c>
      <c r="K2160" s="216">
        <v>0</v>
      </c>
      <c r="L2160" s="215">
        <v>0</v>
      </c>
      <c r="M2160" s="213">
        <v>0</v>
      </c>
      <c r="N2160" s="216">
        <v>0</v>
      </c>
      <c r="O2160" s="215">
        <v>0</v>
      </c>
      <c r="P2160" s="213">
        <v>0</v>
      </c>
      <c r="Q2160" s="216">
        <v>0</v>
      </c>
      <c r="R2160" s="215">
        <v>0</v>
      </c>
      <c r="S2160" s="213">
        <v>2304</v>
      </c>
      <c r="T2160" s="214">
        <v>7062.5321180000001</v>
      </c>
      <c r="U2160" s="217">
        <v>16272074</v>
      </c>
      <c r="V2160" s="213">
        <v>819</v>
      </c>
      <c r="W2160" s="216">
        <v>7095.7411469999997</v>
      </c>
      <c r="X2160" s="215">
        <v>5811412</v>
      </c>
      <c r="Y2160" s="213">
        <v>0</v>
      </c>
      <c r="Z2160" s="216">
        <v>0</v>
      </c>
      <c r="AA2160" s="215">
        <v>0</v>
      </c>
      <c r="AB2160" s="213">
        <v>1</v>
      </c>
      <c r="AC2160" s="216">
        <v>7045</v>
      </c>
      <c r="AD2160" s="215">
        <v>7045</v>
      </c>
      <c r="AE2160" s="213">
        <v>0</v>
      </c>
      <c r="AF2160" s="216">
        <v>0</v>
      </c>
      <c r="AG2160" s="215">
        <v>0</v>
      </c>
      <c r="AH2160" s="213">
        <v>820</v>
      </c>
      <c r="AI2160" s="214">
        <v>7095.6792679999999</v>
      </c>
      <c r="AJ2160" s="215">
        <v>5818457</v>
      </c>
      <c r="AK2160" s="218">
        <v>1484</v>
      </c>
      <c r="AL2160" s="214">
        <v>7044.2166999999999</v>
      </c>
      <c r="AM2160" s="215">
        <v>10453617</v>
      </c>
      <c r="AN2160" s="229">
        <f t="shared" si="385"/>
        <v>3.814491927416334E-3</v>
      </c>
      <c r="AO2160" s="230">
        <f t="shared" si="386"/>
        <v>0.64409722222222221</v>
      </c>
      <c r="AP2160" s="38" t="s">
        <v>2</v>
      </c>
      <c r="AQ2160" s="38" t="str">
        <f t="shared" si="387"/>
        <v>상품</v>
      </c>
      <c r="AR2160" s="40">
        <f t="shared" si="388"/>
        <v>0</v>
      </c>
      <c r="AS2160" s="41">
        <f t="shared" si="389"/>
        <v>0</v>
      </c>
      <c r="AT2160" s="42">
        <f t="shared" si="390"/>
        <v>10453617</v>
      </c>
      <c r="AU2160" s="43">
        <f t="shared" si="391"/>
        <v>10453617</v>
      </c>
      <c r="AV2160" s="95">
        <f t="shared" si="383"/>
        <v>10453617.582799999</v>
      </c>
      <c r="AW2160" s="61" t="str">
        <f t="shared" si="383"/>
        <v/>
      </c>
      <c r="AX2160" s="61" t="str">
        <f t="shared" si="383"/>
        <v/>
      </c>
      <c r="AY2160" s="61" t="str">
        <f t="shared" si="383"/>
        <v/>
      </c>
      <c r="AZ2160" s="44" t="str">
        <f t="shared" si="383"/>
        <v/>
      </c>
      <c r="BA2160" s="45"/>
      <c r="BB2160" s="97">
        <v>1484</v>
      </c>
      <c r="BC2160" s="98">
        <v>0</v>
      </c>
      <c r="BD2160" s="98">
        <v>0</v>
      </c>
      <c r="BE2160" s="98">
        <v>0</v>
      </c>
      <c r="BF2160" s="98">
        <v>0</v>
      </c>
      <c r="BG2160" s="99">
        <f t="shared" si="384"/>
        <v>1484</v>
      </c>
      <c r="BH2160" s="52">
        <f t="shared" si="392"/>
        <v>0</v>
      </c>
      <c r="BI2160" s="53">
        <f>IFERROR(IF(ROUND(V2160/((D2160+AK2160)/2),1)&lt;0,0,ROUND(V2160/((D2160+AK2160)/2),1)),0)</f>
        <v>1.1000000000000001</v>
      </c>
      <c r="BJ2160" s="55" t="str">
        <f>IF(AK2160=0,"정상",IF(AP2160="악성","악성",IF(AND(BL2160&gt;3,BI2160&lt;0.5),"악성",IF(AND(AP2160="정상",BL2160&lt;=3),"정상",IF(BI2160&gt;1,"정상","부진")))))</f>
        <v>정상</v>
      </c>
      <c r="BK2160" s="54">
        <v>46023</v>
      </c>
      <c r="BL2160" s="52">
        <f t="shared" si="393"/>
        <v>9</v>
      </c>
    </row>
    <row r="2161" spans="1:64" ht="17.100000000000001" customHeight="1">
      <c r="A2161" s="58" t="s">
        <v>5</v>
      </c>
      <c r="B2161" s="57" t="s">
        <v>5409</v>
      </c>
      <c r="C2161" s="56" t="s">
        <v>5410</v>
      </c>
      <c r="D2161" s="213">
        <v>0</v>
      </c>
      <c r="E2161" s="214">
        <v>0</v>
      </c>
      <c r="F2161" s="215">
        <v>0</v>
      </c>
      <c r="G2161" s="213">
        <v>2304</v>
      </c>
      <c r="H2161" s="216">
        <v>7062.5321180000001</v>
      </c>
      <c r="I2161" s="215">
        <v>16272074</v>
      </c>
      <c r="J2161" s="213">
        <v>0</v>
      </c>
      <c r="K2161" s="216">
        <v>0</v>
      </c>
      <c r="L2161" s="215">
        <v>0</v>
      </c>
      <c r="M2161" s="213">
        <v>0</v>
      </c>
      <c r="N2161" s="216">
        <v>0</v>
      </c>
      <c r="O2161" s="215">
        <v>0</v>
      </c>
      <c r="P2161" s="213">
        <v>0</v>
      </c>
      <c r="Q2161" s="216">
        <v>0</v>
      </c>
      <c r="R2161" s="215">
        <v>0</v>
      </c>
      <c r="S2161" s="213">
        <v>2304</v>
      </c>
      <c r="T2161" s="214">
        <v>7062.5321180000001</v>
      </c>
      <c r="U2161" s="217">
        <v>16272074</v>
      </c>
      <c r="V2161" s="213">
        <v>752</v>
      </c>
      <c r="W2161" s="216">
        <v>7088.3563819999999</v>
      </c>
      <c r="X2161" s="215">
        <v>5330444</v>
      </c>
      <c r="Y2161" s="213">
        <v>0</v>
      </c>
      <c r="Z2161" s="216">
        <v>0</v>
      </c>
      <c r="AA2161" s="215">
        <v>0</v>
      </c>
      <c r="AB2161" s="213">
        <v>1</v>
      </c>
      <c r="AC2161" s="216">
        <v>7051</v>
      </c>
      <c r="AD2161" s="215">
        <v>7051</v>
      </c>
      <c r="AE2161" s="213">
        <v>0</v>
      </c>
      <c r="AF2161" s="216">
        <v>0</v>
      </c>
      <c r="AG2161" s="215">
        <v>0</v>
      </c>
      <c r="AH2161" s="213">
        <v>753</v>
      </c>
      <c r="AI2161" s="214">
        <v>7088.3067719999999</v>
      </c>
      <c r="AJ2161" s="215">
        <v>5337495</v>
      </c>
      <c r="AK2161" s="218">
        <v>1551</v>
      </c>
      <c r="AL2161" s="214">
        <v>7050.0190000000002</v>
      </c>
      <c r="AM2161" s="215">
        <v>10934579</v>
      </c>
      <c r="AN2161" s="229">
        <f t="shared" si="385"/>
        <v>3.9899934467846074E-3</v>
      </c>
      <c r="AO2161" s="230">
        <f t="shared" si="386"/>
        <v>0.67317708333333337</v>
      </c>
      <c r="AP2161" s="38" t="s">
        <v>2</v>
      </c>
      <c r="AQ2161" s="38" t="str">
        <f t="shared" si="387"/>
        <v>상품</v>
      </c>
      <c r="AR2161" s="40">
        <f t="shared" si="388"/>
        <v>0</v>
      </c>
      <c r="AS2161" s="41">
        <f t="shared" si="389"/>
        <v>0</v>
      </c>
      <c r="AT2161" s="42">
        <f t="shared" si="390"/>
        <v>10934579</v>
      </c>
      <c r="AU2161" s="43">
        <f t="shared" si="391"/>
        <v>10934579</v>
      </c>
      <c r="AV2161" s="95">
        <f t="shared" si="383"/>
        <v>10934579.469000001</v>
      </c>
      <c r="AW2161" s="61" t="str">
        <f t="shared" si="383"/>
        <v/>
      </c>
      <c r="AX2161" s="61" t="str">
        <f t="shared" si="383"/>
        <v/>
      </c>
      <c r="AY2161" s="61" t="str">
        <f t="shared" si="383"/>
        <v/>
      </c>
      <c r="AZ2161" s="44" t="str">
        <f t="shared" si="383"/>
        <v/>
      </c>
      <c r="BA2161" s="45"/>
      <c r="BB2161" s="97">
        <v>1551</v>
      </c>
      <c r="BC2161" s="98">
        <v>0</v>
      </c>
      <c r="BD2161" s="98">
        <v>0</v>
      </c>
      <c r="BE2161" s="98">
        <v>0</v>
      </c>
      <c r="BF2161" s="98">
        <v>0</v>
      </c>
      <c r="BG2161" s="99">
        <f t="shared" si="384"/>
        <v>1551</v>
      </c>
      <c r="BH2161" s="52">
        <f t="shared" si="392"/>
        <v>0</v>
      </c>
      <c r="BI2161" s="53">
        <f>IFERROR(IF(ROUND(V2161/((D2161+AK2161)/2),1)&lt;0,0,ROUND(V2161/((D2161+AK2161)/2),1)),0)</f>
        <v>1</v>
      </c>
      <c r="BJ2161" s="55" t="str">
        <f>IF(AK2161=0,"정상",IF(AP2161="악성","악성",IF(AND(BL2161&gt;3,BI2161&lt;0.5),"악성",IF(AND(AP2161="정상",BL2161&lt;=3),"정상",IF(BI2161&gt;1,"정상","부진")))))</f>
        <v>부진</v>
      </c>
      <c r="BK2161" s="54">
        <v>46023</v>
      </c>
      <c r="BL2161" s="52">
        <f t="shared" si="393"/>
        <v>9</v>
      </c>
    </row>
    <row r="2162" spans="1:64" ht="17.100000000000001" customHeight="1">
      <c r="A2162" s="58" t="s">
        <v>5</v>
      </c>
      <c r="B2162" s="57" t="s">
        <v>5411</v>
      </c>
      <c r="C2162" s="56" t="s">
        <v>5412</v>
      </c>
      <c r="D2162" s="213">
        <v>0</v>
      </c>
      <c r="E2162" s="214">
        <v>0</v>
      </c>
      <c r="F2162" s="215">
        <v>0</v>
      </c>
      <c r="G2162" s="213">
        <v>2304</v>
      </c>
      <c r="H2162" s="216">
        <v>7062.5321180000001</v>
      </c>
      <c r="I2162" s="215">
        <v>16272074</v>
      </c>
      <c r="J2162" s="213">
        <v>0</v>
      </c>
      <c r="K2162" s="216">
        <v>0</v>
      </c>
      <c r="L2162" s="215">
        <v>0</v>
      </c>
      <c r="M2162" s="213">
        <v>0</v>
      </c>
      <c r="N2162" s="216">
        <v>0</v>
      </c>
      <c r="O2162" s="215">
        <v>0</v>
      </c>
      <c r="P2162" s="213">
        <v>0</v>
      </c>
      <c r="Q2162" s="216">
        <v>0</v>
      </c>
      <c r="R2162" s="215">
        <v>0</v>
      </c>
      <c r="S2162" s="213">
        <v>2304</v>
      </c>
      <c r="T2162" s="214">
        <v>7062.5321180000001</v>
      </c>
      <c r="U2162" s="217">
        <v>16272074</v>
      </c>
      <c r="V2162" s="213">
        <v>667</v>
      </c>
      <c r="W2162" s="216">
        <v>7088.8965509999998</v>
      </c>
      <c r="X2162" s="215">
        <v>4728294</v>
      </c>
      <c r="Y2162" s="213">
        <v>0</v>
      </c>
      <c r="Z2162" s="216">
        <v>0</v>
      </c>
      <c r="AA2162" s="215">
        <v>0</v>
      </c>
      <c r="AB2162" s="213">
        <v>2</v>
      </c>
      <c r="AC2162" s="216">
        <v>7052</v>
      </c>
      <c r="AD2162" s="215">
        <v>14104</v>
      </c>
      <c r="AE2162" s="213">
        <v>0</v>
      </c>
      <c r="AF2162" s="216">
        <v>0</v>
      </c>
      <c r="AG2162" s="215">
        <v>0</v>
      </c>
      <c r="AH2162" s="213">
        <v>669</v>
      </c>
      <c r="AI2162" s="214">
        <v>7088.7862480000003</v>
      </c>
      <c r="AJ2162" s="215">
        <v>4742398</v>
      </c>
      <c r="AK2162" s="218">
        <v>1635</v>
      </c>
      <c r="AL2162" s="214">
        <v>7051.79</v>
      </c>
      <c r="AM2162" s="215">
        <v>11529676</v>
      </c>
      <c r="AN2162" s="229">
        <f t="shared" si="385"/>
        <v>4.2071424682696762E-3</v>
      </c>
      <c r="AO2162" s="230">
        <f t="shared" si="386"/>
        <v>0.70963541666666663</v>
      </c>
      <c r="AP2162" s="38" t="s">
        <v>2</v>
      </c>
      <c r="AQ2162" s="38" t="str">
        <f t="shared" si="387"/>
        <v>상품</v>
      </c>
      <c r="AR2162" s="40">
        <f t="shared" si="388"/>
        <v>0</v>
      </c>
      <c r="AS2162" s="41">
        <f t="shared" si="389"/>
        <v>0</v>
      </c>
      <c r="AT2162" s="42">
        <f t="shared" si="390"/>
        <v>11529676</v>
      </c>
      <c r="AU2162" s="43">
        <f t="shared" si="391"/>
        <v>11529676</v>
      </c>
      <c r="AV2162" s="95">
        <f t="shared" si="383"/>
        <v>11529676.65</v>
      </c>
      <c r="AW2162" s="61" t="str">
        <f t="shared" si="383"/>
        <v/>
      </c>
      <c r="AX2162" s="61" t="str">
        <f t="shared" si="383"/>
        <v/>
      </c>
      <c r="AY2162" s="61" t="str">
        <f t="shared" si="383"/>
        <v/>
      </c>
      <c r="AZ2162" s="44" t="str">
        <f t="shared" si="383"/>
        <v/>
      </c>
      <c r="BA2162" s="45"/>
      <c r="BB2162" s="97">
        <v>1635</v>
      </c>
      <c r="BC2162" s="98">
        <v>0</v>
      </c>
      <c r="BD2162" s="98">
        <v>0</v>
      </c>
      <c r="BE2162" s="98">
        <v>0</v>
      </c>
      <c r="BF2162" s="98">
        <v>0</v>
      </c>
      <c r="BG2162" s="99">
        <f t="shared" si="384"/>
        <v>1635</v>
      </c>
      <c r="BH2162" s="52">
        <f t="shared" si="392"/>
        <v>0</v>
      </c>
      <c r="BI2162" s="53">
        <f>IFERROR(IF(ROUND(V2162/((D2162+AK2162)/2),1)&lt;0,0,ROUND(V2162/((D2162+AK2162)/2),1)),0)</f>
        <v>0.8</v>
      </c>
      <c r="BJ2162" s="55" t="str">
        <f>IF(AK2162=0,"정상",IF(AP2162="악성","악성",IF(AND(BL2162&gt;3,BI2162&lt;0.5),"악성",IF(AND(AP2162="정상",BL2162&lt;=3),"정상",IF(BI2162&gt;1,"정상","부진")))))</f>
        <v>부진</v>
      </c>
      <c r="BK2162" s="54">
        <v>46023</v>
      </c>
      <c r="BL2162" s="52">
        <f t="shared" si="393"/>
        <v>9</v>
      </c>
    </row>
    <row r="2163" spans="1:64" ht="17.100000000000001" customHeight="1">
      <c r="A2163" s="58" t="s">
        <v>5</v>
      </c>
      <c r="B2163" s="57" t="s">
        <v>5290</v>
      </c>
      <c r="C2163" s="56" t="s">
        <v>5291</v>
      </c>
      <c r="D2163" s="213">
        <v>0</v>
      </c>
      <c r="E2163" s="214">
        <v>0</v>
      </c>
      <c r="F2163" s="215">
        <v>0</v>
      </c>
      <c r="G2163" s="213">
        <v>3000</v>
      </c>
      <c r="H2163" s="216">
        <v>15349.221333</v>
      </c>
      <c r="I2163" s="215">
        <v>46047664</v>
      </c>
      <c r="J2163" s="213">
        <v>0</v>
      </c>
      <c r="K2163" s="216">
        <v>0</v>
      </c>
      <c r="L2163" s="215">
        <v>0</v>
      </c>
      <c r="M2163" s="213">
        <v>0</v>
      </c>
      <c r="N2163" s="216">
        <v>0</v>
      </c>
      <c r="O2163" s="215">
        <v>0</v>
      </c>
      <c r="P2163" s="213">
        <v>0</v>
      </c>
      <c r="Q2163" s="216">
        <v>0</v>
      </c>
      <c r="R2163" s="215">
        <v>0</v>
      </c>
      <c r="S2163" s="213">
        <v>3000</v>
      </c>
      <c r="T2163" s="214">
        <v>15349.221333</v>
      </c>
      <c r="U2163" s="217">
        <v>46047664</v>
      </c>
      <c r="V2163" s="213">
        <v>969</v>
      </c>
      <c r="W2163" s="216">
        <v>15349.227038000001</v>
      </c>
      <c r="X2163" s="215">
        <v>14873401</v>
      </c>
      <c r="Y2163" s="213">
        <v>0</v>
      </c>
      <c r="Z2163" s="216">
        <v>0</v>
      </c>
      <c r="AA2163" s="215">
        <v>0</v>
      </c>
      <c r="AB2163" s="213">
        <v>2</v>
      </c>
      <c r="AC2163" s="216">
        <v>15350</v>
      </c>
      <c r="AD2163" s="215">
        <v>30700</v>
      </c>
      <c r="AE2163" s="213">
        <v>0</v>
      </c>
      <c r="AF2163" s="216">
        <v>0</v>
      </c>
      <c r="AG2163" s="215">
        <v>0</v>
      </c>
      <c r="AH2163" s="213">
        <v>971</v>
      </c>
      <c r="AI2163" s="214">
        <v>15349.22863</v>
      </c>
      <c r="AJ2163" s="215">
        <v>14904101</v>
      </c>
      <c r="AK2163" s="218">
        <v>2029</v>
      </c>
      <c r="AL2163" s="214">
        <v>15349.218199999999</v>
      </c>
      <c r="AM2163" s="215">
        <v>31143563</v>
      </c>
      <c r="AN2163" s="229">
        <f t="shared" si="385"/>
        <v>1.136418807523578E-2</v>
      </c>
      <c r="AO2163" s="230">
        <f t="shared" si="386"/>
        <v>0.67633333333333334</v>
      </c>
      <c r="AP2163" s="38" t="s">
        <v>2</v>
      </c>
      <c r="AQ2163" s="38" t="str">
        <f t="shared" si="387"/>
        <v>상품</v>
      </c>
      <c r="AR2163" s="40">
        <f t="shared" si="388"/>
        <v>0</v>
      </c>
      <c r="AS2163" s="41">
        <f t="shared" si="389"/>
        <v>0</v>
      </c>
      <c r="AT2163" s="42">
        <f t="shared" si="390"/>
        <v>31143563</v>
      </c>
      <c r="AU2163" s="43">
        <f t="shared" si="391"/>
        <v>31143563</v>
      </c>
      <c r="AV2163" s="95">
        <f t="shared" si="383"/>
        <v>31143563.7278</v>
      </c>
      <c r="AW2163" s="61" t="str">
        <f t="shared" si="383"/>
        <v/>
      </c>
      <c r="AX2163" s="61" t="str">
        <f t="shared" si="383"/>
        <v/>
      </c>
      <c r="AY2163" s="61" t="str">
        <f t="shared" si="383"/>
        <v/>
      </c>
      <c r="AZ2163" s="44" t="str">
        <f t="shared" si="383"/>
        <v/>
      </c>
      <c r="BA2163" s="45"/>
      <c r="BB2163" s="97">
        <v>2029</v>
      </c>
      <c r="BC2163" s="98">
        <v>0</v>
      </c>
      <c r="BD2163" s="98">
        <v>0</v>
      </c>
      <c r="BE2163" s="98">
        <v>0</v>
      </c>
      <c r="BF2163" s="98">
        <v>0</v>
      </c>
      <c r="BG2163" s="99">
        <f t="shared" si="384"/>
        <v>2029</v>
      </c>
      <c r="BH2163" s="52">
        <f t="shared" si="392"/>
        <v>0</v>
      </c>
      <c r="BI2163" s="53">
        <f>IFERROR(IF(ROUND(V2163/((D2163+AK2163)/2),1)&lt;0,0,ROUND(V2163/((D2163+AK2163)/2),1)),0)</f>
        <v>1</v>
      </c>
      <c r="BJ2163" s="55" t="str">
        <f>IF(AK2163=0,"정상",IF(AP2163="악성","악성",IF(AND(BL2163&gt;3,BI2163&lt;0.5),"악성",IF(AND(AP2163="정상",BL2163&lt;=3),"정상",IF(BI2163&gt;1,"정상","부진")))))</f>
        <v>부진</v>
      </c>
      <c r="BK2163" s="54">
        <v>45962</v>
      </c>
      <c r="BL2163" s="52">
        <f t="shared" si="393"/>
        <v>11</v>
      </c>
    </row>
    <row r="2164" spans="1:64" ht="17.100000000000001" customHeight="1">
      <c r="A2164" s="58" t="s">
        <v>5</v>
      </c>
      <c r="B2164" s="57" t="s">
        <v>5292</v>
      </c>
      <c r="C2164" s="56" t="s">
        <v>5293</v>
      </c>
      <c r="D2164" s="213">
        <v>0</v>
      </c>
      <c r="E2164" s="214">
        <v>0</v>
      </c>
      <c r="F2164" s="215">
        <v>0</v>
      </c>
      <c r="G2164" s="213">
        <v>27504</v>
      </c>
      <c r="H2164" s="216">
        <v>4759.9319729999997</v>
      </c>
      <c r="I2164" s="215">
        <v>130917169</v>
      </c>
      <c r="J2164" s="213">
        <v>0</v>
      </c>
      <c r="K2164" s="216">
        <v>0</v>
      </c>
      <c r="L2164" s="215">
        <v>0</v>
      </c>
      <c r="M2164" s="213">
        <v>2</v>
      </c>
      <c r="N2164" s="216">
        <v>4621.5</v>
      </c>
      <c r="O2164" s="215">
        <v>9243</v>
      </c>
      <c r="P2164" s="213">
        <v>0</v>
      </c>
      <c r="Q2164" s="216">
        <v>0</v>
      </c>
      <c r="R2164" s="215">
        <v>0</v>
      </c>
      <c r="S2164" s="213">
        <v>27506</v>
      </c>
      <c r="T2164" s="214">
        <v>4759.9219069999999</v>
      </c>
      <c r="U2164" s="217">
        <v>130926412</v>
      </c>
      <c r="V2164" s="213">
        <v>25230</v>
      </c>
      <c r="W2164" s="216">
        <v>4749.0733650000002</v>
      </c>
      <c r="X2164" s="215">
        <v>119819121</v>
      </c>
      <c r="Y2164" s="213">
        <v>0</v>
      </c>
      <c r="Z2164" s="216">
        <v>0</v>
      </c>
      <c r="AA2164" s="215">
        <v>0</v>
      </c>
      <c r="AB2164" s="213">
        <v>17</v>
      </c>
      <c r="AC2164" s="216">
        <v>4822.4117640000004</v>
      </c>
      <c r="AD2164" s="215">
        <v>81981</v>
      </c>
      <c r="AE2164" s="213">
        <v>0</v>
      </c>
      <c r="AF2164" s="216">
        <v>0</v>
      </c>
      <c r="AG2164" s="215">
        <v>0</v>
      </c>
      <c r="AH2164" s="213">
        <v>25247</v>
      </c>
      <c r="AI2164" s="214">
        <v>4749.1227470000003</v>
      </c>
      <c r="AJ2164" s="215">
        <v>119901102</v>
      </c>
      <c r="AK2164" s="218">
        <v>2259</v>
      </c>
      <c r="AL2164" s="214">
        <v>4880.6157000000003</v>
      </c>
      <c r="AM2164" s="215">
        <v>11025310</v>
      </c>
      <c r="AN2164" s="229">
        <f t="shared" si="385"/>
        <v>4.0231009029948759E-3</v>
      </c>
      <c r="AO2164" s="230">
        <f t="shared" si="386"/>
        <v>8.2127535810368649E-2</v>
      </c>
      <c r="AP2164" s="38" t="s">
        <v>2</v>
      </c>
      <c r="AQ2164" s="38" t="str">
        <f t="shared" si="387"/>
        <v>상품</v>
      </c>
      <c r="AR2164" s="40">
        <f t="shared" si="388"/>
        <v>0</v>
      </c>
      <c r="AS2164" s="41">
        <f t="shared" si="389"/>
        <v>0</v>
      </c>
      <c r="AT2164" s="42">
        <f t="shared" si="390"/>
        <v>11025310</v>
      </c>
      <c r="AU2164" s="43">
        <f t="shared" si="391"/>
        <v>11025310</v>
      </c>
      <c r="AV2164" s="95">
        <f t="shared" si="383"/>
        <v>11025310.8663</v>
      </c>
      <c r="AW2164" s="61" t="str">
        <f t="shared" si="383"/>
        <v/>
      </c>
      <c r="AX2164" s="61" t="str">
        <f t="shared" si="383"/>
        <v/>
      </c>
      <c r="AY2164" s="61" t="str">
        <f t="shared" si="383"/>
        <v/>
      </c>
      <c r="AZ2164" s="44" t="str">
        <f t="shared" si="383"/>
        <v/>
      </c>
      <c r="BA2164" s="45"/>
      <c r="BB2164" s="97">
        <v>2259</v>
      </c>
      <c r="BC2164" s="98">
        <v>0</v>
      </c>
      <c r="BD2164" s="98">
        <v>0</v>
      </c>
      <c r="BE2164" s="98">
        <v>0</v>
      </c>
      <c r="BF2164" s="98">
        <v>0</v>
      </c>
      <c r="BG2164" s="99">
        <f t="shared" si="384"/>
        <v>2259</v>
      </c>
      <c r="BH2164" s="52">
        <f t="shared" si="392"/>
        <v>0</v>
      </c>
      <c r="BI2164" s="53">
        <f>IFERROR(IF(ROUND(V2164/((D2164+AK2164)/2),1)&lt;0,0,ROUND(V2164/((D2164+AK2164)/2),1)),0)</f>
        <v>22.3</v>
      </c>
      <c r="BJ2164" s="55" t="str">
        <f>IF(AK2164=0,"정상",IF(AP2164="악성","악성",IF(AND(BL2164&gt;3,BI2164&lt;0.5),"악성",IF(AND(AP2164="정상",BL2164&lt;=3),"정상",IF(BI2164&gt;1,"정상","부진")))))</f>
        <v>정상</v>
      </c>
      <c r="BK2164" s="54">
        <v>46113</v>
      </c>
      <c r="BL2164" s="52">
        <f t="shared" si="393"/>
        <v>6</v>
      </c>
    </row>
    <row r="2165" spans="1:64" ht="17.100000000000001" customHeight="1">
      <c r="A2165" s="58" t="s">
        <v>5</v>
      </c>
      <c r="B2165" s="57" t="s">
        <v>5294</v>
      </c>
      <c r="C2165" s="56" t="s">
        <v>5295</v>
      </c>
      <c r="D2165" s="213">
        <v>0</v>
      </c>
      <c r="E2165" s="214">
        <v>0</v>
      </c>
      <c r="F2165" s="215">
        <v>0</v>
      </c>
      <c r="G2165" s="213">
        <v>27504</v>
      </c>
      <c r="H2165" s="216">
        <v>4759.9305189999995</v>
      </c>
      <c r="I2165" s="215">
        <v>130917129</v>
      </c>
      <c r="J2165" s="213">
        <v>0</v>
      </c>
      <c r="K2165" s="216">
        <v>0</v>
      </c>
      <c r="L2165" s="215">
        <v>0</v>
      </c>
      <c r="M2165" s="213">
        <v>6</v>
      </c>
      <c r="N2165" s="216">
        <v>4593.6666660000001</v>
      </c>
      <c r="O2165" s="215">
        <v>27562</v>
      </c>
      <c r="P2165" s="213">
        <v>0</v>
      </c>
      <c r="Q2165" s="216">
        <v>0</v>
      </c>
      <c r="R2165" s="215">
        <v>0</v>
      </c>
      <c r="S2165" s="213">
        <v>27510</v>
      </c>
      <c r="T2165" s="214">
        <v>4759.8942559999996</v>
      </c>
      <c r="U2165" s="217">
        <v>130944691</v>
      </c>
      <c r="V2165" s="213">
        <v>24976</v>
      </c>
      <c r="W2165" s="216">
        <v>4747.6142689999997</v>
      </c>
      <c r="X2165" s="215">
        <v>118576414</v>
      </c>
      <c r="Y2165" s="213">
        <v>0</v>
      </c>
      <c r="Z2165" s="216">
        <v>0</v>
      </c>
      <c r="AA2165" s="215">
        <v>0</v>
      </c>
      <c r="AB2165" s="213">
        <v>52</v>
      </c>
      <c r="AC2165" s="216">
        <v>4775.4615379999996</v>
      </c>
      <c r="AD2165" s="215">
        <v>248324</v>
      </c>
      <c r="AE2165" s="213">
        <v>0</v>
      </c>
      <c r="AF2165" s="216">
        <v>0</v>
      </c>
      <c r="AG2165" s="215">
        <v>0</v>
      </c>
      <c r="AH2165" s="213">
        <v>25028</v>
      </c>
      <c r="AI2165" s="214">
        <v>4747.6721269999998</v>
      </c>
      <c r="AJ2165" s="215">
        <v>118824738</v>
      </c>
      <c r="AK2165" s="218">
        <v>2482</v>
      </c>
      <c r="AL2165" s="214">
        <v>4883.1405000000004</v>
      </c>
      <c r="AM2165" s="215">
        <v>12119953</v>
      </c>
      <c r="AN2165" s="229">
        <f t="shared" si="385"/>
        <v>4.4225326869317466E-3</v>
      </c>
      <c r="AO2165" s="230">
        <f t="shared" si="386"/>
        <v>9.022173754998182E-2</v>
      </c>
      <c r="AP2165" s="38" t="s">
        <v>2</v>
      </c>
      <c r="AQ2165" s="38" t="str">
        <f t="shared" si="387"/>
        <v>상품</v>
      </c>
      <c r="AR2165" s="40">
        <f t="shared" si="388"/>
        <v>0</v>
      </c>
      <c r="AS2165" s="41">
        <f t="shared" si="389"/>
        <v>0</v>
      </c>
      <c r="AT2165" s="42">
        <f t="shared" si="390"/>
        <v>12119953</v>
      </c>
      <c r="AU2165" s="43">
        <f t="shared" si="391"/>
        <v>12119953</v>
      </c>
      <c r="AV2165" s="95">
        <f t="shared" si="383"/>
        <v>12119954.721000001</v>
      </c>
      <c r="AW2165" s="61" t="str">
        <f t="shared" si="383"/>
        <v/>
      </c>
      <c r="AX2165" s="61" t="str">
        <f t="shared" si="383"/>
        <v/>
      </c>
      <c r="AY2165" s="61" t="str">
        <f t="shared" si="383"/>
        <v/>
      </c>
      <c r="AZ2165" s="44" t="str">
        <f t="shared" si="383"/>
        <v/>
      </c>
      <c r="BA2165" s="45"/>
      <c r="BB2165" s="97">
        <v>2482</v>
      </c>
      <c r="BC2165" s="98">
        <v>0</v>
      </c>
      <c r="BD2165" s="98">
        <v>0</v>
      </c>
      <c r="BE2165" s="98">
        <v>0</v>
      </c>
      <c r="BF2165" s="98">
        <v>0</v>
      </c>
      <c r="BG2165" s="99">
        <f t="shared" si="384"/>
        <v>2482</v>
      </c>
      <c r="BH2165" s="52">
        <f t="shared" si="392"/>
        <v>0</v>
      </c>
      <c r="BI2165" s="53">
        <f>IFERROR(IF(ROUND(V2165/((D2165+AK2165)/2),1)&lt;0,0,ROUND(V2165/((D2165+AK2165)/2),1)),0)</f>
        <v>20.100000000000001</v>
      </c>
      <c r="BJ2165" s="55" t="str">
        <f>IF(AK2165=0,"정상",IF(AP2165="악성","악성",IF(AND(BL2165&gt;3,BI2165&lt;0.5),"악성",IF(AND(AP2165="정상",BL2165&lt;=3),"정상",IF(BI2165&gt;1,"정상","부진")))))</f>
        <v>정상</v>
      </c>
      <c r="BK2165" s="54">
        <v>46113</v>
      </c>
      <c r="BL2165" s="52">
        <f t="shared" si="393"/>
        <v>6</v>
      </c>
    </row>
    <row r="2166" spans="1:64" ht="17.100000000000001" customHeight="1">
      <c r="A2166" s="58" t="s">
        <v>5</v>
      </c>
      <c r="B2166" s="57" t="s">
        <v>5296</v>
      </c>
      <c r="C2166" s="56" t="s">
        <v>5297</v>
      </c>
      <c r="D2166" s="213">
        <v>0</v>
      </c>
      <c r="E2166" s="214">
        <v>0</v>
      </c>
      <c r="F2166" s="215">
        <v>0</v>
      </c>
      <c r="G2166" s="213">
        <v>19344</v>
      </c>
      <c r="H2166" s="216">
        <v>4645.2398670000002</v>
      </c>
      <c r="I2166" s="215">
        <v>89857520</v>
      </c>
      <c r="J2166" s="213">
        <v>0</v>
      </c>
      <c r="K2166" s="216">
        <v>0</v>
      </c>
      <c r="L2166" s="215">
        <v>0</v>
      </c>
      <c r="M2166" s="213">
        <v>2</v>
      </c>
      <c r="N2166" s="216">
        <v>4647.5</v>
      </c>
      <c r="O2166" s="215">
        <v>9295</v>
      </c>
      <c r="P2166" s="213">
        <v>0</v>
      </c>
      <c r="Q2166" s="216">
        <v>0</v>
      </c>
      <c r="R2166" s="215">
        <v>0</v>
      </c>
      <c r="S2166" s="213">
        <v>19346</v>
      </c>
      <c r="T2166" s="214">
        <v>4645.2401010000003</v>
      </c>
      <c r="U2166" s="217">
        <v>89866815</v>
      </c>
      <c r="V2166" s="213">
        <v>13859</v>
      </c>
      <c r="W2166" s="216">
        <v>4630.1056349999999</v>
      </c>
      <c r="X2166" s="215">
        <v>64168634</v>
      </c>
      <c r="Y2166" s="213">
        <v>0</v>
      </c>
      <c r="Z2166" s="216">
        <v>0</v>
      </c>
      <c r="AA2166" s="215">
        <v>0</v>
      </c>
      <c r="AB2166" s="213">
        <v>6</v>
      </c>
      <c r="AC2166" s="216">
        <v>4655.8333329999996</v>
      </c>
      <c r="AD2166" s="215">
        <v>27935</v>
      </c>
      <c r="AE2166" s="213">
        <v>0</v>
      </c>
      <c r="AF2166" s="216">
        <v>0</v>
      </c>
      <c r="AG2166" s="215">
        <v>0</v>
      </c>
      <c r="AH2166" s="213">
        <v>13865</v>
      </c>
      <c r="AI2166" s="214">
        <v>4630.1167679999999</v>
      </c>
      <c r="AJ2166" s="215">
        <v>64196569</v>
      </c>
      <c r="AK2166" s="218">
        <v>5481</v>
      </c>
      <c r="AL2166" s="214">
        <v>4683.4967999999999</v>
      </c>
      <c r="AM2166" s="215">
        <v>25670246</v>
      </c>
      <c r="AN2166" s="229">
        <f t="shared" si="385"/>
        <v>9.3669919360725995E-3</v>
      </c>
      <c r="AO2166" s="230">
        <f t="shared" si="386"/>
        <v>0.28331438023364003</v>
      </c>
      <c r="AP2166" s="38" t="s">
        <v>2</v>
      </c>
      <c r="AQ2166" s="38" t="str">
        <f t="shared" si="387"/>
        <v>상품</v>
      </c>
      <c r="AR2166" s="40">
        <f t="shared" si="388"/>
        <v>0</v>
      </c>
      <c r="AS2166" s="41">
        <f t="shared" si="389"/>
        <v>0</v>
      </c>
      <c r="AT2166" s="42">
        <f t="shared" si="390"/>
        <v>25670246</v>
      </c>
      <c r="AU2166" s="43">
        <f t="shared" si="391"/>
        <v>25670246</v>
      </c>
      <c r="AV2166" s="95">
        <f t="shared" ref="AV2166:AZ2216" si="394">IF(+BB2166*$AL2166=0,"",+BB2166*$AL2166)</f>
        <v>25670245.9608</v>
      </c>
      <c r="AW2166" s="61" t="str">
        <f t="shared" si="394"/>
        <v/>
      </c>
      <c r="AX2166" s="61" t="str">
        <f t="shared" si="394"/>
        <v/>
      </c>
      <c r="AY2166" s="61" t="str">
        <f t="shared" si="394"/>
        <v/>
      </c>
      <c r="AZ2166" s="44" t="str">
        <f t="shared" si="394"/>
        <v/>
      </c>
      <c r="BA2166" s="45"/>
      <c r="BB2166" s="97">
        <v>5481</v>
      </c>
      <c r="BC2166" s="98">
        <v>0</v>
      </c>
      <c r="BD2166" s="98">
        <v>0</v>
      </c>
      <c r="BE2166" s="98">
        <v>0</v>
      </c>
      <c r="BF2166" s="98">
        <v>0</v>
      </c>
      <c r="BG2166" s="99">
        <f t="shared" si="384"/>
        <v>5481</v>
      </c>
      <c r="BH2166" s="52">
        <f t="shared" si="392"/>
        <v>0</v>
      </c>
      <c r="BI2166" s="53">
        <f>IFERROR(IF(ROUND(V2166/((D2166+AK2166)/2),1)&lt;0,0,ROUND(V2166/((D2166+AK2166)/2),1)),0)</f>
        <v>5.0999999999999996</v>
      </c>
      <c r="BJ2166" s="55" t="str">
        <f>IF(AK2166=0,"정상",IF(AP2166="악성","악성",IF(AND(BL2166&gt;3,BI2166&lt;0.5),"악성",IF(AND(AP2166="정상",BL2166&lt;=3),"정상",IF(BI2166&gt;1,"정상","부진")))))</f>
        <v>정상</v>
      </c>
      <c r="BK2166" s="54">
        <v>46113</v>
      </c>
      <c r="BL2166" s="52">
        <f t="shared" si="393"/>
        <v>6</v>
      </c>
    </row>
    <row r="2167" spans="1:64" ht="17.100000000000001" customHeight="1">
      <c r="A2167" s="58" t="s">
        <v>5</v>
      </c>
      <c r="B2167" s="57" t="s">
        <v>5298</v>
      </c>
      <c r="C2167" s="56" t="s">
        <v>5299</v>
      </c>
      <c r="D2167" s="213">
        <v>0</v>
      </c>
      <c r="E2167" s="214">
        <v>0</v>
      </c>
      <c r="F2167" s="215">
        <v>0</v>
      </c>
      <c r="G2167" s="213">
        <v>19360</v>
      </c>
      <c r="H2167" s="216">
        <v>4644.6475200000004</v>
      </c>
      <c r="I2167" s="215">
        <v>89920376</v>
      </c>
      <c r="J2167" s="213">
        <v>0</v>
      </c>
      <c r="K2167" s="216">
        <v>0</v>
      </c>
      <c r="L2167" s="215">
        <v>0</v>
      </c>
      <c r="M2167" s="213">
        <v>2</v>
      </c>
      <c r="N2167" s="216">
        <v>4597</v>
      </c>
      <c r="O2167" s="215">
        <v>9194</v>
      </c>
      <c r="P2167" s="213">
        <v>0</v>
      </c>
      <c r="Q2167" s="216">
        <v>0</v>
      </c>
      <c r="R2167" s="215">
        <v>0</v>
      </c>
      <c r="S2167" s="213">
        <v>19362</v>
      </c>
      <c r="T2167" s="214">
        <v>4644.6425980000004</v>
      </c>
      <c r="U2167" s="217">
        <v>89929570</v>
      </c>
      <c r="V2167" s="213">
        <v>12716</v>
      </c>
      <c r="W2167" s="216">
        <v>4626.3990240000003</v>
      </c>
      <c r="X2167" s="215">
        <v>58829290</v>
      </c>
      <c r="Y2167" s="213">
        <v>0</v>
      </c>
      <c r="Z2167" s="216">
        <v>0</v>
      </c>
      <c r="AA2167" s="215">
        <v>0</v>
      </c>
      <c r="AB2167" s="213">
        <v>16</v>
      </c>
      <c r="AC2167" s="216">
        <v>4661</v>
      </c>
      <c r="AD2167" s="215">
        <v>74576</v>
      </c>
      <c r="AE2167" s="213">
        <v>0</v>
      </c>
      <c r="AF2167" s="216">
        <v>0</v>
      </c>
      <c r="AG2167" s="215">
        <v>0</v>
      </c>
      <c r="AH2167" s="213">
        <v>12732</v>
      </c>
      <c r="AI2167" s="214">
        <v>4626.4425069999998</v>
      </c>
      <c r="AJ2167" s="215">
        <v>58903866</v>
      </c>
      <c r="AK2167" s="218">
        <v>6630</v>
      </c>
      <c r="AL2167" s="214">
        <v>4679.5933999999997</v>
      </c>
      <c r="AM2167" s="215">
        <v>31025704</v>
      </c>
      <c r="AN2167" s="229">
        <f t="shared" si="385"/>
        <v>1.1321181697244951E-2</v>
      </c>
      <c r="AO2167" s="230">
        <f t="shared" si="386"/>
        <v>0.34242330337775023</v>
      </c>
      <c r="AP2167" s="38" t="s">
        <v>2</v>
      </c>
      <c r="AQ2167" s="38" t="str">
        <f t="shared" si="387"/>
        <v>상품</v>
      </c>
      <c r="AR2167" s="40">
        <f t="shared" si="388"/>
        <v>0</v>
      </c>
      <c r="AS2167" s="41">
        <f t="shared" si="389"/>
        <v>0</v>
      </c>
      <c r="AT2167" s="42">
        <f t="shared" si="390"/>
        <v>31025704</v>
      </c>
      <c r="AU2167" s="43">
        <f t="shared" si="391"/>
        <v>31025704</v>
      </c>
      <c r="AV2167" s="95">
        <f t="shared" si="394"/>
        <v>31025704.241999999</v>
      </c>
      <c r="AW2167" s="61" t="str">
        <f t="shared" si="394"/>
        <v/>
      </c>
      <c r="AX2167" s="61" t="str">
        <f t="shared" si="394"/>
        <v/>
      </c>
      <c r="AY2167" s="61" t="str">
        <f t="shared" si="394"/>
        <v/>
      </c>
      <c r="AZ2167" s="44" t="str">
        <f t="shared" si="394"/>
        <v/>
      </c>
      <c r="BA2167" s="45"/>
      <c r="BB2167" s="97">
        <v>6630</v>
      </c>
      <c r="BC2167" s="98">
        <v>0</v>
      </c>
      <c r="BD2167" s="98">
        <v>0</v>
      </c>
      <c r="BE2167" s="98">
        <v>0</v>
      </c>
      <c r="BF2167" s="98">
        <v>0</v>
      </c>
      <c r="BG2167" s="99">
        <f t="shared" si="384"/>
        <v>6630</v>
      </c>
      <c r="BH2167" s="52">
        <f t="shared" si="392"/>
        <v>0</v>
      </c>
      <c r="BI2167" s="53">
        <f>IFERROR(IF(ROUND(V2167/((D2167+AK2167)/2),1)&lt;0,0,ROUND(V2167/((D2167+AK2167)/2),1)),0)</f>
        <v>3.8</v>
      </c>
      <c r="BJ2167" s="55" t="str">
        <f>IF(AK2167=0,"정상",IF(AP2167="악성","악성",IF(AND(BL2167&gt;3,BI2167&lt;0.5),"악성",IF(AND(AP2167="정상",BL2167&lt;=3),"정상",IF(BI2167&gt;1,"정상","부진")))))</f>
        <v>정상</v>
      </c>
      <c r="BK2167" s="54">
        <v>46113</v>
      </c>
      <c r="BL2167" s="52">
        <f t="shared" si="393"/>
        <v>6</v>
      </c>
    </row>
    <row r="2168" spans="1:64" ht="17.100000000000001" customHeight="1">
      <c r="A2168" s="58" t="s">
        <v>5</v>
      </c>
      <c r="B2168" s="57" t="s">
        <v>5300</v>
      </c>
      <c r="C2168" s="56" t="s">
        <v>5301</v>
      </c>
      <c r="D2168" s="213">
        <v>0</v>
      </c>
      <c r="E2168" s="214">
        <v>0</v>
      </c>
      <c r="F2168" s="215">
        <v>0</v>
      </c>
      <c r="G2168" s="213">
        <v>19344</v>
      </c>
      <c r="H2168" s="216">
        <v>4645.2411080000002</v>
      </c>
      <c r="I2168" s="215">
        <v>89857544</v>
      </c>
      <c r="J2168" s="213">
        <v>0</v>
      </c>
      <c r="K2168" s="216">
        <v>0</v>
      </c>
      <c r="L2168" s="215">
        <v>0</v>
      </c>
      <c r="M2168" s="213">
        <v>0</v>
      </c>
      <c r="N2168" s="216">
        <v>0</v>
      </c>
      <c r="O2168" s="215">
        <v>0</v>
      </c>
      <c r="P2168" s="213">
        <v>0</v>
      </c>
      <c r="Q2168" s="216">
        <v>0</v>
      </c>
      <c r="R2168" s="215">
        <v>0</v>
      </c>
      <c r="S2168" s="213">
        <v>19344</v>
      </c>
      <c r="T2168" s="214">
        <v>4645.2411080000002</v>
      </c>
      <c r="U2168" s="217">
        <v>89857544</v>
      </c>
      <c r="V2168" s="213">
        <v>15584</v>
      </c>
      <c r="W2168" s="216">
        <v>4634.024512</v>
      </c>
      <c r="X2168" s="215">
        <v>72216638</v>
      </c>
      <c r="Y2168" s="213">
        <v>0</v>
      </c>
      <c r="Z2168" s="216">
        <v>0</v>
      </c>
      <c r="AA2168" s="215">
        <v>0</v>
      </c>
      <c r="AB2168" s="213">
        <v>6</v>
      </c>
      <c r="AC2168" s="216">
        <v>4666.3333329999996</v>
      </c>
      <c r="AD2168" s="215">
        <v>27998</v>
      </c>
      <c r="AE2168" s="213">
        <v>0</v>
      </c>
      <c r="AF2168" s="216">
        <v>0</v>
      </c>
      <c r="AG2168" s="215">
        <v>0</v>
      </c>
      <c r="AH2168" s="213">
        <v>15590</v>
      </c>
      <c r="AI2168" s="214">
        <v>4634.0369460000002</v>
      </c>
      <c r="AJ2168" s="215">
        <v>72244636</v>
      </c>
      <c r="AK2168" s="218">
        <v>3754</v>
      </c>
      <c r="AL2168" s="214">
        <v>4691.7710999999999</v>
      </c>
      <c r="AM2168" s="215">
        <v>17612908</v>
      </c>
      <c r="AN2168" s="229">
        <f t="shared" si="385"/>
        <v>6.4268946704596668E-3</v>
      </c>
      <c r="AO2168" s="230">
        <f t="shared" si="386"/>
        <v>0.19406534325889166</v>
      </c>
      <c r="AP2168" s="38" t="s">
        <v>2</v>
      </c>
      <c r="AQ2168" s="38" t="str">
        <f t="shared" si="387"/>
        <v>상품</v>
      </c>
      <c r="AR2168" s="40">
        <f t="shared" si="388"/>
        <v>0</v>
      </c>
      <c r="AS2168" s="41">
        <f t="shared" si="389"/>
        <v>0</v>
      </c>
      <c r="AT2168" s="42">
        <f t="shared" si="390"/>
        <v>17612908</v>
      </c>
      <c r="AU2168" s="43">
        <f t="shared" si="391"/>
        <v>17612908</v>
      </c>
      <c r="AV2168" s="95">
        <f t="shared" si="394"/>
        <v>17612908.709399998</v>
      </c>
      <c r="AW2168" s="61" t="str">
        <f t="shared" si="394"/>
        <v/>
      </c>
      <c r="AX2168" s="61" t="str">
        <f t="shared" si="394"/>
        <v/>
      </c>
      <c r="AY2168" s="61" t="str">
        <f t="shared" si="394"/>
        <v/>
      </c>
      <c r="AZ2168" s="44" t="str">
        <f t="shared" si="394"/>
        <v/>
      </c>
      <c r="BA2168" s="45"/>
      <c r="BB2168" s="97">
        <v>3754</v>
      </c>
      <c r="BC2168" s="98">
        <v>0</v>
      </c>
      <c r="BD2168" s="98">
        <v>0</v>
      </c>
      <c r="BE2168" s="98">
        <v>0</v>
      </c>
      <c r="BF2168" s="98">
        <v>0</v>
      </c>
      <c r="BG2168" s="99">
        <f t="shared" si="384"/>
        <v>3754</v>
      </c>
      <c r="BH2168" s="52">
        <f t="shared" si="392"/>
        <v>0</v>
      </c>
      <c r="BI2168" s="53">
        <f>IFERROR(IF(ROUND(V2168/((D2168+AK2168)/2),1)&lt;0,0,ROUND(V2168/((D2168+AK2168)/2),1)),0)</f>
        <v>8.3000000000000007</v>
      </c>
      <c r="BJ2168" s="55" t="str">
        <f>IF(AK2168=0,"정상",IF(AP2168="악성","악성",IF(AND(BL2168&gt;3,BI2168&lt;0.5),"악성",IF(AND(AP2168="정상",BL2168&lt;=3),"정상",IF(BI2168&gt;1,"정상","부진")))))</f>
        <v>정상</v>
      </c>
      <c r="BK2168" s="54">
        <v>46113</v>
      </c>
      <c r="BL2168" s="52">
        <f t="shared" si="393"/>
        <v>6</v>
      </c>
    </row>
    <row r="2169" spans="1:64" ht="17.100000000000001" customHeight="1">
      <c r="A2169" s="58" t="s">
        <v>5</v>
      </c>
      <c r="B2169" s="57" t="s">
        <v>5413</v>
      </c>
      <c r="C2169" s="56" t="s">
        <v>5414</v>
      </c>
      <c r="D2169" s="213">
        <v>0</v>
      </c>
      <c r="E2169" s="214">
        <v>0</v>
      </c>
      <c r="F2169" s="215">
        <v>0</v>
      </c>
      <c r="G2169" s="213">
        <v>2436</v>
      </c>
      <c r="H2169" s="216">
        <v>8329.1539400000001</v>
      </c>
      <c r="I2169" s="215">
        <v>20289819</v>
      </c>
      <c r="J2169" s="213">
        <v>0</v>
      </c>
      <c r="K2169" s="216">
        <v>0</v>
      </c>
      <c r="L2169" s="215">
        <v>0</v>
      </c>
      <c r="M2169" s="213">
        <v>0</v>
      </c>
      <c r="N2169" s="216">
        <v>0</v>
      </c>
      <c r="O2169" s="215">
        <v>0</v>
      </c>
      <c r="P2169" s="213">
        <v>0</v>
      </c>
      <c r="Q2169" s="216">
        <v>0</v>
      </c>
      <c r="R2169" s="215">
        <v>0</v>
      </c>
      <c r="S2169" s="213">
        <v>2436</v>
      </c>
      <c r="T2169" s="214">
        <v>8329.1539400000001</v>
      </c>
      <c r="U2169" s="217">
        <v>20289819</v>
      </c>
      <c r="V2169" s="213">
        <v>751</v>
      </c>
      <c r="W2169" s="216">
        <v>8388.5352860000003</v>
      </c>
      <c r="X2169" s="215">
        <v>6299790</v>
      </c>
      <c r="Y2169" s="213">
        <v>0</v>
      </c>
      <c r="Z2169" s="216">
        <v>0</v>
      </c>
      <c r="AA2169" s="215">
        <v>0</v>
      </c>
      <c r="AB2169" s="213">
        <v>1</v>
      </c>
      <c r="AC2169" s="216">
        <v>8303</v>
      </c>
      <c r="AD2169" s="215">
        <v>8303</v>
      </c>
      <c r="AE2169" s="213">
        <v>0</v>
      </c>
      <c r="AF2169" s="216">
        <v>0</v>
      </c>
      <c r="AG2169" s="215">
        <v>0</v>
      </c>
      <c r="AH2169" s="213">
        <v>752</v>
      </c>
      <c r="AI2169" s="214">
        <v>8388.421542</v>
      </c>
      <c r="AJ2169" s="215">
        <v>6308093</v>
      </c>
      <c r="AK2169" s="218">
        <v>1684</v>
      </c>
      <c r="AL2169" s="214">
        <v>8302.6877000000004</v>
      </c>
      <c r="AM2169" s="215">
        <v>13981726</v>
      </c>
      <c r="AN2169" s="229">
        <f t="shared" si="385"/>
        <v>5.1018877923638363E-3</v>
      </c>
      <c r="AO2169" s="230">
        <f t="shared" si="386"/>
        <v>0.69129720853858789</v>
      </c>
      <c r="AP2169" s="38" t="s">
        <v>2</v>
      </c>
      <c r="AQ2169" s="38" t="str">
        <f t="shared" si="387"/>
        <v>상품</v>
      </c>
      <c r="AR2169" s="40">
        <f t="shared" si="388"/>
        <v>0</v>
      </c>
      <c r="AS2169" s="41">
        <f t="shared" si="389"/>
        <v>0</v>
      </c>
      <c r="AT2169" s="42">
        <f t="shared" si="390"/>
        <v>13981726</v>
      </c>
      <c r="AU2169" s="43">
        <f t="shared" si="391"/>
        <v>13981726</v>
      </c>
      <c r="AV2169" s="95">
        <f t="shared" si="394"/>
        <v>13981726.086800002</v>
      </c>
      <c r="AW2169" s="61" t="str">
        <f t="shared" si="394"/>
        <v/>
      </c>
      <c r="AX2169" s="61" t="str">
        <f t="shared" si="394"/>
        <v/>
      </c>
      <c r="AY2169" s="61" t="str">
        <f t="shared" si="394"/>
        <v/>
      </c>
      <c r="AZ2169" s="44" t="str">
        <f t="shared" si="394"/>
        <v/>
      </c>
      <c r="BA2169" s="45"/>
      <c r="BB2169" s="97">
        <v>1684</v>
      </c>
      <c r="BC2169" s="98">
        <v>0</v>
      </c>
      <c r="BD2169" s="98">
        <v>0</v>
      </c>
      <c r="BE2169" s="98">
        <v>0</v>
      </c>
      <c r="BF2169" s="98">
        <v>0</v>
      </c>
      <c r="BG2169" s="99">
        <f t="shared" si="384"/>
        <v>1684</v>
      </c>
      <c r="BH2169" s="52">
        <f t="shared" si="392"/>
        <v>0</v>
      </c>
      <c r="BI2169" s="53">
        <f>IFERROR(IF(ROUND(V2169/((D2169+AK2169)/2),1)&lt;0,0,ROUND(V2169/((D2169+AK2169)/2),1)),0)</f>
        <v>0.9</v>
      </c>
      <c r="BJ2169" s="55" t="str">
        <f>IF(AK2169=0,"정상",IF(AP2169="악성","악성",IF(AND(BL2169&gt;3,BI2169&lt;0.5),"악성",IF(AND(AP2169="정상",BL2169&lt;=3),"정상",IF(BI2169&gt;1,"정상","부진")))))</f>
        <v>부진</v>
      </c>
      <c r="BK2169" s="54">
        <v>46023</v>
      </c>
      <c r="BL2169" s="52">
        <f t="shared" si="393"/>
        <v>9</v>
      </c>
    </row>
    <row r="2170" spans="1:64" ht="17.100000000000001" customHeight="1">
      <c r="A2170" s="58" t="s">
        <v>5</v>
      </c>
      <c r="B2170" s="57" t="s">
        <v>5415</v>
      </c>
      <c r="C2170" s="56" t="s">
        <v>5416</v>
      </c>
      <c r="D2170" s="213">
        <v>0</v>
      </c>
      <c r="E2170" s="214">
        <v>0</v>
      </c>
      <c r="F2170" s="215">
        <v>0</v>
      </c>
      <c r="G2170" s="213">
        <v>2436</v>
      </c>
      <c r="H2170" s="216">
        <v>8329.1510670000007</v>
      </c>
      <c r="I2170" s="215">
        <v>20289812</v>
      </c>
      <c r="J2170" s="213">
        <v>0</v>
      </c>
      <c r="K2170" s="216">
        <v>0</v>
      </c>
      <c r="L2170" s="215">
        <v>0</v>
      </c>
      <c r="M2170" s="213">
        <v>0</v>
      </c>
      <c r="N2170" s="216">
        <v>0</v>
      </c>
      <c r="O2170" s="215">
        <v>0</v>
      </c>
      <c r="P2170" s="213">
        <v>0</v>
      </c>
      <c r="Q2170" s="216">
        <v>0</v>
      </c>
      <c r="R2170" s="215">
        <v>0</v>
      </c>
      <c r="S2170" s="213">
        <v>2436</v>
      </c>
      <c r="T2170" s="214">
        <v>8329.1510670000007</v>
      </c>
      <c r="U2170" s="217">
        <v>20289812</v>
      </c>
      <c r="V2170" s="213">
        <v>814</v>
      </c>
      <c r="W2170" s="216">
        <v>8383.4975419999992</v>
      </c>
      <c r="X2170" s="215">
        <v>6824167</v>
      </c>
      <c r="Y2170" s="213">
        <v>0</v>
      </c>
      <c r="Z2170" s="216">
        <v>0</v>
      </c>
      <c r="AA2170" s="215">
        <v>0</v>
      </c>
      <c r="AB2170" s="213">
        <v>1</v>
      </c>
      <c r="AC2170" s="216">
        <v>8302</v>
      </c>
      <c r="AD2170" s="215">
        <v>8302</v>
      </c>
      <c r="AE2170" s="213">
        <v>0</v>
      </c>
      <c r="AF2170" s="216">
        <v>0</v>
      </c>
      <c r="AG2170" s="215">
        <v>0</v>
      </c>
      <c r="AH2170" s="213">
        <v>815</v>
      </c>
      <c r="AI2170" s="214">
        <v>8383.3975460000001</v>
      </c>
      <c r="AJ2170" s="215">
        <v>6832469</v>
      </c>
      <c r="AK2170" s="218">
        <v>1621</v>
      </c>
      <c r="AL2170" s="214">
        <v>8301.8773000000001</v>
      </c>
      <c r="AM2170" s="215">
        <v>13457343</v>
      </c>
      <c r="AN2170" s="229">
        <f t="shared" si="385"/>
        <v>4.9105420868176741E-3</v>
      </c>
      <c r="AO2170" s="230">
        <f t="shared" si="386"/>
        <v>0.66543513957307066</v>
      </c>
      <c r="AP2170" s="38" t="s">
        <v>2</v>
      </c>
      <c r="AQ2170" s="38" t="str">
        <f t="shared" si="387"/>
        <v>상품</v>
      </c>
      <c r="AR2170" s="40">
        <f t="shared" si="388"/>
        <v>0</v>
      </c>
      <c r="AS2170" s="41">
        <f t="shared" si="389"/>
        <v>0</v>
      </c>
      <c r="AT2170" s="42">
        <f t="shared" si="390"/>
        <v>13457343</v>
      </c>
      <c r="AU2170" s="43">
        <f t="shared" si="391"/>
        <v>13457343</v>
      </c>
      <c r="AV2170" s="95">
        <f t="shared" si="394"/>
        <v>13457343.1033</v>
      </c>
      <c r="AW2170" s="61" t="str">
        <f t="shared" si="394"/>
        <v/>
      </c>
      <c r="AX2170" s="61" t="str">
        <f t="shared" si="394"/>
        <v/>
      </c>
      <c r="AY2170" s="61" t="str">
        <f t="shared" si="394"/>
        <v/>
      </c>
      <c r="AZ2170" s="44" t="str">
        <f t="shared" si="394"/>
        <v/>
      </c>
      <c r="BA2170" s="45"/>
      <c r="BB2170" s="97">
        <v>1621</v>
      </c>
      <c r="BC2170" s="98">
        <v>0</v>
      </c>
      <c r="BD2170" s="98">
        <v>0</v>
      </c>
      <c r="BE2170" s="98">
        <v>0</v>
      </c>
      <c r="BF2170" s="98">
        <v>0</v>
      </c>
      <c r="BG2170" s="99">
        <f t="shared" si="384"/>
        <v>1621</v>
      </c>
      <c r="BH2170" s="52">
        <f t="shared" si="392"/>
        <v>0</v>
      </c>
      <c r="BI2170" s="53">
        <f>IFERROR(IF(ROUND(V2170/((D2170+AK2170)/2),1)&lt;0,0,ROUND(V2170/((D2170+AK2170)/2),1)),0)</f>
        <v>1</v>
      </c>
      <c r="BJ2170" s="55" t="str">
        <f>IF(AK2170=0,"정상",IF(AP2170="악성","악성",IF(AND(BL2170&gt;3,BI2170&lt;0.5),"악성",IF(AND(AP2170="정상",BL2170&lt;=3),"정상",IF(BI2170&gt;1,"정상","부진")))))</f>
        <v>부진</v>
      </c>
      <c r="BK2170" s="54">
        <v>46023</v>
      </c>
      <c r="BL2170" s="52">
        <f t="shared" si="393"/>
        <v>9</v>
      </c>
    </row>
    <row r="2171" spans="1:64" ht="17.100000000000001" customHeight="1">
      <c r="A2171" s="58" t="s">
        <v>5</v>
      </c>
      <c r="B2171" s="57" t="s">
        <v>5417</v>
      </c>
      <c r="C2171" s="56" t="s">
        <v>5418</v>
      </c>
      <c r="D2171" s="213">
        <v>0</v>
      </c>
      <c r="E2171" s="214">
        <v>0</v>
      </c>
      <c r="F2171" s="215">
        <v>0</v>
      </c>
      <c r="G2171" s="213">
        <v>2436</v>
      </c>
      <c r="H2171" s="216">
        <v>8329.1510670000007</v>
      </c>
      <c r="I2171" s="215">
        <v>20289812</v>
      </c>
      <c r="J2171" s="213">
        <v>0</v>
      </c>
      <c r="K2171" s="216">
        <v>0</v>
      </c>
      <c r="L2171" s="215">
        <v>0</v>
      </c>
      <c r="M2171" s="213">
        <v>0</v>
      </c>
      <c r="N2171" s="216">
        <v>0</v>
      </c>
      <c r="O2171" s="215">
        <v>0</v>
      </c>
      <c r="P2171" s="213">
        <v>0</v>
      </c>
      <c r="Q2171" s="216">
        <v>0</v>
      </c>
      <c r="R2171" s="215">
        <v>0</v>
      </c>
      <c r="S2171" s="213">
        <v>2436</v>
      </c>
      <c r="T2171" s="214">
        <v>8329.1510670000007</v>
      </c>
      <c r="U2171" s="217">
        <v>20289812</v>
      </c>
      <c r="V2171" s="213">
        <v>821</v>
      </c>
      <c r="W2171" s="216">
        <v>8382.3556630000003</v>
      </c>
      <c r="X2171" s="215">
        <v>6881914</v>
      </c>
      <c r="Y2171" s="213">
        <v>0</v>
      </c>
      <c r="Z2171" s="216">
        <v>0</v>
      </c>
      <c r="AA2171" s="215">
        <v>0</v>
      </c>
      <c r="AB2171" s="213">
        <v>3</v>
      </c>
      <c r="AC2171" s="216">
        <v>8423.6666659999992</v>
      </c>
      <c r="AD2171" s="215">
        <v>25271</v>
      </c>
      <c r="AE2171" s="213">
        <v>0</v>
      </c>
      <c r="AF2171" s="216">
        <v>0</v>
      </c>
      <c r="AG2171" s="215">
        <v>0</v>
      </c>
      <c r="AH2171" s="213">
        <v>824</v>
      </c>
      <c r="AI2171" s="214">
        <v>8382.5060670000003</v>
      </c>
      <c r="AJ2171" s="215">
        <v>6907185</v>
      </c>
      <c r="AK2171" s="218">
        <v>1612</v>
      </c>
      <c r="AL2171" s="214">
        <v>8301.8780999999999</v>
      </c>
      <c r="AM2171" s="215">
        <v>13382627</v>
      </c>
      <c r="AN2171" s="229">
        <f t="shared" si="385"/>
        <v>4.883278453680087E-3</v>
      </c>
      <c r="AO2171" s="230">
        <f t="shared" si="386"/>
        <v>0.6617405582922824</v>
      </c>
      <c r="AP2171" s="38" t="s">
        <v>2</v>
      </c>
      <c r="AQ2171" s="38" t="str">
        <f t="shared" si="387"/>
        <v>상품</v>
      </c>
      <c r="AR2171" s="40">
        <f t="shared" si="388"/>
        <v>0</v>
      </c>
      <c r="AS2171" s="41">
        <f t="shared" si="389"/>
        <v>0</v>
      </c>
      <c r="AT2171" s="42">
        <f t="shared" si="390"/>
        <v>13382627</v>
      </c>
      <c r="AU2171" s="43">
        <f t="shared" si="391"/>
        <v>13382627</v>
      </c>
      <c r="AV2171" s="95">
        <f t="shared" si="394"/>
        <v>13382627.497199999</v>
      </c>
      <c r="AW2171" s="61" t="str">
        <f t="shared" si="394"/>
        <v/>
      </c>
      <c r="AX2171" s="61" t="str">
        <f t="shared" si="394"/>
        <v/>
      </c>
      <c r="AY2171" s="61" t="str">
        <f t="shared" si="394"/>
        <v/>
      </c>
      <c r="AZ2171" s="44" t="str">
        <f t="shared" si="394"/>
        <v/>
      </c>
      <c r="BA2171" s="45"/>
      <c r="BB2171" s="97">
        <v>1612</v>
      </c>
      <c r="BC2171" s="98">
        <v>0</v>
      </c>
      <c r="BD2171" s="98">
        <v>0</v>
      </c>
      <c r="BE2171" s="98">
        <v>0</v>
      </c>
      <c r="BF2171" s="98">
        <v>0</v>
      </c>
      <c r="BG2171" s="99">
        <f t="shared" si="384"/>
        <v>1612</v>
      </c>
      <c r="BH2171" s="52">
        <f t="shared" si="392"/>
        <v>0</v>
      </c>
      <c r="BI2171" s="53">
        <f>IFERROR(IF(ROUND(V2171/((D2171+AK2171)/2),1)&lt;0,0,ROUND(V2171/((D2171+AK2171)/2),1)),0)</f>
        <v>1</v>
      </c>
      <c r="BJ2171" s="55" t="str">
        <f>IF(AK2171=0,"정상",IF(AP2171="악성","악성",IF(AND(BL2171&gt;3,BI2171&lt;0.5),"악성",IF(AND(AP2171="정상",BL2171&lt;=3),"정상",IF(BI2171&gt;1,"정상","부진")))))</f>
        <v>부진</v>
      </c>
      <c r="BK2171" s="54">
        <v>46023</v>
      </c>
      <c r="BL2171" s="52">
        <f t="shared" si="393"/>
        <v>9</v>
      </c>
    </row>
    <row r="2172" spans="1:64" ht="17.100000000000001" customHeight="1">
      <c r="A2172" s="58" t="s">
        <v>5</v>
      </c>
      <c r="B2172" s="57" t="s">
        <v>5419</v>
      </c>
      <c r="C2172" s="56" t="s">
        <v>5420</v>
      </c>
      <c r="D2172" s="213">
        <v>0</v>
      </c>
      <c r="E2172" s="214">
        <v>0</v>
      </c>
      <c r="F2172" s="215">
        <v>0</v>
      </c>
      <c r="G2172" s="213">
        <v>2436</v>
      </c>
      <c r="H2172" s="216">
        <v>8329.1654350000008</v>
      </c>
      <c r="I2172" s="215">
        <v>20289847</v>
      </c>
      <c r="J2172" s="213">
        <v>0</v>
      </c>
      <c r="K2172" s="216">
        <v>0</v>
      </c>
      <c r="L2172" s="215">
        <v>0</v>
      </c>
      <c r="M2172" s="213">
        <v>0</v>
      </c>
      <c r="N2172" s="216">
        <v>0</v>
      </c>
      <c r="O2172" s="215">
        <v>0</v>
      </c>
      <c r="P2172" s="213">
        <v>0</v>
      </c>
      <c r="Q2172" s="216">
        <v>0</v>
      </c>
      <c r="R2172" s="215">
        <v>0</v>
      </c>
      <c r="S2172" s="213">
        <v>2436</v>
      </c>
      <c r="T2172" s="214">
        <v>8329.1654350000008</v>
      </c>
      <c r="U2172" s="217">
        <v>20289847</v>
      </c>
      <c r="V2172" s="213">
        <v>679</v>
      </c>
      <c r="W2172" s="216">
        <v>8382.4668629999996</v>
      </c>
      <c r="X2172" s="215">
        <v>5691695</v>
      </c>
      <c r="Y2172" s="213">
        <v>0</v>
      </c>
      <c r="Z2172" s="216">
        <v>0</v>
      </c>
      <c r="AA2172" s="215">
        <v>0</v>
      </c>
      <c r="AB2172" s="213">
        <v>1</v>
      </c>
      <c r="AC2172" s="216">
        <v>8309</v>
      </c>
      <c r="AD2172" s="215">
        <v>8309</v>
      </c>
      <c r="AE2172" s="213">
        <v>0</v>
      </c>
      <c r="AF2172" s="216">
        <v>0</v>
      </c>
      <c r="AG2172" s="215">
        <v>0</v>
      </c>
      <c r="AH2172" s="213">
        <v>680</v>
      </c>
      <c r="AI2172" s="214">
        <v>8382.3588230000005</v>
      </c>
      <c r="AJ2172" s="215">
        <v>5700004</v>
      </c>
      <c r="AK2172" s="218">
        <v>1756</v>
      </c>
      <c r="AL2172" s="214">
        <v>8308.5668000000005</v>
      </c>
      <c r="AM2172" s="215">
        <v>14589843</v>
      </c>
      <c r="AN2172" s="229">
        <f t="shared" si="385"/>
        <v>5.3237877708521087E-3</v>
      </c>
      <c r="AO2172" s="230">
        <f t="shared" si="386"/>
        <v>0.72085385878489328</v>
      </c>
      <c r="AP2172" s="38" t="s">
        <v>2</v>
      </c>
      <c r="AQ2172" s="38" t="str">
        <f t="shared" si="387"/>
        <v>상품</v>
      </c>
      <c r="AR2172" s="40">
        <f t="shared" si="388"/>
        <v>0</v>
      </c>
      <c r="AS2172" s="41">
        <f t="shared" si="389"/>
        <v>0</v>
      </c>
      <c r="AT2172" s="42">
        <f t="shared" si="390"/>
        <v>14589843</v>
      </c>
      <c r="AU2172" s="43">
        <f t="shared" si="391"/>
        <v>14589843</v>
      </c>
      <c r="AV2172" s="95">
        <f t="shared" si="394"/>
        <v>14589843.300800001</v>
      </c>
      <c r="AW2172" s="61" t="str">
        <f t="shared" si="394"/>
        <v/>
      </c>
      <c r="AX2172" s="61" t="str">
        <f t="shared" si="394"/>
        <v/>
      </c>
      <c r="AY2172" s="61" t="str">
        <f t="shared" si="394"/>
        <v/>
      </c>
      <c r="AZ2172" s="44" t="str">
        <f t="shared" si="394"/>
        <v/>
      </c>
      <c r="BA2172" s="45"/>
      <c r="BB2172" s="97">
        <v>1756</v>
      </c>
      <c r="BC2172" s="98">
        <v>0</v>
      </c>
      <c r="BD2172" s="98">
        <v>0</v>
      </c>
      <c r="BE2172" s="98">
        <v>0</v>
      </c>
      <c r="BF2172" s="98">
        <v>0</v>
      </c>
      <c r="BG2172" s="99">
        <f t="shared" si="384"/>
        <v>1756</v>
      </c>
      <c r="BH2172" s="52">
        <f t="shared" si="392"/>
        <v>0</v>
      </c>
      <c r="BI2172" s="53">
        <f>IFERROR(IF(ROUND(V2172/((D2172+AK2172)/2),1)&lt;0,0,ROUND(V2172/((D2172+AK2172)/2),1)),0)</f>
        <v>0.8</v>
      </c>
      <c r="BJ2172" s="55" t="str">
        <f>IF(AK2172=0,"정상",IF(AP2172="악성","악성",IF(AND(BL2172&gt;3,BI2172&lt;0.5),"악성",IF(AND(AP2172="정상",BL2172&lt;=3),"정상",IF(BI2172&gt;1,"정상","부진")))))</f>
        <v>부진</v>
      </c>
      <c r="BK2172" s="54">
        <v>46023</v>
      </c>
      <c r="BL2172" s="52">
        <f t="shared" si="393"/>
        <v>9</v>
      </c>
    </row>
    <row r="2173" spans="1:64" ht="17.100000000000001" customHeight="1">
      <c r="A2173" s="58" t="s">
        <v>5</v>
      </c>
      <c r="B2173" s="57" t="s">
        <v>5302</v>
      </c>
      <c r="C2173" s="56" t="s">
        <v>5303</v>
      </c>
      <c r="D2173" s="213">
        <v>0</v>
      </c>
      <c r="E2173" s="214">
        <v>0</v>
      </c>
      <c r="F2173" s="215">
        <v>0</v>
      </c>
      <c r="G2173" s="213">
        <v>15696</v>
      </c>
      <c r="H2173" s="216">
        <v>3146.7517200000002</v>
      </c>
      <c r="I2173" s="215">
        <v>49391415</v>
      </c>
      <c r="J2173" s="213">
        <v>0</v>
      </c>
      <c r="K2173" s="216">
        <v>0</v>
      </c>
      <c r="L2173" s="215">
        <v>0</v>
      </c>
      <c r="M2173" s="213">
        <v>8</v>
      </c>
      <c r="N2173" s="216">
        <v>3123.25</v>
      </c>
      <c r="O2173" s="215">
        <v>24986</v>
      </c>
      <c r="P2173" s="213">
        <v>0</v>
      </c>
      <c r="Q2173" s="216">
        <v>0</v>
      </c>
      <c r="R2173" s="215">
        <v>0</v>
      </c>
      <c r="S2173" s="213">
        <v>15704</v>
      </c>
      <c r="T2173" s="214">
        <v>3146.7397470000001</v>
      </c>
      <c r="U2173" s="217">
        <v>49416401</v>
      </c>
      <c r="V2173" s="213">
        <v>5168</v>
      </c>
      <c r="W2173" s="216">
        <v>3193.9260829999998</v>
      </c>
      <c r="X2173" s="215">
        <v>16506210</v>
      </c>
      <c r="Y2173" s="213">
        <v>0</v>
      </c>
      <c r="Z2173" s="216">
        <v>0</v>
      </c>
      <c r="AA2173" s="215">
        <v>0</v>
      </c>
      <c r="AB2173" s="213">
        <v>11</v>
      </c>
      <c r="AC2173" s="216">
        <v>3427.4545450000001</v>
      </c>
      <c r="AD2173" s="215">
        <v>37702</v>
      </c>
      <c r="AE2173" s="213">
        <v>0</v>
      </c>
      <c r="AF2173" s="216">
        <v>0</v>
      </c>
      <c r="AG2173" s="215">
        <v>0</v>
      </c>
      <c r="AH2173" s="213">
        <v>5179</v>
      </c>
      <c r="AI2173" s="214">
        <v>3194.4220890000001</v>
      </c>
      <c r="AJ2173" s="215">
        <v>16543912</v>
      </c>
      <c r="AK2173" s="218">
        <v>10525</v>
      </c>
      <c r="AL2173" s="214">
        <v>3123.2768000000001</v>
      </c>
      <c r="AM2173" s="215">
        <v>32872489</v>
      </c>
      <c r="AN2173" s="229">
        <f t="shared" si="385"/>
        <v>1.1995067728670587E-2</v>
      </c>
      <c r="AO2173" s="230">
        <f t="shared" si="386"/>
        <v>0.67021141110545079</v>
      </c>
      <c r="AP2173" s="38" t="s">
        <v>2</v>
      </c>
      <c r="AQ2173" s="38" t="str">
        <f t="shared" si="387"/>
        <v>상품</v>
      </c>
      <c r="AR2173" s="40">
        <f t="shared" si="388"/>
        <v>0</v>
      </c>
      <c r="AS2173" s="41">
        <f t="shared" si="389"/>
        <v>0</v>
      </c>
      <c r="AT2173" s="42">
        <f t="shared" si="390"/>
        <v>32872489</v>
      </c>
      <c r="AU2173" s="43">
        <f t="shared" si="391"/>
        <v>32872489</v>
      </c>
      <c r="AV2173" s="95">
        <f t="shared" si="394"/>
        <v>32872488.32</v>
      </c>
      <c r="AW2173" s="61" t="str">
        <f t="shared" si="394"/>
        <v/>
      </c>
      <c r="AX2173" s="61" t="str">
        <f t="shared" si="394"/>
        <v/>
      </c>
      <c r="AY2173" s="61" t="str">
        <f t="shared" si="394"/>
        <v/>
      </c>
      <c r="AZ2173" s="44" t="str">
        <f t="shared" si="394"/>
        <v/>
      </c>
      <c r="BA2173" s="45"/>
      <c r="BB2173" s="97">
        <v>10525</v>
      </c>
      <c r="BC2173" s="98">
        <v>0</v>
      </c>
      <c r="BD2173" s="98">
        <v>0</v>
      </c>
      <c r="BE2173" s="98">
        <v>0</v>
      </c>
      <c r="BF2173" s="98">
        <v>0</v>
      </c>
      <c r="BG2173" s="99">
        <f t="shared" si="384"/>
        <v>10525</v>
      </c>
      <c r="BH2173" s="52">
        <f t="shared" si="392"/>
        <v>0</v>
      </c>
      <c r="BI2173" s="53">
        <f>IFERROR(IF(ROUND(V2173/((D2173+AK2173)/2),1)&lt;0,0,ROUND(V2173/((D2173+AK2173)/2),1)),0)</f>
        <v>1</v>
      </c>
      <c r="BJ2173" s="55" t="str">
        <f>IF(AK2173=0,"정상",IF(AP2173="악성","악성",IF(AND(BL2173&gt;3,BI2173&lt;0.5),"악성",IF(AND(AP2173="정상",BL2173&lt;=3),"정상",IF(BI2173&gt;1,"정상","부진")))))</f>
        <v>부진</v>
      </c>
      <c r="BK2173" s="54">
        <v>46023</v>
      </c>
      <c r="BL2173" s="52">
        <f t="shared" si="393"/>
        <v>9</v>
      </c>
    </row>
    <row r="2174" spans="1:64" ht="17.100000000000001" customHeight="1">
      <c r="A2174" s="58" t="s">
        <v>5</v>
      </c>
      <c r="B2174" s="57" t="s">
        <v>5304</v>
      </c>
      <c r="C2174" s="56" t="s">
        <v>5305</v>
      </c>
      <c r="D2174" s="213">
        <v>0</v>
      </c>
      <c r="E2174" s="214">
        <v>0</v>
      </c>
      <c r="F2174" s="215">
        <v>0</v>
      </c>
      <c r="G2174" s="213">
        <v>13536</v>
      </c>
      <c r="H2174" s="216">
        <v>3115.6966600000001</v>
      </c>
      <c r="I2174" s="215">
        <v>42174070</v>
      </c>
      <c r="J2174" s="213">
        <v>0</v>
      </c>
      <c r="K2174" s="216">
        <v>0</v>
      </c>
      <c r="L2174" s="215">
        <v>0</v>
      </c>
      <c r="M2174" s="213">
        <v>0</v>
      </c>
      <c r="N2174" s="216">
        <v>0</v>
      </c>
      <c r="O2174" s="215">
        <v>0</v>
      </c>
      <c r="P2174" s="213">
        <v>0</v>
      </c>
      <c r="Q2174" s="216">
        <v>0</v>
      </c>
      <c r="R2174" s="215">
        <v>0</v>
      </c>
      <c r="S2174" s="213">
        <v>13536</v>
      </c>
      <c r="T2174" s="214">
        <v>3115.6966600000001</v>
      </c>
      <c r="U2174" s="217">
        <v>42174070</v>
      </c>
      <c r="V2174" s="213">
        <v>3971</v>
      </c>
      <c r="W2174" s="216">
        <v>3177.0551489999998</v>
      </c>
      <c r="X2174" s="215">
        <v>12616086</v>
      </c>
      <c r="Y2174" s="213">
        <v>0</v>
      </c>
      <c r="Z2174" s="216">
        <v>0</v>
      </c>
      <c r="AA2174" s="215">
        <v>0</v>
      </c>
      <c r="AB2174" s="213">
        <v>2</v>
      </c>
      <c r="AC2174" s="216">
        <v>3293</v>
      </c>
      <c r="AD2174" s="215">
        <v>6586</v>
      </c>
      <c r="AE2174" s="213">
        <v>0</v>
      </c>
      <c r="AF2174" s="216">
        <v>0</v>
      </c>
      <c r="AG2174" s="215">
        <v>0</v>
      </c>
      <c r="AH2174" s="213">
        <v>3973</v>
      </c>
      <c r="AI2174" s="214">
        <v>3177.1135159999999</v>
      </c>
      <c r="AJ2174" s="215">
        <v>12622672</v>
      </c>
      <c r="AK2174" s="218">
        <v>9563</v>
      </c>
      <c r="AL2174" s="214">
        <v>3090.1808000000001</v>
      </c>
      <c r="AM2174" s="215">
        <v>29551398</v>
      </c>
      <c r="AN2174" s="229">
        <f t="shared" si="385"/>
        <v>1.0783212080074026E-2</v>
      </c>
      <c r="AO2174" s="230">
        <f t="shared" si="386"/>
        <v>0.70648640661938533</v>
      </c>
      <c r="AP2174" s="38" t="s">
        <v>2</v>
      </c>
      <c r="AQ2174" s="38" t="str">
        <f t="shared" si="387"/>
        <v>상품</v>
      </c>
      <c r="AR2174" s="40">
        <f t="shared" si="388"/>
        <v>0</v>
      </c>
      <c r="AS2174" s="41">
        <f t="shared" si="389"/>
        <v>0</v>
      </c>
      <c r="AT2174" s="42">
        <f t="shared" si="390"/>
        <v>29551398</v>
      </c>
      <c r="AU2174" s="43">
        <f t="shared" si="391"/>
        <v>29551398</v>
      </c>
      <c r="AV2174" s="95">
        <f t="shared" si="394"/>
        <v>29551398.990400001</v>
      </c>
      <c r="AW2174" s="61" t="str">
        <f t="shared" si="394"/>
        <v/>
      </c>
      <c r="AX2174" s="61" t="str">
        <f t="shared" si="394"/>
        <v/>
      </c>
      <c r="AY2174" s="61" t="str">
        <f t="shared" si="394"/>
        <v/>
      </c>
      <c r="AZ2174" s="44" t="str">
        <f t="shared" si="394"/>
        <v/>
      </c>
      <c r="BA2174" s="45"/>
      <c r="BB2174" s="97">
        <v>9563</v>
      </c>
      <c r="BC2174" s="98">
        <v>0</v>
      </c>
      <c r="BD2174" s="98">
        <v>0</v>
      </c>
      <c r="BE2174" s="98">
        <v>0</v>
      </c>
      <c r="BF2174" s="98">
        <v>0</v>
      </c>
      <c r="BG2174" s="99">
        <f t="shared" si="384"/>
        <v>9563</v>
      </c>
      <c r="BH2174" s="52">
        <f t="shared" si="392"/>
        <v>0</v>
      </c>
      <c r="BI2174" s="53">
        <f>IFERROR(IF(ROUND(V2174/((D2174+AK2174)/2),1)&lt;0,0,ROUND(V2174/((D2174+AK2174)/2),1)),0)</f>
        <v>0.8</v>
      </c>
      <c r="BJ2174" s="55" t="str">
        <f>IF(AK2174=0,"정상",IF(AP2174="악성","악성",IF(AND(BL2174&gt;3,BI2174&lt;0.5),"악성",IF(AND(AP2174="정상",BL2174&lt;=3),"정상",IF(BI2174&gt;1,"정상","부진")))))</f>
        <v>부진</v>
      </c>
      <c r="BK2174" s="54">
        <v>46023</v>
      </c>
      <c r="BL2174" s="52">
        <f t="shared" si="393"/>
        <v>9</v>
      </c>
    </row>
    <row r="2175" spans="1:64" ht="17.100000000000001" customHeight="1">
      <c r="A2175" s="58" t="s">
        <v>5</v>
      </c>
      <c r="B2175" s="57" t="s">
        <v>5306</v>
      </c>
      <c r="C2175" s="56" t="s">
        <v>5307</v>
      </c>
      <c r="D2175" s="213">
        <v>0</v>
      </c>
      <c r="E2175" s="214">
        <v>0</v>
      </c>
      <c r="F2175" s="215">
        <v>0</v>
      </c>
      <c r="G2175" s="213">
        <v>16800</v>
      </c>
      <c r="H2175" s="216">
        <v>3133.719047</v>
      </c>
      <c r="I2175" s="215">
        <v>52646480</v>
      </c>
      <c r="J2175" s="213">
        <v>0</v>
      </c>
      <c r="K2175" s="216">
        <v>0</v>
      </c>
      <c r="L2175" s="215">
        <v>0</v>
      </c>
      <c r="M2175" s="213">
        <v>0</v>
      </c>
      <c r="N2175" s="216">
        <v>0</v>
      </c>
      <c r="O2175" s="215">
        <v>0</v>
      </c>
      <c r="P2175" s="213">
        <v>0</v>
      </c>
      <c r="Q2175" s="216">
        <v>0</v>
      </c>
      <c r="R2175" s="215">
        <v>0</v>
      </c>
      <c r="S2175" s="213">
        <v>16800</v>
      </c>
      <c r="T2175" s="214">
        <v>3133.719047</v>
      </c>
      <c r="U2175" s="217">
        <v>52646480</v>
      </c>
      <c r="V2175" s="213">
        <v>7242</v>
      </c>
      <c r="W2175" s="216">
        <v>3158.1096379999999</v>
      </c>
      <c r="X2175" s="215">
        <v>22871030</v>
      </c>
      <c r="Y2175" s="213">
        <v>0</v>
      </c>
      <c r="Z2175" s="216">
        <v>0</v>
      </c>
      <c r="AA2175" s="215">
        <v>0</v>
      </c>
      <c r="AB2175" s="213">
        <v>15</v>
      </c>
      <c r="AC2175" s="216">
        <v>3124.333333</v>
      </c>
      <c r="AD2175" s="215">
        <v>46865</v>
      </c>
      <c r="AE2175" s="213">
        <v>0</v>
      </c>
      <c r="AF2175" s="216">
        <v>0</v>
      </c>
      <c r="AG2175" s="215">
        <v>0</v>
      </c>
      <c r="AH2175" s="213">
        <v>7257</v>
      </c>
      <c r="AI2175" s="214">
        <v>3158.0398230000001</v>
      </c>
      <c r="AJ2175" s="215">
        <v>22917895</v>
      </c>
      <c r="AK2175" s="218">
        <v>9543</v>
      </c>
      <c r="AL2175" s="214">
        <v>3115.2242999999999</v>
      </c>
      <c r="AM2175" s="215">
        <v>29728585</v>
      </c>
      <c r="AN2175" s="229">
        <f t="shared" si="385"/>
        <v>1.0847867058455491E-2</v>
      </c>
      <c r="AO2175" s="230">
        <f t="shared" si="386"/>
        <v>0.56803571428571431</v>
      </c>
      <c r="AP2175" s="38" t="s">
        <v>2</v>
      </c>
      <c r="AQ2175" s="38" t="str">
        <f t="shared" si="387"/>
        <v>상품</v>
      </c>
      <c r="AR2175" s="40">
        <f t="shared" si="388"/>
        <v>0</v>
      </c>
      <c r="AS2175" s="41">
        <f t="shared" si="389"/>
        <v>0</v>
      </c>
      <c r="AT2175" s="42">
        <f t="shared" si="390"/>
        <v>29728585</v>
      </c>
      <c r="AU2175" s="43">
        <f t="shared" si="391"/>
        <v>29728585</v>
      </c>
      <c r="AV2175" s="95">
        <f t="shared" si="394"/>
        <v>29728585.494899999</v>
      </c>
      <c r="AW2175" s="61" t="str">
        <f t="shared" si="394"/>
        <v/>
      </c>
      <c r="AX2175" s="61" t="str">
        <f t="shared" si="394"/>
        <v/>
      </c>
      <c r="AY2175" s="61" t="str">
        <f t="shared" si="394"/>
        <v/>
      </c>
      <c r="AZ2175" s="44" t="str">
        <f t="shared" si="394"/>
        <v/>
      </c>
      <c r="BA2175" s="45"/>
      <c r="BB2175" s="97">
        <v>9543</v>
      </c>
      <c r="BC2175" s="98">
        <v>0</v>
      </c>
      <c r="BD2175" s="98">
        <v>0</v>
      </c>
      <c r="BE2175" s="98">
        <v>0</v>
      </c>
      <c r="BF2175" s="98">
        <v>0</v>
      </c>
      <c r="BG2175" s="99">
        <f t="shared" si="384"/>
        <v>9543</v>
      </c>
      <c r="BH2175" s="52">
        <f t="shared" si="392"/>
        <v>0</v>
      </c>
      <c r="BI2175" s="53">
        <f>IFERROR(IF(ROUND(V2175/((D2175+AK2175)/2),1)&lt;0,0,ROUND(V2175/((D2175+AK2175)/2),1)),0)</f>
        <v>1.5</v>
      </c>
      <c r="BJ2175" s="55" t="str">
        <f>IF(AK2175=0,"정상",IF(AP2175="악성","악성",IF(AND(BL2175&gt;3,BI2175&lt;0.5),"악성",IF(AND(AP2175="정상",BL2175&lt;=3),"정상",IF(BI2175&gt;1,"정상","부진")))))</f>
        <v>정상</v>
      </c>
      <c r="BK2175" s="54">
        <v>46143</v>
      </c>
      <c r="BL2175" s="52">
        <f t="shared" si="393"/>
        <v>5</v>
      </c>
    </row>
    <row r="2176" spans="1:64" ht="17.100000000000001" customHeight="1">
      <c r="A2176" s="58" t="s">
        <v>5</v>
      </c>
      <c r="B2176" s="57" t="s">
        <v>5308</v>
      </c>
      <c r="C2176" s="56" t="s">
        <v>5309</v>
      </c>
      <c r="D2176" s="213">
        <v>0</v>
      </c>
      <c r="E2176" s="214">
        <v>0</v>
      </c>
      <c r="F2176" s="215">
        <v>0</v>
      </c>
      <c r="G2176" s="213">
        <v>14256</v>
      </c>
      <c r="H2176" s="216">
        <v>3111.5672690000001</v>
      </c>
      <c r="I2176" s="215">
        <v>44358503</v>
      </c>
      <c r="J2176" s="213">
        <v>0</v>
      </c>
      <c r="K2176" s="216">
        <v>0</v>
      </c>
      <c r="L2176" s="215">
        <v>0</v>
      </c>
      <c r="M2176" s="213">
        <v>52</v>
      </c>
      <c r="N2176" s="216">
        <v>3077.3269230000001</v>
      </c>
      <c r="O2176" s="215">
        <v>160021</v>
      </c>
      <c r="P2176" s="213">
        <v>0</v>
      </c>
      <c r="Q2176" s="216">
        <v>0</v>
      </c>
      <c r="R2176" s="215">
        <v>0</v>
      </c>
      <c r="S2176" s="213">
        <v>14308</v>
      </c>
      <c r="T2176" s="214">
        <v>3111.4428290000001</v>
      </c>
      <c r="U2176" s="217">
        <v>44518524</v>
      </c>
      <c r="V2176" s="213">
        <v>8505</v>
      </c>
      <c r="W2176" s="216">
        <v>3134.4644320000002</v>
      </c>
      <c r="X2176" s="215">
        <v>26658620</v>
      </c>
      <c r="Y2176" s="213">
        <v>0</v>
      </c>
      <c r="Z2176" s="216">
        <v>0</v>
      </c>
      <c r="AA2176" s="215">
        <v>0</v>
      </c>
      <c r="AB2176" s="213">
        <v>30</v>
      </c>
      <c r="AC2176" s="216">
        <v>3147.1666660000001</v>
      </c>
      <c r="AD2176" s="215">
        <v>94415</v>
      </c>
      <c r="AE2176" s="213">
        <v>0</v>
      </c>
      <c r="AF2176" s="216">
        <v>0</v>
      </c>
      <c r="AG2176" s="215">
        <v>0</v>
      </c>
      <c r="AH2176" s="213">
        <v>8535</v>
      </c>
      <c r="AI2176" s="214">
        <v>3134.5090799999998</v>
      </c>
      <c r="AJ2176" s="215">
        <v>26753035</v>
      </c>
      <c r="AK2176" s="218">
        <v>5773</v>
      </c>
      <c r="AL2176" s="214">
        <v>3077.3409999999999</v>
      </c>
      <c r="AM2176" s="215">
        <v>17765489</v>
      </c>
      <c r="AN2176" s="229">
        <f t="shared" si="385"/>
        <v>6.482570996919409E-3</v>
      </c>
      <c r="AO2176" s="230">
        <f t="shared" si="386"/>
        <v>0.40348057031031592</v>
      </c>
      <c r="AP2176" s="38" t="s">
        <v>2</v>
      </c>
      <c r="AQ2176" s="38" t="str">
        <f t="shared" si="387"/>
        <v>상품</v>
      </c>
      <c r="AR2176" s="40">
        <f t="shared" si="388"/>
        <v>0</v>
      </c>
      <c r="AS2176" s="41">
        <f t="shared" si="389"/>
        <v>0</v>
      </c>
      <c r="AT2176" s="42">
        <f t="shared" si="390"/>
        <v>17765489</v>
      </c>
      <c r="AU2176" s="43">
        <f t="shared" si="391"/>
        <v>17765489</v>
      </c>
      <c r="AV2176" s="95">
        <f t="shared" si="394"/>
        <v>17765489.592999998</v>
      </c>
      <c r="AW2176" s="61" t="str">
        <f t="shared" si="394"/>
        <v/>
      </c>
      <c r="AX2176" s="61" t="str">
        <f t="shared" si="394"/>
        <v/>
      </c>
      <c r="AY2176" s="61" t="str">
        <f t="shared" si="394"/>
        <v/>
      </c>
      <c r="AZ2176" s="44" t="str">
        <f t="shared" si="394"/>
        <v/>
      </c>
      <c r="BA2176" s="45"/>
      <c r="BB2176" s="97">
        <v>5773</v>
      </c>
      <c r="BC2176" s="98">
        <v>0</v>
      </c>
      <c r="BD2176" s="98">
        <v>0</v>
      </c>
      <c r="BE2176" s="98">
        <v>0</v>
      </c>
      <c r="BF2176" s="98">
        <v>0</v>
      </c>
      <c r="BG2176" s="99">
        <f t="shared" si="384"/>
        <v>5773</v>
      </c>
      <c r="BH2176" s="52">
        <f t="shared" si="392"/>
        <v>0</v>
      </c>
      <c r="BI2176" s="53">
        <f>IFERROR(IF(ROUND(V2176/((D2176+AK2176)/2),1)&lt;0,0,ROUND(V2176/((D2176+AK2176)/2),1)),0)</f>
        <v>2.9</v>
      </c>
      <c r="BJ2176" s="55" t="str">
        <f>IF(AK2176=0,"정상",IF(AP2176="악성","악성",IF(AND(BL2176&gt;3,BI2176&lt;0.5),"악성",IF(AND(AP2176="정상",BL2176&lt;=3),"정상",IF(BI2176&gt;1,"정상","부진")))))</f>
        <v>정상</v>
      </c>
      <c r="BK2176" s="54">
        <v>46023</v>
      </c>
      <c r="BL2176" s="52">
        <f t="shared" si="393"/>
        <v>9</v>
      </c>
    </row>
    <row r="2177" spans="1:64" ht="17.100000000000001" customHeight="1">
      <c r="A2177" s="58" t="s">
        <v>5</v>
      </c>
      <c r="B2177" s="57" t="s">
        <v>5310</v>
      </c>
      <c r="C2177" s="56" t="s">
        <v>5311</v>
      </c>
      <c r="D2177" s="213">
        <v>0</v>
      </c>
      <c r="E2177" s="214">
        <v>0</v>
      </c>
      <c r="F2177" s="215">
        <v>0</v>
      </c>
      <c r="G2177" s="213">
        <v>13536</v>
      </c>
      <c r="H2177" s="216">
        <v>3115.6966600000001</v>
      </c>
      <c r="I2177" s="215">
        <v>42174070</v>
      </c>
      <c r="J2177" s="213">
        <v>0</v>
      </c>
      <c r="K2177" s="216">
        <v>0</v>
      </c>
      <c r="L2177" s="215">
        <v>0</v>
      </c>
      <c r="M2177" s="213">
        <v>0</v>
      </c>
      <c r="N2177" s="216">
        <v>0</v>
      </c>
      <c r="O2177" s="215">
        <v>0</v>
      </c>
      <c r="P2177" s="213">
        <v>0</v>
      </c>
      <c r="Q2177" s="216">
        <v>0</v>
      </c>
      <c r="R2177" s="215">
        <v>0</v>
      </c>
      <c r="S2177" s="213">
        <v>13536</v>
      </c>
      <c r="T2177" s="214">
        <v>3115.6966600000001</v>
      </c>
      <c r="U2177" s="217">
        <v>42174070</v>
      </c>
      <c r="V2177" s="213">
        <v>3691</v>
      </c>
      <c r="W2177" s="216">
        <v>3180.0820910000002</v>
      </c>
      <c r="X2177" s="215">
        <v>11737683</v>
      </c>
      <c r="Y2177" s="213">
        <v>0</v>
      </c>
      <c r="Z2177" s="216">
        <v>0</v>
      </c>
      <c r="AA2177" s="215">
        <v>0</v>
      </c>
      <c r="AB2177" s="213">
        <v>2</v>
      </c>
      <c r="AC2177" s="216">
        <v>3294</v>
      </c>
      <c r="AD2177" s="215">
        <v>6588</v>
      </c>
      <c r="AE2177" s="213">
        <v>0</v>
      </c>
      <c r="AF2177" s="216">
        <v>0</v>
      </c>
      <c r="AG2177" s="215">
        <v>0</v>
      </c>
      <c r="AH2177" s="213">
        <v>3693</v>
      </c>
      <c r="AI2177" s="214">
        <v>3180.1437850000002</v>
      </c>
      <c r="AJ2177" s="215">
        <v>11744271</v>
      </c>
      <c r="AK2177" s="218">
        <v>9843</v>
      </c>
      <c r="AL2177" s="214">
        <v>3091.5167999999999</v>
      </c>
      <c r="AM2177" s="215">
        <v>30429799</v>
      </c>
      <c r="AN2177" s="229">
        <f t="shared" si="385"/>
        <v>1.1103737839104077E-2</v>
      </c>
      <c r="AO2177" s="230">
        <f t="shared" si="386"/>
        <v>0.72717198581560283</v>
      </c>
      <c r="AP2177" s="38" t="s">
        <v>2</v>
      </c>
      <c r="AQ2177" s="38" t="str">
        <f t="shared" si="387"/>
        <v>상품</v>
      </c>
      <c r="AR2177" s="40">
        <f t="shared" si="388"/>
        <v>0</v>
      </c>
      <c r="AS2177" s="41">
        <f t="shared" si="389"/>
        <v>0</v>
      </c>
      <c r="AT2177" s="42">
        <f t="shared" si="390"/>
        <v>30429799</v>
      </c>
      <c r="AU2177" s="43">
        <f t="shared" si="391"/>
        <v>30429799</v>
      </c>
      <c r="AV2177" s="95">
        <f t="shared" si="394"/>
        <v>30429799.862399999</v>
      </c>
      <c r="AW2177" s="61" t="str">
        <f t="shared" si="394"/>
        <v/>
      </c>
      <c r="AX2177" s="61" t="str">
        <f t="shared" si="394"/>
        <v/>
      </c>
      <c r="AY2177" s="61" t="str">
        <f t="shared" si="394"/>
        <v/>
      </c>
      <c r="AZ2177" s="44" t="str">
        <f t="shared" si="394"/>
        <v/>
      </c>
      <c r="BA2177" s="45"/>
      <c r="BB2177" s="97">
        <v>9843</v>
      </c>
      <c r="BC2177" s="98">
        <v>0</v>
      </c>
      <c r="BD2177" s="98">
        <v>0</v>
      </c>
      <c r="BE2177" s="98">
        <v>0</v>
      </c>
      <c r="BF2177" s="98">
        <v>0</v>
      </c>
      <c r="BG2177" s="99">
        <f t="shared" si="384"/>
        <v>9843</v>
      </c>
      <c r="BH2177" s="52">
        <f t="shared" si="392"/>
        <v>0</v>
      </c>
      <c r="BI2177" s="53">
        <f>IFERROR(IF(ROUND(V2177/((D2177+AK2177)/2),1)&lt;0,0,ROUND(V2177/((D2177+AK2177)/2),1)),0)</f>
        <v>0.7</v>
      </c>
      <c r="BJ2177" s="55" t="str">
        <f>IF(AK2177=0,"정상",IF(AP2177="악성","악성",IF(AND(BL2177&gt;3,BI2177&lt;0.5),"악성",IF(AND(AP2177="정상",BL2177&lt;=3),"정상",IF(BI2177&gt;1,"정상","부진")))))</f>
        <v>부진</v>
      </c>
      <c r="BK2177" s="54">
        <v>46023</v>
      </c>
      <c r="BL2177" s="52">
        <f t="shared" si="393"/>
        <v>9</v>
      </c>
    </row>
    <row r="2178" spans="1:64" ht="17.100000000000001" customHeight="1">
      <c r="A2178" s="58" t="s">
        <v>5</v>
      </c>
      <c r="B2178" s="57" t="s">
        <v>5312</v>
      </c>
      <c r="C2178" s="56" t="s">
        <v>5313</v>
      </c>
      <c r="D2178" s="213">
        <v>0</v>
      </c>
      <c r="E2178" s="214">
        <v>0</v>
      </c>
      <c r="F2178" s="215">
        <v>0</v>
      </c>
      <c r="G2178" s="213">
        <v>14256</v>
      </c>
      <c r="H2178" s="216">
        <v>3111.5672690000001</v>
      </c>
      <c r="I2178" s="215">
        <v>44358503</v>
      </c>
      <c r="J2178" s="213">
        <v>0</v>
      </c>
      <c r="K2178" s="216">
        <v>0</v>
      </c>
      <c r="L2178" s="215">
        <v>0</v>
      </c>
      <c r="M2178" s="213">
        <v>0</v>
      </c>
      <c r="N2178" s="216">
        <v>0</v>
      </c>
      <c r="O2178" s="215">
        <v>0</v>
      </c>
      <c r="P2178" s="213">
        <v>0</v>
      </c>
      <c r="Q2178" s="216">
        <v>0</v>
      </c>
      <c r="R2178" s="215">
        <v>0</v>
      </c>
      <c r="S2178" s="213">
        <v>14256</v>
      </c>
      <c r="T2178" s="214">
        <v>3111.5672690000001</v>
      </c>
      <c r="U2178" s="217">
        <v>44358503</v>
      </c>
      <c r="V2178" s="213">
        <v>4477</v>
      </c>
      <c r="W2178" s="216">
        <v>3165.8548129999999</v>
      </c>
      <c r="X2178" s="215">
        <v>14173532</v>
      </c>
      <c r="Y2178" s="213">
        <v>0</v>
      </c>
      <c r="Z2178" s="216">
        <v>0</v>
      </c>
      <c r="AA2178" s="215">
        <v>0</v>
      </c>
      <c r="AB2178" s="213">
        <v>7</v>
      </c>
      <c r="AC2178" s="216">
        <v>3145.5714280000002</v>
      </c>
      <c r="AD2178" s="215">
        <v>22019</v>
      </c>
      <c r="AE2178" s="213">
        <v>0</v>
      </c>
      <c r="AF2178" s="216">
        <v>0</v>
      </c>
      <c r="AG2178" s="215">
        <v>0</v>
      </c>
      <c r="AH2178" s="213">
        <v>4484</v>
      </c>
      <c r="AI2178" s="214">
        <v>3165.8231479999999</v>
      </c>
      <c r="AJ2178" s="215">
        <v>14195551</v>
      </c>
      <c r="AK2178" s="218">
        <v>9772</v>
      </c>
      <c r="AL2178" s="214">
        <v>3086.6713</v>
      </c>
      <c r="AM2178" s="215">
        <v>30162952</v>
      </c>
      <c r="AN2178" s="229">
        <f t="shared" si="385"/>
        <v>1.1006366209040027E-2</v>
      </c>
      <c r="AO2178" s="230">
        <f t="shared" si="386"/>
        <v>0.68546576879910215</v>
      </c>
      <c r="AP2178" s="38" t="s">
        <v>2</v>
      </c>
      <c r="AQ2178" s="38" t="str">
        <f t="shared" si="387"/>
        <v>상품</v>
      </c>
      <c r="AR2178" s="40">
        <f t="shared" si="388"/>
        <v>0</v>
      </c>
      <c r="AS2178" s="41">
        <f t="shared" si="389"/>
        <v>0</v>
      </c>
      <c r="AT2178" s="42">
        <f t="shared" si="390"/>
        <v>30162952</v>
      </c>
      <c r="AU2178" s="43">
        <f t="shared" si="391"/>
        <v>30162952</v>
      </c>
      <c r="AV2178" s="95">
        <f t="shared" si="394"/>
        <v>30162951.943599999</v>
      </c>
      <c r="AW2178" s="61" t="str">
        <f t="shared" si="394"/>
        <v/>
      </c>
      <c r="AX2178" s="61" t="str">
        <f t="shared" si="394"/>
        <v/>
      </c>
      <c r="AY2178" s="61" t="str">
        <f t="shared" si="394"/>
        <v/>
      </c>
      <c r="AZ2178" s="44" t="str">
        <f t="shared" si="394"/>
        <v/>
      </c>
      <c r="BA2178" s="45"/>
      <c r="BB2178" s="97">
        <v>9772</v>
      </c>
      <c r="BC2178" s="98">
        <v>0</v>
      </c>
      <c r="BD2178" s="98">
        <v>0</v>
      </c>
      <c r="BE2178" s="98">
        <v>0</v>
      </c>
      <c r="BF2178" s="98">
        <v>0</v>
      </c>
      <c r="BG2178" s="99">
        <f t="shared" si="384"/>
        <v>9772</v>
      </c>
      <c r="BH2178" s="52">
        <f t="shared" si="392"/>
        <v>0</v>
      </c>
      <c r="BI2178" s="53">
        <f>IFERROR(IF(ROUND(V2178/((D2178+AK2178)/2),1)&lt;0,0,ROUND(V2178/((D2178+AK2178)/2),1)),0)</f>
        <v>0.9</v>
      </c>
      <c r="BJ2178" s="55" t="str">
        <f>IF(AK2178=0,"정상",IF(AP2178="악성","악성",IF(AND(BL2178&gt;3,BI2178&lt;0.5),"악성",IF(AND(AP2178="정상",BL2178&lt;=3),"정상",IF(BI2178&gt;1,"정상","부진")))))</f>
        <v>부진</v>
      </c>
      <c r="BK2178" s="54">
        <v>46023</v>
      </c>
      <c r="BL2178" s="52">
        <f t="shared" si="393"/>
        <v>9</v>
      </c>
    </row>
    <row r="2179" spans="1:64" ht="17.100000000000001" customHeight="1">
      <c r="A2179" s="58" t="s">
        <v>5</v>
      </c>
      <c r="B2179" s="57" t="s">
        <v>5314</v>
      </c>
      <c r="C2179" s="56" t="s">
        <v>5315</v>
      </c>
      <c r="D2179" s="213">
        <v>0</v>
      </c>
      <c r="E2179" s="214">
        <v>0</v>
      </c>
      <c r="F2179" s="215">
        <v>0</v>
      </c>
      <c r="G2179" s="213">
        <v>14256</v>
      </c>
      <c r="H2179" s="216">
        <v>3111.5672690000001</v>
      </c>
      <c r="I2179" s="215">
        <v>44358503</v>
      </c>
      <c r="J2179" s="213">
        <v>0</v>
      </c>
      <c r="K2179" s="216">
        <v>0</v>
      </c>
      <c r="L2179" s="215">
        <v>0</v>
      </c>
      <c r="M2179" s="213">
        <v>0</v>
      </c>
      <c r="N2179" s="216">
        <v>0</v>
      </c>
      <c r="O2179" s="215">
        <v>0</v>
      </c>
      <c r="P2179" s="213">
        <v>0</v>
      </c>
      <c r="Q2179" s="216">
        <v>0</v>
      </c>
      <c r="R2179" s="215">
        <v>0</v>
      </c>
      <c r="S2179" s="213">
        <v>14256</v>
      </c>
      <c r="T2179" s="214">
        <v>3111.5672690000001</v>
      </c>
      <c r="U2179" s="217">
        <v>44358503</v>
      </c>
      <c r="V2179" s="213">
        <v>4305</v>
      </c>
      <c r="W2179" s="216">
        <v>3172.4146340000002</v>
      </c>
      <c r="X2179" s="215">
        <v>13657245</v>
      </c>
      <c r="Y2179" s="213">
        <v>0</v>
      </c>
      <c r="Z2179" s="216">
        <v>0</v>
      </c>
      <c r="AA2179" s="215">
        <v>0</v>
      </c>
      <c r="AB2179" s="213">
        <v>15</v>
      </c>
      <c r="AC2179" s="216">
        <v>3112.6</v>
      </c>
      <c r="AD2179" s="215">
        <v>46689</v>
      </c>
      <c r="AE2179" s="213">
        <v>0</v>
      </c>
      <c r="AF2179" s="216">
        <v>0</v>
      </c>
      <c r="AG2179" s="215">
        <v>0</v>
      </c>
      <c r="AH2179" s="213">
        <v>4320</v>
      </c>
      <c r="AI2179" s="214">
        <v>3172.206944</v>
      </c>
      <c r="AJ2179" s="215">
        <v>13703934</v>
      </c>
      <c r="AK2179" s="218">
        <v>9936</v>
      </c>
      <c r="AL2179" s="214">
        <v>3085.2021</v>
      </c>
      <c r="AM2179" s="215">
        <v>30654569</v>
      </c>
      <c r="AN2179" s="229">
        <f t="shared" si="385"/>
        <v>1.118575570435831E-2</v>
      </c>
      <c r="AO2179" s="230">
        <f t="shared" si="386"/>
        <v>0.69696969696969702</v>
      </c>
      <c r="AP2179" s="38" t="s">
        <v>2</v>
      </c>
      <c r="AQ2179" s="38" t="str">
        <f t="shared" si="387"/>
        <v>상품</v>
      </c>
      <c r="AR2179" s="40">
        <f t="shared" si="388"/>
        <v>0</v>
      </c>
      <c r="AS2179" s="41">
        <f t="shared" si="389"/>
        <v>0</v>
      </c>
      <c r="AT2179" s="42">
        <f t="shared" si="390"/>
        <v>30654569</v>
      </c>
      <c r="AU2179" s="43">
        <f t="shared" si="391"/>
        <v>30654569</v>
      </c>
      <c r="AV2179" s="95">
        <f t="shared" si="394"/>
        <v>30654568.0656</v>
      </c>
      <c r="AW2179" s="61" t="str">
        <f t="shared" si="394"/>
        <v/>
      </c>
      <c r="AX2179" s="61" t="str">
        <f t="shared" si="394"/>
        <v/>
      </c>
      <c r="AY2179" s="61" t="str">
        <f t="shared" si="394"/>
        <v/>
      </c>
      <c r="AZ2179" s="44" t="str">
        <f t="shared" si="394"/>
        <v/>
      </c>
      <c r="BA2179" s="45"/>
      <c r="BB2179" s="97">
        <v>9936</v>
      </c>
      <c r="BC2179" s="98">
        <v>0</v>
      </c>
      <c r="BD2179" s="98">
        <v>0</v>
      </c>
      <c r="BE2179" s="98">
        <v>0</v>
      </c>
      <c r="BF2179" s="98">
        <v>0</v>
      </c>
      <c r="BG2179" s="99">
        <f t="shared" si="384"/>
        <v>9936</v>
      </c>
      <c r="BH2179" s="52">
        <f t="shared" si="392"/>
        <v>0</v>
      </c>
      <c r="BI2179" s="53">
        <f>IFERROR(IF(ROUND(V2179/((D2179+AK2179)/2),1)&lt;0,0,ROUND(V2179/((D2179+AK2179)/2),1)),0)</f>
        <v>0.9</v>
      </c>
      <c r="BJ2179" s="55" t="str">
        <f>IF(AK2179=0,"정상",IF(AP2179="악성","악성",IF(AND(BL2179&gt;3,BI2179&lt;0.5),"악성",IF(AND(AP2179="정상",BL2179&lt;=3),"정상",IF(BI2179&gt;1,"정상","부진")))))</f>
        <v>부진</v>
      </c>
      <c r="BK2179" s="54">
        <v>46023</v>
      </c>
      <c r="BL2179" s="52">
        <f t="shared" si="393"/>
        <v>9</v>
      </c>
    </row>
    <row r="2180" spans="1:64" ht="17.100000000000001" customHeight="1">
      <c r="A2180" s="58" t="s">
        <v>5</v>
      </c>
      <c r="B2180" s="57" t="s">
        <v>5316</v>
      </c>
      <c r="C2180" s="56" t="s">
        <v>5317</v>
      </c>
      <c r="D2180" s="213">
        <v>0</v>
      </c>
      <c r="E2180" s="214">
        <v>0</v>
      </c>
      <c r="F2180" s="215">
        <v>0</v>
      </c>
      <c r="G2180" s="213">
        <v>14256</v>
      </c>
      <c r="H2180" s="216">
        <v>3111.5672690000001</v>
      </c>
      <c r="I2180" s="215">
        <v>44358503</v>
      </c>
      <c r="J2180" s="213">
        <v>0</v>
      </c>
      <c r="K2180" s="216">
        <v>0</v>
      </c>
      <c r="L2180" s="215">
        <v>0</v>
      </c>
      <c r="M2180" s="213">
        <v>0</v>
      </c>
      <c r="N2180" s="216">
        <v>0</v>
      </c>
      <c r="O2180" s="215">
        <v>0</v>
      </c>
      <c r="P2180" s="213">
        <v>0</v>
      </c>
      <c r="Q2180" s="216">
        <v>0</v>
      </c>
      <c r="R2180" s="215">
        <v>0</v>
      </c>
      <c r="S2180" s="213">
        <v>14256</v>
      </c>
      <c r="T2180" s="214">
        <v>3111.5672690000001</v>
      </c>
      <c r="U2180" s="217">
        <v>44358503</v>
      </c>
      <c r="V2180" s="213">
        <v>4801</v>
      </c>
      <c r="W2180" s="216">
        <v>3162.5338470000002</v>
      </c>
      <c r="X2180" s="215">
        <v>15183325</v>
      </c>
      <c r="Y2180" s="213">
        <v>0</v>
      </c>
      <c r="Z2180" s="216">
        <v>0</v>
      </c>
      <c r="AA2180" s="215">
        <v>0</v>
      </c>
      <c r="AB2180" s="213">
        <v>6</v>
      </c>
      <c r="AC2180" s="216">
        <v>3222.5</v>
      </c>
      <c r="AD2180" s="215">
        <v>19335</v>
      </c>
      <c r="AE2180" s="213">
        <v>0</v>
      </c>
      <c r="AF2180" s="216">
        <v>0</v>
      </c>
      <c r="AG2180" s="215">
        <v>0</v>
      </c>
      <c r="AH2180" s="213">
        <v>4807</v>
      </c>
      <c r="AI2180" s="214">
        <v>3162.6086949999999</v>
      </c>
      <c r="AJ2180" s="215">
        <v>15202660</v>
      </c>
      <c r="AK2180" s="218">
        <v>9449</v>
      </c>
      <c r="AL2180" s="214">
        <v>3085.6008999999999</v>
      </c>
      <c r="AM2180" s="215">
        <v>29155843</v>
      </c>
      <c r="AN2180" s="229">
        <f t="shared" si="385"/>
        <v>1.0638875306079994E-2</v>
      </c>
      <c r="AO2180" s="230">
        <f t="shared" si="386"/>
        <v>0.66280864197530864</v>
      </c>
      <c r="AP2180" s="38" t="s">
        <v>2</v>
      </c>
      <c r="AQ2180" s="38" t="str">
        <f t="shared" si="387"/>
        <v>상품</v>
      </c>
      <c r="AR2180" s="40">
        <f t="shared" si="388"/>
        <v>0</v>
      </c>
      <c r="AS2180" s="41">
        <f t="shared" si="389"/>
        <v>0</v>
      </c>
      <c r="AT2180" s="42">
        <f t="shared" si="390"/>
        <v>29155843</v>
      </c>
      <c r="AU2180" s="43">
        <f t="shared" si="391"/>
        <v>29155843</v>
      </c>
      <c r="AV2180" s="95">
        <f t="shared" si="394"/>
        <v>29155842.904100001</v>
      </c>
      <c r="AW2180" s="61" t="str">
        <f t="shared" si="394"/>
        <v/>
      </c>
      <c r="AX2180" s="61" t="str">
        <f t="shared" si="394"/>
        <v/>
      </c>
      <c r="AY2180" s="61" t="str">
        <f t="shared" si="394"/>
        <v/>
      </c>
      <c r="AZ2180" s="44" t="str">
        <f t="shared" si="394"/>
        <v/>
      </c>
      <c r="BA2180" s="45"/>
      <c r="BB2180" s="97">
        <v>9449</v>
      </c>
      <c r="BC2180" s="98">
        <v>0</v>
      </c>
      <c r="BD2180" s="98">
        <v>0</v>
      </c>
      <c r="BE2180" s="98">
        <v>0</v>
      </c>
      <c r="BF2180" s="98">
        <v>0</v>
      </c>
      <c r="BG2180" s="99">
        <f t="shared" si="384"/>
        <v>9449</v>
      </c>
      <c r="BH2180" s="52">
        <f t="shared" si="392"/>
        <v>0</v>
      </c>
      <c r="BI2180" s="53">
        <f>IFERROR(IF(ROUND(V2180/((D2180+AK2180)/2),1)&lt;0,0,ROUND(V2180/((D2180+AK2180)/2),1)),0)</f>
        <v>1</v>
      </c>
      <c r="BJ2180" s="55" t="str">
        <f>IF(AK2180=0,"정상",IF(AP2180="악성","악성",IF(AND(BL2180&gt;3,BI2180&lt;0.5),"악성",IF(AND(AP2180="정상",BL2180&lt;=3),"정상",IF(BI2180&gt;1,"정상","부진")))))</f>
        <v>부진</v>
      </c>
      <c r="BK2180" s="54">
        <v>46023</v>
      </c>
      <c r="BL2180" s="52">
        <f t="shared" si="393"/>
        <v>9</v>
      </c>
    </row>
    <row r="2181" spans="1:64" ht="17.100000000000001" customHeight="1">
      <c r="A2181" s="58" t="s">
        <v>5</v>
      </c>
      <c r="B2181" s="57" t="s">
        <v>5318</v>
      </c>
      <c r="C2181" s="56" t="s">
        <v>5319</v>
      </c>
      <c r="D2181" s="213">
        <v>0</v>
      </c>
      <c r="E2181" s="214">
        <v>0</v>
      </c>
      <c r="F2181" s="215">
        <v>0</v>
      </c>
      <c r="G2181" s="213">
        <v>13536</v>
      </c>
      <c r="H2181" s="216">
        <v>3115.6966600000001</v>
      </c>
      <c r="I2181" s="215">
        <v>42174070</v>
      </c>
      <c r="J2181" s="213">
        <v>0</v>
      </c>
      <c r="K2181" s="216">
        <v>0</v>
      </c>
      <c r="L2181" s="215">
        <v>0</v>
      </c>
      <c r="M2181" s="213">
        <v>0</v>
      </c>
      <c r="N2181" s="216">
        <v>0</v>
      </c>
      <c r="O2181" s="215">
        <v>0</v>
      </c>
      <c r="P2181" s="213">
        <v>0</v>
      </c>
      <c r="Q2181" s="216">
        <v>0</v>
      </c>
      <c r="R2181" s="215">
        <v>0</v>
      </c>
      <c r="S2181" s="213">
        <v>13536</v>
      </c>
      <c r="T2181" s="214">
        <v>3115.6966600000001</v>
      </c>
      <c r="U2181" s="217">
        <v>42174070</v>
      </c>
      <c r="V2181" s="213">
        <v>3804</v>
      </c>
      <c r="W2181" s="216">
        <v>3178.0189270000001</v>
      </c>
      <c r="X2181" s="215">
        <v>12089184</v>
      </c>
      <c r="Y2181" s="213">
        <v>0</v>
      </c>
      <c r="Z2181" s="216">
        <v>0</v>
      </c>
      <c r="AA2181" s="215">
        <v>0</v>
      </c>
      <c r="AB2181" s="213">
        <v>2</v>
      </c>
      <c r="AC2181" s="216">
        <v>3293.5</v>
      </c>
      <c r="AD2181" s="215">
        <v>6587</v>
      </c>
      <c r="AE2181" s="213">
        <v>0</v>
      </c>
      <c r="AF2181" s="216">
        <v>0</v>
      </c>
      <c r="AG2181" s="215">
        <v>0</v>
      </c>
      <c r="AH2181" s="213">
        <v>3806</v>
      </c>
      <c r="AI2181" s="214">
        <v>3178.0796110000001</v>
      </c>
      <c r="AJ2181" s="215">
        <v>12095771</v>
      </c>
      <c r="AK2181" s="218">
        <v>9730</v>
      </c>
      <c r="AL2181" s="214">
        <v>3091.2948999999999</v>
      </c>
      <c r="AM2181" s="215">
        <v>30078299</v>
      </c>
      <c r="AN2181" s="229">
        <f t="shared" si="385"/>
        <v>1.0975476595891622E-2</v>
      </c>
      <c r="AO2181" s="230">
        <f t="shared" si="386"/>
        <v>0.71882387706855788</v>
      </c>
      <c r="AP2181" s="38" t="s">
        <v>2</v>
      </c>
      <c r="AQ2181" s="38" t="str">
        <f t="shared" si="387"/>
        <v>상품</v>
      </c>
      <c r="AR2181" s="40">
        <f t="shared" si="388"/>
        <v>0</v>
      </c>
      <c r="AS2181" s="41">
        <f t="shared" si="389"/>
        <v>0</v>
      </c>
      <c r="AT2181" s="42">
        <f t="shared" si="390"/>
        <v>30078299</v>
      </c>
      <c r="AU2181" s="43">
        <f t="shared" si="391"/>
        <v>30078299</v>
      </c>
      <c r="AV2181" s="95">
        <f t="shared" si="394"/>
        <v>30078299.377</v>
      </c>
      <c r="AW2181" s="61" t="str">
        <f t="shared" si="394"/>
        <v/>
      </c>
      <c r="AX2181" s="61" t="str">
        <f t="shared" si="394"/>
        <v/>
      </c>
      <c r="AY2181" s="61" t="str">
        <f t="shared" si="394"/>
        <v/>
      </c>
      <c r="AZ2181" s="44" t="str">
        <f t="shared" si="394"/>
        <v/>
      </c>
      <c r="BA2181" s="45"/>
      <c r="BB2181" s="97">
        <v>9730</v>
      </c>
      <c r="BC2181" s="98">
        <v>0</v>
      </c>
      <c r="BD2181" s="98">
        <v>0</v>
      </c>
      <c r="BE2181" s="98">
        <v>0</v>
      </c>
      <c r="BF2181" s="98">
        <v>0</v>
      </c>
      <c r="BG2181" s="99">
        <f t="shared" si="384"/>
        <v>9730</v>
      </c>
      <c r="BH2181" s="52">
        <f t="shared" si="392"/>
        <v>0</v>
      </c>
      <c r="BI2181" s="53">
        <f>IFERROR(IF(ROUND(V2181/((D2181+AK2181)/2),1)&lt;0,0,ROUND(V2181/((D2181+AK2181)/2),1)),0)</f>
        <v>0.8</v>
      </c>
      <c r="BJ2181" s="55" t="str">
        <f>IF(AK2181=0,"정상",IF(AP2181="악성","악성",IF(AND(BL2181&gt;3,BI2181&lt;0.5),"악성",IF(AND(AP2181="정상",BL2181&lt;=3),"정상",IF(BI2181&gt;1,"정상","부진")))))</f>
        <v>부진</v>
      </c>
      <c r="BK2181" s="54">
        <v>46023</v>
      </c>
      <c r="BL2181" s="52">
        <f t="shared" si="393"/>
        <v>9</v>
      </c>
    </row>
    <row r="2182" spans="1:64" ht="17.100000000000001" customHeight="1">
      <c r="A2182" s="58" t="s">
        <v>5</v>
      </c>
      <c r="B2182" s="57" t="s">
        <v>5320</v>
      </c>
      <c r="C2182" s="56" t="s">
        <v>5321</v>
      </c>
      <c r="D2182" s="213">
        <v>0</v>
      </c>
      <c r="E2182" s="214">
        <v>0</v>
      </c>
      <c r="F2182" s="215">
        <v>0</v>
      </c>
      <c r="G2182" s="213">
        <v>16800</v>
      </c>
      <c r="H2182" s="216">
        <v>3133.7189880000001</v>
      </c>
      <c r="I2182" s="215">
        <v>52646479</v>
      </c>
      <c r="J2182" s="213">
        <v>0</v>
      </c>
      <c r="K2182" s="216">
        <v>0</v>
      </c>
      <c r="L2182" s="215">
        <v>0</v>
      </c>
      <c r="M2182" s="213">
        <v>1</v>
      </c>
      <c r="N2182" s="216">
        <v>3079</v>
      </c>
      <c r="O2182" s="215">
        <v>3079</v>
      </c>
      <c r="P2182" s="213">
        <v>0</v>
      </c>
      <c r="Q2182" s="216">
        <v>0</v>
      </c>
      <c r="R2182" s="215">
        <v>0</v>
      </c>
      <c r="S2182" s="213">
        <v>16801</v>
      </c>
      <c r="T2182" s="214">
        <v>3133.7157309999998</v>
      </c>
      <c r="U2182" s="217">
        <v>52649558</v>
      </c>
      <c r="V2182" s="213">
        <v>7867</v>
      </c>
      <c r="W2182" s="216">
        <v>3154.2412599999998</v>
      </c>
      <c r="X2182" s="215">
        <v>24814416</v>
      </c>
      <c r="Y2182" s="213">
        <v>0</v>
      </c>
      <c r="Z2182" s="216">
        <v>0</v>
      </c>
      <c r="AA2182" s="215">
        <v>0</v>
      </c>
      <c r="AB2182" s="213">
        <v>110</v>
      </c>
      <c r="AC2182" s="216">
        <v>3107.0818180000001</v>
      </c>
      <c r="AD2182" s="215">
        <v>341779</v>
      </c>
      <c r="AE2182" s="213">
        <v>0</v>
      </c>
      <c r="AF2182" s="216">
        <v>0</v>
      </c>
      <c r="AG2182" s="215">
        <v>0</v>
      </c>
      <c r="AH2182" s="213">
        <v>7977</v>
      </c>
      <c r="AI2182" s="214">
        <v>3153.590948</v>
      </c>
      <c r="AJ2182" s="215">
        <v>25156195</v>
      </c>
      <c r="AK2182" s="218">
        <v>8824</v>
      </c>
      <c r="AL2182" s="214">
        <v>3115.7483000000002</v>
      </c>
      <c r="AM2182" s="215">
        <v>27493363</v>
      </c>
      <c r="AN2182" s="229">
        <f t="shared" si="385"/>
        <v>1.0032241588822981E-2</v>
      </c>
      <c r="AO2182" s="230">
        <f t="shared" si="386"/>
        <v>0.52520683292661152</v>
      </c>
      <c r="AP2182" s="38" t="s">
        <v>2</v>
      </c>
      <c r="AQ2182" s="38" t="str">
        <f t="shared" si="387"/>
        <v>상품</v>
      </c>
      <c r="AR2182" s="40">
        <f t="shared" si="388"/>
        <v>0</v>
      </c>
      <c r="AS2182" s="41">
        <f t="shared" si="389"/>
        <v>0</v>
      </c>
      <c r="AT2182" s="42">
        <f t="shared" si="390"/>
        <v>27493363</v>
      </c>
      <c r="AU2182" s="43">
        <f t="shared" si="391"/>
        <v>27493363</v>
      </c>
      <c r="AV2182" s="95">
        <f t="shared" si="394"/>
        <v>27493362.999200001</v>
      </c>
      <c r="AW2182" s="61" t="str">
        <f t="shared" si="394"/>
        <v/>
      </c>
      <c r="AX2182" s="61" t="str">
        <f t="shared" si="394"/>
        <v/>
      </c>
      <c r="AY2182" s="61" t="str">
        <f t="shared" si="394"/>
        <v/>
      </c>
      <c r="AZ2182" s="44" t="str">
        <f t="shared" si="394"/>
        <v/>
      </c>
      <c r="BA2182" s="45"/>
      <c r="BB2182" s="97">
        <v>8824</v>
      </c>
      <c r="BC2182" s="98">
        <v>0</v>
      </c>
      <c r="BD2182" s="98">
        <v>0</v>
      </c>
      <c r="BE2182" s="98">
        <v>0</v>
      </c>
      <c r="BF2182" s="98">
        <v>0</v>
      </c>
      <c r="BG2182" s="99">
        <f t="shared" si="384"/>
        <v>8824</v>
      </c>
      <c r="BH2182" s="52">
        <f t="shared" si="392"/>
        <v>0</v>
      </c>
      <c r="BI2182" s="53">
        <f>IFERROR(IF(ROUND(V2182/((D2182+AK2182)/2),1)&lt;0,0,ROUND(V2182/((D2182+AK2182)/2),1)),0)</f>
        <v>1.8</v>
      </c>
      <c r="BJ2182" s="55" t="str">
        <f>IF(AK2182=0,"정상",IF(AP2182="악성","악성",IF(AND(BL2182&gt;3,BI2182&lt;0.5),"악성",IF(AND(AP2182="정상",BL2182&lt;=3),"정상",IF(BI2182&gt;1,"정상","부진")))))</f>
        <v>정상</v>
      </c>
      <c r="BK2182" s="54">
        <v>46143</v>
      </c>
      <c r="BL2182" s="52">
        <f t="shared" si="393"/>
        <v>5</v>
      </c>
    </row>
    <row r="2183" spans="1:64" ht="17.100000000000001" customHeight="1">
      <c r="A2183" s="58" t="s">
        <v>5</v>
      </c>
      <c r="B2183" s="57" t="s">
        <v>5505</v>
      </c>
      <c r="C2183" s="56" t="s">
        <v>5506</v>
      </c>
      <c r="D2183" s="213">
        <v>0</v>
      </c>
      <c r="E2183" s="214">
        <v>0</v>
      </c>
      <c r="F2183" s="215">
        <v>0</v>
      </c>
      <c r="G2183" s="213">
        <v>13632</v>
      </c>
      <c r="H2183" s="216">
        <v>3236.195862</v>
      </c>
      <c r="I2183" s="215">
        <v>44115822</v>
      </c>
      <c r="J2183" s="213">
        <v>0</v>
      </c>
      <c r="K2183" s="216">
        <v>0</v>
      </c>
      <c r="L2183" s="215">
        <v>0</v>
      </c>
      <c r="M2183" s="213">
        <v>1</v>
      </c>
      <c r="N2183" s="216">
        <v>3236</v>
      </c>
      <c r="O2183" s="215">
        <v>3236</v>
      </c>
      <c r="P2183" s="213">
        <v>0</v>
      </c>
      <c r="Q2183" s="216">
        <v>0</v>
      </c>
      <c r="R2183" s="215">
        <v>0</v>
      </c>
      <c r="S2183" s="213">
        <v>13633</v>
      </c>
      <c r="T2183" s="214">
        <v>3236.1958479999998</v>
      </c>
      <c r="U2183" s="217">
        <v>44119058</v>
      </c>
      <c r="V2183" s="213">
        <v>3940</v>
      </c>
      <c r="W2183" s="216">
        <v>3236.196954</v>
      </c>
      <c r="X2183" s="215">
        <v>12750616</v>
      </c>
      <c r="Y2183" s="213">
        <v>0</v>
      </c>
      <c r="Z2183" s="216">
        <v>0</v>
      </c>
      <c r="AA2183" s="215">
        <v>0</v>
      </c>
      <c r="AB2183" s="213">
        <v>2</v>
      </c>
      <c r="AC2183" s="216">
        <v>3236.5</v>
      </c>
      <c r="AD2183" s="215">
        <v>6473</v>
      </c>
      <c r="AE2183" s="213">
        <v>0</v>
      </c>
      <c r="AF2183" s="216">
        <v>0</v>
      </c>
      <c r="AG2183" s="215">
        <v>0</v>
      </c>
      <c r="AH2183" s="213">
        <v>3942</v>
      </c>
      <c r="AI2183" s="214">
        <v>3236.1971079999998</v>
      </c>
      <c r="AJ2183" s="215">
        <v>12757089</v>
      </c>
      <c r="AK2183" s="218">
        <v>9691</v>
      </c>
      <c r="AL2183" s="214">
        <v>3236.1952999999999</v>
      </c>
      <c r="AM2183" s="215">
        <v>31361969</v>
      </c>
      <c r="AN2183" s="229">
        <f t="shared" si="385"/>
        <v>1.1443883736928694E-2</v>
      </c>
      <c r="AO2183" s="230">
        <f t="shared" si="386"/>
        <v>0.71084867600674828</v>
      </c>
      <c r="AP2183" s="38" t="s">
        <v>2</v>
      </c>
      <c r="AQ2183" s="38" t="str">
        <f t="shared" si="387"/>
        <v>상품</v>
      </c>
      <c r="AR2183" s="40">
        <f t="shared" si="388"/>
        <v>0</v>
      </c>
      <c r="AS2183" s="41">
        <f t="shared" si="389"/>
        <v>0</v>
      </c>
      <c r="AT2183" s="42">
        <f t="shared" si="390"/>
        <v>31361969</v>
      </c>
      <c r="AU2183" s="43">
        <f t="shared" si="391"/>
        <v>31361969</v>
      </c>
      <c r="AV2183" s="95">
        <f t="shared" si="394"/>
        <v>31361968.6523</v>
      </c>
      <c r="AW2183" s="61" t="str">
        <f t="shared" si="394"/>
        <v/>
      </c>
      <c r="AX2183" s="61" t="str">
        <f t="shared" si="394"/>
        <v/>
      </c>
      <c r="AY2183" s="61" t="str">
        <f t="shared" si="394"/>
        <v/>
      </c>
      <c r="AZ2183" s="44" t="str">
        <f t="shared" si="394"/>
        <v/>
      </c>
      <c r="BA2183" s="45"/>
      <c r="BB2183" s="97">
        <v>9691</v>
      </c>
      <c r="BC2183" s="98">
        <v>0</v>
      </c>
      <c r="BD2183" s="98">
        <v>0</v>
      </c>
      <c r="BE2183" s="98">
        <v>0</v>
      </c>
      <c r="BF2183" s="98">
        <v>0</v>
      </c>
      <c r="BG2183" s="99">
        <f t="shared" si="384"/>
        <v>9691</v>
      </c>
      <c r="BH2183" s="52">
        <f t="shared" si="392"/>
        <v>0</v>
      </c>
      <c r="BI2183" s="53">
        <f>IFERROR(IF(ROUND(V2183/((D2183+AK2183)/2),1)&lt;0,0,ROUND(V2183/((D2183+AK2183)/2),1)),0)</f>
        <v>0.8</v>
      </c>
      <c r="BJ2183" s="55" t="str">
        <f>IF(AK2183=0,"정상",IF(AP2183="악성","악성",IF(AND(BL2183&gt;3,BI2183&lt;0.5),"악성",IF(AND(AP2183="정상",BL2183&lt;=3),"정상",IF(BI2183&gt;1,"정상","부진")))))</f>
        <v>부진</v>
      </c>
      <c r="BK2183" s="54">
        <v>46023</v>
      </c>
      <c r="BL2183" s="52">
        <f t="shared" si="393"/>
        <v>9</v>
      </c>
    </row>
    <row r="2184" spans="1:64" ht="17.100000000000001" customHeight="1">
      <c r="A2184" s="58" t="s">
        <v>5</v>
      </c>
      <c r="B2184" s="57" t="s">
        <v>5507</v>
      </c>
      <c r="C2184" s="56" t="s">
        <v>5508</v>
      </c>
      <c r="D2184" s="213">
        <v>0</v>
      </c>
      <c r="E2184" s="214">
        <v>0</v>
      </c>
      <c r="F2184" s="215">
        <v>0</v>
      </c>
      <c r="G2184" s="213">
        <v>14112</v>
      </c>
      <c r="H2184" s="216">
        <v>3236.1957900000002</v>
      </c>
      <c r="I2184" s="215">
        <v>45669195</v>
      </c>
      <c r="J2184" s="213">
        <v>0</v>
      </c>
      <c r="K2184" s="216">
        <v>0</v>
      </c>
      <c r="L2184" s="215">
        <v>0</v>
      </c>
      <c r="M2184" s="213">
        <v>0</v>
      </c>
      <c r="N2184" s="216">
        <v>0</v>
      </c>
      <c r="O2184" s="215">
        <v>0</v>
      </c>
      <c r="P2184" s="213">
        <v>0</v>
      </c>
      <c r="Q2184" s="216">
        <v>0</v>
      </c>
      <c r="R2184" s="215">
        <v>0</v>
      </c>
      <c r="S2184" s="213">
        <v>14112</v>
      </c>
      <c r="T2184" s="214">
        <v>3236.1957900000002</v>
      </c>
      <c r="U2184" s="217">
        <v>45669195</v>
      </c>
      <c r="V2184" s="213">
        <v>4670</v>
      </c>
      <c r="W2184" s="216">
        <v>3236.196359</v>
      </c>
      <c r="X2184" s="215">
        <v>15113037</v>
      </c>
      <c r="Y2184" s="213">
        <v>0</v>
      </c>
      <c r="Z2184" s="216">
        <v>0</v>
      </c>
      <c r="AA2184" s="215">
        <v>0</v>
      </c>
      <c r="AB2184" s="213">
        <v>5</v>
      </c>
      <c r="AC2184" s="216">
        <v>3236.6</v>
      </c>
      <c r="AD2184" s="215">
        <v>16183</v>
      </c>
      <c r="AE2184" s="213">
        <v>0</v>
      </c>
      <c r="AF2184" s="216">
        <v>0</v>
      </c>
      <c r="AG2184" s="215">
        <v>0</v>
      </c>
      <c r="AH2184" s="213">
        <v>4675</v>
      </c>
      <c r="AI2184" s="214">
        <v>3236.1967909999998</v>
      </c>
      <c r="AJ2184" s="215">
        <v>15129220</v>
      </c>
      <c r="AK2184" s="218">
        <v>9437</v>
      </c>
      <c r="AL2184" s="214">
        <v>3236.1952999999999</v>
      </c>
      <c r="AM2184" s="215">
        <v>30539975</v>
      </c>
      <c r="AN2184" s="229">
        <f t="shared" si="385"/>
        <v>1.1143940714586794E-2</v>
      </c>
      <c r="AO2184" s="230">
        <f t="shared" si="386"/>
        <v>0.66872165532879824</v>
      </c>
      <c r="AP2184" s="38" t="s">
        <v>2</v>
      </c>
      <c r="AQ2184" s="38" t="str">
        <f t="shared" si="387"/>
        <v>상품</v>
      </c>
      <c r="AR2184" s="40">
        <f t="shared" si="388"/>
        <v>0</v>
      </c>
      <c r="AS2184" s="41">
        <f t="shared" si="389"/>
        <v>0</v>
      </c>
      <c r="AT2184" s="42">
        <f t="shared" si="390"/>
        <v>30539975</v>
      </c>
      <c r="AU2184" s="43">
        <f t="shared" si="391"/>
        <v>30539975</v>
      </c>
      <c r="AV2184" s="95">
        <f t="shared" si="394"/>
        <v>30539975.046099998</v>
      </c>
      <c r="AW2184" s="61" t="str">
        <f t="shared" si="394"/>
        <v/>
      </c>
      <c r="AX2184" s="61" t="str">
        <f t="shared" si="394"/>
        <v/>
      </c>
      <c r="AY2184" s="61" t="str">
        <f t="shared" si="394"/>
        <v/>
      </c>
      <c r="AZ2184" s="44" t="str">
        <f t="shared" si="394"/>
        <v/>
      </c>
      <c r="BA2184" s="45"/>
      <c r="BB2184" s="97">
        <v>9437</v>
      </c>
      <c r="BC2184" s="98">
        <v>0</v>
      </c>
      <c r="BD2184" s="98">
        <v>0</v>
      </c>
      <c r="BE2184" s="98">
        <v>0</v>
      </c>
      <c r="BF2184" s="98">
        <v>0</v>
      </c>
      <c r="BG2184" s="99">
        <f t="shared" si="384"/>
        <v>9437</v>
      </c>
      <c r="BH2184" s="52">
        <f t="shared" si="392"/>
        <v>0</v>
      </c>
      <c r="BI2184" s="53">
        <f>IFERROR(IF(ROUND(V2184/((D2184+AK2184)/2),1)&lt;0,0,ROUND(V2184/((D2184+AK2184)/2),1)),0)</f>
        <v>1</v>
      </c>
      <c r="BJ2184" s="55" t="str">
        <f>IF(AK2184=0,"정상",IF(AP2184="악성","악성",IF(AND(BL2184&gt;3,BI2184&lt;0.5),"악성",IF(AND(AP2184="정상",BL2184&lt;=3),"정상",IF(BI2184&gt;1,"정상","부진")))))</f>
        <v>부진</v>
      </c>
      <c r="BK2184" s="54">
        <v>46023</v>
      </c>
      <c r="BL2184" s="52">
        <f t="shared" si="393"/>
        <v>9</v>
      </c>
    </row>
    <row r="2185" spans="1:64" ht="17.100000000000001" customHeight="1">
      <c r="A2185" s="58" t="s">
        <v>5</v>
      </c>
      <c r="B2185" s="57" t="s">
        <v>5509</v>
      </c>
      <c r="C2185" s="56" t="s">
        <v>5510</v>
      </c>
      <c r="D2185" s="213">
        <v>0</v>
      </c>
      <c r="E2185" s="214">
        <v>0</v>
      </c>
      <c r="F2185" s="215">
        <v>0</v>
      </c>
      <c r="G2185" s="213">
        <v>14112</v>
      </c>
      <c r="H2185" s="216">
        <v>3236.1957900000002</v>
      </c>
      <c r="I2185" s="215">
        <v>45669195</v>
      </c>
      <c r="J2185" s="213">
        <v>0</v>
      </c>
      <c r="K2185" s="216">
        <v>0</v>
      </c>
      <c r="L2185" s="215">
        <v>0</v>
      </c>
      <c r="M2185" s="213">
        <v>0</v>
      </c>
      <c r="N2185" s="216">
        <v>0</v>
      </c>
      <c r="O2185" s="215">
        <v>0</v>
      </c>
      <c r="P2185" s="213">
        <v>0</v>
      </c>
      <c r="Q2185" s="216">
        <v>0</v>
      </c>
      <c r="R2185" s="215">
        <v>0</v>
      </c>
      <c r="S2185" s="213">
        <v>14112</v>
      </c>
      <c r="T2185" s="214">
        <v>3236.1957900000002</v>
      </c>
      <c r="U2185" s="217">
        <v>45669195</v>
      </c>
      <c r="V2185" s="213">
        <v>8252</v>
      </c>
      <c r="W2185" s="216">
        <v>3236.1960730000001</v>
      </c>
      <c r="X2185" s="215">
        <v>26705090</v>
      </c>
      <c r="Y2185" s="213">
        <v>0</v>
      </c>
      <c r="Z2185" s="216">
        <v>0</v>
      </c>
      <c r="AA2185" s="215">
        <v>0</v>
      </c>
      <c r="AB2185" s="213">
        <v>9</v>
      </c>
      <c r="AC2185" s="216">
        <v>3236.5555549999999</v>
      </c>
      <c r="AD2185" s="215">
        <v>29129</v>
      </c>
      <c r="AE2185" s="213">
        <v>0</v>
      </c>
      <c r="AF2185" s="216">
        <v>0</v>
      </c>
      <c r="AG2185" s="215">
        <v>0</v>
      </c>
      <c r="AH2185" s="213">
        <v>8261</v>
      </c>
      <c r="AI2185" s="214">
        <v>3236.196465</v>
      </c>
      <c r="AJ2185" s="215">
        <v>26734219</v>
      </c>
      <c r="AK2185" s="218">
        <v>5851</v>
      </c>
      <c r="AL2185" s="214">
        <v>3236.1949</v>
      </c>
      <c r="AM2185" s="215">
        <v>18934976</v>
      </c>
      <c r="AN2185" s="229">
        <f t="shared" si="385"/>
        <v>6.9093131207908255E-3</v>
      </c>
      <c r="AO2185" s="230">
        <f t="shared" si="386"/>
        <v>0.41461167800453513</v>
      </c>
      <c r="AP2185" s="38" t="s">
        <v>2</v>
      </c>
      <c r="AQ2185" s="38" t="str">
        <f t="shared" si="387"/>
        <v>상품</v>
      </c>
      <c r="AR2185" s="40">
        <f t="shared" si="388"/>
        <v>0</v>
      </c>
      <c r="AS2185" s="41">
        <f t="shared" si="389"/>
        <v>0</v>
      </c>
      <c r="AT2185" s="42">
        <f t="shared" si="390"/>
        <v>18934976</v>
      </c>
      <c r="AU2185" s="43">
        <f t="shared" si="391"/>
        <v>18934976</v>
      </c>
      <c r="AV2185" s="95">
        <f t="shared" si="394"/>
        <v>18934976.359900001</v>
      </c>
      <c r="AW2185" s="61" t="str">
        <f t="shared" si="394"/>
        <v/>
      </c>
      <c r="AX2185" s="61" t="str">
        <f t="shared" si="394"/>
        <v/>
      </c>
      <c r="AY2185" s="61" t="str">
        <f t="shared" si="394"/>
        <v/>
      </c>
      <c r="AZ2185" s="44" t="str">
        <f t="shared" si="394"/>
        <v/>
      </c>
      <c r="BA2185" s="45"/>
      <c r="BB2185" s="97">
        <v>5851</v>
      </c>
      <c r="BC2185" s="98">
        <v>0</v>
      </c>
      <c r="BD2185" s="98">
        <v>0</v>
      </c>
      <c r="BE2185" s="98">
        <v>0</v>
      </c>
      <c r="BF2185" s="98">
        <v>0</v>
      </c>
      <c r="BG2185" s="99">
        <f t="shared" si="384"/>
        <v>5851</v>
      </c>
      <c r="BH2185" s="52">
        <f t="shared" si="392"/>
        <v>0</v>
      </c>
      <c r="BI2185" s="53">
        <f>IFERROR(IF(ROUND(V2185/((D2185+AK2185)/2),1)&lt;0,0,ROUND(V2185/((D2185+AK2185)/2),1)),0)</f>
        <v>2.8</v>
      </c>
      <c r="BJ2185" s="55" t="str">
        <f>IF(AK2185=0,"정상",IF(AP2185="악성","악성",IF(AND(BL2185&gt;3,BI2185&lt;0.5),"악성",IF(AND(AP2185="정상",BL2185&lt;=3),"정상",IF(BI2185&gt;1,"정상","부진")))))</f>
        <v>정상</v>
      </c>
      <c r="BK2185" s="54">
        <v>46023</v>
      </c>
      <c r="BL2185" s="52">
        <f t="shared" si="393"/>
        <v>9</v>
      </c>
    </row>
    <row r="2186" spans="1:64" ht="17.100000000000001" customHeight="1">
      <c r="A2186" s="58" t="s">
        <v>5</v>
      </c>
      <c r="B2186" s="57" t="s">
        <v>5511</v>
      </c>
      <c r="C2186" s="56" t="s">
        <v>5512</v>
      </c>
      <c r="D2186" s="213">
        <v>0</v>
      </c>
      <c r="E2186" s="214">
        <v>0</v>
      </c>
      <c r="F2186" s="215">
        <v>0</v>
      </c>
      <c r="G2186" s="213">
        <v>13152</v>
      </c>
      <c r="H2186" s="216">
        <v>3236.1957870000001</v>
      </c>
      <c r="I2186" s="215">
        <v>42562447</v>
      </c>
      <c r="J2186" s="213">
        <v>0</v>
      </c>
      <c r="K2186" s="216">
        <v>0</v>
      </c>
      <c r="L2186" s="215">
        <v>0</v>
      </c>
      <c r="M2186" s="213">
        <v>0</v>
      </c>
      <c r="N2186" s="216">
        <v>0</v>
      </c>
      <c r="O2186" s="215">
        <v>0</v>
      </c>
      <c r="P2186" s="213">
        <v>0</v>
      </c>
      <c r="Q2186" s="216">
        <v>0</v>
      </c>
      <c r="R2186" s="215">
        <v>0</v>
      </c>
      <c r="S2186" s="213">
        <v>13152</v>
      </c>
      <c r="T2186" s="214">
        <v>3236.1957870000001</v>
      </c>
      <c r="U2186" s="217">
        <v>42562447</v>
      </c>
      <c r="V2186" s="213">
        <v>3761</v>
      </c>
      <c r="W2186" s="216">
        <v>3236.1970219999998</v>
      </c>
      <c r="X2186" s="215">
        <v>12171337</v>
      </c>
      <c r="Y2186" s="213">
        <v>0</v>
      </c>
      <c r="Z2186" s="216">
        <v>0</v>
      </c>
      <c r="AA2186" s="215">
        <v>0</v>
      </c>
      <c r="AB2186" s="213">
        <v>1</v>
      </c>
      <c r="AC2186" s="216">
        <v>3237</v>
      </c>
      <c r="AD2186" s="215">
        <v>3237</v>
      </c>
      <c r="AE2186" s="213">
        <v>0</v>
      </c>
      <c r="AF2186" s="216">
        <v>0</v>
      </c>
      <c r="AG2186" s="215">
        <v>0</v>
      </c>
      <c r="AH2186" s="213">
        <v>3762</v>
      </c>
      <c r="AI2186" s="214">
        <v>3236.1972350000001</v>
      </c>
      <c r="AJ2186" s="215">
        <v>12174574</v>
      </c>
      <c r="AK2186" s="218">
        <v>9390</v>
      </c>
      <c r="AL2186" s="214">
        <v>3236.1952000000001</v>
      </c>
      <c r="AM2186" s="215">
        <v>30387873</v>
      </c>
      <c r="AN2186" s="229">
        <f t="shared" si="385"/>
        <v>1.1088439173718798E-2</v>
      </c>
      <c r="AO2186" s="230">
        <f t="shared" si="386"/>
        <v>0.71395985401459849</v>
      </c>
      <c r="AP2186" s="38" t="s">
        <v>2</v>
      </c>
      <c r="AQ2186" s="38" t="str">
        <f t="shared" si="387"/>
        <v>상품</v>
      </c>
      <c r="AR2186" s="40">
        <f t="shared" si="388"/>
        <v>0</v>
      </c>
      <c r="AS2186" s="41">
        <f t="shared" si="389"/>
        <v>0</v>
      </c>
      <c r="AT2186" s="42">
        <f t="shared" si="390"/>
        <v>30387873</v>
      </c>
      <c r="AU2186" s="43">
        <f t="shared" si="391"/>
        <v>30387873</v>
      </c>
      <c r="AV2186" s="95">
        <f t="shared" si="394"/>
        <v>30387872.927999999</v>
      </c>
      <c r="AW2186" s="61" t="str">
        <f t="shared" si="394"/>
        <v/>
      </c>
      <c r="AX2186" s="61" t="str">
        <f t="shared" si="394"/>
        <v/>
      </c>
      <c r="AY2186" s="61" t="str">
        <f t="shared" si="394"/>
        <v/>
      </c>
      <c r="AZ2186" s="44" t="str">
        <f t="shared" si="394"/>
        <v/>
      </c>
      <c r="BA2186" s="45"/>
      <c r="BB2186" s="97">
        <v>9390</v>
      </c>
      <c r="BC2186" s="98">
        <v>0</v>
      </c>
      <c r="BD2186" s="98">
        <v>0</v>
      </c>
      <c r="BE2186" s="98">
        <v>0</v>
      </c>
      <c r="BF2186" s="98">
        <v>0</v>
      </c>
      <c r="BG2186" s="99">
        <f t="shared" si="384"/>
        <v>9390</v>
      </c>
      <c r="BH2186" s="52">
        <f t="shared" si="392"/>
        <v>0</v>
      </c>
      <c r="BI2186" s="53">
        <f>IFERROR(IF(ROUND(V2186/((D2186+AK2186)/2),1)&lt;0,0,ROUND(V2186/((D2186+AK2186)/2),1)),0)</f>
        <v>0.8</v>
      </c>
      <c r="BJ2186" s="55" t="str">
        <f>IF(AK2186=0,"정상",IF(AP2186="악성","악성",IF(AND(BL2186&gt;3,BI2186&lt;0.5),"악성",IF(AND(AP2186="정상",BL2186&lt;=3),"정상",IF(BI2186&gt;1,"정상","부진")))))</f>
        <v>부진</v>
      </c>
      <c r="BK2186" s="54">
        <v>46023</v>
      </c>
      <c r="BL2186" s="52">
        <f t="shared" si="393"/>
        <v>9</v>
      </c>
    </row>
    <row r="2187" spans="1:64" ht="17.100000000000001" customHeight="1">
      <c r="A2187" s="58" t="s">
        <v>5</v>
      </c>
      <c r="B2187" s="57" t="s">
        <v>5513</v>
      </c>
      <c r="C2187" s="56" t="s">
        <v>5514</v>
      </c>
      <c r="D2187" s="213">
        <v>0</v>
      </c>
      <c r="E2187" s="214">
        <v>0</v>
      </c>
      <c r="F2187" s="215">
        <v>0</v>
      </c>
      <c r="G2187" s="213">
        <v>14112</v>
      </c>
      <c r="H2187" s="216">
        <v>3236.1957900000002</v>
      </c>
      <c r="I2187" s="215">
        <v>45669195</v>
      </c>
      <c r="J2187" s="213">
        <v>0</v>
      </c>
      <c r="K2187" s="216">
        <v>0</v>
      </c>
      <c r="L2187" s="215">
        <v>0</v>
      </c>
      <c r="M2187" s="213">
        <v>0</v>
      </c>
      <c r="N2187" s="216">
        <v>0</v>
      </c>
      <c r="O2187" s="215">
        <v>0</v>
      </c>
      <c r="P2187" s="213">
        <v>0</v>
      </c>
      <c r="Q2187" s="216">
        <v>0</v>
      </c>
      <c r="R2187" s="215">
        <v>0</v>
      </c>
      <c r="S2187" s="213">
        <v>14112</v>
      </c>
      <c r="T2187" s="214">
        <v>3236.1957900000002</v>
      </c>
      <c r="U2187" s="217">
        <v>45669195</v>
      </c>
      <c r="V2187" s="213">
        <v>8350</v>
      </c>
      <c r="W2187" s="216">
        <v>3236.1961670000001</v>
      </c>
      <c r="X2187" s="215">
        <v>27022238</v>
      </c>
      <c r="Y2187" s="213">
        <v>0</v>
      </c>
      <c r="Z2187" s="216">
        <v>0</v>
      </c>
      <c r="AA2187" s="215">
        <v>0</v>
      </c>
      <c r="AB2187" s="213">
        <v>11</v>
      </c>
      <c r="AC2187" s="216">
        <v>3236.363636</v>
      </c>
      <c r="AD2187" s="215">
        <v>35600</v>
      </c>
      <c r="AE2187" s="213">
        <v>0</v>
      </c>
      <c r="AF2187" s="216">
        <v>0</v>
      </c>
      <c r="AG2187" s="215">
        <v>0</v>
      </c>
      <c r="AH2187" s="213">
        <v>8361</v>
      </c>
      <c r="AI2187" s="214">
        <v>3236.196387</v>
      </c>
      <c r="AJ2187" s="215">
        <v>27057838</v>
      </c>
      <c r="AK2187" s="218">
        <v>5751</v>
      </c>
      <c r="AL2187" s="214">
        <v>3236.1950999999999</v>
      </c>
      <c r="AM2187" s="215">
        <v>18611357</v>
      </c>
      <c r="AN2187" s="229">
        <f t="shared" si="385"/>
        <v>6.7912255666879211E-3</v>
      </c>
      <c r="AO2187" s="230">
        <f t="shared" si="386"/>
        <v>0.40752551020408162</v>
      </c>
      <c r="AP2187" s="38" t="s">
        <v>2</v>
      </c>
      <c r="AQ2187" s="38" t="str">
        <f t="shared" si="387"/>
        <v>상품</v>
      </c>
      <c r="AR2187" s="40">
        <f t="shared" si="388"/>
        <v>0</v>
      </c>
      <c r="AS2187" s="41">
        <f t="shared" si="389"/>
        <v>0</v>
      </c>
      <c r="AT2187" s="42">
        <f t="shared" si="390"/>
        <v>18611357</v>
      </c>
      <c r="AU2187" s="43">
        <f t="shared" si="391"/>
        <v>18611357</v>
      </c>
      <c r="AV2187" s="95">
        <f t="shared" si="394"/>
        <v>18611358.020100001</v>
      </c>
      <c r="AW2187" s="61" t="str">
        <f t="shared" si="394"/>
        <v/>
      </c>
      <c r="AX2187" s="61" t="str">
        <f t="shared" si="394"/>
        <v/>
      </c>
      <c r="AY2187" s="61" t="str">
        <f t="shared" si="394"/>
        <v/>
      </c>
      <c r="AZ2187" s="44" t="str">
        <f t="shared" si="394"/>
        <v/>
      </c>
      <c r="BA2187" s="45"/>
      <c r="BB2187" s="97">
        <v>5751</v>
      </c>
      <c r="BC2187" s="98">
        <v>0</v>
      </c>
      <c r="BD2187" s="98">
        <v>0</v>
      </c>
      <c r="BE2187" s="98">
        <v>0</v>
      </c>
      <c r="BF2187" s="98">
        <v>0</v>
      </c>
      <c r="BG2187" s="99">
        <f t="shared" ref="BG2187:BG2250" si="395">+SUM(BB2187:BF2187)</f>
        <v>5751</v>
      </c>
      <c r="BH2187" s="52">
        <f t="shared" si="392"/>
        <v>0</v>
      </c>
      <c r="BI2187" s="53">
        <f>IFERROR(IF(ROUND(V2187/((D2187+AK2187)/2),1)&lt;0,0,ROUND(V2187/((D2187+AK2187)/2),1)),0)</f>
        <v>2.9</v>
      </c>
      <c r="BJ2187" s="55" t="str">
        <f>IF(AK2187=0,"정상",IF(AP2187="악성","악성",IF(AND(BL2187&gt;3,BI2187&lt;0.5),"악성",IF(AND(AP2187="정상",BL2187&lt;=3),"정상",IF(BI2187&gt;1,"정상","부진")))))</f>
        <v>정상</v>
      </c>
      <c r="BK2187" s="54">
        <v>46023</v>
      </c>
      <c r="BL2187" s="52">
        <f t="shared" si="393"/>
        <v>9</v>
      </c>
    </row>
    <row r="2188" spans="1:64" ht="17.100000000000001" customHeight="1">
      <c r="A2188" s="58" t="s">
        <v>5</v>
      </c>
      <c r="B2188" s="57" t="s">
        <v>5515</v>
      </c>
      <c r="C2188" s="56" t="s">
        <v>5516</v>
      </c>
      <c r="D2188" s="213">
        <v>0</v>
      </c>
      <c r="E2188" s="214">
        <v>0</v>
      </c>
      <c r="F2188" s="215">
        <v>0</v>
      </c>
      <c r="G2188" s="213">
        <v>13632</v>
      </c>
      <c r="H2188" s="216">
        <v>3236.2087729999998</v>
      </c>
      <c r="I2188" s="215">
        <v>44115998</v>
      </c>
      <c r="J2188" s="213">
        <v>0</v>
      </c>
      <c r="K2188" s="216">
        <v>0</v>
      </c>
      <c r="L2188" s="215">
        <v>0</v>
      </c>
      <c r="M2188" s="213">
        <v>0</v>
      </c>
      <c r="N2188" s="216">
        <v>0</v>
      </c>
      <c r="O2188" s="215">
        <v>0</v>
      </c>
      <c r="P2188" s="213">
        <v>0</v>
      </c>
      <c r="Q2188" s="216">
        <v>0</v>
      </c>
      <c r="R2188" s="215">
        <v>0</v>
      </c>
      <c r="S2188" s="213">
        <v>13632</v>
      </c>
      <c r="T2188" s="214">
        <v>3236.2087729999998</v>
      </c>
      <c r="U2188" s="217">
        <v>44115998</v>
      </c>
      <c r="V2188" s="213">
        <v>5053</v>
      </c>
      <c r="W2188" s="216">
        <v>3236.209578</v>
      </c>
      <c r="X2188" s="215">
        <v>16352567</v>
      </c>
      <c r="Y2188" s="213">
        <v>0</v>
      </c>
      <c r="Z2188" s="216">
        <v>0</v>
      </c>
      <c r="AA2188" s="215">
        <v>0</v>
      </c>
      <c r="AB2188" s="213">
        <v>7</v>
      </c>
      <c r="AC2188" s="216">
        <v>3236.4285709999999</v>
      </c>
      <c r="AD2188" s="215">
        <v>22655</v>
      </c>
      <c r="AE2188" s="213">
        <v>0</v>
      </c>
      <c r="AF2188" s="216">
        <v>0</v>
      </c>
      <c r="AG2188" s="215">
        <v>0</v>
      </c>
      <c r="AH2188" s="213">
        <v>5060</v>
      </c>
      <c r="AI2188" s="214">
        <v>3236.2098810000002</v>
      </c>
      <c r="AJ2188" s="215">
        <v>16375222</v>
      </c>
      <c r="AK2188" s="218">
        <v>8572</v>
      </c>
      <c r="AL2188" s="214">
        <v>3236.2082999999998</v>
      </c>
      <c r="AM2188" s="215">
        <v>27740776</v>
      </c>
      <c r="AN2188" s="229">
        <f t="shared" si="385"/>
        <v>1.0122521813479946E-2</v>
      </c>
      <c r="AO2188" s="230">
        <f t="shared" si="386"/>
        <v>0.62881455399061037</v>
      </c>
      <c r="AP2188" s="38" t="s">
        <v>2</v>
      </c>
      <c r="AQ2188" s="38" t="str">
        <f t="shared" si="387"/>
        <v>상품</v>
      </c>
      <c r="AR2188" s="40">
        <f t="shared" si="388"/>
        <v>0</v>
      </c>
      <c r="AS2188" s="41">
        <f t="shared" si="389"/>
        <v>0</v>
      </c>
      <c r="AT2188" s="42">
        <f t="shared" si="390"/>
        <v>27740776</v>
      </c>
      <c r="AU2188" s="43">
        <f t="shared" si="391"/>
        <v>27740776</v>
      </c>
      <c r="AV2188" s="95">
        <f t="shared" si="394"/>
        <v>27740777.547599997</v>
      </c>
      <c r="AW2188" s="61" t="str">
        <f t="shared" si="394"/>
        <v/>
      </c>
      <c r="AX2188" s="61" t="str">
        <f t="shared" si="394"/>
        <v/>
      </c>
      <c r="AY2188" s="61" t="str">
        <f t="shared" si="394"/>
        <v/>
      </c>
      <c r="AZ2188" s="44" t="str">
        <f t="shared" si="394"/>
        <v/>
      </c>
      <c r="BA2188" s="45"/>
      <c r="BB2188" s="97">
        <v>8572</v>
      </c>
      <c r="BC2188" s="98">
        <v>0</v>
      </c>
      <c r="BD2188" s="98">
        <v>0</v>
      </c>
      <c r="BE2188" s="98">
        <v>0</v>
      </c>
      <c r="BF2188" s="98">
        <v>0</v>
      </c>
      <c r="BG2188" s="99">
        <f t="shared" si="395"/>
        <v>8572</v>
      </c>
      <c r="BH2188" s="52">
        <f t="shared" si="392"/>
        <v>0</v>
      </c>
      <c r="BI2188" s="53">
        <f>IFERROR(IF(ROUND(V2188/((D2188+AK2188)/2),1)&lt;0,0,ROUND(V2188/((D2188+AK2188)/2),1)),0)</f>
        <v>1.2</v>
      </c>
      <c r="BJ2188" s="55" t="str">
        <f>IF(AK2188=0,"정상",IF(AP2188="악성","악성",IF(AND(BL2188&gt;3,BI2188&lt;0.5),"악성",IF(AND(AP2188="정상",BL2188&lt;=3),"정상",IF(BI2188&gt;1,"정상","부진")))))</f>
        <v>정상</v>
      </c>
      <c r="BK2188" s="54">
        <v>46023</v>
      </c>
      <c r="BL2188" s="52">
        <f t="shared" si="393"/>
        <v>9</v>
      </c>
    </row>
    <row r="2189" spans="1:64" ht="17.100000000000001" customHeight="1">
      <c r="A2189" s="58" t="s">
        <v>5</v>
      </c>
      <c r="B2189" s="57" t="s">
        <v>5517</v>
      </c>
      <c r="C2189" s="56" t="s">
        <v>5518</v>
      </c>
      <c r="D2189" s="213">
        <v>0</v>
      </c>
      <c r="E2189" s="214">
        <v>0</v>
      </c>
      <c r="F2189" s="215">
        <v>0</v>
      </c>
      <c r="G2189" s="213">
        <v>3000</v>
      </c>
      <c r="H2189" s="216">
        <v>6804.679666</v>
      </c>
      <c r="I2189" s="215">
        <v>20414039</v>
      </c>
      <c r="J2189" s="213">
        <v>0</v>
      </c>
      <c r="K2189" s="216">
        <v>0</v>
      </c>
      <c r="L2189" s="215">
        <v>0</v>
      </c>
      <c r="M2189" s="213">
        <v>0</v>
      </c>
      <c r="N2189" s="216">
        <v>0</v>
      </c>
      <c r="O2189" s="215">
        <v>0</v>
      </c>
      <c r="P2189" s="213">
        <v>0</v>
      </c>
      <c r="Q2189" s="216">
        <v>0</v>
      </c>
      <c r="R2189" s="215">
        <v>0</v>
      </c>
      <c r="S2189" s="213">
        <v>3000</v>
      </c>
      <c r="T2189" s="214">
        <v>6804.679666</v>
      </c>
      <c r="U2189" s="217">
        <v>20414039</v>
      </c>
      <c r="V2189" s="213">
        <v>1451</v>
      </c>
      <c r="W2189" s="216">
        <v>6804.6809089999997</v>
      </c>
      <c r="X2189" s="215">
        <v>9873592</v>
      </c>
      <c r="Y2189" s="213">
        <v>0</v>
      </c>
      <c r="Z2189" s="216">
        <v>0</v>
      </c>
      <c r="AA2189" s="215">
        <v>0</v>
      </c>
      <c r="AB2189" s="213">
        <v>1</v>
      </c>
      <c r="AC2189" s="216">
        <v>6805</v>
      </c>
      <c r="AD2189" s="215">
        <v>6805</v>
      </c>
      <c r="AE2189" s="213">
        <v>0</v>
      </c>
      <c r="AF2189" s="216">
        <v>0</v>
      </c>
      <c r="AG2189" s="215">
        <v>0</v>
      </c>
      <c r="AH2189" s="213">
        <v>1452</v>
      </c>
      <c r="AI2189" s="214">
        <v>6804.6811289999996</v>
      </c>
      <c r="AJ2189" s="215">
        <v>9880397</v>
      </c>
      <c r="AK2189" s="218">
        <v>1548</v>
      </c>
      <c r="AL2189" s="214">
        <v>6804.6782000000003</v>
      </c>
      <c r="AM2189" s="215">
        <v>10533642</v>
      </c>
      <c r="AN2189" s="229">
        <f t="shared" si="385"/>
        <v>3.8436927979371778E-3</v>
      </c>
      <c r="AO2189" s="230">
        <f t="shared" si="386"/>
        <v>0.51600000000000001</v>
      </c>
      <c r="AP2189" s="38" t="s">
        <v>2</v>
      </c>
      <c r="AQ2189" s="38" t="str">
        <f t="shared" si="387"/>
        <v>상품</v>
      </c>
      <c r="AR2189" s="40">
        <f t="shared" si="388"/>
        <v>0</v>
      </c>
      <c r="AS2189" s="41">
        <f t="shared" si="389"/>
        <v>0</v>
      </c>
      <c r="AT2189" s="42">
        <f t="shared" si="390"/>
        <v>10533642</v>
      </c>
      <c r="AU2189" s="43">
        <f t="shared" si="391"/>
        <v>10533642</v>
      </c>
      <c r="AV2189" s="95">
        <f t="shared" si="394"/>
        <v>10533641.853600001</v>
      </c>
      <c r="AW2189" s="61" t="str">
        <f t="shared" si="394"/>
        <v/>
      </c>
      <c r="AX2189" s="61" t="str">
        <f t="shared" si="394"/>
        <v/>
      </c>
      <c r="AY2189" s="61" t="str">
        <f t="shared" si="394"/>
        <v/>
      </c>
      <c r="AZ2189" s="44" t="str">
        <f t="shared" si="394"/>
        <v/>
      </c>
      <c r="BA2189" s="45"/>
      <c r="BB2189" s="97">
        <v>1548</v>
      </c>
      <c r="BC2189" s="98">
        <v>0</v>
      </c>
      <c r="BD2189" s="98">
        <v>0</v>
      </c>
      <c r="BE2189" s="98">
        <v>0</v>
      </c>
      <c r="BF2189" s="98">
        <v>0</v>
      </c>
      <c r="BG2189" s="99">
        <f t="shared" si="395"/>
        <v>1548</v>
      </c>
      <c r="BH2189" s="52">
        <f t="shared" si="392"/>
        <v>0</v>
      </c>
      <c r="BI2189" s="53">
        <f>IFERROR(IF(ROUND(V2189/((D2189+AK2189)/2),1)&lt;0,0,ROUND(V2189/((D2189+AK2189)/2),1)),0)</f>
        <v>1.9</v>
      </c>
      <c r="BJ2189" s="55" t="str">
        <f>IF(AK2189=0,"정상",IF(AP2189="악성","악성",IF(AND(BL2189&gt;3,BI2189&lt;0.5),"악성",IF(AND(AP2189="정상",BL2189&lt;=3),"정상",IF(BI2189&gt;1,"정상","부진")))))</f>
        <v>정상</v>
      </c>
      <c r="BK2189" s="54">
        <v>46023</v>
      </c>
      <c r="BL2189" s="52">
        <f t="shared" si="393"/>
        <v>9</v>
      </c>
    </row>
    <row r="2190" spans="1:64" ht="17.100000000000001" customHeight="1">
      <c r="A2190" s="58" t="s">
        <v>5</v>
      </c>
      <c r="B2190" s="57" t="s">
        <v>5519</v>
      </c>
      <c r="C2190" s="56" t="s">
        <v>5520</v>
      </c>
      <c r="D2190" s="213">
        <v>0</v>
      </c>
      <c r="E2190" s="214">
        <v>0</v>
      </c>
      <c r="F2190" s="215">
        <v>0</v>
      </c>
      <c r="G2190" s="213">
        <v>22032</v>
      </c>
      <c r="H2190" s="216">
        <v>1441.994281</v>
      </c>
      <c r="I2190" s="215">
        <v>31770018</v>
      </c>
      <c r="J2190" s="213">
        <v>0</v>
      </c>
      <c r="K2190" s="216">
        <v>0</v>
      </c>
      <c r="L2190" s="215">
        <v>0</v>
      </c>
      <c r="M2190" s="213">
        <v>0</v>
      </c>
      <c r="N2190" s="216">
        <v>0</v>
      </c>
      <c r="O2190" s="215">
        <v>0</v>
      </c>
      <c r="P2190" s="213">
        <v>0</v>
      </c>
      <c r="Q2190" s="216">
        <v>0</v>
      </c>
      <c r="R2190" s="215">
        <v>0</v>
      </c>
      <c r="S2190" s="213">
        <v>22032</v>
      </c>
      <c r="T2190" s="214">
        <v>1441.994281</v>
      </c>
      <c r="U2190" s="217">
        <v>31770018</v>
      </c>
      <c r="V2190" s="213">
        <v>2948</v>
      </c>
      <c r="W2190" s="216">
        <v>1441.99559</v>
      </c>
      <c r="X2190" s="215">
        <v>4251003</v>
      </c>
      <c r="Y2190" s="213">
        <v>0</v>
      </c>
      <c r="Z2190" s="216">
        <v>0</v>
      </c>
      <c r="AA2190" s="215">
        <v>0</v>
      </c>
      <c r="AB2190" s="213">
        <v>264</v>
      </c>
      <c r="AC2190" s="216">
        <v>1441.996212</v>
      </c>
      <c r="AD2190" s="215">
        <v>380687</v>
      </c>
      <c r="AE2190" s="213">
        <v>0</v>
      </c>
      <c r="AF2190" s="216">
        <v>0</v>
      </c>
      <c r="AG2190" s="215">
        <v>0</v>
      </c>
      <c r="AH2190" s="213">
        <v>3212</v>
      </c>
      <c r="AI2190" s="214">
        <v>1441.995641</v>
      </c>
      <c r="AJ2190" s="215">
        <v>4631690</v>
      </c>
      <c r="AK2190" s="218">
        <v>18820</v>
      </c>
      <c r="AL2190" s="214">
        <v>1441.9939999999999</v>
      </c>
      <c r="AM2190" s="215">
        <v>27138328</v>
      </c>
      <c r="AN2190" s="229">
        <f t="shared" si="385"/>
        <v>9.9026904352413781E-3</v>
      </c>
      <c r="AO2190" s="230">
        <f t="shared" si="386"/>
        <v>0.85421205519244736</v>
      </c>
      <c r="AP2190" s="38" t="s">
        <v>2</v>
      </c>
      <c r="AQ2190" s="38" t="str">
        <f t="shared" si="387"/>
        <v>상품</v>
      </c>
      <c r="AR2190" s="40">
        <f t="shared" si="388"/>
        <v>0</v>
      </c>
      <c r="AS2190" s="41">
        <f t="shared" si="389"/>
        <v>0</v>
      </c>
      <c r="AT2190" s="42">
        <f t="shared" si="390"/>
        <v>27138328</v>
      </c>
      <c r="AU2190" s="43">
        <f t="shared" si="391"/>
        <v>27138328</v>
      </c>
      <c r="AV2190" s="95">
        <f t="shared" si="394"/>
        <v>27138327.079999998</v>
      </c>
      <c r="AW2190" s="61" t="str">
        <f t="shared" si="394"/>
        <v/>
      </c>
      <c r="AX2190" s="61" t="str">
        <f t="shared" si="394"/>
        <v/>
      </c>
      <c r="AY2190" s="61" t="str">
        <f t="shared" si="394"/>
        <v/>
      </c>
      <c r="AZ2190" s="44" t="str">
        <f t="shared" si="394"/>
        <v/>
      </c>
      <c r="BA2190" s="45"/>
      <c r="BB2190" s="97">
        <v>18820</v>
      </c>
      <c r="BC2190" s="98">
        <v>0</v>
      </c>
      <c r="BD2190" s="98">
        <v>0</v>
      </c>
      <c r="BE2190" s="98">
        <v>0</v>
      </c>
      <c r="BF2190" s="98">
        <v>0</v>
      </c>
      <c r="BG2190" s="99">
        <f t="shared" si="395"/>
        <v>18820</v>
      </c>
      <c r="BH2190" s="52">
        <f t="shared" si="392"/>
        <v>0</v>
      </c>
      <c r="BI2190" s="53">
        <f>IFERROR(IF(ROUND(V2190/((D2190+AK2190)/2),1)&lt;0,0,ROUND(V2190/((D2190+AK2190)/2),1)),0)</f>
        <v>0.3</v>
      </c>
      <c r="BJ2190" s="55" t="str">
        <f>IF(AK2190=0,"정상",IF(AP2190="악성","악성",IF(AND(BL2190&gt;3,BI2190&lt;0.5),"악성",IF(AND(AP2190="정상",BL2190&lt;=3),"정상",IF(BI2190&gt;1,"정상","부진")))))</f>
        <v>악성</v>
      </c>
      <c r="BK2190" s="54">
        <v>46023</v>
      </c>
      <c r="BL2190" s="52">
        <f t="shared" si="393"/>
        <v>9</v>
      </c>
    </row>
    <row r="2191" spans="1:64" ht="17.100000000000001" customHeight="1">
      <c r="A2191" s="58" t="s">
        <v>5</v>
      </c>
      <c r="B2191" s="57" t="s">
        <v>5521</v>
      </c>
      <c r="C2191" s="56" t="s">
        <v>5522</v>
      </c>
      <c r="D2191" s="213">
        <v>0</v>
      </c>
      <c r="E2191" s="214">
        <v>0</v>
      </c>
      <c r="F2191" s="215">
        <v>0</v>
      </c>
      <c r="G2191" s="213">
        <v>7824</v>
      </c>
      <c r="H2191" s="216">
        <v>2133.5627549999999</v>
      </c>
      <c r="I2191" s="215">
        <v>16692995</v>
      </c>
      <c r="J2191" s="213">
        <v>0</v>
      </c>
      <c r="K2191" s="216">
        <v>0</v>
      </c>
      <c r="L2191" s="215">
        <v>0</v>
      </c>
      <c r="M2191" s="213">
        <v>0</v>
      </c>
      <c r="N2191" s="216">
        <v>0</v>
      </c>
      <c r="O2191" s="215">
        <v>0</v>
      </c>
      <c r="P2191" s="213">
        <v>0</v>
      </c>
      <c r="Q2191" s="216">
        <v>0</v>
      </c>
      <c r="R2191" s="215">
        <v>0</v>
      </c>
      <c r="S2191" s="213">
        <v>7824</v>
      </c>
      <c r="T2191" s="214">
        <v>2133.5627549999999</v>
      </c>
      <c r="U2191" s="217">
        <v>16692995</v>
      </c>
      <c r="V2191" s="213">
        <v>1495</v>
      </c>
      <c r="W2191" s="216">
        <v>2133.5645479999998</v>
      </c>
      <c r="X2191" s="215">
        <v>3189679</v>
      </c>
      <c r="Y2191" s="213">
        <v>0</v>
      </c>
      <c r="Z2191" s="216">
        <v>0</v>
      </c>
      <c r="AA2191" s="215">
        <v>0</v>
      </c>
      <c r="AB2191" s="213">
        <v>24</v>
      </c>
      <c r="AC2191" s="216">
        <v>2133.583333</v>
      </c>
      <c r="AD2191" s="215">
        <v>51206</v>
      </c>
      <c r="AE2191" s="213">
        <v>0</v>
      </c>
      <c r="AF2191" s="216">
        <v>0</v>
      </c>
      <c r="AG2191" s="215">
        <v>0</v>
      </c>
      <c r="AH2191" s="213">
        <v>1519</v>
      </c>
      <c r="AI2191" s="214">
        <v>2133.5648449999999</v>
      </c>
      <c r="AJ2191" s="215">
        <v>3240885</v>
      </c>
      <c r="AK2191" s="218">
        <v>6305</v>
      </c>
      <c r="AL2191" s="214">
        <v>2133.5623000000001</v>
      </c>
      <c r="AM2191" s="215">
        <v>13452110</v>
      </c>
      <c r="AN2191" s="229">
        <f t="shared" si="385"/>
        <v>4.9086325815951111E-3</v>
      </c>
      <c r="AO2191" s="230">
        <f t="shared" si="386"/>
        <v>0.80585378323108381</v>
      </c>
      <c r="AP2191" s="38" t="s">
        <v>2</v>
      </c>
      <c r="AQ2191" s="38" t="str">
        <f t="shared" si="387"/>
        <v>상품</v>
      </c>
      <c r="AR2191" s="40">
        <f t="shared" si="388"/>
        <v>0</v>
      </c>
      <c r="AS2191" s="41">
        <f t="shared" si="389"/>
        <v>0</v>
      </c>
      <c r="AT2191" s="42">
        <f t="shared" si="390"/>
        <v>13452110</v>
      </c>
      <c r="AU2191" s="43">
        <f t="shared" si="391"/>
        <v>13452110</v>
      </c>
      <c r="AV2191" s="95">
        <f t="shared" si="394"/>
        <v>13452110.3015</v>
      </c>
      <c r="AW2191" s="61" t="str">
        <f t="shared" si="394"/>
        <v/>
      </c>
      <c r="AX2191" s="61" t="str">
        <f t="shared" si="394"/>
        <v/>
      </c>
      <c r="AY2191" s="61" t="str">
        <f t="shared" si="394"/>
        <v/>
      </c>
      <c r="AZ2191" s="44" t="str">
        <f t="shared" si="394"/>
        <v/>
      </c>
      <c r="BA2191" s="45"/>
      <c r="BB2191" s="97">
        <v>6305</v>
      </c>
      <c r="BC2191" s="98">
        <v>0</v>
      </c>
      <c r="BD2191" s="98">
        <v>0</v>
      </c>
      <c r="BE2191" s="98">
        <v>0</v>
      </c>
      <c r="BF2191" s="98">
        <v>0</v>
      </c>
      <c r="BG2191" s="99">
        <f t="shared" si="395"/>
        <v>6305</v>
      </c>
      <c r="BH2191" s="52">
        <f t="shared" si="392"/>
        <v>0</v>
      </c>
      <c r="BI2191" s="53">
        <f>IFERROR(IF(ROUND(V2191/((D2191+AK2191)/2),1)&lt;0,0,ROUND(V2191/((D2191+AK2191)/2),1)),0)</f>
        <v>0.5</v>
      </c>
      <c r="BJ2191" s="55" t="str">
        <f>IF(AK2191=0,"정상",IF(AP2191="악성","악성",IF(AND(BL2191&gt;3,BI2191&lt;0.5),"악성",IF(AND(AP2191="정상",BL2191&lt;=3),"정상",IF(BI2191&gt;1,"정상","부진")))))</f>
        <v>부진</v>
      </c>
      <c r="BK2191" s="54">
        <v>46023</v>
      </c>
      <c r="BL2191" s="52">
        <f t="shared" si="393"/>
        <v>9</v>
      </c>
    </row>
    <row r="2192" spans="1:64" ht="17.100000000000001" customHeight="1">
      <c r="A2192" s="58" t="s">
        <v>5</v>
      </c>
      <c r="B2192" s="57" t="s">
        <v>5523</v>
      </c>
      <c r="C2192" s="56" t="s">
        <v>5524</v>
      </c>
      <c r="D2192" s="213">
        <v>0</v>
      </c>
      <c r="E2192" s="214">
        <v>0</v>
      </c>
      <c r="F2192" s="215">
        <v>0</v>
      </c>
      <c r="G2192" s="213">
        <v>1002</v>
      </c>
      <c r="H2192" s="216">
        <v>8166.1007980000004</v>
      </c>
      <c r="I2192" s="215">
        <v>8182433</v>
      </c>
      <c r="J2192" s="213">
        <v>0</v>
      </c>
      <c r="K2192" s="216">
        <v>0</v>
      </c>
      <c r="L2192" s="215">
        <v>0</v>
      </c>
      <c r="M2192" s="213">
        <v>1</v>
      </c>
      <c r="N2192" s="216">
        <v>8166</v>
      </c>
      <c r="O2192" s="215">
        <v>8166</v>
      </c>
      <c r="P2192" s="213">
        <v>0</v>
      </c>
      <c r="Q2192" s="216">
        <v>0</v>
      </c>
      <c r="R2192" s="215">
        <v>0</v>
      </c>
      <c r="S2192" s="213">
        <v>1003</v>
      </c>
      <c r="T2192" s="214">
        <v>8166.1006969999999</v>
      </c>
      <c r="U2192" s="217">
        <v>8190599</v>
      </c>
      <c r="V2192" s="213">
        <v>478</v>
      </c>
      <c r="W2192" s="216">
        <v>8166.1087859999998</v>
      </c>
      <c r="X2192" s="215">
        <v>3903400</v>
      </c>
      <c r="Y2192" s="213">
        <v>0</v>
      </c>
      <c r="Z2192" s="216">
        <v>0</v>
      </c>
      <c r="AA2192" s="215">
        <v>0</v>
      </c>
      <c r="AB2192" s="213">
        <v>7</v>
      </c>
      <c r="AC2192" s="216">
        <v>8166.2857139999996</v>
      </c>
      <c r="AD2192" s="215">
        <v>57164</v>
      </c>
      <c r="AE2192" s="213">
        <v>0</v>
      </c>
      <c r="AF2192" s="216">
        <v>0</v>
      </c>
      <c r="AG2192" s="215">
        <v>0</v>
      </c>
      <c r="AH2192" s="213">
        <v>485</v>
      </c>
      <c r="AI2192" s="214">
        <v>8166.1113400000004</v>
      </c>
      <c r="AJ2192" s="215">
        <v>3960564</v>
      </c>
      <c r="AK2192" s="218">
        <v>518</v>
      </c>
      <c r="AL2192" s="214">
        <v>8166.0914000000002</v>
      </c>
      <c r="AM2192" s="215">
        <v>4230035</v>
      </c>
      <c r="AN2192" s="229">
        <f t="shared" si="385"/>
        <v>1.5435264521541734E-3</v>
      </c>
      <c r="AO2192" s="230">
        <f t="shared" si="386"/>
        <v>0.51645064805583252</v>
      </c>
      <c r="AP2192" s="38" t="s">
        <v>2</v>
      </c>
      <c r="AQ2192" s="38" t="str">
        <f t="shared" si="387"/>
        <v>상품</v>
      </c>
      <c r="AR2192" s="40">
        <f t="shared" si="388"/>
        <v>0</v>
      </c>
      <c r="AS2192" s="41">
        <f t="shared" si="389"/>
        <v>0</v>
      </c>
      <c r="AT2192" s="42">
        <f t="shared" si="390"/>
        <v>4230035</v>
      </c>
      <c r="AU2192" s="43">
        <f t="shared" si="391"/>
        <v>4230035</v>
      </c>
      <c r="AV2192" s="95">
        <f t="shared" si="394"/>
        <v>4230035.3452000003</v>
      </c>
      <c r="AW2192" s="61" t="str">
        <f t="shared" si="394"/>
        <v/>
      </c>
      <c r="AX2192" s="61" t="str">
        <f t="shared" si="394"/>
        <v/>
      </c>
      <c r="AY2192" s="61" t="str">
        <f t="shared" si="394"/>
        <v/>
      </c>
      <c r="AZ2192" s="44" t="str">
        <f t="shared" si="394"/>
        <v/>
      </c>
      <c r="BA2192" s="45"/>
      <c r="BB2192" s="97">
        <v>518</v>
      </c>
      <c r="BC2192" s="98">
        <v>0</v>
      </c>
      <c r="BD2192" s="98">
        <v>0</v>
      </c>
      <c r="BE2192" s="98">
        <v>0</v>
      </c>
      <c r="BF2192" s="98">
        <v>0</v>
      </c>
      <c r="BG2192" s="99">
        <f t="shared" si="395"/>
        <v>518</v>
      </c>
      <c r="BH2192" s="52">
        <f t="shared" si="392"/>
        <v>0</v>
      </c>
      <c r="BI2192" s="53">
        <f>IFERROR(IF(ROUND(V2192/((D2192+AK2192)/2),1)&lt;0,0,ROUND(V2192/((D2192+AK2192)/2),1)),0)</f>
        <v>1.8</v>
      </c>
      <c r="BJ2192" s="55" t="str">
        <f>IF(AK2192=0,"정상",IF(AP2192="악성","악성",IF(AND(BL2192&gt;3,BI2192&lt;0.5),"악성",IF(AND(AP2192="정상",BL2192&lt;=3),"정상",IF(BI2192&gt;1,"정상","부진")))))</f>
        <v>정상</v>
      </c>
      <c r="BK2192" s="54">
        <v>46023</v>
      </c>
      <c r="BL2192" s="52">
        <f t="shared" si="393"/>
        <v>9</v>
      </c>
    </row>
    <row r="2193" spans="1:64" ht="17.100000000000001" customHeight="1">
      <c r="A2193" s="58" t="s">
        <v>5</v>
      </c>
      <c r="B2193" s="57" t="s">
        <v>5525</v>
      </c>
      <c r="C2193" s="56" t="s">
        <v>5526</v>
      </c>
      <c r="D2193" s="213">
        <v>0</v>
      </c>
      <c r="E2193" s="214">
        <v>0</v>
      </c>
      <c r="F2193" s="215">
        <v>0</v>
      </c>
      <c r="G2193" s="213">
        <v>45072</v>
      </c>
      <c r="H2193" s="216">
        <v>1692.136381</v>
      </c>
      <c r="I2193" s="215">
        <v>76267971</v>
      </c>
      <c r="J2193" s="213">
        <v>0</v>
      </c>
      <c r="K2193" s="216">
        <v>0</v>
      </c>
      <c r="L2193" s="215">
        <v>0</v>
      </c>
      <c r="M2193" s="213">
        <v>0</v>
      </c>
      <c r="N2193" s="216">
        <v>0</v>
      </c>
      <c r="O2193" s="215">
        <v>0</v>
      </c>
      <c r="P2193" s="213">
        <v>0</v>
      </c>
      <c r="Q2193" s="216">
        <v>0</v>
      </c>
      <c r="R2193" s="215">
        <v>0</v>
      </c>
      <c r="S2193" s="213">
        <v>45072</v>
      </c>
      <c r="T2193" s="214">
        <v>1692.136381</v>
      </c>
      <c r="U2193" s="217">
        <v>76267971</v>
      </c>
      <c r="V2193" s="213">
        <v>22310</v>
      </c>
      <c r="W2193" s="216">
        <v>1692.136485</v>
      </c>
      <c r="X2193" s="215">
        <v>37751565</v>
      </c>
      <c r="Y2193" s="213">
        <v>0</v>
      </c>
      <c r="Z2193" s="216">
        <v>0</v>
      </c>
      <c r="AA2193" s="215">
        <v>0</v>
      </c>
      <c r="AB2193" s="213">
        <v>121</v>
      </c>
      <c r="AC2193" s="216">
        <v>1692.1404950000001</v>
      </c>
      <c r="AD2193" s="215">
        <v>204749</v>
      </c>
      <c r="AE2193" s="213">
        <v>0</v>
      </c>
      <c r="AF2193" s="216">
        <v>0</v>
      </c>
      <c r="AG2193" s="215">
        <v>0</v>
      </c>
      <c r="AH2193" s="213">
        <v>22431</v>
      </c>
      <c r="AI2193" s="214">
        <v>1692.1365069999999</v>
      </c>
      <c r="AJ2193" s="215">
        <v>37956314</v>
      </c>
      <c r="AK2193" s="218">
        <v>22641</v>
      </c>
      <c r="AL2193" s="214">
        <v>1692.1361999999999</v>
      </c>
      <c r="AM2193" s="215">
        <v>38311657</v>
      </c>
      <c r="AN2193" s="229">
        <f t="shared" si="385"/>
        <v>1.3979803005260619E-2</v>
      </c>
      <c r="AO2193" s="230">
        <f t="shared" si="386"/>
        <v>0.50232960596379128</v>
      </c>
      <c r="AP2193" s="38" t="s">
        <v>2</v>
      </c>
      <c r="AQ2193" s="38" t="str">
        <f t="shared" si="387"/>
        <v>상품</v>
      </c>
      <c r="AR2193" s="40">
        <f t="shared" si="388"/>
        <v>0</v>
      </c>
      <c r="AS2193" s="41">
        <f t="shared" si="389"/>
        <v>0</v>
      </c>
      <c r="AT2193" s="42">
        <f t="shared" si="390"/>
        <v>38311657</v>
      </c>
      <c r="AU2193" s="43">
        <f t="shared" si="391"/>
        <v>38311657</v>
      </c>
      <c r="AV2193" s="95">
        <f t="shared" si="394"/>
        <v>38311655.7042</v>
      </c>
      <c r="AW2193" s="61" t="str">
        <f t="shared" si="394"/>
        <v/>
      </c>
      <c r="AX2193" s="61" t="str">
        <f t="shared" si="394"/>
        <v/>
      </c>
      <c r="AY2193" s="61" t="str">
        <f t="shared" si="394"/>
        <v/>
      </c>
      <c r="AZ2193" s="44" t="str">
        <f t="shared" si="394"/>
        <v/>
      </c>
      <c r="BA2193" s="45"/>
      <c r="BB2193" s="97">
        <v>22641</v>
      </c>
      <c r="BC2193" s="98">
        <v>0</v>
      </c>
      <c r="BD2193" s="98">
        <v>0</v>
      </c>
      <c r="BE2193" s="98">
        <v>0</v>
      </c>
      <c r="BF2193" s="98">
        <v>0</v>
      </c>
      <c r="BG2193" s="99">
        <f t="shared" si="395"/>
        <v>22641</v>
      </c>
      <c r="BH2193" s="52">
        <f t="shared" si="392"/>
        <v>0</v>
      </c>
      <c r="BI2193" s="53">
        <f>IFERROR(IF(ROUND(V2193/((D2193+AK2193)/2),1)&lt;0,0,ROUND(V2193/((D2193+AK2193)/2),1)),0)</f>
        <v>2</v>
      </c>
      <c r="BJ2193" s="55" t="str">
        <f>IF(AK2193=0,"정상",IF(AP2193="악성","악성",IF(AND(BL2193&gt;3,BI2193&lt;0.5),"악성",IF(AND(AP2193="정상",BL2193&lt;=3),"정상",IF(BI2193&gt;1,"정상","부진")))))</f>
        <v>정상</v>
      </c>
      <c r="BK2193" s="54">
        <v>46023</v>
      </c>
      <c r="BL2193" s="52">
        <f t="shared" si="393"/>
        <v>9</v>
      </c>
    </row>
    <row r="2194" spans="1:64" ht="17.100000000000001" customHeight="1">
      <c r="A2194" s="58" t="s">
        <v>5</v>
      </c>
      <c r="B2194" s="57" t="s">
        <v>5763</v>
      </c>
      <c r="C2194" s="56" t="s">
        <v>5764</v>
      </c>
      <c r="D2194" s="213">
        <v>0</v>
      </c>
      <c r="E2194" s="214">
        <v>0</v>
      </c>
      <c r="F2194" s="215">
        <v>0</v>
      </c>
      <c r="G2194" s="213">
        <v>4296</v>
      </c>
      <c r="H2194" s="216">
        <v>5258.7802600000005</v>
      </c>
      <c r="I2194" s="215">
        <v>22591720</v>
      </c>
      <c r="J2194" s="213">
        <v>0</v>
      </c>
      <c r="K2194" s="216">
        <v>0</v>
      </c>
      <c r="L2194" s="215">
        <v>0</v>
      </c>
      <c r="M2194" s="213">
        <v>0</v>
      </c>
      <c r="N2194" s="216">
        <v>0</v>
      </c>
      <c r="O2194" s="215">
        <v>0</v>
      </c>
      <c r="P2194" s="213">
        <v>0</v>
      </c>
      <c r="Q2194" s="216">
        <v>0</v>
      </c>
      <c r="R2194" s="215">
        <v>0</v>
      </c>
      <c r="S2194" s="213">
        <v>4296</v>
      </c>
      <c r="T2194" s="214">
        <v>5258.7802600000005</v>
      </c>
      <c r="U2194" s="217">
        <v>22591720</v>
      </c>
      <c r="V2194" s="213">
        <v>299</v>
      </c>
      <c r="W2194" s="216">
        <v>5258.7926420000003</v>
      </c>
      <c r="X2194" s="215">
        <v>1572379</v>
      </c>
      <c r="Y2194" s="213">
        <v>0</v>
      </c>
      <c r="Z2194" s="216">
        <v>0</v>
      </c>
      <c r="AA2194" s="215">
        <v>0</v>
      </c>
      <c r="AB2194" s="213">
        <v>36</v>
      </c>
      <c r="AC2194" s="216">
        <v>5258.8611110000002</v>
      </c>
      <c r="AD2194" s="215">
        <v>189319</v>
      </c>
      <c r="AE2194" s="213">
        <v>0</v>
      </c>
      <c r="AF2194" s="216">
        <v>0</v>
      </c>
      <c r="AG2194" s="215">
        <v>0</v>
      </c>
      <c r="AH2194" s="213">
        <v>335</v>
      </c>
      <c r="AI2194" s="214">
        <v>5258.8</v>
      </c>
      <c r="AJ2194" s="215">
        <v>1761698</v>
      </c>
      <c r="AK2194" s="218">
        <v>3961</v>
      </c>
      <c r="AL2194" s="214">
        <v>5258.7790000000005</v>
      </c>
      <c r="AM2194" s="215">
        <v>20830022</v>
      </c>
      <c r="AN2194" s="229">
        <f t="shared" si="385"/>
        <v>7.6008094391543752E-3</v>
      </c>
      <c r="AO2194" s="230">
        <f t="shared" si="386"/>
        <v>0.92202048417132221</v>
      </c>
      <c r="AP2194" s="38" t="s">
        <v>2</v>
      </c>
      <c r="AQ2194" s="38" t="str">
        <f t="shared" si="387"/>
        <v>상품</v>
      </c>
      <c r="AR2194" s="40">
        <f t="shared" si="388"/>
        <v>0</v>
      </c>
      <c r="AS2194" s="41">
        <f t="shared" si="389"/>
        <v>0</v>
      </c>
      <c r="AT2194" s="42">
        <f t="shared" si="390"/>
        <v>20830022</v>
      </c>
      <c r="AU2194" s="43">
        <f t="shared" si="391"/>
        <v>20830022</v>
      </c>
      <c r="AV2194" s="95">
        <f t="shared" si="394"/>
        <v>20830023.619000003</v>
      </c>
      <c r="AW2194" s="61" t="str">
        <f t="shared" si="394"/>
        <v/>
      </c>
      <c r="AX2194" s="61" t="str">
        <f t="shared" si="394"/>
        <v/>
      </c>
      <c r="AY2194" s="61" t="str">
        <f t="shared" si="394"/>
        <v/>
      </c>
      <c r="AZ2194" s="44" t="str">
        <f t="shared" si="394"/>
        <v/>
      </c>
      <c r="BA2194" s="45"/>
      <c r="BB2194" s="97">
        <v>3961</v>
      </c>
      <c r="BC2194" s="98">
        <v>0</v>
      </c>
      <c r="BD2194" s="98">
        <v>0</v>
      </c>
      <c r="BE2194" s="98">
        <v>0</v>
      </c>
      <c r="BF2194" s="98">
        <v>0</v>
      </c>
      <c r="BG2194" s="99">
        <f t="shared" si="395"/>
        <v>3961</v>
      </c>
      <c r="BH2194" s="52">
        <f t="shared" si="392"/>
        <v>0</v>
      </c>
      <c r="BI2194" s="53">
        <f>IFERROR(IF(ROUND(V2194/((D2194+AK2194)/2),1)&lt;0,0,ROUND(V2194/((D2194+AK2194)/2),1)),0)</f>
        <v>0.2</v>
      </c>
      <c r="BJ2194" s="55" t="str">
        <f>IF(AK2194=0,"정상",IF(AP2194="악성","악성",IF(AND(BL2194&gt;3,BI2194&lt;0.5),"악성",IF(AND(AP2194="정상",BL2194&lt;=3),"정상",IF(BI2194&gt;1,"정상","부진")))))</f>
        <v>악성</v>
      </c>
      <c r="BK2194" s="54">
        <v>46113</v>
      </c>
      <c r="BL2194" s="52">
        <f t="shared" si="393"/>
        <v>6</v>
      </c>
    </row>
    <row r="2195" spans="1:64" ht="17.100000000000001" customHeight="1">
      <c r="A2195" s="58" t="s">
        <v>5</v>
      </c>
      <c r="B2195" s="57" t="s">
        <v>5765</v>
      </c>
      <c r="C2195" s="56" t="s">
        <v>5766</v>
      </c>
      <c r="D2195" s="213">
        <v>0</v>
      </c>
      <c r="E2195" s="214">
        <v>0</v>
      </c>
      <c r="F2195" s="215">
        <v>0</v>
      </c>
      <c r="G2195" s="213">
        <v>3300</v>
      </c>
      <c r="H2195" s="216">
        <v>5258.7769689999996</v>
      </c>
      <c r="I2195" s="215">
        <v>17353964</v>
      </c>
      <c r="J2195" s="213">
        <v>0</v>
      </c>
      <c r="K2195" s="216">
        <v>0</v>
      </c>
      <c r="L2195" s="215">
        <v>0</v>
      </c>
      <c r="M2195" s="213">
        <v>0</v>
      </c>
      <c r="N2195" s="216">
        <v>0</v>
      </c>
      <c r="O2195" s="215">
        <v>0</v>
      </c>
      <c r="P2195" s="213">
        <v>0</v>
      </c>
      <c r="Q2195" s="216">
        <v>0</v>
      </c>
      <c r="R2195" s="215">
        <v>0</v>
      </c>
      <c r="S2195" s="213">
        <v>3300</v>
      </c>
      <c r="T2195" s="214">
        <v>5258.7769689999996</v>
      </c>
      <c r="U2195" s="217">
        <v>17353964</v>
      </c>
      <c r="V2195" s="213">
        <v>351</v>
      </c>
      <c r="W2195" s="216">
        <v>5258.7863239999997</v>
      </c>
      <c r="X2195" s="215">
        <v>1845834</v>
      </c>
      <c r="Y2195" s="213">
        <v>0</v>
      </c>
      <c r="Z2195" s="216">
        <v>0</v>
      </c>
      <c r="AA2195" s="215">
        <v>0</v>
      </c>
      <c r="AB2195" s="213">
        <v>41</v>
      </c>
      <c r="AC2195" s="216">
        <v>5258.8292680000004</v>
      </c>
      <c r="AD2195" s="215">
        <v>215612</v>
      </c>
      <c r="AE2195" s="213">
        <v>0</v>
      </c>
      <c r="AF2195" s="216">
        <v>0</v>
      </c>
      <c r="AG2195" s="215">
        <v>0</v>
      </c>
      <c r="AH2195" s="213">
        <v>392</v>
      </c>
      <c r="AI2195" s="214">
        <v>5258.7908159999997</v>
      </c>
      <c r="AJ2195" s="215">
        <v>2061446</v>
      </c>
      <c r="AK2195" s="218">
        <v>2908</v>
      </c>
      <c r="AL2195" s="214">
        <v>5258.7753000000002</v>
      </c>
      <c r="AM2195" s="215">
        <v>15292518</v>
      </c>
      <c r="AN2195" s="229">
        <f t="shared" si="385"/>
        <v>5.5801916658003619E-3</v>
      </c>
      <c r="AO2195" s="230">
        <f t="shared" si="386"/>
        <v>0.88121212121212122</v>
      </c>
      <c r="AP2195" s="38" t="s">
        <v>2</v>
      </c>
      <c r="AQ2195" s="38" t="str">
        <f t="shared" si="387"/>
        <v>상품</v>
      </c>
      <c r="AR2195" s="40">
        <f t="shared" si="388"/>
        <v>0</v>
      </c>
      <c r="AS2195" s="41">
        <f t="shared" si="389"/>
        <v>0</v>
      </c>
      <c r="AT2195" s="42">
        <f t="shared" si="390"/>
        <v>15292518</v>
      </c>
      <c r="AU2195" s="43">
        <f t="shared" si="391"/>
        <v>15292518</v>
      </c>
      <c r="AV2195" s="95">
        <f t="shared" si="394"/>
        <v>15292518.5724</v>
      </c>
      <c r="AW2195" s="61" t="str">
        <f t="shared" si="394"/>
        <v/>
      </c>
      <c r="AX2195" s="61" t="str">
        <f t="shared" si="394"/>
        <v/>
      </c>
      <c r="AY2195" s="61" t="str">
        <f t="shared" si="394"/>
        <v/>
      </c>
      <c r="AZ2195" s="44" t="str">
        <f t="shared" si="394"/>
        <v/>
      </c>
      <c r="BA2195" s="45"/>
      <c r="BB2195" s="97">
        <v>2908</v>
      </c>
      <c r="BC2195" s="98">
        <v>0</v>
      </c>
      <c r="BD2195" s="98">
        <v>0</v>
      </c>
      <c r="BE2195" s="98">
        <v>0</v>
      </c>
      <c r="BF2195" s="98">
        <v>0</v>
      </c>
      <c r="BG2195" s="99">
        <f t="shared" si="395"/>
        <v>2908</v>
      </c>
      <c r="BH2195" s="52">
        <f t="shared" si="392"/>
        <v>0</v>
      </c>
      <c r="BI2195" s="53">
        <f>IFERROR(IF(ROUND(V2195/((D2195+AK2195)/2),1)&lt;0,0,ROUND(V2195/((D2195+AK2195)/2),1)),0)</f>
        <v>0.2</v>
      </c>
      <c r="BJ2195" s="55" t="str">
        <f>IF(AK2195=0,"정상",IF(AP2195="악성","악성",IF(AND(BL2195&gt;3,BI2195&lt;0.5),"악성",IF(AND(AP2195="정상",BL2195&lt;=3),"정상",IF(BI2195&gt;1,"정상","부진")))))</f>
        <v>악성</v>
      </c>
      <c r="BK2195" s="54">
        <v>46113</v>
      </c>
      <c r="BL2195" s="52">
        <f t="shared" si="393"/>
        <v>6</v>
      </c>
    </row>
    <row r="2196" spans="1:64" ht="17.100000000000001" customHeight="1">
      <c r="A2196" s="58" t="s">
        <v>5</v>
      </c>
      <c r="B2196" s="57" t="s">
        <v>5767</v>
      </c>
      <c r="C2196" s="56" t="s">
        <v>5768</v>
      </c>
      <c r="D2196" s="213">
        <v>0</v>
      </c>
      <c r="E2196" s="214">
        <v>0</v>
      </c>
      <c r="F2196" s="215">
        <v>0</v>
      </c>
      <c r="G2196" s="213">
        <v>1992</v>
      </c>
      <c r="H2196" s="216">
        <v>5258.7761039999996</v>
      </c>
      <c r="I2196" s="215">
        <v>10475482</v>
      </c>
      <c r="J2196" s="213">
        <v>0</v>
      </c>
      <c r="K2196" s="216">
        <v>0</v>
      </c>
      <c r="L2196" s="215">
        <v>0</v>
      </c>
      <c r="M2196" s="213">
        <v>0</v>
      </c>
      <c r="N2196" s="216">
        <v>0</v>
      </c>
      <c r="O2196" s="215">
        <v>0</v>
      </c>
      <c r="P2196" s="213">
        <v>0</v>
      </c>
      <c r="Q2196" s="216">
        <v>0</v>
      </c>
      <c r="R2196" s="215">
        <v>0</v>
      </c>
      <c r="S2196" s="213">
        <v>1992</v>
      </c>
      <c r="T2196" s="214">
        <v>5258.7761039999996</v>
      </c>
      <c r="U2196" s="217">
        <v>10475482</v>
      </c>
      <c r="V2196" s="213">
        <v>159</v>
      </c>
      <c r="W2196" s="216">
        <v>5258.7924519999997</v>
      </c>
      <c r="X2196" s="215">
        <v>836148</v>
      </c>
      <c r="Y2196" s="213">
        <v>0</v>
      </c>
      <c r="Z2196" s="216">
        <v>0</v>
      </c>
      <c r="AA2196" s="215">
        <v>0</v>
      </c>
      <c r="AB2196" s="213">
        <v>30</v>
      </c>
      <c r="AC2196" s="216">
        <v>5258.8666659999999</v>
      </c>
      <c r="AD2196" s="215">
        <v>157766</v>
      </c>
      <c r="AE2196" s="213">
        <v>0</v>
      </c>
      <c r="AF2196" s="216">
        <v>0</v>
      </c>
      <c r="AG2196" s="215">
        <v>0</v>
      </c>
      <c r="AH2196" s="213">
        <v>189</v>
      </c>
      <c r="AI2196" s="214">
        <v>5258.8042320000004</v>
      </c>
      <c r="AJ2196" s="215">
        <v>993914</v>
      </c>
      <c r="AK2196" s="218">
        <v>1803</v>
      </c>
      <c r="AL2196" s="214">
        <v>5258.7736000000004</v>
      </c>
      <c r="AM2196" s="215">
        <v>9481568</v>
      </c>
      <c r="AN2196" s="229">
        <f t="shared" si="385"/>
        <v>3.4597943080609357E-3</v>
      </c>
      <c r="AO2196" s="230">
        <f t="shared" si="386"/>
        <v>0.90512048192771088</v>
      </c>
      <c r="AP2196" s="38" t="s">
        <v>2</v>
      </c>
      <c r="AQ2196" s="38" t="str">
        <f t="shared" si="387"/>
        <v>상품</v>
      </c>
      <c r="AR2196" s="40">
        <f t="shared" si="388"/>
        <v>0</v>
      </c>
      <c r="AS2196" s="41">
        <f t="shared" si="389"/>
        <v>0</v>
      </c>
      <c r="AT2196" s="42">
        <f t="shared" si="390"/>
        <v>9481568</v>
      </c>
      <c r="AU2196" s="43">
        <f t="shared" si="391"/>
        <v>9481568</v>
      </c>
      <c r="AV2196" s="95">
        <f t="shared" si="394"/>
        <v>9481568.8008000012</v>
      </c>
      <c r="AW2196" s="61" t="str">
        <f t="shared" si="394"/>
        <v/>
      </c>
      <c r="AX2196" s="61" t="str">
        <f t="shared" si="394"/>
        <v/>
      </c>
      <c r="AY2196" s="61" t="str">
        <f t="shared" si="394"/>
        <v/>
      </c>
      <c r="AZ2196" s="44" t="str">
        <f t="shared" si="394"/>
        <v/>
      </c>
      <c r="BA2196" s="45"/>
      <c r="BB2196" s="97">
        <v>1803</v>
      </c>
      <c r="BC2196" s="98">
        <v>0</v>
      </c>
      <c r="BD2196" s="98">
        <v>0</v>
      </c>
      <c r="BE2196" s="98">
        <v>0</v>
      </c>
      <c r="BF2196" s="98">
        <v>0</v>
      </c>
      <c r="BG2196" s="99">
        <f t="shared" si="395"/>
        <v>1803</v>
      </c>
      <c r="BH2196" s="52">
        <f t="shared" si="392"/>
        <v>0</v>
      </c>
      <c r="BI2196" s="53">
        <f>IFERROR(IF(ROUND(V2196/((D2196+AK2196)/2),1)&lt;0,0,ROUND(V2196/((D2196+AK2196)/2),1)),0)</f>
        <v>0.2</v>
      </c>
      <c r="BJ2196" s="55" t="str">
        <f>IF(AK2196=0,"정상",IF(AP2196="악성","악성",IF(AND(BL2196&gt;3,BI2196&lt;0.5),"악성",IF(AND(AP2196="정상",BL2196&lt;=3),"정상",IF(BI2196&gt;1,"정상","부진")))))</f>
        <v>악성</v>
      </c>
      <c r="BK2196" s="54">
        <v>46113</v>
      </c>
      <c r="BL2196" s="52">
        <f t="shared" si="393"/>
        <v>6</v>
      </c>
    </row>
    <row r="2197" spans="1:64" ht="17.100000000000001" customHeight="1">
      <c r="A2197" s="58" t="s">
        <v>5</v>
      </c>
      <c r="B2197" s="57" t="s">
        <v>5769</v>
      </c>
      <c r="C2197" s="56" t="s">
        <v>5770</v>
      </c>
      <c r="D2197" s="213">
        <v>0</v>
      </c>
      <c r="E2197" s="214">
        <v>0</v>
      </c>
      <c r="F2197" s="215">
        <v>0</v>
      </c>
      <c r="G2197" s="213">
        <v>2292</v>
      </c>
      <c r="H2197" s="216">
        <v>5258.7761780000001</v>
      </c>
      <c r="I2197" s="215">
        <v>12053115</v>
      </c>
      <c r="J2197" s="213">
        <v>0</v>
      </c>
      <c r="K2197" s="216">
        <v>0</v>
      </c>
      <c r="L2197" s="215">
        <v>0</v>
      </c>
      <c r="M2197" s="213">
        <v>0</v>
      </c>
      <c r="N2197" s="216">
        <v>0</v>
      </c>
      <c r="O2197" s="215">
        <v>0</v>
      </c>
      <c r="P2197" s="213">
        <v>0</v>
      </c>
      <c r="Q2197" s="216">
        <v>0</v>
      </c>
      <c r="R2197" s="215">
        <v>0</v>
      </c>
      <c r="S2197" s="213">
        <v>2292</v>
      </c>
      <c r="T2197" s="214">
        <v>5258.7761780000001</v>
      </c>
      <c r="U2197" s="217">
        <v>12053115</v>
      </c>
      <c r="V2197" s="213">
        <v>225</v>
      </c>
      <c r="W2197" s="216">
        <v>5258.786666</v>
      </c>
      <c r="X2197" s="215">
        <v>1183227</v>
      </c>
      <c r="Y2197" s="213">
        <v>0</v>
      </c>
      <c r="Z2197" s="216">
        <v>0</v>
      </c>
      <c r="AA2197" s="215">
        <v>0</v>
      </c>
      <c r="AB2197" s="213">
        <v>35</v>
      </c>
      <c r="AC2197" s="216">
        <v>5258.8571419999998</v>
      </c>
      <c r="AD2197" s="215">
        <v>184060</v>
      </c>
      <c r="AE2197" s="213">
        <v>0</v>
      </c>
      <c r="AF2197" s="216">
        <v>0</v>
      </c>
      <c r="AG2197" s="215">
        <v>0</v>
      </c>
      <c r="AH2197" s="213">
        <v>260</v>
      </c>
      <c r="AI2197" s="214">
        <v>5258.7961530000002</v>
      </c>
      <c r="AJ2197" s="215">
        <v>1367287</v>
      </c>
      <c r="AK2197" s="218">
        <v>2032</v>
      </c>
      <c r="AL2197" s="214">
        <v>5258.7739000000001</v>
      </c>
      <c r="AM2197" s="215">
        <v>10685828</v>
      </c>
      <c r="AN2197" s="229">
        <f t="shared" si="385"/>
        <v>3.8992249901406788E-3</v>
      </c>
      <c r="AO2197" s="230">
        <f t="shared" si="386"/>
        <v>0.88656195462478182</v>
      </c>
      <c r="AP2197" s="38" t="s">
        <v>2</v>
      </c>
      <c r="AQ2197" s="38" t="str">
        <f t="shared" si="387"/>
        <v>상품</v>
      </c>
      <c r="AR2197" s="40">
        <f t="shared" si="388"/>
        <v>0</v>
      </c>
      <c r="AS2197" s="41">
        <f t="shared" si="389"/>
        <v>0</v>
      </c>
      <c r="AT2197" s="42">
        <f t="shared" si="390"/>
        <v>10685828</v>
      </c>
      <c r="AU2197" s="43">
        <f t="shared" si="391"/>
        <v>10685828</v>
      </c>
      <c r="AV2197" s="95">
        <f t="shared" si="394"/>
        <v>10685828.5648</v>
      </c>
      <c r="AW2197" s="61" t="str">
        <f t="shared" si="394"/>
        <v/>
      </c>
      <c r="AX2197" s="61" t="str">
        <f t="shared" si="394"/>
        <v/>
      </c>
      <c r="AY2197" s="61" t="str">
        <f t="shared" si="394"/>
        <v/>
      </c>
      <c r="AZ2197" s="44" t="str">
        <f t="shared" si="394"/>
        <v/>
      </c>
      <c r="BA2197" s="45"/>
      <c r="BB2197" s="97">
        <v>2032</v>
      </c>
      <c r="BC2197" s="98">
        <v>0</v>
      </c>
      <c r="BD2197" s="98">
        <v>0</v>
      </c>
      <c r="BE2197" s="98">
        <v>0</v>
      </c>
      <c r="BF2197" s="98">
        <v>0</v>
      </c>
      <c r="BG2197" s="99">
        <f t="shared" si="395"/>
        <v>2032</v>
      </c>
      <c r="BH2197" s="52">
        <f t="shared" si="392"/>
        <v>0</v>
      </c>
      <c r="BI2197" s="53">
        <f>IFERROR(IF(ROUND(V2197/((D2197+AK2197)/2),1)&lt;0,0,ROUND(V2197/((D2197+AK2197)/2),1)),0)</f>
        <v>0.2</v>
      </c>
      <c r="BJ2197" s="55" t="str">
        <f>IF(AK2197=0,"정상",IF(AP2197="악성","악성",IF(AND(BL2197&gt;3,BI2197&lt;0.5),"악성",IF(AND(AP2197="정상",BL2197&lt;=3),"정상",IF(BI2197&gt;1,"정상","부진")))))</f>
        <v>악성</v>
      </c>
      <c r="BK2197" s="54">
        <v>46113</v>
      </c>
      <c r="BL2197" s="52">
        <f t="shared" si="393"/>
        <v>6</v>
      </c>
    </row>
    <row r="2198" spans="1:64" ht="17.100000000000001" customHeight="1">
      <c r="A2198" s="58" t="s">
        <v>5</v>
      </c>
      <c r="B2198" s="57" t="s">
        <v>5771</v>
      </c>
      <c r="C2198" s="56" t="s">
        <v>5772</v>
      </c>
      <c r="D2198" s="213">
        <v>0</v>
      </c>
      <c r="E2198" s="214">
        <v>0</v>
      </c>
      <c r="F2198" s="215">
        <v>0</v>
      </c>
      <c r="G2198" s="213">
        <v>2292</v>
      </c>
      <c r="H2198" s="216">
        <v>5258.7761780000001</v>
      </c>
      <c r="I2198" s="215">
        <v>12053115</v>
      </c>
      <c r="J2198" s="213">
        <v>0</v>
      </c>
      <c r="K2198" s="216">
        <v>0</v>
      </c>
      <c r="L2198" s="215">
        <v>0</v>
      </c>
      <c r="M2198" s="213">
        <v>0</v>
      </c>
      <c r="N2198" s="216">
        <v>0</v>
      </c>
      <c r="O2198" s="215">
        <v>0</v>
      </c>
      <c r="P2198" s="213">
        <v>0</v>
      </c>
      <c r="Q2198" s="216">
        <v>0</v>
      </c>
      <c r="R2198" s="215">
        <v>0</v>
      </c>
      <c r="S2198" s="213">
        <v>2292</v>
      </c>
      <c r="T2198" s="214">
        <v>5258.7761780000001</v>
      </c>
      <c r="U2198" s="217">
        <v>12053115</v>
      </c>
      <c r="V2198" s="213">
        <v>124</v>
      </c>
      <c r="W2198" s="216">
        <v>5258.7983869999998</v>
      </c>
      <c r="X2198" s="215">
        <v>652091</v>
      </c>
      <c r="Y2198" s="213">
        <v>0</v>
      </c>
      <c r="Z2198" s="216">
        <v>0</v>
      </c>
      <c r="AA2198" s="215">
        <v>0</v>
      </c>
      <c r="AB2198" s="213">
        <v>33</v>
      </c>
      <c r="AC2198" s="216">
        <v>5258.8484840000001</v>
      </c>
      <c r="AD2198" s="215">
        <v>173542</v>
      </c>
      <c r="AE2198" s="213">
        <v>0</v>
      </c>
      <c r="AF2198" s="216">
        <v>0</v>
      </c>
      <c r="AG2198" s="215">
        <v>0</v>
      </c>
      <c r="AH2198" s="213">
        <v>157</v>
      </c>
      <c r="AI2198" s="214">
        <v>5258.8089170000003</v>
      </c>
      <c r="AJ2198" s="215">
        <v>825633</v>
      </c>
      <c r="AK2198" s="218">
        <v>2135</v>
      </c>
      <c r="AL2198" s="214">
        <v>5258.7741999999998</v>
      </c>
      <c r="AM2198" s="215">
        <v>11227482</v>
      </c>
      <c r="AN2198" s="229">
        <f t="shared" si="385"/>
        <v>4.0968728292046855E-3</v>
      </c>
      <c r="AO2198" s="230">
        <f t="shared" si="386"/>
        <v>0.93150087260034908</v>
      </c>
      <c r="AP2198" s="38" t="s">
        <v>2</v>
      </c>
      <c r="AQ2198" s="38" t="str">
        <f t="shared" si="387"/>
        <v>상품</v>
      </c>
      <c r="AR2198" s="40">
        <f t="shared" si="388"/>
        <v>0</v>
      </c>
      <c r="AS2198" s="41">
        <f t="shared" si="389"/>
        <v>0</v>
      </c>
      <c r="AT2198" s="42">
        <f t="shared" si="390"/>
        <v>11227482</v>
      </c>
      <c r="AU2198" s="43">
        <f t="shared" si="391"/>
        <v>11227482</v>
      </c>
      <c r="AV2198" s="95">
        <f t="shared" si="394"/>
        <v>11227482.916999999</v>
      </c>
      <c r="AW2198" s="61" t="str">
        <f t="shared" si="394"/>
        <v/>
      </c>
      <c r="AX2198" s="61" t="str">
        <f t="shared" si="394"/>
        <v/>
      </c>
      <c r="AY2198" s="61" t="str">
        <f t="shared" si="394"/>
        <v/>
      </c>
      <c r="AZ2198" s="44" t="str">
        <f t="shared" si="394"/>
        <v/>
      </c>
      <c r="BA2198" s="45"/>
      <c r="BB2198" s="97">
        <v>2135</v>
      </c>
      <c r="BC2198" s="98">
        <v>0</v>
      </c>
      <c r="BD2198" s="98">
        <v>0</v>
      </c>
      <c r="BE2198" s="98">
        <v>0</v>
      </c>
      <c r="BF2198" s="98">
        <v>0</v>
      </c>
      <c r="BG2198" s="99">
        <f t="shared" si="395"/>
        <v>2135</v>
      </c>
      <c r="BH2198" s="52">
        <f t="shared" si="392"/>
        <v>0</v>
      </c>
      <c r="BI2198" s="53">
        <f>IFERROR(IF(ROUND(V2198/((D2198+AK2198)/2),1)&lt;0,0,ROUND(V2198/((D2198+AK2198)/2),1)),0)</f>
        <v>0.1</v>
      </c>
      <c r="BJ2198" s="55" t="str">
        <f>IF(AK2198=0,"정상",IF(AP2198="악성","악성",IF(AND(BL2198&gt;3,BI2198&lt;0.5),"악성",IF(AND(AP2198="정상",BL2198&lt;=3),"정상",IF(BI2198&gt;1,"정상","부진")))))</f>
        <v>악성</v>
      </c>
      <c r="BK2198" s="54">
        <v>46113</v>
      </c>
      <c r="BL2198" s="52">
        <f t="shared" si="393"/>
        <v>6</v>
      </c>
    </row>
    <row r="2199" spans="1:64" ht="17.100000000000001" customHeight="1">
      <c r="A2199" s="58" t="s">
        <v>5</v>
      </c>
      <c r="B2199" s="57" t="s">
        <v>5773</v>
      </c>
      <c r="C2199" s="56" t="s">
        <v>5774</v>
      </c>
      <c r="D2199" s="213">
        <v>0</v>
      </c>
      <c r="E2199" s="214">
        <v>0</v>
      </c>
      <c r="F2199" s="215">
        <v>0</v>
      </c>
      <c r="G2199" s="213">
        <v>996</v>
      </c>
      <c r="H2199" s="216">
        <v>5258.7740960000001</v>
      </c>
      <c r="I2199" s="215">
        <v>5237739</v>
      </c>
      <c r="J2199" s="213">
        <v>0</v>
      </c>
      <c r="K2199" s="216">
        <v>0</v>
      </c>
      <c r="L2199" s="215">
        <v>0</v>
      </c>
      <c r="M2199" s="213">
        <v>0</v>
      </c>
      <c r="N2199" s="216">
        <v>0</v>
      </c>
      <c r="O2199" s="215">
        <v>0</v>
      </c>
      <c r="P2199" s="213">
        <v>0</v>
      </c>
      <c r="Q2199" s="216">
        <v>0</v>
      </c>
      <c r="R2199" s="215">
        <v>0</v>
      </c>
      <c r="S2199" s="213">
        <v>996</v>
      </c>
      <c r="T2199" s="214">
        <v>5258.7740960000001</v>
      </c>
      <c r="U2199" s="217">
        <v>5237739</v>
      </c>
      <c r="V2199" s="213">
        <v>62</v>
      </c>
      <c r="W2199" s="216">
        <v>5258.82258</v>
      </c>
      <c r="X2199" s="215">
        <v>326047</v>
      </c>
      <c r="Y2199" s="213">
        <v>0</v>
      </c>
      <c r="Z2199" s="216">
        <v>0</v>
      </c>
      <c r="AA2199" s="215">
        <v>0</v>
      </c>
      <c r="AB2199" s="213">
        <v>29</v>
      </c>
      <c r="AC2199" s="216">
        <v>5258.8620680000004</v>
      </c>
      <c r="AD2199" s="215">
        <v>152507</v>
      </c>
      <c r="AE2199" s="213">
        <v>0</v>
      </c>
      <c r="AF2199" s="216">
        <v>0</v>
      </c>
      <c r="AG2199" s="215">
        <v>0</v>
      </c>
      <c r="AH2199" s="213">
        <v>91</v>
      </c>
      <c r="AI2199" s="214">
        <v>5258.8351640000001</v>
      </c>
      <c r="AJ2199" s="215">
        <v>478554</v>
      </c>
      <c r="AK2199" s="218">
        <v>905</v>
      </c>
      <c r="AL2199" s="214">
        <v>5258.7686000000003</v>
      </c>
      <c r="AM2199" s="215">
        <v>4759185</v>
      </c>
      <c r="AN2199" s="229">
        <f t="shared" si="385"/>
        <v>1.7366116209902185E-3</v>
      </c>
      <c r="AO2199" s="230">
        <f t="shared" si="386"/>
        <v>0.90863453815261042</v>
      </c>
      <c r="AP2199" s="38" t="s">
        <v>2</v>
      </c>
      <c r="AQ2199" s="38" t="str">
        <f t="shared" si="387"/>
        <v>상품</v>
      </c>
      <c r="AR2199" s="40">
        <f t="shared" si="388"/>
        <v>0</v>
      </c>
      <c r="AS2199" s="41">
        <f t="shared" si="389"/>
        <v>0</v>
      </c>
      <c r="AT2199" s="42">
        <f t="shared" si="390"/>
        <v>4759185</v>
      </c>
      <c r="AU2199" s="43">
        <f t="shared" si="391"/>
        <v>4759185</v>
      </c>
      <c r="AV2199" s="95">
        <f t="shared" si="394"/>
        <v>4759185.5830000006</v>
      </c>
      <c r="AW2199" s="61" t="str">
        <f t="shared" si="394"/>
        <v/>
      </c>
      <c r="AX2199" s="61" t="str">
        <f t="shared" si="394"/>
        <v/>
      </c>
      <c r="AY2199" s="61" t="str">
        <f t="shared" si="394"/>
        <v/>
      </c>
      <c r="AZ2199" s="44" t="str">
        <f t="shared" si="394"/>
        <v/>
      </c>
      <c r="BA2199" s="45"/>
      <c r="BB2199" s="97">
        <v>905</v>
      </c>
      <c r="BC2199" s="98">
        <v>0</v>
      </c>
      <c r="BD2199" s="98">
        <v>0</v>
      </c>
      <c r="BE2199" s="98">
        <v>0</v>
      </c>
      <c r="BF2199" s="98">
        <v>0</v>
      </c>
      <c r="BG2199" s="99">
        <f t="shared" si="395"/>
        <v>905</v>
      </c>
      <c r="BH2199" s="52">
        <f t="shared" si="392"/>
        <v>0</v>
      </c>
      <c r="BI2199" s="53">
        <f>IFERROR(IF(ROUND(V2199/((D2199+AK2199)/2),1)&lt;0,0,ROUND(V2199/((D2199+AK2199)/2),1)),0)</f>
        <v>0.1</v>
      </c>
      <c r="BJ2199" s="55" t="str">
        <f>IF(AK2199=0,"정상",IF(AP2199="악성","악성",IF(AND(BL2199&gt;3,BI2199&lt;0.5),"악성",IF(AND(AP2199="정상",BL2199&lt;=3),"정상",IF(BI2199&gt;1,"정상","부진")))))</f>
        <v>악성</v>
      </c>
      <c r="BK2199" s="54">
        <v>46113</v>
      </c>
      <c r="BL2199" s="52">
        <f t="shared" si="393"/>
        <v>6</v>
      </c>
    </row>
    <row r="2200" spans="1:64" ht="17.100000000000001" customHeight="1">
      <c r="A2200" s="58" t="s">
        <v>5</v>
      </c>
      <c r="B2200" s="57" t="s">
        <v>5775</v>
      </c>
      <c r="C2200" s="56" t="s">
        <v>5776</v>
      </c>
      <c r="D2200" s="213">
        <v>0</v>
      </c>
      <c r="E2200" s="214">
        <v>0</v>
      </c>
      <c r="F2200" s="215">
        <v>0</v>
      </c>
      <c r="G2200" s="213">
        <v>996</v>
      </c>
      <c r="H2200" s="216">
        <v>4856.6335339999996</v>
      </c>
      <c r="I2200" s="215">
        <v>4837207</v>
      </c>
      <c r="J2200" s="213">
        <v>0</v>
      </c>
      <c r="K2200" s="216">
        <v>0</v>
      </c>
      <c r="L2200" s="215">
        <v>0</v>
      </c>
      <c r="M2200" s="213">
        <v>0</v>
      </c>
      <c r="N2200" s="216">
        <v>0</v>
      </c>
      <c r="O2200" s="215">
        <v>0</v>
      </c>
      <c r="P2200" s="213">
        <v>0</v>
      </c>
      <c r="Q2200" s="216">
        <v>0</v>
      </c>
      <c r="R2200" s="215">
        <v>0</v>
      </c>
      <c r="S2200" s="213">
        <v>996</v>
      </c>
      <c r="T2200" s="214">
        <v>4856.6335339999996</v>
      </c>
      <c r="U2200" s="217">
        <v>4837207</v>
      </c>
      <c r="V2200" s="213">
        <v>70</v>
      </c>
      <c r="W2200" s="216">
        <v>4856.6428569999998</v>
      </c>
      <c r="X2200" s="215">
        <v>339965</v>
      </c>
      <c r="Y2200" s="213">
        <v>0</v>
      </c>
      <c r="Z2200" s="216">
        <v>0</v>
      </c>
      <c r="AA2200" s="215">
        <v>0</v>
      </c>
      <c r="AB2200" s="213">
        <v>14</v>
      </c>
      <c r="AC2200" s="216">
        <v>4856.714285</v>
      </c>
      <c r="AD2200" s="215">
        <v>67994</v>
      </c>
      <c r="AE2200" s="213">
        <v>0</v>
      </c>
      <c r="AF2200" s="216">
        <v>0</v>
      </c>
      <c r="AG2200" s="215">
        <v>0</v>
      </c>
      <c r="AH2200" s="213">
        <v>84</v>
      </c>
      <c r="AI2200" s="214">
        <v>4856.6547609999998</v>
      </c>
      <c r="AJ2200" s="215">
        <v>407959</v>
      </c>
      <c r="AK2200" s="218">
        <v>912</v>
      </c>
      <c r="AL2200" s="214">
        <v>4856.6315000000004</v>
      </c>
      <c r="AM2200" s="215">
        <v>4429248</v>
      </c>
      <c r="AN2200" s="229">
        <f t="shared" si="385"/>
        <v>1.6162186485811508E-3</v>
      </c>
      <c r="AO2200" s="230">
        <f t="shared" si="386"/>
        <v>0.91566265060240959</v>
      </c>
      <c r="AP2200" s="38" t="s">
        <v>2</v>
      </c>
      <c r="AQ2200" s="38" t="str">
        <f t="shared" si="387"/>
        <v>상품</v>
      </c>
      <c r="AR2200" s="40">
        <f t="shared" si="388"/>
        <v>0</v>
      </c>
      <c r="AS2200" s="41">
        <f t="shared" si="389"/>
        <v>0</v>
      </c>
      <c r="AT2200" s="42">
        <f t="shared" si="390"/>
        <v>4429248</v>
      </c>
      <c r="AU2200" s="43">
        <f t="shared" si="391"/>
        <v>4429248</v>
      </c>
      <c r="AV2200" s="95">
        <f t="shared" si="394"/>
        <v>4429247.9280000003</v>
      </c>
      <c r="AW2200" s="61" t="str">
        <f t="shared" si="394"/>
        <v/>
      </c>
      <c r="AX2200" s="61" t="str">
        <f t="shared" si="394"/>
        <v/>
      </c>
      <c r="AY2200" s="61" t="str">
        <f t="shared" si="394"/>
        <v/>
      </c>
      <c r="AZ2200" s="44" t="str">
        <f t="shared" si="394"/>
        <v/>
      </c>
      <c r="BA2200" s="45"/>
      <c r="BB2200" s="97">
        <v>912</v>
      </c>
      <c r="BC2200" s="98">
        <v>0</v>
      </c>
      <c r="BD2200" s="98">
        <v>0</v>
      </c>
      <c r="BE2200" s="98">
        <v>0</v>
      </c>
      <c r="BF2200" s="98">
        <v>0</v>
      </c>
      <c r="BG2200" s="99">
        <f t="shared" si="395"/>
        <v>912</v>
      </c>
      <c r="BH2200" s="52">
        <f t="shared" si="392"/>
        <v>0</v>
      </c>
      <c r="BI2200" s="53">
        <f>IFERROR(IF(ROUND(V2200/((D2200+AK2200)/2),1)&lt;0,0,ROUND(V2200/((D2200+AK2200)/2),1)),0)</f>
        <v>0.2</v>
      </c>
      <c r="BJ2200" s="55" t="str">
        <f>IF(AK2200=0,"정상",IF(AP2200="악성","악성",IF(AND(BL2200&gt;3,BI2200&lt;0.5),"악성",IF(AND(AP2200="정상",BL2200&lt;=3),"정상",IF(BI2200&gt;1,"정상","부진")))))</f>
        <v>악성</v>
      </c>
      <c r="BK2200" s="54">
        <v>46113</v>
      </c>
      <c r="BL2200" s="52">
        <f t="shared" si="393"/>
        <v>6</v>
      </c>
    </row>
    <row r="2201" spans="1:64" ht="17.100000000000001" customHeight="1">
      <c r="A2201" s="58" t="s">
        <v>5</v>
      </c>
      <c r="B2201" s="57" t="s">
        <v>5777</v>
      </c>
      <c r="C2201" s="56" t="s">
        <v>5778</v>
      </c>
      <c r="D2201" s="213">
        <v>0</v>
      </c>
      <c r="E2201" s="214">
        <v>0</v>
      </c>
      <c r="F2201" s="215">
        <v>0</v>
      </c>
      <c r="G2201" s="213">
        <v>996</v>
      </c>
      <c r="H2201" s="216">
        <v>4856.6335339999996</v>
      </c>
      <c r="I2201" s="215">
        <v>4837207</v>
      </c>
      <c r="J2201" s="213">
        <v>0</v>
      </c>
      <c r="K2201" s="216">
        <v>0</v>
      </c>
      <c r="L2201" s="215">
        <v>0</v>
      </c>
      <c r="M2201" s="213">
        <v>0</v>
      </c>
      <c r="N2201" s="216">
        <v>0</v>
      </c>
      <c r="O2201" s="215">
        <v>0</v>
      </c>
      <c r="P2201" s="213">
        <v>0</v>
      </c>
      <c r="Q2201" s="216">
        <v>0</v>
      </c>
      <c r="R2201" s="215">
        <v>0</v>
      </c>
      <c r="S2201" s="213">
        <v>996</v>
      </c>
      <c r="T2201" s="214">
        <v>4856.6335339999996</v>
      </c>
      <c r="U2201" s="217">
        <v>4837207</v>
      </c>
      <c r="V2201" s="213">
        <v>82</v>
      </c>
      <c r="W2201" s="216">
        <v>4856.6463409999997</v>
      </c>
      <c r="X2201" s="215">
        <v>398245</v>
      </c>
      <c r="Y2201" s="213">
        <v>0</v>
      </c>
      <c r="Z2201" s="216">
        <v>0</v>
      </c>
      <c r="AA2201" s="215">
        <v>0</v>
      </c>
      <c r="AB2201" s="213">
        <v>14</v>
      </c>
      <c r="AC2201" s="216">
        <v>4856.714285</v>
      </c>
      <c r="AD2201" s="215">
        <v>67994</v>
      </c>
      <c r="AE2201" s="213">
        <v>0</v>
      </c>
      <c r="AF2201" s="216">
        <v>0</v>
      </c>
      <c r="AG2201" s="215">
        <v>0</v>
      </c>
      <c r="AH2201" s="213">
        <v>96</v>
      </c>
      <c r="AI2201" s="214">
        <v>4856.65625</v>
      </c>
      <c r="AJ2201" s="215">
        <v>466239</v>
      </c>
      <c r="AK2201" s="218">
        <v>900</v>
      </c>
      <c r="AL2201" s="214">
        <v>4856.6310999999996</v>
      </c>
      <c r="AM2201" s="215">
        <v>4370968</v>
      </c>
      <c r="AN2201" s="229">
        <f t="shared" si="385"/>
        <v>1.5949524600906192E-3</v>
      </c>
      <c r="AO2201" s="230">
        <f t="shared" si="386"/>
        <v>0.90361445783132532</v>
      </c>
      <c r="AP2201" s="38" t="s">
        <v>2</v>
      </c>
      <c r="AQ2201" s="38" t="str">
        <f t="shared" si="387"/>
        <v>상품</v>
      </c>
      <c r="AR2201" s="40">
        <f t="shared" si="388"/>
        <v>0</v>
      </c>
      <c r="AS2201" s="41">
        <f t="shared" si="389"/>
        <v>0</v>
      </c>
      <c r="AT2201" s="42">
        <f t="shared" si="390"/>
        <v>4370968</v>
      </c>
      <c r="AU2201" s="43">
        <f t="shared" si="391"/>
        <v>4370968</v>
      </c>
      <c r="AV2201" s="95">
        <f t="shared" si="394"/>
        <v>4370967.9899999993</v>
      </c>
      <c r="AW2201" s="61" t="str">
        <f t="shared" si="394"/>
        <v/>
      </c>
      <c r="AX2201" s="61" t="str">
        <f t="shared" si="394"/>
        <v/>
      </c>
      <c r="AY2201" s="61" t="str">
        <f t="shared" si="394"/>
        <v/>
      </c>
      <c r="AZ2201" s="44" t="str">
        <f t="shared" si="394"/>
        <v/>
      </c>
      <c r="BA2201" s="45"/>
      <c r="BB2201" s="97">
        <v>900</v>
      </c>
      <c r="BC2201" s="98">
        <v>0</v>
      </c>
      <c r="BD2201" s="98">
        <v>0</v>
      </c>
      <c r="BE2201" s="98">
        <v>0</v>
      </c>
      <c r="BF2201" s="98">
        <v>0</v>
      </c>
      <c r="BG2201" s="99">
        <f t="shared" si="395"/>
        <v>900</v>
      </c>
      <c r="BH2201" s="52">
        <f t="shared" si="392"/>
        <v>0</v>
      </c>
      <c r="BI2201" s="53">
        <f>IFERROR(IF(ROUND(V2201/((D2201+AK2201)/2),1)&lt;0,0,ROUND(V2201/((D2201+AK2201)/2),1)),0)</f>
        <v>0.2</v>
      </c>
      <c r="BJ2201" s="55" t="str">
        <f>IF(AK2201=0,"정상",IF(AP2201="악성","악성",IF(AND(BL2201&gt;3,BI2201&lt;0.5),"악성",IF(AND(AP2201="정상",BL2201&lt;=3),"정상",IF(BI2201&gt;1,"정상","부진")))))</f>
        <v>악성</v>
      </c>
      <c r="BK2201" s="54">
        <v>46113</v>
      </c>
      <c r="BL2201" s="52">
        <f t="shared" si="393"/>
        <v>6</v>
      </c>
    </row>
    <row r="2202" spans="1:64" ht="17.100000000000001" customHeight="1">
      <c r="A2202" s="58" t="s">
        <v>5</v>
      </c>
      <c r="B2202" s="57" t="s">
        <v>5779</v>
      </c>
      <c r="C2202" s="56" t="s">
        <v>5780</v>
      </c>
      <c r="D2202" s="213">
        <v>0</v>
      </c>
      <c r="E2202" s="214">
        <v>0</v>
      </c>
      <c r="F2202" s="215">
        <v>0</v>
      </c>
      <c r="G2202" s="213">
        <v>996</v>
      </c>
      <c r="H2202" s="216">
        <v>4856.6335339999996</v>
      </c>
      <c r="I2202" s="215">
        <v>4837207</v>
      </c>
      <c r="J2202" s="213">
        <v>0</v>
      </c>
      <c r="K2202" s="216">
        <v>0</v>
      </c>
      <c r="L2202" s="215">
        <v>0</v>
      </c>
      <c r="M2202" s="213">
        <v>0</v>
      </c>
      <c r="N2202" s="216">
        <v>0</v>
      </c>
      <c r="O2202" s="215">
        <v>0</v>
      </c>
      <c r="P2202" s="213">
        <v>0</v>
      </c>
      <c r="Q2202" s="216">
        <v>0</v>
      </c>
      <c r="R2202" s="215">
        <v>0</v>
      </c>
      <c r="S2202" s="213">
        <v>996</v>
      </c>
      <c r="T2202" s="214">
        <v>4856.6335339999996</v>
      </c>
      <c r="U2202" s="217">
        <v>4837207</v>
      </c>
      <c r="V2202" s="213">
        <v>71</v>
      </c>
      <c r="W2202" s="216">
        <v>4856.6619710000004</v>
      </c>
      <c r="X2202" s="215">
        <v>344823</v>
      </c>
      <c r="Y2202" s="213">
        <v>0</v>
      </c>
      <c r="Z2202" s="216">
        <v>0</v>
      </c>
      <c r="AA2202" s="215">
        <v>0</v>
      </c>
      <c r="AB2202" s="213">
        <v>13</v>
      </c>
      <c r="AC2202" s="216">
        <v>4856.6923070000003</v>
      </c>
      <c r="AD2202" s="215">
        <v>63137</v>
      </c>
      <c r="AE2202" s="213">
        <v>0</v>
      </c>
      <c r="AF2202" s="216">
        <v>0</v>
      </c>
      <c r="AG2202" s="215">
        <v>0</v>
      </c>
      <c r="AH2202" s="213">
        <v>84</v>
      </c>
      <c r="AI2202" s="214">
        <v>4856.6666660000001</v>
      </c>
      <c r="AJ2202" s="215">
        <v>407960</v>
      </c>
      <c r="AK2202" s="218">
        <v>912</v>
      </c>
      <c r="AL2202" s="214">
        <v>4856.6304</v>
      </c>
      <c r="AM2202" s="215">
        <v>4429247</v>
      </c>
      <c r="AN2202" s="229">
        <f t="shared" si="385"/>
        <v>1.6162182836842996E-3</v>
      </c>
      <c r="AO2202" s="230">
        <f t="shared" si="386"/>
        <v>0.91566265060240959</v>
      </c>
      <c r="AP2202" s="38" t="s">
        <v>2</v>
      </c>
      <c r="AQ2202" s="38" t="str">
        <f t="shared" si="387"/>
        <v>상품</v>
      </c>
      <c r="AR2202" s="40">
        <f t="shared" si="388"/>
        <v>0</v>
      </c>
      <c r="AS2202" s="41">
        <f t="shared" si="389"/>
        <v>0</v>
      </c>
      <c r="AT2202" s="42">
        <f t="shared" si="390"/>
        <v>4429247</v>
      </c>
      <c r="AU2202" s="43">
        <f t="shared" si="391"/>
        <v>4429247</v>
      </c>
      <c r="AV2202" s="95">
        <f t="shared" si="394"/>
        <v>4429246.9248000002</v>
      </c>
      <c r="AW2202" s="61" t="str">
        <f t="shared" si="394"/>
        <v/>
      </c>
      <c r="AX2202" s="61" t="str">
        <f t="shared" si="394"/>
        <v/>
      </c>
      <c r="AY2202" s="61" t="str">
        <f t="shared" si="394"/>
        <v/>
      </c>
      <c r="AZ2202" s="44" t="str">
        <f t="shared" si="394"/>
        <v/>
      </c>
      <c r="BA2202" s="45"/>
      <c r="BB2202" s="97">
        <v>912</v>
      </c>
      <c r="BC2202" s="98">
        <v>0</v>
      </c>
      <c r="BD2202" s="98">
        <v>0</v>
      </c>
      <c r="BE2202" s="98">
        <v>0</v>
      </c>
      <c r="BF2202" s="98">
        <v>0</v>
      </c>
      <c r="BG2202" s="99">
        <f t="shared" si="395"/>
        <v>912</v>
      </c>
      <c r="BH2202" s="52">
        <f t="shared" si="392"/>
        <v>0</v>
      </c>
      <c r="BI2202" s="53">
        <f>IFERROR(IF(ROUND(V2202/((D2202+AK2202)/2),1)&lt;0,0,ROUND(V2202/((D2202+AK2202)/2),1)),0)</f>
        <v>0.2</v>
      </c>
      <c r="BJ2202" s="55" t="str">
        <f>IF(AK2202=0,"정상",IF(AP2202="악성","악성",IF(AND(BL2202&gt;3,BI2202&lt;0.5),"악성",IF(AND(AP2202="정상",BL2202&lt;=3),"정상",IF(BI2202&gt;1,"정상","부진")))))</f>
        <v>악성</v>
      </c>
      <c r="BK2202" s="54">
        <v>46113</v>
      </c>
      <c r="BL2202" s="52">
        <f t="shared" si="393"/>
        <v>6</v>
      </c>
    </row>
    <row r="2203" spans="1:64" ht="17.100000000000001" customHeight="1">
      <c r="A2203" s="58" t="s">
        <v>5</v>
      </c>
      <c r="B2203" s="57" t="s">
        <v>5781</v>
      </c>
      <c r="C2203" s="56" t="s">
        <v>5782</v>
      </c>
      <c r="D2203" s="213">
        <v>0</v>
      </c>
      <c r="E2203" s="214">
        <v>0</v>
      </c>
      <c r="F2203" s="215">
        <v>0</v>
      </c>
      <c r="G2203" s="213">
        <v>996</v>
      </c>
      <c r="H2203" s="216">
        <v>4856.6335339999996</v>
      </c>
      <c r="I2203" s="215">
        <v>4837207</v>
      </c>
      <c r="J2203" s="213">
        <v>0</v>
      </c>
      <c r="K2203" s="216">
        <v>0</v>
      </c>
      <c r="L2203" s="215">
        <v>0</v>
      </c>
      <c r="M2203" s="213">
        <v>0</v>
      </c>
      <c r="N2203" s="216">
        <v>0</v>
      </c>
      <c r="O2203" s="215">
        <v>0</v>
      </c>
      <c r="P2203" s="213">
        <v>0</v>
      </c>
      <c r="Q2203" s="216">
        <v>0</v>
      </c>
      <c r="R2203" s="215">
        <v>0</v>
      </c>
      <c r="S2203" s="213">
        <v>996</v>
      </c>
      <c r="T2203" s="214">
        <v>4856.6335339999996</v>
      </c>
      <c r="U2203" s="217">
        <v>4837207</v>
      </c>
      <c r="V2203" s="213">
        <v>83</v>
      </c>
      <c r="W2203" s="216">
        <v>4856.6506019999997</v>
      </c>
      <c r="X2203" s="215">
        <v>403102</v>
      </c>
      <c r="Y2203" s="213">
        <v>0</v>
      </c>
      <c r="Z2203" s="216">
        <v>0</v>
      </c>
      <c r="AA2203" s="215">
        <v>0</v>
      </c>
      <c r="AB2203" s="213">
        <v>13</v>
      </c>
      <c r="AC2203" s="216">
        <v>4856.6923070000003</v>
      </c>
      <c r="AD2203" s="215">
        <v>63137</v>
      </c>
      <c r="AE2203" s="213">
        <v>0</v>
      </c>
      <c r="AF2203" s="216">
        <v>0</v>
      </c>
      <c r="AG2203" s="215">
        <v>0</v>
      </c>
      <c r="AH2203" s="213">
        <v>96</v>
      </c>
      <c r="AI2203" s="214">
        <v>4856.65625</v>
      </c>
      <c r="AJ2203" s="215">
        <v>466239</v>
      </c>
      <c r="AK2203" s="218">
        <v>900</v>
      </c>
      <c r="AL2203" s="214">
        <v>4856.6310999999996</v>
      </c>
      <c r="AM2203" s="215">
        <v>4370968</v>
      </c>
      <c r="AN2203" s="229">
        <f t="shared" si="385"/>
        <v>1.5949524600906192E-3</v>
      </c>
      <c r="AO2203" s="230">
        <f t="shared" si="386"/>
        <v>0.90361445783132532</v>
      </c>
      <c r="AP2203" s="38" t="s">
        <v>2</v>
      </c>
      <c r="AQ2203" s="38" t="str">
        <f t="shared" si="387"/>
        <v>상품</v>
      </c>
      <c r="AR2203" s="40">
        <f t="shared" si="388"/>
        <v>0</v>
      </c>
      <c r="AS2203" s="41">
        <f t="shared" si="389"/>
        <v>0</v>
      </c>
      <c r="AT2203" s="42">
        <f t="shared" si="390"/>
        <v>4370968</v>
      </c>
      <c r="AU2203" s="43">
        <f t="shared" si="391"/>
        <v>4370968</v>
      </c>
      <c r="AV2203" s="95">
        <f t="shared" si="394"/>
        <v>4370967.9899999993</v>
      </c>
      <c r="AW2203" s="61" t="str">
        <f t="shared" si="394"/>
        <v/>
      </c>
      <c r="AX2203" s="61" t="str">
        <f t="shared" si="394"/>
        <v/>
      </c>
      <c r="AY2203" s="61" t="str">
        <f t="shared" si="394"/>
        <v/>
      </c>
      <c r="AZ2203" s="44" t="str">
        <f t="shared" si="394"/>
        <v/>
      </c>
      <c r="BA2203" s="45"/>
      <c r="BB2203" s="97">
        <v>900</v>
      </c>
      <c r="BC2203" s="98">
        <v>0</v>
      </c>
      <c r="BD2203" s="98">
        <v>0</v>
      </c>
      <c r="BE2203" s="98">
        <v>0</v>
      </c>
      <c r="BF2203" s="98">
        <v>0</v>
      </c>
      <c r="BG2203" s="99">
        <f t="shared" si="395"/>
        <v>900</v>
      </c>
      <c r="BH2203" s="52">
        <f t="shared" si="392"/>
        <v>0</v>
      </c>
      <c r="BI2203" s="53">
        <f>IFERROR(IF(ROUND(V2203/((D2203+AK2203)/2),1)&lt;0,0,ROUND(V2203/((D2203+AK2203)/2),1)),0)</f>
        <v>0.2</v>
      </c>
      <c r="BJ2203" s="55" t="str">
        <f>IF(AK2203=0,"정상",IF(AP2203="악성","악성",IF(AND(BL2203&gt;3,BI2203&lt;0.5),"악성",IF(AND(AP2203="정상",BL2203&lt;=3),"정상",IF(BI2203&gt;1,"정상","부진")))))</f>
        <v>악성</v>
      </c>
      <c r="BK2203" s="54">
        <v>46113</v>
      </c>
      <c r="BL2203" s="52">
        <f t="shared" si="393"/>
        <v>6</v>
      </c>
    </row>
    <row r="2204" spans="1:64" ht="17.100000000000001" customHeight="1">
      <c r="A2204" s="58" t="s">
        <v>5</v>
      </c>
      <c r="B2204" s="57" t="s">
        <v>5783</v>
      </c>
      <c r="C2204" s="56" t="s">
        <v>5784</v>
      </c>
      <c r="D2204" s="213">
        <v>0</v>
      </c>
      <c r="E2204" s="214">
        <v>0</v>
      </c>
      <c r="F2204" s="215">
        <v>0</v>
      </c>
      <c r="G2204" s="213">
        <v>996</v>
      </c>
      <c r="H2204" s="216">
        <v>4856.6335339999996</v>
      </c>
      <c r="I2204" s="215">
        <v>4837207</v>
      </c>
      <c r="J2204" s="213">
        <v>0</v>
      </c>
      <c r="K2204" s="216">
        <v>0</v>
      </c>
      <c r="L2204" s="215">
        <v>0</v>
      </c>
      <c r="M2204" s="213">
        <v>0</v>
      </c>
      <c r="N2204" s="216">
        <v>0</v>
      </c>
      <c r="O2204" s="215">
        <v>0</v>
      </c>
      <c r="P2204" s="213">
        <v>0</v>
      </c>
      <c r="Q2204" s="216">
        <v>0</v>
      </c>
      <c r="R2204" s="215">
        <v>0</v>
      </c>
      <c r="S2204" s="213">
        <v>996</v>
      </c>
      <c r="T2204" s="214">
        <v>4856.6335339999996</v>
      </c>
      <c r="U2204" s="217">
        <v>4837207</v>
      </c>
      <c r="V2204" s="213">
        <v>70</v>
      </c>
      <c r="W2204" s="216">
        <v>4856.657142</v>
      </c>
      <c r="X2204" s="215">
        <v>339966</v>
      </c>
      <c r="Y2204" s="213">
        <v>0</v>
      </c>
      <c r="Z2204" s="216">
        <v>0</v>
      </c>
      <c r="AA2204" s="215">
        <v>0</v>
      </c>
      <c r="AB2204" s="213">
        <v>14</v>
      </c>
      <c r="AC2204" s="216">
        <v>4856.714285</v>
      </c>
      <c r="AD2204" s="215">
        <v>67994</v>
      </c>
      <c r="AE2204" s="213">
        <v>0</v>
      </c>
      <c r="AF2204" s="216">
        <v>0</v>
      </c>
      <c r="AG2204" s="215">
        <v>0</v>
      </c>
      <c r="AH2204" s="213">
        <v>84</v>
      </c>
      <c r="AI2204" s="214">
        <v>4856.6666660000001</v>
      </c>
      <c r="AJ2204" s="215">
        <v>407960</v>
      </c>
      <c r="AK2204" s="218">
        <v>912</v>
      </c>
      <c r="AL2204" s="214">
        <v>4856.6304</v>
      </c>
      <c r="AM2204" s="215">
        <v>4429247</v>
      </c>
      <c r="AN2204" s="229">
        <f t="shared" si="385"/>
        <v>1.6162182836842996E-3</v>
      </c>
      <c r="AO2204" s="230">
        <f t="shared" si="386"/>
        <v>0.91566265060240959</v>
      </c>
      <c r="AP2204" s="38" t="s">
        <v>2</v>
      </c>
      <c r="AQ2204" s="38" t="str">
        <f t="shared" si="387"/>
        <v>상품</v>
      </c>
      <c r="AR2204" s="40">
        <f t="shared" si="388"/>
        <v>0</v>
      </c>
      <c r="AS2204" s="41">
        <f t="shared" si="389"/>
        <v>0</v>
      </c>
      <c r="AT2204" s="42">
        <f t="shared" si="390"/>
        <v>4429247</v>
      </c>
      <c r="AU2204" s="43">
        <f t="shared" si="391"/>
        <v>4429247</v>
      </c>
      <c r="AV2204" s="95">
        <f t="shared" si="394"/>
        <v>4429246.9248000002</v>
      </c>
      <c r="AW2204" s="61" t="str">
        <f t="shared" si="394"/>
        <v/>
      </c>
      <c r="AX2204" s="61" t="str">
        <f t="shared" si="394"/>
        <v/>
      </c>
      <c r="AY2204" s="61" t="str">
        <f t="shared" si="394"/>
        <v/>
      </c>
      <c r="AZ2204" s="44" t="str">
        <f t="shared" si="394"/>
        <v/>
      </c>
      <c r="BA2204" s="45"/>
      <c r="BB2204" s="97">
        <v>912</v>
      </c>
      <c r="BC2204" s="98">
        <v>0</v>
      </c>
      <c r="BD2204" s="98">
        <v>0</v>
      </c>
      <c r="BE2204" s="98">
        <v>0</v>
      </c>
      <c r="BF2204" s="98">
        <v>0</v>
      </c>
      <c r="BG2204" s="99">
        <f t="shared" si="395"/>
        <v>912</v>
      </c>
      <c r="BH2204" s="52">
        <f t="shared" si="392"/>
        <v>0</v>
      </c>
      <c r="BI2204" s="53">
        <f>IFERROR(IF(ROUND(V2204/((D2204+AK2204)/2),1)&lt;0,0,ROUND(V2204/((D2204+AK2204)/2),1)),0)</f>
        <v>0.2</v>
      </c>
      <c r="BJ2204" s="55" t="str">
        <f>IF(AK2204=0,"정상",IF(AP2204="악성","악성",IF(AND(BL2204&gt;3,BI2204&lt;0.5),"악성",IF(AND(AP2204="정상",BL2204&lt;=3),"정상",IF(BI2204&gt;1,"정상","부진")))))</f>
        <v>악성</v>
      </c>
      <c r="BK2204" s="54">
        <v>46113</v>
      </c>
      <c r="BL2204" s="52">
        <f t="shared" si="393"/>
        <v>6</v>
      </c>
    </row>
    <row r="2205" spans="1:64" ht="17.100000000000001" customHeight="1">
      <c r="A2205" s="58" t="s">
        <v>5</v>
      </c>
      <c r="B2205" s="57" t="s">
        <v>5785</v>
      </c>
      <c r="C2205" s="56" t="s">
        <v>5786</v>
      </c>
      <c r="D2205" s="213">
        <v>0</v>
      </c>
      <c r="E2205" s="214">
        <v>0</v>
      </c>
      <c r="F2205" s="215">
        <v>0</v>
      </c>
      <c r="G2205" s="213">
        <v>996</v>
      </c>
      <c r="H2205" s="216">
        <v>4856.6335339999996</v>
      </c>
      <c r="I2205" s="215">
        <v>4837207</v>
      </c>
      <c r="J2205" s="213">
        <v>0</v>
      </c>
      <c r="K2205" s="216">
        <v>0</v>
      </c>
      <c r="L2205" s="215">
        <v>0</v>
      </c>
      <c r="M2205" s="213">
        <v>0</v>
      </c>
      <c r="N2205" s="216">
        <v>0</v>
      </c>
      <c r="O2205" s="215">
        <v>0</v>
      </c>
      <c r="P2205" s="213">
        <v>0</v>
      </c>
      <c r="Q2205" s="216">
        <v>0</v>
      </c>
      <c r="R2205" s="215">
        <v>0</v>
      </c>
      <c r="S2205" s="213">
        <v>996</v>
      </c>
      <c r="T2205" s="214">
        <v>4856.6335339999996</v>
      </c>
      <c r="U2205" s="217">
        <v>4837207</v>
      </c>
      <c r="V2205" s="213">
        <v>70</v>
      </c>
      <c r="W2205" s="216">
        <v>4856.657142</v>
      </c>
      <c r="X2205" s="215">
        <v>339966</v>
      </c>
      <c r="Y2205" s="213">
        <v>0</v>
      </c>
      <c r="Z2205" s="216">
        <v>0</v>
      </c>
      <c r="AA2205" s="215">
        <v>0</v>
      </c>
      <c r="AB2205" s="213">
        <v>14</v>
      </c>
      <c r="AC2205" s="216">
        <v>4856.714285</v>
      </c>
      <c r="AD2205" s="215">
        <v>67994</v>
      </c>
      <c r="AE2205" s="213">
        <v>0</v>
      </c>
      <c r="AF2205" s="216">
        <v>0</v>
      </c>
      <c r="AG2205" s="215">
        <v>0</v>
      </c>
      <c r="AH2205" s="213">
        <v>84</v>
      </c>
      <c r="AI2205" s="214">
        <v>4856.6666660000001</v>
      </c>
      <c r="AJ2205" s="215">
        <v>407960</v>
      </c>
      <c r="AK2205" s="218">
        <v>912</v>
      </c>
      <c r="AL2205" s="214">
        <v>4856.6304</v>
      </c>
      <c r="AM2205" s="215">
        <v>4429247</v>
      </c>
      <c r="AN2205" s="229">
        <f t="shared" ref="AN2205:AN2268" si="396">AM2205/$AM$5</f>
        <v>1.6162182836842996E-3</v>
      </c>
      <c r="AO2205" s="230">
        <f t="shared" ref="AO2205:AO2268" si="397">IF(ISERROR(AK2205/(D2205+S2205)),,(AK2205/(D2205+S2205)))</f>
        <v>0.91566265060240959</v>
      </c>
      <c r="AP2205" s="38" t="s">
        <v>2</v>
      </c>
      <c r="AQ2205" s="38" t="str">
        <f t="shared" ref="AQ2205:AQ2268" si="398">A2205</f>
        <v>상품</v>
      </c>
      <c r="AR2205" s="40">
        <f t="shared" ref="AR2205:AR2268" si="399">IF($AP2205="악성",$AM2205,0)</f>
        <v>0</v>
      </c>
      <c r="AS2205" s="41">
        <f t="shared" ref="AS2205:AS2268" si="400">IF($AP2205="부진",$AM2205,0)</f>
        <v>0</v>
      </c>
      <c r="AT2205" s="42">
        <f t="shared" ref="AT2205:AT2268" si="401">IF($AP2205="정상",$AM2205,0)</f>
        <v>4429247</v>
      </c>
      <c r="AU2205" s="43">
        <f t="shared" ref="AU2205:AU2268" si="402">SUM(AR2205:AT2205)</f>
        <v>4429247</v>
      </c>
      <c r="AV2205" s="95">
        <f t="shared" si="394"/>
        <v>4429246.9248000002</v>
      </c>
      <c r="AW2205" s="61" t="str">
        <f t="shared" si="394"/>
        <v/>
      </c>
      <c r="AX2205" s="61" t="str">
        <f t="shared" si="394"/>
        <v/>
      </c>
      <c r="AY2205" s="61" t="str">
        <f t="shared" si="394"/>
        <v/>
      </c>
      <c r="AZ2205" s="44" t="str">
        <f t="shared" si="394"/>
        <v/>
      </c>
      <c r="BA2205" s="45"/>
      <c r="BB2205" s="97">
        <v>912</v>
      </c>
      <c r="BC2205" s="98">
        <v>0</v>
      </c>
      <c r="BD2205" s="98">
        <v>0</v>
      </c>
      <c r="BE2205" s="98">
        <v>0</v>
      </c>
      <c r="BF2205" s="98">
        <v>0</v>
      </c>
      <c r="BG2205" s="99">
        <f t="shared" si="395"/>
        <v>912</v>
      </c>
      <c r="BH2205" s="52">
        <f t="shared" ref="BH2205:BH2268" si="403">BG2205-AK2205</f>
        <v>0</v>
      </c>
      <c r="BI2205" s="53">
        <f>IFERROR(IF(ROUND(V2205/((D2205+AK2205)/2),1)&lt;0,0,ROUND(V2205/((D2205+AK2205)/2),1)),0)</f>
        <v>0.2</v>
      </c>
      <c r="BJ2205" s="55" t="str">
        <f>IF(AK2205=0,"정상",IF(AP2205="악성","악성",IF(AND(BL2205&gt;3,BI2205&lt;0.5),"악성",IF(AND(AP2205="정상",BL2205&lt;=3),"정상",IF(BI2205&gt;1,"정상","부진")))))</f>
        <v>악성</v>
      </c>
      <c r="BK2205" s="54">
        <v>46113</v>
      </c>
      <c r="BL2205" s="52">
        <f t="shared" ref="BL2205:BL2268" si="404">DATEDIF(BK2205,$BL$9,"m")+1</f>
        <v>6</v>
      </c>
    </row>
    <row r="2206" spans="1:64" ht="17.100000000000001" customHeight="1">
      <c r="A2206" s="58" t="s">
        <v>5</v>
      </c>
      <c r="B2206" s="57" t="s">
        <v>5787</v>
      </c>
      <c r="C2206" s="56" t="s">
        <v>5788</v>
      </c>
      <c r="D2206" s="213">
        <v>0</v>
      </c>
      <c r="E2206" s="214">
        <v>0</v>
      </c>
      <c r="F2206" s="215">
        <v>0</v>
      </c>
      <c r="G2206" s="213">
        <v>1992</v>
      </c>
      <c r="H2206" s="216">
        <v>5258.7761039999996</v>
      </c>
      <c r="I2206" s="215">
        <v>10475482</v>
      </c>
      <c r="J2206" s="213">
        <v>0</v>
      </c>
      <c r="K2206" s="216">
        <v>0</v>
      </c>
      <c r="L2206" s="215">
        <v>0</v>
      </c>
      <c r="M2206" s="213">
        <v>0</v>
      </c>
      <c r="N2206" s="216">
        <v>0</v>
      </c>
      <c r="O2206" s="215">
        <v>0</v>
      </c>
      <c r="P2206" s="213">
        <v>0</v>
      </c>
      <c r="Q2206" s="216">
        <v>0</v>
      </c>
      <c r="R2206" s="215">
        <v>0</v>
      </c>
      <c r="S2206" s="213">
        <v>1992</v>
      </c>
      <c r="T2206" s="214">
        <v>5258.7761039999996</v>
      </c>
      <c r="U2206" s="217">
        <v>10475482</v>
      </c>
      <c r="V2206" s="213">
        <v>102</v>
      </c>
      <c r="W2206" s="216">
        <v>5258.8235290000002</v>
      </c>
      <c r="X2206" s="215">
        <v>536400</v>
      </c>
      <c r="Y2206" s="213">
        <v>0</v>
      </c>
      <c r="Z2206" s="216">
        <v>0</v>
      </c>
      <c r="AA2206" s="215">
        <v>0</v>
      </c>
      <c r="AB2206" s="213">
        <v>32</v>
      </c>
      <c r="AC2206" s="216">
        <v>5258.84375</v>
      </c>
      <c r="AD2206" s="215">
        <v>168283</v>
      </c>
      <c r="AE2206" s="213">
        <v>0</v>
      </c>
      <c r="AF2206" s="216">
        <v>0</v>
      </c>
      <c r="AG2206" s="215">
        <v>0</v>
      </c>
      <c r="AH2206" s="213">
        <v>134</v>
      </c>
      <c r="AI2206" s="214">
        <v>5258.8283579999998</v>
      </c>
      <c r="AJ2206" s="215">
        <v>704683</v>
      </c>
      <c r="AK2206" s="218">
        <v>1858</v>
      </c>
      <c r="AL2206" s="214">
        <v>5258.7727999999997</v>
      </c>
      <c r="AM2206" s="215">
        <v>9770799</v>
      </c>
      <c r="AN2206" s="229">
        <f t="shared" si="396"/>
        <v>3.5653337892432436E-3</v>
      </c>
      <c r="AO2206" s="230">
        <f t="shared" si="397"/>
        <v>0.93273092369477917</v>
      </c>
      <c r="AP2206" s="38" t="s">
        <v>2</v>
      </c>
      <c r="AQ2206" s="38" t="str">
        <f t="shared" si="398"/>
        <v>상품</v>
      </c>
      <c r="AR2206" s="40">
        <f t="shared" si="399"/>
        <v>0</v>
      </c>
      <c r="AS2206" s="41">
        <f t="shared" si="400"/>
        <v>0</v>
      </c>
      <c r="AT2206" s="42">
        <f t="shared" si="401"/>
        <v>9770799</v>
      </c>
      <c r="AU2206" s="43">
        <f t="shared" si="402"/>
        <v>9770799</v>
      </c>
      <c r="AV2206" s="95">
        <f t="shared" si="394"/>
        <v>9770799.8623999991</v>
      </c>
      <c r="AW2206" s="61" t="str">
        <f t="shared" si="394"/>
        <v/>
      </c>
      <c r="AX2206" s="61" t="str">
        <f t="shared" si="394"/>
        <v/>
      </c>
      <c r="AY2206" s="61" t="str">
        <f t="shared" si="394"/>
        <v/>
      </c>
      <c r="AZ2206" s="44" t="str">
        <f t="shared" si="394"/>
        <v/>
      </c>
      <c r="BA2206" s="45"/>
      <c r="BB2206" s="97">
        <v>1858</v>
      </c>
      <c r="BC2206" s="98">
        <v>0</v>
      </c>
      <c r="BD2206" s="98">
        <v>0</v>
      </c>
      <c r="BE2206" s="98">
        <v>0</v>
      </c>
      <c r="BF2206" s="98">
        <v>0</v>
      </c>
      <c r="BG2206" s="99">
        <f t="shared" si="395"/>
        <v>1858</v>
      </c>
      <c r="BH2206" s="52">
        <f t="shared" si="403"/>
        <v>0</v>
      </c>
      <c r="BI2206" s="53">
        <f>IFERROR(IF(ROUND(V2206/((D2206+AK2206)/2),1)&lt;0,0,ROUND(V2206/((D2206+AK2206)/2),1)),0)</f>
        <v>0.1</v>
      </c>
      <c r="BJ2206" s="55" t="str">
        <f>IF(AK2206=0,"정상",IF(AP2206="악성","악성",IF(AND(BL2206&gt;3,BI2206&lt;0.5),"악성",IF(AND(AP2206="정상",BL2206&lt;=3),"정상",IF(BI2206&gt;1,"정상","부진")))))</f>
        <v>악성</v>
      </c>
      <c r="BK2206" s="54">
        <v>46113</v>
      </c>
      <c r="BL2206" s="52">
        <f t="shared" si="404"/>
        <v>6</v>
      </c>
    </row>
    <row r="2207" spans="1:64" ht="17.100000000000001" customHeight="1">
      <c r="A2207" s="58" t="s">
        <v>5</v>
      </c>
      <c r="B2207" s="57" t="s">
        <v>5789</v>
      </c>
      <c r="C2207" s="56" t="s">
        <v>5790</v>
      </c>
      <c r="D2207" s="213">
        <v>0</v>
      </c>
      <c r="E2207" s="214">
        <v>0</v>
      </c>
      <c r="F2207" s="215">
        <v>0</v>
      </c>
      <c r="G2207" s="213">
        <v>996</v>
      </c>
      <c r="H2207" s="216">
        <v>5258.7740960000001</v>
      </c>
      <c r="I2207" s="215">
        <v>5237739</v>
      </c>
      <c r="J2207" s="213">
        <v>0</v>
      </c>
      <c r="K2207" s="216">
        <v>0</v>
      </c>
      <c r="L2207" s="215">
        <v>0</v>
      </c>
      <c r="M2207" s="213">
        <v>0</v>
      </c>
      <c r="N2207" s="216">
        <v>0</v>
      </c>
      <c r="O2207" s="215">
        <v>0</v>
      </c>
      <c r="P2207" s="213">
        <v>0</v>
      </c>
      <c r="Q2207" s="216">
        <v>0</v>
      </c>
      <c r="R2207" s="215">
        <v>0</v>
      </c>
      <c r="S2207" s="213">
        <v>996</v>
      </c>
      <c r="T2207" s="214">
        <v>5258.7740960000001</v>
      </c>
      <c r="U2207" s="217">
        <v>5237739</v>
      </c>
      <c r="V2207" s="213">
        <v>62</v>
      </c>
      <c r="W2207" s="216">
        <v>5258.82258</v>
      </c>
      <c r="X2207" s="215">
        <v>326047</v>
      </c>
      <c r="Y2207" s="213">
        <v>0</v>
      </c>
      <c r="Z2207" s="216">
        <v>0</v>
      </c>
      <c r="AA2207" s="215">
        <v>0</v>
      </c>
      <c r="AB2207" s="213">
        <v>29</v>
      </c>
      <c r="AC2207" s="216">
        <v>5258.8620680000004</v>
      </c>
      <c r="AD2207" s="215">
        <v>152507</v>
      </c>
      <c r="AE2207" s="213">
        <v>0</v>
      </c>
      <c r="AF2207" s="216">
        <v>0</v>
      </c>
      <c r="AG2207" s="215">
        <v>0</v>
      </c>
      <c r="AH2207" s="213">
        <v>91</v>
      </c>
      <c r="AI2207" s="214">
        <v>5258.8351640000001</v>
      </c>
      <c r="AJ2207" s="215">
        <v>478554</v>
      </c>
      <c r="AK2207" s="218">
        <v>905</v>
      </c>
      <c r="AL2207" s="214">
        <v>5258.7681000000002</v>
      </c>
      <c r="AM2207" s="215">
        <v>4759185</v>
      </c>
      <c r="AN2207" s="229">
        <f t="shared" si="396"/>
        <v>1.7366116209902185E-3</v>
      </c>
      <c r="AO2207" s="230">
        <f t="shared" si="397"/>
        <v>0.90863453815261042</v>
      </c>
      <c r="AP2207" s="38" t="s">
        <v>2</v>
      </c>
      <c r="AQ2207" s="38" t="str">
        <f t="shared" si="398"/>
        <v>상품</v>
      </c>
      <c r="AR2207" s="40">
        <f t="shared" si="399"/>
        <v>0</v>
      </c>
      <c r="AS2207" s="41">
        <f t="shared" si="400"/>
        <v>0</v>
      </c>
      <c r="AT2207" s="42">
        <f t="shared" si="401"/>
        <v>4759185</v>
      </c>
      <c r="AU2207" s="43">
        <f t="shared" si="402"/>
        <v>4759185</v>
      </c>
      <c r="AV2207" s="95">
        <f t="shared" si="394"/>
        <v>4759185.1305</v>
      </c>
      <c r="AW2207" s="61" t="str">
        <f t="shared" si="394"/>
        <v/>
      </c>
      <c r="AX2207" s="61" t="str">
        <f t="shared" si="394"/>
        <v/>
      </c>
      <c r="AY2207" s="61" t="str">
        <f t="shared" si="394"/>
        <v/>
      </c>
      <c r="AZ2207" s="44" t="str">
        <f t="shared" si="394"/>
        <v/>
      </c>
      <c r="BA2207" s="45"/>
      <c r="BB2207" s="97">
        <v>905</v>
      </c>
      <c r="BC2207" s="98">
        <v>0</v>
      </c>
      <c r="BD2207" s="98">
        <v>0</v>
      </c>
      <c r="BE2207" s="98">
        <v>0</v>
      </c>
      <c r="BF2207" s="98">
        <v>0</v>
      </c>
      <c r="BG2207" s="99">
        <f t="shared" si="395"/>
        <v>905</v>
      </c>
      <c r="BH2207" s="52">
        <f t="shared" si="403"/>
        <v>0</v>
      </c>
      <c r="BI2207" s="53">
        <f>IFERROR(IF(ROUND(V2207/((D2207+AK2207)/2),1)&lt;0,0,ROUND(V2207/((D2207+AK2207)/2),1)),0)</f>
        <v>0.1</v>
      </c>
      <c r="BJ2207" s="55" t="str">
        <f>IF(AK2207=0,"정상",IF(AP2207="악성","악성",IF(AND(BL2207&gt;3,BI2207&lt;0.5),"악성",IF(AND(AP2207="정상",BL2207&lt;=3),"정상",IF(BI2207&gt;1,"정상","부진")))))</f>
        <v>악성</v>
      </c>
      <c r="BK2207" s="54">
        <v>46113</v>
      </c>
      <c r="BL2207" s="52">
        <f t="shared" si="404"/>
        <v>6</v>
      </c>
    </row>
    <row r="2208" spans="1:64" ht="17.100000000000001" customHeight="1">
      <c r="A2208" s="58" t="s">
        <v>5</v>
      </c>
      <c r="B2208" s="57" t="s">
        <v>5791</v>
      </c>
      <c r="C2208" s="56" t="s">
        <v>5792</v>
      </c>
      <c r="D2208" s="213">
        <v>0</v>
      </c>
      <c r="E2208" s="214">
        <v>0</v>
      </c>
      <c r="F2208" s="215">
        <v>0</v>
      </c>
      <c r="G2208" s="213">
        <v>996</v>
      </c>
      <c r="H2208" s="216">
        <v>5258.7740960000001</v>
      </c>
      <c r="I2208" s="215">
        <v>5237739</v>
      </c>
      <c r="J2208" s="213">
        <v>0</v>
      </c>
      <c r="K2208" s="216">
        <v>0</v>
      </c>
      <c r="L2208" s="215">
        <v>0</v>
      </c>
      <c r="M2208" s="213">
        <v>0</v>
      </c>
      <c r="N2208" s="216">
        <v>0</v>
      </c>
      <c r="O2208" s="215">
        <v>0</v>
      </c>
      <c r="P2208" s="213">
        <v>0</v>
      </c>
      <c r="Q2208" s="216">
        <v>0</v>
      </c>
      <c r="R2208" s="215">
        <v>0</v>
      </c>
      <c r="S2208" s="213">
        <v>996</v>
      </c>
      <c r="T2208" s="214">
        <v>5258.7740960000001</v>
      </c>
      <c r="U2208" s="217">
        <v>5237739</v>
      </c>
      <c r="V2208" s="213">
        <v>60</v>
      </c>
      <c r="W2208" s="216">
        <v>5258.8</v>
      </c>
      <c r="X2208" s="215">
        <v>315528</v>
      </c>
      <c r="Y2208" s="213">
        <v>0</v>
      </c>
      <c r="Z2208" s="216">
        <v>0</v>
      </c>
      <c r="AA2208" s="215">
        <v>0</v>
      </c>
      <c r="AB2208" s="213">
        <v>30</v>
      </c>
      <c r="AC2208" s="216">
        <v>5258.8333329999996</v>
      </c>
      <c r="AD2208" s="215">
        <v>157765</v>
      </c>
      <c r="AE2208" s="213">
        <v>0</v>
      </c>
      <c r="AF2208" s="216">
        <v>0</v>
      </c>
      <c r="AG2208" s="215">
        <v>0</v>
      </c>
      <c r="AH2208" s="213">
        <v>90</v>
      </c>
      <c r="AI2208" s="214">
        <v>5258.811111</v>
      </c>
      <c r="AJ2208" s="215">
        <v>473293</v>
      </c>
      <c r="AK2208" s="218">
        <v>906</v>
      </c>
      <c r="AL2208" s="214">
        <v>5258.7704999999996</v>
      </c>
      <c r="AM2208" s="215">
        <v>4764446</v>
      </c>
      <c r="AN2208" s="229">
        <f t="shared" si="396"/>
        <v>1.7385313433246161E-3</v>
      </c>
      <c r="AO2208" s="230">
        <f t="shared" si="397"/>
        <v>0.90963855421686746</v>
      </c>
      <c r="AP2208" s="38" t="s">
        <v>2</v>
      </c>
      <c r="AQ2208" s="38" t="str">
        <f t="shared" si="398"/>
        <v>상품</v>
      </c>
      <c r="AR2208" s="40">
        <f t="shared" si="399"/>
        <v>0</v>
      </c>
      <c r="AS2208" s="41">
        <f t="shared" si="400"/>
        <v>0</v>
      </c>
      <c r="AT2208" s="42">
        <f t="shared" si="401"/>
        <v>4764446</v>
      </c>
      <c r="AU2208" s="43">
        <f t="shared" si="402"/>
        <v>4764446</v>
      </c>
      <c r="AV2208" s="95">
        <f t="shared" si="394"/>
        <v>4764446.0729999999</v>
      </c>
      <c r="AW2208" s="61" t="str">
        <f t="shared" si="394"/>
        <v/>
      </c>
      <c r="AX2208" s="61" t="str">
        <f t="shared" si="394"/>
        <v/>
      </c>
      <c r="AY2208" s="61" t="str">
        <f t="shared" si="394"/>
        <v/>
      </c>
      <c r="AZ2208" s="44" t="str">
        <f t="shared" si="394"/>
        <v/>
      </c>
      <c r="BA2208" s="45"/>
      <c r="BB2208" s="97">
        <v>906</v>
      </c>
      <c r="BC2208" s="98">
        <v>0</v>
      </c>
      <c r="BD2208" s="98">
        <v>0</v>
      </c>
      <c r="BE2208" s="98">
        <v>0</v>
      </c>
      <c r="BF2208" s="98">
        <v>0</v>
      </c>
      <c r="BG2208" s="99">
        <f t="shared" si="395"/>
        <v>906</v>
      </c>
      <c r="BH2208" s="52">
        <f t="shared" si="403"/>
        <v>0</v>
      </c>
      <c r="BI2208" s="53">
        <f>IFERROR(IF(ROUND(V2208/((D2208+AK2208)/2),1)&lt;0,0,ROUND(V2208/((D2208+AK2208)/2),1)),0)</f>
        <v>0.1</v>
      </c>
      <c r="BJ2208" s="55" t="str">
        <f>IF(AK2208=0,"정상",IF(AP2208="악성","악성",IF(AND(BL2208&gt;3,BI2208&lt;0.5),"악성",IF(AND(AP2208="정상",BL2208&lt;=3),"정상",IF(BI2208&gt;1,"정상","부진")))))</f>
        <v>악성</v>
      </c>
      <c r="BK2208" s="54">
        <v>46113</v>
      </c>
      <c r="BL2208" s="52">
        <f t="shared" si="404"/>
        <v>6</v>
      </c>
    </row>
    <row r="2209" spans="1:64" ht="17.100000000000001" customHeight="1">
      <c r="A2209" s="58" t="s">
        <v>5</v>
      </c>
      <c r="B2209" s="57" t="s">
        <v>5793</v>
      </c>
      <c r="C2209" s="56" t="s">
        <v>5794</v>
      </c>
      <c r="D2209" s="213">
        <v>0</v>
      </c>
      <c r="E2209" s="214">
        <v>0</v>
      </c>
      <c r="F2209" s="215">
        <v>0</v>
      </c>
      <c r="G2209" s="213">
        <v>4296</v>
      </c>
      <c r="H2209" s="216">
        <v>5258.7770010000004</v>
      </c>
      <c r="I2209" s="215">
        <v>22591706</v>
      </c>
      <c r="J2209" s="213">
        <v>0</v>
      </c>
      <c r="K2209" s="216">
        <v>0</v>
      </c>
      <c r="L2209" s="215">
        <v>0</v>
      </c>
      <c r="M2209" s="213">
        <v>0</v>
      </c>
      <c r="N2209" s="216">
        <v>0</v>
      </c>
      <c r="O2209" s="215">
        <v>0</v>
      </c>
      <c r="P2209" s="213">
        <v>0</v>
      </c>
      <c r="Q2209" s="216">
        <v>0</v>
      </c>
      <c r="R2209" s="215">
        <v>0</v>
      </c>
      <c r="S2209" s="213">
        <v>4296</v>
      </c>
      <c r="T2209" s="214">
        <v>5258.7770010000004</v>
      </c>
      <c r="U2209" s="217">
        <v>22591706</v>
      </c>
      <c r="V2209" s="213">
        <v>516</v>
      </c>
      <c r="W2209" s="216">
        <v>5258.7829449999999</v>
      </c>
      <c r="X2209" s="215">
        <v>2713532</v>
      </c>
      <c r="Y2209" s="213">
        <v>0</v>
      </c>
      <c r="Z2209" s="216">
        <v>0</v>
      </c>
      <c r="AA2209" s="215">
        <v>0</v>
      </c>
      <c r="AB2209" s="213">
        <v>38</v>
      </c>
      <c r="AC2209" s="216">
        <v>5258.8947360000002</v>
      </c>
      <c r="AD2209" s="215">
        <v>199838</v>
      </c>
      <c r="AE2209" s="213">
        <v>0</v>
      </c>
      <c r="AF2209" s="216">
        <v>0</v>
      </c>
      <c r="AG2209" s="215">
        <v>0</v>
      </c>
      <c r="AH2209" s="213">
        <v>554</v>
      </c>
      <c r="AI2209" s="214">
        <v>5258.7906130000001</v>
      </c>
      <c r="AJ2209" s="215">
        <v>2913370</v>
      </c>
      <c r="AK2209" s="218">
        <v>3742</v>
      </c>
      <c r="AL2209" s="214">
        <v>5258.7754000000004</v>
      </c>
      <c r="AM2209" s="215">
        <v>19678336</v>
      </c>
      <c r="AN2209" s="229">
        <f t="shared" si="396"/>
        <v>7.1805628441319628E-3</v>
      </c>
      <c r="AO2209" s="230">
        <f t="shared" si="397"/>
        <v>0.87104283054003728</v>
      </c>
      <c r="AP2209" s="38" t="s">
        <v>2</v>
      </c>
      <c r="AQ2209" s="38" t="str">
        <f t="shared" si="398"/>
        <v>상품</v>
      </c>
      <c r="AR2209" s="40">
        <f t="shared" si="399"/>
        <v>0</v>
      </c>
      <c r="AS2209" s="41">
        <f t="shared" si="400"/>
        <v>0</v>
      </c>
      <c r="AT2209" s="42">
        <f t="shared" si="401"/>
        <v>19678336</v>
      </c>
      <c r="AU2209" s="43">
        <f t="shared" si="402"/>
        <v>19678336</v>
      </c>
      <c r="AV2209" s="95">
        <f t="shared" si="394"/>
        <v>19678337.546800002</v>
      </c>
      <c r="AW2209" s="61" t="str">
        <f t="shared" si="394"/>
        <v/>
      </c>
      <c r="AX2209" s="61" t="str">
        <f t="shared" si="394"/>
        <v/>
      </c>
      <c r="AY2209" s="61" t="str">
        <f t="shared" si="394"/>
        <v/>
      </c>
      <c r="AZ2209" s="44" t="str">
        <f t="shared" si="394"/>
        <v/>
      </c>
      <c r="BA2209" s="45"/>
      <c r="BB2209" s="97">
        <v>3742</v>
      </c>
      <c r="BC2209" s="98">
        <v>0</v>
      </c>
      <c r="BD2209" s="98">
        <v>0</v>
      </c>
      <c r="BE2209" s="98">
        <v>0</v>
      </c>
      <c r="BF2209" s="98">
        <v>0</v>
      </c>
      <c r="BG2209" s="99">
        <f t="shared" si="395"/>
        <v>3742</v>
      </c>
      <c r="BH2209" s="52">
        <f t="shared" si="403"/>
        <v>0</v>
      </c>
      <c r="BI2209" s="53">
        <f>IFERROR(IF(ROUND(V2209/((D2209+AK2209)/2),1)&lt;0,0,ROUND(V2209/((D2209+AK2209)/2),1)),0)</f>
        <v>0.3</v>
      </c>
      <c r="BJ2209" s="55" t="str">
        <f>IF(AK2209=0,"정상",IF(AP2209="악성","악성",IF(AND(BL2209&gt;3,BI2209&lt;0.5),"악성",IF(AND(AP2209="정상",BL2209&lt;=3),"정상",IF(BI2209&gt;1,"정상","부진")))))</f>
        <v>악성</v>
      </c>
      <c r="BK2209" s="54">
        <v>46113</v>
      </c>
      <c r="BL2209" s="52">
        <f t="shared" si="404"/>
        <v>6</v>
      </c>
    </row>
    <row r="2210" spans="1:64" ht="17.100000000000001" customHeight="1">
      <c r="A2210" s="58" t="s">
        <v>5</v>
      </c>
      <c r="B2210" s="57" t="s">
        <v>5795</v>
      </c>
      <c r="C2210" s="56" t="s">
        <v>5796</v>
      </c>
      <c r="D2210" s="213">
        <v>0</v>
      </c>
      <c r="E2210" s="214">
        <v>0</v>
      </c>
      <c r="F2210" s="215">
        <v>0</v>
      </c>
      <c r="G2210" s="213">
        <v>996</v>
      </c>
      <c r="H2210" s="216">
        <v>5258.7740960000001</v>
      </c>
      <c r="I2210" s="215">
        <v>5237739</v>
      </c>
      <c r="J2210" s="213">
        <v>0</v>
      </c>
      <c r="K2210" s="216">
        <v>0</v>
      </c>
      <c r="L2210" s="215">
        <v>0</v>
      </c>
      <c r="M2210" s="213">
        <v>0</v>
      </c>
      <c r="N2210" s="216">
        <v>0</v>
      </c>
      <c r="O2210" s="215">
        <v>0</v>
      </c>
      <c r="P2210" s="213">
        <v>0</v>
      </c>
      <c r="Q2210" s="216">
        <v>0</v>
      </c>
      <c r="R2210" s="215">
        <v>0</v>
      </c>
      <c r="S2210" s="213">
        <v>996</v>
      </c>
      <c r="T2210" s="214">
        <v>5258.7740960000001</v>
      </c>
      <c r="U2210" s="217">
        <v>5237739</v>
      </c>
      <c r="V2210" s="213">
        <v>75</v>
      </c>
      <c r="W2210" s="216">
        <v>5258.8133330000001</v>
      </c>
      <c r="X2210" s="215">
        <v>394411</v>
      </c>
      <c r="Y2210" s="213">
        <v>0</v>
      </c>
      <c r="Z2210" s="216">
        <v>0</v>
      </c>
      <c r="AA2210" s="215">
        <v>0</v>
      </c>
      <c r="AB2210" s="213">
        <v>27</v>
      </c>
      <c r="AC2210" s="216">
        <v>5258.8518510000004</v>
      </c>
      <c r="AD2210" s="215">
        <v>141989</v>
      </c>
      <c r="AE2210" s="213">
        <v>0</v>
      </c>
      <c r="AF2210" s="216">
        <v>0</v>
      </c>
      <c r="AG2210" s="215">
        <v>0</v>
      </c>
      <c r="AH2210" s="213">
        <v>102</v>
      </c>
      <c r="AI2210" s="214">
        <v>5258.8235290000002</v>
      </c>
      <c r="AJ2210" s="215">
        <v>536400</v>
      </c>
      <c r="AK2210" s="218">
        <v>894</v>
      </c>
      <c r="AL2210" s="214">
        <v>5258.7691000000004</v>
      </c>
      <c r="AM2210" s="215">
        <v>4701339</v>
      </c>
      <c r="AN2210" s="229">
        <f t="shared" si="396"/>
        <v>1.7155037977331273E-3</v>
      </c>
      <c r="AO2210" s="230">
        <f t="shared" si="397"/>
        <v>0.89759036144578308</v>
      </c>
      <c r="AP2210" s="38" t="s">
        <v>2</v>
      </c>
      <c r="AQ2210" s="38" t="str">
        <f t="shared" si="398"/>
        <v>상품</v>
      </c>
      <c r="AR2210" s="40">
        <f t="shared" si="399"/>
        <v>0</v>
      </c>
      <c r="AS2210" s="41">
        <f t="shared" si="400"/>
        <v>0</v>
      </c>
      <c r="AT2210" s="42">
        <f t="shared" si="401"/>
        <v>4701339</v>
      </c>
      <c r="AU2210" s="43">
        <f t="shared" si="402"/>
        <v>4701339</v>
      </c>
      <c r="AV2210" s="95">
        <f t="shared" si="394"/>
        <v>4701339.5754000004</v>
      </c>
      <c r="AW2210" s="61" t="str">
        <f t="shared" si="394"/>
        <v/>
      </c>
      <c r="AX2210" s="61" t="str">
        <f t="shared" si="394"/>
        <v/>
      </c>
      <c r="AY2210" s="61" t="str">
        <f t="shared" si="394"/>
        <v/>
      </c>
      <c r="AZ2210" s="44" t="str">
        <f t="shared" si="394"/>
        <v/>
      </c>
      <c r="BA2210" s="45"/>
      <c r="BB2210" s="97">
        <v>894</v>
      </c>
      <c r="BC2210" s="98">
        <v>0</v>
      </c>
      <c r="BD2210" s="98">
        <v>0</v>
      </c>
      <c r="BE2210" s="98">
        <v>0</v>
      </c>
      <c r="BF2210" s="98">
        <v>0</v>
      </c>
      <c r="BG2210" s="99">
        <f t="shared" si="395"/>
        <v>894</v>
      </c>
      <c r="BH2210" s="52">
        <f t="shared" si="403"/>
        <v>0</v>
      </c>
      <c r="BI2210" s="53">
        <f>IFERROR(IF(ROUND(V2210/((D2210+AK2210)/2),1)&lt;0,0,ROUND(V2210/((D2210+AK2210)/2),1)),0)</f>
        <v>0.2</v>
      </c>
      <c r="BJ2210" s="55" t="str">
        <f>IF(AK2210=0,"정상",IF(AP2210="악성","악성",IF(AND(BL2210&gt;3,BI2210&lt;0.5),"악성",IF(AND(AP2210="정상",BL2210&lt;=3),"정상",IF(BI2210&gt;1,"정상","부진")))))</f>
        <v>악성</v>
      </c>
      <c r="BK2210" s="54">
        <v>46113</v>
      </c>
      <c r="BL2210" s="52">
        <f t="shared" si="404"/>
        <v>6</v>
      </c>
    </row>
    <row r="2211" spans="1:64" ht="17.100000000000001" customHeight="1">
      <c r="A2211" s="58" t="s">
        <v>5</v>
      </c>
      <c r="B2211" s="57" t="s">
        <v>5797</v>
      </c>
      <c r="C2211" s="56" t="s">
        <v>5798</v>
      </c>
      <c r="D2211" s="213">
        <v>0</v>
      </c>
      <c r="E2211" s="214">
        <v>0</v>
      </c>
      <c r="F2211" s="215">
        <v>0</v>
      </c>
      <c r="G2211" s="213">
        <v>1992</v>
      </c>
      <c r="H2211" s="216">
        <v>5258.7761039999996</v>
      </c>
      <c r="I2211" s="215">
        <v>10475482</v>
      </c>
      <c r="J2211" s="213">
        <v>0</v>
      </c>
      <c r="K2211" s="216">
        <v>0</v>
      </c>
      <c r="L2211" s="215">
        <v>0</v>
      </c>
      <c r="M2211" s="213">
        <v>0</v>
      </c>
      <c r="N2211" s="216">
        <v>0</v>
      </c>
      <c r="O2211" s="215">
        <v>0</v>
      </c>
      <c r="P2211" s="213">
        <v>0</v>
      </c>
      <c r="Q2211" s="216">
        <v>0</v>
      </c>
      <c r="R2211" s="215">
        <v>0</v>
      </c>
      <c r="S2211" s="213">
        <v>1992</v>
      </c>
      <c r="T2211" s="214">
        <v>5258.7761039999996</v>
      </c>
      <c r="U2211" s="217">
        <v>10475482</v>
      </c>
      <c r="V2211" s="213">
        <v>161</v>
      </c>
      <c r="W2211" s="216">
        <v>5258.7950309999997</v>
      </c>
      <c r="X2211" s="215">
        <v>846666</v>
      </c>
      <c r="Y2211" s="213">
        <v>0</v>
      </c>
      <c r="Z2211" s="216">
        <v>0</v>
      </c>
      <c r="AA2211" s="215">
        <v>0</v>
      </c>
      <c r="AB2211" s="213">
        <v>32</v>
      </c>
      <c r="AC2211" s="216">
        <v>5258.84375</v>
      </c>
      <c r="AD2211" s="215">
        <v>168283</v>
      </c>
      <c r="AE2211" s="213">
        <v>0</v>
      </c>
      <c r="AF2211" s="216">
        <v>0</v>
      </c>
      <c r="AG2211" s="215">
        <v>0</v>
      </c>
      <c r="AH2211" s="213">
        <v>193</v>
      </c>
      <c r="AI2211" s="214">
        <v>5258.8031080000001</v>
      </c>
      <c r="AJ2211" s="215">
        <v>1014949</v>
      </c>
      <c r="AK2211" s="218">
        <v>1799</v>
      </c>
      <c r="AL2211" s="214">
        <v>5258.7737999999999</v>
      </c>
      <c r="AM2211" s="215">
        <v>9460533</v>
      </c>
      <c r="AN2211" s="229">
        <f t="shared" si="396"/>
        <v>3.4521187027950072E-3</v>
      </c>
      <c r="AO2211" s="230">
        <f t="shared" si="397"/>
        <v>0.9031124497991968</v>
      </c>
      <c r="AP2211" s="38" t="s">
        <v>2</v>
      </c>
      <c r="AQ2211" s="38" t="str">
        <f t="shared" si="398"/>
        <v>상품</v>
      </c>
      <c r="AR2211" s="40">
        <f t="shared" si="399"/>
        <v>0</v>
      </c>
      <c r="AS2211" s="41">
        <f t="shared" si="400"/>
        <v>0</v>
      </c>
      <c r="AT2211" s="42">
        <f t="shared" si="401"/>
        <v>9460533</v>
      </c>
      <c r="AU2211" s="43">
        <f t="shared" si="402"/>
        <v>9460533</v>
      </c>
      <c r="AV2211" s="95">
        <f t="shared" si="394"/>
        <v>9460534.0661999993</v>
      </c>
      <c r="AW2211" s="61" t="str">
        <f t="shared" si="394"/>
        <v/>
      </c>
      <c r="AX2211" s="61" t="str">
        <f t="shared" si="394"/>
        <v/>
      </c>
      <c r="AY2211" s="61" t="str">
        <f t="shared" si="394"/>
        <v/>
      </c>
      <c r="AZ2211" s="44" t="str">
        <f t="shared" si="394"/>
        <v/>
      </c>
      <c r="BA2211" s="45"/>
      <c r="BB2211" s="97">
        <v>1799</v>
      </c>
      <c r="BC2211" s="98">
        <v>0</v>
      </c>
      <c r="BD2211" s="98">
        <v>0</v>
      </c>
      <c r="BE2211" s="98">
        <v>0</v>
      </c>
      <c r="BF2211" s="98">
        <v>0</v>
      </c>
      <c r="BG2211" s="99">
        <f t="shared" si="395"/>
        <v>1799</v>
      </c>
      <c r="BH2211" s="52">
        <f t="shared" si="403"/>
        <v>0</v>
      </c>
      <c r="BI2211" s="53">
        <f>IFERROR(IF(ROUND(V2211/((D2211+AK2211)/2),1)&lt;0,0,ROUND(V2211/((D2211+AK2211)/2),1)),0)</f>
        <v>0.2</v>
      </c>
      <c r="BJ2211" s="55" t="str">
        <f>IF(AK2211=0,"정상",IF(AP2211="악성","악성",IF(AND(BL2211&gt;3,BI2211&lt;0.5),"악성",IF(AND(AP2211="정상",BL2211&lt;=3),"정상",IF(BI2211&gt;1,"정상","부진")))))</f>
        <v>악성</v>
      </c>
      <c r="BK2211" s="54">
        <v>46113</v>
      </c>
      <c r="BL2211" s="52">
        <f t="shared" si="404"/>
        <v>6</v>
      </c>
    </row>
    <row r="2212" spans="1:64" ht="17.100000000000001" customHeight="1">
      <c r="A2212" s="58" t="s">
        <v>5</v>
      </c>
      <c r="B2212" s="57" t="s">
        <v>5799</v>
      </c>
      <c r="C2212" s="56" t="s">
        <v>5800</v>
      </c>
      <c r="D2212" s="213">
        <v>0</v>
      </c>
      <c r="E2212" s="214">
        <v>0</v>
      </c>
      <c r="F2212" s="215">
        <v>0</v>
      </c>
      <c r="G2212" s="213">
        <v>996</v>
      </c>
      <c r="H2212" s="216">
        <v>5258.7740960000001</v>
      </c>
      <c r="I2212" s="215">
        <v>5237739</v>
      </c>
      <c r="J2212" s="213">
        <v>0</v>
      </c>
      <c r="K2212" s="216">
        <v>0</v>
      </c>
      <c r="L2212" s="215">
        <v>0</v>
      </c>
      <c r="M2212" s="213">
        <v>0</v>
      </c>
      <c r="N2212" s="216">
        <v>0</v>
      </c>
      <c r="O2212" s="215">
        <v>0</v>
      </c>
      <c r="P2212" s="213">
        <v>0</v>
      </c>
      <c r="Q2212" s="216">
        <v>0</v>
      </c>
      <c r="R2212" s="215">
        <v>0</v>
      </c>
      <c r="S2212" s="213">
        <v>996</v>
      </c>
      <c r="T2212" s="214">
        <v>5258.7740960000001</v>
      </c>
      <c r="U2212" s="217">
        <v>5237739</v>
      </c>
      <c r="V2212" s="213">
        <v>76</v>
      </c>
      <c r="W2212" s="216">
        <v>5258.8157890000002</v>
      </c>
      <c r="X2212" s="215">
        <v>399670</v>
      </c>
      <c r="Y2212" s="213">
        <v>0</v>
      </c>
      <c r="Z2212" s="216">
        <v>0</v>
      </c>
      <c r="AA2212" s="215">
        <v>0</v>
      </c>
      <c r="AB2212" s="213">
        <v>27</v>
      </c>
      <c r="AC2212" s="216">
        <v>5258.8518510000004</v>
      </c>
      <c r="AD2212" s="215">
        <v>141989</v>
      </c>
      <c r="AE2212" s="213">
        <v>0</v>
      </c>
      <c r="AF2212" s="216">
        <v>0</v>
      </c>
      <c r="AG2212" s="215">
        <v>0</v>
      </c>
      <c r="AH2212" s="213">
        <v>103</v>
      </c>
      <c r="AI2212" s="214">
        <v>5258.8252419999999</v>
      </c>
      <c r="AJ2212" s="215">
        <v>541659</v>
      </c>
      <c r="AK2212" s="218">
        <v>893</v>
      </c>
      <c r="AL2212" s="214">
        <v>5258.7687999999998</v>
      </c>
      <c r="AM2212" s="215">
        <v>4696080</v>
      </c>
      <c r="AN2212" s="229">
        <f t="shared" si="396"/>
        <v>1.7135848051924322E-3</v>
      </c>
      <c r="AO2212" s="230">
        <f t="shared" si="397"/>
        <v>0.89658634538152615</v>
      </c>
      <c r="AP2212" s="38" t="s">
        <v>2</v>
      </c>
      <c r="AQ2212" s="38" t="str">
        <f t="shared" si="398"/>
        <v>상품</v>
      </c>
      <c r="AR2212" s="40">
        <f t="shared" si="399"/>
        <v>0</v>
      </c>
      <c r="AS2212" s="41">
        <f t="shared" si="400"/>
        <v>0</v>
      </c>
      <c r="AT2212" s="42">
        <f t="shared" si="401"/>
        <v>4696080</v>
      </c>
      <c r="AU2212" s="43">
        <f t="shared" si="402"/>
        <v>4696080</v>
      </c>
      <c r="AV2212" s="95">
        <f t="shared" si="394"/>
        <v>4696080.5384</v>
      </c>
      <c r="AW2212" s="61" t="str">
        <f t="shared" si="394"/>
        <v/>
      </c>
      <c r="AX2212" s="61" t="str">
        <f t="shared" si="394"/>
        <v/>
      </c>
      <c r="AY2212" s="61" t="str">
        <f t="shared" si="394"/>
        <v/>
      </c>
      <c r="AZ2212" s="44" t="str">
        <f t="shared" si="394"/>
        <v/>
      </c>
      <c r="BA2212" s="45"/>
      <c r="BB2212" s="97">
        <v>893</v>
      </c>
      <c r="BC2212" s="98">
        <v>0</v>
      </c>
      <c r="BD2212" s="98">
        <v>0</v>
      </c>
      <c r="BE2212" s="98">
        <v>0</v>
      </c>
      <c r="BF2212" s="98">
        <v>0</v>
      </c>
      <c r="BG2212" s="99">
        <f t="shared" si="395"/>
        <v>893</v>
      </c>
      <c r="BH2212" s="52">
        <f t="shared" si="403"/>
        <v>0</v>
      </c>
      <c r="BI2212" s="53">
        <f>IFERROR(IF(ROUND(V2212/((D2212+AK2212)/2),1)&lt;0,0,ROUND(V2212/((D2212+AK2212)/2),1)),0)</f>
        <v>0.2</v>
      </c>
      <c r="BJ2212" s="55" t="str">
        <f>IF(AK2212=0,"정상",IF(AP2212="악성","악성",IF(AND(BL2212&gt;3,BI2212&lt;0.5),"악성",IF(AND(AP2212="정상",BL2212&lt;=3),"정상",IF(BI2212&gt;1,"정상","부진")))))</f>
        <v>악성</v>
      </c>
      <c r="BK2212" s="54">
        <v>46113</v>
      </c>
      <c r="BL2212" s="52">
        <f t="shared" si="404"/>
        <v>6</v>
      </c>
    </row>
    <row r="2213" spans="1:64" ht="17.100000000000001" customHeight="1">
      <c r="A2213" s="58" t="s">
        <v>5</v>
      </c>
      <c r="B2213" s="57" t="s">
        <v>5801</v>
      </c>
      <c r="C2213" s="56" t="s">
        <v>5802</v>
      </c>
      <c r="D2213" s="213">
        <v>0</v>
      </c>
      <c r="E2213" s="214">
        <v>0</v>
      </c>
      <c r="F2213" s="215">
        <v>0</v>
      </c>
      <c r="G2213" s="213">
        <v>1992</v>
      </c>
      <c r="H2213" s="216">
        <v>5258.7761039999996</v>
      </c>
      <c r="I2213" s="215">
        <v>10475482</v>
      </c>
      <c r="J2213" s="213">
        <v>0</v>
      </c>
      <c r="K2213" s="216">
        <v>0</v>
      </c>
      <c r="L2213" s="215">
        <v>0</v>
      </c>
      <c r="M2213" s="213">
        <v>0</v>
      </c>
      <c r="N2213" s="216">
        <v>0</v>
      </c>
      <c r="O2213" s="215">
        <v>0</v>
      </c>
      <c r="P2213" s="213">
        <v>0</v>
      </c>
      <c r="Q2213" s="216">
        <v>0</v>
      </c>
      <c r="R2213" s="215">
        <v>0</v>
      </c>
      <c r="S2213" s="213">
        <v>1992</v>
      </c>
      <c r="T2213" s="214">
        <v>5258.7761039999996</v>
      </c>
      <c r="U2213" s="217">
        <v>10475482</v>
      </c>
      <c r="V2213" s="213">
        <v>290</v>
      </c>
      <c r="W2213" s="216">
        <v>5258.7862059999998</v>
      </c>
      <c r="X2213" s="215">
        <v>1525048</v>
      </c>
      <c r="Y2213" s="213">
        <v>0</v>
      </c>
      <c r="Z2213" s="216">
        <v>0</v>
      </c>
      <c r="AA2213" s="215">
        <v>0</v>
      </c>
      <c r="AB2213" s="213">
        <v>33</v>
      </c>
      <c r="AC2213" s="216">
        <v>5258.8484840000001</v>
      </c>
      <c r="AD2213" s="215">
        <v>173542</v>
      </c>
      <c r="AE2213" s="213">
        <v>0</v>
      </c>
      <c r="AF2213" s="216">
        <v>0</v>
      </c>
      <c r="AG2213" s="215">
        <v>0</v>
      </c>
      <c r="AH2213" s="213">
        <v>323</v>
      </c>
      <c r="AI2213" s="214">
        <v>5258.7925690000002</v>
      </c>
      <c r="AJ2213" s="215">
        <v>1698590</v>
      </c>
      <c r="AK2213" s="218">
        <v>1669</v>
      </c>
      <c r="AL2213" s="214">
        <v>5258.7732999999998</v>
      </c>
      <c r="AM2213" s="215">
        <v>8776892</v>
      </c>
      <c r="AN2213" s="229">
        <f t="shared" si="396"/>
        <v>3.2026602545133427E-3</v>
      </c>
      <c r="AO2213" s="230">
        <f t="shared" si="397"/>
        <v>0.83785140562248994</v>
      </c>
      <c r="AP2213" s="38" t="s">
        <v>2</v>
      </c>
      <c r="AQ2213" s="38" t="str">
        <f t="shared" si="398"/>
        <v>상품</v>
      </c>
      <c r="AR2213" s="40">
        <f t="shared" si="399"/>
        <v>0</v>
      </c>
      <c r="AS2213" s="41">
        <f t="shared" si="400"/>
        <v>0</v>
      </c>
      <c r="AT2213" s="42">
        <f t="shared" si="401"/>
        <v>8776892</v>
      </c>
      <c r="AU2213" s="43">
        <f t="shared" si="402"/>
        <v>8776892</v>
      </c>
      <c r="AV2213" s="95">
        <f t="shared" si="394"/>
        <v>8776892.6376999989</v>
      </c>
      <c r="AW2213" s="61" t="str">
        <f t="shared" si="394"/>
        <v/>
      </c>
      <c r="AX2213" s="61" t="str">
        <f t="shared" si="394"/>
        <v/>
      </c>
      <c r="AY2213" s="61" t="str">
        <f t="shared" si="394"/>
        <v/>
      </c>
      <c r="AZ2213" s="44" t="str">
        <f t="shared" si="394"/>
        <v/>
      </c>
      <c r="BA2213" s="45"/>
      <c r="BB2213" s="97">
        <v>1669</v>
      </c>
      <c r="BC2213" s="98">
        <v>0</v>
      </c>
      <c r="BD2213" s="98">
        <v>0</v>
      </c>
      <c r="BE2213" s="98">
        <v>0</v>
      </c>
      <c r="BF2213" s="98">
        <v>0</v>
      </c>
      <c r="BG2213" s="99">
        <f t="shared" si="395"/>
        <v>1669</v>
      </c>
      <c r="BH2213" s="52">
        <f t="shared" si="403"/>
        <v>0</v>
      </c>
      <c r="BI2213" s="53">
        <f>IFERROR(IF(ROUND(V2213/((D2213+AK2213)/2),1)&lt;0,0,ROUND(V2213/((D2213+AK2213)/2),1)),0)</f>
        <v>0.3</v>
      </c>
      <c r="BJ2213" s="55" t="str">
        <f>IF(AK2213=0,"정상",IF(AP2213="악성","악성",IF(AND(BL2213&gt;3,BI2213&lt;0.5),"악성",IF(AND(AP2213="정상",BL2213&lt;=3),"정상",IF(BI2213&gt;1,"정상","부진")))))</f>
        <v>악성</v>
      </c>
      <c r="BK2213" s="54">
        <v>46113</v>
      </c>
      <c r="BL2213" s="52">
        <f t="shared" si="404"/>
        <v>6</v>
      </c>
    </row>
    <row r="2214" spans="1:64" ht="17.100000000000001" customHeight="1">
      <c r="A2214" s="58" t="s">
        <v>5</v>
      </c>
      <c r="B2214" s="57" t="s">
        <v>5803</v>
      </c>
      <c r="C2214" s="56" t="s">
        <v>5804</v>
      </c>
      <c r="D2214" s="213">
        <v>0</v>
      </c>
      <c r="E2214" s="214">
        <v>0</v>
      </c>
      <c r="F2214" s="215">
        <v>0</v>
      </c>
      <c r="G2214" s="213">
        <v>2292</v>
      </c>
      <c r="H2214" s="216">
        <v>5258.7761780000001</v>
      </c>
      <c r="I2214" s="215">
        <v>12053115</v>
      </c>
      <c r="J2214" s="213">
        <v>0</v>
      </c>
      <c r="K2214" s="216">
        <v>0</v>
      </c>
      <c r="L2214" s="215">
        <v>0</v>
      </c>
      <c r="M2214" s="213">
        <v>0</v>
      </c>
      <c r="N2214" s="216">
        <v>0</v>
      </c>
      <c r="O2214" s="215">
        <v>0</v>
      </c>
      <c r="P2214" s="213">
        <v>0</v>
      </c>
      <c r="Q2214" s="216">
        <v>0</v>
      </c>
      <c r="R2214" s="215">
        <v>0</v>
      </c>
      <c r="S2214" s="213">
        <v>2292</v>
      </c>
      <c r="T2214" s="214">
        <v>5258.7761780000001</v>
      </c>
      <c r="U2214" s="217">
        <v>12053115</v>
      </c>
      <c r="V2214" s="213">
        <v>373</v>
      </c>
      <c r="W2214" s="216">
        <v>5258.7828410000002</v>
      </c>
      <c r="X2214" s="215">
        <v>1961526</v>
      </c>
      <c r="Y2214" s="213">
        <v>0</v>
      </c>
      <c r="Z2214" s="216">
        <v>0</v>
      </c>
      <c r="AA2214" s="215">
        <v>0</v>
      </c>
      <c r="AB2214" s="213">
        <v>36</v>
      </c>
      <c r="AC2214" s="216">
        <v>5258.8333329999996</v>
      </c>
      <c r="AD2214" s="215">
        <v>189318</v>
      </c>
      <c r="AE2214" s="213">
        <v>0</v>
      </c>
      <c r="AF2214" s="216">
        <v>0</v>
      </c>
      <c r="AG2214" s="215">
        <v>0</v>
      </c>
      <c r="AH2214" s="213">
        <v>409</v>
      </c>
      <c r="AI2214" s="214">
        <v>5258.7872859999998</v>
      </c>
      <c r="AJ2214" s="215">
        <v>2150844</v>
      </c>
      <c r="AK2214" s="218">
        <v>1883</v>
      </c>
      <c r="AL2214" s="214">
        <v>5258.7740000000003</v>
      </c>
      <c r="AM2214" s="215">
        <v>9902271</v>
      </c>
      <c r="AN2214" s="229">
        <f t="shared" si="396"/>
        <v>3.6133075080700652E-3</v>
      </c>
      <c r="AO2214" s="230">
        <f t="shared" si="397"/>
        <v>0.82155322862129143</v>
      </c>
      <c r="AP2214" s="38" t="s">
        <v>2</v>
      </c>
      <c r="AQ2214" s="38" t="str">
        <f t="shared" si="398"/>
        <v>상품</v>
      </c>
      <c r="AR2214" s="40">
        <f t="shared" si="399"/>
        <v>0</v>
      </c>
      <c r="AS2214" s="41">
        <f t="shared" si="400"/>
        <v>0</v>
      </c>
      <c r="AT2214" s="42">
        <f t="shared" si="401"/>
        <v>9902271</v>
      </c>
      <c r="AU2214" s="43">
        <f t="shared" si="402"/>
        <v>9902271</v>
      </c>
      <c r="AV2214" s="95">
        <f t="shared" si="394"/>
        <v>9902271.4419999998</v>
      </c>
      <c r="AW2214" s="61" t="str">
        <f t="shared" si="394"/>
        <v/>
      </c>
      <c r="AX2214" s="61" t="str">
        <f t="shared" si="394"/>
        <v/>
      </c>
      <c r="AY2214" s="61" t="str">
        <f t="shared" si="394"/>
        <v/>
      </c>
      <c r="AZ2214" s="44" t="str">
        <f t="shared" si="394"/>
        <v/>
      </c>
      <c r="BA2214" s="45"/>
      <c r="BB2214" s="97">
        <v>1883</v>
      </c>
      <c r="BC2214" s="98">
        <v>0</v>
      </c>
      <c r="BD2214" s="98">
        <v>0</v>
      </c>
      <c r="BE2214" s="98">
        <v>0</v>
      </c>
      <c r="BF2214" s="98">
        <v>0</v>
      </c>
      <c r="BG2214" s="99">
        <f t="shared" si="395"/>
        <v>1883</v>
      </c>
      <c r="BH2214" s="52">
        <f t="shared" si="403"/>
        <v>0</v>
      </c>
      <c r="BI2214" s="53">
        <f>IFERROR(IF(ROUND(V2214/((D2214+AK2214)/2),1)&lt;0,0,ROUND(V2214/((D2214+AK2214)/2),1)),0)</f>
        <v>0.4</v>
      </c>
      <c r="BJ2214" s="55" t="str">
        <f>IF(AK2214=0,"정상",IF(AP2214="악성","악성",IF(AND(BL2214&gt;3,BI2214&lt;0.5),"악성",IF(AND(AP2214="정상",BL2214&lt;=3),"정상",IF(BI2214&gt;1,"정상","부진")))))</f>
        <v>악성</v>
      </c>
      <c r="BK2214" s="54">
        <v>46113</v>
      </c>
      <c r="BL2214" s="52">
        <f t="shared" si="404"/>
        <v>6</v>
      </c>
    </row>
    <row r="2215" spans="1:64" ht="17.100000000000001" customHeight="1">
      <c r="A2215" s="58" t="s">
        <v>5</v>
      </c>
      <c r="B2215" s="57" t="s">
        <v>5805</v>
      </c>
      <c r="C2215" s="56" t="s">
        <v>5806</v>
      </c>
      <c r="D2215" s="213">
        <v>0</v>
      </c>
      <c r="E2215" s="214">
        <v>0</v>
      </c>
      <c r="F2215" s="215">
        <v>0</v>
      </c>
      <c r="G2215" s="213">
        <v>996</v>
      </c>
      <c r="H2215" s="216">
        <v>5258.7740960000001</v>
      </c>
      <c r="I2215" s="215">
        <v>5237739</v>
      </c>
      <c r="J2215" s="213">
        <v>0</v>
      </c>
      <c r="K2215" s="216">
        <v>0</v>
      </c>
      <c r="L2215" s="215">
        <v>0</v>
      </c>
      <c r="M2215" s="213">
        <v>0</v>
      </c>
      <c r="N2215" s="216">
        <v>0</v>
      </c>
      <c r="O2215" s="215">
        <v>0</v>
      </c>
      <c r="P2215" s="213">
        <v>0</v>
      </c>
      <c r="Q2215" s="216">
        <v>0</v>
      </c>
      <c r="R2215" s="215">
        <v>0</v>
      </c>
      <c r="S2215" s="213">
        <v>996</v>
      </c>
      <c r="T2215" s="214">
        <v>5258.7740960000001</v>
      </c>
      <c r="U2215" s="217">
        <v>5237739</v>
      </c>
      <c r="V2215" s="213">
        <v>47</v>
      </c>
      <c r="W2215" s="216">
        <v>5258.8085099999998</v>
      </c>
      <c r="X2215" s="215">
        <v>247164</v>
      </c>
      <c r="Y2215" s="213">
        <v>0</v>
      </c>
      <c r="Z2215" s="216">
        <v>0</v>
      </c>
      <c r="AA2215" s="215">
        <v>0</v>
      </c>
      <c r="AB2215" s="213">
        <v>28</v>
      </c>
      <c r="AC2215" s="216">
        <v>5258.8571419999998</v>
      </c>
      <c r="AD2215" s="215">
        <v>147248</v>
      </c>
      <c r="AE2215" s="213">
        <v>0</v>
      </c>
      <c r="AF2215" s="216">
        <v>0</v>
      </c>
      <c r="AG2215" s="215">
        <v>0</v>
      </c>
      <c r="AH2215" s="213">
        <v>75</v>
      </c>
      <c r="AI2215" s="214">
        <v>5258.8266659999999</v>
      </c>
      <c r="AJ2215" s="215">
        <v>394412</v>
      </c>
      <c r="AK2215" s="218">
        <v>921</v>
      </c>
      <c r="AL2215" s="214">
        <v>5258.7699000000002</v>
      </c>
      <c r="AM2215" s="215">
        <v>4843327</v>
      </c>
      <c r="AN2215" s="229">
        <f t="shared" si="396"/>
        <v>1.7673147718476362E-3</v>
      </c>
      <c r="AO2215" s="230">
        <f t="shared" si="397"/>
        <v>0.92469879518072284</v>
      </c>
      <c r="AP2215" s="38" t="s">
        <v>2</v>
      </c>
      <c r="AQ2215" s="38" t="str">
        <f t="shared" si="398"/>
        <v>상품</v>
      </c>
      <c r="AR2215" s="40">
        <f t="shared" si="399"/>
        <v>0</v>
      </c>
      <c r="AS2215" s="41">
        <f t="shared" si="400"/>
        <v>0</v>
      </c>
      <c r="AT2215" s="42">
        <f t="shared" si="401"/>
        <v>4843327</v>
      </c>
      <c r="AU2215" s="43">
        <f t="shared" si="402"/>
        <v>4843327</v>
      </c>
      <c r="AV2215" s="95">
        <f t="shared" si="394"/>
        <v>4843327.0778999999</v>
      </c>
      <c r="AW2215" s="61" t="str">
        <f t="shared" si="394"/>
        <v/>
      </c>
      <c r="AX2215" s="61" t="str">
        <f t="shared" si="394"/>
        <v/>
      </c>
      <c r="AY2215" s="61" t="str">
        <f t="shared" si="394"/>
        <v/>
      </c>
      <c r="AZ2215" s="44" t="str">
        <f t="shared" si="394"/>
        <v/>
      </c>
      <c r="BA2215" s="45"/>
      <c r="BB2215" s="97">
        <v>921</v>
      </c>
      <c r="BC2215" s="98">
        <v>0</v>
      </c>
      <c r="BD2215" s="98">
        <v>0</v>
      </c>
      <c r="BE2215" s="98">
        <v>0</v>
      </c>
      <c r="BF2215" s="98">
        <v>0</v>
      </c>
      <c r="BG2215" s="99">
        <f t="shared" si="395"/>
        <v>921</v>
      </c>
      <c r="BH2215" s="52">
        <f t="shared" si="403"/>
        <v>0</v>
      </c>
      <c r="BI2215" s="53">
        <f>IFERROR(IF(ROUND(V2215/((D2215+AK2215)/2),1)&lt;0,0,ROUND(V2215/((D2215+AK2215)/2),1)),0)</f>
        <v>0.1</v>
      </c>
      <c r="BJ2215" s="55" t="str">
        <f>IF(AK2215=0,"정상",IF(AP2215="악성","악성",IF(AND(BL2215&gt;3,BI2215&lt;0.5),"악성",IF(AND(AP2215="정상",BL2215&lt;=3),"정상",IF(BI2215&gt;1,"정상","부진")))))</f>
        <v>악성</v>
      </c>
      <c r="BK2215" s="54">
        <v>46113</v>
      </c>
      <c r="BL2215" s="52">
        <f t="shared" si="404"/>
        <v>6</v>
      </c>
    </row>
    <row r="2216" spans="1:64" ht="17.100000000000001" customHeight="1">
      <c r="A2216" s="58" t="s">
        <v>5</v>
      </c>
      <c r="B2216" s="57" t="s">
        <v>5807</v>
      </c>
      <c r="C2216" s="56" t="s">
        <v>5808</v>
      </c>
      <c r="D2216" s="213">
        <v>0</v>
      </c>
      <c r="E2216" s="214">
        <v>0</v>
      </c>
      <c r="F2216" s="215">
        <v>0</v>
      </c>
      <c r="G2216" s="213">
        <v>690</v>
      </c>
      <c r="H2216" s="216">
        <v>2289.1101440000002</v>
      </c>
      <c r="I2216" s="215">
        <v>1579486</v>
      </c>
      <c r="J2216" s="213">
        <v>0</v>
      </c>
      <c r="K2216" s="216">
        <v>0</v>
      </c>
      <c r="L2216" s="215">
        <v>0</v>
      </c>
      <c r="M2216" s="213">
        <v>0</v>
      </c>
      <c r="N2216" s="216">
        <v>0</v>
      </c>
      <c r="O2216" s="215">
        <v>0</v>
      </c>
      <c r="P2216" s="213">
        <v>0</v>
      </c>
      <c r="Q2216" s="216">
        <v>0</v>
      </c>
      <c r="R2216" s="215">
        <v>0</v>
      </c>
      <c r="S2216" s="213">
        <v>690</v>
      </c>
      <c r="T2216" s="214">
        <v>2289.1101440000002</v>
      </c>
      <c r="U2216" s="217">
        <v>1579486</v>
      </c>
      <c r="V2216" s="213">
        <v>150</v>
      </c>
      <c r="W2216" s="216">
        <v>2289.1333330000002</v>
      </c>
      <c r="X2216" s="215">
        <v>343370</v>
      </c>
      <c r="Y2216" s="213">
        <v>0</v>
      </c>
      <c r="Z2216" s="216">
        <v>0</v>
      </c>
      <c r="AA2216" s="215">
        <v>0</v>
      </c>
      <c r="AB2216" s="213">
        <v>30</v>
      </c>
      <c r="AC2216" s="216">
        <v>2289.1999999999998</v>
      </c>
      <c r="AD2216" s="215">
        <v>68676</v>
      </c>
      <c r="AE2216" s="213">
        <v>0</v>
      </c>
      <c r="AF2216" s="216">
        <v>0</v>
      </c>
      <c r="AG2216" s="215">
        <v>0</v>
      </c>
      <c r="AH2216" s="213">
        <v>180</v>
      </c>
      <c r="AI2216" s="214">
        <v>2289.144444</v>
      </c>
      <c r="AJ2216" s="215">
        <v>412046</v>
      </c>
      <c r="AK2216" s="218">
        <v>510</v>
      </c>
      <c r="AL2216" s="214">
        <v>2289.1003000000001</v>
      </c>
      <c r="AM2216" s="215">
        <v>1167440</v>
      </c>
      <c r="AN2216" s="229">
        <f t="shared" si="396"/>
        <v>4.2599518001691904E-4</v>
      </c>
      <c r="AO2216" s="230">
        <f t="shared" si="397"/>
        <v>0.73913043478260865</v>
      </c>
      <c r="AP2216" s="38" t="s">
        <v>2</v>
      </c>
      <c r="AQ2216" s="38" t="str">
        <f t="shared" si="398"/>
        <v>상품</v>
      </c>
      <c r="AR2216" s="40">
        <f t="shared" si="399"/>
        <v>0</v>
      </c>
      <c r="AS2216" s="41">
        <f t="shared" si="400"/>
        <v>0</v>
      </c>
      <c r="AT2216" s="42">
        <f t="shared" si="401"/>
        <v>1167440</v>
      </c>
      <c r="AU2216" s="43">
        <f t="shared" si="402"/>
        <v>1167440</v>
      </c>
      <c r="AV2216" s="95">
        <f t="shared" si="394"/>
        <v>1167441.1529999999</v>
      </c>
      <c r="AW2216" s="61" t="str">
        <f t="shared" si="394"/>
        <v/>
      </c>
      <c r="AX2216" s="61" t="str">
        <f t="shared" si="394"/>
        <v/>
      </c>
      <c r="AY2216" s="61" t="str">
        <f t="shared" si="394"/>
        <v/>
      </c>
      <c r="AZ2216" s="44" t="str">
        <f t="shared" si="394"/>
        <v/>
      </c>
      <c r="BA2216" s="45"/>
      <c r="BB2216" s="97">
        <v>510</v>
      </c>
      <c r="BC2216" s="98">
        <v>0</v>
      </c>
      <c r="BD2216" s="98">
        <v>0</v>
      </c>
      <c r="BE2216" s="98">
        <v>0</v>
      </c>
      <c r="BF2216" s="98">
        <v>0</v>
      </c>
      <c r="BG2216" s="99">
        <f t="shared" si="395"/>
        <v>510</v>
      </c>
      <c r="BH2216" s="52">
        <f t="shared" si="403"/>
        <v>0</v>
      </c>
      <c r="BI2216" s="53">
        <f>IFERROR(IF(ROUND(V2216/((D2216+AK2216)/2),1)&lt;0,0,ROUND(V2216/((D2216+AK2216)/2),1)),0)</f>
        <v>0.6</v>
      </c>
      <c r="BJ2216" s="55" t="str">
        <f>IF(AK2216=0,"정상",IF(AP2216="악성","악성",IF(AND(BL2216&gt;3,BI2216&lt;0.5),"악성",IF(AND(AP2216="정상",BL2216&lt;=3),"정상",IF(BI2216&gt;1,"정상","부진")))))</f>
        <v>부진</v>
      </c>
      <c r="BK2216" s="54">
        <v>46113</v>
      </c>
      <c r="BL2216" s="52">
        <f t="shared" si="404"/>
        <v>6</v>
      </c>
    </row>
    <row r="2217" spans="1:64" ht="17.100000000000001" customHeight="1">
      <c r="A2217" s="58" t="s">
        <v>5</v>
      </c>
      <c r="B2217" s="57" t="s">
        <v>5809</v>
      </c>
      <c r="C2217" s="56" t="s">
        <v>5810</v>
      </c>
      <c r="D2217" s="213">
        <v>0</v>
      </c>
      <c r="E2217" s="214">
        <v>0</v>
      </c>
      <c r="F2217" s="215">
        <v>0</v>
      </c>
      <c r="G2217" s="213">
        <v>1410</v>
      </c>
      <c r="H2217" s="216">
        <v>2289.1127649999999</v>
      </c>
      <c r="I2217" s="215">
        <v>3227649</v>
      </c>
      <c r="J2217" s="213">
        <v>0</v>
      </c>
      <c r="K2217" s="216">
        <v>0</v>
      </c>
      <c r="L2217" s="215">
        <v>0</v>
      </c>
      <c r="M2217" s="213">
        <v>0</v>
      </c>
      <c r="N2217" s="216">
        <v>0</v>
      </c>
      <c r="O2217" s="215">
        <v>0</v>
      </c>
      <c r="P2217" s="213">
        <v>0</v>
      </c>
      <c r="Q2217" s="216">
        <v>0</v>
      </c>
      <c r="R2217" s="215">
        <v>0</v>
      </c>
      <c r="S2217" s="213">
        <v>1410</v>
      </c>
      <c r="T2217" s="214">
        <v>2289.1127649999999</v>
      </c>
      <c r="U2217" s="217">
        <v>3227649</v>
      </c>
      <c r="V2217" s="213">
        <v>198</v>
      </c>
      <c r="W2217" s="216">
        <v>2289.1262620000002</v>
      </c>
      <c r="X2217" s="215">
        <v>453247</v>
      </c>
      <c r="Y2217" s="213">
        <v>0</v>
      </c>
      <c r="Z2217" s="216">
        <v>0</v>
      </c>
      <c r="AA2217" s="215">
        <v>0</v>
      </c>
      <c r="AB2217" s="213">
        <v>40</v>
      </c>
      <c r="AC2217" s="216">
        <v>2289.1999999999998</v>
      </c>
      <c r="AD2217" s="215">
        <v>91568</v>
      </c>
      <c r="AE2217" s="213">
        <v>0</v>
      </c>
      <c r="AF2217" s="216">
        <v>0</v>
      </c>
      <c r="AG2217" s="215">
        <v>0</v>
      </c>
      <c r="AH2217" s="213">
        <v>238</v>
      </c>
      <c r="AI2217" s="214">
        <v>2289.1386550000002</v>
      </c>
      <c r="AJ2217" s="215">
        <v>544815</v>
      </c>
      <c r="AK2217" s="218">
        <v>1172</v>
      </c>
      <c r="AL2217" s="214">
        <v>2289.1086</v>
      </c>
      <c r="AM2217" s="215">
        <v>2682834</v>
      </c>
      <c r="AN2217" s="229">
        <f t="shared" si="396"/>
        <v>9.789576790117788E-4</v>
      </c>
      <c r="AO2217" s="230">
        <f t="shared" si="397"/>
        <v>0.83120567375886523</v>
      </c>
      <c r="AP2217" s="38" t="s">
        <v>2</v>
      </c>
      <c r="AQ2217" s="38" t="str">
        <f t="shared" si="398"/>
        <v>상품</v>
      </c>
      <c r="AR2217" s="40">
        <f t="shared" si="399"/>
        <v>0</v>
      </c>
      <c r="AS2217" s="41">
        <f t="shared" si="400"/>
        <v>0</v>
      </c>
      <c r="AT2217" s="42">
        <f t="shared" si="401"/>
        <v>2682834</v>
      </c>
      <c r="AU2217" s="43">
        <f t="shared" si="402"/>
        <v>2682834</v>
      </c>
      <c r="AV2217" s="95">
        <f t="shared" ref="AV2217:AZ2267" si="405">IF(+BB2217*$AL2217=0,"",+BB2217*$AL2217)</f>
        <v>2682835.2792000002</v>
      </c>
      <c r="AW2217" s="61" t="str">
        <f t="shared" si="405"/>
        <v/>
      </c>
      <c r="AX2217" s="61" t="str">
        <f t="shared" si="405"/>
        <v/>
      </c>
      <c r="AY2217" s="61" t="str">
        <f t="shared" si="405"/>
        <v/>
      </c>
      <c r="AZ2217" s="44" t="str">
        <f t="shared" si="405"/>
        <v/>
      </c>
      <c r="BA2217" s="45"/>
      <c r="BB2217" s="97">
        <v>1172</v>
      </c>
      <c r="BC2217" s="98">
        <v>0</v>
      </c>
      <c r="BD2217" s="98">
        <v>0</v>
      </c>
      <c r="BE2217" s="98">
        <v>0</v>
      </c>
      <c r="BF2217" s="98">
        <v>0</v>
      </c>
      <c r="BG2217" s="99">
        <f t="shared" si="395"/>
        <v>1172</v>
      </c>
      <c r="BH2217" s="52">
        <f t="shared" si="403"/>
        <v>0</v>
      </c>
      <c r="BI2217" s="53">
        <f>IFERROR(IF(ROUND(V2217/((D2217+AK2217)/2),1)&lt;0,0,ROUND(V2217/((D2217+AK2217)/2),1)),0)</f>
        <v>0.3</v>
      </c>
      <c r="BJ2217" s="55" t="str">
        <f>IF(AK2217=0,"정상",IF(AP2217="악성","악성",IF(AND(BL2217&gt;3,BI2217&lt;0.5),"악성",IF(AND(AP2217="정상",BL2217&lt;=3),"정상",IF(BI2217&gt;1,"정상","부진")))))</f>
        <v>악성</v>
      </c>
      <c r="BK2217" s="54">
        <v>46113</v>
      </c>
      <c r="BL2217" s="52">
        <f t="shared" si="404"/>
        <v>6</v>
      </c>
    </row>
    <row r="2218" spans="1:64" ht="17.100000000000001" customHeight="1">
      <c r="A2218" s="58" t="s">
        <v>5</v>
      </c>
      <c r="B2218" s="57" t="s">
        <v>5811</v>
      </c>
      <c r="C2218" s="56" t="s">
        <v>5812</v>
      </c>
      <c r="D2218" s="213">
        <v>0</v>
      </c>
      <c r="E2218" s="214">
        <v>0</v>
      </c>
      <c r="F2218" s="215">
        <v>0</v>
      </c>
      <c r="G2218" s="213">
        <v>1410</v>
      </c>
      <c r="H2218" s="216">
        <v>2289.1127649999999</v>
      </c>
      <c r="I2218" s="215">
        <v>3227649</v>
      </c>
      <c r="J2218" s="213">
        <v>0</v>
      </c>
      <c r="K2218" s="216">
        <v>0</v>
      </c>
      <c r="L2218" s="215">
        <v>0</v>
      </c>
      <c r="M2218" s="213">
        <v>1</v>
      </c>
      <c r="N2218" s="216">
        <v>2289</v>
      </c>
      <c r="O2218" s="215">
        <v>2289</v>
      </c>
      <c r="P2218" s="213">
        <v>0</v>
      </c>
      <c r="Q2218" s="216">
        <v>0</v>
      </c>
      <c r="R2218" s="215">
        <v>0</v>
      </c>
      <c r="S2218" s="213">
        <v>1411</v>
      </c>
      <c r="T2218" s="214">
        <v>2289.1126859999999</v>
      </c>
      <c r="U2218" s="217">
        <v>3229938</v>
      </c>
      <c r="V2218" s="213">
        <v>144</v>
      </c>
      <c r="W2218" s="216">
        <v>2289.1319440000002</v>
      </c>
      <c r="X2218" s="215">
        <v>329635</v>
      </c>
      <c r="Y2218" s="213">
        <v>0</v>
      </c>
      <c r="Z2218" s="216">
        <v>0</v>
      </c>
      <c r="AA2218" s="215">
        <v>0</v>
      </c>
      <c r="AB2218" s="213">
        <v>40</v>
      </c>
      <c r="AC2218" s="216">
        <v>2289.1999999999998</v>
      </c>
      <c r="AD2218" s="215">
        <v>91568</v>
      </c>
      <c r="AE2218" s="213">
        <v>0</v>
      </c>
      <c r="AF2218" s="216">
        <v>0</v>
      </c>
      <c r="AG2218" s="215">
        <v>0</v>
      </c>
      <c r="AH2218" s="213">
        <v>184</v>
      </c>
      <c r="AI2218" s="214">
        <v>2289.1467389999998</v>
      </c>
      <c r="AJ2218" s="215">
        <v>421203</v>
      </c>
      <c r="AK2218" s="218">
        <v>1227</v>
      </c>
      <c r="AL2218" s="214">
        <v>2289.1080999999999</v>
      </c>
      <c r="AM2218" s="215">
        <v>2808735</v>
      </c>
      <c r="AN2218" s="229">
        <f t="shared" si="396"/>
        <v>1.0248985574803169E-3</v>
      </c>
      <c r="AO2218" s="230">
        <f t="shared" si="397"/>
        <v>0.86959603118355777</v>
      </c>
      <c r="AP2218" s="38" t="s">
        <v>2</v>
      </c>
      <c r="AQ2218" s="38" t="str">
        <f t="shared" si="398"/>
        <v>상품</v>
      </c>
      <c r="AR2218" s="40">
        <f t="shared" si="399"/>
        <v>0</v>
      </c>
      <c r="AS2218" s="41">
        <f t="shared" si="400"/>
        <v>0</v>
      </c>
      <c r="AT2218" s="42">
        <f t="shared" si="401"/>
        <v>2808735</v>
      </c>
      <c r="AU2218" s="43">
        <f t="shared" si="402"/>
        <v>2808735</v>
      </c>
      <c r="AV2218" s="95">
        <f t="shared" si="405"/>
        <v>2808735.6387</v>
      </c>
      <c r="AW2218" s="61" t="str">
        <f t="shared" si="405"/>
        <v/>
      </c>
      <c r="AX2218" s="61" t="str">
        <f t="shared" si="405"/>
        <v/>
      </c>
      <c r="AY2218" s="61" t="str">
        <f t="shared" si="405"/>
        <v/>
      </c>
      <c r="AZ2218" s="44" t="str">
        <f t="shared" si="405"/>
        <v/>
      </c>
      <c r="BA2218" s="45"/>
      <c r="BB2218" s="97">
        <v>1227</v>
      </c>
      <c r="BC2218" s="98">
        <v>0</v>
      </c>
      <c r="BD2218" s="98">
        <v>0</v>
      </c>
      <c r="BE2218" s="98">
        <v>0</v>
      </c>
      <c r="BF2218" s="98">
        <v>0</v>
      </c>
      <c r="BG2218" s="99">
        <f t="shared" si="395"/>
        <v>1227</v>
      </c>
      <c r="BH2218" s="52">
        <f t="shared" si="403"/>
        <v>0</v>
      </c>
      <c r="BI2218" s="53">
        <f>IFERROR(IF(ROUND(V2218/((D2218+AK2218)/2),1)&lt;0,0,ROUND(V2218/((D2218+AK2218)/2),1)),0)</f>
        <v>0.2</v>
      </c>
      <c r="BJ2218" s="55" t="str">
        <f>IF(AK2218=0,"정상",IF(AP2218="악성","악성",IF(AND(BL2218&gt;3,BI2218&lt;0.5),"악성",IF(AND(AP2218="정상",BL2218&lt;=3),"정상",IF(BI2218&gt;1,"정상","부진")))))</f>
        <v>악성</v>
      </c>
      <c r="BK2218" s="54">
        <v>46113</v>
      </c>
      <c r="BL2218" s="52">
        <f t="shared" si="404"/>
        <v>6</v>
      </c>
    </row>
    <row r="2219" spans="1:64" ht="17.100000000000001" customHeight="1">
      <c r="A2219" s="58" t="s">
        <v>5</v>
      </c>
      <c r="B2219" s="57" t="s">
        <v>5813</v>
      </c>
      <c r="C2219" s="56" t="s">
        <v>5814</v>
      </c>
      <c r="D2219" s="213">
        <v>0</v>
      </c>
      <c r="E2219" s="214">
        <v>0</v>
      </c>
      <c r="F2219" s="215">
        <v>0</v>
      </c>
      <c r="G2219" s="213">
        <v>690</v>
      </c>
      <c r="H2219" s="216">
        <v>2289.1101440000002</v>
      </c>
      <c r="I2219" s="215">
        <v>1579486</v>
      </c>
      <c r="J2219" s="213">
        <v>0</v>
      </c>
      <c r="K2219" s="216">
        <v>0</v>
      </c>
      <c r="L2219" s="215">
        <v>0</v>
      </c>
      <c r="M2219" s="213">
        <v>0</v>
      </c>
      <c r="N2219" s="216">
        <v>0</v>
      </c>
      <c r="O2219" s="215">
        <v>0</v>
      </c>
      <c r="P2219" s="213">
        <v>0</v>
      </c>
      <c r="Q2219" s="216">
        <v>0</v>
      </c>
      <c r="R2219" s="215">
        <v>0</v>
      </c>
      <c r="S2219" s="213">
        <v>690</v>
      </c>
      <c r="T2219" s="214">
        <v>2289.1101440000002</v>
      </c>
      <c r="U2219" s="217">
        <v>1579486</v>
      </c>
      <c r="V2219" s="213">
        <v>133</v>
      </c>
      <c r="W2219" s="216">
        <v>2289.1278189999998</v>
      </c>
      <c r="X2219" s="215">
        <v>304454</v>
      </c>
      <c r="Y2219" s="213">
        <v>0</v>
      </c>
      <c r="Z2219" s="216">
        <v>0</v>
      </c>
      <c r="AA2219" s="215">
        <v>0</v>
      </c>
      <c r="AB2219" s="213">
        <v>20</v>
      </c>
      <c r="AC2219" s="216">
        <v>2289.25</v>
      </c>
      <c r="AD2219" s="215">
        <v>45785</v>
      </c>
      <c r="AE2219" s="213">
        <v>0</v>
      </c>
      <c r="AF2219" s="216">
        <v>0</v>
      </c>
      <c r="AG2219" s="215">
        <v>0</v>
      </c>
      <c r="AH2219" s="213">
        <v>153</v>
      </c>
      <c r="AI2219" s="214">
        <v>2289.1437900000001</v>
      </c>
      <c r="AJ2219" s="215">
        <v>350239</v>
      </c>
      <c r="AK2219" s="218">
        <v>537</v>
      </c>
      <c r="AL2219" s="214">
        <v>2289.1023</v>
      </c>
      <c r="AM2219" s="215">
        <v>1229247</v>
      </c>
      <c r="AN2219" s="229">
        <f t="shared" si="396"/>
        <v>4.4854835970178995E-4</v>
      </c>
      <c r="AO2219" s="230">
        <f t="shared" si="397"/>
        <v>0.77826086956521734</v>
      </c>
      <c r="AP2219" s="38" t="s">
        <v>2</v>
      </c>
      <c r="AQ2219" s="38" t="str">
        <f t="shared" si="398"/>
        <v>상품</v>
      </c>
      <c r="AR2219" s="40">
        <f t="shared" si="399"/>
        <v>0</v>
      </c>
      <c r="AS2219" s="41">
        <f t="shared" si="400"/>
        <v>0</v>
      </c>
      <c r="AT2219" s="42">
        <f t="shared" si="401"/>
        <v>1229247</v>
      </c>
      <c r="AU2219" s="43">
        <f t="shared" si="402"/>
        <v>1229247</v>
      </c>
      <c r="AV2219" s="95">
        <f t="shared" si="405"/>
        <v>1229247.9351000001</v>
      </c>
      <c r="AW2219" s="61" t="str">
        <f t="shared" si="405"/>
        <v/>
      </c>
      <c r="AX2219" s="61" t="str">
        <f t="shared" si="405"/>
        <v/>
      </c>
      <c r="AY2219" s="61" t="str">
        <f t="shared" si="405"/>
        <v/>
      </c>
      <c r="AZ2219" s="44" t="str">
        <f t="shared" si="405"/>
        <v/>
      </c>
      <c r="BA2219" s="45"/>
      <c r="BB2219" s="97">
        <v>537</v>
      </c>
      <c r="BC2219" s="98">
        <v>0</v>
      </c>
      <c r="BD2219" s="98">
        <v>0</v>
      </c>
      <c r="BE2219" s="98">
        <v>0</v>
      </c>
      <c r="BF2219" s="98">
        <v>0</v>
      </c>
      <c r="BG2219" s="99">
        <f t="shared" si="395"/>
        <v>537</v>
      </c>
      <c r="BH2219" s="52">
        <f t="shared" si="403"/>
        <v>0</v>
      </c>
      <c r="BI2219" s="53">
        <f>IFERROR(IF(ROUND(V2219/((D2219+AK2219)/2),1)&lt;0,0,ROUND(V2219/((D2219+AK2219)/2),1)),0)</f>
        <v>0.5</v>
      </c>
      <c r="BJ2219" s="55" t="str">
        <f>IF(AK2219=0,"정상",IF(AP2219="악성","악성",IF(AND(BL2219&gt;3,BI2219&lt;0.5),"악성",IF(AND(AP2219="정상",BL2219&lt;=3),"정상",IF(BI2219&gt;1,"정상","부진")))))</f>
        <v>부진</v>
      </c>
      <c r="BK2219" s="54">
        <v>46113</v>
      </c>
      <c r="BL2219" s="52">
        <f t="shared" si="404"/>
        <v>6</v>
      </c>
    </row>
    <row r="2220" spans="1:64" ht="17.100000000000001" customHeight="1">
      <c r="A2220" s="58" t="s">
        <v>5</v>
      </c>
      <c r="B2220" s="57" t="s">
        <v>5815</v>
      </c>
      <c r="C2220" s="56" t="s">
        <v>5816</v>
      </c>
      <c r="D2220" s="213">
        <v>0</v>
      </c>
      <c r="E2220" s="214">
        <v>0</v>
      </c>
      <c r="F2220" s="215">
        <v>0</v>
      </c>
      <c r="G2220" s="213">
        <v>1410</v>
      </c>
      <c r="H2220" s="216">
        <v>2289.1127649999999</v>
      </c>
      <c r="I2220" s="215">
        <v>3227649</v>
      </c>
      <c r="J2220" s="213">
        <v>0</v>
      </c>
      <c r="K2220" s="216">
        <v>0</v>
      </c>
      <c r="L2220" s="215">
        <v>0</v>
      </c>
      <c r="M2220" s="213">
        <v>0</v>
      </c>
      <c r="N2220" s="216">
        <v>0</v>
      </c>
      <c r="O2220" s="215">
        <v>0</v>
      </c>
      <c r="P2220" s="213">
        <v>0</v>
      </c>
      <c r="Q2220" s="216">
        <v>0</v>
      </c>
      <c r="R2220" s="215">
        <v>0</v>
      </c>
      <c r="S2220" s="213">
        <v>1410</v>
      </c>
      <c r="T2220" s="214">
        <v>2289.1127649999999</v>
      </c>
      <c r="U2220" s="217">
        <v>3227649</v>
      </c>
      <c r="V2220" s="213">
        <v>233</v>
      </c>
      <c r="W2220" s="216">
        <v>2289.1244630000001</v>
      </c>
      <c r="X2220" s="215">
        <v>533366</v>
      </c>
      <c r="Y2220" s="213">
        <v>0</v>
      </c>
      <c r="Z2220" s="216">
        <v>0</v>
      </c>
      <c r="AA2220" s="215">
        <v>0</v>
      </c>
      <c r="AB2220" s="213">
        <v>35</v>
      </c>
      <c r="AC2220" s="216">
        <v>2289.1714280000001</v>
      </c>
      <c r="AD2220" s="215">
        <v>80121</v>
      </c>
      <c r="AE2220" s="213">
        <v>0</v>
      </c>
      <c r="AF2220" s="216">
        <v>0</v>
      </c>
      <c r="AG2220" s="215">
        <v>0</v>
      </c>
      <c r="AH2220" s="213">
        <v>268</v>
      </c>
      <c r="AI2220" s="214">
        <v>2289.1305969999999</v>
      </c>
      <c r="AJ2220" s="215">
        <v>613487</v>
      </c>
      <c r="AK2220" s="218">
        <v>1142</v>
      </c>
      <c r="AL2220" s="214">
        <v>2289.1089999999999</v>
      </c>
      <c r="AM2220" s="215">
        <v>2614162</v>
      </c>
      <c r="AN2220" s="229">
        <f t="shared" si="396"/>
        <v>9.5389948244311413E-4</v>
      </c>
      <c r="AO2220" s="230">
        <f t="shared" si="397"/>
        <v>0.80992907801418434</v>
      </c>
      <c r="AP2220" s="38" t="s">
        <v>2</v>
      </c>
      <c r="AQ2220" s="38" t="str">
        <f t="shared" si="398"/>
        <v>상품</v>
      </c>
      <c r="AR2220" s="40">
        <f t="shared" si="399"/>
        <v>0</v>
      </c>
      <c r="AS2220" s="41">
        <f t="shared" si="400"/>
        <v>0</v>
      </c>
      <c r="AT2220" s="42">
        <f t="shared" si="401"/>
        <v>2614162</v>
      </c>
      <c r="AU2220" s="43">
        <f t="shared" si="402"/>
        <v>2614162</v>
      </c>
      <c r="AV2220" s="95">
        <f t="shared" si="405"/>
        <v>2614162.4780000001</v>
      </c>
      <c r="AW2220" s="61" t="str">
        <f t="shared" si="405"/>
        <v/>
      </c>
      <c r="AX2220" s="61" t="str">
        <f t="shared" si="405"/>
        <v/>
      </c>
      <c r="AY2220" s="61" t="str">
        <f t="shared" si="405"/>
        <v/>
      </c>
      <c r="AZ2220" s="44" t="str">
        <f t="shared" si="405"/>
        <v/>
      </c>
      <c r="BA2220" s="45"/>
      <c r="BB2220" s="97">
        <v>1142</v>
      </c>
      <c r="BC2220" s="98">
        <v>0</v>
      </c>
      <c r="BD2220" s="98">
        <v>0</v>
      </c>
      <c r="BE2220" s="98">
        <v>0</v>
      </c>
      <c r="BF2220" s="98">
        <v>0</v>
      </c>
      <c r="BG2220" s="99">
        <f t="shared" si="395"/>
        <v>1142</v>
      </c>
      <c r="BH2220" s="52">
        <f t="shared" si="403"/>
        <v>0</v>
      </c>
      <c r="BI2220" s="53">
        <f>IFERROR(IF(ROUND(V2220/((D2220+AK2220)/2),1)&lt;0,0,ROUND(V2220/((D2220+AK2220)/2),1)),0)</f>
        <v>0.4</v>
      </c>
      <c r="BJ2220" s="55" t="str">
        <f>IF(AK2220=0,"정상",IF(AP2220="악성","악성",IF(AND(BL2220&gt;3,BI2220&lt;0.5),"악성",IF(AND(AP2220="정상",BL2220&lt;=3),"정상",IF(BI2220&gt;1,"정상","부진")))))</f>
        <v>악성</v>
      </c>
      <c r="BK2220" s="54">
        <v>46113</v>
      </c>
      <c r="BL2220" s="52">
        <f t="shared" si="404"/>
        <v>6</v>
      </c>
    </row>
    <row r="2221" spans="1:64" ht="17.100000000000001" customHeight="1">
      <c r="A2221" s="58" t="s">
        <v>5</v>
      </c>
      <c r="B2221" s="57" t="s">
        <v>5817</v>
      </c>
      <c r="C2221" s="56" t="s">
        <v>5818</v>
      </c>
      <c r="D2221" s="213">
        <v>0</v>
      </c>
      <c r="E2221" s="214">
        <v>0</v>
      </c>
      <c r="F2221" s="215">
        <v>0</v>
      </c>
      <c r="G2221" s="213">
        <v>1410</v>
      </c>
      <c r="H2221" s="216">
        <v>2289.1127649999999</v>
      </c>
      <c r="I2221" s="215">
        <v>3227649</v>
      </c>
      <c r="J2221" s="213">
        <v>0</v>
      </c>
      <c r="K2221" s="216">
        <v>0</v>
      </c>
      <c r="L2221" s="215">
        <v>0</v>
      </c>
      <c r="M2221" s="213">
        <v>0</v>
      </c>
      <c r="N2221" s="216">
        <v>0</v>
      </c>
      <c r="O2221" s="215">
        <v>0</v>
      </c>
      <c r="P2221" s="213">
        <v>0</v>
      </c>
      <c r="Q2221" s="216">
        <v>0</v>
      </c>
      <c r="R2221" s="215">
        <v>0</v>
      </c>
      <c r="S2221" s="213">
        <v>1410</v>
      </c>
      <c r="T2221" s="214">
        <v>2289.1127649999999</v>
      </c>
      <c r="U2221" s="217">
        <v>3227649</v>
      </c>
      <c r="V2221" s="213">
        <v>273</v>
      </c>
      <c r="W2221" s="216">
        <v>2289.1208790000001</v>
      </c>
      <c r="X2221" s="215">
        <v>624930</v>
      </c>
      <c r="Y2221" s="213">
        <v>0</v>
      </c>
      <c r="Z2221" s="216">
        <v>0</v>
      </c>
      <c r="AA2221" s="215">
        <v>0</v>
      </c>
      <c r="AB2221" s="213">
        <v>30</v>
      </c>
      <c r="AC2221" s="216">
        <v>2289.2333330000001</v>
      </c>
      <c r="AD2221" s="215">
        <v>68677</v>
      </c>
      <c r="AE2221" s="213">
        <v>0</v>
      </c>
      <c r="AF2221" s="216">
        <v>0</v>
      </c>
      <c r="AG2221" s="215">
        <v>0</v>
      </c>
      <c r="AH2221" s="213">
        <v>303</v>
      </c>
      <c r="AI2221" s="214">
        <v>2289.1320129999999</v>
      </c>
      <c r="AJ2221" s="215">
        <v>693607</v>
      </c>
      <c r="AK2221" s="218">
        <v>1107</v>
      </c>
      <c r="AL2221" s="214">
        <v>2289.1086</v>
      </c>
      <c r="AM2221" s="215">
        <v>2534042</v>
      </c>
      <c r="AN2221" s="229">
        <f t="shared" si="396"/>
        <v>9.2466394672140195E-4</v>
      </c>
      <c r="AO2221" s="230">
        <f t="shared" si="397"/>
        <v>0.78510638297872337</v>
      </c>
      <c r="AP2221" s="38" t="s">
        <v>2</v>
      </c>
      <c r="AQ2221" s="38" t="str">
        <f t="shared" si="398"/>
        <v>상품</v>
      </c>
      <c r="AR2221" s="40">
        <f t="shared" si="399"/>
        <v>0</v>
      </c>
      <c r="AS2221" s="41">
        <f t="shared" si="400"/>
        <v>0</v>
      </c>
      <c r="AT2221" s="42">
        <f t="shared" si="401"/>
        <v>2534042</v>
      </c>
      <c r="AU2221" s="43">
        <f t="shared" si="402"/>
        <v>2534042</v>
      </c>
      <c r="AV2221" s="95">
        <f t="shared" si="405"/>
        <v>2534043.2201999999</v>
      </c>
      <c r="AW2221" s="61" t="str">
        <f t="shared" si="405"/>
        <v/>
      </c>
      <c r="AX2221" s="61" t="str">
        <f t="shared" si="405"/>
        <v/>
      </c>
      <c r="AY2221" s="61" t="str">
        <f t="shared" si="405"/>
        <v/>
      </c>
      <c r="AZ2221" s="44" t="str">
        <f t="shared" si="405"/>
        <v/>
      </c>
      <c r="BA2221" s="45"/>
      <c r="BB2221" s="97">
        <v>1107</v>
      </c>
      <c r="BC2221" s="98">
        <v>0</v>
      </c>
      <c r="BD2221" s="98">
        <v>0</v>
      </c>
      <c r="BE2221" s="98">
        <v>0</v>
      </c>
      <c r="BF2221" s="98">
        <v>0</v>
      </c>
      <c r="BG2221" s="99">
        <f t="shared" si="395"/>
        <v>1107</v>
      </c>
      <c r="BH2221" s="52">
        <f t="shared" si="403"/>
        <v>0</v>
      </c>
      <c r="BI2221" s="53">
        <f>IFERROR(IF(ROUND(V2221/((D2221+AK2221)/2),1)&lt;0,0,ROUND(V2221/((D2221+AK2221)/2),1)),0)</f>
        <v>0.5</v>
      </c>
      <c r="BJ2221" s="55" t="str">
        <f>IF(AK2221=0,"정상",IF(AP2221="악성","악성",IF(AND(BL2221&gt;3,BI2221&lt;0.5),"악성",IF(AND(AP2221="정상",BL2221&lt;=3),"정상",IF(BI2221&gt;1,"정상","부진")))))</f>
        <v>부진</v>
      </c>
      <c r="BK2221" s="54">
        <v>46113</v>
      </c>
      <c r="BL2221" s="52">
        <f t="shared" si="404"/>
        <v>6</v>
      </c>
    </row>
    <row r="2222" spans="1:64" ht="17.100000000000001" customHeight="1">
      <c r="A2222" s="58" t="s">
        <v>5</v>
      </c>
      <c r="B2222" s="57" t="s">
        <v>5819</v>
      </c>
      <c r="C2222" s="56" t="s">
        <v>5820</v>
      </c>
      <c r="D2222" s="213">
        <v>0</v>
      </c>
      <c r="E2222" s="214">
        <v>0</v>
      </c>
      <c r="F2222" s="215">
        <v>0</v>
      </c>
      <c r="G2222" s="213">
        <v>690</v>
      </c>
      <c r="H2222" s="216">
        <v>2289.1101440000002</v>
      </c>
      <c r="I2222" s="215">
        <v>1579486</v>
      </c>
      <c r="J2222" s="213">
        <v>0</v>
      </c>
      <c r="K2222" s="216">
        <v>0</v>
      </c>
      <c r="L2222" s="215">
        <v>0</v>
      </c>
      <c r="M2222" s="213">
        <v>0</v>
      </c>
      <c r="N2222" s="216">
        <v>0</v>
      </c>
      <c r="O2222" s="215">
        <v>0</v>
      </c>
      <c r="P2222" s="213">
        <v>0</v>
      </c>
      <c r="Q2222" s="216">
        <v>0</v>
      </c>
      <c r="R2222" s="215">
        <v>0</v>
      </c>
      <c r="S2222" s="213">
        <v>690</v>
      </c>
      <c r="T2222" s="214">
        <v>2289.1101440000002</v>
      </c>
      <c r="U2222" s="217">
        <v>1579486</v>
      </c>
      <c r="V2222" s="213">
        <v>206</v>
      </c>
      <c r="W2222" s="216">
        <v>2289.1165040000001</v>
      </c>
      <c r="X2222" s="215">
        <v>471558</v>
      </c>
      <c r="Y2222" s="213">
        <v>0</v>
      </c>
      <c r="Z2222" s="216">
        <v>0</v>
      </c>
      <c r="AA2222" s="215">
        <v>0</v>
      </c>
      <c r="AB2222" s="213">
        <v>30</v>
      </c>
      <c r="AC2222" s="216">
        <v>2289.1999999999998</v>
      </c>
      <c r="AD2222" s="215">
        <v>68676</v>
      </c>
      <c r="AE2222" s="213">
        <v>0</v>
      </c>
      <c r="AF2222" s="216">
        <v>0</v>
      </c>
      <c r="AG2222" s="215">
        <v>0</v>
      </c>
      <c r="AH2222" s="213">
        <v>236</v>
      </c>
      <c r="AI2222" s="214">
        <v>2289.1271179999999</v>
      </c>
      <c r="AJ2222" s="215">
        <v>540234</v>
      </c>
      <c r="AK2222" s="218">
        <v>454</v>
      </c>
      <c r="AL2222" s="214">
        <v>2289.1025</v>
      </c>
      <c r="AM2222" s="215">
        <v>1039252</v>
      </c>
      <c r="AN2222" s="229">
        <f t="shared" si="396"/>
        <v>3.792197824495847E-4</v>
      </c>
      <c r="AO2222" s="230">
        <f t="shared" si="397"/>
        <v>0.65797101449275364</v>
      </c>
      <c r="AP2222" s="38" t="s">
        <v>2</v>
      </c>
      <c r="AQ2222" s="38" t="str">
        <f t="shared" si="398"/>
        <v>상품</v>
      </c>
      <c r="AR2222" s="40">
        <f t="shared" si="399"/>
        <v>0</v>
      </c>
      <c r="AS2222" s="41">
        <f t="shared" si="400"/>
        <v>0</v>
      </c>
      <c r="AT2222" s="42">
        <f t="shared" si="401"/>
        <v>1039252</v>
      </c>
      <c r="AU2222" s="43">
        <f t="shared" si="402"/>
        <v>1039252</v>
      </c>
      <c r="AV2222" s="95">
        <f t="shared" si="405"/>
        <v>1039252.535</v>
      </c>
      <c r="AW2222" s="61" t="str">
        <f t="shared" si="405"/>
        <v/>
      </c>
      <c r="AX2222" s="61" t="str">
        <f t="shared" si="405"/>
        <v/>
      </c>
      <c r="AY2222" s="61" t="str">
        <f t="shared" si="405"/>
        <v/>
      </c>
      <c r="AZ2222" s="44" t="str">
        <f t="shared" si="405"/>
        <v/>
      </c>
      <c r="BA2222" s="45"/>
      <c r="BB2222" s="97">
        <v>454</v>
      </c>
      <c r="BC2222" s="98">
        <v>0</v>
      </c>
      <c r="BD2222" s="98">
        <v>0</v>
      </c>
      <c r="BE2222" s="98">
        <v>0</v>
      </c>
      <c r="BF2222" s="98">
        <v>0</v>
      </c>
      <c r="BG2222" s="99">
        <f t="shared" si="395"/>
        <v>454</v>
      </c>
      <c r="BH2222" s="52">
        <f t="shared" si="403"/>
        <v>0</v>
      </c>
      <c r="BI2222" s="53">
        <f>IFERROR(IF(ROUND(V2222/((D2222+AK2222)/2),1)&lt;0,0,ROUND(V2222/((D2222+AK2222)/2),1)),0)</f>
        <v>0.9</v>
      </c>
      <c r="BJ2222" s="55" t="str">
        <f>IF(AK2222=0,"정상",IF(AP2222="악성","악성",IF(AND(BL2222&gt;3,BI2222&lt;0.5),"악성",IF(AND(AP2222="정상",BL2222&lt;=3),"정상",IF(BI2222&gt;1,"정상","부진")))))</f>
        <v>부진</v>
      </c>
      <c r="BK2222" s="54">
        <v>46113</v>
      </c>
      <c r="BL2222" s="52">
        <f t="shared" si="404"/>
        <v>6</v>
      </c>
    </row>
    <row r="2223" spans="1:64" ht="17.100000000000001" customHeight="1">
      <c r="A2223" s="58" t="s">
        <v>5</v>
      </c>
      <c r="B2223" s="57" t="s">
        <v>5821</v>
      </c>
      <c r="C2223" s="56" t="s">
        <v>5822</v>
      </c>
      <c r="D2223" s="213">
        <v>0</v>
      </c>
      <c r="E2223" s="214">
        <v>0</v>
      </c>
      <c r="F2223" s="215">
        <v>0</v>
      </c>
      <c r="G2223" s="213">
        <v>690</v>
      </c>
      <c r="H2223" s="216">
        <v>2289.2202889999999</v>
      </c>
      <c r="I2223" s="215">
        <v>1579562</v>
      </c>
      <c r="J2223" s="213">
        <v>0</v>
      </c>
      <c r="K2223" s="216">
        <v>0</v>
      </c>
      <c r="L2223" s="215">
        <v>0</v>
      </c>
      <c r="M2223" s="213">
        <v>0</v>
      </c>
      <c r="N2223" s="216">
        <v>0</v>
      </c>
      <c r="O2223" s="215">
        <v>0</v>
      </c>
      <c r="P2223" s="213">
        <v>0</v>
      </c>
      <c r="Q2223" s="216">
        <v>0</v>
      </c>
      <c r="R2223" s="215">
        <v>0</v>
      </c>
      <c r="S2223" s="213">
        <v>690</v>
      </c>
      <c r="T2223" s="214">
        <v>2289.2202889999999</v>
      </c>
      <c r="U2223" s="217">
        <v>1579562</v>
      </c>
      <c r="V2223" s="213">
        <v>107</v>
      </c>
      <c r="W2223" s="216">
        <v>2289.2429900000002</v>
      </c>
      <c r="X2223" s="215">
        <v>244949</v>
      </c>
      <c r="Y2223" s="213">
        <v>0</v>
      </c>
      <c r="Z2223" s="216">
        <v>0</v>
      </c>
      <c r="AA2223" s="215">
        <v>0</v>
      </c>
      <c r="AB2223" s="213">
        <v>20</v>
      </c>
      <c r="AC2223" s="216">
        <v>2289.35</v>
      </c>
      <c r="AD2223" s="215">
        <v>45787</v>
      </c>
      <c r="AE2223" s="213">
        <v>0</v>
      </c>
      <c r="AF2223" s="216">
        <v>0</v>
      </c>
      <c r="AG2223" s="215">
        <v>0</v>
      </c>
      <c r="AH2223" s="213">
        <v>127</v>
      </c>
      <c r="AI2223" s="214">
        <v>2289.2598419999999</v>
      </c>
      <c r="AJ2223" s="215">
        <v>290736</v>
      </c>
      <c r="AK2223" s="218">
        <v>563</v>
      </c>
      <c r="AL2223" s="214">
        <v>2289.2139999999999</v>
      </c>
      <c r="AM2223" s="215">
        <v>1288826</v>
      </c>
      <c r="AN2223" s="229">
        <f t="shared" si="396"/>
        <v>4.7028854920208807E-4</v>
      </c>
      <c r="AO2223" s="230">
        <f t="shared" si="397"/>
        <v>0.81594202898550727</v>
      </c>
      <c r="AP2223" s="38" t="s">
        <v>2</v>
      </c>
      <c r="AQ2223" s="38" t="str">
        <f t="shared" si="398"/>
        <v>상품</v>
      </c>
      <c r="AR2223" s="40">
        <f t="shared" si="399"/>
        <v>0</v>
      </c>
      <c r="AS2223" s="41">
        <f t="shared" si="400"/>
        <v>0</v>
      </c>
      <c r="AT2223" s="42">
        <f t="shared" si="401"/>
        <v>1288826</v>
      </c>
      <c r="AU2223" s="43">
        <f t="shared" si="402"/>
        <v>1288826</v>
      </c>
      <c r="AV2223" s="95">
        <f t="shared" si="405"/>
        <v>1288827.4820000001</v>
      </c>
      <c r="AW2223" s="61" t="str">
        <f t="shared" si="405"/>
        <v/>
      </c>
      <c r="AX2223" s="61" t="str">
        <f t="shared" si="405"/>
        <v/>
      </c>
      <c r="AY2223" s="61" t="str">
        <f t="shared" si="405"/>
        <v/>
      </c>
      <c r="AZ2223" s="44" t="str">
        <f t="shared" si="405"/>
        <v/>
      </c>
      <c r="BA2223" s="45"/>
      <c r="BB2223" s="97">
        <v>563</v>
      </c>
      <c r="BC2223" s="98">
        <v>0</v>
      </c>
      <c r="BD2223" s="98">
        <v>0</v>
      </c>
      <c r="BE2223" s="98">
        <v>0</v>
      </c>
      <c r="BF2223" s="98">
        <v>0</v>
      </c>
      <c r="BG2223" s="99">
        <f t="shared" si="395"/>
        <v>563</v>
      </c>
      <c r="BH2223" s="52">
        <f t="shared" si="403"/>
        <v>0</v>
      </c>
      <c r="BI2223" s="53">
        <f>IFERROR(IF(ROUND(V2223/((D2223+AK2223)/2),1)&lt;0,0,ROUND(V2223/((D2223+AK2223)/2),1)),0)</f>
        <v>0.4</v>
      </c>
      <c r="BJ2223" s="55" t="str">
        <f>IF(AK2223=0,"정상",IF(AP2223="악성","악성",IF(AND(BL2223&gt;3,BI2223&lt;0.5),"악성",IF(AND(AP2223="정상",BL2223&lt;=3),"정상",IF(BI2223&gt;1,"정상","부진")))))</f>
        <v>악성</v>
      </c>
      <c r="BK2223" s="54">
        <v>46113</v>
      </c>
      <c r="BL2223" s="52">
        <f t="shared" si="404"/>
        <v>6</v>
      </c>
    </row>
    <row r="2224" spans="1:64" ht="17.100000000000001" customHeight="1">
      <c r="A2224" s="58" t="s">
        <v>5</v>
      </c>
      <c r="B2224" s="57" t="s">
        <v>5944</v>
      </c>
      <c r="C2224" s="56" t="s">
        <v>5945</v>
      </c>
      <c r="D2224" s="213">
        <v>0</v>
      </c>
      <c r="E2224" s="214">
        <v>0</v>
      </c>
      <c r="F2224" s="215">
        <v>0</v>
      </c>
      <c r="G2224" s="213">
        <v>3600</v>
      </c>
      <c r="H2224" s="216">
        <v>3103.143055</v>
      </c>
      <c r="I2224" s="215">
        <v>11171315</v>
      </c>
      <c r="J2224" s="213">
        <v>0</v>
      </c>
      <c r="K2224" s="216">
        <v>0</v>
      </c>
      <c r="L2224" s="215">
        <v>0</v>
      </c>
      <c r="M2224" s="213">
        <v>0</v>
      </c>
      <c r="N2224" s="216">
        <v>0</v>
      </c>
      <c r="O2224" s="215">
        <v>0</v>
      </c>
      <c r="P2224" s="213">
        <v>0</v>
      </c>
      <c r="Q2224" s="216">
        <v>0</v>
      </c>
      <c r="R2224" s="215">
        <v>0</v>
      </c>
      <c r="S2224" s="213">
        <v>3600</v>
      </c>
      <c r="T2224" s="214">
        <v>3103.143055</v>
      </c>
      <c r="U2224" s="217">
        <v>11171315</v>
      </c>
      <c r="V2224" s="213">
        <v>1569</v>
      </c>
      <c r="W2224" s="216">
        <v>3103.1446780000001</v>
      </c>
      <c r="X2224" s="215">
        <v>4868834</v>
      </c>
      <c r="Y2224" s="213">
        <v>0</v>
      </c>
      <c r="Z2224" s="216">
        <v>0</v>
      </c>
      <c r="AA2224" s="215">
        <v>0</v>
      </c>
      <c r="AB2224" s="213">
        <v>24</v>
      </c>
      <c r="AC2224" s="216">
        <v>3103.1666660000001</v>
      </c>
      <c r="AD2224" s="215">
        <v>74476</v>
      </c>
      <c r="AE2224" s="213">
        <v>0</v>
      </c>
      <c r="AF2224" s="216">
        <v>0</v>
      </c>
      <c r="AG2224" s="215">
        <v>0</v>
      </c>
      <c r="AH2224" s="213">
        <v>1593</v>
      </c>
      <c r="AI2224" s="214">
        <v>3103.1450089999998</v>
      </c>
      <c r="AJ2224" s="215">
        <v>4943310</v>
      </c>
      <c r="AK2224" s="218">
        <v>2007</v>
      </c>
      <c r="AL2224" s="214">
        <v>3103.1417999999999</v>
      </c>
      <c r="AM2224" s="215">
        <v>6228005</v>
      </c>
      <c r="AN2224" s="229">
        <f t="shared" si="396"/>
        <v>2.2725794140352152E-3</v>
      </c>
      <c r="AO2224" s="230">
        <f t="shared" si="397"/>
        <v>0.5575</v>
      </c>
      <c r="AP2224" s="38" t="s">
        <v>2</v>
      </c>
      <c r="AQ2224" s="38" t="str">
        <f t="shared" si="398"/>
        <v>상품</v>
      </c>
      <c r="AR2224" s="40">
        <f t="shared" si="399"/>
        <v>0</v>
      </c>
      <c r="AS2224" s="41">
        <f t="shared" si="400"/>
        <v>0</v>
      </c>
      <c r="AT2224" s="42">
        <f t="shared" si="401"/>
        <v>6228005</v>
      </c>
      <c r="AU2224" s="43">
        <f t="shared" si="402"/>
        <v>6228005</v>
      </c>
      <c r="AV2224" s="95">
        <f t="shared" si="405"/>
        <v>6228005.5926000001</v>
      </c>
      <c r="AW2224" s="61" t="str">
        <f t="shared" si="405"/>
        <v/>
      </c>
      <c r="AX2224" s="61" t="str">
        <f t="shared" si="405"/>
        <v/>
      </c>
      <c r="AY2224" s="61" t="str">
        <f t="shared" si="405"/>
        <v/>
      </c>
      <c r="AZ2224" s="44" t="str">
        <f t="shared" si="405"/>
        <v/>
      </c>
      <c r="BA2224" s="45"/>
      <c r="BB2224" s="97">
        <v>2007</v>
      </c>
      <c r="BC2224" s="98">
        <v>0</v>
      </c>
      <c r="BD2224" s="98">
        <v>0</v>
      </c>
      <c r="BE2224" s="98">
        <v>0</v>
      </c>
      <c r="BF2224" s="98">
        <v>0</v>
      </c>
      <c r="BG2224" s="99">
        <f t="shared" si="395"/>
        <v>2007</v>
      </c>
      <c r="BH2224" s="52">
        <f t="shared" si="403"/>
        <v>0</v>
      </c>
      <c r="BI2224" s="53">
        <f>IFERROR(IF(ROUND(V2224/((D2224+AK2224)/2),1)&lt;0,0,ROUND(V2224/((D2224+AK2224)/2),1)),0)</f>
        <v>1.6</v>
      </c>
      <c r="BJ2224" s="55" t="str">
        <f>IF(AK2224=0,"정상",IF(AP2224="악성","악성",IF(AND(BL2224&gt;3,BI2224&lt;0.5),"악성",IF(AND(AP2224="정상",BL2224&lt;=3),"정상",IF(BI2224&gt;1,"정상","부진")))))</f>
        <v>정상</v>
      </c>
      <c r="BK2224" s="54">
        <v>46143</v>
      </c>
      <c r="BL2224" s="52">
        <f t="shared" si="404"/>
        <v>5</v>
      </c>
    </row>
    <row r="2225" spans="1:64" ht="17.100000000000001" customHeight="1">
      <c r="A2225" s="58" t="s">
        <v>5</v>
      </c>
      <c r="B2225" s="57" t="s">
        <v>5946</v>
      </c>
      <c r="C2225" s="56" t="s">
        <v>5947</v>
      </c>
      <c r="D2225" s="213">
        <v>0</v>
      </c>
      <c r="E2225" s="214">
        <v>0</v>
      </c>
      <c r="F2225" s="215">
        <v>0</v>
      </c>
      <c r="G2225" s="213">
        <v>3600</v>
      </c>
      <c r="H2225" s="216">
        <v>3103.143055</v>
      </c>
      <c r="I2225" s="215">
        <v>11171315</v>
      </c>
      <c r="J2225" s="213">
        <v>0</v>
      </c>
      <c r="K2225" s="216">
        <v>0</v>
      </c>
      <c r="L2225" s="215">
        <v>0</v>
      </c>
      <c r="M2225" s="213">
        <v>0</v>
      </c>
      <c r="N2225" s="216">
        <v>0</v>
      </c>
      <c r="O2225" s="215">
        <v>0</v>
      </c>
      <c r="P2225" s="213">
        <v>0</v>
      </c>
      <c r="Q2225" s="216">
        <v>0</v>
      </c>
      <c r="R2225" s="215">
        <v>0</v>
      </c>
      <c r="S2225" s="213">
        <v>3600</v>
      </c>
      <c r="T2225" s="214">
        <v>3103.143055</v>
      </c>
      <c r="U2225" s="217">
        <v>11171315</v>
      </c>
      <c r="V2225" s="213">
        <v>1771</v>
      </c>
      <c r="W2225" s="216">
        <v>3103.143986</v>
      </c>
      <c r="X2225" s="215">
        <v>5495668</v>
      </c>
      <c r="Y2225" s="213">
        <v>0</v>
      </c>
      <c r="Z2225" s="216">
        <v>0</v>
      </c>
      <c r="AA2225" s="215">
        <v>0</v>
      </c>
      <c r="AB2225" s="213">
        <v>27</v>
      </c>
      <c r="AC2225" s="216">
        <v>3103.1481480000002</v>
      </c>
      <c r="AD2225" s="215">
        <v>83785</v>
      </c>
      <c r="AE2225" s="213">
        <v>0</v>
      </c>
      <c r="AF2225" s="216">
        <v>0</v>
      </c>
      <c r="AG2225" s="215">
        <v>0</v>
      </c>
      <c r="AH2225" s="213">
        <v>1798</v>
      </c>
      <c r="AI2225" s="214">
        <v>3103.1440480000001</v>
      </c>
      <c r="AJ2225" s="215">
        <v>5579453</v>
      </c>
      <c r="AK2225" s="218">
        <v>1802</v>
      </c>
      <c r="AL2225" s="214">
        <v>3103.1423</v>
      </c>
      <c r="AM2225" s="215">
        <v>5591862</v>
      </c>
      <c r="AN2225" s="229">
        <f t="shared" si="396"/>
        <v>2.0404528363939635E-3</v>
      </c>
      <c r="AO2225" s="230">
        <f t="shared" si="397"/>
        <v>0.50055555555555553</v>
      </c>
      <c r="AP2225" s="38" t="s">
        <v>2</v>
      </c>
      <c r="AQ2225" s="38" t="str">
        <f t="shared" si="398"/>
        <v>상품</v>
      </c>
      <c r="AR2225" s="40">
        <f t="shared" si="399"/>
        <v>0</v>
      </c>
      <c r="AS2225" s="41">
        <f t="shared" si="400"/>
        <v>0</v>
      </c>
      <c r="AT2225" s="42">
        <f t="shared" si="401"/>
        <v>5591862</v>
      </c>
      <c r="AU2225" s="43">
        <f t="shared" si="402"/>
        <v>5591862</v>
      </c>
      <c r="AV2225" s="95">
        <f t="shared" si="405"/>
        <v>5591862.4245999996</v>
      </c>
      <c r="AW2225" s="61" t="str">
        <f t="shared" si="405"/>
        <v/>
      </c>
      <c r="AX2225" s="61" t="str">
        <f t="shared" si="405"/>
        <v/>
      </c>
      <c r="AY2225" s="61" t="str">
        <f t="shared" si="405"/>
        <v/>
      </c>
      <c r="AZ2225" s="44" t="str">
        <f t="shared" si="405"/>
        <v/>
      </c>
      <c r="BA2225" s="45"/>
      <c r="BB2225" s="97">
        <v>1802</v>
      </c>
      <c r="BC2225" s="98">
        <v>0</v>
      </c>
      <c r="BD2225" s="98">
        <v>0</v>
      </c>
      <c r="BE2225" s="98">
        <v>0</v>
      </c>
      <c r="BF2225" s="98">
        <v>0</v>
      </c>
      <c r="BG2225" s="99">
        <f t="shared" si="395"/>
        <v>1802</v>
      </c>
      <c r="BH2225" s="52">
        <f t="shared" si="403"/>
        <v>0</v>
      </c>
      <c r="BI2225" s="53">
        <f>IFERROR(IF(ROUND(V2225/((D2225+AK2225)/2),1)&lt;0,0,ROUND(V2225/((D2225+AK2225)/2),1)),0)</f>
        <v>2</v>
      </c>
      <c r="BJ2225" s="55" t="str">
        <f>IF(AK2225=0,"정상",IF(AP2225="악성","악성",IF(AND(BL2225&gt;3,BI2225&lt;0.5),"악성",IF(AND(AP2225="정상",BL2225&lt;=3),"정상",IF(BI2225&gt;1,"정상","부진")))))</f>
        <v>정상</v>
      </c>
      <c r="BK2225" s="54">
        <v>46143</v>
      </c>
      <c r="BL2225" s="52">
        <f t="shared" si="404"/>
        <v>5</v>
      </c>
    </row>
    <row r="2226" spans="1:64" ht="17.100000000000001" customHeight="1">
      <c r="A2226" s="58" t="s">
        <v>5</v>
      </c>
      <c r="B2226" s="57" t="s">
        <v>5948</v>
      </c>
      <c r="C2226" s="56" t="s">
        <v>5949</v>
      </c>
      <c r="D2226" s="213">
        <v>0</v>
      </c>
      <c r="E2226" s="214">
        <v>0</v>
      </c>
      <c r="F2226" s="215">
        <v>0</v>
      </c>
      <c r="G2226" s="213">
        <v>4800</v>
      </c>
      <c r="H2226" s="216">
        <v>3103.1435409999999</v>
      </c>
      <c r="I2226" s="215">
        <v>14895089</v>
      </c>
      <c r="J2226" s="213">
        <v>0</v>
      </c>
      <c r="K2226" s="216">
        <v>0</v>
      </c>
      <c r="L2226" s="215">
        <v>0</v>
      </c>
      <c r="M2226" s="213">
        <v>0</v>
      </c>
      <c r="N2226" s="216">
        <v>0</v>
      </c>
      <c r="O2226" s="215">
        <v>0</v>
      </c>
      <c r="P2226" s="213">
        <v>0</v>
      </c>
      <c r="Q2226" s="216">
        <v>0</v>
      </c>
      <c r="R2226" s="215">
        <v>0</v>
      </c>
      <c r="S2226" s="213">
        <v>4800</v>
      </c>
      <c r="T2226" s="214">
        <v>3103.1435409999999</v>
      </c>
      <c r="U2226" s="217">
        <v>14895089</v>
      </c>
      <c r="V2226" s="213">
        <v>2084</v>
      </c>
      <c r="W2226" s="216">
        <v>3103.1449130000001</v>
      </c>
      <c r="X2226" s="215">
        <v>6466954</v>
      </c>
      <c r="Y2226" s="213">
        <v>0</v>
      </c>
      <c r="Z2226" s="216">
        <v>0</v>
      </c>
      <c r="AA2226" s="215">
        <v>0</v>
      </c>
      <c r="AB2226" s="213">
        <v>27</v>
      </c>
      <c r="AC2226" s="216">
        <v>3103.1481480000002</v>
      </c>
      <c r="AD2226" s="215">
        <v>83785</v>
      </c>
      <c r="AE2226" s="213">
        <v>0</v>
      </c>
      <c r="AF2226" s="216">
        <v>0</v>
      </c>
      <c r="AG2226" s="215">
        <v>0</v>
      </c>
      <c r="AH2226" s="213">
        <v>2111</v>
      </c>
      <c r="AI2226" s="214">
        <v>3103.1449539999999</v>
      </c>
      <c r="AJ2226" s="215">
        <v>6550739</v>
      </c>
      <c r="AK2226" s="218">
        <v>2689</v>
      </c>
      <c r="AL2226" s="214">
        <v>3103.1426999999999</v>
      </c>
      <c r="AM2226" s="215">
        <v>8344350</v>
      </c>
      <c r="AN2226" s="229">
        <f t="shared" si="396"/>
        <v>3.044827040682329E-3</v>
      </c>
      <c r="AO2226" s="230">
        <f t="shared" si="397"/>
        <v>0.56020833333333331</v>
      </c>
      <c r="AP2226" s="38" t="s">
        <v>2</v>
      </c>
      <c r="AQ2226" s="38" t="str">
        <f t="shared" si="398"/>
        <v>상품</v>
      </c>
      <c r="AR2226" s="40">
        <f t="shared" si="399"/>
        <v>0</v>
      </c>
      <c r="AS2226" s="41">
        <f t="shared" si="400"/>
        <v>0</v>
      </c>
      <c r="AT2226" s="42">
        <f t="shared" si="401"/>
        <v>8344350</v>
      </c>
      <c r="AU2226" s="43">
        <f t="shared" si="402"/>
        <v>8344350</v>
      </c>
      <c r="AV2226" s="95">
        <f t="shared" si="405"/>
        <v>8344350.7202999992</v>
      </c>
      <c r="AW2226" s="61" t="str">
        <f t="shared" si="405"/>
        <v/>
      </c>
      <c r="AX2226" s="61" t="str">
        <f t="shared" si="405"/>
        <v/>
      </c>
      <c r="AY2226" s="61" t="str">
        <f t="shared" si="405"/>
        <v/>
      </c>
      <c r="AZ2226" s="44" t="str">
        <f t="shared" si="405"/>
        <v/>
      </c>
      <c r="BA2226" s="45"/>
      <c r="BB2226" s="97">
        <v>2689</v>
      </c>
      <c r="BC2226" s="98">
        <v>0</v>
      </c>
      <c r="BD2226" s="98">
        <v>0</v>
      </c>
      <c r="BE2226" s="98">
        <v>0</v>
      </c>
      <c r="BF2226" s="98">
        <v>0</v>
      </c>
      <c r="BG2226" s="99">
        <f t="shared" si="395"/>
        <v>2689</v>
      </c>
      <c r="BH2226" s="52">
        <f t="shared" si="403"/>
        <v>0</v>
      </c>
      <c r="BI2226" s="53">
        <f>IFERROR(IF(ROUND(V2226/((D2226+AK2226)/2),1)&lt;0,0,ROUND(V2226/((D2226+AK2226)/2),1)),0)</f>
        <v>1.6</v>
      </c>
      <c r="BJ2226" s="55" t="str">
        <f>IF(AK2226=0,"정상",IF(AP2226="악성","악성",IF(AND(BL2226&gt;3,BI2226&lt;0.5),"악성",IF(AND(AP2226="정상",BL2226&lt;=3),"정상",IF(BI2226&gt;1,"정상","부진")))))</f>
        <v>정상</v>
      </c>
      <c r="BK2226" s="54">
        <v>46143</v>
      </c>
      <c r="BL2226" s="52">
        <f t="shared" si="404"/>
        <v>5</v>
      </c>
    </row>
    <row r="2227" spans="1:64" ht="17.100000000000001" customHeight="1">
      <c r="A2227" s="58" t="s">
        <v>5</v>
      </c>
      <c r="B2227" s="57" t="s">
        <v>5950</v>
      </c>
      <c r="C2227" s="56" t="s">
        <v>5951</v>
      </c>
      <c r="D2227" s="213">
        <v>0</v>
      </c>
      <c r="E2227" s="214">
        <v>0</v>
      </c>
      <c r="F2227" s="215">
        <v>0</v>
      </c>
      <c r="G2227" s="213">
        <v>2700</v>
      </c>
      <c r="H2227" s="216">
        <v>6811.7788879999998</v>
      </c>
      <c r="I2227" s="215">
        <v>18391803</v>
      </c>
      <c r="J2227" s="213">
        <v>0</v>
      </c>
      <c r="K2227" s="216">
        <v>0</v>
      </c>
      <c r="L2227" s="215">
        <v>0</v>
      </c>
      <c r="M2227" s="213">
        <v>0</v>
      </c>
      <c r="N2227" s="216">
        <v>0</v>
      </c>
      <c r="O2227" s="215">
        <v>0</v>
      </c>
      <c r="P2227" s="213">
        <v>0</v>
      </c>
      <c r="Q2227" s="216">
        <v>0</v>
      </c>
      <c r="R2227" s="215">
        <v>0</v>
      </c>
      <c r="S2227" s="213">
        <v>2700</v>
      </c>
      <c r="T2227" s="214">
        <v>6811.7788879999998</v>
      </c>
      <c r="U2227" s="217">
        <v>18391803</v>
      </c>
      <c r="V2227" s="213">
        <v>1192</v>
      </c>
      <c r="W2227" s="216">
        <v>6811.7802009999996</v>
      </c>
      <c r="X2227" s="215">
        <v>8119642</v>
      </c>
      <c r="Y2227" s="213">
        <v>0</v>
      </c>
      <c r="Z2227" s="216">
        <v>0</v>
      </c>
      <c r="AA2227" s="215">
        <v>0</v>
      </c>
      <c r="AB2227" s="213">
        <v>1</v>
      </c>
      <c r="AC2227" s="216">
        <v>6812</v>
      </c>
      <c r="AD2227" s="215">
        <v>6812</v>
      </c>
      <c r="AE2227" s="213">
        <v>0</v>
      </c>
      <c r="AF2227" s="216">
        <v>0</v>
      </c>
      <c r="AG2227" s="215">
        <v>0</v>
      </c>
      <c r="AH2227" s="213">
        <v>1193</v>
      </c>
      <c r="AI2227" s="214">
        <v>6811.780385</v>
      </c>
      <c r="AJ2227" s="215">
        <v>8126454</v>
      </c>
      <c r="AK2227" s="218">
        <v>1507</v>
      </c>
      <c r="AL2227" s="214">
        <v>6811.7781999999997</v>
      </c>
      <c r="AM2227" s="215">
        <v>10265349</v>
      </c>
      <c r="AN2227" s="229">
        <f t="shared" si="396"/>
        <v>3.7457935270262281E-3</v>
      </c>
      <c r="AO2227" s="230">
        <f t="shared" si="397"/>
        <v>0.55814814814814817</v>
      </c>
      <c r="AP2227" s="38" t="s">
        <v>2</v>
      </c>
      <c r="AQ2227" s="38" t="str">
        <f t="shared" si="398"/>
        <v>상품</v>
      </c>
      <c r="AR2227" s="40">
        <f t="shared" si="399"/>
        <v>0</v>
      </c>
      <c r="AS2227" s="41">
        <f t="shared" si="400"/>
        <v>0</v>
      </c>
      <c r="AT2227" s="42">
        <f t="shared" si="401"/>
        <v>10265349</v>
      </c>
      <c r="AU2227" s="43">
        <f t="shared" si="402"/>
        <v>10265349</v>
      </c>
      <c r="AV2227" s="95">
        <f t="shared" si="405"/>
        <v>10265349.747399999</v>
      </c>
      <c r="AW2227" s="61" t="str">
        <f t="shared" si="405"/>
        <v/>
      </c>
      <c r="AX2227" s="61" t="str">
        <f t="shared" si="405"/>
        <v/>
      </c>
      <c r="AY2227" s="61" t="str">
        <f t="shared" si="405"/>
        <v/>
      </c>
      <c r="AZ2227" s="44" t="str">
        <f t="shared" si="405"/>
        <v/>
      </c>
      <c r="BA2227" s="45"/>
      <c r="BB2227" s="97">
        <v>1507</v>
      </c>
      <c r="BC2227" s="98">
        <v>0</v>
      </c>
      <c r="BD2227" s="98">
        <v>0</v>
      </c>
      <c r="BE2227" s="98">
        <v>0</v>
      </c>
      <c r="BF2227" s="98">
        <v>0</v>
      </c>
      <c r="BG2227" s="99">
        <f t="shared" si="395"/>
        <v>1507</v>
      </c>
      <c r="BH2227" s="52">
        <f t="shared" si="403"/>
        <v>0</v>
      </c>
      <c r="BI2227" s="53">
        <f>IFERROR(IF(ROUND(V2227/((D2227+AK2227)/2),1)&lt;0,0,ROUND(V2227/((D2227+AK2227)/2),1)),0)</f>
        <v>1.6</v>
      </c>
      <c r="BJ2227" s="55" t="str">
        <f>IF(AK2227=0,"정상",IF(AP2227="악성","악성",IF(AND(BL2227&gt;3,BI2227&lt;0.5),"악성",IF(AND(AP2227="정상",BL2227&lt;=3),"정상",IF(BI2227&gt;1,"정상","부진")))))</f>
        <v>정상</v>
      </c>
      <c r="BK2227" s="54">
        <v>46143</v>
      </c>
      <c r="BL2227" s="52">
        <f t="shared" si="404"/>
        <v>5</v>
      </c>
    </row>
    <row r="2228" spans="1:64" ht="17.100000000000001" customHeight="1">
      <c r="A2228" s="58" t="s">
        <v>5</v>
      </c>
      <c r="B2228" s="57" t="s">
        <v>5952</v>
      </c>
      <c r="C2228" s="56" t="s">
        <v>5953</v>
      </c>
      <c r="D2228" s="213">
        <v>0</v>
      </c>
      <c r="E2228" s="214">
        <v>0</v>
      </c>
      <c r="F2228" s="215">
        <v>0</v>
      </c>
      <c r="G2228" s="213">
        <v>2400</v>
      </c>
      <c r="H2228" s="216">
        <v>6811.7791660000003</v>
      </c>
      <c r="I2228" s="215">
        <v>16348270</v>
      </c>
      <c r="J2228" s="213">
        <v>0</v>
      </c>
      <c r="K2228" s="216">
        <v>0</v>
      </c>
      <c r="L2228" s="215">
        <v>0</v>
      </c>
      <c r="M2228" s="213">
        <v>0</v>
      </c>
      <c r="N2228" s="216">
        <v>0</v>
      </c>
      <c r="O2228" s="215">
        <v>0</v>
      </c>
      <c r="P2228" s="213">
        <v>0</v>
      </c>
      <c r="Q2228" s="216">
        <v>0</v>
      </c>
      <c r="R2228" s="215">
        <v>0</v>
      </c>
      <c r="S2228" s="213">
        <v>2400</v>
      </c>
      <c r="T2228" s="214">
        <v>6811.7791660000003</v>
      </c>
      <c r="U2228" s="217">
        <v>16348270</v>
      </c>
      <c r="V2228" s="213">
        <v>951</v>
      </c>
      <c r="W2228" s="216">
        <v>6811.7812819999999</v>
      </c>
      <c r="X2228" s="215">
        <v>6478004</v>
      </c>
      <c r="Y2228" s="213">
        <v>0</v>
      </c>
      <c r="Z2228" s="216">
        <v>0</v>
      </c>
      <c r="AA2228" s="215">
        <v>0</v>
      </c>
      <c r="AB2228" s="213">
        <v>22</v>
      </c>
      <c r="AC2228" s="216">
        <v>6811.8181809999996</v>
      </c>
      <c r="AD2228" s="215">
        <v>149860</v>
      </c>
      <c r="AE2228" s="213">
        <v>0</v>
      </c>
      <c r="AF2228" s="216">
        <v>0</v>
      </c>
      <c r="AG2228" s="215">
        <v>0</v>
      </c>
      <c r="AH2228" s="213">
        <v>973</v>
      </c>
      <c r="AI2228" s="214">
        <v>6811.7821169999997</v>
      </c>
      <c r="AJ2228" s="215">
        <v>6627864</v>
      </c>
      <c r="AK2228" s="218">
        <v>1427</v>
      </c>
      <c r="AL2228" s="214">
        <v>6811.7773999999999</v>
      </c>
      <c r="AM2228" s="215">
        <v>9720406</v>
      </c>
      <c r="AN2228" s="229">
        <f t="shared" si="396"/>
        <v>3.5469455422184777E-3</v>
      </c>
      <c r="AO2228" s="230">
        <f t="shared" si="397"/>
        <v>0.59458333333333335</v>
      </c>
      <c r="AP2228" s="38" t="s">
        <v>2</v>
      </c>
      <c r="AQ2228" s="38" t="str">
        <f t="shared" si="398"/>
        <v>상품</v>
      </c>
      <c r="AR2228" s="40">
        <f t="shared" si="399"/>
        <v>0</v>
      </c>
      <c r="AS2228" s="41">
        <f t="shared" si="400"/>
        <v>0</v>
      </c>
      <c r="AT2228" s="42">
        <f t="shared" si="401"/>
        <v>9720406</v>
      </c>
      <c r="AU2228" s="43">
        <f t="shared" si="402"/>
        <v>9720406</v>
      </c>
      <c r="AV2228" s="95">
        <f t="shared" si="405"/>
        <v>9720406.3498</v>
      </c>
      <c r="AW2228" s="61" t="str">
        <f t="shared" si="405"/>
        <v/>
      </c>
      <c r="AX2228" s="61" t="str">
        <f t="shared" si="405"/>
        <v/>
      </c>
      <c r="AY2228" s="61" t="str">
        <f t="shared" si="405"/>
        <v/>
      </c>
      <c r="AZ2228" s="44" t="str">
        <f t="shared" si="405"/>
        <v/>
      </c>
      <c r="BA2228" s="45"/>
      <c r="BB2228" s="97">
        <v>1427</v>
      </c>
      <c r="BC2228" s="98">
        <v>0</v>
      </c>
      <c r="BD2228" s="98">
        <v>0</v>
      </c>
      <c r="BE2228" s="98">
        <v>0</v>
      </c>
      <c r="BF2228" s="98">
        <v>0</v>
      </c>
      <c r="BG2228" s="99">
        <f t="shared" si="395"/>
        <v>1427</v>
      </c>
      <c r="BH2228" s="52">
        <f t="shared" si="403"/>
        <v>0</v>
      </c>
      <c r="BI2228" s="53">
        <f>IFERROR(IF(ROUND(V2228/((D2228+AK2228)/2),1)&lt;0,0,ROUND(V2228/((D2228+AK2228)/2),1)),0)</f>
        <v>1.3</v>
      </c>
      <c r="BJ2228" s="55" t="str">
        <f>IF(AK2228=0,"정상",IF(AP2228="악성","악성",IF(AND(BL2228&gt;3,BI2228&lt;0.5),"악성",IF(AND(AP2228="정상",BL2228&lt;=3),"정상",IF(BI2228&gt;1,"정상","부진")))))</f>
        <v>정상</v>
      </c>
      <c r="BK2228" s="54">
        <v>46143</v>
      </c>
      <c r="BL2228" s="52">
        <f t="shared" si="404"/>
        <v>5</v>
      </c>
    </row>
    <row r="2229" spans="1:64" ht="17.100000000000001" customHeight="1">
      <c r="A2229" s="58" t="s">
        <v>5</v>
      </c>
      <c r="B2229" s="57" t="s">
        <v>5954</v>
      </c>
      <c r="C2229" s="56" t="s">
        <v>5955</v>
      </c>
      <c r="D2229" s="213">
        <v>0</v>
      </c>
      <c r="E2229" s="214">
        <v>0</v>
      </c>
      <c r="F2229" s="215">
        <v>0</v>
      </c>
      <c r="G2229" s="213">
        <v>2700</v>
      </c>
      <c r="H2229" s="216">
        <v>6811.7788879999998</v>
      </c>
      <c r="I2229" s="215">
        <v>18391803</v>
      </c>
      <c r="J2229" s="213">
        <v>0</v>
      </c>
      <c r="K2229" s="216">
        <v>0</v>
      </c>
      <c r="L2229" s="215">
        <v>0</v>
      </c>
      <c r="M2229" s="213">
        <v>0</v>
      </c>
      <c r="N2229" s="216">
        <v>0</v>
      </c>
      <c r="O2229" s="215">
        <v>0</v>
      </c>
      <c r="P2229" s="213">
        <v>0</v>
      </c>
      <c r="Q2229" s="216">
        <v>0</v>
      </c>
      <c r="R2229" s="215">
        <v>0</v>
      </c>
      <c r="S2229" s="213">
        <v>2700</v>
      </c>
      <c r="T2229" s="214">
        <v>6811.7788879999998</v>
      </c>
      <c r="U2229" s="217">
        <v>18391803</v>
      </c>
      <c r="V2229" s="213">
        <v>1457</v>
      </c>
      <c r="W2229" s="216">
        <v>6811.7796840000001</v>
      </c>
      <c r="X2229" s="215">
        <v>9924763</v>
      </c>
      <c r="Y2229" s="213">
        <v>0</v>
      </c>
      <c r="Z2229" s="216">
        <v>0</v>
      </c>
      <c r="AA2229" s="215">
        <v>0</v>
      </c>
      <c r="AB2229" s="213">
        <v>24</v>
      </c>
      <c r="AC2229" s="216">
        <v>6811.8333329999996</v>
      </c>
      <c r="AD2229" s="215">
        <v>163484</v>
      </c>
      <c r="AE2229" s="213">
        <v>0</v>
      </c>
      <c r="AF2229" s="216">
        <v>0</v>
      </c>
      <c r="AG2229" s="215">
        <v>0</v>
      </c>
      <c r="AH2229" s="213">
        <v>1481</v>
      </c>
      <c r="AI2229" s="214">
        <v>6811.7805529999996</v>
      </c>
      <c r="AJ2229" s="215">
        <v>10088247</v>
      </c>
      <c r="AK2229" s="218">
        <v>1219</v>
      </c>
      <c r="AL2229" s="214">
        <v>6811.7767999999996</v>
      </c>
      <c r="AM2229" s="215">
        <v>8303556</v>
      </c>
      <c r="AN2229" s="229">
        <f t="shared" si="396"/>
        <v>3.0299414385326598E-3</v>
      </c>
      <c r="AO2229" s="230">
        <f t="shared" si="397"/>
        <v>0.45148148148148148</v>
      </c>
      <c r="AP2229" s="38" t="s">
        <v>2</v>
      </c>
      <c r="AQ2229" s="38" t="str">
        <f t="shared" si="398"/>
        <v>상품</v>
      </c>
      <c r="AR2229" s="40">
        <f t="shared" si="399"/>
        <v>0</v>
      </c>
      <c r="AS2229" s="41">
        <f t="shared" si="400"/>
        <v>0</v>
      </c>
      <c r="AT2229" s="42">
        <f t="shared" si="401"/>
        <v>8303556</v>
      </c>
      <c r="AU2229" s="43">
        <f t="shared" si="402"/>
        <v>8303556</v>
      </c>
      <c r="AV2229" s="95">
        <f t="shared" si="405"/>
        <v>8303555.9191999994</v>
      </c>
      <c r="AW2229" s="61" t="str">
        <f t="shared" si="405"/>
        <v/>
      </c>
      <c r="AX2229" s="61" t="str">
        <f t="shared" si="405"/>
        <v/>
      </c>
      <c r="AY2229" s="61" t="str">
        <f t="shared" si="405"/>
        <v/>
      </c>
      <c r="AZ2229" s="44" t="str">
        <f t="shared" si="405"/>
        <v/>
      </c>
      <c r="BA2229" s="45"/>
      <c r="BB2229" s="97">
        <v>1219</v>
      </c>
      <c r="BC2229" s="98">
        <v>0</v>
      </c>
      <c r="BD2229" s="98">
        <v>0</v>
      </c>
      <c r="BE2229" s="98">
        <v>0</v>
      </c>
      <c r="BF2229" s="98">
        <v>0</v>
      </c>
      <c r="BG2229" s="99">
        <f t="shared" si="395"/>
        <v>1219</v>
      </c>
      <c r="BH2229" s="52">
        <f t="shared" si="403"/>
        <v>0</v>
      </c>
      <c r="BI2229" s="53">
        <f>IFERROR(IF(ROUND(V2229/((D2229+AK2229)/2),1)&lt;0,0,ROUND(V2229/((D2229+AK2229)/2),1)),0)</f>
        <v>2.4</v>
      </c>
      <c r="BJ2229" s="55" t="str">
        <f>IF(AK2229=0,"정상",IF(AP2229="악성","악성",IF(AND(BL2229&gt;3,BI2229&lt;0.5),"악성",IF(AND(AP2229="정상",BL2229&lt;=3),"정상",IF(BI2229&gt;1,"정상","부진")))))</f>
        <v>정상</v>
      </c>
      <c r="BK2229" s="54">
        <v>46143</v>
      </c>
      <c r="BL2229" s="52">
        <f t="shared" si="404"/>
        <v>5</v>
      </c>
    </row>
    <row r="2230" spans="1:64" ht="17.100000000000001" customHeight="1">
      <c r="A2230" s="58" t="s">
        <v>5</v>
      </c>
      <c r="B2230" s="57" t="s">
        <v>5956</v>
      </c>
      <c r="C2230" s="56" t="s">
        <v>5957</v>
      </c>
      <c r="D2230" s="213">
        <v>0</v>
      </c>
      <c r="E2230" s="214">
        <v>0</v>
      </c>
      <c r="F2230" s="215">
        <v>0</v>
      </c>
      <c r="G2230" s="213">
        <v>2700</v>
      </c>
      <c r="H2230" s="216">
        <v>6811.7855550000004</v>
      </c>
      <c r="I2230" s="215">
        <v>18391821</v>
      </c>
      <c r="J2230" s="213">
        <v>0</v>
      </c>
      <c r="K2230" s="216">
        <v>0</v>
      </c>
      <c r="L2230" s="215">
        <v>0</v>
      </c>
      <c r="M2230" s="213">
        <v>3</v>
      </c>
      <c r="N2230" s="216">
        <v>6811.6666660000001</v>
      </c>
      <c r="O2230" s="215">
        <v>20435</v>
      </c>
      <c r="P2230" s="213">
        <v>0</v>
      </c>
      <c r="Q2230" s="216">
        <v>0</v>
      </c>
      <c r="R2230" s="215">
        <v>0</v>
      </c>
      <c r="S2230" s="213">
        <v>2703</v>
      </c>
      <c r="T2230" s="214">
        <v>6811.7854230000003</v>
      </c>
      <c r="U2230" s="217">
        <v>18412256</v>
      </c>
      <c r="V2230" s="213">
        <v>812</v>
      </c>
      <c r="W2230" s="216">
        <v>6811.7869449999998</v>
      </c>
      <c r="X2230" s="215">
        <v>5531171</v>
      </c>
      <c r="Y2230" s="213">
        <v>0</v>
      </c>
      <c r="Z2230" s="216">
        <v>0</v>
      </c>
      <c r="AA2230" s="215">
        <v>0</v>
      </c>
      <c r="AB2230" s="213">
        <v>21</v>
      </c>
      <c r="AC2230" s="216">
        <v>6811.8095229999999</v>
      </c>
      <c r="AD2230" s="215">
        <v>143048</v>
      </c>
      <c r="AE2230" s="213">
        <v>0</v>
      </c>
      <c r="AF2230" s="216">
        <v>0</v>
      </c>
      <c r="AG2230" s="215">
        <v>0</v>
      </c>
      <c r="AH2230" s="213">
        <v>833</v>
      </c>
      <c r="AI2230" s="214">
        <v>6811.787515</v>
      </c>
      <c r="AJ2230" s="215">
        <v>5674219</v>
      </c>
      <c r="AK2230" s="218">
        <v>1870</v>
      </c>
      <c r="AL2230" s="214">
        <v>6811.7843999999996</v>
      </c>
      <c r="AM2230" s="215">
        <v>12738037</v>
      </c>
      <c r="AN2230" s="229">
        <f t="shared" si="396"/>
        <v>4.648069592336373E-3</v>
      </c>
      <c r="AO2230" s="230">
        <f t="shared" si="397"/>
        <v>0.69182389937106914</v>
      </c>
      <c r="AP2230" s="38" t="s">
        <v>2</v>
      </c>
      <c r="AQ2230" s="38" t="str">
        <f t="shared" si="398"/>
        <v>상품</v>
      </c>
      <c r="AR2230" s="40">
        <f t="shared" si="399"/>
        <v>0</v>
      </c>
      <c r="AS2230" s="41">
        <f t="shared" si="400"/>
        <v>0</v>
      </c>
      <c r="AT2230" s="42">
        <f t="shared" si="401"/>
        <v>12738037</v>
      </c>
      <c r="AU2230" s="43">
        <f t="shared" si="402"/>
        <v>12738037</v>
      </c>
      <c r="AV2230" s="95">
        <f t="shared" si="405"/>
        <v>12738036.828</v>
      </c>
      <c r="AW2230" s="61" t="str">
        <f t="shared" si="405"/>
        <v/>
      </c>
      <c r="AX2230" s="61" t="str">
        <f t="shared" si="405"/>
        <v/>
      </c>
      <c r="AY2230" s="61" t="str">
        <f t="shared" si="405"/>
        <v/>
      </c>
      <c r="AZ2230" s="44" t="str">
        <f t="shared" si="405"/>
        <v/>
      </c>
      <c r="BA2230" s="45"/>
      <c r="BB2230" s="97">
        <v>1870</v>
      </c>
      <c r="BC2230" s="98">
        <v>0</v>
      </c>
      <c r="BD2230" s="98">
        <v>0</v>
      </c>
      <c r="BE2230" s="98">
        <v>0</v>
      </c>
      <c r="BF2230" s="98">
        <v>0</v>
      </c>
      <c r="BG2230" s="99">
        <f t="shared" si="395"/>
        <v>1870</v>
      </c>
      <c r="BH2230" s="52">
        <f t="shared" si="403"/>
        <v>0</v>
      </c>
      <c r="BI2230" s="53">
        <f>IFERROR(IF(ROUND(V2230/((D2230+AK2230)/2),1)&lt;0,0,ROUND(V2230/((D2230+AK2230)/2),1)),0)</f>
        <v>0.9</v>
      </c>
      <c r="BJ2230" s="55" t="str">
        <f>IF(AK2230=0,"정상",IF(AP2230="악성","악성",IF(AND(BL2230&gt;3,BI2230&lt;0.5),"악성",IF(AND(AP2230="정상",BL2230&lt;=3),"정상",IF(BI2230&gt;1,"정상","부진")))))</f>
        <v>부진</v>
      </c>
      <c r="BK2230" s="54">
        <v>46143</v>
      </c>
      <c r="BL2230" s="52">
        <f t="shared" si="404"/>
        <v>5</v>
      </c>
    </row>
    <row r="2231" spans="1:64" ht="17.100000000000001" customHeight="1">
      <c r="A2231" s="58" t="s">
        <v>5</v>
      </c>
      <c r="B2231" s="57" t="s">
        <v>5823</v>
      </c>
      <c r="C2231" s="56" t="s">
        <v>5824</v>
      </c>
      <c r="D2231" s="213">
        <v>0</v>
      </c>
      <c r="E2231" s="214">
        <v>0</v>
      </c>
      <c r="F2231" s="215">
        <v>0</v>
      </c>
      <c r="G2231" s="213">
        <v>2000</v>
      </c>
      <c r="H2231" s="216">
        <v>3079.4865</v>
      </c>
      <c r="I2231" s="215">
        <v>6158973</v>
      </c>
      <c r="J2231" s="213">
        <v>0</v>
      </c>
      <c r="K2231" s="216">
        <v>0</v>
      </c>
      <c r="L2231" s="215">
        <v>0</v>
      </c>
      <c r="M2231" s="213">
        <v>0</v>
      </c>
      <c r="N2231" s="216">
        <v>0</v>
      </c>
      <c r="O2231" s="215">
        <v>0</v>
      </c>
      <c r="P2231" s="213">
        <v>0</v>
      </c>
      <c r="Q2231" s="216">
        <v>0</v>
      </c>
      <c r="R2231" s="215">
        <v>0</v>
      </c>
      <c r="S2231" s="213">
        <v>2000</v>
      </c>
      <c r="T2231" s="214">
        <v>3079.4865</v>
      </c>
      <c r="U2231" s="217">
        <v>6158973</v>
      </c>
      <c r="V2231" s="213">
        <v>268</v>
      </c>
      <c r="W2231" s="216">
        <v>3079.4962679999999</v>
      </c>
      <c r="X2231" s="215">
        <v>825305</v>
      </c>
      <c r="Y2231" s="213">
        <v>0</v>
      </c>
      <c r="Z2231" s="216">
        <v>0</v>
      </c>
      <c r="AA2231" s="215">
        <v>0</v>
      </c>
      <c r="AB2231" s="213">
        <v>2</v>
      </c>
      <c r="AC2231" s="216">
        <v>3079.5</v>
      </c>
      <c r="AD2231" s="215">
        <v>6159</v>
      </c>
      <c r="AE2231" s="213">
        <v>0</v>
      </c>
      <c r="AF2231" s="216">
        <v>0</v>
      </c>
      <c r="AG2231" s="215">
        <v>0</v>
      </c>
      <c r="AH2231" s="213">
        <v>270</v>
      </c>
      <c r="AI2231" s="214">
        <v>3079.4962959999998</v>
      </c>
      <c r="AJ2231" s="215">
        <v>831464</v>
      </c>
      <c r="AK2231" s="218">
        <v>1730</v>
      </c>
      <c r="AL2231" s="214">
        <v>3079.4852999999998</v>
      </c>
      <c r="AM2231" s="215">
        <v>5327509</v>
      </c>
      <c r="AN2231" s="229">
        <f t="shared" si="396"/>
        <v>1.9439912590769172E-3</v>
      </c>
      <c r="AO2231" s="230">
        <f t="shared" si="397"/>
        <v>0.86499999999999999</v>
      </c>
      <c r="AP2231" s="38" t="s">
        <v>2</v>
      </c>
      <c r="AQ2231" s="38" t="str">
        <f t="shared" si="398"/>
        <v>상품</v>
      </c>
      <c r="AR2231" s="40">
        <f t="shared" si="399"/>
        <v>0</v>
      </c>
      <c r="AS2231" s="41">
        <f t="shared" si="400"/>
        <v>0</v>
      </c>
      <c r="AT2231" s="42">
        <f t="shared" si="401"/>
        <v>5327509</v>
      </c>
      <c r="AU2231" s="43">
        <f t="shared" si="402"/>
        <v>5327509</v>
      </c>
      <c r="AV2231" s="95">
        <f t="shared" si="405"/>
        <v>5327509.5690000001</v>
      </c>
      <c r="AW2231" s="61" t="str">
        <f t="shared" si="405"/>
        <v/>
      </c>
      <c r="AX2231" s="61" t="str">
        <f t="shared" si="405"/>
        <v/>
      </c>
      <c r="AY2231" s="61" t="str">
        <f t="shared" si="405"/>
        <v/>
      </c>
      <c r="AZ2231" s="44" t="str">
        <f t="shared" si="405"/>
        <v/>
      </c>
      <c r="BA2231" s="45"/>
      <c r="BB2231" s="97">
        <v>1730</v>
      </c>
      <c r="BC2231" s="98">
        <v>0</v>
      </c>
      <c r="BD2231" s="98">
        <v>0</v>
      </c>
      <c r="BE2231" s="98">
        <v>0</v>
      </c>
      <c r="BF2231" s="98">
        <v>0</v>
      </c>
      <c r="BG2231" s="99">
        <f t="shared" si="395"/>
        <v>1730</v>
      </c>
      <c r="BH2231" s="52">
        <f t="shared" si="403"/>
        <v>0</v>
      </c>
      <c r="BI2231" s="53">
        <f>IFERROR(IF(ROUND(V2231/((D2231+AK2231)/2),1)&lt;0,0,ROUND(V2231/((D2231+AK2231)/2),1)),0)</f>
        <v>0.3</v>
      </c>
      <c r="BJ2231" s="55" t="str">
        <f>IF(AK2231=0,"정상",IF(AP2231="악성","악성",IF(AND(BL2231&gt;3,BI2231&lt;0.5),"악성",IF(AND(AP2231="정상",BL2231&lt;=3),"정상",IF(BI2231&gt;1,"정상","부진")))))</f>
        <v>악성</v>
      </c>
      <c r="BK2231" s="54">
        <v>46113</v>
      </c>
      <c r="BL2231" s="52">
        <f t="shared" si="404"/>
        <v>6</v>
      </c>
    </row>
    <row r="2232" spans="1:64" ht="17.100000000000001" customHeight="1">
      <c r="A2232" s="58" t="s">
        <v>5</v>
      </c>
      <c r="B2232" s="57" t="s">
        <v>5825</v>
      </c>
      <c r="C2232" s="56" t="s">
        <v>5826</v>
      </c>
      <c r="D2232" s="213">
        <v>0</v>
      </c>
      <c r="E2232" s="214">
        <v>0</v>
      </c>
      <c r="F2232" s="215">
        <v>0</v>
      </c>
      <c r="G2232" s="213">
        <v>2000</v>
      </c>
      <c r="H2232" s="216">
        <v>3079.4865</v>
      </c>
      <c r="I2232" s="215">
        <v>6158973</v>
      </c>
      <c r="J2232" s="213">
        <v>0</v>
      </c>
      <c r="K2232" s="216">
        <v>0</v>
      </c>
      <c r="L2232" s="215">
        <v>0</v>
      </c>
      <c r="M2232" s="213">
        <v>0</v>
      </c>
      <c r="N2232" s="216">
        <v>0</v>
      </c>
      <c r="O2232" s="215">
        <v>0</v>
      </c>
      <c r="P2232" s="213">
        <v>0</v>
      </c>
      <c r="Q2232" s="216">
        <v>0</v>
      </c>
      <c r="R2232" s="215">
        <v>0</v>
      </c>
      <c r="S2232" s="213">
        <v>2000</v>
      </c>
      <c r="T2232" s="214">
        <v>3079.4865</v>
      </c>
      <c r="U2232" s="217">
        <v>6158973</v>
      </c>
      <c r="V2232" s="213">
        <v>203</v>
      </c>
      <c r="W2232" s="216">
        <v>3079.5024629999998</v>
      </c>
      <c r="X2232" s="215">
        <v>625139</v>
      </c>
      <c r="Y2232" s="213">
        <v>0</v>
      </c>
      <c r="Z2232" s="216">
        <v>0</v>
      </c>
      <c r="AA2232" s="215">
        <v>0</v>
      </c>
      <c r="AB2232" s="213">
        <v>2</v>
      </c>
      <c r="AC2232" s="216">
        <v>3079.5</v>
      </c>
      <c r="AD2232" s="215">
        <v>6159</v>
      </c>
      <c r="AE2232" s="213">
        <v>0</v>
      </c>
      <c r="AF2232" s="216">
        <v>0</v>
      </c>
      <c r="AG2232" s="215">
        <v>0</v>
      </c>
      <c r="AH2232" s="213">
        <v>205</v>
      </c>
      <c r="AI2232" s="214">
        <v>3079.5024389999999</v>
      </c>
      <c r="AJ2232" s="215">
        <v>631298</v>
      </c>
      <c r="AK2232" s="218">
        <v>1795</v>
      </c>
      <c r="AL2232" s="214">
        <v>3079.4850000000001</v>
      </c>
      <c r="AM2232" s="215">
        <v>5527675</v>
      </c>
      <c r="AN2232" s="229">
        <f t="shared" si="396"/>
        <v>2.0170312022031308E-3</v>
      </c>
      <c r="AO2232" s="230">
        <f t="shared" si="397"/>
        <v>0.89749999999999996</v>
      </c>
      <c r="AP2232" s="38" t="s">
        <v>2</v>
      </c>
      <c r="AQ2232" s="38" t="str">
        <f t="shared" si="398"/>
        <v>상품</v>
      </c>
      <c r="AR2232" s="40">
        <f t="shared" si="399"/>
        <v>0</v>
      </c>
      <c r="AS2232" s="41">
        <f t="shared" si="400"/>
        <v>0</v>
      </c>
      <c r="AT2232" s="42">
        <f t="shared" si="401"/>
        <v>5527675</v>
      </c>
      <c r="AU2232" s="43">
        <f t="shared" si="402"/>
        <v>5527675</v>
      </c>
      <c r="AV2232" s="95">
        <f t="shared" si="405"/>
        <v>5527675.5750000002</v>
      </c>
      <c r="AW2232" s="61" t="str">
        <f t="shared" si="405"/>
        <v/>
      </c>
      <c r="AX2232" s="61" t="str">
        <f t="shared" si="405"/>
        <v/>
      </c>
      <c r="AY2232" s="61" t="str">
        <f t="shared" si="405"/>
        <v/>
      </c>
      <c r="AZ2232" s="44" t="str">
        <f t="shared" si="405"/>
        <v/>
      </c>
      <c r="BA2232" s="45"/>
      <c r="BB2232" s="97">
        <v>1795</v>
      </c>
      <c r="BC2232" s="98">
        <v>0</v>
      </c>
      <c r="BD2232" s="98">
        <v>0</v>
      </c>
      <c r="BE2232" s="98">
        <v>0</v>
      </c>
      <c r="BF2232" s="98">
        <v>0</v>
      </c>
      <c r="BG2232" s="99">
        <f t="shared" si="395"/>
        <v>1795</v>
      </c>
      <c r="BH2232" s="52">
        <f t="shared" si="403"/>
        <v>0</v>
      </c>
      <c r="BI2232" s="53">
        <f>IFERROR(IF(ROUND(V2232/((D2232+AK2232)/2),1)&lt;0,0,ROUND(V2232/((D2232+AK2232)/2),1)),0)</f>
        <v>0.2</v>
      </c>
      <c r="BJ2232" s="55" t="str">
        <f>IF(AK2232=0,"정상",IF(AP2232="악성","악성",IF(AND(BL2232&gt;3,BI2232&lt;0.5),"악성",IF(AND(AP2232="정상",BL2232&lt;=3),"정상",IF(BI2232&gt;1,"정상","부진")))))</f>
        <v>악성</v>
      </c>
      <c r="BK2232" s="54">
        <v>46113</v>
      </c>
      <c r="BL2232" s="52">
        <f t="shared" si="404"/>
        <v>6</v>
      </c>
    </row>
    <row r="2233" spans="1:64" ht="17.100000000000001" customHeight="1">
      <c r="A2233" s="58" t="s">
        <v>5</v>
      </c>
      <c r="B2233" s="57" t="s">
        <v>5827</v>
      </c>
      <c r="C2233" s="56" t="s">
        <v>5828</v>
      </c>
      <c r="D2233" s="213">
        <v>0</v>
      </c>
      <c r="E2233" s="214">
        <v>0</v>
      </c>
      <c r="F2233" s="215">
        <v>0</v>
      </c>
      <c r="G2233" s="213">
        <v>4500</v>
      </c>
      <c r="H2233" s="216">
        <v>10393.27</v>
      </c>
      <c r="I2233" s="215">
        <v>46769715</v>
      </c>
      <c r="J2233" s="213">
        <v>0</v>
      </c>
      <c r="K2233" s="216">
        <v>0</v>
      </c>
      <c r="L2233" s="215">
        <v>0</v>
      </c>
      <c r="M2233" s="213">
        <v>0</v>
      </c>
      <c r="N2233" s="216">
        <v>0</v>
      </c>
      <c r="O2233" s="215">
        <v>0</v>
      </c>
      <c r="P2233" s="213">
        <v>0</v>
      </c>
      <c r="Q2233" s="216">
        <v>0</v>
      </c>
      <c r="R2233" s="215">
        <v>0</v>
      </c>
      <c r="S2233" s="213">
        <v>4500</v>
      </c>
      <c r="T2233" s="214">
        <v>10393.27</v>
      </c>
      <c r="U2233" s="217">
        <v>46769715</v>
      </c>
      <c r="V2233" s="213">
        <v>380</v>
      </c>
      <c r="W2233" s="216">
        <v>10393.273684</v>
      </c>
      <c r="X2233" s="215">
        <v>3949444</v>
      </c>
      <c r="Y2233" s="213">
        <v>0</v>
      </c>
      <c r="Z2233" s="216">
        <v>0</v>
      </c>
      <c r="AA2233" s="215">
        <v>0</v>
      </c>
      <c r="AB2233" s="213">
        <v>12</v>
      </c>
      <c r="AC2233" s="216">
        <v>10393.416665999999</v>
      </c>
      <c r="AD2233" s="215">
        <v>124721</v>
      </c>
      <c r="AE2233" s="213">
        <v>0</v>
      </c>
      <c r="AF2233" s="216">
        <v>0</v>
      </c>
      <c r="AG2233" s="215">
        <v>0</v>
      </c>
      <c r="AH2233" s="213">
        <v>392</v>
      </c>
      <c r="AI2233" s="214">
        <v>10393.278061000001</v>
      </c>
      <c r="AJ2233" s="215">
        <v>4074165</v>
      </c>
      <c r="AK2233" s="218">
        <v>4108</v>
      </c>
      <c r="AL2233" s="214">
        <v>10393.269200000001</v>
      </c>
      <c r="AM2233" s="215">
        <v>42695550</v>
      </c>
      <c r="AN2233" s="229">
        <f t="shared" si="396"/>
        <v>1.5579471757153573E-2</v>
      </c>
      <c r="AO2233" s="230">
        <f t="shared" si="397"/>
        <v>0.91288888888888886</v>
      </c>
      <c r="AP2233" s="38" t="s">
        <v>2</v>
      </c>
      <c r="AQ2233" s="38" t="str">
        <f t="shared" si="398"/>
        <v>상품</v>
      </c>
      <c r="AR2233" s="40">
        <f t="shared" si="399"/>
        <v>0</v>
      </c>
      <c r="AS2233" s="41">
        <f t="shared" si="400"/>
        <v>0</v>
      </c>
      <c r="AT2233" s="42">
        <f t="shared" si="401"/>
        <v>42695550</v>
      </c>
      <c r="AU2233" s="43">
        <f t="shared" si="402"/>
        <v>42695550</v>
      </c>
      <c r="AV2233" s="95">
        <f t="shared" si="405"/>
        <v>42695549.873600006</v>
      </c>
      <c r="AW2233" s="61" t="str">
        <f t="shared" si="405"/>
        <v/>
      </c>
      <c r="AX2233" s="61" t="str">
        <f t="shared" si="405"/>
        <v/>
      </c>
      <c r="AY2233" s="61" t="str">
        <f t="shared" si="405"/>
        <v/>
      </c>
      <c r="AZ2233" s="44" t="str">
        <f t="shared" si="405"/>
        <v/>
      </c>
      <c r="BA2233" s="45"/>
      <c r="BB2233" s="97">
        <v>4108</v>
      </c>
      <c r="BC2233" s="98">
        <v>0</v>
      </c>
      <c r="BD2233" s="98">
        <v>0</v>
      </c>
      <c r="BE2233" s="98">
        <v>0</v>
      </c>
      <c r="BF2233" s="98">
        <v>0</v>
      </c>
      <c r="BG2233" s="99">
        <f t="shared" si="395"/>
        <v>4108</v>
      </c>
      <c r="BH2233" s="52">
        <f t="shared" si="403"/>
        <v>0</v>
      </c>
      <c r="BI2233" s="53">
        <f>IFERROR(IF(ROUND(V2233/((D2233+AK2233)/2),1)&lt;0,0,ROUND(V2233/((D2233+AK2233)/2),1)),0)</f>
        <v>0.2</v>
      </c>
      <c r="BJ2233" s="55" t="str">
        <f>IF(AK2233=0,"정상",IF(AP2233="악성","악성",IF(AND(BL2233&gt;3,BI2233&lt;0.5),"악성",IF(AND(AP2233="정상",BL2233&lt;=3),"정상",IF(BI2233&gt;1,"정상","부진")))))</f>
        <v>악성</v>
      </c>
      <c r="BK2233" s="54">
        <v>46113</v>
      </c>
      <c r="BL2233" s="52">
        <f t="shared" si="404"/>
        <v>6</v>
      </c>
    </row>
    <row r="2234" spans="1:64" ht="17.100000000000001" customHeight="1">
      <c r="A2234" s="58" t="s">
        <v>5</v>
      </c>
      <c r="B2234" s="57" t="s">
        <v>5829</v>
      </c>
      <c r="C2234" s="56" t="s">
        <v>5830</v>
      </c>
      <c r="D2234" s="213">
        <v>0</v>
      </c>
      <c r="E2234" s="214">
        <v>0</v>
      </c>
      <c r="F2234" s="215">
        <v>0</v>
      </c>
      <c r="G2234" s="213">
        <v>4500</v>
      </c>
      <c r="H2234" s="216">
        <v>10393.27</v>
      </c>
      <c r="I2234" s="215">
        <v>46769715</v>
      </c>
      <c r="J2234" s="213">
        <v>0</v>
      </c>
      <c r="K2234" s="216">
        <v>0</v>
      </c>
      <c r="L2234" s="215">
        <v>0</v>
      </c>
      <c r="M2234" s="213">
        <v>0</v>
      </c>
      <c r="N2234" s="216">
        <v>0</v>
      </c>
      <c r="O2234" s="215">
        <v>0</v>
      </c>
      <c r="P2234" s="213">
        <v>0</v>
      </c>
      <c r="Q2234" s="216">
        <v>0</v>
      </c>
      <c r="R2234" s="215">
        <v>0</v>
      </c>
      <c r="S2234" s="213">
        <v>4500</v>
      </c>
      <c r="T2234" s="214">
        <v>10393.27</v>
      </c>
      <c r="U2234" s="217">
        <v>46769715</v>
      </c>
      <c r="V2234" s="213">
        <v>370</v>
      </c>
      <c r="W2234" s="216">
        <v>10393.275675000001</v>
      </c>
      <c r="X2234" s="215">
        <v>3845512</v>
      </c>
      <c r="Y2234" s="213">
        <v>0</v>
      </c>
      <c r="Z2234" s="216">
        <v>0</v>
      </c>
      <c r="AA2234" s="215">
        <v>0</v>
      </c>
      <c r="AB2234" s="213">
        <v>2</v>
      </c>
      <c r="AC2234" s="216">
        <v>10393.5</v>
      </c>
      <c r="AD2234" s="215">
        <v>20787</v>
      </c>
      <c r="AE2234" s="213">
        <v>0</v>
      </c>
      <c r="AF2234" s="216">
        <v>0</v>
      </c>
      <c r="AG2234" s="215">
        <v>0</v>
      </c>
      <c r="AH2234" s="213">
        <v>372</v>
      </c>
      <c r="AI2234" s="214">
        <v>10393.276881</v>
      </c>
      <c r="AJ2234" s="215">
        <v>3866299</v>
      </c>
      <c r="AK2234" s="218">
        <v>4128</v>
      </c>
      <c r="AL2234" s="214">
        <v>10393.2693</v>
      </c>
      <c r="AM2234" s="215">
        <v>42903416</v>
      </c>
      <c r="AN2234" s="229">
        <f t="shared" si="396"/>
        <v>1.5655321406034369E-2</v>
      </c>
      <c r="AO2234" s="230">
        <f t="shared" si="397"/>
        <v>0.91733333333333333</v>
      </c>
      <c r="AP2234" s="38" t="s">
        <v>2</v>
      </c>
      <c r="AQ2234" s="38" t="str">
        <f t="shared" si="398"/>
        <v>상품</v>
      </c>
      <c r="AR2234" s="40">
        <f t="shared" si="399"/>
        <v>0</v>
      </c>
      <c r="AS2234" s="41">
        <f t="shared" si="400"/>
        <v>0</v>
      </c>
      <c r="AT2234" s="42">
        <f t="shared" si="401"/>
        <v>42903416</v>
      </c>
      <c r="AU2234" s="43">
        <f t="shared" si="402"/>
        <v>42903416</v>
      </c>
      <c r="AV2234" s="95">
        <f t="shared" si="405"/>
        <v>42903415.670400001</v>
      </c>
      <c r="AW2234" s="61" t="str">
        <f t="shared" si="405"/>
        <v/>
      </c>
      <c r="AX2234" s="61" t="str">
        <f t="shared" si="405"/>
        <v/>
      </c>
      <c r="AY2234" s="61" t="str">
        <f t="shared" si="405"/>
        <v/>
      </c>
      <c r="AZ2234" s="44" t="str">
        <f t="shared" si="405"/>
        <v/>
      </c>
      <c r="BA2234" s="45"/>
      <c r="BB2234" s="97">
        <v>4128</v>
      </c>
      <c r="BC2234" s="98">
        <v>0</v>
      </c>
      <c r="BD2234" s="98">
        <v>0</v>
      </c>
      <c r="BE2234" s="98">
        <v>0</v>
      </c>
      <c r="BF2234" s="98">
        <v>0</v>
      </c>
      <c r="BG2234" s="99">
        <f t="shared" si="395"/>
        <v>4128</v>
      </c>
      <c r="BH2234" s="52">
        <f t="shared" si="403"/>
        <v>0</v>
      </c>
      <c r="BI2234" s="53">
        <f>IFERROR(IF(ROUND(V2234/((D2234+AK2234)/2),1)&lt;0,0,ROUND(V2234/((D2234+AK2234)/2),1)),0)</f>
        <v>0.2</v>
      </c>
      <c r="BJ2234" s="55" t="str">
        <f>IF(AK2234=0,"정상",IF(AP2234="악성","악성",IF(AND(BL2234&gt;3,BI2234&lt;0.5),"악성",IF(AND(AP2234="정상",BL2234&lt;=3),"정상",IF(BI2234&gt;1,"정상","부진")))))</f>
        <v>악성</v>
      </c>
      <c r="BK2234" s="54">
        <v>46113</v>
      </c>
      <c r="BL2234" s="52">
        <f t="shared" si="404"/>
        <v>6</v>
      </c>
    </row>
    <row r="2235" spans="1:64" ht="17.100000000000001" customHeight="1">
      <c r="A2235" s="58" t="s">
        <v>5</v>
      </c>
      <c r="B2235" s="57" t="s">
        <v>5831</v>
      </c>
      <c r="C2235" s="56" t="s">
        <v>5832</v>
      </c>
      <c r="D2235" s="213">
        <v>0</v>
      </c>
      <c r="E2235" s="214">
        <v>0</v>
      </c>
      <c r="F2235" s="215">
        <v>0</v>
      </c>
      <c r="G2235" s="213">
        <v>2000</v>
      </c>
      <c r="H2235" s="216">
        <v>12702.884</v>
      </c>
      <c r="I2235" s="215">
        <v>25405768</v>
      </c>
      <c r="J2235" s="213">
        <v>0</v>
      </c>
      <c r="K2235" s="216">
        <v>0</v>
      </c>
      <c r="L2235" s="215">
        <v>0</v>
      </c>
      <c r="M2235" s="213">
        <v>0</v>
      </c>
      <c r="N2235" s="216">
        <v>0</v>
      </c>
      <c r="O2235" s="215">
        <v>0</v>
      </c>
      <c r="P2235" s="213">
        <v>0</v>
      </c>
      <c r="Q2235" s="216">
        <v>0</v>
      </c>
      <c r="R2235" s="215">
        <v>0</v>
      </c>
      <c r="S2235" s="213">
        <v>2000</v>
      </c>
      <c r="T2235" s="214">
        <v>12702.884</v>
      </c>
      <c r="U2235" s="217">
        <v>25405768</v>
      </c>
      <c r="V2235" s="213">
        <v>257</v>
      </c>
      <c r="W2235" s="216">
        <v>12702.898832000001</v>
      </c>
      <c r="X2235" s="215">
        <v>3264645</v>
      </c>
      <c r="Y2235" s="213">
        <v>0</v>
      </c>
      <c r="Z2235" s="216">
        <v>0</v>
      </c>
      <c r="AA2235" s="215">
        <v>0</v>
      </c>
      <c r="AB2235" s="213">
        <v>3</v>
      </c>
      <c r="AC2235" s="216">
        <v>12703</v>
      </c>
      <c r="AD2235" s="215">
        <v>38109</v>
      </c>
      <c r="AE2235" s="213">
        <v>0</v>
      </c>
      <c r="AF2235" s="216">
        <v>0</v>
      </c>
      <c r="AG2235" s="215">
        <v>0</v>
      </c>
      <c r="AH2235" s="213">
        <v>260</v>
      </c>
      <c r="AI2235" s="214">
        <v>12702.9</v>
      </c>
      <c r="AJ2235" s="215">
        <v>3302754</v>
      </c>
      <c r="AK2235" s="218">
        <v>1740</v>
      </c>
      <c r="AL2235" s="214">
        <v>12702.881799999999</v>
      </c>
      <c r="AM2235" s="215">
        <v>22103014</v>
      </c>
      <c r="AN2235" s="229">
        <f t="shared" si="396"/>
        <v>8.0653202116138575E-3</v>
      </c>
      <c r="AO2235" s="230">
        <f t="shared" si="397"/>
        <v>0.87</v>
      </c>
      <c r="AP2235" s="38" t="s">
        <v>2</v>
      </c>
      <c r="AQ2235" s="38" t="str">
        <f t="shared" si="398"/>
        <v>상품</v>
      </c>
      <c r="AR2235" s="40">
        <f t="shared" si="399"/>
        <v>0</v>
      </c>
      <c r="AS2235" s="41">
        <f t="shared" si="400"/>
        <v>0</v>
      </c>
      <c r="AT2235" s="42">
        <f t="shared" si="401"/>
        <v>22103014</v>
      </c>
      <c r="AU2235" s="43">
        <f t="shared" si="402"/>
        <v>22103014</v>
      </c>
      <c r="AV2235" s="95">
        <f t="shared" si="405"/>
        <v>22103014.331999999</v>
      </c>
      <c r="AW2235" s="61" t="str">
        <f t="shared" si="405"/>
        <v/>
      </c>
      <c r="AX2235" s="61" t="str">
        <f t="shared" si="405"/>
        <v/>
      </c>
      <c r="AY2235" s="61" t="str">
        <f t="shared" si="405"/>
        <v/>
      </c>
      <c r="AZ2235" s="44" t="str">
        <f t="shared" si="405"/>
        <v/>
      </c>
      <c r="BA2235" s="45"/>
      <c r="BB2235" s="97">
        <v>1740</v>
      </c>
      <c r="BC2235" s="98">
        <v>0</v>
      </c>
      <c r="BD2235" s="98">
        <v>0</v>
      </c>
      <c r="BE2235" s="98">
        <v>0</v>
      </c>
      <c r="BF2235" s="98">
        <v>0</v>
      </c>
      <c r="BG2235" s="99">
        <f t="shared" si="395"/>
        <v>1740</v>
      </c>
      <c r="BH2235" s="52">
        <f t="shared" si="403"/>
        <v>0</v>
      </c>
      <c r="BI2235" s="53">
        <f>IFERROR(IF(ROUND(V2235/((D2235+AK2235)/2),1)&lt;0,0,ROUND(V2235/((D2235+AK2235)/2),1)),0)</f>
        <v>0.3</v>
      </c>
      <c r="BJ2235" s="55" t="str">
        <f>IF(AK2235=0,"정상",IF(AP2235="악성","악성",IF(AND(BL2235&gt;3,BI2235&lt;0.5),"악성",IF(AND(AP2235="정상",BL2235&lt;=3),"정상",IF(BI2235&gt;1,"정상","부진")))))</f>
        <v>악성</v>
      </c>
      <c r="BK2235" s="54">
        <v>46113</v>
      </c>
      <c r="BL2235" s="52">
        <f t="shared" si="404"/>
        <v>6</v>
      </c>
    </row>
    <row r="2236" spans="1:64" ht="17.100000000000001" customHeight="1">
      <c r="A2236" s="58" t="s">
        <v>5</v>
      </c>
      <c r="B2236" s="57" t="s">
        <v>5833</v>
      </c>
      <c r="C2236" s="56" t="s">
        <v>5834</v>
      </c>
      <c r="D2236" s="213">
        <v>0</v>
      </c>
      <c r="E2236" s="214">
        <v>0</v>
      </c>
      <c r="F2236" s="215">
        <v>0</v>
      </c>
      <c r="G2236" s="213">
        <v>2000</v>
      </c>
      <c r="H2236" s="216">
        <v>12702.884</v>
      </c>
      <c r="I2236" s="215">
        <v>25405768</v>
      </c>
      <c r="J2236" s="213">
        <v>0</v>
      </c>
      <c r="K2236" s="216">
        <v>0</v>
      </c>
      <c r="L2236" s="215">
        <v>0</v>
      </c>
      <c r="M2236" s="213">
        <v>0</v>
      </c>
      <c r="N2236" s="216">
        <v>0</v>
      </c>
      <c r="O2236" s="215">
        <v>0</v>
      </c>
      <c r="P2236" s="213">
        <v>0</v>
      </c>
      <c r="Q2236" s="216">
        <v>0</v>
      </c>
      <c r="R2236" s="215">
        <v>0</v>
      </c>
      <c r="S2236" s="213">
        <v>2000</v>
      </c>
      <c r="T2236" s="214">
        <v>12702.884</v>
      </c>
      <c r="U2236" s="217">
        <v>25405768</v>
      </c>
      <c r="V2236" s="213">
        <v>305</v>
      </c>
      <c r="W2236" s="216">
        <v>12702.895081000001</v>
      </c>
      <c r="X2236" s="215">
        <v>3874383</v>
      </c>
      <c r="Y2236" s="213">
        <v>0</v>
      </c>
      <c r="Z2236" s="216">
        <v>0</v>
      </c>
      <c r="AA2236" s="215">
        <v>0</v>
      </c>
      <c r="AB2236" s="213">
        <v>4</v>
      </c>
      <c r="AC2236" s="216">
        <v>12703</v>
      </c>
      <c r="AD2236" s="215">
        <v>50812</v>
      </c>
      <c r="AE2236" s="213">
        <v>0</v>
      </c>
      <c r="AF2236" s="216">
        <v>0</v>
      </c>
      <c r="AG2236" s="215">
        <v>0</v>
      </c>
      <c r="AH2236" s="213">
        <v>309</v>
      </c>
      <c r="AI2236" s="214">
        <v>12702.89644</v>
      </c>
      <c r="AJ2236" s="215">
        <v>3925195</v>
      </c>
      <c r="AK2236" s="218">
        <v>1691</v>
      </c>
      <c r="AL2236" s="214">
        <v>12702.881799999999</v>
      </c>
      <c r="AM2236" s="215">
        <v>21480573</v>
      </c>
      <c r="AN2236" s="229">
        <f t="shared" si="396"/>
        <v>7.8381934506283578E-3</v>
      </c>
      <c r="AO2236" s="230">
        <f t="shared" si="397"/>
        <v>0.84550000000000003</v>
      </c>
      <c r="AP2236" s="38" t="s">
        <v>2</v>
      </c>
      <c r="AQ2236" s="38" t="str">
        <f t="shared" si="398"/>
        <v>상품</v>
      </c>
      <c r="AR2236" s="40">
        <f t="shared" si="399"/>
        <v>0</v>
      </c>
      <c r="AS2236" s="41">
        <f t="shared" si="400"/>
        <v>0</v>
      </c>
      <c r="AT2236" s="42">
        <f t="shared" si="401"/>
        <v>21480573</v>
      </c>
      <c r="AU2236" s="43">
        <f t="shared" si="402"/>
        <v>21480573</v>
      </c>
      <c r="AV2236" s="95">
        <f t="shared" si="405"/>
        <v>21480573.123799998</v>
      </c>
      <c r="AW2236" s="61" t="str">
        <f t="shared" si="405"/>
        <v/>
      </c>
      <c r="AX2236" s="61" t="str">
        <f t="shared" si="405"/>
        <v/>
      </c>
      <c r="AY2236" s="61" t="str">
        <f t="shared" si="405"/>
        <v/>
      </c>
      <c r="AZ2236" s="44" t="str">
        <f t="shared" si="405"/>
        <v/>
      </c>
      <c r="BA2236" s="45"/>
      <c r="BB2236" s="97">
        <v>1691</v>
      </c>
      <c r="BC2236" s="98">
        <v>0</v>
      </c>
      <c r="BD2236" s="98">
        <v>0</v>
      </c>
      <c r="BE2236" s="98">
        <v>0</v>
      </c>
      <c r="BF2236" s="98">
        <v>0</v>
      </c>
      <c r="BG2236" s="99">
        <f t="shared" si="395"/>
        <v>1691</v>
      </c>
      <c r="BH2236" s="52">
        <f t="shared" si="403"/>
        <v>0</v>
      </c>
      <c r="BI2236" s="53">
        <f>IFERROR(IF(ROUND(V2236/((D2236+AK2236)/2),1)&lt;0,0,ROUND(V2236/((D2236+AK2236)/2),1)),0)</f>
        <v>0.4</v>
      </c>
      <c r="BJ2236" s="55" t="str">
        <f>IF(AK2236=0,"정상",IF(AP2236="악성","악성",IF(AND(BL2236&gt;3,BI2236&lt;0.5),"악성",IF(AND(AP2236="정상",BL2236&lt;=3),"정상",IF(BI2236&gt;1,"정상","부진")))))</f>
        <v>악성</v>
      </c>
      <c r="BK2236" s="54">
        <v>46113</v>
      </c>
      <c r="BL2236" s="52">
        <f t="shared" si="404"/>
        <v>6</v>
      </c>
    </row>
    <row r="2237" spans="1:64" ht="17.100000000000001" customHeight="1">
      <c r="A2237" s="58" t="s">
        <v>5</v>
      </c>
      <c r="B2237" s="57" t="s">
        <v>5835</v>
      </c>
      <c r="C2237" s="56" t="s">
        <v>5836</v>
      </c>
      <c r="D2237" s="213">
        <v>0</v>
      </c>
      <c r="E2237" s="214">
        <v>0</v>
      </c>
      <c r="F2237" s="215">
        <v>0</v>
      </c>
      <c r="G2237" s="213">
        <v>500</v>
      </c>
      <c r="H2237" s="216">
        <v>35414.135999999999</v>
      </c>
      <c r="I2237" s="215">
        <v>17707068</v>
      </c>
      <c r="J2237" s="213">
        <v>0</v>
      </c>
      <c r="K2237" s="216">
        <v>0</v>
      </c>
      <c r="L2237" s="215">
        <v>0</v>
      </c>
      <c r="M2237" s="213">
        <v>0</v>
      </c>
      <c r="N2237" s="216">
        <v>0</v>
      </c>
      <c r="O2237" s="215">
        <v>0</v>
      </c>
      <c r="P2237" s="213">
        <v>0</v>
      </c>
      <c r="Q2237" s="216">
        <v>0</v>
      </c>
      <c r="R2237" s="215">
        <v>0</v>
      </c>
      <c r="S2237" s="213">
        <v>500</v>
      </c>
      <c r="T2237" s="214">
        <v>35414.135999999999</v>
      </c>
      <c r="U2237" s="217">
        <v>17707068</v>
      </c>
      <c r="V2237" s="213">
        <v>318</v>
      </c>
      <c r="W2237" s="216">
        <v>35414.141509000001</v>
      </c>
      <c r="X2237" s="215">
        <v>11261697</v>
      </c>
      <c r="Y2237" s="213">
        <v>0</v>
      </c>
      <c r="Z2237" s="216">
        <v>0</v>
      </c>
      <c r="AA2237" s="215">
        <v>0</v>
      </c>
      <c r="AB2237" s="213">
        <v>6</v>
      </c>
      <c r="AC2237" s="216">
        <v>35414.5</v>
      </c>
      <c r="AD2237" s="215">
        <v>212487</v>
      </c>
      <c r="AE2237" s="213">
        <v>0</v>
      </c>
      <c r="AF2237" s="216">
        <v>0</v>
      </c>
      <c r="AG2237" s="215">
        <v>0</v>
      </c>
      <c r="AH2237" s="213">
        <v>324</v>
      </c>
      <c r="AI2237" s="214">
        <v>35414.148148</v>
      </c>
      <c r="AJ2237" s="215">
        <v>11474184</v>
      </c>
      <c r="AK2237" s="218">
        <v>176</v>
      </c>
      <c r="AL2237" s="214">
        <v>35414.118900000001</v>
      </c>
      <c r="AM2237" s="215">
        <v>6232884</v>
      </c>
      <c r="AN2237" s="229">
        <f t="shared" si="396"/>
        <v>2.2743597457724374E-3</v>
      </c>
      <c r="AO2237" s="230">
        <f t="shared" si="397"/>
        <v>0.35199999999999998</v>
      </c>
      <c r="AP2237" s="38" t="s">
        <v>2</v>
      </c>
      <c r="AQ2237" s="38" t="str">
        <f t="shared" si="398"/>
        <v>상품</v>
      </c>
      <c r="AR2237" s="40">
        <f t="shared" si="399"/>
        <v>0</v>
      </c>
      <c r="AS2237" s="41">
        <f t="shared" si="400"/>
        <v>0</v>
      </c>
      <c r="AT2237" s="42">
        <f t="shared" si="401"/>
        <v>6232884</v>
      </c>
      <c r="AU2237" s="43">
        <f t="shared" si="402"/>
        <v>6232884</v>
      </c>
      <c r="AV2237" s="95">
        <f t="shared" si="405"/>
        <v>6232884.9264000002</v>
      </c>
      <c r="AW2237" s="61" t="str">
        <f t="shared" si="405"/>
        <v/>
      </c>
      <c r="AX2237" s="61" t="str">
        <f t="shared" si="405"/>
        <v/>
      </c>
      <c r="AY2237" s="61" t="str">
        <f t="shared" si="405"/>
        <v/>
      </c>
      <c r="AZ2237" s="44" t="str">
        <f t="shared" si="405"/>
        <v/>
      </c>
      <c r="BA2237" s="45"/>
      <c r="BB2237" s="97">
        <v>176</v>
      </c>
      <c r="BC2237" s="98">
        <v>0</v>
      </c>
      <c r="BD2237" s="98">
        <v>0</v>
      </c>
      <c r="BE2237" s="98">
        <v>0</v>
      </c>
      <c r="BF2237" s="98">
        <v>0</v>
      </c>
      <c r="BG2237" s="99">
        <f t="shared" si="395"/>
        <v>176</v>
      </c>
      <c r="BH2237" s="52">
        <f t="shared" si="403"/>
        <v>0</v>
      </c>
      <c r="BI2237" s="53">
        <f>IFERROR(IF(ROUND(V2237/((D2237+AK2237)/2),1)&lt;0,0,ROUND(V2237/((D2237+AK2237)/2),1)),0)</f>
        <v>3.6</v>
      </c>
      <c r="BJ2237" s="55" t="str">
        <f>IF(AK2237=0,"정상",IF(AP2237="악성","악성",IF(AND(BL2237&gt;3,BI2237&lt;0.5),"악성",IF(AND(AP2237="정상",BL2237&lt;=3),"정상",IF(BI2237&gt;1,"정상","부진")))))</f>
        <v>정상</v>
      </c>
      <c r="BK2237" s="54">
        <v>46113</v>
      </c>
      <c r="BL2237" s="52">
        <f t="shared" si="404"/>
        <v>6</v>
      </c>
    </row>
    <row r="2238" spans="1:64" ht="17.100000000000001" customHeight="1">
      <c r="A2238" s="58" t="s">
        <v>5</v>
      </c>
      <c r="B2238" s="57" t="s">
        <v>5837</v>
      </c>
      <c r="C2238" s="56" t="s">
        <v>5838</v>
      </c>
      <c r="D2238" s="213">
        <v>0</v>
      </c>
      <c r="E2238" s="214">
        <v>0</v>
      </c>
      <c r="F2238" s="215">
        <v>0</v>
      </c>
      <c r="G2238" s="213">
        <v>600</v>
      </c>
      <c r="H2238" s="216">
        <v>5998.8416660000003</v>
      </c>
      <c r="I2238" s="215">
        <v>3599305</v>
      </c>
      <c r="J2238" s="213">
        <v>0</v>
      </c>
      <c r="K2238" s="216">
        <v>0</v>
      </c>
      <c r="L2238" s="215">
        <v>0</v>
      </c>
      <c r="M2238" s="213">
        <v>0</v>
      </c>
      <c r="N2238" s="216">
        <v>0</v>
      </c>
      <c r="O2238" s="215">
        <v>0</v>
      </c>
      <c r="P2238" s="213">
        <v>0</v>
      </c>
      <c r="Q2238" s="216">
        <v>0</v>
      </c>
      <c r="R2238" s="215">
        <v>0</v>
      </c>
      <c r="S2238" s="213">
        <v>600</v>
      </c>
      <c r="T2238" s="214">
        <v>5998.8416660000003</v>
      </c>
      <c r="U2238" s="217">
        <v>3599305</v>
      </c>
      <c r="V2238" s="213">
        <v>0</v>
      </c>
      <c r="W2238" s="216">
        <v>0</v>
      </c>
      <c r="X2238" s="215">
        <v>0</v>
      </c>
      <c r="Y2238" s="213">
        <v>0</v>
      </c>
      <c r="Z2238" s="216">
        <v>0</v>
      </c>
      <c r="AA2238" s="215">
        <v>0</v>
      </c>
      <c r="AB2238" s="213">
        <v>12</v>
      </c>
      <c r="AC2238" s="216">
        <v>5998.9166660000001</v>
      </c>
      <c r="AD2238" s="215">
        <v>71987</v>
      </c>
      <c r="AE2238" s="213">
        <v>0</v>
      </c>
      <c r="AF2238" s="216">
        <v>0</v>
      </c>
      <c r="AG2238" s="215">
        <v>0</v>
      </c>
      <c r="AH2238" s="213">
        <v>12</v>
      </c>
      <c r="AI2238" s="214">
        <v>5998.9166660000001</v>
      </c>
      <c r="AJ2238" s="215">
        <v>71987</v>
      </c>
      <c r="AK2238" s="218">
        <v>588</v>
      </c>
      <c r="AL2238" s="214">
        <v>5998.8401000000003</v>
      </c>
      <c r="AM2238" s="215">
        <v>3527318</v>
      </c>
      <c r="AN2238" s="229">
        <f t="shared" si="396"/>
        <v>1.287107231538168E-3</v>
      </c>
      <c r="AO2238" s="230">
        <f t="shared" si="397"/>
        <v>0.98</v>
      </c>
      <c r="AP2238" s="38" t="s">
        <v>2</v>
      </c>
      <c r="AQ2238" s="38" t="str">
        <f t="shared" si="398"/>
        <v>상품</v>
      </c>
      <c r="AR2238" s="40">
        <f t="shared" si="399"/>
        <v>0</v>
      </c>
      <c r="AS2238" s="41">
        <f t="shared" si="400"/>
        <v>0</v>
      </c>
      <c r="AT2238" s="42">
        <f t="shared" si="401"/>
        <v>3527318</v>
      </c>
      <c r="AU2238" s="43">
        <f t="shared" si="402"/>
        <v>3527318</v>
      </c>
      <c r="AV2238" s="95">
        <f t="shared" si="405"/>
        <v>3527317.9788000002</v>
      </c>
      <c r="AW2238" s="61" t="str">
        <f t="shared" si="405"/>
        <v/>
      </c>
      <c r="AX2238" s="61" t="str">
        <f t="shared" si="405"/>
        <v/>
      </c>
      <c r="AY2238" s="61" t="str">
        <f t="shared" si="405"/>
        <v/>
      </c>
      <c r="AZ2238" s="44" t="str">
        <f t="shared" si="405"/>
        <v/>
      </c>
      <c r="BA2238" s="45"/>
      <c r="BB2238" s="97">
        <v>588</v>
      </c>
      <c r="BC2238" s="98">
        <v>0</v>
      </c>
      <c r="BD2238" s="98">
        <v>0</v>
      </c>
      <c r="BE2238" s="98">
        <v>0</v>
      </c>
      <c r="BF2238" s="98">
        <v>0</v>
      </c>
      <c r="BG2238" s="99">
        <f t="shared" si="395"/>
        <v>588</v>
      </c>
      <c r="BH2238" s="52">
        <f t="shared" si="403"/>
        <v>0</v>
      </c>
      <c r="BI2238" s="53">
        <f>IFERROR(IF(ROUND(V2238/((D2238+AK2238)/2),1)&lt;0,0,ROUND(V2238/((D2238+AK2238)/2),1)),0)</f>
        <v>0</v>
      </c>
      <c r="BJ2238" s="55" t="str">
        <f>IF(AK2238=0,"정상",IF(AP2238="악성","악성",IF(AND(BL2238&gt;3,BI2238&lt;0.5),"악성",IF(AND(AP2238="정상",BL2238&lt;=3),"정상",IF(BI2238&gt;1,"정상","부진")))))</f>
        <v>악성</v>
      </c>
      <c r="BK2238" s="54">
        <v>46113</v>
      </c>
      <c r="BL2238" s="52">
        <f t="shared" si="404"/>
        <v>6</v>
      </c>
    </row>
    <row r="2239" spans="1:64" ht="17.100000000000001" customHeight="1">
      <c r="A2239" s="58" t="s">
        <v>5</v>
      </c>
      <c r="B2239" s="57" t="s">
        <v>5839</v>
      </c>
      <c r="C2239" s="56" t="s">
        <v>5840</v>
      </c>
      <c r="D2239" s="213">
        <v>0</v>
      </c>
      <c r="E2239" s="214">
        <v>0</v>
      </c>
      <c r="F2239" s="215">
        <v>0</v>
      </c>
      <c r="G2239" s="213">
        <v>600</v>
      </c>
      <c r="H2239" s="216">
        <v>5998.8416660000003</v>
      </c>
      <c r="I2239" s="215">
        <v>3599305</v>
      </c>
      <c r="J2239" s="213">
        <v>0</v>
      </c>
      <c r="K2239" s="216">
        <v>0</v>
      </c>
      <c r="L2239" s="215">
        <v>0</v>
      </c>
      <c r="M2239" s="213">
        <v>0</v>
      </c>
      <c r="N2239" s="216">
        <v>0</v>
      </c>
      <c r="O2239" s="215">
        <v>0</v>
      </c>
      <c r="P2239" s="213">
        <v>0</v>
      </c>
      <c r="Q2239" s="216">
        <v>0</v>
      </c>
      <c r="R2239" s="215">
        <v>0</v>
      </c>
      <c r="S2239" s="213">
        <v>600</v>
      </c>
      <c r="T2239" s="214">
        <v>5998.8416660000003</v>
      </c>
      <c r="U2239" s="217">
        <v>3599305</v>
      </c>
      <c r="V2239" s="213">
        <v>0</v>
      </c>
      <c r="W2239" s="216">
        <v>0</v>
      </c>
      <c r="X2239" s="215">
        <v>0</v>
      </c>
      <c r="Y2239" s="213">
        <v>0</v>
      </c>
      <c r="Z2239" s="216">
        <v>0</v>
      </c>
      <c r="AA2239" s="215">
        <v>0</v>
      </c>
      <c r="AB2239" s="213">
        <v>12</v>
      </c>
      <c r="AC2239" s="216">
        <v>5998.9166660000001</v>
      </c>
      <c r="AD2239" s="215">
        <v>71987</v>
      </c>
      <c r="AE2239" s="213">
        <v>0</v>
      </c>
      <c r="AF2239" s="216">
        <v>0</v>
      </c>
      <c r="AG2239" s="215">
        <v>0</v>
      </c>
      <c r="AH2239" s="213">
        <v>12</v>
      </c>
      <c r="AI2239" s="214">
        <v>5998.9166660000001</v>
      </c>
      <c r="AJ2239" s="215">
        <v>71987</v>
      </c>
      <c r="AK2239" s="218">
        <v>588</v>
      </c>
      <c r="AL2239" s="214">
        <v>5998.8401000000003</v>
      </c>
      <c r="AM2239" s="215">
        <v>3527318</v>
      </c>
      <c r="AN2239" s="229">
        <f t="shared" si="396"/>
        <v>1.287107231538168E-3</v>
      </c>
      <c r="AO2239" s="230">
        <f t="shared" si="397"/>
        <v>0.98</v>
      </c>
      <c r="AP2239" s="38" t="s">
        <v>2</v>
      </c>
      <c r="AQ2239" s="38" t="str">
        <f t="shared" si="398"/>
        <v>상품</v>
      </c>
      <c r="AR2239" s="40">
        <f t="shared" si="399"/>
        <v>0</v>
      </c>
      <c r="AS2239" s="41">
        <f t="shared" si="400"/>
        <v>0</v>
      </c>
      <c r="AT2239" s="42">
        <f t="shared" si="401"/>
        <v>3527318</v>
      </c>
      <c r="AU2239" s="43">
        <f t="shared" si="402"/>
        <v>3527318</v>
      </c>
      <c r="AV2239" s="95">
        <f t="shared" si="405"/>
        <v>3527317.9788000002</v>
      </c>
      <c r="AW2239" s="61" t="str">
        <f t="shared" si="405"/>
        <v/>
      </c>
      <c r="AX2239" s="61" t="str">
        <f t="shared" si="405"/>
        <v/>
      </c>
      <c r="AY2239" s="61" t="str">
        <f t="shared" si="405"/>
        <v/>
      </c>
      <c r="AZ2239" s="44" t="str">
        <f t="shared" si="405"/>
        <v/>
      </c>
      <c r="BA2239" s="45"/>
      <c r="BB2239" s="97">
        <v>588</v>
      </c>
      <c r="BC2239" s="98">
        <v>0</v>
      </c>
      <c r="BD2239" s="98">
        <v>0</v>
      </c>
      <c r="BE2239" s="98">
        <v>0</v>
      </c>
      <c r="BF2239" s="98">
        <v>0</v>
      </c>
      <c r="BG2239" s="99">
        <f t="shared" si="395"/>
        <v>588</v>
      </c>
      <c r="BH2239" s="52">
        <f t="shared" si="403"/>
        <v>0</v>
      </c>
      <c r="BI2239" s="53">
        <f>IFERROR(IF(ROUND(V2239/((D2239+AK2239)/2),1)&lt;0,0,ROUND(V2239/((D2239+AK2239)/2),1)),0)</f>
        <v>0</v>
      </c>
      <c r="BJ2239" s="55" t="str">
        <f>IF(AK2239=0,"정상",IF(AP2239="악성","악성",IF(AND(BL2239&gt;3,BI2239&lt;0.5),"악성",IF(AND(AP2239="정상",BL2239&lt;=3),"정상",IF(BI2239&gt;1,"정상","부진")))))</f>
        <v>악성</v>
      </c>
      <c r="BK2239" s="54">
        <v>46113</v>
      </c>
      <c r="BL2239" s="52">
        <f t="shared" si="404"/>
        <v>6</v>
      </c>
    </row>
    <row r="2240" spans="1:64" ht="17.100000000000001" customHeight="1">
      <c r="A2240" s="58" t="s">
        <v>5</v>
      </c>
      <c r="B2240" s="57" t="s">
        <v>5841</v>
      </c>
      <c r="C2240" s="56" t="s">
        <v>5842</v>
      </c>
      <c r="D2240" s="213">
        <v>0</v>
      </c>
      <c r="E2240" s="214">
        <v>0</v>
      </c>
      <c r="F2240" s="215">
        <v>0</v>
      </c>
      <c r="G2240" s="213">
        <v>600</v>
      </c>
      <c r="H2240" s="216">
        <v>5998.8416660000003</v>
      </c>
      <c r="I2240" s="215">
        <v>3599305</v>
      </c>
      <c r="J2240" s="213">
        <v>0</v>
      </c>
      <c r="K2240" s="216">
        <v>0</v>
      </c>
      <c r="L2240" s="215">
        <v>0</v>
      </c>
      <c r="M2240" s="213">
        <v>0</v>
      </c>
      <c r="N2240" s="216">
        <v>0</v>
      </c>
      <c r="O2240" s="215">
        <v>0</v>
      </c>
      <c r="P2240" s="213">
        <v>0</v>
      </c>
      <c r="Q2240" s="216">
        <v>0</v>
      </c>
      <c r="R2240" s="215">
        <v>0</v>
      </c>
      <c r="S2240" s="213">
        <v>600</v>
      </c>
      <c r="T2240" s="214">
        <v>5998.8416660000003</v>
      </c>
      <c r="U2240" s="217">
        <v>3599305</v>
      </c>
      <c r="V2240" s="213">
        <v>0</v>
      </c>
      <c r="W2240" s="216">
        <v>0</v>
      </c>
      <c r="X2240" s="215">
        <v>0</v>
      </c>
      <c r="Y2240" s="213">
        <v>0</v>
      </c>
      <c r="Z2240" s="216">
        <v>0</v>
      </c>
      <c r="AA2240" s="215">
        <v>0</v>
      </c>
      <c r="AB2240" s="213">
        <v>12</v>
      </c>
      <c r="AC2240" s="216">
        <v>5998.9166660000001</v>
      </c>
      <c r="AD2240" s="215">
        <v>71987</v>
      </c>
      <c r="AE2240" s="213">
        <v>0</v>
      </c>
      <c r="AF2240" s="216">
        <v>0</v>
      </c>
      <c r="AG2240" s="215">
        <v>0</v>
      </c>
      <c r="AH2240" s="213">
        <v>12</v>
      </c>
      <c r="AI2240" s="214">
        <v>5998.9166660000001</v>
      </c>
      <c r="AJ2240" s="215">
        <v>71987</v>
      </c>
      <c r="AK2240" s="218">
        <v>588</v>
      </c>
      <c r="AL2240" s="214">
        <v>5998.8401000000003</v>
      </c>
      <c r="AM2240" s="215">
        <v>3527318</v>
      </c>
      <c r="AN2240" s="229">
        <f t="shared" si="396"/>
        <v>1.287107231538168E-3</v>
      </c>
      <c r="AO2240" s="230">
        <f t="shared" si="397"/>
        <v>0.98</v>
      </c>
      <c r="AP2240" s="38" t="s">
        <v>2</v>
      </c>
      <c r="AQ2240" s="38" t="str">
        <f t="shared" si="398"/>
        <v>상품</v>
      </c>
      <c r="AR2240" s="40">
        <f t="shared" si="399"/>
        <v>0</v>
      </c>
      <c r="AS2240" s="41">
        <f t="shared" si="400"/>
        <v>0</v>
      </c>
      <c r="AT2240" s="42">
        <f t="shared" si="401"/>
        <v>3527318</v>
      </c>
      <c r="AU2240" s="43">
        <f t="shared" si="402"/>
        <v>3527318</v>
      </c>
      <c r="AV2240" s="95">
        <f t="shared" si="405"/>
        <v>3527317.9788000002</v>
      </c>
      <c r="AW2240" s="61" t="str">
        <f t="shared" si="405"/>
        <v/>
      </c>
      <c r="AX2240" s="61" t="str">
        <f t="shared" si="405"/>
        <v/>
      </c>
      <c r="AY2240" s="61" t="str">
        <f t="shared" si="405"/>
        <v/>
      </c>
      <c r="AZ2240" s="44" t="str">
        <f t="shared" si="405"/>
        <v/>
      </c>
      <c r="BA2240" s="45"/>
      <c r="BB2240" s="97">
        <v>588</v>
      </c>
      <c r="BC2240" s="98">
        <v>0</v>
      </c>
      <c r="BD2240" s="98">
        <v>0</v>
      </c>
      <c r="BE2240" s="98">
        <v>0</v>
      </c>
      <c r="BF2240" s="98">
        <v>0</v>
      </c>
      <c r="BG2240" s="99">
        <f t="shared" si="395"/>
        <v>588</v>
      </c>
      <c r="BH2240" s="52">
        <f t="shared" si="403"/>
        <v>0</v>
      </c>
      <c r="BI2240" s="53">
        <f>IFERROR(IF(ROUND(V2240/((D2240+AK2240)/2),1)&lt;0,0,ROUND(V2240/((D2240+AK2240)/2),1)),0)</f>
        <v>0</v>
      </c>
      <c r="BJ2240" s="55" t="str">
        <f>IF(AK2240=0,"정상",IF(AP2240="악성","악성",IF(AND(BL2240&gt;3,BI2240&lt;0.5),"악성",IF(AND(AP2240="정상",BL2240&lt;=3),"정상",IF(BI2240&gt;1,"정상","부진")))))</f>
        <v>악성</v>
      </c>
      <c r="BK2240" s="54">
        <v>46113</v>
      </c>
      <c r="BL2240" s="52">
        <f t="shared" si="404"/>
        <v>6</v>
      </c>
    </row>
    <row r="2241" spans="1:64" ht="17.100000000000001" customHeight="1">
      <c r="A2241" s="58" t="s">
        <v>5</v>
      </c>
      <c r="B2241" s="57" t="s">
        <v>5843</v>
      </c>
      <c r="C2241" s="56" t="s">
        <v>5844</v>
      </c>
      <c r="D2241" s="213">
        <v>0</v>
      </c>
      <c r="E2241" s="214">
        <v>0</v>
      </c>
      <c r="F2241" s="215">
        <v>0</v>
      </c>
      <c r="G2241" s="213">
        <v>1044</v>
      </c>
      <c r="H2241" s="216">
        <v>5924.046934</v>
      </c>
      <c r="I2241" s="215">
        <v>6184705</v>
      </c>
      <c r="J2241" s="213">
        <v>0</v>
      </c>
      <c r="K2241" s="216">
        <v>0</v>
      </c>
      <c r="L2241" s="215">
        <v>0</v>
      </c>
      <c r="M2241" s="213">
        <v>0</v>
      </c>
      <c r="N2241" s="216">
        <v>0</v>
      </c>
      <c r="O2241" s="215">
        <v>0</v>
      </c>
      <c r="P2241" s="213">
        <v>0</v>
      </c>
      <c r="Q2241" s="216">
        <v>0</v>
      </c>
      <c r="R2241" s="215">
        <v>0</v>
      </c>
      <c r="S2241" s="213">
        <v>1044</v>
      </c>
      <c r="T2241" s="214">
        <v>5924.046934</v>
      </c>
      <c r="U2241" s="217">
        <v>6184705</v>
      </c>
      <c r="V2241" s="213">
        <v>236</v>
      </c>
      <c r="W2241" s="216">
        <v>5924.0550839999996</v>
      </c>
      <c r="X2241" s="215">
        <v>1398077</v>
      </c>
      <c r="Y2241" s="213">
        <v>0</v>
      </c>
      <c r="Z2241" s="216">
        <v>0</v>
      </c>
      <c r="AA2241" s="215">
        <v>0</v>
      </c>
      <c r="AB2241" s="213">
        <v>12</v>
      </c>
      <c r="AC2241" s="216">
        <v>5924.0833329999996</v>
      </c>
      <c r="AD2241" s="215">
        <v>71089</v>
      </c>
      <c r="AE2241" s="213">
        <v>0</v>
      </c>
      <c r="AF2241" s="216">
        <v>0</v>
      </c>
      <c r="AG2241" s="215">
        <v>0</v>
      </c>
      <c r="AH2241" s="213">
        <v>248</v>
      </c>
      <c r="AI2241" s="214">
        <v>5924.0564510000004</v>
      </c>
      <c r="AJ2241" s="215">
        <v>1469166</v>
      </c>
      <c r="AK2241" s="218">
        <v>796</v>
      </c>
      <c r="AL2241" s="214">
        <v>5924.0439999999999</v>
      </c>
      <c r="AM2241" s="215">
        <v>4715539</v>
      </c>
      <c r="AN2241" s="229">
        <f t="shared" si="396"/>
        <v>1.7206853330207997E-3</v>
      </c>
      <c r="AO2241" s="230">
        <f t="shared" si="397"/>
        <v>0.76245210727969348</v>
      </c>
      <c r="AP2241" s="38" t="s">
        <v>2</v>
      </c>
      <c r="AQ2241" s="38" t="str">
        <f t="shared" si="398"/>
        <v>상품</v>
      </c>
      <c r="AR2241" s="40">
        <f t="shared" si="399"/>
        <v>0</v>
      </c>
      <c r="AS2241" s="41">
        <f t="shared" si="400"/>
        <v>0</v>
      </c>
      <c r="AT2241" s="42">
        <f t="shared" si="401"/>
        <v>4715539</v>
      </c>
      <c r="AU2241" s="43">
        <f t="shared" si="402"/>
        <v>4715539</v>
      </c>
      <c r="AV2241" s="95">
        <f t="shared" si="405"/>
        <v>4715539.0240000002</v>
      </c>
      <c r="AW2241" s="61" t="str">
        <f t="shared" si="405"/>
        <v/>
      </c>
      <c r="AX2241" s="61" t="str">
        <f t="shared" si="405"/>
        <v/>
      </c>
      <c r="AY2241" s="61" t="str">
        <f t="shared" si="405"/>
        <v/>
      </c>
      <c r="AZ2241" s="44" t="str">
        <f t="shared" si="405"/>
        <v/>
      </c>
      <c r="BA2241" s="45"/>
      <c r="BB2241" s="97">
        <v>796</v>
      </c>
      <c r="BC2241" s="98">
        <v>0</v>
      </c>
      <c r="BD2241" s="98">
        <v>0</v>
      </c>
      <c r="BE2241" s="98">
        <v>0</v>
      </c>
      <c r="BF2241" s="98">
        <v>0</v>
      </c>
      <c r="BG2241" s="99">
        <f t="shared" si="395"/>
        <v>796</v>
      </c>
      <c r="BH2241" s="52">
        <f t="shared" si="403"/>
        <v>0</v>
      </c>
      <c r="BI2241" s="53">
        <f>IFERROR(IF(ROUND(V2241/((D2241+AK2241)/2),1)&lt;0,0,ROUND(V2241/((D2241+AK2241)/2),1)),0)</f>
        <v>0.6</v>
      </c>
      <c r="BJ2241" s="55" t="str">
        <f>IF(AK2241=0,"정상",IF(AP2241="악성","악성",IF(AND(BL2241&gt;3,BI2241&lt;0.5),"악성",IF(AND(AP2241="정상",BL2241&lt;=3),"정상",IF(BI2241&gt;1,"정상","부진")))))</f>
        <v>부진</v>
      </c>
      <c r="BK2241" s="54">
        <v>46113</v>
      </c>
      <c r="BL2241" s="52">
        <f t="shared" si="404"/>
        <v>6</v>
      </c>
    </row>
    <row r="2242" spans="1:64" ht="17.100000000000001" customHeight="1">
      <c r="A2242" s="58" t="s">
        <v>5</v>
      </c>
      <c r="B2242" s="57" t="s">
        <v>5845</v>
      </c>
      <c r="C2242" s="56" t="s">
        <v>5997</v>
      </c>
      <c r="D2242" s="213">
        <v>0</v>
      </c>
      <c r="E2242" s="214">
        <v>0</v>
      </c>
      <c r="F2242" s="215">
        <v>0</v>
      </c>
      <c r="G2242" s="213">
        <v>1044</v>
      </c>
      <c r="H2242" s="216">
        <v>5924.046934</v>
      </c>
      <c r="I2242" s="215">
        <v>6184705</v>
      </c>
      <c r="J2242" s="213">
        <v>0</v>
      </c>
      <c r="K2242" s="216">
        <v>0</v>
      </c>
      <c r="L2242" s="215">
        <v>0</v>
      </c>
      <c r="M2242" s="213">
        <v>0</v>
      </c>
      <c r="N2242" s="216">
        <v>0</v>
      </c>
      <c r="O2242" s="215">
        <v>0</v>
      </c>
      <c r="P2242" s="213">
        <v>0</v>
      </c>
      <c r="Q2242" s="216">
        <v>0</v>
      </c>
      <c r="R2242" s="215">
        <v>0</v>
      </c>
      <c r="S2242" s="213">
        <v>1044</v>
      </c>
      <c r="T2242" s="214">
        <v>5924.046934</v>
      </c>
      <c r="U2242" s="217">
        <v>6184705</v>
      </c>
      <c r="V2242" s="213">
        <v>312</v>
      </c>
      <c r="W2242" s="216">
        <v>5924.0576920000003</v>
      </c>
      <c r="X2242" s="215">
        <v>1848306</v>
      </c>
      <c r="Y2242" s="213">
        <v>0</v>
      </c>
      <c r="Z2242" s="216">
        <v>0</v>
      </c>
      <c r="AA2242" s="215">
        <v>0</v>
      </c>
      <c r="AB2242" s="213">
        <v>12</v>
      </c>
      <c r="AC2242" s="216">
        <v>5924.0833329999996</v>
      </c>
      <c r="AD2242" s="215">
        <v>71089</v>
      </c>
      <c r="AE2242" s="213">
        <v>0</v>
      </c>
      <c r="AF2242" s="216">
        <v>0</v>
      </c>
      <c r="AG2242" s="215">
        <v>0</v>
      </c>
      <c r="AH2242" s="213">
        <v>324</v>
      </c>
      <c r="AI2242" s="214">
        <v>5924.0586409999996</v>
      </c>
      <c r="AJ2242" s="215">
        <v>1919395</v>
      </c>
      <c r="AK2242" s="218">
        <v>720</v>
      </c>
      <c r="AL2242" s="214">
        <v>5924.0427</v>
      </c>
      <c r="AM2242" s="215">
        <v>4265310</v>
      </c>
      <c r="AN2242" s="229">
        <f t="shared" si="396"/>
        <v>1.5563981885818243E-3</v>
      </c>
      <c r="AO2242" s="230">
        <f t="shared" si="397"/>
        <v>0.68965517241379315</v>
      </c>
      <c r="AP2242" s="38" t="s">
        <v>2</v>
      </c>
      <c r="AQ2242" s="38" t="str">
        <f t="shared" si="398"/>
        <v>상품</v>
      </c>
      <c r="AR2242" s="40">
        <f t="shared" si="399"/>
        <v>0</v>
      </c>
      <c r="AS2242" s="41">
        <f t="shared" si="400"/>
        <v>0</v>
      </c>
      <c r="AT2242" s="42">
        <f t="shared" si="401"/>
        <v>4265310</v>
      </c>
      <c r="AU2242" s="43">
        <f t="shared" si="402"/>
        <v>4265310</v>
      </c>
      <c r="AV2242" s="95">
        <f t="shared" si="405"/>
        <v>4265310.7439999999</v>
      </c>
      <c r="AW2242" s="61" t="str">
        <f t="shared" si="405"/>
        <v/>
      </c>
      <c r="AX2242" s="61" t="str">
        <f t="shared" si="405"/>
        <v/>
      </c>
      <c r="AY2242" s="61" t="str">
        <f t="shared" si="405"/>
        <v/>
      </c>
      <c r="AZ2242" s="44" t="str">
        <f t="shared" si="405"/>
        <v/>
      </c>
      <c r="BA2242" s="45"/>
      <c r="BB2242" s="97">
        <v>720</v>
      </c>
      <c r="BC2242" s="98">
        <v>0</v>
      </c>
      <c r="BD2242" s="98">
        <v>0</v>
      </c>
      <c r="BE2242" s="98">
        <v>0</v>
      </c>
      <c r="BF2242" s="98">
        <v>0</v>
      </c>
      <c r="BG2242" s="99">
        <f t="shared" si="395"/>
        <v>720</v>
      </c>
      <c r="BH2242" s="52">
        <f t="shared" si="403"/>
        <v>0</v>
      </c>
      <c r="BI2242" s="53">
        <f>IFERROR(IF(ROUND(V2242/((D2242+AK2242)/2),1)&lt;0,0,ROUND(V2242/((D2242+AK2242)/2),1)),0)</f>
        <v>0.9</v>
      </c>
      <c r="BJ2242" s="55" t="str">
        <f>IF(AK2242=0,"정상",IF(AP2242="악성","악성",IF(AND(BL2242&gt;3,BI2242&lt;0.5),"악성",IF(AND(AP2242="정상",BL2242&lt;=3),"정상",IF(BI2242&gt;1,"정상","부진")))))</f>
        <v>부진</v>
      </c>
      <c r="BK2242" s="54">
        <v>46113</v>
      </c>
      <c r="BL2242" s="52">
        <f t="shared" si="404"/>
        <v>6</v>
      </c>
    </row>
    <row r="2243" spans="1:64" ht="17.100000000000001" customHeight="1">
      <c r="A2243" s="58" t="s">
        <v>5</v>
      </c>
      <c r="B2243" s="57" t="s">
        <v>5846</v>
      </c>
      <c r="C2243" s="56" t="s">
        <v>5847</v>
      </c>
      <c r="D2243" s="213">
        <v>0</v>
      </c>
      <c r="E2243" s="214">
        <v>0</v>
      </c>
      <c r="F2243" s="215">
        <v>0</v>
      </c>
      <c r="G2243" s="213">
        <v>1044</v>
      </c>
      <c r="H2243" s="216">
        <v>5924.046934</v>
      </c>
      <c r="I2243" s="215">
        <v>6184705</v>
      </c>
      <c r="J2243" s="213">
        <v>0</v>
      </c>
      <c r="K2243" s="216">
        <v>0</v>
      </c>
      <c r="L2243" s="215">
        <v>0</v>
      </c>
      <c r="M2243" s="213">
        <v>0</v>
      </c>
      <c r="N2243" s="216">
        <v>0</v>
      </c>
      <c r="O2243" s="215">
        <v>0</v>
      </c>
      <c r="P2243" s="213">
        <v>0</v>
      </c>
      <c r="Q2243" s="216">
        <v>0</v>
      </c>
      <c r="R2243" s="215">
        <v>0</v>
      </c>
      <c r="S2243" s="213">
        <v>1044</v>
      </c>
      <c r="T2243" s="214">
        <v>5924.046934</v>
      </c>
      <c r="U2243" s="217">
        <v>6184705</v>
      </c>
      <c r="V2243" s="213">
        <v>327</v>
      </c>
      <c r="W2243" s="216">
        <v>5924.0519869999998</v>
      </c>
      <c r="X2243" s="215">
        <v>1937165</v>
      </c>
      <c r="Y2243" s="213">
        <v>0</v>
      </c>
      <c r="Z2243" s="216">
        <v>0</v>
      </c>
      <c r="AA2243" s="215">
        <v>0</v>
      </c>
      <c r="AB2243" s="213">
        <v>13</v>
      </c>
      <c r="AC2243" s="216">
        <v>5924.1538460000002</v>
      </c>
      <c r="AD2243" s="215">
        <v>77014</v>
      </c>
      <c r="AE2243" s="213">
        <v>0</v>
      </c>
      <c r="AF2243" s="216">
        <v>0</v>
      </c>
      <c r="AG2243" s="215">
        <v>0</v>
      </c>
      <c r="AH2243" s="213">
        <v>340</v>
      </c>
      <c r="AI2243" s="214">
        <v>5924.0558819999997</v>
      </c>
      <c r="AJ2243" s="215">
        <v>2014179</v>
      </c>
      <c r="AK2243" s="218">
        <v>704</v>
      </c>
      <c r="AL2243" s="214">
        <v>5924.0429999999997</v>
      </c>
      <c r="AM2243" s="215">
        <v>4170526</v>
      </c>
      <c r="AN2243" s="229">
        <f t="shared" si="396"/>
        <v>1.5218118054334624E-3</v>
      </c>
      <c r="AO2243" s="230">
        <f t="shared" si="397"/>
        <v>0.67432950191570884</v>
      </c>
      <c r="AP2243" s="38" t="s">
        <v>2</v>
      </c>
      <c r="AQ2243" s="38" t="str">
        <f t="shared" si="398"/>
        <v>상품</v>
      </c>
      <c r="AR2243" s="40">
        <f t="shared" si="399"/>
        <v>0</v>
      </c>
      <c r="AS2243" s="41">
        <f t="shared" si="400"/>
        <v>0</v>
      </c>
      <c r="AT2243" s="42">
        <f t="shared" si="401"/>
        <v>4170526</v>
      </c>
      <c r="AU2243" s="43">
        <f t="shared" si="402"/>
        <v>4170526</v>
      </c>
      <c r="AV2243" s="95">
        <f t="shared" si="405"/>
        <v>4170526.2719999999</v>
      </c>
      <c r="AW2243" s="61" t="str">
        <f t="shared" si="405"/>
        <v/>
      </c>
      <c r="AX2243" s="61" t="str">
        <f t="shared" si="405"/>
        <v/>
      </c>
      <c r="AY2243" s="61" t="str">
        <f t="shared" si="405"/>
        <v/>
      </c>
      <c r="AZ2243" s="44" t="str">
        <f t="shared" si="405"/>
        <v/>
      </c>
      <c r="BA2243" s="45"/>
      <c r="BB2243" s="97">
        <v>704</v>
      </c>
      <c r="BC2243" s="98">
        <v>0</v>
      </c>
      <c r="BD2243" s="98">
        <v>0</v>
      </c>
      <c r="BE2243" s="98">
        <v>0</v>
      </c>
      <c r="BF2243" s="98">
        <v>0</v>
      </c>
      <c r="BG2243" s="99">
        <f t="shared" si="395"/>
        <v>704</v>
      </c>
      <c r="BH2243" s="52">
        <f t="shared" si="403"/>
        <v>0</v>
      </c>
      <c r="BI2243" s="53">
        <f>IFERROR(IF(ROUND(V2243/((D2243+AK2243)/2),1)&lt;0,0,ROUND(V2243/((D2243+AK2243)/2),1)),0)</f>
        <v>0.9</v>
      </c>
      <c r="BJ2243" s="55" t="str">
        <f>IF(AK2243=0,"정상",IF(AP2243="악성","악성",IF(AND(BL2243&gt;3,BI2243&lt;0.5),"악성",IF(AND(AP2243="정상",BL2243&lt;=3),"정상",IF(BI2243&gt;1,"정상","부진")))))</f>
        <v>부진</v>
      </c>
      <c r="BK2243" s="54">
        <v>46113</v>
      </c>
      <c r="BL2243" s="52">
        <f t="shared" si="404"/>
        <v>6</v>
      </c>
    </row>
    <row r="2244" spans="1:64" ht="17.100000000000001" customHeight="1">
      <c r="A2244" s="58" t="s">
        <v>5</v>
      </c>
      <c r="B2244" s="57" t="s">
        <v>6054</v>
      </c>
      <c r="C2244" s="56" t="s">
        <v>6055</v>
      </c>
      <c r="D2244" s="213">
        <v>0</v>
      </c>
      <c r="E2244" s="214">
        <v>0</v>
      </c>
      <c r="F2244" s="215">
        <v>0</v>
      </c>
      <c r="G2244" s="213">
        <v>1260</v>
      </c>
      <c r="H2244" s="216">
        <v>7787.9722220000003</v>
      </c>
      <c r="I2244" s="215">
        <v>9812845</v>
      </c>
      <c r="J2244" s="213">
        <v>0</v>
      </c>
      <c r="K2244" s="216">
        <v>0</v>
      </c>
      <c r="L2244" s="215">
        <v>0</v>
      </c>
      <c r="M2244" s="213">
        <v>0</v>
      </c>
      <c r="N2244" s="216">
        <v>0</v>
      </c>
      <c r="O2244" s="215">
        <v>0</v>
      </c>
      <c r="P2244" s="213">
        <v>0</v>
      </c>
      <c r="Q2244" s="216">
        <v>0</v>
      </c>
      <c r="R2244" s="215">
        <v>0</v>
      </c>
      <c r="S2244" s="213">
        <v>1260</v>
      </c>
      <c r="T2244" s="214">
        <v>7787.9722220000003</v>
      </c>
      <c r="U2244" s="217">
        <v>9812845</v>
      </c>
      <c r="V2244" s="213">
        <v>0</v>
      </c>
      <c r="W2244" s="216">
        <v>0</v>
      </c>
      <c r="X2244" s="215">
        <v>0</v>
      </c>
      <c r="Y2244" s="213">
        <v>0</v>
      </c>
      <c r="Z2244" s="216">
        <v>0</v>
      </c>
      <c r="AA2244" s="215">
        <v>0</v>
      </c>
      <c r="AB2244" s="213">
        <v>24</v>
      </c>
      <c r="AC2244" s="216">
        <v>7788</v>
      </c>
      <c r="AD2244" s="215">
        <v>186912</v>
      </c>
      <c r="AE2244" s="213">
        <v>0</v>
      </c>
      <c r="AF2244" s="216">
        <v>0</v>
      </c>
      <c r="AG2244" s="215">
        <v>0</v>
      </c>
      <c r="AH2244" s="213">
        <v>24</v>
      </c>
      <c r="AI2244" s="214">
        <v>7788</v>
      </c>
      <c r="AJ2244" s="215">
        <v>186912</v>
      </c>
      <c r="AK2244" s="218">
        <v>1236</v>
      </c>
      <c r="AL2244" s="214">
        <v>7787.9722000000002</v>
      </c>
      <c r="AM2244" s="215">
        <v>9625933</v>
      </c>
      <c r="AN2244" s="229">
        <f t="shared" si="396"/>
        <v>3.5124726419908533E-3</v>
      </c>
      <c r="AO2244" s="230">
        <f t="shared" si="397"/>
        <v>0.98095238095238091</v>
      </c>
      <c r="AP2244" s="38" t="s">
        <v>2</v>
      </c>
      <c r="AQ2244" s="38" t="str">
        <f t="shared" si="398"/>
        <v>상품</v>
      </c>
      <c r="AR2244" s="40">
        <f t="shared" si="399"/>
        <v>0</v>
      </c>
      <c r="AS2244" s="41">
        <f t="shared" si="400"/>
        <v>0</v>
      </c>
      <c r="AT2244" s="42">
        <f t="shared" si="401"/>
        <v>9625933</v>
      </c>
      <c r="AU2244" s="43">
        <f t="shared" si="402"/>
        <v>9625933</v>
      </c>
      <c r="AV2244" s="95">
        <f t="shared" si="405"/>
        <v>9625933.6392000001</v>
      </c>
      <c r="AW2244" s="61" t="str">
        <f t="shared" si="405"/>
        <v/>
      </c>
      <c r="AX2244" s="61" t="str">
        <f t="shared" si="405"/>
        <v/>
      </c>
      <c r="AY2244" s="61" t="str">
        <f t="shared" si="405"/>
        <v/>
      </c>
      <c r="AZ2244" s="44" t="str">
        <f t="shared" si="405"/>
        <v/>
      </c>
      <c r="BA2244" s="45"/>
      <c r="BB2244" s="97">
        <v>1236</v>
      </c>
      <c r="BC2244" s="98">
        <v>0</v>
      </c>
      <c r="BD2244" s="98">
        <v>0</v>
      </c>
      <c r="BE2244" s="98">
        <v>0</v>
      </c>
      <c r="BF2244" s="98">
        <v>0</v>
      </c>
      <c r="BG2244" s="99">
        <f t="shared" si="395"/>
        <v>1236</v>
      </c>
      <c r="BH2244" s="52">
        <f t="shared" si="403"/>
        <v>0</v>
      </c>
      <c r="BI2244" s="53">
        <f>IFERROR(IF(ROUND(V2244/((D2244+AK2244)/2),1)&lt;0,0,ROUND(V2244/((D2244+AK2244)/2),1)),0)</f>
        <v>0</v>
      </c>
      <c r="BJ2244" s="55" t="str">
        <f>IF(AK2244=0,"정상",IF(AP2244="악성","악성",IF(AND(BL2244&gt;3,BI2244&lt;0.5),"악성",IF(AND(AP2244="정상",BL2244&lt;=3),"정상",IF(BI2244&gt;1,"정상","부진")))))</f>
        <v>정상</v>
      </c>
      <c r="BK2244" s="54">
        <v>46204</v>
      </c>
      <c r="BL2244" s="52">
        <f t="shared" si="404"/>
        <v>3</v>
      </c>
    </row>
    <row r="2245" spans="1:64" ht="17.100000000000001" customHeight="1">
      <c r="A2245" s="58" t="s">
        <v>5</v>
      </c>
      <c r="B2245" s="57" t="s">
        <v>6056</v>
      </c>
      <c r="C2245" s="56" t="s">
        <v>6057</v>
      </c>
      <c r="D2245" s="213">
        <v>0</v>
      </c>
      <c r="E2245" s="214">
        <v>0</v>
      </c>
      <c r="F2245" s="215">
        <v>0</v>
      </c>
      <c r="G2245" s="213">
        <v>1260</v>
      </c>
      <c r="H2245" s="216">
        <v>7787.9722220000003</v>
      </c>
      <c r="I2245" s="215">
        <v>9812845</v>
      </c>
      <c r="J2245" s="213">
        <v>0</v>
      </c>
      <c r="K2245" s="216">
        <v>0</v>
      </c>
      <c r="L2245" s="215">
        <v>0</v>
      </c>
      <c r="M2245" s="213">
        <v>0</v>
      </c>
      <c r="N2245" s="216">
        <v>0</v>
      </c>
      <c r="O2245" s="215">
        <v>0</v>
      </c>
      <c r="P2245" s="213">
        <v>0</v>
      </c>
      <c r="Q2245" s="216">
        <v>0</v>
      </c>
      <c r="R2245" s="215">
        <v>0</v>
      </c>
      <c r="S2245" s="213">
        <v>1260</v>
      </c>
      <c r="T2245" s="214">
        <v>7787.9722220000003</v>
      </c>
      <c r="U2245" s="217">
        <v>9812845</v>
      </c>
      <c r="V2245" s="213">
        <v>0</v>
      </c>
      <c r="W2245" s="216">
        <v>0</v>
      </c>
      <c r="X2245" s="215">
        <v>0</v>
      </c>
      <c r="Y2245" s="213">
        <v>0</v>
      </c>
      <c r="Z2245" s="216">
        <v>0</v>
      </c>
      <c r="AA2245" s="215">
        <v>0</v>
      </c>
      <c r="AB2245" s="213">
        <v>24</v>
      </c>
      <c r="AC2245" s="216">
        <v>7788</v>
      </c>
      <c r="AD2245" s="215">
        <v>186912</v>
      </c>
      <c r="AE2245" s="213">
        <v>0</v>
      </c>
      <c r="AF2245" s="216">
        <v>0</v>
      </c>
      <c r="AG2245" s="215">
        <v>0</v>
      </c>
      <c r="AH2245" s="213">
        <v>24</v>
      </c>
      <c r="AI2245" s="214">
        <v>7788</v>
      </c>
      <c r="AJ2245" s="215">
        <v>186912</v>
      </c>
      <c r="AK2245" s="218">
        <v>1236</v>
      </c>
      <c r="AL2245" s="214">
        <v>7787.9722000000002</v>
      </c>
      <c r="AM2245" s="215">
        <v>9625933</v>
      </c>
      <c r="AN2245" s="229">
        <f t="shared" si="396"/>
        <v>3.5124726419908533E-3</v>
      </c>
      <c r="AO2245" s="230">
        <f t="shared" si="397"/>
        <v>0.98095238095238091</v>
      </c>
      <c r="AP2245" s="38" t="s">
        <v>2</v>
      </c>
      <c r="AQ2245" s="38" t="str">
        <f t="shared" si="398"/>
        <v>상품</v>
      </c>
      <c r="AR2245" s="40">
        <f t="shared" si="399"/>
        <v>0</v>
      </c>
      <c r="AS2245" s="41">
        <f t="shared" si="400"/>
        <v>0</v>
      </c>
      <c r="AT2245" s="42">
        <f t="shared" si="401"/>
        <v>9625933</v>
      </c>
      <c r="AU2245" s="43">
        <f t="shared" si="402"/>
        <v>9625933</v>
      </c>
      <c r="AV2245" s="95">
        <f t="shared" si="405"/>
        <v>9625933.6392000001</v>
      </c>
      <c r="AW2245" s="61" t="str">
        <f t="shared" si="405"/>
        <v/>
      </c>
      <c r="AX2245" s="61" t="str">
        <f t="shared" si="405"/>
        <v/>
      </c>
      <c r="AY2245" s="61" t="str">
        <f t="shared" si="405"/>
        <v/>
      </c>
      <c r="AZ2245" s="44" t="str">
        <f t="shared" si="405"/>
        <v/>
      </c>
      <c r="BA2245" s="45"/>
      <c r="BB2245" s="97">
        <v>1236</v>
      </c>
      <c r="BC2245" s="98">
        <v>0</v>
      </c>
      <c r="BD2245" s="98">
        <v>0</v>
      </c>
      <c r="BE2245" s="98">
        <v>0</v>
      </c>
      <c r="BF2245" s="98">
        <v>0</v>
      </c>
      <c r="BG2245" s="99">
        <f t="shared" si="395"/>
        <v>1236</v>
      </c>
      <c r="BH2245" s="52">
        <f t="shared" si="403"/>
        <v>0</v>
      </c>
      <c r="BI2245" s="53">
        <f>IFERROR(IF(ROUND(V2245/((D2245+AK2245)/2),1)&lt;0,0,ROUND(V2245/((D2245+AK2245)/2),1)),0)</f>
        <v>0</v>
      </c>
      <c r="BJ2245" s="55" t="str">
        <f>IF(AK2245=0,"정상",IF(AP2245="악성","악성",IF(AND(BL2245&gt;3,BI2245&lt;0.5),"악성",IF(AND(AP2245="정상",BL2245&lt;=3),"정상",IF(BI2245&gt;1,"정상","부진")))))</f>
        <v>정상</v>
      </c>
      <c r="BK2245" s="54">
        <v>46204</v>
      </c>
      <c r="BL2245" s="52">
        <f t="shared" si="404"/>
        <v>3</v>
      </c>
    </row>
    <row r="2246" spans="1:64" ht="17.100000000000001" customHeight="1">
      <c r="A2246" s="58" t="s">
        <v>5</v>
      </c>
      <c r="B2246" s="57" t="s">
        <v>6058</v>
      </c>
      <c r="C2246" s="56" t="s">
        <v>6059</v>
      </c>
      <c r="D2246" s="213">
        <v>0</v>
      </c>
      <c r="E2246" s="214">
        <v>0</v>
      </c>
      <c r="F2246" s="215">
        <v>0</v>
      </c>
      <c r="G2246" s="213">
        <v>1260</v>
      </c>
      <c r="H2246" s="216">
        <v>7787.9722220000003</v>
      </c>
      <c r="I2246" s="215">
        <v>9812845</v>
      </c>
      <c r="J2246" s="213">
        <v>0</v>
      </c>
      <c r="K2246" s="216">
        <v>0</v>
      </c>
      <c r="L2246" s="215">
        <v>0</v>
      </c>
      <c r="M2246" s="213">
        <v>0</v>
      </c>
      <c r="N2246" s="216">
        <v>0</v>
      </c>
      <c r="O2246" s="215">
        <v>0</v>
      </c>
      <c r="P2246" s="213">
        <v>0</v>
      </c>
      <c r="Q2246" s="216">
        <v>0</v>
      </c>
      <c r="R2246" s="215">
        <v>0</v>
      </c>
      <c r="S2246" s="213">
        <v>1260</v>
      </c>
      <c r="T2246" s="214">
        <v>7787.9722220000003</v>
      </c>
      <c r="U2246" s="217">
        <v>9812845</v>
      </c>
      <c r="V2246" s="213">
        <v>0</v>
      </c>
      <c r="W2246" s="216">
        <v>0</v>
      </c>
      <c r="X2246" s="215">
        <v>0</v>
      </c>
      <c r="Y2246" s="213">
        <v>0</v>
      </c>
      <c r="Z2246" s="216">
        <v>0</v>
      </c>
      <c r="AA2246" s="215">
        <v>0</v>
      </c>
      <c r="AB2246" s="213">
        <v>24</v>
      </c>
      <c r="AC2246" s="216">
        <v>7788</v>
      </c>
      <c r="AD2246" s="215">
        <v>186912</v>
      </c>
      <c r="AE2246" s="213">
        <v>0</v>
      </c>
      <c r="AF2246" s="216">
        <v>0</v>
      </c>
      <c r="AG2246" s="215">
        <v>0</v>
      </c>
      <c r="AH2246" s="213">
        <v>24</v>
      </c>
      <c r="AI2246" s="214">
        <v>7788</v>
      </c>
      <c r="AJ2246" s="215">
        <v>186912</v>
      </c>
      <c r="AK2246" s="218">
        <v>1236</v>
      </c>
      <c r="AL2246" s="214">
        <v>7787.9722000000002</v>
      </c>
      <c r="AM2246" s="215">
        <v>9625933</v>
      </c>
      <c r="AN2246" s="229">
        <f t="shared" si="396"/>
        <v>3.5124726419908533E-3</v>
      </c>
      <c r="AO2246" s="230">
        <f t="shared" si="397"/>
        <v>0.98095238095238091</v>
      </c>
      <c r="AP2246" s="38" t="s">
        <v>2</v>
      </c>
      <c r="AQ2246" s="38" t="str">
        <f t="shared" si="398"/>
        <v>상품</v>
      </c>
      <c r="AR2246" s="40">
        <f t="shared" si="399"/>
        <v>0</v>
      </c>
      <c r="AS2246" s="41">
        <f t="shared" si="400"/>
        <v>0</v>
      </c>
      <c r="AT2246" s="42">
        <f t="shared" si="401"/>
        <v>9625933</v>
      </c>
      <c r="AU2246" s="43">
        <f t="shared" si="402"/>
        <v>9625933</v>
      </c>
      <c r="AV2246" s="95">
        <f t="shared" si="405"/>
        <v>9625933.6392000001</v>
      </c>
      <c r="AW2246" s="61" t="str">
        <f t="shared" si="405"/>
        <v/>
      </c>
      <c r="AX2246" s="61" t="str">
        <f t="shared" si="405"/>
        <v/>
      </c>
      <c r="AY2246" s="61" t="str">
        <f t="shared" si="405"/>
        <v/>
      </c>
      <c r="AZ2246" s="44" t="str">
        <f t="shared" si="405"/>
        <v/>
      </c>
      <c r="BA2246" s="45"/>
      <c r="BB2246" s="97">
        <v>1236</v>
      </c>
      <c r="BC2246" s="98">
        <v>0</v>
      </c>
      <c r="BD2246" s="98">
        <v>0</v>
      </c>
      <c r="BE2246" s="98">
        <v>0</v>
      </c>
      <c r="BF2246" s="98">
        <v>0</v>
      </c>
      <c r="BG2246" s="99">
        <f t="shared" si="395"/>
        <v>1236</v>
      </c>
      <c r="BH2246" s="52">
        <f t="shared" si="403"/>
        <v>0</v>
      </c>
      <c r="BI2246" s="53">
        <f>IFERROR(IF(ROUND(V2246/((D2246+AK2246)/2),1)&lt;0,0,ROUND(V2246/((D2246+AK2246)/2),1)),0)</f>
        <v>0</v>
      </c>
      <c r="BJ2246" s="55" t="str">
        <f>IF(AK2246=0,"정상",IF(AP2246="악성","악성",IF(AND(BL2246&gt;3,BI2246&lt;0.5),"악성",IF(AND(AP2246="정상",BL2246&lt;=3),"정상",IF(BI2246&gt;1,"정상","부진")))))</f>
        <v>정상</v>
      </c>
      <c r="BK2246" s="54">
        <v>46204</v>
      </c>
      <c r="BL2246" s="52">
        <f t="shared" si="404"/>
        <v>3</v>
      </c>
    </row>
    <row r="2247" spans="1:64" ht="17.100000000000001" customHeight="1">
      <c r="A2247" s="58" t="s">
        <v>5</v>
      </c>
      <c r="B2247" s="57" t="s">
        <v>6060</v>
      </c>
      <c r="C2247" s="56" t="s">
        <v>6061</v>
      </c>
      <c r="D2247" s="213">
        <v>0</v>
      </c>
      <c r="E2247" s="214">
        <v>0</v>
      </c>
      <c r="F2247" s="215">
        <v>0</v>
      </c>
      <c r="G2247" s="213">
        <v>1260</v>
      </c>
      <c r="H2247" s="216">
        <v>7787.9722220000003</v>
      </c>
      <c r="I2247" s="215">
        <v>9812845</v>
      </c>
      <c r="J2247" s="213">
        <v>0</v>
      </c>
      <c r="K2247" s="216">
        <v>0</v>
      </c>
      <c r="L2247" s="215">
        <v>0</v>
      </c>
      <c r="M2247" s="213">
        <v>0</v>
      </c>
      <c r="N2247" s="216">
        <v>0</v>
      </c>
      <c r="O2247" s="215">
        <v>0</v>
      </c>
      <c r="P2247" s="213">
        <v>0</v>
      </c>
      <c r="Q2247" s="216">
        <v>0</v>
      </c>
      <c r="R2247" s="215">
        <v>0</v>
      </c>
      <c r="S2247" s="213">
        <v>1260</v>
      </c>
      <c r="T2247" s="214">
        <v>7787.9722220000003</v>
      </c>
      <c r="U2247" s="217">
        <v>9812845</v>
      </c>
      <c r="V2247" s="213">
        <v>0</v>
      </c>
      <c r="W2247" s="216">
        <v>0</v>
      </c>
      <c r="X2247" s="215">
        <v>0</v>
      </c>
      <c r="Y2247" s="213">
        <v>0</v>
      </c>
      <c r="Z2247" s="216">
        <v>0</v>
      </c>
      <c r="AA2247" s="215">
        <v>0</v>
      </c>
      <c r="AB2247" s="213">
        <v>24</v>
      </c>
      <c r="AC2247" s="216">
        <v>7788</v>
      </c>
      <c r="AD2247" s="215">
        <v>186912</v>
      </c>
      <c r="AE2247" s="213">
        <v>0</v>
      </c>
      <c r="AF2247" s="216">
        <v>0</v>
      </c>
      <c r="AG2247" s="215">
        <v>0</v>
      </c>
      <c r="AH2247" s="213">
        <v>24</v>
      </c>
      <c r="AI2247" s="214">
        <v>7788</v>
      </c>
      <c r="AJ2247" s="215">
        <v>186912</v>
      </c>
      <c r="AK2247" s="218">
        <v>1236</v>
      </c>
      <c r="AL2247" s="214">
        <v>7787.9722000000002</v>
      </c>
      <c r="AM2247" s="215">
        <v>9625933</v>
      </c>
      <c r="AN2247" s="229">
        <f t="shared" si="396"/>
        <v>3.5124726419908533E-3</v>
      </c>
      <c r="AO2247" s="230">
        <f t="shared" si="397"/>
        <v>0.98095238095238091</v>
      </c>
      <c r="AP2247" s="38" t="s">
        <v>2</v>
      </c>
      <c r="AQ2247" s="38" t="str">
        <f t="shared" si="398"/>
        <v>상품</v>
      </c>
      <c r="AR2247" s="40">
        <f t="shared" si="399"/>
        <v>0</v>
      </c>
      <c r="AS2247" s="41">
        <f t="shared" si="400"/>
        <v>0</v>
      </c>
      <c r="AT2247" s="42">
        <f t="shared" si="401"/>
        <v>9625933</v>
      </c>
      <c r="AU2247" s="43">
        <f t="shared" si="402"/>
        <v>9625933</v>
      </c>
      <c r="AV2247" s="95">
        <f t="shared" si="405"/>
        <v>9625933.6392000001</v>
      </c>
      <c r="AW2247" s="61" t="str">
        <f t="shared" si="405"/>
        <v/>
      </c>
      <c r="AX2247" s="61" t="str">
        <f t="shared" si="405"/>
        <v/>
      </c>
      <c r="AY2247" s="61" t="str">
        <f t="shared" si="405"/>
        <v/>
      </c>
      <c r="AZ2247" s="44" t="str">
        <f t="shared" si="405"/>
        <v/>
      </c>
      <c r="BA2247" s="45"/>
      <c r="BB2247" s="97">
        <v>1236</v>
      </c>
      <c r="BC2247" s="98">
        <v>0</v>
      </c>
      <c r="BD2247" s="98">
        <v>0</v>
      </c>
      <c r="BE2247" s="98">
        <v>0</v>
      </c>
      <c r="BF2247" s="98">
        <v>0</v>
      </c>
      <c r="BG2247" s="99">
        <f t="shared" si="395"/>
        <v>1236</v>
      </c>
      <c r="BH2247" s="52">
        <f t="shared" si="403"/>
        <v>0</v>
      </c>
      <c r="BI2247" s="53">
        <f>IFERROR(IF(ROUND(V2247/((D2247+AK2247)/2),1)&lt;0,0,ROUND(V2247/((D2247+AK2247)/2),1)),0)</f>
        <v>0</v>
      </c>
      <c r="BJ2247" s="55" t="str">
        <f>IF(AK2247=0,"정상",IF(AP2247="악성","악성",IF(AND(BL2247&gt;3,BI2247&lt;0.5),"악성",IF(AND(AP2247="정상",BL2247&lt;=3),"정상",IF(BI2247&gt;1,"정상","부진")))))</f>
        <v>정상</v>
      </c>
      <c r="BK2247" s="54">
        <v>46204</v>
      </c>
      <c r="BL2247" s="52">
        <f t="shared" si="404"/>
        <v>3</v>
      </c>
    </row>
    <row r="2248" spans="1:64" ht="17.100000000000001" customHeight="1">
      <c r="A2248" s="58" t="s">
        <v>5</v>
      </c>
      <c r="B2248" s="57" t="s">
        <v>5958</v>
      </c>
      <c r="C2248" s="56" t="s">
        <v>5959</v>
      </c>
      <c r="D2248" s="213">
        <v>0</v>
      </c>
      <c r="E2248" s="214">
        <v>0</v>
      </c>
      <c r="F2248" s="215">
        <v>0</v>
      </c>
      <c r="G2248" s="213">
        <v>12048</v>
      </c>
      <c r="H2248" s="216">
        <v>6355.8183929999996</v>
      </c>
      <c r="I2248" s="215">
        <v>76574900</v>
      </c>
      <c r="J2248" s="213">
        <v>0</v>
      </c>
      <c r="K2248" s="216">
        <v>0</v>
      </c>
      <c r="L2248" s="215">
        <v>0</v>
      </c>
      <c r="M2248" s="213">
        <v>0</v>
      </c>
      <c r="N2248" s="216">
        <v>0</v>
      </c>
      <c r="O2248" s="215">
        <v>0</v>
      </c>
      <c r="P2248" s="213">
        <v>0</v>
      </c>
      <c r="Q2248" s="216">
        <v>0</v>
      </c>
      <c r="R2248" s="215">
        <v>0</v>
      </c>
      <c r="S2248" s="213">
        <v>12048</v>
      </c>
      <c r="T2248" s="214">
        <v>6355.8183929999996</v>
      </c>
      <c r="U2248" s="217">
        <v>76574900</v>
      </c>
      <c r="V2248" s="213">
        <v>6229</v>
      </c>
      <c r="W2248" s="216">
        <v>6355.8185899999999</v>
      </c>
      <c r="X2248" s="215">
        <v>39590394</v>
      </c>
      <c r="Y2248" s="213">
        <v>0</v>
      </c>
      <c r="Z2248" s="216">
        <v>0</v>
      </c>
      <c r="AA2248" s="215">
        <v>0</v>
      </c>
      <c r="AB2248" s="213">
        <v>93</v>
      </c>
      <c r="AC2248" s="216">
        <v>6355.8494620000001</v>
      </c>
      <c r="AD2248" s="215">
        <v>591094</v>
      </c>
      <c r="AE2248" s="213">
        <v>0</v>
      </c>
      <c r="AF2248" s="216">
        <v>0</v>
      </c>
      <c r="AG2248" s="215">
        <v>0</v>
      </c>
      <c r="AH2248" s="213">
        <v>6322</v>
      </c>
      <c r="AI2248" s="214">
        <v>6355.8190439999998</v>
      </c>
      <c r="AJ2248" s="215">
        <v>40181488</v>
      </c>
      <c r="AK2248" s="218">
        <v>5726</v>
      </c>
      <c r="AL2248" s="214">
        <v>6355.8177999999998</v>
      </c>
      <c r="AM2248" s="215">
        <v>36393412</v>
      </c>
      <c r="AN2248" s="229">
        <f t="shared" si="396"/>
        <v>1.3279841444845047E-2</v>
      </c>
      <c r="AO2248" s="230">
        <f t="shared" si="397"/>
        <v>0.47526560424966802</v>
      </c>
      <c r="AP2248" s="38" t="s">
        <v>2</v>
      </c>
      <c r="AQ2248" s="38" t="str">
        <f t="shared" si="398"/>
        <v>상품</v>
      </c>
      <c r="AR2248" s="40">
        <f t="shared" si="399"/>
        <v>0</v>
      </c>
      <c r="AS2248" s="41">
        <f t="shared" si="400"/>
        <v>0</v>
      </c>
      <c r="AT2248" s="42">
        <f t="shared" si="401"/>
        <v>36393412</v>
      </c>
      <c r="AU2248" s="43">
        <f t="shared" si="402"/>
        <v>36393412</v>
      </c>
      <c r="AV2248" s="95">
        <f t="shared" si="405"/>
        <v>36393412.722800002</v>
      </c>
      <c r="AW2248" s="61" t="str">
        <f t="shared" si="405"/>
        <v/>
      </c>
      <c r="AX2248" s="61" t="str">
        <f t="shared" si="405"/>
        <v/>
      </c>
      <c r="AY2248" s="61" t="str">
        <f t="shared" si="405"/>
        <v/>
      </c>
      <c r="AZ2248" s="44" t="str">
        <f t="shared" si="405"/>
        <v/>
      </c>
      <c r="BA2248" s="45"/>
      <c r="BB2248" s="97">
        <v>5726</v>
      </c>
      <c r="BC2248" s="98">
        <v>0</v>
      </c>
      <c r="BD2248" s="98">
        <v>0</v>
      </c>
      <c r="BE2248" s="98">
        <v>0</v>
      </c>
      <c r="BF2248" s="98">
        <v>0</v>
      </c>
      <c r="BG2248" s="99">
        <f t="shared" si="395"/>
        <v>5726</v>
      </c>
      <c r="BH2248" s="52">
        <f t="shared" si="403"/>
        <v>0</v>
      </c>
      <c r="BI2248" s="53">
        <f>IFERROR(IF(ROUND(V2248/((D2248+AK2248)/2),1)&lt;0,0,ROUND(V2248/((D2248+AK2248)/2),1)),0)</f>
        <v>2.2000000000000002</v>
      </c>
      <c r="BJ2248" s="55" t="str">
        <f>IF(AK2248=0,"정상",IF(AP2248="악성","악성",IF(AND(BL2248&gt;3,BI2248&lt;0.5),"악성",IF(AND(AP2248="정상",BL2248&lt;=3),"정상",IF(BI2248&gt;1,"정상","부진")))))</f>
        <v>정상</v>
      </c>
      <c r="BK2248" s="54">
        <v>46143</v>
      </c>
      <c r="BL2248" s="52">
        <f t="shared" si="404"/>
        <v>5</v>
      </c>
    </row>
    <row r="2249" spans="1:64" ht="17.100000000000001" customHeight="1">
      <c r="A2249" s="58" t="s">
        <v>5</v>
      </c>
      <c r="B2249" s="57" t="s">
        <v>5960</v>
      </c>
      <c r="C2249" s="56" t="s">
        <v>5961</v>
      </c>
      <c r="D2249" s="213">
        <v>0</v>
      </c>
      <c r="E2249" s="214">
        <v>0</v>
      </c>
      <c r="F2249" s="215">
        <v>0</v>
      </c>
      <c r="G2249" s="213">
        <v>18000</v>
      </c>
      <c r="H2249" s="216">
        <v>5169.8045000000002</v>
      </c>
      <c r="I2249" s="215">
        <v>93056481</v>
      </c>
      <c r="J2249" s="213">
        <v>0</v>
      </c>
      <c r="K2249" s="216">
        <v>0</v>
      </c>
      <c r="L2249" s="215">
        <v>0</v>
      </c>
      <c r="M2249" s="213">
        <v>1</v>
      </c>
      <c r="N2249" s="216">
        <v>5170</v>
      </c>
      <c r="O2249" s="215">
        <v>5170</v>
      </c>
      <c r="P2249" s="213">
        <v>0</v>
      </c>
      <c r="Q2249" s="216">
        <v>0</v>
      </c>
      <c r="R2249" s="215">
        <v>0</v>
      </c>
      <c r="S2249" s="213">
        <v>18001</v>
      </c>
      <c r="T2249" s="214">
        <v>5169.8045099999999</v>
      </c>
      <c r="U2249" s="217">
        <v>93061651</v>
      </c>
      <c r="V2249" s="213">
        <v>8439</v>
      </c>
      <c r="W2249" s="216">
        <v>5169.8045970000003</v>
      </c>
      <c r="X2249" s="215">
        <v>43627981</v>
      </c>
      <c r="Y2249" s="213">
        <v>0</v>
      </c>
      <c r="Z2249" s="216">
        <v>0</v>
      </c>
      <c r="AA2249" s="215">
        <v>0</v>
      </c>
      <c r="AB2249" s="213">
        <v>90</v>
      </c>
      <c r="AC2249" s="216">
        <v>5169.8222219999998</v>
      </c>
      <c r="AD2249" s="215">
        <v>465284</v>
      </c>
      <c r="AE2249" s="213">
        <v>0</v>
      </c>
      <c r="AF2249" s="216">
        <v>0</v>
      </c>
      <c r="AG2249" s="215">
        <v>0</v>
      </c>
      <c r="AH2249" s="213">
        <v>8529</v>
      </c>
      <c r="AI2249" s="214">
        <v>5169.8047829999996</v>
      </c>
      <c r="AJ2249" s="215">
        <v>44093265</v>
      </c>
      <c r="AK2249" s="218">
        <v>9472</v>
      </c>
      <c r="AL2249" s="214">
        <v>5169.8042999999998</v>
      </c>
      <c r="AM2249" s="215">
        <v>48968386</v>
      </c>
      <c r="AN2249" s="229">
        <f t="shared" si="396"/>
        <v>1.7868409861926931E-2</v>
      </c>
      <c r="AO2249" s="230">
        <f t="shared" si="397"/>
        <v>0.52619298927837344</v>
      </c>
      <c r="AP2249" s="38" t="s">
        <v>2</v>
      </c>
      <c r="AQ2249" s="38" t="str">
        <f t="shared" si="398"/>
        <v>상품</v>
      </c>
      <c r="AR2249" s="40">
        <f t="shared" si="399"/>
        <v>0</v>
      </c>
      <c r="AS2249" s="41">
        <f t="shared" si="400"/>
        <v>0</v>
      </c>
      <c r="AT2249" s="42">
        <f t="shared" si="401"/>
        <v>48968386</v>
      </c>
      <c r="AU2249" s="43">
        <f t="shared" si="402"/>
        <v>48968386</v>
      </c>
      <c r="AV2249" s="95">
        <f t="shared" si="405"/>
        <v>48968386.329599999</v>
      </c>
      <c r="AW2249" s="61" t="str">
        <f t="shared" si="405"/>
        <v/>
      </c>
      <c r="AX2249" s="61" t="str">
        <f t="shared" si="405"/>
        <v/>
      </c>
      <c r="AY2249" s="61" t="str">
        <f t="shared" si="405"/>
        <v/>
      </c>
      <c r="AZ2249" s="44" t="str">
        <f t="shared" si="405"/>
        <v/>
      </c>
      <c r="BA2249" s="45"/>
      <c r="BB2249" s="97">
        <v>9472</v>
      </c>
      <c r="BC2249" s="98">
        <v>0</v>
      </c>
      <c r="BD2249" s="98">
        <v>0</v>
      </c>
      <c r="BE2249" s="98">
        <v>0</v>
      </c>
      <c r="BF2249" s="98">
        <v>0</v>
      </c>
      <c r="BG2249" s="99">
        <f t="shared" si="395"/>
        <v>9472</v>
      </c>
      <c r="BH2249" s="52">
        <f t="shared" si="403"/>
        <v>0</v>
      </c>
      <c r="BI2249" s="53">
        <f>IFERROR(IF(ROUND(V2249/((D2249+AK2249)/2),1)&lt;0,0,ROUND(V2249/((D2249+AK2249)/2),1)),0)</f>
        <v>1.8</v>
      </c>
      <c r="BJ2249" s="55" t="str">
        <f>IF(AK2249=0,"정상",IF(AP2249="악성","악성",IF(AND(BL2249&gt;3,BI2249&lt;0.5),"악성",IF(AND(AP2249="정상",BL2249&lt;=3),"정상",IF(BI2249&gt;1,"정상","부진")))))</f>
        <v>정상</v>
      </c>
      <c r="BK2249" s="54">
        <v>46143</v>
      </c>
      <c r="BL2249" s="52">
        <f t="shared" si="404"/>
        <v>5</v>
      </c>
    </row>
    <row r="2250" spans="1:64" ht="17.100000000000001" customHeight="1">
      <c r="A2250" s="58" t="s">
        <v>5</v>
      </c>
      <c r="B2250" s="57" t="s">
        <v>6062</v>
      </c>
      <c r="C2250" s="56" t="s">
        <v>6063</v>
      </c>
      <c r="D2250" s="213">
        <v>0</v>
      </c>
      <c r="E2250" s="214">
        <v>0</v>
      </c>
      <c r="F2250" s="215">
        <v>0</v>
      </c>
      <c r="G2250" s="213">
        <v>13632</v>
      </c>
      <c r="H2250" s="216">
        <v>5725.5487080000003</v>
      </c>
      <c r="I2250" s="215">
        <v>78050680</v>
      </c>
      <c r="J2250" s="213">
        <v>0</v>
      </c>
      <c r="K2250" s="216">
        <v>0</v>
      </c>
      <c r="L2250" s="215">
        <v>0</v>
      </c>
      <c r="M2250" s="213">
        <v>0</v>
      </c>
      <c r="N2250" s="216">
        <v>0</v>
      </c>
      <c r="O2250" s="215">
        <v>0</v>
      </c>
      <c r="P2250" s="213">
        <v>0</v>
      </c>
      <c r="Q2250" s="216">
        <v>0</v>
      </c>
      <c r="R2250" s="215">
        <v>0</v>
      </c>
      <c r="S2250" s="213">
        <v>13632</v>
      </c>
      <c r="T2250" s="214">
        <v>5725.5487080000003</v>
      </c>
      <c r="U2250" s="217">
        <v>78050680</v>
      </c>
      <c r="V2250" s="213">
        <v>2082</v>
      </c>
      <c r="W2250" s="216">
        <v>5725.5489909999997</v>
      </c>
      <c r="X2250" s="215">
        <v>11920593</v>
      </c>
      <c r="Y2250" s="213">
        <v>0</v>
      </c>
      <c r="Z2250" s="216">
        <v>0</v>
      </c>
      <c r="AA2250" s="215">
        <v>0</v>
      </c>
      <c r="AB2250" s="213">
        <v>56</v>
      </c>
      <c r="AC2250" s="216">
        <v>5725.5535710000004</v>
      </c>
      <c r="AD2250" s="215">
        <v>320631</v>
      </c>
      <c r="AE2250" s="213">
        <v>0</v>
      </c>
      <c r="AF2250" s="216">
        <v>0</v>
      </c>
      <c r="AG2250" s="215">
        <v>0</v>
      </c>
      <c r="AH2250" s="213">
        <v>2138</v>
      </c>
      <c r="AI2250" s="214">
        <v>5725.5491110000003</v>
      </c>
      <c r="AJ2250" s="215">
        <v>12241224</v>
      </c>
      <c r="AK2250" s="218">
        <v>11494</v>
      </c>
      <c r="AL2250" s="214">
        <v>5725.5486000000001</v>
      </c>
      <c r="AM2250" s="215">
        <v>65809456</v>
      </c>
      <c r="AN2250" s="229">
        <f t="shared" si="396"/>
        <v>2.4013663276515721E-2</v>
      </c>
      <c r="AO2250" s="230">
        <f t="shared" si="397"/>
        <v>0.84316314553990612</v>
      </c>
      <c r="AP2250" s="38" t="s">
        <v>2</v>
      </c>
      <c r="AQ2250" s="38" t="str">
        <f t="shared" si="398"/>
        <v>상품</v>
      </c>
      <c r="AR2250" s="40">
        <f t="shared" si="399"/>
        <v>0</v>
      </c>
      <c r="AS2250" s="41">
        <f t="shared" si="400"/>
        <v>0</v>
      </c>
      <c r="AT2250" s="42">
        <f t="shared" si="401"/>
        <v>65809456</v>
      </c>
      <c r="AU2250" s="43">
        <f t="shared" si="402"/>
        <v>65809456</v>
      </c>
      <c r="AV2250" s="95">
        <f t="shared" si="405"/>
        <v>65809455.608400002</v>
      </c>
      <c r="AW2250" s="61" t="str">
        <f t="shared" si="405"/>
        <v/>
      </c>
      <c r="AX2250" s="61" t="str">
        <f t="shared" si="405"/>
        <v/>
      </c>
      <c r="AY2250" s="61" t="str">
        <f t="shared" si="405"/>
        <v/>
      </c>
      <c r="AZ2250" s="44" t="str">
        <f t="shared" si="405"/>
        <v/>
      </c>
      <c r="BA2250" s="45"/>
      <c r="BB2250" s="97">
        <v>11494</v>
      </c>
      <c r="BC2250" s="98">
        <v>0</v>
      </c>
      <c r="BD2250" s="98">
        <v>0</v>
      </c>
      <c r="BE2250" s="98">
        <v>0</v>
      </c>
      <c r="BF2250" s="98">
        <v>0</v>
      </c>
      <c r="BG2250" s="99">
        <f t="shared" si="395"/>
        <v>11494</v>
      </c>
      <c r="BH2250" s="52">
        <f t="shared" si="403"/>
        <v>0</v>
      </c>
      <c r="BI2250" s="53">
        <f>IFERROR(IF(ROUND(V2250/((D2250+AK2250)/2),1)&lt;0,0,ROUND(V2250/((D2250+AK2250)/2),1)),0)</f>
        <v>0.4</v>
      </c>
      <c r="BJ2250" s="55" t="str">
        <f>IF(AK2250=0,"정상",IF(AP2250="악성","악성",IF(AND(BL2250&gt;3,BI2250&lt;0.5),"악성",IF(AND(AP2250="정상",BL2250&lt;=3),"정상",IF(BI2250&gt;1,"정상","부진")))))</f>
        <v>정상</v>
      </c>
      <c r="BK2250" s="54">
        <v>46204</v>
      </c>
      <c r="BL2250" s="52">
        <f t="shared" si="404"/>
        <v>3</v>
      </c>
    </row>
    <row r="2251" spans="1:64" ht="17.100000000000001" customHeight="1">
      <c r="A2251" s="58" t="s">
        <v>5</v>
      </c>
      <c r="B2251" s="57" t="s">
        <v>5962</v>
      </c>
      <c r="C2251" s="56" t="s">
        <v>5963</v>
      </c>
      <c r="D2251" s="213">
        <v>0</v>
      </c>
      <c r="E2251" s="214">
        <v>0</v>
      </c>
      <c r="F2251" s="215">
        <v>0</v>
      </c>
      <c r="G2251" s="213">
        <v>12480</v>
      </c>
      <c r="H2251" s="216">
        <v>3892.5590539999998</v>
      </c>
      <c r="I2251" s="215">
        <v>48579137</v>
      </c>
      <c r="J2251" s="213">
        <v>0</v>
      </c>
      <c r="K2251" s="216">
        <v>0</v>
      </c>
      <c r="L2251" s="215">
        <v>0</v>
      </c>
      <c r="M2251" s="213">
        <v>0</v>
      </c>
      <c r="N2251" s="216">
        <v>0</v>
      </c>
      <c r="O2251" s="215">
        <v>0</v>
      </c>
      <c r="P2251" s="213">
        <v>0</v>
      </c>
      <c r="Q2251" s="216">
        <v>0</v>
      </c>
      <c r="R2251" s="215">
        <v>0</v>
      </c>
      <c r="S2251" s="213">
        <v>12480</v>
      </c>
      <c r="T2251" s="214">
        <v>3892.5590539999998</v>
      </c>
      <c r="U2251" s="217">
        <v>48579137</v>
      </c>
      <c r="V2251" s="213">
        <v>7960</v>
      </c>
      <c r="W2251" s="216">
        <v>3892.55917</v>
      </c>
      <c r="X2251" s="215">
        <v>30984771</v>
      </c>
      <c r="Y2251" s="213">
        <v>0</v>
      </c>
      <c r="Z2251" s="216">
        <v>0</v>
      </c>
      <c r="AA2251" s="215">
        <v>0</v>
      </c>
      <c r="AB2251" s="213">
        <v>88</v>
      </c>
      <c r="AC2251" s="216">
        <v>3892.5681810000001</v>
      </c>
      <c r="AD2251" s="215">
        <v>342546</v>
      </c>
      <c r="AE2251" s="213">
        <v>0</v>
      </c>
      <c r="AF2251" s="216">
        <v>0</v>
      </c>
      <c r="AG2251" s="215">
        <v>0</v>
      </c>
      <c r="AH2251" s="213">
        <v>8048</v>
      </c>
      <c r="AI2251" s="214">
        <v>3892.5592689999999</v>
      </c>
      <c r="AJ2251" s="215">
        <v>31327317</v>
      </c>
      <c r="AK2251" s="218">
        <v>4432</v>
      </c>
      <c r="AL2251" s="214">
        <v>3892.5587999999998</v>
      </c>
      <c r="AM2251" s="215">
        <v>17251820</v>
      </c>
      <c r="AN2251" s="229">
        <f t="shared" si="396"/>
        <v>6.2951347962374804E-3</v>
      </c>
      <c r="AO2251" s="230">
        <f t="shared" si="397"/>
        <v>0.35512820512820514</v>
      </c>
      <c r="AP2251" s="38" t="s">
        <v>2</v>
      </c>
      <c r="AQ2251" s="38" t="str">
        <f t="shared" si="398"/>
        <v>상품</v>
      </c>
      <c r="AR2251" s="40">
        <f t="shared" si="399"/>
        <v>0</v>
      </c>
      <c r="AS2251" s="41">
        <f t="shared" si="400"/>
        <v>0</v>
      </c>
      <c r="AT2251" s="42">
        <f t="shared" si="401"/>
        <v>17251820</v>
      </c>
      <c r="AU2251" s="43">
        <f t="shared" si="402"/>
        <v>17251820</v>
      </c>
      <c r="AV2251" s="95">
        <f t="shared" si="405"/>
        <v>17251820.601599999</v>
      </c>
      <c r="AW2251" s="61" t="str">
        <f t="shared" si="405"/>
        <v/>
      </c>
      <c r="AX2251" s="61" t="str">
        <f t="shared" si="405"/>
        <v/>
      </c>
      <c r="AY2251" s="61" t="str">
        <f t="shared" si="405"/>
        <v/>
      </c>
      <c r="AZ2251" s="44" t="str">
        <f t="shared" si="405"/>
        <v/>
      </c>
      <c r="BA2251" s="45"/>
      <c r="BB2251" s="97">
        <v>4432</v>
      </c>
      <c r="BC2251" s="98">
        <v>0</v>
      </c>
      <c r="BD2251" s="98">
        <v>0</v>
      </c>
      <c r="BE2251" s="98">
        <v>0</v>
      </c>
      <c r="BF2251" s="98">
        <v>0</v>
      </c>
      <c r="BG2251" s="99">
        <f t="shared" ref="BG2251:BG2314" si="406">+SUM(BB2251:BF2251)</f>
        <v>4432</v>
      </c>
      <c r="BH2251" s="52">
        <f t="shared" si="403"/>
        <v>0</v>
      </c>
      <c r="BI2251" s="53">
        <f>IFERROR(IF(ROUND(V2251/((D2251+AK2251)/2),1)&lt;0,0,ROUND(V2251/((D2251+AK2251)/2),1)),0)</f>
        <v>3.6</v>
      </c>
      <c r="BJ2251" s="55" t="str">
        <f>IF(AK2251=0,"정상",IF(AP2251="악성","악성",IF(AND(BL2251&gt;3,BI2251&lt;0.5),"악성",IF(AND(AP2251="정상",BL2251&lt;=3),"정상",IF(BI2251&gt;1,"정상","부진")))))</f>
        <v>정상</v>
      </c>
      <c r="BK2251" s="54">
        <v>46143</v>
      </c>
      <c r="BL2251" s="52">
        <f t="shared" si="404"/>
        <v>5</v>
      </c>
    </row>
    <row r="2252" spans="1:64" ht="17.100000000000001" customHeight="1">
      <c r="A2252" s="58" t="s">
        <v>5</v>
      </c>
      <c r="B2252" s="57" t="s">
        <v>6186</v>
      </c>
      <c r="C2252" s="56" t="s">
        <v>6187</v>
      </c>
      <c r="D2252" s="213">
        <v>0</v>
      </c>
      <c r="E2252" s="214">
        <v>0</v>
      </c>
      <c r="F2252" s="215">
        <v>0</v>
      </c>
      <c r="G2252" s="213">
        <v>60000</v>
      </c>
      <c r="H2252" s="216">
        <v>1715.6483499999999</v>
      </c>
      <c r="I2252" s="215">
        <v>102938901</v>
      </c>
      <c r="J2252" s="213">
        <v>0</v>
      </c>
      <c r="K2252" s="216">
        <v>0</v>
      </c>
      <c r="L2252" s="215">
        <v>0</v>
      </c>
      <c r="M2252" s="213">
        <v>0</v>
      </c>
      <c r="N2252" s="216">
        <v>0</v>
      </c>
      <c r="O2252" s="215">
        <v>0</v>
      </c>
      <c r="P2252" s="213">
        <v>0</v>
      </c>
      <c r="Q2252" s="216">
        <v>0</v>
      </c>
      <c r="R2252" s="215">
        <v>0</v>
      </c>
      <c r="S2252" s="213">
        <v>60000</v>
      </c>
      <c r="T2252" s="214">
        <v>1715.6483499999999</v>
      </c>
      <c r="U2252" s="217">
        <v>102938901</v>
      </c>
      <c r="V2252" s="213">
        <v>2434</v>
      </c>
      <c r="W2252" s="216">
        <v>1715.6474929999999</v>
      </c>
      <c r="X2252" s="215">
        <v>4175886</v>
      </c>
      <c r="Y2252" s="213">
        <v>0</v>
      </c>
      <c r="Z2252" s="216">
        <v>0</v>
      </c>
      <c r="AA2252" s="215">
        <v>0</v>
      </c>
      <c r="AB2252" s="213">
        <v>50</v>
      </c>
      <c r="AC2252" s="216">
        <v>1715.64</v>
      </c>
      <c r="AD2252" s="215">
        <v>85782</v>
      </c>
      <c r="AE2252" s="213">
        <v>0</v>
      </c>
      <c r="AF2252" s="216">
        <v>0</v>
      </c>
      <c r="AG2252" s="215">
        <v>0</v>
      </c>
      <c r="AH2252" s="213">
        <v>2484</v>
      </c>
      <c r="AI2252" s="214">
        <v>1715.647342</v>
      </c>
      <c r="AJ2252" s="215">
        <v>4261668</v>
      </c>
      <c r="AK2252" s="218">
        <v>57516</v>
      </c>
      <c r="AL2252" s="214">
        <v>1715.6483000000001</v>
      </c>
      <c r="AM2252" s="215">
        <v>98677233</v>
      </c>
      <c r="AN2252" s="229">
        <f t="shared" si="396"/>
        <v>3.6007011611223244E-2</v>
      </c>
      <c r="AO2252" s="230">
        <f t="shared" si="397"/>
        <v>0.95860000000000001</v>
      </c>
      <c r="AP2252" s="38" t="s">
        <v>2</v>
      </c>
      <c r="AQ2252" s="38" t="str">
        <f t="shared" si="398"/>
        <v>상품</v>
      </c>
      <c r="AR2252" s="40">
        <f t="shared" si="399"/>
        <v>0</v>
      </c>
      <c r="AS2252" s="41">
        <f t="shared" si="400"/>
        <v>0</v>
      </c>
      <c r="AT2252" s="42">
        <f t="shared" si="401"/>
        <v>98677233</v>
      </c>
      <c r="AU2252" s="43">
        <f t="shared" si="402"/>
        <v>98677233</v>
      </c>
      <c r="AV2252" s="95">
        <f t="shared" si="405"/>
        <v>98677227.622800007</v>
      </c>
      <c r="AW2252" s="61" t="str">
        <f t="shared" si="405"/>
        <v/>
      </c>
      <c r="AX2252" s="61" t="str">
        <f t="shared" si="405"/>
        <v/>
      </c>
      <c r="AY2252" s="61" t="str">
        <f t="shared" si="405"/>
        <v/>
      </c>
      <c r="AZ2252" s="44" t="str">
        <f t="shared" si="405"/>
        <v/>
      </c>
      <c r="BA2252" s="45"/>
      <c r="BB2252" s="97">
        <v>57516</v>
      </c>
      <c r="BC2252" s="98">
        <v>0</v>
      </c>
      <c r="BD2252" s="98">
        <v>0</v>
      </c>
      <c r="BE2252" s="98">
        <v>0</v>
      </c>
      <c r="BF2252" s="98">
        <v>0</v>
      </c>
      <c r="BG2252" s="99">
        <f t="shared" si="406"/>
        <v>57516</v>
      </c>
      <c r="BH2252" s="52">
        <f t="shared" si="403"/>
        <v>0</v>
      </c>
      <c r="BI2252" s="53">
        <f>IFERROR(IF(ROUND(V2252/((D2252+AK2252)/2),1)&lt;0,0,ROUND(V2252/((D2252+AK2252)/2),1)),0)</f>
        <v>0.1</v>
      </c>
      <c r="BJ2252" s="55" t="str">
        <f>IF(AK2252=0,"정상",IF(AP2252="악성","악성",IF(AND(BL2252&gt;3,BI2252&lt;0.5),"악성",IF(AND(AP2252="정상",BL2252&lt;=3),"정상",IF(BI2252&gt;1,"정상","부진")))))</f>
        <v>정상</v>
      </c>
      <c r="BK2252" s="54">
        <v>46235</v>
      </c>
      <c r="BL2252" s="52">
        <f t="shared" si="404"/>
        <v>2</v>
      </c>
    </row>
    <row r="2253" spans="1:64" ht="17.100000000000001" customHeight="1">
      <c r="A2253" s="58" t="s">
        <v>5</v>
      </c>
      <c r="B2253" s="57" t="s">
        <v>6188</v>
      </c>
      <c r="C2253" s="56" t="s">
        <v>6189</v>
      </c>
      <c r="D2253" s="213">
        <v>0</v>
      </c>
      <c r="E2253" s="214">
        <v>0</v>
      </c>
      <c r="F2253" s="215">
        <v>0</v>
      </c>
      <c r="G2253" s="213">
        <v>4480</v>
      </c>
      <c r="H2253" s="216">
        <v>4775.2205350000004</v>
      </c>
      <c r="I2253" s="215">
        <v>21392988</v>
      </c>
      <c r="J2253" s="213">
        <v>0</v>
      </c>
      <c r="K2253" s="216">
        <v>0</v>
      </c>
      <c r="L2253" s="215">
        <v>0</v>
      </c>
      <c r="M2253" s="213">
        <v>0</v>
      </c>
      <c r="N2253" s="216">
        <v>0</v>
      </c>
      <c r="O2253" s="215">
        <v>0</v>
      </c>
      <c r="P2253" s="213">
        <v>0</v>
      </c>
      <c r="Q2253" s="216">
        <v>0</v>
      </c>
      <c r="R2253" s="215">
        <v>0</v>
      </c>
      <c r="S2253" s="213">
        <v>4480</v>
      </c>
      <c r="T2253" s="214">
        <v>4775.2205350000004</v>
      </c>
      <c r="U2253" s="217">
        <v>21392988</v>
      </c>
      <c r="V2253" s="213">
        <v>400</v>
      </c>
      <c r="W2253" s="216">
        <v>4775.2224999999999</v>
      </c>
      <c r="X2253" s="215">
        <v>1910089</v>
      </c>
      <c r="Y2253" s="213">
        <v>0</v>
      </c>
      <c r="Z2253" s="216">
        <v>0</v>
      </c>
      <c r="AA2253" s="215">
        <v>0</v>
      </c>
      <c r="AB2253" s="213">
        <v>24</v>
      </c>
      <c r="AC2253" s="216">
        <v>4775.25</v>
      </c>
      <c r="AD2253" s="215">
        <v>114606</v>
      </c>
      <c r="AE2253" s="213">
        <v>0</v>
      </c>
      <c r="AF2253" s="216">
        <v>0</v>
      </c>
      <c r="AG2253" s="215">
        <v>0</v>
      </c>
      <c r="AH2253" s="213">
        <v>424</v>
      </c>
      <c r="AI2253" s="214">
        <v>4775.224056</v>
      </c>
      <c r="AJ2253" s="215">
        <v>2024695</v>
      </c>
      <c r="AK2253" s="218">
        <v>4056</v>
      </c>
      <c r="AL2253" s="214">
        <v>4775.2205000000004</v>
      </c>
      <c r="AM2253" s="215">
        <v>19368293</v>
      </c>
      <c r="AN2253" s="229">
        <f t="shared" si="396"/>
        <v>7.0674291296815538E-3</v>
      </c>
      <c r="AO2253" s="230">
        <f t="shared" si="397"/>
        <v>0.90535714285714286</v>
      </c>
      <c r="AP2253" s="38" t="s">
        <v>2</v>
      </c>
      <c r="AQ2253" s="38" t="str">
        <f t="shared" si="398"/>
        <v>상품</v>
      </c>
      <c r="AR2253" s="40">
        <f t="shared" si="399"/>
        <v>0</v>
      </c>
      <c r="AS2253" s="41">
        <f t="shared" si="400"/>
        <v>0</v>
      </c>
      <c r="AT2253" s="42">
        <f t="shared" si="401"/>
        <v>19368293</v>
      </c>
      <c r="AU2253" s="43">
        <f t="shared" si="402"/>
        <v>19368293</v>
      </c>
      <c r="AV2253" s="95">
        <f t="shared" si="405"/>
        <v>19368294.348000001</v>
      </c>
      <c r="AW2253" s="61" t="str">
        <f t="shared" si="405"/>
        <v/>
      </c>
      <c r="AX2253" s="61" t="str">
        <f t="shared" si="405"/>
        <v/>
      </c>
      <c r="AY2253" s="61" t="str">
        <f t="shared" si="405"/>
        <v/>
      </c>
      <c r="AZ2253" s="44" t="str">
        <f t="shared" si="405"/>
        <v/>
      </c>
      <c r="BA2253" s="45"/>
      <c r="BB2253" s="97">
        <v>4056</v>
      </c>
      <c r="BC2253" s="98">
        <v>0</v>
      </c>
      <c r="BD2253" s="98">
        <v>0</v>
      </c>
      <c r="BE2253" s="98">
        <v>0</v>
      </c>
      <c r="BF2253" s="98">
        <v>0</v>
      </c>
      <c r="BG2253" s="99">
        <f t="shared" si="406"/>
        <v>4056</v>
      </c>
      <c r="BH2253" s="52">
        <f t="shared" si="403"/>
        <v>0</v>
      </c>
      <c r="BI2253" s="53">
        <f>IFERROR(IF(ROUND(V2253/((D2253+AK2253)/2),1)&lt;0,0,ROUND(V2253/((D2253+AK2253)/2),1)),0)</f>
        <v>0.2</v>
      </c>
      <c r="BJ2253" s="55" t="str">
        <f>IF(AK2253=0,"정상",IF(AP2253="악성","악성",IF(AND(BL2253&gt;3,BI2253&lt;0.5),"악성",IF(AND(AP2253="정상",BL2253&lt;=3),"정상",IF(BI2253&gt;1,"정상","부진")))))</f>
        <v>정상</v>
      </c>
      <c r="BK2253" s="54">
        <v>46235</v>
      </c>
      <c r="BL2253" s="52">
        <f t="shared" si="404"/>
        <v>2</v>
      </c>
    </row>
    <row r="2254" spans="1:64" ht="17.100000000000001" customHeight="1">
      <c r="A2254" s="58" t="s">
        <v>5</v>
      </c>
      <c r="B2254" s="57" t="s">
        <v>6190</v>
      </c>
      <c r="C2254" s="56" t="s">
        <v>6191</v>
      </c>
      <c r="D2254" s="213">
        <v>0</v>
      </c>
      <c r="E2254" s="214">
        <v>0</v>
      </c>
      <c r="F2254" s="215">
        <v>0</v>
      </c>
      <c r="G2254" s="213">
        <v>29472</v>
      </c>
      <c r="H2254" s="216">
        <v>2930.899531</v>
      </c>
      <c r="I2254" s="215">
        <v>86379471</v>
      </c>
      <c r="J2254" s="213">
        <v>0</v>
      </c>
      <c r="K2254" s="216">
        <v>0</v>
      </c>
      <c r="L2254" s="215">
        <v>0</v>
      </c>
      <c r="M2254" s="213">
        <v>0</v>
      </c>
      <c r="N2254" s="216">
        <v>0</v>
      </c>
      <c r="O2254" s="215">
        <v>0</v>
      </c>
      <c r="P2254" s="213">
        <v>0</v>
      </c>
      <c r="Q2254" s="216">
        <v>0</v>
      </c>
      <c r="R2254" s="215">
        <v>0</v>
      </c>
      <c r="S2254" s="213">
        <v>29472</v>
      </c>
      <c r="T2254" s="214">
        <v>2930.899531</v>
      </c>
      <c r="U2254" s="217">
        <v>86379471</v>
      </c>
      <c r="V2254" s="213">
        <v>3062</v>
      </c>
      <c r="W2254" s="216">
        <v>2930.9000649999998</v>
      </c>
      <c r="X2254" s="215">
        <v>8974416</v>
      </c>
      <c r="Y2254" s="213">
        <v>0</v>
      </c>
      <c r="Z2254" s="216">
        <v>0</v>
      </c>
      <c r="AA2254" s="215">
        <v>0</v>
      </c>
      <c r="AB2254" s="213">
        <v>74</v>
      </c>
      <c r="AC2254" s="216">
        <v>2930.905405</v>
      </c>
      <c r="AD2254" s="215">
        <v>216887</v>
      </c>
      <c r="AE2254" s="213">
        <v>0</v>
      </c>
      <c r="AF2254" s="216">
        <v>0</v>
      </c>
      <c r="AG2254" s="215">
        <v>0</v>
      </c>
      <c r="AH2254" s="213">
        <v>3136</v>
      </c>
      <c r="AI2254" s="214">
        <v>2930.9001910000002</v>
      </c>
      <c r="AJ2254" s="215">
        <v>9191303</v>
      </c>
      <c r="AK2254" s="218">
        <v>26336</v>
      </c>
      <c r="AL2254" s="214">
        <v>2930.8993999999998</v>
      </c>
      <c r="AM2254" s="215">
        <v>77188168</v>
      </c>
      <c r="AN2254" s="229">
        <f t="shared" si="396"/>
        <v>2.8165719456534118E-2</v>
      </c>
      <c r="AO2254" s="230">
        <f t="shared" si="397"/>
        <v>0.89359391965255153</v>
      </c>
      <c r="AP2254" s="38" t="s">
        <v>2</v>
      </c>
      <c r="AQ2254" s="38" t="str">
        <f t="shared" si="398"/>
        <v>상품</v>
      </c>
      <c r="AR2254" s="40">
        <f t="shared" si="399"/>
        <v>0</v>
      </c>
      <c r="AS2254" s="41">
        <f t="shared" si="400"/>
        <v>0</v>
      </c>
      <c r="AT2254" s="42">
        <f t="shared" si="401"/>
        <v>77188168</v>
      </c>
      <c r="AU2254" s="43">
        <f t="shared" si="402"/>
        <v>77188168</v>
      </c>
      <c r="AV2254" s="95">
        <f t="shared" si="405"/>
        <v>77188166.598399997</v>
      </c>
      <c r="AW2254" s="61" t="str">
        <f t="shared" si="405"/>
        <v/>
      </c>
      <c r="AX2254" s="61" t="str">
        <f t="shared" si="405"/>
        <v/>
      </c>
      <c r="AY2254" s="61" t="str">
        <f t="shared" si="405"/>
        <v/>
      </c>
      <c r="AZ2254" s="44" t="str">
        <f t="shared" si="405"/>
        <v/>
      </c>
      <c r="BA2254" s="45"/>
      <c r="BB2254" s="97">
        <v>26336</v>
      </c>
      <c r="BC2254" s="98">
        <v>0</v>
      </c>
      <c r="BD2254" s="98">
        <v>0</v>
      </c>
      <c r="BE2254" s="98">
        <v>0</v>
      </c>
      <c r="BF2254" s="98">
        <v>0</v>
      </c>
      <c r="BG2254" s="99">
        <f t="shared" si="406"/>
        <v>26336</v>
      </c>
      <c r="BH2254" s="52">
        <f t="shared" si="403"/>
        <v>0</v>
      </c>
      <c r="BI2254" s="53">
        <f>IFERROR(IF(ROUND(V2254/((D2254+AK2254)/2),1)&lt;0,0,ROUND(V2254/((D2254+AK2254)/2),1)),0)</f>
        <v>0.2</v>
      </c>
      <c r="BJ2254" s="55" t="str">
        <f>IF(AK2254=0,"정상",IF(AP2254="악성","악성",IF(AND(BL2254&gt;3,BI2254&lt;0.5),"악성",IF(AND(AP2254="정상",BL2254&lt;=3),"정상",IF(BI2254&gt;1,"정상","부진")))))</f>
        <v>정상</v>
      </c>
      <c r="BK2254" s="54">
        <v>46235</v>
      </c>
      <c r="BL2254" s="52">
        <f t="shared" si="404"/>
        <v>2</v>
      </c>
    </row>
    <row r="2255" spans="1:64" ht="17.100000000000001" customHeight="1">
      <c r="A2255" s="58" t="s">
        <v>5</v>
      </c>
      <c r="B2255" s="57" t="s">
        <v>6192</v>
      </c>
      <c r="C2255" s="56" t="s">
        <v>6193</v>
      </c>
      <c r="D2255" s="213">
        <v>0</v>
      </c>
      <c r="E2255" s="214">
        <v>0</v>
      </c>
      <c r="F2255" s="215">
        <v>0</v>
      </c>
      <c r="G2255" s="213">
        <v>23040</v>
      </c>
      <c r="H2255" s="216">
        <v>1672.7570740000001</v>
      </c>
      <c r="I2255" s="215">
        <v>38540323</v>
      </c>
      <c r="J2255" s="213">
        <v>0</v>
      </c>
      <c r="K2255" s="216">
        <v>0</v>
      </c>
      <c r="L2255" s="215">
        <v>0</v>
      </c>
      <c r="M2255" s="213">
        <v>0</v>
      </c>
      <c r="N2255" s="216">
        <v>0</v>
      </c>
      <c r="O2255" s="215">
        <v>0</v>
      </c>
      <c r="P2255" s="213">
        <v>0</v>
      </c>
      <c r="Q2255" s="216">
        <v>0</v>
      </c>
      <c r="R2255" s="215">
        <v>0</v>
      </c>
      <c r="S2255" s="213">
        <v>23040</v>
      </c>
      <c r="T2255" s="214">
        <v>1672.7570740000001</v>
      </c>
      <c r="U2255" s="217">
        <v>38540323</v>
      </c>
      <c r="V2255" s="213">
        <v>480</v>
      </c>
      <c r="W2255" s="216">
        <v>1672.7562499999999</v>
      </c>
      <c r="X2255" s="215">
        <v>802923</v>
      </c>
      <c r="Y2255" s="213">
        <v>0</v>
      </c>
      <c r="Z2255" s="216">
        <v>0</v>
      </c>
      <c r="AA2255" s="215">
        <v>0</v>
      </c>
      <c r="AB2255" s="213">
        <v>48</v>
      </c>
      <c r="AC2255" s="216">
        <v>1672.75</v>
      </c>
      <c r="AD2255" s="215">
        <v>80292</v>
      </c>
      <c r="AE2255" s="213">
        <v>0</v>
      </c>
      <c r="AF2255" s="216">
        <v>0</v>
      </c>
      <c r="AG2255" s="215">
        <v>0</v>
      </c>
      <c r="AH2255" s="213">
        <v>528</v>
      </c>
      <c r="AI2255" s="214">
        <v>1672.7556810000001</v>
      </c>
      <c r="AJ2255" s="215">
        <v>883215</v>
      </c>
      <c r="AK2255" s="218">
        <v>22512</v>
      </c>
      <c r="AL2255" s="214">
        <v>1672.7570000000001</v>
      </c>
      <c r="AM2255" s="215">
        <v>37657108</v>
      </c>
      <c r="AN2255" s="229">
        <f t="shared" si="396"/>
        <v>1.3740960136175359E-2</v>
      </c>
      <c r="AO2255" s="230">
        <f t="shared" si="397"/>
        <v>0.9770833333333333</v>
      </c>
      <c r="AP2255" s="38" t="s">
        <v>2</v>
      </c>
      <c r="AQ2255" s="38" t="str">
        <f t="shared" si="398"/>
        <v>상품</v>
      </c>
      <c r="AR2255" s="40">
        <f t="shared" si="399"/>
        <v>0</v>
      </c>
      <c r="AS2255" s="41">
        <f t="shared" si="400"/>
        <v>0</v>
      </c>
      <c r="AT2255" s="42">
        <f t="shared" si="401"/>
        <v>37657108</v>
      </c>
      <c r="AU2255" s="43">
        <f t="shared" si="402"/>
        <v>37657108</v>
      </c>
      <c r="AV2255" s="95">
        <f t="shared" si="405"/>
        <v>37657105.583999999</v>
      </c>
      <c r="AW2255" s="61" t="str">
        <f t="shared" si="405"/>
        <v/>
      </c>
      <c r="AX2255" s="61" t="str">
        <f t="shared" si="405"/>
        <v/>
      </c>
      <c r="AY2255" s="61" t="str">
        <f t="shared" si="405"/>
        <v/>
      </c>
      <c r="AZ2255" s="44" t="str">
        <f t="shared" si="405"/>
        <v/>
      </c>
      <c r="BA2255" s="45"/>
      <c r="BB2255" s="97">
        <v>22512</v>
      </c>
      <c r="BC2255" s="98">
        <v>0</v>
      </c>
      <c r="BD2255" s="98">
        <v>0</v>
      </c>
      <c r="BE2255" s="98">
        <v>0</v>
      </c>
      <c r="BF2255" s="98">
        <v>0</v>
      </c>
      <c r="BG2255" s="99">
        <f t="shared" si="406"/>
        <v>22512</v>
      </c>
      <c r="BH2255" s="52">
        <f t="shared" si="403"/>
        <v>0</v>
      </c>
      <c r="BI2255" s="53">
        <f>IFERROR(IF(ROUND(V2255/((D2255+AK2255)/2),1)&lt;0,0,ROUND(V2255/((D2255+AK2255)/2),1)),0)</f>
        <v>0</v>
      </c>
      <c r="BJ2255" s="55" t="str">
        <f>IF(AK2255=0,"정상",IF(AP2255="악성","악성",IF(AND(BL2255&gt;3,BI2255&lt;0.5),"악성",IF(AND(AP2255="정상",BL2255&lt;=3),"정상",IF(BI2255&gt;1,"정상","부진")))))</f>
        <v>정상</v>
      </c>
      <c r="BK2255" s="54">
        <v>46235</v>
      </c>
      <c r="BL2255" s="52">
        <f t="shared" si="404"/>
        <v>2</v>
      </c>
    </row>
    <row r="2256" spans="1:64" ht="17.100000000000001" customHeight="1">
      <c r="A2256" s="58" t="s">
        <v>5</v>
      </c>
      <c r="B2256" s="57" t="s">
        <v>6194</v>
      </c>
      <c r="C2256" s="56" t="s">
        <v>6195</v>
      </c>
      <c r="D2256" s="213">
        <v>0</v>
      </c>
      <c r="E2256" s="214">
        <v>0</v>
      </c>
      <c r="F2256" s="215">
        <v>0</v>
      </c>
      <c r="G2256" s="213">
        <v>15000</v>
      </c>
      <c r="H2256" s="216">
        <v>2635.7077330000002</v>
      </c>
      <c r="I2256" s="215">
        <v>39535616</v>
      </c>
      <c r="J2256" s="213">
        <v>0</v>
      </c>
      <c r="K2256" s="216">
        <v>0</v>
      </c>
      <c r="L2256" s="215">
        <v>0</v>
      </c>
      <c r="M2256" s="213">
        <v>0</v>
      </c>
      <c r="N2256" s="216">
        <v>0</v>
      </c>
      <c r="O2256" s="215">
        <v>0</v>
      </c>
      <c r="P2256" s="213">
        <v>0</v>
      </c>
      <c r="Q2256" s="216">
        <v>0</v>
      </c>
      <c r="R2256" s="215">
        <v>0</v>
      </c>
      <c r="S2256" s="213">
        <v>15000</v>
      </c>
      <c r="T2256" s="214">
        <v>2635.7077330000002</v>
      </c>
      <c r="U2256" s="217">
        <v>39535616</v>
      </c>
      <c r="V2256" s="213">
        <v>0</v>
      </c>
      <c r="W2256" s="216">
        <v>0</v>
      </c>
      <c r="X2256" s="215">
        <v>0</v>
      </c>
      <c r="Y2256" s="213">
        <v>15000</v>
      </c>
      <c r="Z2256" s="216">
        <v>2635.7077330000002</v>
      </c>
      <c r="AA2256" s="215">
        <v>39535616</v>
      </c>
      <c r="AB2256" s="213">
        <v>0</v>
      </c>
      <c r="AC2256" s="216">
        <v>0</v>
      </c>
      <c r="AD2256" s="215">
        <v>0</v>
      </c>
      <c r="AE2256" s="213">
        <v>0</v>
      </c>
      <c r="AF2256" s="216">
        <v>0</v>
      </c>
      <c r="AG2256" s="215">
        <v>0</v>
      </c>
      <c r="AH2256" s="213">
        <v>15000</v>
      </c>
      <c r="AI2256" s="214">
        <v>2635.7077330000002</v>
      </c>
      <c r="AJ2256" s="215">
        <v>39535616</v>
      </c>
      <c r="AK2256" s="218">
        <v>0</v>
      </c>
      <c r="AL2256" s="214">
        <v>0</v>
      </c>
      <c r="AM2256" s="215">
        <v>0</v>
      </c>
      <c r="AN2256" s="229">
        <f t="shared" si="396"/>
        <v>0</v>
      </c>
      <c r="AO2256" s="230">
        <f t="shared" si="397"/>
        <v>0</v>
      </c>
      <c r="AP2256" s="38" t="s">
        <v>2</v>
      </c>
      <c r="AQ2256" s="38" t="str">
        <f t="shared" si="398"/>
        <v>상품</v>
      </c>
      <c r="AR2256" s="40">
        <f t="shared" si="399"/>
        <v>0</v>
      </c>
      <c r="AS2256" s="41">
        <f t="shared" si="400"/>
        <v>0</v>
      </c>
      <c r="AT2256" s="42">
        <f t="shared" si="401"/>
        <v>0</v>
      </c>
      <c r="AU2256" s="43">
        <f t="shared" si="402"/>
        <v>0</v>
      </c>
      <c r="AV2256" s="95" t="str">
        <f t="shared" si="405"/>
        <v/>
      </c>
      <c r="AW2256" s="61" t="str">
        <f t="shared" si="405"/>
        <v/>
      </c>
      <c r="AX2256" s="61" t="str">
        <f t="shared" si="405"/>
        <v/>
      </c>
      <c r="AY2256" s="61" t="str">
        <f t="shared" si="405"/>
        <v/>
      </c>
      <c r="AZ2256" s="44" t="str">
        <f t="shared" si="405"/>
        <v/>
      </c>
      <c r="BA2256" s="45"/>
      <c r="BB2256" s="97">
        <v>0</v>
      </c>
      <c r="BC2256" s="98">
        <v>0</v>
      </c>
      <c r="BD2256" s="98">
        <v>0</v>
      </c>
      <c r="BE2256" s="98">
        <v>0</v>
      </c>
      <c r="BF2256" s="98">
        <v>0</v>
      </c>
      <c r="BG2256" s="99">
        <f t="shared" si="406"/>
        <v>0</v>
      </c>
      <c r="BH2256" s="52">
        <f t="shared" si="403"/>
        <v>0</v>
      </c>
      <c r="BI2256" s="53">
        <f>IFERROR(IF(ROUND(V2256/((D2256+AK2256)/2),1)&lt;0,0,ROUND(V2256/((D2256+AK2256)/2),1)),0)</f>
        <v>0</v>
      </c>
      <c r="BJ2256" s="55" t="str">
        <f>IF(AK2256=0,"정상",IF(AP2256="악성","악성",IF(AND(BL2256&gt;3,BI2256&lt;0.5),"악성",IF(AND(AP2256="정상",BL2256&lt;=3),"정상",IF(BI2256&gt;1,"정상","부진")))))</f>
        <v>정상</v>
      </c>
      <c r="BK2256" s="54">
        <v>46235</v>
      </c>
      <c r="BL2256" s="52">
        <f t="shared" si="404"/>
        <v>2</v>
      </c>
    </row>
    <row r="2257" spans="1:64" ht="17.100000000000001" customHeight="1">
      <c r="A2257" s="58" t="s">
        <v>5</v>
      </c>
      <c r="B2257" s="57" t="s">
        <v>5848</v>
      </c>
      <c r="C2257" s="56" t="s">
        <v>5849</v>
      </c>
      <c r="D2257" s="213">
        <v>0</v>
      </c>
      <c r="E2257" s="214">
        <v>0</v>
      </c>
      <c r="F2257" s="215">
        <v>0</v>
      </c>
      <c r="G2257" s="213">
        <v>1000</v>
      </c>
      <c r="H2257" s="216">
        <v>1400</v>
      </c>
      <c r="I2257" s="215">
        <v>1400000</v>
      </c>
      <c r="J2257" s="213">
        <v>0</v>
      </c>
      <c r="K2257" s="216">
        <v>0</v>
      </c>
      <c r="L2257" s="215">
        <v>0</v>
      </c>
      <c r="M2257" s="213">
        <v>0</v>
      </c>
      <c r="N2257" s="216">
        <v>0</v>
      </c>
      <c r="O2257" s="215">
        <v>0</v>
      </c>
      <c r="P2257" s="213">
        <v>0</v>
      </c>
      <c r="Q2257" s="216">
        <v>0</v>
      </c>
      <c r="R2257" s="215">
        <v>0</v>
      </c>
      <c r="S2257" s="213">
        <v>1000</v>
      </c>
      <c r="T2257" s="214">
        <v>1400</v>
      </c>
      <c r="U2257" s="217">
        <v>1400000</v>
      </c>
      <c r="V2257" s="213">
        <v>1000</v>
      </c>
      <c r="W2257" s="216">
        <v>1400</v>
      </c>
      <c r="X2257" s="215">
        <v>1400000</v>
      </c>
      <c r="Y2257" s="213">
        <v>0</v>
      </c>
      <c r="Z2257" s="216">
        <v>0</v>
      </c>
      <c r="AA2257" s="215">
        <v>0</v>
      </c>
      <c r="AB2257" s="213">
        <v>0</v>
      </c>
      <c r="AC2257" s="216">
        <v>0</v>
      </c>
      <c r="AD2257" s="215">
        <v>0</v>
      </c>
      <c r="AE2257" s="213">
        <v>0</v>
      </c>
      <c r="AF2257" s="216">
        <v>0</v>
      </c>
      <c r="AG2257" s="215">
        <v>0</v>
      </c>
      <c r="AH2257" s="213">
        <v>1000</v>
      </c>
      <c r="AI2257" s="214">
        <v>1400</v>
      </c>
      <c r="AJ2257" s="215">
        <v>1400000</v>
      </c>
      <c r="AK2257" s="218">
        <v>0</v>
      </c>
      <c r="AL2257" s="214">
        <v>0</v>
      </c>
      <c r="AM2257" s="215">
        <v>0</v>
      </c>
      <c r="AN2257" s="229">
        <f t="shared" si="396"/>
        <v>0</v>
      </c>
      <c r="AO2257" s="230">
        <f t="shared" si="397"/>
        <v>0</v>
      </c>
      <c r="AP2257" s="38" t="s">
        <v>2</v>
      </c>
      <c r="AQ2257" s="38" t="str">
        <f t="shared" si="398"/>
        <v>상품</v>
      </c>
      <c r="AR2257" s="40">
        <f t="shared" si="399"/>
        <v>0</v>
      </c>
      <c r="AS2257" s="41">
        <f t="shared" si="400"/>
        <v>0</v>
      </c>
      <c r="AT2257" s="42">
        <f t="shared" si="401"/>
        <v>0</v>
      </c>
      <c r="AU2257" s="43">
        <f t="shared" si="402"/>
        <v>0</v>
      </c>
      <c r="AV2257" s="95" t="str">
        <f t="shared" si="405"/>
        <v/>
      </c>
      <c r="AW2257" s="61" t="str">
        <f t="shared" si="405"/>
        <v/>
      </c>
      <c r="AX2257" s="61" t="str">
        <f t="shared" si="405"/>
        <v/>
      </c>
      <c r="AY2257" s="61" t="str">
        <f t="shared" si="405"/>
        <v/>
      </c>
      <c r="AZ2257" s="44" t="str">
        <f t="shared" si="405"/>
        <v/>
      </c>
      <c r="BA2257" s="45"/>
      <c r="BB2257" s="97">
        <v>0</v>
      </c>
      <c r="BC2257" s="98">
        <v>0</v>
      </c>
      <c r="BD2257" s="98">
        <v>0</v>
      </c>
      <c r="BE2257" s="98">
        <v>0</v>
      </c>
      <c r="BF2257" s="98">
        <v>0</v>
      </c>
      <c r="BG2257" s="99">
        <f t="shared" si="406"/>
        <v>0</v>
      </c>
      <c r="BH2257" s="52">
        <f t="shared" si="403"/>
        <v>0</v>
      </c>
      <c r="BI2257" s="53">
        <f>IFERROR(IF(ROUND(V2257/((D2257+AK2257)/2),1)&lt;0,0,ROUND(V2257/((D2257+AK2257)/2),1)),0)</f>
        <v>0</v>
      </c>
      <c r="BJ2257" s="55" t="str">
        <f>IF(AK2257=0,"정상",IF(AP2257="악성","악성",IF(AND(BL2257&gt;3,BI2257&lt;0.5),"악성",IF(AND(AP2257="정상",BL2257&lt;=3),"정상",IF(BI2257&gt;1,"정상","부진")))))</f>
        <v>정상</v>
      </c>
      <c r="BK2257" s="54">
        <v>46113</v>
      </c>
      <c r="BL2257" s="52">
        <f t="shared" si="404"/>
        <v>6</v>
      </c>
    </row>
    <row r="2258" spans="1:64" ht="17.100000000000001" customHeight="1">
      <c r="A2258" s="58" t="s">
        <v>5</v>
      </c>
      <c r="B2258" s="57" t="s">
        <v>2129</v>
      </c>
      <c r="C2258" s="56" t="s">
        <v>2130</v>
      </c>
      <c r="D2258" s="213">
        <v>2</v>
      </c>
      <c r="E2258" s="214">
        <v>22524</v>
      </c>
      <c r="F2258" s="215">
        <v>45048</v>
      </c>
      <c r="G2258" s="213">
        <v>0</v>
      </c>
      <c r="H2258" s="216">
        <v>0</v>
      </c>
      <c r="I2258" s="215">
        <v>0</v>
      </c>
      <c r="J2258" s="213">
        <v>0</v>
      </c>
      <c r="K2258" s="216">
        <v>0</v>
      </c>
      <c r="L2258" s="215">
        <v>0</v>
      </c>
      <c r="M2258" s="213">
        <v>0</v>
      </c>
      <c r="N2258" s="216">
        <v>0</v>
      </c>
      <c r="O2258" s="215">
        <v>0</v>
      </c>
      <c r="P2258" s="213">
        <v>0</v>
      </c>
      <c r="Q2258" s="216">
        <v>0</v>
      </c>
      <c r="R2258" s="215">
        <v>0</v>
      </c>
      <c r="S2258" s="213">
        <v>0</v>
      </c>
      <c r="T2258" s="214">
        <v>0</v>
      </c>
      <c r="U2258" s="217">
        <v>0</v>
      </c>
      <c r="V2258" s="213">
        <v>0</v>
      </c>
      <c r="W2258" s="216">
        <v>0</v>
      </c>
      <c r="X2258" s="215">
        <v>0</v>
      </c>
      <c r="Y2258" s="213">
        <v>0</v>
      </c>
      <c r="Z2258" s="216">
        <v>0</v>
      </c>
      <c r="AA2258" s="215">
        <v>0</v>
      </c>
      <c r="AB2258" s="213">
        <v>2</v>
      </c>
      <c r="AC2258" s="216">
        <v>22524</v>
      </c>
      <c r="AD2258" s="215">
        <v>45048</v>
      </c>
      <c r="AE2258" s="213">
        <v>0</v>
      </c>
      <c r="AF2258" s="216">
        <v>0</v>
      </c>
      <c r="AG2258" s="215">
        <v>0</v>
      </c>
      <c r="AH2258" s="213">
        <v>2</v>
      </c>
      <c r="AI2258" s="214">
        <v>22524</v>
      </c>
      <c r="AJ2258" s="215">
        <v>45048</v>
      </c>
      <c r="AK2258" s="218">
        <v>0</v>
      </c>
      <c r="AL2258" s="214">
        <v>0</v>
      </c>
      <c r="AM2258" s="215">
        <v>0</v>
      </c>
      <c r="AN2258" s="229">
        <f t="shared" si="396"/>
        <v>0</v>
      </c>
      <c r="AO2258" s="230">
        <f t="shared" si="397"/>
        <v>0</v>
      </c>
      <c r="AP2258" s="38" t="s">
        <v>3</v>
      </c>
      <c r="AQ2258" s="38" t="str">
        <f t="shared" si="398"/>
        <v>상품</v>
      </c>
      <c r="AR2258" s="40">
        <f t="shared" si="399"/>
        <v>0</v>
      </c>
      <c r="AS2258" s="41">
        <f t="shared" si="400"/>
        <v>0</v>
      </c>
      <c r="AT2258" s="42">
        <f t="shared" si="401"/>
        <v>0</v>
      </c>
      <c r="AU2258" s="43">
        <f t="shared" si="402"/>
        <v>0</v>
      </c>
      <c r="AV2258" s="95" t="str">
        <f t="shared" si="405"/>
        <v/>
      </c>
      <c r="AW2258" s="61" t="str">
        <f t="shared" si="405"/>
        <v/>
      </c>
      <c r="AX2258" s="61" t="str">
        <f t="shared" si="405"/>
        <v/>
      </c>
      <c r="AY2258" s="61" t="str">
        <f t="shared" si="405"/>
        <v/>
      </c>
      <c r="AZ2258" s="44" t="str">
        <f t="shared" si="405"/>
        <v/>
      </c>
      <c r="BA2258" s="45"/>
      <c r="BB2258" s="97">
        <v>0</v>
      </c>
      <c r="BC2258" s="98">
        <v>0</v>
      </c>
      <c r="BD2258" s="98">
        <v>0</v>
      </c>
      <c r="BE2258" s="98">
        <v>0</v>
      </c>
      <c r="BF2258" s="98">
        <v>0</v>
      </c>
      <c r="BG2258" s="99">
        <f t="shared" si="406"/>
        <v>0</v>
      </c>
      <c r="BH2258" s="52">
        <f t="shared" si="403"/>
        <v>0</v>
      </c>
      <c r="BI2258" s="53">
        <f>IFERROR(IF(ROUND(V2258/((D2258+AK2258)/2),1)&lt;0,0,ROUND(V2258/((D2258+AK2258)/2),1)),0)</f>
        <v>0</v>
      </c>
      <c r="BJ2258" s="55" t="str">
        <f>IF(AK2258=0,"정상",IF(AP2258="악성","악성",IF(AND(BL2258&gt;3,BI2258&lt;0.5),"악성",IF(AND(AP2258="정상",BL2258&lt;=3),"정상",IF(BI2258&gt;1,"정상","부진")))))</f>
        <v>정상</v>
      </c>
      <c r="BK2258" s="54">
        <v>44896</v>
      </c>
      <c r="BL2258" s="52">
        <f t="shared" si="404"/>
        <v>46</v>
      </c>
    </row>
    <row r="2259" spans="1:64" ht="17.100000000000001" customHeight="1">
      <c r="A2259" s="58" t="s">
        <v>5</v>
      </c>
      <c r="B2259" s="57" t="s">
        <v>1636</v>
      </c>
      <c r="C2259" s="56" t="s">
        <v>1637</v>
      </c>
      <c r="D2259" s="213">
        <v>825</v>
      </c>
      <c r="E2259" s="214">
        <v>5772.7451000000001</v>
      </c>
      <c r="F2259" s="215">
        <v>4762514</v>
      </c>
      <c r="G2259" s="213">
        <v>0</v>
      </c>
      <c r="H2259" s="216">
        <v>0</v>
      </c>
      <c r="I2259" s="215">
        <v>0</v>
      </c>
      <c r="J2259" s="213">
        <v>0</v>
      </c>
      <c r="K2259" s="216">
        <v>0</v>
      </c>
      <c r="L2259" s="215">
        <v>0</v>
      </c>
      <c r="M2259" s="213">
        <v>1</v>
      </c>
      <c r="N2259" s="216">
        <v>6500</v>
      </c>
      <c r="O2259" s="215">
        <v>6500</v>
      </c>
      <c r="P2259" s="213">
        <v>0</v>
      </c>
      <c r="Q2259" s="216">
        <v>0</v>
      </c>
      <c r="R2259" s="215">
        <v>0</v>
      </c>
      <c r="S2259" s="213">
        <v>1</v>
      </c>
      <c r="T2259" s="214">
        <v>6500</v>
      </c>
      <c r="U2259" s="217">
        <v>6500</v>
      </c>
      <c r="V2259" s="213">
        <v>236</v>
      </c>
      <c r="W2259" s="216">
        <v>5773.25</v>
      </c>
      <c r="X2259" s="215">
        <v>1362487</v>
      </c>
      <c r="Y2259" s="213">
        <v>0</v>
      </c>
      <c r="Z2259" s="216">
        <v>0</v>
      </c>
      <c r="AA2259" s="215">
        <v>0</v>
      </c>
      <c r="AB2259" s="213">
        <v>44</v>
      </c>
      <c r="AC2259" s="216">
        <v>5773.7954540000001</v>
      </c>
      <c r="AD2259" s="215">
        <v>254047</v>
      </c>
      <c r="AE2259" s="213">
        <v>0</v>
      </c>
      <c r="AF2259" s="216">
        <v>0</v>
      </c>
      <c r="AG2259" s="215">
        <v>0</v>
      </c>
      <c r="AH2259" s="213">
        <v>280</v>
      </c>
      <c r="AI2259" s="214">
        <v>5773.3357139999998</v>
      </c>
      <c r="AJ2259" s="215">
        <v>1616534</v>
      </c>
      <c r="AK2259" s="218">
        <v>546</v>
      </c>
      <c r="AL2259" s="214">
        <v>5773.7727999999997</v>
      </c>
      <c r="AM2259" s="215">
        <v>3152480</v>
      </c>
      <c r="AN2259" s="229">
        <f t="shared" si="396"/>
        <v>1.1503300256113693E-3</v>
      </c>
      <c r="AO2259" s="230">
        <f t="shared" si="397"/>
        <v>0.66101694915254239</v>
      </c>
      <c r="AP2259" s="38" t="s">
        <v>4</v>
      </c>
      <c r="AQ2259" s="38" t="str">
        <f t="shared" si="398"/>
        <v>상품</v>
      </c>
      <c r="AR2259" s="40">
        <f t="shared" si="399"/>
        <v>0</v>
      </c>
      <c r="AS2259" s="41">
        <f t="shared" si="400"/>
        <v>3152480</v>
      </c>
      <c r="AT2259" s="42">
        <f t="shared" si="401"/>
        <v>0</v>
      </c>
      <c r="AU2259" s="43">
        <f t="shared" si="402"/>
        <v>3152480</v>
      </c>
      <c r="AV2259" s="95">
        <f t="shared" si="405"/>
        <v>3152479.9487999999</v>
      </c>
      <c r="AW2259" s="61" t="str">
        <f t="shared" si="405"/>
        <v/>
      </c>
      <c r="AX2259" s="61" t="str">
        <f t="shared" si="405"/>
        <v/>
      </c>
      <c r="AY2259" s="61" t="str">
        <f t="shared" si="405"/>
        <v/>
      </c>
      <c r="AZ2259" s="44" t="str">
        <f t="shared" si="405"/>
        <v/>
      </c>
      <c r="BA2259" s="45"/>
      <c r="BB2259" s="97">
        <v>546</v>
      </c>
      <c r="BC2259" s="98">
        <v>0</v>
      </c>
      <c r="BD2259" s="98">
        <v>0</v>
      </c>
      <c r="BE2259" s="98">
        <v>0</v>
      </c>
      <c r="BF2259" s="98">
        <v>0</v>
      </c>
      <c r="BG2259" s="99">
        <f t="shared" si="406"/>
        <v>546</v>
      </c>
      <c r="BH2259" s="52">
        <f t="shared" si="403"/>
        <v>0</v>
      </c>
      <c r="BI2259" s="53">
        <f>IFERROR(IF(ROUND(V2259/((D2259+AK2259)/2),1)&lt;0,0,ROUND(V2259/((D2259+AK2259)/2),1)),0)</f>
        <v>0.3</v>
      </c>
      <c r="BJ2259" s="55" t="str">
        <f>IF(AK2259=0,"정상",IF(AP2259="악성","악성",IF(AND(BL2259&gt;3,BI2259&lt;0.5),"악성",IF(AND(AP2259="정상",BL2259&lt;=3),"정상",IF(BI2259&gt;1,"정상","부진")))))</f>
        <v>악성</v>
      </c>
      <c r="BK2259" s="54">
        <v>44440</v>
      </c>
      <c r="BL2259" s="52">
        <f t="shared" si="404"/>
        <v>61</v>
      </c>
    </row>
    <row r="2260" spans="1:64" ht="17.100000000000001" customHeight="1">
      <c r="A2260" s="58" t="s">
        <v>5</v>
      </c>
      <c r="B2260" s="57" t="s">
        <v>1638</v>
      </c>
      <c r="C2260" s="56" t="s">
        <v>1639</v>
      </c>
      <c r="D2260" s="213">
        <v>11</v>
      </c>
      <c r="E2260" s="214">
        <v>10196.6666</v>
      </c>
      <c r="F2260" s="215">
        <v>112163</v>
      </c>
      <c r="G2260" s="213">
        <v>0</v>
      </c>
      <c r="H2260" s="216">
        <v>0</v>
      </c>
      <c r="I2260" s="215">
        <v>0</v>
      </c>
      <c r="J2260" s="213">
        <v>0</v>
      </c>
      <c r="K2260" s="216">
        <v>0</v>
      </c>
      <c r="L2260" s="215">
        <v>0</v>
      </c>
      <c r="M2260" s="213">
        <v>0</v>
      </c>
      <c r="N2260" s="216">
        <v>0</v>
      </c>
      <c r="O2260" s="215">
        <v>0</v>
      </c>
      <c r="P2260" s="213">
        <v>0</v>
      </c>
      <c r="Q2260" s="216">
        <v>0</v>
      </c>
      <c r="R2260" s="215">
        <v>0</v>
      </c>
      <c r="S2260" s="213">
        <v>0</v>
      </c>
      <c r="T2260" s="214">
        <v>0</v>
      </c>
      <c r="U2260" s="217">
        <v>0</v>
      </c>
      <c r="V2260" s="213">
        <v>1</v>
      </c>
      <c r="W2260" s="216">
        <v>10197</v>
      </c>
      <c r="X2260" s="215">
        <v>10197</v>
      </c>
      <c r="Y2260" s="213">
        <v>0</v>
      </c>
      <c r="Z2260" s="216">
        <v>0</v>
      </c>
      <c r="AA2260" s="215">
        <v>0</v>
      </c>
      <c r="AB2260" s="213">
        <v>10</v>
      </c>
      <c r="AC2260" s="216">
        <v>10196.6</v>
      </c>
      <c r="AD2260" s="215">
        <v>101966</v>
      </c>
      <c r="AE2260" s="213">
        <v>0</v>
      </c>
      <c r="AF2260" s="216">
        <v>0</v>
      </c>
      <c r="AG2260" s="215">
        <v>0</v>
      </c>
      <c r="AH2260" s="213">
        <v>11</v>
      </c>
      <c r="AI2260" s="214">
        <v>10196.636363</v>
      </c>
      <c r="AJ2260" s="215">
        <v>112163</v>
      </c>
      <c r="AK2260" s="218">
        <v>0</v>
      </c>
      <c r="AL2260" s="214">
        <v>0</v>
      </c>
      <c r="AM2260" s="215">
        <v>0</v>
      </c>
      <c r="AN2260" s="229">
        <f t="shared" si="396"/>
        <v>0</v>
      </c>
      <c r="AO2260" s="230">
        <f t="shared" si="397"/>
        <v>0</v>
      </c>
      <c r="AP2260" s="38" t="s">
        <v>4</v>
      </c>
      <c r="AQ2260" s="38" t="str">
        <f t="shared" si="398"/>
        <v>상품</v>
      </c>
      <c r="AR2260" s="40">
        <f t="shared" si="399"/>
        <v>0</v>
      </c>
      <c r="AS2260" s="41">
        <f t="shared" si="400"/>
        <v>0</v>
      </c>
      <c r="AT2260" s="42">
        <f t="shared" si="401"/>
        <v>0</v>
      </c>
      <c r="AU2260" s="43">
        <f t="shared" si="402"/>
        <v>0</v>
      </c>
      <c r="AV2260" s="95" t="str">
        <f t="shared" si="405"/>
        <v/>
      </c>
      <c r="AW2260" s="61" t="str">
        <f t="shared" si="405"/>
        <v/>
      </c>
      <c r="AX2260" s="61" t="str">
        <f t="shared" si="405"/>
        <v/>
      </c>
      <c r="AY2260" s="61" t="str">
        <f t="shared" si="405"/>
        <v/>
      </c>
      <c r="AZ2260" s="44" t="str">
        <f t="shared" si="405"/>
        <v/>
      </c>
      <c r="BA2260" s="45"/>
      <c r="BB2260" s="97">
        <v>0</v>
      </c>
      <c r="BC2260" s="98">
        <v>0</v>
      </c>
      <c r="BD2260" s="98">
        <v>0</v>
      </c>
      <c r="BE2260" s="98">
        <v>0</v>
      </c>
      <c r="BF2260" s="98">
        <v>0</v>
      </c>
      <c r="BG2260" s="99">
        <f t="shared" si="406"/>
        <v>0</v>
      </c>
      <c r="BH2260" s="52">
        <f t="shared" si="403"/>
        <v>0</v>
      </c>
      <c r="BI2260" s="53">
        <f>IFERROR(IF(ROUND(V2260/((D2260+AK2260)/2),1)&lt;0,0,ROUND(V2260/((D2260+AK2260)/2),1)),0)</f>
        <v>0.2</v>
      </c>
      <c r="BJ2260" s="55" t="str">
        <f>IF(AK2260=0,"정상",IF(AP2260="악성","악성",IF(AND(BL2260&gt;3,BI2260&lt;0.5),"악성",IF(AND(AP2260="정상",BL2260&lt;=3),"정상",IF(BI2260&gt;1,"정상","부진")))))</f>
        <v>정상</v>
      </c>
      <c r="BK2260" s="54">
        <v>44440</v>
      </c>
      <c r="BL2260" s="52">
        <f t="shared" si="404"/>
        <v>61</v>
      </c>
    </row>
    <row r="2261" spans="1:64" ht="17.100000000000001" customHeight="1">
      <c r="A2261" s="58" t="s">
        <v>5</v>
      </c>
      <c r="B2261" s="57" t="s">
        <v>1640</v>
      </c>
      <c r="C2261" s="56" t="s">
        <v>1641</v>
      </c>
      <c r="D2261" s="213">
        <v>3</v>
      </c>
      <c r="E2261" s="214">
        <v>6590.3333000000002</v>
      </c>
      <c r="F2261" s="215">
        <v>19771</v>
      </c>
      <c r="G2261" s="213">
        <v>0</v>
      </c>
      <c r="H2261" s="216">
        <v>0</v>
      </c>
      <c r="I2261" s="215">
        <v>0</v>
      </c>
      <c r="J2261" s="213">
        <v>0</v>
      </c>
      <c r="K2261" s="216">
        <v>0</v>
      </c>
      <c r="L2261" s="215">
        <v>0</v>
      </c>
      <c r="M2261" s="213">
        <v>0</v>
      </c>
      <c r="N2261" s="216">
        <v>0</v>
      </c>
      <c r="O2261" s="215">
        <v>0</v>
      </c>
      <c r="P2261" s="213">
        <v>0</v>
      </c>
      <c r="Q2261" s="216">
        <v>0</v>
      </c>
      <c r="R2261" s="215">
        <v>0</v>
      </c>
      <c r="S2261" s="213">
        <v>0</v>
      </c>
      <c r="T2261" s="214">
        <v>0</v>
      </c>
      <c r="U2261" s="217">
        <v>0</v>
      </c>
      <c r="V2261" s="213">
        <v>1</v>
      </c>
      <c r="W2261" s="216">
        <v>6591</v>
      </c>
      <c r="X2261" s="215">
        <v>6591</v>
      </c>
      <c r="Y2261" s="213">
        <v>0</v>
      </c>
      <c r="Z2261" s="216">
        <v>0</v>
      </c>
      <c r="AA2261" s="215">
        <v>0</v>
      </c>
      <c r="AB2261" s="213">
        <v>2</v>
      </c>
      <c r="AC2261" s="216">
        <v>6590</v>
      </c>
      <c r="AD2261" s="215">
        <v>13180</v>
      </c>
      <c r="AE2261" s="213">
        <v>0</v>
      </c>
      <c r="AF2261" s="216">
        <v>0</v>
      </c>
      <c r="AG2261" s="215">
        <v>0</v>
      </c>
      <c r="AH2261" s="213">
        <v>3</v>
      </c>
      <c r="AI2261" s="214">
        <v>6590.3333329999996</v>
      </c>
      <c r="AJ2261" s="215">
        <v>19771</v>
      </c>
      <c r="AK2261" s="218">
        <v>0</v>
      </c>
      <c r="AL2261" s="214">
        <v>0</v>
      </c>
      <c r="AM2261" s="215">
        <v>0</v>
      </c>
      <c r="AN2261" s="229">
        <f t="shared" si="396"/>
        <v>0</v>
      </c>
      <c r="AO2261" s="230">
        <f t="shared" si="397"/>
        <v>0</v>
      </c>
      <c r="AP2261" s="38" t="s">
        <v>4</v>
      </c>
      <c r="AQ2261" s="38" t="str">
        <f t="shared" si="398"/>
        <v>상품</v>
      </c>
      <c r="AR2261" s="40">
        <f t="shared" si="399"/>
        <v>0</v>
      </c>
      <c r="AS2261" s="41">
        <f t="shared" si="400"/>
        <v>0</v>
      </c>
      <c r="AT2261" s="42">
        <f t="shared" si="401"/>
        <v>0</v>
      </c>
      <c r="AU2261" s="43">
        <f t="shared" si="402"/>
        <v>0</v>
      </c>
      <c r="AV2261" s="95" t="str">
        <f t="shared" si="405"/>
        <v/>
      </c>
      <c r="AW2261" s="61" t="str">
        <f t="shared" si="405"/>
        <v/>
      </c>
      <c r="AX2261" s="61" t="str">
        <f t="shared" si="405"/>
        <v/>
      </c>
      <c r="AY2261" s="61" t="str">
        <f t="shared" si="405"/>
        <v/>
      </c>
      <c r="AZ2261" s="44" t="str">
        <f t="shared" si="405"/>
        <v/>
      </c>
      <c r="BA2261" s="45"/>
      <c r="BB2261" s="97">
        <v>0</v>
      </c>
      <c r="BC2261" s="98">
        <v>0</v>
      </c>
      <c r="BD2261" s="98">
        <v>0</v>
      </c>
      <c r="BE2261" s="98">
        <v>0</v>
      </c>
      <c r="BF2261" s="98">
        <v>0</v>
      </c>
      <c r="BG2261" s="99">
        <f t="shared" si="406"/>
        <v>0</v>
      </c>
      <c r="BH2261" s="52">
        <f t="shared" si="403"/>
        <v>0</v>
      </c>
      <c r="BI2261" s="53">
        <f>IFERROR(IF(ROUND(V2261/((D2261+AK2261)/2),1)&lt;0,0,ROUND(V2261/((D2261+AK2261)/2),1)),0)</f>
        <v>0.7</v>
      </c>
      <c r="BJ2261" s="55" t="str">
        <f>IF(AK2261=0,"정상",IF(AP2261="악성","악성",IF(AND(BL2261&gt;3,BI2261&lt;0.5),"악성",IF(AND(AP2261="정상",BL2261&lt;=3),"정상",IF(BI2261&gt;1,"정상","부진")))))</f>
        <v>정상</v>
      </c>
      <c r="BK2261" s="54">
        <v>44440</v>
      </c>
      <c r="BL2261" s="52">
        <f t="shared" si="404"/>
        <v>61</v>
      </c>
    </row>
    <row r="2262" spans="1:64" ht="17.100000000000001" customHeight="1">
      <c r="A2262" s="58" t="s">
        <v>5</v>
      </c>
      <c r="B2262" s="57" t="s">
        <v>1642</v>
      </c>
      <c r="C2262" s="56" t="s">
        <v>1643</v>
      </c>
      <c r="D2262" s="213">
        <v>4</v>
      </c>
      <c r="E2262" s="214">
        <v>10164</v>
      </c>
      <c r="F2262" s="215">
        <v>40656</v>
      </c>
      <c r="G2262" s="213">
        <v>0</v>
      </c>
      <c r="H2262" s="216">
        <v>0</v>
      </c>
      <c r="I2262" s="215">
        <v>0</v>
      </c>
      <c r="J2262" s="213">
        <v>0</v>
      </c>
      <c r="K2262" s="216">
        <v>0</v>
      </c>
      <c r="L2262" s="215">
        <v>0</v>
      </c>
      <c r="M2262" s="213">
        <v>0</v>
      </c>
      <c r="N2262" s="216">
        <v>0</v>
      </c>
      <c r="O2262" s="215">
        <v>0</v>
      </c>
      <c r="P2262" s="213">
        <v>0</v>
      </c>
      <c r="Q2262" s="216">
        <v>0</v>
      </c>
      <c r="R2262" s="215">
        <v>0</v>
      </c>
      <c r="S2262" s="213">
        <v>0</v>
      </c>
      <c r="T2262" s="214">
        <v>0</v>
      </c>
      <c r="U2262" s="217">
        <v>0</v>
      </c>
      <c r="V2262" s="213">
        <v>4</v>
      </c>
      <c r="W2262" s="216">
        <v>10164</v>
      </c>
      <c r="X2262" s="215">
        <v>40656</v>
      </c>
      <c r="Y2262" s="213">
        <v>0</v>
      </c>
      <c r="Z2262" s="216">
        <v>0</v>
      </c>
      <c r="AA2262" s="215">
        <v>0</v>
      </c>
      <c r="AB2262" s="213">
        <v>0</v>
      </c>
      <c r="AC2262" s="216">
        <v>0</v>
      </c>
      <c r="AD2262" s="215">
        <v>0</v>
      </c>
      <c r="AE2262" s="213">
        <v>0</v>
      </c>
      <c r="AF2262" s="216">
        <v>0</v>
      </c>
      <c r="AG2262" s="215">
        <v>0</v>
      </c>
      <c r="AH2262" s="213">
        <v>4</v>
      </c>
      <c r="AI2262" s="214">
        <v>10164</v>
      </c>
      <c r="AJ2262" s="215">
        <v>40656</v>
      </c>
      <c r="AK2262" s="218">
        <v>0</v>
      </c>
      <c r="AL2262" s="214">
        <v>0</v>
      </c>
      <c r="AM2262" s="215">
        <v>0</v>
      </c>
      <c r="AN2262" s="229">
        <f t="shared" si="396"/>
        <v>0</v>
      </c>
      <c r="AO2262" s="230">
        <f t="shared" si="397"/>
        <v>0</v>
      </c>
      <c r="AP2262" s="38" t="s">
        <v>4</v>
      </c>
      <c r="AQ2262" s="38" t="str">
        <f t="shared" si="398"/>
        <v>상품</v>
      </c>
      <c r="AR2262" s="40">
        <f t="shared" si="399"/>
        <v>0</v>
      </c>
      <c r="AS2262" s="41">
        <f t="shared" si="400"/>
        <v>0</v>
      </c>
      <c r="AT2262" s="42">
        <f t="shared" si="401"/>
        <v>0</v>
      </c>
      <c r="AU2262" s="43">
        <f t="shared" si="402"/>
        <v>0</v>
      </c>
      <c r="AV2262" s="95" t="str">
        <f t="shared" si="405"/>
        <v/>
      </c>
      <c r="AW2262" s="61" t="str">
        <f t="shared" si="405"/>
        <v/>
      </c>
      <c r="AX2262" s="61" t="str">
        <f t="shared" si="405"/>
        <v/>
      </c>
      <c r="AY2262" s="61" t="str">
        <f t="shared" si="405"/>
        <v/>
      </c>
      <c r="AZ2262" s="44" t="str">
        <f t="shared" si="405"/>
        <v/>
      </c>
      <c r="BA2262" s="45"/>
      <c r="BB2262" s="97">
        <v>0</v>
      </c>
      <c r="BC2262" s="98">
        <v>0</v>
      </c>
      <c r="BD2262" s="98">
        <v>0</v>
      </c>
      <c r="BE2262" s="98">
        <v>0</v>
      </c>
      <c r="BF2262" s="98">
        <v>0</v>
      </c>
      <c r="BG2262" s="99">
        <f t="shared" si="406"/>
        <v>0</v>
      </c>
      <c r="BH2262" s="52">
        <f t="shared" si="403"/>
        <v>0</v>
      </c>
      <c r="BI2262" s="53">
        <f>IFERROR(IF(ROUND(V2262/((D2262+AK2262)/2),1)&lt;0,0,ROUND(V2262/((D2262+AK2262)/2),1)),0)</f>
        <v>2</v>
      </c>
      <c r="BJ2262" s="55" t="str">
        <f>IF(AK2262=0,"정상",IF(AP2262="악성","악성",IF(AND(BL2262&gt;3,BI2262&lt;0.5),"악성",IF(AND(AP2262="정상",BL2262&lt;=3),"정상",IF(BI2262&gt;1,"정상","부진")))))</f>
        <v>정상</v>
      </c>
      <c r="BK2262" s="54">
        <v>44440</v>
      </c>
      <c r="BL2262" s="52">
        <f t="shared" si="404"/>
        <v>61</v>
      </c>
    </row>
    <row r="2263" spans="1:64" ht="17.100000000000001" customHeight="1">
      <c r="A2263" s="58" t="s">
        <v>5</v>
      </c>
      <c r="B2263" s="57" t="s">
        <v>1644</v>
      </c>
      <c r="C2263" s="56" t="s">
        <v>1645</v>
      </c>
      <c r="D2263" s="213">
        <v>1211</v>
      </c>
      <c r="E2263" s="214">
        <v>2250.2761999999998</v>
      </c>
      <c r="F2263" s="215">
        <v>2725084</v>
      </c>
      <c r="G2263" s="213">
        <v>0</v>
      </c>
      <c r="H2263" s="216">
        <v>0</v>
      </c>
      <c r="I2263" s="215">
        <v>0</v>
      </c>
      <c r="J2263" s="213">
        <v>0</v>
      </c>
      <c r="K2263" s="216">
        <v>0</v>
      </c>
      <c r="L2263" s="215">
        <v>0</v>
      </c>
      <c r="M2263" s="213">
        <v>0</v>
      </c>
      <c r="N2263" s="216">
        <v>0</v>
      </c>
      <c r="O2263" s="215">
        <v>0</v>
      </c>
      <c r="P2263" s="213">
        <v>0</v>
      </c>
      <c r="Q2263" s="216">
        <v>0</v>
      </c>
      <c r="R2263" s="215">
        <v>0</v>
      </c>
      <c r="S2263" s="213">
        <v>0</v>
      </c>
      <c r="T2263" s="214">
        <v>0</v>
      </c>
      <c r="U2263" s="217">
        <v>0</v>
      </c>
      <c r="V2263" s="213">
        <v>922</v>
      </c>
      <c r="W2263" s="216">
        <v>2250.2754880000002</v>
      </c>
      <c r="X2263" s="215">
        <v>2074754</v>
      </c>
      <c r="Y2263" s="213">
        <v>0</v>
      </c>
      <c r="Z2263" s="216">
        <v>0</v>
      </c>
      <c r="AA2263" s="215">
        <v>0</v>
      </c>
      <c r="AB2263" s="213">
        <v>115</v>
      </c>
      <c r="AC2263" s="216">
        <v>2250.3130430000001</v>
      </c>
      <c r="AD2263" s="215">
        <v>258786</v>
      </c>
      <c r="AE2263" s="213">
        <v>0</v>
      </c>
      <c r="AF2263" s="216">
        <v>0</v>
      </c>
      <c r="AG2263" s="215">
        <v>0</v>
      </c>
      <c r="AH2263" s="213">
        <v>1037</v>
      </c>
      <c r="AI2263" s="214">
        <v>2250.2796520000002</v>
      </c>
      <c r="AJ2263" s="215">
        <v>2333540</v>
      </c>
      <c r="AK2263" s="218">
        <v>174</v>
      </c>
      <c r="AL2263" s="214">
        <v>2250.2528000000002</v>
      </c>
      <c r="AM2263" s="215">
        <v>391544</v>
      </c>
      <c r="AN2263" s="229">
        <f t="shared" si="396"/>
        <v>1.4287317272368991E-4</v>
      </c>
      <c r="AO2263" s="230">
        <f t="shared" si="397"/>
        <v>0.14368290668868702</v>
      </c>
      <c r="AP2263" s="38" t="s">
        <v>4</v>
      </c>
      <c r="AQ2263" s="38" t="str">
        <f t="shared" si="398"/>
        <v>상품</v>
      </c>
      <c r="AR2263" s="40">
        <f t="shared" si="399"/>
        <v>0</v>
      </c>
      <c r="AS2263" s="41">
        <f t="shared" si="400"/>
        <v>391544</v>
      </c>
      <c r="AT2263" s="42">
        <f t="shared" si="401"/>
        <v>0</v>
      </c>
      <c r="AU2263" s="43">
        <f t="shared" si="402"/>
        <v>391544</v>
      </c>
      <c r="AV2263" s="95">
        <f t="shared" si="405"/>
        <v>391543.98720000003</v>
      </c>
      <c r="AW2263" s="61" t="str">
        <f t="shared" si="405"/>
        <v/>
      </c>
      <c r="AX2263" s="61" t="str">
        <f t="shared" si="405"/>
        <v/>
      </c>
      <c r="AY2263" s="61" t="str">
        <f t="shared" si="405"/>
        <v/>
      </c>
      <c r="AZ2263" s="44" t="str">
        <f t="shared" si="405"/>
        <v/>
      </c>
      <c r="BA2263" s="45"/>
      <c r="BB2263" s="97">
        <v>174</v>
      </c>
      <c r="BC2263" s="98">
        <v>0</v>
      </c>
      <c r="BD2263" s="98">
        <v>0</v>
      </c>
      <c r="BE2263" s="98">
        <v>0</v>
      </c>
      <c r="BF2263" s="98">
        <v>0</v>
      </c>
      <c r="BG2263" s="99">
        <f t="shared" si="406"/>
        <v>174</v>
      </c>
      <c r="BH2263" s="52">
        <f t="shared" si="403"/>
        <v>0</v>
      </c>
      <c r="BI2263" s="53">
        <f>IFERROR(IF(ROUND(V2263/((D2263+AK2263)/2),1)&lt;0,0,ROUND(V2263/((D2263+AK2263)/2),1)),0)</f>
        <v>1.3</v>
      </c>
      <c r="BJ2263" s="55" t="str">
        <f>IF(AK2263=0,"정상",IF(AP2263="악성","악성",IF(AND(BL2263&gt;3,BI2263&lt;0.5),"악성",IF(AND(AP2263="정상",BL2263&lt;=3),"정상",IF(BI2263&gt;1,"정상","부진")))))</f>
        <v>정상</v>
      </c>
      <c r="BK2263" s="54">
        <v>44440</v>
      </c>
      <c r="BL2263" s="52">
        <f t="shared" si="404"/>
        <v>61</v>
      </c>
    </row>
    <row r="2264" spans="1:64" ht="17.100000000000001" customHeight="1">
      <c r="A2264" s="58" t="s">
        <v>5</v>
      </c>
      <c r="B2264" s="57" t="s">
        <v>1788</v>
      </c>
      <c r="C2264" s="56" t="s">
        <v>1789</v>
      </c>
      <c r="D2264" s="213">
        <v>22</v>
      </c>
      <c r="E2264" s="214">
        <v>5934.4375</v>
      </c>
      <c r="F2264" s="215">
        <v>130557</v>
      </c>
      <c r="G2264" s="213">
        <v>0</v>
      </c>
      <c r="H2264" s="216">
        <v>0</v>
      </c>
      <c r="I2264" s="215">
        <v>0</v>
      </c>
      <c r="J2264" s="213">
        <v>0</v>
      </c>
      <c r="K2264" s="216">
        <v>0</v>
      </c>
      <c r="L2264" s="215">
        <v>0</v>
      </c>
      <c r="M2264" s="213">
        <v>0</v>
      </c>
      <c r="N2264" s="216">
        <v>0</v>
      </c>
      <c r="O2264" s="215">
        <v>0</v>
      </c>
      <c r="P2264" s="213">
        <v>0</v>
      </c>
      <c r="Q2264" s="216">
        <v>0</v>
      </c>
      <c r="R2264" s="215">
        <v>0</v>
      </c>
      <c r="S2264" s="213">
        <v>0</v>
      </c>
      <c r="T2264" s="214">
        <v>0</v>
      </c>
      <c r="U2264" s="217">
        <v>0</v>
      </c>
      <c r="V2264" s="213">
        <v>22</v>
      </c>
      <c r="W2264" s="216">
        <v>5934.4090900000001</v>
      </c>
      <c r="X2264" s="215">
        <v>130557</v>
      </c>
      <c r="Y2264" s="213">
        <v>0</v>
      </c>
      <c r="Z2264" s="216">
        <v>0</v>
      </c>
      <c r="AA2264" s="215">
        <v>0</v>
      </c>
      <c r="AB2264" s="213">
        <v>0</v>
      </c>
      <c r="AC2264" s="216">
        <v>0</v>
      </c>
      <c r="AD2264" s="215">
        <v>0</v>
      </c>
      <c r="AE2264" s="213">
        <v>0</v>
      </c>
      <c r="AF2264" s="216">
        <v>0</v>
      </c>
      <c r="AG2264" s="215">
        <v>0</v>
      </c>
      <c r="AH2264" s="213">
        <v>22</v>
      </c>
      <c r="AI2264" s="214">
        <v>5934.4090900000001</v>
      </c>
      <c r="AJ2264" s="215">
        <v>130557</v>
      </c>
      <c r="AK2264" s="218">
        <v>0</v>
      </c>
      <c r="AL2264" s="214">
        <v>0</v>
      </c>
      <c r="AM2264" s="215">
        <v>0</v>
      </c>
      <c r="AN2264" s="229">
        <f t="shared" si="396"/>
        <v>0</v>
      </c>
      <c r="AO2264" s="230">
        <f t="shared" si="397"/>
        <v>0</v>
      </c>
      <c r="AP2264" s="38" t="s">
        <v>4</v>
      </c>
      <c r="AQ2264" s="38" t="str">
        <f t="shared" si="398"/>
        <v>상품</v>
      </c>
      <c r="AR2264" s="40">
        <f t="shared" si="399"/>
        <v>0</v>
      </c>
      <c r="AS2264" s="41">
        <f t="shared" si="400"/>
        <v>0</v>
      </c>
      <c r="AT2264" s="42">
        <f t="shared" si="401"/>
        <v>0</v>
      </c>
      <c r="AU2264" s="43">
        <f t="shared" si="402"/>
        <v>0</v>
      </c>
      <c r="AV2264" s="95" t="str">
        <f t="shared" si="405"/>
        <v/>
      </c>
      <c r="AW2264" s="61" t="str">
        <f t="shared" si="405"/>
        <v/>
      </c>
      <c r="AX2264" s="61" t="str">
        <f t="shared" si="405"/>
        <v/>
      </c>
      <c r="AY2264" s="61" t="str">
        <f t="shared" si="405"/>
        <v/>
      </c>
      <c r="AZ2264" s="44" t="str">
        <f t="shared" si="405"/>
        <v/>
      </c>
      <c r="BA2264" s="45"/>
      <c r="BB2264" s="97">
        <v>0</v>
      </c>
      <c r="BC2264" s="98">
        <v>0</v>
      </c>
      <c r="BD2264" s="98">
        <v>0</v>
      </c>
      <c r="BE2264" s="98">
        <v>0</v>
      </c>
      <c r="BF2264" s="98">
        <v>0</v>
      </c>
      <c r="BG2264" s="99">
        <f t="shared" si="406"/>
        <v>0</v>
      </c>
      <c r="BH2264" s="52">
        <f t="shared" si="403"/>
        <v>0</v>
      </c>
      <c r="BI2264" s="53">
        <f>IFERROR(IF(ROUND(V2264/((D2264+AK2264)/2),1)&lt;0,0,ROUND(V2264/((D2264+AK2264)/2),1)),0)</f>
        <v>2</v>
      </c>
      <c r="BJ2264" s="55" t="str">
        <f>IF(AK2264=0,"정상",IF(AP2264="악성","악성",IF(AND(BL2264&gt;3,BI2264&lt;0.5),"악성",IF(AND(AP2264="정상",BL2264&lt;=3),"정상",IF(BI2264&gt;1,"정상","부진")))))</f>
        <v>정상</v>
      </c>
      <c r="BK2264" s="54">
        <v>44593</v>
      </c>
      <c r="BL2264" s="52">
        <f t="shared" si="404"/>
        <v>56</v>
      </c>
    </row>
    <row r="2265" spans="1:64" ht="17.100000000000001" customHeight="1">
      <c r="A2265" s="58" t="s">
        <v>5</v>
      </c>
      <c r="B2265" s="57" t="s">
        <v>1790</v>
      </c>
      <c r="C2265" s="56" t="s">
        <v>1791</v>
      </c>
      <c r="D2265" s="213">
        <v>1</v>
      </c>
      <c r="E2265" s="214">
        <v>5908</v>
      </c>
      <c r="F2265" s="215">
        <v>5908</v>
      </c>
      <c r="G2265" s="213">
        <v>0</v>
      </c>
      <c r="H2265" s="216">
        <v>0</v>
      </c>
      <c r="I2265" s="215">
        <v>0</v>
      </c>
      <c r="J2265" s="213">
        <v>0</v>
      </c>
      <c r="K2265" s="216">
        <v>0</v>
      </c>
      <c r="L2265" s="215">
        <v>0</v>
      </c>
      <c r="M2265" s="213">
        <v>0</v>
      </c>
      <c r="N2265" s="216">
        <v>0</v>
      </c>
      <c r="O2265" s="215">
        <v>0</v>
      </c>
      <c r="P2265" s="213">
        <v>0</v>
      </c>
      <c r="Q2265" s="216">
        <v>0</v>
      </c>
      <c r="R2265" s="215">
        <v>0</v>
      </c>
      <c r="S2265" s="213">
        <v>0</v>
      </c>
      <c r="T2265" s="214">
        <v>0</v>
      </c>
      <c r="U2265" s="217">
        <v>0</v>
      </c>
      <c r="V2265" s="213">
        <v>0</v>
      </c>
      <c r="W2265" s="216">
        <v>0</v>
      </c>
      <c r="X2265" s="215">
        <v>0</v>
      </c>
      <c r="Y2265" s="213">
        <v>0</v>
      </c>
      <c r="Z2265" s="216">
        <v>0</v>
      </c>
      <c r="AA2265" s="215">
        <v>0</v>
      </c>
      <c r="AB2265" s="213">
        <v>1</v>
      </c>
      <c r="AC2265" s="216">
        <v>5908</v>
      </c>
      <c r="AD2265" s="215">
        <v>5908</v>
      </c>
      <c r="AE2265" s="213">
        <v>0</v>
      </c>
      <c r="AF2265" s="216">
        <v>0</v>
      </c>
      <c r="AG2265" s="215">
        <v>0</v>
      </c>
      <c r="AH2265" s="213">
        <v>1</v>
      </c>
      <c r="AI2265" s="214">
        <v>5908</v>
      </c>
      <c r="AJ2265" s="215">
        <v>5908</v>
      </c>
      <c r="AK2265" s="218">
        <v>0</v>
      </c>
      <c r="AL2265" s="214">
        <v>0</v>
      </c>
      <c r="AM2265" s="215">
        <v>0</v>
      </c>
      <c r="AN2265" s="229">
        <f t="shared" si="396"/>
        <v>0</v>
      </c>
      <c r="AO2265" s="230">
        <f t="shared" si="397"/>
        <v>0</v>
      </c>
      <c r="AP2265" s="38" t="s">
        <v>3</v>
      </c>
      <c r="AQ2265" s="38" t="str">
        <f t="shared" si="398"/>
        <v>상품</v>
      </c>
      <c r="AR2265" s="40">
        <f t="shared" si="399"/>
        <v>0</v>
      </c>
      <c r="AS2265" s="41">
        <f t="shared" si="400"/>
        <v>0</v>
      </c>
      <c r="AT2265" s="42">
        <f t="shared" si="401"/>
        <v>0</v>
      </c>
      <c r="AU2265" s="43">
        <f t="shared" si="402"/>
        <v>0</v>
      </c>
      <c r="AV2265" s="95" t="str">
        <f t="shared" si="405"/>
        <v/>
      </c>
      <c r="AW2265" s="61" t="str">
        <f t="shared" si="405"/>
        <v/>
      </c>
      <c r="AX2265" s="61" t="str">
        <f t="shared" si="405"/>
        <v/>
      </c>
      <c r="AY2265" s="61" t="str">
        <f t="shared" si="405"/>
        <v/>
      </c>
      <c r="AZ2265" s="44" t="str">
        <f t="shared" si="405"/>
        <v/>
      </c>
      <c r="BA2265" s="45"/>
      <c r="BB2265" s="97">
        <v>0</v>
      </c>
      <c r="BC2265" s="98">
        <v>0</v>
      </c>
      <c r="BD2265" s="98">
        <v>0</v>
      </c>
      <c r="BE2265" s="98">
        <v>0</v>
      </c>
      <c r="BF2265" s="98">
        <v>0</v>
      </c>
      <c r="BG2265" s="99">
        <f t="shared" si="406"/>
        <v>0</v>
      </c>
      <c r="BH2265" s="52">
        <f t="shared" si="403"/>
        <v>0</v>
      </c>
      <c r="BI2265" s="53">
        <f>IFERROR(IF(ROUND(V2265/((D2265+AK2265)/2),1)&lt;0,0,ROUND(V2265/((D2265+AK2265)/2),1)),0)</f>
        <v>0</v>
      </c>
      <c r="BJ2265" s="55" t="str">
        <f>IF(AK2265=0,"정상",IF(AP2265="악성","악성",IF(AND(BL2265&gt;3,BI2265&lt;0.5),"악성",IF(AND(AP2265="정상",BL2265&lt;=3),"정상",IF(BI2265&gt;1,"정상","부진")))))</f>
        <v>정상</v>
      </c>
      <c r="BK2265" s="54">
        <v>44593</v>
      </c>
      <c r="BL2265" s="52">
        <f t="shared" si="404"/>
        <v>56</v>
      </c>
    </row>
    <row r="2266" spans="1:64" ht="17.100000000000001" customHeight="1">
      <c r="A2266" s="58" t="s">
        <v>5</v>
      </c>
      <c r="B2266" s="57" t="s">
        <v>1792</v>
      </c>
      <c r="C2266" s="56" t="s">
        <v>1793</v>
      </c>
      <c r="D2266" s="213">
        <v>50</v>
      </c>
      <c r="E2266" s="214">
        <v>6000</v>
      </c>
      <c r="F2266" s="215">
        <v>300000</v>
      </c>
      <c r="G2266" s="213">
        <v>0</v>
      </c>
      <c r="H2266" s="216">
        <v>0</v>
      </c>
      <c r="I2266" s="215">
        <v>0</v>
      </c>
      <c r="J2266" s="213">
        <v>0</v>
      </c>
      <c r="K2266" s="216">
        <v>0</v>
      </c>
      <c r="L2266" s="215">
        <v>0</v>
      </c>
      <c r="M2266" s="213">
        <v>0</v>
      </c>
      <c r="N2266" s="216">
        <v>0</v>
      </c>
      <c r="O2266" s="215">
        <v>0</v>
      </c>
      <c r="P2266" s="213">
        <v>0</v>
      </c>
      <c r="Q2266" s="216">
        <v>0</v>
      </c>
      <c r="R2266" s="215">
        <v>0</v>
      </c>
      <c r="S2266" s="213">
        <v>0</v>
      </c>
      <c r="T2266" s="214">
        <v>0</v>
      </c>
      <c r="U2266" s="217">
        <v>0</v>
      </c>
      <c r="V2266" s="213">
        <v>0</v>
      </c>
      <c r="W2266" s="216">
        <v>0</v>
      </c>
      <c r="X2266" s="215">
        <v>0</v>
      </c>
      <c r="Y2266" s="213">
        <v>0</v>
      </c>
      <c r="Z2266" s="216">
        <v>0</v>
      </c>
      <c r="AA2266" s="215">
        <v>0</v>
      </c>
      <c r="AB2266" s="213">
        <v>0</v>
      </c>
      <c r="AC2266" s="216">
        <v>0</v>
      </c>
      <c r="AD2266" s="215">
        <v>0</v>
      </c>
      <c r="AE2266" s="213">
        <v>0</v>
      </c>
      <c r="AF2266" s="216">
        <v>0</v>
      </c>
      <c r="AG2266" s="215">
        <v>0</v>
      </c>
      <c r="AH2266" s="213">
        <v>0</v>
      </c>
      <c r="AI2266" s="214">
        <v>0</v>
      </c>
      <c r="AJ2266" s="215">
        <v>0</v>
      </c>
      <c r="AK2266" s="218">
        <v>50</v>
      </c>
      <c r="AL2266" s="214">
        <v>6000</v>
      </c>
      <c r="AM2266" s="215">
        <v>300000</v>
      </c>
      <c r="AN2266" s="229">
        <f t="shared" si="396"/>
        <v>1.0946905537336027E-4</v>
      </c>
      <c r="AO2266" s="230">
        <f t="shared" si="397"/>
        <v>1</v>
      </c>
      <c r="AP2266" s="38" t="s">
        <v>3</v>
      </c>
      <c r="AQ2266" s="38" t="str">
        <f t="shared" si="398"/>
        <v>상품</v>
      </c>
      <c r="AR2266" s="40">
        <f t="shared" si="399"/>
        <v>300000</v>
      </c>
      <c r="AS2266" s="41">
        <f t="shared" si="400"/>
        <v>0</v>
      </c>
      <c r="AT2266" s="42">
        <f t="shared" si="401"/>
        <v>0</v>
      </c>
      <c r="AU2266" s="43">
        <f t="shared" si="402"/>
        <v>300000</v>
      </c>
      <c r="AV2266" s="95">
        <f t="shared" si="405"/>
        <v>300000</v>
      </c>
      <c r="AW2266" s="61" t="str">
        <f t="shared" si="405"/>
        <v/>
      </c>
      <c r="AX2266" s="61" t="str">
        <f t="shared" si="405"/>
        <v/>
      </c>
      <c r="AY2266" s="61" t="str">
        <f t="shared" si="405"/>
        <v/>
      </c>
      <c r="AZ2266" s="44" t="str">
        <f t="shared" si="405"/>
        <v/>
      </c>
      <c r="BA2266" s="45"/>
      <c r="BB2266" s="97">
        <v>50</v>
      </c>
      <c r="BC2266" s="98">
        <v>0</v>
      </c>
      <c r="BD2266" s="98">
        <v>0</v>
      </c>
      <c r="BE2266" s="98">
        <v>0</v>
      </c>
      <c r="BF2266" s="98">
        <v>0</v>
      </c>
      <c r="BG2266" s="99">
        <f t="shared" si="406"/>
        <v>50</v>
      </c>
      <c r="BH2266" s="52">
        <f t="shared" si="403"/>
        <v>0</v>
      </c>
      <c r="BI2266" s="53">
        <f>IFERROR(IF(ROUND(V2266/((D2266+AK2266)/2),1)&lt;0,0,ROUND(V2266/((D2266+AK2266)/2),1)),0)</f>
        <v>0</v>
      </c>
      <c r="BJ2266" s="55" t="str">
        <f>IF(AK2266=0,"정상",IF(AP2266="악성","악성",IF(AND(BL2266&gt;3,BI2266&lt;0.5),"악성",IF(AND(AP2266="정상",BL2266&lt;=3),"정상",IF(BI2266&gt;1,"정상","부진")))))</f>
        <v>악성</v>
      </c>
      <c r="BK2266" s="54">
        <v>44593</v>
      </c>
      <c r="BL2266" s="52">
        <f t="shared" si="404"/>
        <v>56</v>
      </c>
    </row>
    <row r="2267" spans="1:64" ht="17.100000000000001" customHeight="1">
      <c r="A2267" s="58" t="s">
        <v>5</v>
      </c>
      <c r="B2267" s="57" t="s">
        <v>1810</v>
      </c>
      <c r="C2267" s="56" t="s">
        <v>1811</v>
      </c>
      <c r="D2267" s="213">
        <v>83</v>
      </c>
      <c r="E2267" s="214">
        <v>26866.087899999999</v>
      </c>
      <c r="F2267" s="215">
        <v>2229885</v>
      </c>
      <c r="G2267" s="213">
        <v>0</v>
      </c>
      <c r="H2267" s="216">
        <v>0</v>
      </c>
      <c r="I2267" s="215">
        <v>0</v>
      </c>
      <c r="J2267" s="213">
        <v>0</v>
      </c>
      <c r="K2267" s="216">
        <v>0</v>
      </c>
      <c r="L2267" s="215">
        <v>0</v>
      </c>
      <c r="M2267" s="213">
        <v>0</v>
      </c>
      <c r="N2267" s="216">
        <v>0</v>
      </c>
      <c r="O2267" s="215">
        <v>0</v>
      </c>
      <c r="P2267" s="213">
        <v>0</v>
      </c>
      <c r="Q2267" s="216">
        <v>0</v>
      </c>
      <c r="R2267" s="215">
        <v>0</v>
      </c>
      <c r="S2267" s="213">
        <v>0</v>
      </c>
      <c r="T2267" s="214">
        <v>0</v>
      </c>
      <c r="U2267" s="217">
        <v>0</v>
      </c>
      <c r="V2267" s="213">
        <v>59</v>
      </c>
      <c r="W2267" s="216">
        <v>26866.084745</v>
      </c>
      <c r="X2267" s="215">
        <v>1585099</v>
      </c>
      <c r="Y2267" s="213">
        <v>0</v>
      </c>
      <c r="Z2267" s="216">
        <v>0</v>
      </c>
      <c r="AA2267" s="215">
        <v>0</v>
      </c>
      <c r="AB2267" s="213">
        <v>6</v>
      </c>
      <c r="AC2267" s="216">
        <v>26866.333332999999</v>
      </c>
      <c r="AD2267" s="215">
        <v>161198</v>
      </c>
      <c r="AE2267" s="213">
        <v>0</v>
      </c>
      <c r="AF2267" s="216">
        <v>0</v>
      </c>
      <c r="AG2267" s="215">
        <v>0</v>
      </c>
      <c r="AH2267" s="213">
        <v>65</v>
      </c>
      <c r="AI2267" s="214">
        <v>26866.107692000001</v>
      </c>
      <c r="AJ2267" s="215">
        <v>1746297</v>
      </c>
      <c r="AK2267" s="218">
        <v>18</v>
      </c>
      <c r="AL2267" s="214">
        <v>26866</v>
      </c>
      <c r="AM2267" s="215">
        <v>483588</v>
      </c>
      <c r="AN2267" s="229">
        <f t="shared" si="396"/>
        <v>1.7645973849964182E-4</v>
      </c>
      <c r="AO2267" s="230">
        <f t="shared" si="397"/>
        <v>0.21686746987951808</v>
      </c>
      <c r="AP2267" s="38" t="s">
        <v>4</v>
      </c>
      <c r="AQ2267" s="38" t="str">
        <f t="shared" si="398"/>
        <v>상품</v>
      </c>
      <c r="AR2267" s="40">
        <f t="shared" si="399"/>
        <v>0</v>
      </c>
      <c r="AS2267" s="41">
        <f t="shared" si="400"/>
        <v>483588</v>
      </c>
      <c r="AT2267" s="42">
        <f t="shared" si="401"/>
        <v>0</v>
      </c>
      <c r="AU2267" s="43">
        <f t="shared" si="402"/>
        <v>483588</v>
      </c>
      <c r="AV2267" s="95">
        <f t="shared" si="405"/>
        <v>483588</v>
      </c>
      <c r="AW2267" s="61" t="str">
        <f t="shared" si="405"/>
        <v/>
      </c>
      <c r="AX2267" s="61" t="str">
        <f t="shared" si="405"/>
        <v/>
      </c>
      <c r="AY2267" s="61" t="str">
        <f t="shared" si="405"/>
        <v/>
      </c>
      <c r="AZ2267" s="44" t="str">
        <f t="shared" si="405"/>
        <v/>
      </c>
      <c r="BA2267" s="45"/>
      <c r="BB2267" s="97">
        <v>18</v>
      </c>
      <c r="BC2267" s="98">
        <v>0</v>
      </c>
      <c r="BD2267" s="98">
        <v>0</v>
      </c>
      <c r="BE2267" s="98">
        <v>0</v>
      </c>
      <c r="BF2267" s="98">
        <v>0</v>
      </c>
      <c r="BG2267" s="99">
        <f t="shared" si="406"/>
        <v>18</v>
      </c>
      <c r="BH2267" s="52">
        <f t="shared" si="403"/>
        <v>0</v>
      </c>
      <c r="BI2267" s="53">
        <f>IFERROR(IF(ROUND(V2267/((D2267+AK2267)/2),1)&lt;0,0,ROUND(V2267/((D2267+AK2267)/2),1)),0)</f>
        <v>1.2</v>
      </c>
      <c r="BJ2267" s="55" t="str">
        <f>IF(AK2267=0,"정상",IF(AP2267="악성","악성",IF(AND(BL2267&gt;3,BI2267&lt;0.5),"악성",IF(AND(AP2267="정상",BL2267&lt;=3),"정상",IF(BI2267&gt;1,"정상","부진")))))</f>
        <v>정상</v>
      </c>
      <c r="BK2267" s="54">
        <v>44621</v>
      </c>
      <c r="BL2267" s="52">
        <f t="shared" si="404"/>
        <v>55</v>
      </c>
    </row>
    <row r="2268" spans="1:64" ht="17.100000000000001" customHeight="1">
      <c r="A2268" s="58" t="s">
        <v>5</v>
      </c>
      <c r="B2268" s="57" t="s">
        <v>1876</v>
      </c>
      <c r="C2268" s="56" t="s">
        <v>1877</v>
      </c>
      <c r="D2268" s="213">
        <v>59</v>
      </c>
      <c r="E2268" s="214">
        <v>7227.2371999999996</v>
      </c>
      <c r="F2268" s="215">
        <v>426407</v>
      </c>
      <c r="G2268" s="213">
        <v>0</v>
      </c>
      <c r="H2268" s="216">
        <v>0</v>
      </c>
      <c r="I2268" s="215">
        <v>0</v>
      </c>
      <c r="J2268" s="213">
        <v>0</v>
      </c>
      <c r="K2268" s="216">
        <v>0</v>
      </c>
      <c r="L2268" s="215">
        <v>0</v>
      </c>
      <c r="M2268" s="213">
        <v>0</v>
      </c>
      <c r="N2268" s="216">
        <v>0</v>
      </c>
      <c r="O2268" s="215">
        <v>0</v>
      </c>
      <c r="P2268" s="213">
        <v>0</v>
      </c>
      <c r="Q2268" s="216">
        <v>0</v>
      </c>
      <c r="R2268" s="215">
        <v>0</v>
      </c>
      <c r="S2268" s="213">
        <v>0</v>
      </c>
      <c r="T2268" s="214">
        <v>0</v>
      </c>
      <c r="U2268" s="217">
        <v>0</v>
      </c>
      <c r="V2268" s="213">
        <v>22</v>
      </c>
      <c r="W2268" s="216">
        <v>7227.363636</v>
      </c>
      <c r="X2268" s="215">
        <v>159002</v>
      </c>
      <c r="Y2268" s="213">
        <v>0</v>
      </c>
      <c r="Z2268" s="216">
        <v>0</v>
      </c>
      <c r="AA2268" s="215">
        <v>0</v>
      </c>
      <c r="AB2268" s="213">
        <v>0</v>
      </c>
      <c r="AC2268" s="216">
        <v>0</v>
      </c>
      <c r="AD2268" s="215">
        <v>0</v>
      </c>
      <c r="AE2268" s="213">
        <v>0</v>
      </c>
      <c r="AF2268" s="216">
        <v>0</v>
      </c>
      <c r="AG2268" s="215">
        <v>0</v>
      </c>
      <c r="AH2268" s="213">
        <v>22</v>
      </c>
      <c r="AI2268" s="214">
        <v>7227.363636</v>
      </c>
      <c r="AJ2268" s="215">
        <v>159002</v>
      </c>
      <c r="AK2268" s="218">
        <v>37</v>
      </c>
      <c r="AL2268" s="214">
        <v>7227.1620999999996</v>
      </c>
      <c r="AM2268" s="215">
        <v>267405</v>
      </c>
      <c r="AN2268" s="229">
        <f t="shared" si="396"/>
        <v>9.7575242507044678E-5</v>
      </c>
      <c r="AO2268" s="230">
        <f t="shared" si="397"/>
        <v>0.6271186440677966</v>
      </c>
      <c r="AP2268" s="38" t="s">
        <v>4</v>
      </c>
      <c r="AQ2268" s="38" t="str">
        <f t="shared" si="398"/>
        <v>상품</v>
      </c>
      <c r="AR2268" s="40">
        <f t="shared" si="399"/>
        <v>0</v>
      </c>
      <c r="AS2268" s="41">
        <f t="shared" si="400"/>
        <v>267405</v>
      </c>
      <c r="AT2268" s="42">
        <f t="shared" si="401"/>
        <v>0</v>
      </c>
      <c r="AU2268" s="43">
        <f t="shared" si="402"/>
        <v>267405</v>
      </c>
      <c r="AV2268" s="95">
        <f t="shared" ref="AV2268:AZ2318" si="407">IF(+BB2268*$AL2268=0,"",+BB2268*$AL2268)</f>
        <v>267404.99770000001</v>
      </c>
      <c r="AW2268" s="61" t="str">
        <f t="shared" si="407"/>
        <v/>
      </c>
      <c r="AX2268" s="61" t="str">
        <f t="shared" si="407"/>
        <v/>
      </c>
      <c r="AY2268" s="61" t="str">
        <f t="shared" si="407"/>
        <v/>
      </c>
      <c r="AZ2268" s="44" t="str">
        <f t="shared" si="407"/>
        <v/>
      </c>
      <c r="BA2268" s="45"/>
      <c r="BB2268" s="97">
        <v>37</v>
      </c>
      <c r="BC2268" s="98">
        <v>0</v>
      </c>
      <c r="BD2268" s="98">
        <v>0</v>
      </c>
      <c r="BE2268" s="98">
        <v>0</v>
      </c>
      <c r="BF2268" s="98">
        <v>0</v>
      </c>
      <c r="BG2268" s="99">
        <f t="shared" si="406"/>
        <v>37</v>
      </c>
      <c r="BH2268" s="52">
        <f t="shared" si="403"/>
        <v>0</v>
      </c>
      <c r="BI2268" s="53">
        <f>IFERROR(IF(ROUND(V2268/((D2268+AK2268)/2),1)&lt;0,0,ROUND(V2268/((D2268+AK2268)/2),1)),0)</f>
        <v>0.5</v>
      </c>
      <c r="BJ2268" s="55" t="str">
        <f>IF(AK2268=0,"정상",IF(AP2268="악성","악성",IF(AND(BL2268&gt;3,BI2268&lt;0.5),"악성",IF(AND(AP2268="정상",BL2268&lt;=3),"정상",IF(BI2268&gt;1,"정상","부진")))))</f>
        <v>부진</v>
      </c>
      <c r="BK2268" s="54">
        <v>44713</v>
      </c>
      <c r="BL2268" s="52">
        <f t="shared" si="404"/>
        <v>52</v>
      </c>
    </row>
    <row r="2269" spans="1:64" ht="17.100000000000001" customHeight="1">
      <c r="A2269" s="58" t="s">
        <v>5</v>
      </c>
      <c r="B2269" s="57" t="s">
        <v>1878</v>
      </c>
      <c r="C2269" s="56" t="s">
        <v>1879</v>
      </c>
      <c r="D2269" s="213">
        <v>2</v>
      </c>
      <c r="E2269" s="214">
        <v>13636</v>
      </c>
      <c r="F2269" s="215">
        <v>27272</v>
      </c>
      <c r="G2269" s="213">
        <v>0</v>
      </c>
      <c r="H2269" s="216">
        <v>0</v>
      </c>
      <c r="I2269" s="215">
        <v>0</v>
      </c>
      <c r="J2269" s="213">
        <v>0</v>
      </c>
      <c r="K2269" s="216">
        <v>0</v>
      </c>
      <c r="L2269" s="215">
        <v>0</v>
      </c>
      <c r="M2269" s="213">
        <v>0</v>
      </c>
      <c r="N2269" s="216">
        <v>0</v>
      </c>
      <c r="O2269" s="215">
        <v>0</v>
      </c>
      <c r="P2269" s="213">
        <v>0</v>
      </c>
      <c r="Q2269" s="216">
        <v>0</v>
      </c>
      <c r="R2269" s="215">
        <v>0</v>
      </c>
      <c r="S2269" s="213">
        <v>0</v>
      </c>
      <c r="T2269" s="214">
        <v>0</v>
      </c>
      <c r="U2269" s="217">
        <v>0</v>
      </c>
      <c r="V2269" s="213">
        <v>0</v>
      </c>
      <c r="W2269" s="216">
        <v>0</v>
      </c>
      <c r="X2269" s="215">
        <v>0</v>
      </c>
      <c r="Y2269" s="213">
        <v>0</v>
      </c>
      <c r="Z2269" s="216">
        <v>0</v>
      </c>
      <c r="AA2269" s="215">
        <v>0</v>
      </c>
      <c r="AB2269" s="213">
        <v>2</v>
      </c>
      <c r="AC2269" s="216">
        <v>13636</v>
      </c>
      <c r="AD2269" s="215">
        <v>27272</v>
      </c>
      <c r="AE2269" s="213">
        <v>0</v>
      </c>
      <c r="AF2269" s="216">
        <v>0</v>
      </c>
      <c r="AG2269" s="215">
        <v>0</v>
      </c>
      <c r="AH2269" s="213">
        <v>2</v>
      </c>
      <c r="AI2269" s="214">
        <v>13636</v>
      </c>
      <c r="AJ2269" s="215">
        <v>27272</v>
      </c>
      <c r="AK2269" s="218">
        <v>0</v>
      </c>
      <c r="AL2269" s="214">
        <v>0</v>
      </c>
      <c r="AM2269" s="215">
        <v>0</v>
      </c>
      <c r="AN2269" s="229">
        <f t="shared" ref="AN2269:AN2332" si="408">AM2269/$AM$5</f>
        <v>0</v>
      </c>
      <c r="AO2269" s="230">
        <f t="shared" ref="AO2269:AO2332" si="409">IF(ISERROR(AK2269/(D2269+S2269)),,(AK2269/(D2269+S2269)))</f>
        <v>0</v>
      </c>
      <c r="AP2269" s="38" t="s">
        <v>3</v>
      </c>
      <c r="AQ2269" s="38" t="str">
        <f t="shared" ref="AQ2269:AQ2332" si="410">A2269</f>
        <v>상품</v>
      </c>
      <c r="AR2269" s="40">
        <f t="shared" ref="AR2269:AR2332" si="411">IF($AP2269="악성",$AM2269,0)</f>
        <v>0</v>
      </c>
      <c r="AS2269" s="41">
        <f t="shared" ref="AS2269:AS2332" si="412">IF($AP2269="부진",$AM2269,0)</f>
        <v>0</v>
      </c>
      <c r="AT2269" s="42">
        <f t="shared" ref="AT2269:AT2332" si="413">IF($AP2269="정상",$AM2269,0)</f>
        <v>0</v>
      </c>
      <c r="AU2269" s="43">
        <f t="shared" ref="AU2269:AU2332" si="414">SUM(AR2269:AT2269)</f>
        <v>0</v>
      </c>
      <c r="AV2269" s="95" t="str">
        <f t="shared" si="407"/>
        <v/>
      </c>
      <c r="AW2269" s="61" t="str">
        <f t="shared" si="407"/>
        <v/>
      </c>
      <c r="AX2269" s="61" t="str">
        <f t="shared" si="407"/>
        <v/>
      </c>
      <c r="AY2269" s="61" t="str">
        <f t="shared" si="407"/>
        <v/>
      </c>
      <c r="AZ2269" s="44" t="str">
        <f t="shared" si="407"/>
        <v/>
      </c>
      <c r="BA2269" s="45"/>
      <c r="BB2269" s="97">
        <v>0</v>
      </c>
      <c r="BC2269" s="98">
        <v>0</v>
      </c>
      <c r="BD2269" s="98">
        <v>0</v>
      </c>
      <c r="BE2269" s="98">
        <v>0</v>
      </c>
      <c r="BF2269" s="98">
        <v>0</v>
      </c>
      <c r="BG2269" s="99">
        <f t="shared" si="406"/>
        <v>0</v>
      </c>
      <c r="BH2269" s="52">
        <f t="shared" ref="BH2269:BH2332" si="415">BG2269-AK2269</f>
        <v>0</v>
      </c>
      <c r="BI2269" s="53">
        <f>IFERROR(IF(ROUND(V2269/((D2269+AK2269)/2),1)&lt;0,0,ROUND(V2269/((D2269+AK2269)/2),1)),0)</f>
        <v>0</v>
      </c>
      <c r="BJ2269" s="55" t="str">
        <f>IF(AK2269=0,"정상",IF(AP2269="악성","악성",IF(AND(BL2269&gt;3,BI2269&lt;0.5),"악성",IF(AND(AP2269="정상",BL2269&lt;=3),"정상",IF(BI2269&gt;1,"정상","부진")))))</f>
        <v>정상</v>
      </c>
      <c r="BK2269" s="54">
        <v>44713</v>
      </c>
      <c r="BL2269" s="52">
        <f t="shared" ref="BL2269:BL2332" si="416">DATEDIF(BK2269,$BL$9,"m")+1</f>
        <v>52</v>
      </c>
    </row>
    <row r="2270" spans="1:64" ht="17.100000000000001" customHeight="1">
      <c r="A2270" s="58" t="s">
        <v>5</v>
      </c>
      <c r="B2270" s="57" t="s">
        <v>1913</v>
      </c>
      <c r="C2270" s="56" t="s">
        <v>1914</v>
      </c>
      <c r="D2270" s="213">
        <v>1</v>
      </c>
      <c r="E2270" s="214">
        <v>27181</v>
      </c>
      <c r="F2270" s="215">
        <v>27181</v>
      </c>
      <c r="G2270" s="213">
        <v>0</v>
      </c>
      <c r="H2270" s="216">
        <v>0</v>
      </c>
      <c r="I2270" s="215">
        <v>0</v>
      </c>
      <c r="J2270" s="213">
        <v>0</v>
      </c>
      <c r="K2270" s="216">
        <v>0</v>
      </c>
      <c r="L2270" s="215">
        <v>0</v>
      </c>
      <c r="M2270" s="213">
        <v>0</v>
      </c>
      <c r="N2270" s="216">
        <v>0</v>
      </c>
      <c r="O2270" s="215">
        <v>0</v>
      </c>
      <c r="P2270" s="213">
        <v>0</v>
      </c>
      <c r="Q2270" s="216">
        <v>0</v>
      </c>
      <c r="R2270" s="215">
        <v>0</v>
      </c>
      <c r="S2270" s="213">
        <v>0</v>
      </c>
      <c r="T2270" s="214">
        <v>0</v>
      </c>
      <c r="U2270" s="217">
        <v>0</v>
      </c>
      <c r="V2270" s="213">
        <v>0</v>
      </c>
      <c r="W2270" s="216">
        <v>0</v>
      </c>
      <c r="X2270" s="215">
        <v>0</v>
      </c>
      <c r="Y2270" s="213">
        <v>0</v>
      </c>
      <c r="Z2270" s="216">
        <v>0</v>
      </c>
      <c r="AA2270" s="215">
        <v>0</v>
      </c>
      <c r="AB2270" s="213">
        <v>1</v>
      </c>
      <c r="AC2270" s="216">
        <v>27181</v>
      </c>
      <c r="AD2270" s="215">
        <v>27181</v>
      </c>
      <c r="AE2270" s="213">
        <v>0</v>
      </c>
      <c r="AF2270" s="216">
        <v>0</v>
      </c>
      <c r="AG2270" s="215">
        <v>0</v>
      </c>
      <c r="AH2270" s="213">
        <v>1</v>
      </c>
      <c r="AI2270" s="214">
        <v>27181</v>
      </c>
      <c r="AJ2270" s="215">
        <v>27181</v>
      </c>
      <c r="AK2270" s="218">
        <v>0</v>
      </c>
      <c r="AL2270" s="214">
        <v>0</v>
      </c>
      <c r="AM2270" s="215">
        <v>0</v>
      </c>
      <c r="AN2270" s="229">
        <f t="shared" si="408"/>
        <v>0</v>
      </c>
      <c r="AO2270" s="230">
        <f t="shared" si="409"/>
        <v>0</v>
      </c>
      <c r="AP2270" s="38" t="s">
        <v>3</v>
      </c>
      <c r="AQ2270" s="38" t="str">
        <f t="shared" si="410"/>
        <v>상품</v>
      </c>
      <c r="AR2270" s="40">
        <f t="shared" si="411"/>
        <v>0</v>
      </c>
      <c r="AS2270" s="41">
        <f t="shared" si="412"/>
        <v>0</v>
      </c>
      <c r="AT2270" s="42">
        <f t="shared" si="413"/>
        <v>0</v>
      </c>
      <c r="AU2270" s="43">
        <f t="shared" si="414"/>
        <v>0</v>
      </c>
      <c r="AV2270" s="95" t="str">
        <f t="shared" si="407"/>
        <v/>
      </c>
      <c r="AW2270" s="61" t="str">
        <f t="shared" si="407"/>
        <v/>
      </c>
      <c r="AX2270" s="61" t="str">
        <f t="shared" si="407"/>
        <v/>
      </c>
      <c r="AY2270" s="61" t="str">
        <f t="shared" si="407"/>
        <v/>
      </c>
      <c r="AZ2270" s="44" t="str">
        <f t="shared" si="407"/>
        <v/>
      </c>
      <c r="BA2270" s="45"/>
      <c r="BB2270" s="97">
        <v>0</v>
      </c>
      <c r="BC2270" s="98">
        <v>0</v>
      </c>
      <c r="BD2270" s="98">
        <v>0</v>
      </c>
      <c r="BE2270" s="98">
        <v>0</v>
      </c>
      <c r="BF2270" s="98">
        <v>0</v>
      </c>
      <c r="BG2270" s="99">
        <f t="shared" si="406"/>
        <v>0</v>
      </c>
      <c r="BH2270" s="52">
        <f t="shared" si="415"/>
        <v>0</v>
      </c>
      <c r="BI2270" s="53">
        <f>IFERROR(IF(ROUND(V2270/((D2270+AK2270)/2),1)&lt;0,0,ROUND(V2270/((D2270+AK2270)/2),1)),0)</f>
        <v>0</v>
      </c>
      <c r="BJ2270" s="55" t="str">
        <f>IF(AK2270=0,"정상",IF(AP2270="악성","악성",IF(AND(BL2270&gt;3,BI2270&lt;0.5),"악성",IF(AND(AP2270="정상",BL2270&lt;=3),"정상",IF(BI2270&gt;1,"정상","부진")))))</f>
        <v>정상</v>
      </c>
      <c r="BK2270" s="54">
        <v>44743</v>
      </c>
      <c r="BL2270" s="52">
        <f t="shared" si="416"/>
        <v>51</v>
      </c>
    </row>
    <row r="2271" spans="1:64" ht="17.100000000000001" customHeight="1">
      <c r="A2271" s="58" t="s">
        <v>5</v>
      </c>
      <c r="B2271" s="57" t="s">
        <v>1880</v>
      </c>
      <c r="C2271" s="56" t="s">
        <v>1881</v>
      </c>
      <c r="D2271" s="213">
        <v>1</v>
      </c>
      <c r="E2271" s="214">
        <v>24490</v>
      </c>
      <c r="F2271" s="215">
        <v>24490</v>
      </c>
      <c r="G2271" s="213">
        <v>0</v>
      </c>
      <c r="H2271" s="216">
        <v>0</v>
      </c>
      <c r="I2271" s="215">
        <v>0</v>
      </c>
      <c r="J2271" s="213">
        <v>0</v>
      </c>
      <c r="K2271" s="216">
        <v>0</v>
      </c>
      <c r="L2271" s="215">
        <v>0</v>
      </c>
      <c r="M2271" s="213">
        <v>0</v>
      </c>
      <c r="N2271" s="216">
        <v>0</v>
      </c>
      <c r="O2271" s="215">
        <v>0</v>
      </c>
      <c r="P2271" s="213">
        <v>0</v>
      </c>
      <c r="Q2271" s="216">
        <v>0</v>
      </c>
      <c r="R2271" s="215">
        <v>0</v>
      </c>
      <c r="S2271" s="213">
        <v>0</v>
      </c>
      <c r="T2271" s="214">
        <v>0</v>
      </c>
      <c r="U2271" s="217">
        <v>0</v>
      </c>
      <c r="V2271" s="213">
        <v>0</v>
      </c>
      <c r="W2271" s="216">
        <v>0</v>
      </c>
      <c r="X2271" s="215">
        <v>0</v>
      </c>
      <c r="Y2271" s="213">
        <v>0</v>
      </c>
      <c r="Z2271" s="216">
        <v>0</v>
      </c>
      <c r="AA2271" s="215">
        <v>0</v>
      </c>
      <c r="AB2271" s="213">
        <v>1</v>
      </c>
      <c r="AC2271" s="216">
        <v>24490</v>
      </c>
      <c r="AD2271" s="215">
        <v>24490</v>
      </c>
      <c r="AE2271" s="213">
        <v>0</v>
      </c>
      <c r="AF2271" s="216">
        <v>0</v>
      </c>
      <c r="AG2271" s="215">
        <v>0</v>
      </c>
      <c r="AH2271" s="213">
        <v>1</v>
      </c>
      <c r="AI2271" s="214">
        <v>24490</v>
      </c>
      <c r="AJ2271" s="215">
        <v>24490</v>
      </c>
      <c r="AK2271" s="218">
        <v>0</v>
      </c>
      <c r="AL2271" s="214">
        <v>0</v>
      </c>
      <c r="AM2271" s="215">
        <v>0</v>
      </c>
      <c r="AN2271" s="229">
        <f t="shared" si="408"/>
        <v>0</v>
      </c>
      <c r="AO2271" s="230">
        <f t="shared" si="409"/>
        <v>0</v>
      </c>
      <c r="AP2271" s="38" t="s">
        <v>3</v>
      </c>
      <c r="AQ2271" s="38" t="str">
        <f t="shared" si="410"/>
        <v>상품</v>
      </c>
      <c r="AR2271" s="40">
        <f t="shared" si="411"/>
        <v>0</v>
      </c>
      <c r="AS2271" s="41">
        <f t="shared" si="412"/>
        <v>0</v>
      </c>
      <c r="AT2271" s="42">
        <f t="shared" si="413"/>
        <v>0</v>
      </c>
      <c r="AU2271" s="43">
        <f t="shared" si="414"/>
        <v>0</v>
      </c>
      <c r="AV2271" s="95" t="str">
        <f t="shared" si="407"/>
        <v/>
      </c>
      <c r="AW2271" s="61" t="str">
        <f t="shared" si="407"/>
        <v/>
      </c>
      <c r="AX2271" s="61" t="str">
        <f t="shared" si="407"/>
        <v/>
      </c>
      <c r="AY2271" s="61" t="str">
        <f t="shared" si="407"/>
        <v/>
      </c>
      <c r="AZ2271" s="44" t="str">
        <f t="shared" si="407"/>
        <v/>
      </c>
      <c r="BA2271" s="45"/>
      <c r="BB2271" s="97">
        <v>0</v>
      </c>
      <c r="BC2271" s="98">
        <v>0</v>
      </c>
      <c r="BD2271" s="98">
        <v>0</v>
      </c>
      <c r="BE2271" s="98">
        <v>0</v>
      </c>
      <c r="BF2271" s="98">
        <v>0</v>
      </c>
      <c r="BG2271" s="99">
        <f t="shared" si="406"/>
        <v>0</v>
      </c>
      <c r="BH2271" s="52">
        <f t="shared" si="415"/>
        <v>0</v>
      </c>
      <c r="BI2271" s="53">
        <f>IFERROR(IF(ROUND(V2271/((D2271+AK2271)/2),1)&lt;0,0,ROUND(V2271/((D2271+AK2271)/2),1)),0)</f>
        <v>0</v>
      </c>
      <c r="BJ2271" s="55" t="str">
        <f>IF(AK2271=0,"정상",IF(AP2271="악성","악성",IF(AND(BL2271&gt;3,BI2271&lt;0.5),"악성",IF(AND(AP2271="정상",BL2271&lt;=3),"정상",IF(BI2271&gt;1,"정상","부진")))))</f>
        <v>정상</v>
      </c>
      <c r="BK2271" s="54">
        <v>44713</v>
      </c>
      <c r="BL2271" s="52">
        <f t="shared" si="416"/>
        <v>52</v>
      </c>
    </row>
    <row r="2272" spans="1:64" ht="17.100000000000001" customHeight="1">
      <c r="A2272" s="58" t="s">
        <v>5</v>
      </c>
      <c r="B2272" s="57" t="s">
        <v>1882</v>
      </c>
      <c r="C2272" s="56" t="s">
        <v>1883</v>
      </c>
      <c r="D2272" s="213">
        <v>98</v>
      </c>
      <c r="E2272" s="214">
        <v>10250.590899999999</v>
      </c>
      <c r="F2272" s="215">
        <v>1004557</v>
      </c>
      <c r="G2272" s="213">
        <v>0</v>
      </c>
      <c r="H2272" s="216">
        <v>0</v>
      </c>
      <c r="I2272" s="215">
        <v>0</v>
      </c>
      <c r="J2272" s="213">
        <v>0</v>
      </c>
      <c r="K2272" s="216">
        <v>0</v>
      </c>
      <c r="L2272" s="215">
        <v>0</v>
      </c>
      <c r="M2272" s="213">
        <v>0</v>
      </c>
      <c r="N2272" s="216">
        <v>0</v>
      </c>
      <c r="O2272" s="215">
        <v>0</v>
      </c>
      <c r="P2272" s="213">
        <v>0</v>
      </c>
      <c r="Q2272" s="216">
        <v>0</v>
      </c>
      <c r="R2272" s="215">
        <v>0</v>
      </c>
      <c r="S2272" s="213">
        <v>0</v>
      </c>
      <c r="T2272" s="214">
        <v>0</v>
      </c>
      <c r="U2272" s="217">
        <v>0</v>
      </c>
      <c r="V2272" s="213">
        <v>69</v>
      </c>
      <c r="W2272" s="216">
        <v>10250.594202</v>
      </c>
      <c r="X2272" s="215">
        <v>707291</v>
      </c>
      <c r="Y2272" s="213">
        <v>0</v>
      </c>
      <c r="Z2272" s="216">
        <v>0</v>
      </c>
      <c r="AA2272" s="215">
        <v>0</v>
      </c>
      <c r="AB2272" s="213">
        <v>29</v>
      </c>
      <c r="AC2272" s="216">
        <v>10250.551724000001</v>
      </c>
      <c r="AD2272" s="215">
        <v>297266</v>
      </c>
      <c r="AE2272" s="213">
        <v>0</v>
      </c>
      <c r="AF2272" s="216">
        <v>0</v>
      </c>
      <c r="AG2272" s="215">
        <v>0</v>
      </c>
      <c r="AH2272" s="213">
        <v>98</v>
      </c>
      <c r="AI2272" s="214">
        <v>10250.581631999999</v>
      </c>
      <c r="AJ2272" s="215">
        <v>1004557</v>
      </c>
      <c r="AK2272" s="218">
        <v>0</v>
      </c>
      <c r="AL2272" s="214">
        <v>0</v>
      </c>
      <c r="AM2272" s="215">
        <v>0</v>
      </c>
      <c r="AN2272" s="229">
        <f t="shared" si="408"/>
        <v>0</v>
      </c>
      <c r="AO2272" s="230">
        <f t="shared" si="409"/>
        <v>0</v>
      </c>
      <c r="AP2272" s="38" t="s">
        <v>4</v>
      </c>
      <c r="AQ2272" s="38" t="str">
        <f t="shared" si="410"/>
        <v>상품</v>
      </c>
      <c r="AR2272" s="40">
        <f t="shared" si="411"/>
        <v>0</v>
      </c>
      <c r="AS2272" s="41">
        <f t="shared" si="412"/>
        <v>0</v>
      </c>
      <c r="AT2272" s="42">
        <f t="shared" si="413"/>
        <v>0</v>
      </c>
      <c r="AU2272" s="43">
        <f t="shared" si="414"/>
        <v>0</v>
      </c>
      <c r="AV2272" s="95" t="str">
        <f t="shared" si="407"/>
        <v/>
      </c>
      <c r="AW2272" s="61" t="str">
        <f t="shared" si="407"/>
        <v/>
      </c>
      <c r="AX2272" s="61" t="str">
        <f t="shared" si="407"/>
        <v/>
      </c>
      <c r="AY2272" s="61" t="str">
        <f t="shared" si="407"/>
        <v/>
      </c>
      <c r="AZ2272" s="44" t="str">
        <f t="shared" si="407"/>
        <v/>
      </c>
      <c r="BA2272" s="45"/>
      <c r="BB2272" s="97">
        <v>0</v>
      </c>
      <c r="BC2272" s="98">
        <v>0</v>
      </c>
      <c r="BD2272" s="98">
        <v>0</v>
      </c>
      <c r="BE2272" s="98">
        <v>0</v>
      </c>
      <c r="BF2272" s="98">
        <v>0</v>
      </c>
      <c r="BG2272" s="99">
        <f t="shared" si="406"/>
        <v>0</v>
      </c>
      <c r="BH2272" s="52">
        <f t="shared" si="415"/>
        <v>0</v>
      </c>
      <c r="BI2272" s="53">
        <f>IFERROR(IF(ROUND(V2272/((D2272+AK2272)/2),1)&lt;0,0,ROUND(V2272/((D2272+AK2272)/2),1)),0)</f>
        <v>1.4</v>
      </c>
      <c r="BJ2272" s="55" t="str">
        <f>IF(AK2272=0,"정상",IF(AP2272="악성","악성",IF(AND(BL2272&gt;3,BI2272&lt;0.5),"악성",IF(AND(AP2272="정상",BL2272&lt;=3),"정상",IF(BI2272&gt;1,"정상","부진")))))</f>
        <v>정상</v>
      </c>
      <c r="BK2272" s="54">
        <v>44713</v>
      </c>
      <c r="BL2272" s="52">
        <f t="shared" si="416"/>
        <v>52</v>
      </c>
    </row>
    <row r="2273" spans="1:64" ht="17.100000000000001" customHeight="1">
      <c r="A2273" s="58" t="s">
        <v>5</v>
      </c>
      <c r="B2273" s="57" t="s">
        <v>1884</v>
      </c>
      <c r="C2273" s="56" t="s">
        <v>1841</v>
      </c>
      <c r="D2273" s="213">
        <v>1</v>
      </c>
      <c r="E2273" s="214">
        <v>2454</v>
      </c>
      <c r="F2273" s="215">
        <v>2454</v>
      </c>
      <c r="G2273" s="213">
        <v>0</v>
      </c>
      <c r="H2273" s="216">
        <v>0</v>
      </c>
      <c r="I2273" s="215">
        <v>0</v>
      </c>
      <c r="J2273" s="213">
        <v>0</v>
      </c>
      <c r="K2273" s="216">
        <v>0</v>
      </c>
      <c r="L2273" s="215">
        <v>0</v>
      </c>
      <c r="M2273" s="213">
        <v>0</v>
      </c>
      <c r="N2273" s="216">
        <v>0</v>
      </c>
      <c r="O2273" s="215">
        <v>0</v>
      </c>
      <c r="P2273" s="213">
        <v>0</v>
      </c>
      <c r="Q2273" s="216">
        <v>0</v>
      </c>
      <c r="R2273" s="215">
        <v>0</v>
      </c>
      <c r="S2273" s="213">
        <v>0</v>
      </c>
      <c r="T2273" s="214">
        <v>0</v>
      </c>
      <c r="U2273" s="217">
        <v>0</v>
      </c>
      <c r="V2273" s="213">
        <v>0</v>
      </c>
      <c r="W2273" s="216">
        <v>0</v>
      </c>
      <c r="X2273" s="215">
        <v>0</v>
      </c>
      <c r="Y2273" s="213">
        <v>0</v>
      </c>
      <c r="Z2273" s="216">
        <v>0</v>
      </c>
      <c r="AA2273" s="215">
        <v>0</v>
      </c>
      <c r="AB2273" s="213">
        <v>1</v>
      </c>
      <c r="AC2273" s="216">
        <v>2454</v>
      </c>
      <c r="AD2273" s="215">
        <v>2454</v>
      </c>
      <c r="AE2273" s="213">
        <v>0</v>
      </c>
      <c r="AF2273" s="216">
        <v>0</v>
      </c>
      <c r="AG2273" s="215">
        <v>0</v>
      </c>
      <c r="AH2273" s="213">
        <v>1</v>
      </c>
      <c r="AI2273" s="214">
        <v>2454</v>
      </c>
      <c r="AJ2273" s="215">
        <v>2454</v>
      </c>
      <c r="AK2273" s="218">
        <v>0</v>
      </c>
      <c r="AL2273" s="214">
        <v>0</v>
      </c>
      <c r="AM2273" s="215">
        <v>0</v>
      </c>
      <c r="AN2273" s="229">
        <f t="shared" si="408"/>
        <v>0</v>
      </c>
      <c r="AO2273" s="230">
        <f t="shared" si="409"/>
        <v>0</v>
      </c>
      <c r="AP2273" s="38" t="s">
        <v>3</v>
      </c>
      <c r="AQ2273" s="38" t="str">
        <f t="shared" si="410"/>
        <v>상품</v>
      </c>
      <c r="AR2273" s="40">
        <f t="shared" si="411"/>
        <v>0</v>
      </c>
      <c r="AS2273" s="41">
        <f t="shared" si="412"/>
        <v>0</v>
      </c>
      <c r="AT2273" s="42">
        <f t="shared" si="413"/>
        <v>0</v>
      </c>
      <c r="AU2273" s="43">
        <f t="shared" si="414"/>
        <v>0</v>
      </c>
      <c r="AV2273" s="95" t="str">
        <f t="shared" si="407"/>
        <v/>
      </c>
      <c r="AW2273" s="61" t="str">
        <f t="shared" si="407"/>
        <v/>
      </c>
      <c r="AX2273" s="61" t="str">
        <f t="shared" si="407"/>
        <v/>
      </c>
      <c r="AY2273" s="61" t="str">
        <f t="shared" si="407"/>
        <v/>
      </c>
      <c r="AZ2273" s="44" t="str">
        <f t="shared" si="407"/>
        <v/>
      </c>
      <c r="BA2273" s="45"/>
      <c r="BB2273" s="97">
        <v>0</v>
      </c>
      <c r="BC2273" s="98">
        <v>0</v>
      </c>
      <c r="BD2273" s="98">
        <v>0</v>
      </c>
      <c r="BE2273" s="98">
        <v>0</v>
      </c>
      <c r="BF2273" s="98">
        <v>0</v>
      </c>
      <c r="BG2273" s="99">
        <f t="shared" si="406"/>
        <v>0</v>
      </c>
      <c r="BH2273" s="52">
        <f t="shared" si="415"/>
        <v>0</v>
      </c>
      <c r="BI2273" s="53">
        <f>IFERROR(IF(ROUND(V2273/((D2273+AK2273)/2),1)&lt;0,0,ROUND(V2273/((D2273+AK2273)/2),1)),0)</f>
        <v>0</v>
      </c>
      <c r="BJ2273" s="55" t="str">
        <f>IF(AK2273=0,"정상",IF(AP2273="악성","악성",IF(AND(BL2273&gt;3,BI2273&lt;0.5),"악성",IF(AND(AP2273="정상",BL2273&lt;=3),"정상",IF(BI2273&gt;1,"정상","부진")))))</f>
        <v>정상</v>
      </c>
      <c r="BK2273" s="54">
        <v>44713</v>
      </c>
      <c r="BL2273" s="52">
        <f t="shared" si="416"/>
        <v>52</v>
      </c>
    </row>
    <row r="2274" spans="1:64" ht="17.100000000000001" customHeight="1">
      <c r="A2274" s="58" t="s">
        <v>5</v>
      </c>
      <c r="B2274" s="57" t="s">
        <v>1885</v>
      </c>
      <c r="C2274" s="56" t="s">
        <v>1886</v>
      </c>
      <c r="D2274" s="213">
        <v>347</v>
      </c>
      <c r="E2274" s="214">
        <v>2940.5084999999999</v>
      </c>
      <c r="F2274" s="215">
        <v>1020355</v>
      </c>
      <c r="G2274" s="213">
        <v>0</v>
      </c>
      <c r="H2274" s="216">
        <v>0</v>
      </c>
      <c r="I2274" s="215">
        <v>0</v>
      </c>
      <c r="J2274" s="213">
        <v>0</v>
      </c>
      <c r="K2274" s="216">
        <v>0</v>
      </c>
      <c r="L2274" s="215">
        <v>0</v>
      </c>
      <c r="M2274" s="213">
        <v>4</v>
      </c>
      <c r="N2274" s="216">
        <v>3450</v>
      </c>
      <c r="O2274" s="215">
        <v>13800</v>
      </c>
      <c r="P2274" s="213">
        <v>0</v>
      </c>
      <c r="Q2274" s="216">
        <v>0</v>
      </c>
      <c r="R2274" s="215">
        <v>0</v>
      </c>
      <c r="S2274" s="213">
        <v>4</v>
      </c>
      <c r="T2274" s="214">
        <v>3450</v>
      </c>
      <c r="U2274" s="217">
        <v>13800</v>
      </c>
      <c r="V2274" s="213">
        <v>337</v>
      </c>
      <c r="W2274" s="216">
        <v>2946.2878329999999</v>
      </c>
      <c r="X2274" s="215">
        <v>992899</v>
      </c>
      <c r="Y2274" s="213">
        <v>0</v>
      </c>
      <c r="Z2274" s="216">
        <v>0</v>
      </c>
      <c r="AA2274" s="215">
        <v>0</v>
      </c>
      <c r="AB2274" s="213">
        <v>14</v>
      </c>
      <c r="AC2274" s="216">
        <v>2946.8571419999998</v>
      </c>
      <c r="AD2274" s="215">
        <v>41256</v>
      </c>
      <c r="AE2274" s="213">
        <v>0</v>
      </c>
      <c r="AF2274" s="216">
        <v>0</v>
      </c>
      <c r="AG2274" s="215">
        <v>0</v>
      </c>
      <c r="AH2274" s="213">
        <v>351</v>
      </c>
      <c r="AI2274" s="214">
        <v>2946.3105409999998</v>
      </c>
      <c r="AJ2274" s="215">
        <v>1034155</v>
      </c>
      <c r="AK2274" s="218">
        <v>0</v>
      </c>
      <c r="AL2274" s="214">
        <v>0</v>
      </c>
      <c r="AM2274" s="215">
        <v>0</v>
      </c>
      <c r="AN2274" s="229">
        <f t="shared" si="408"/>
        <v>0</v>
      </c>
      <c r="AO2274" s="230">
        <f t="shared" si="409"/>
        <v>0</v>
      </c>
      <c r="AP2274" s="38" t="s">
        <v>4</v>
      </c>
      <c r="AQ2274" s="38" t="str">
        <f t="shared" si="410"/>
        <v>상품</v>
      </c>
      <c r="AR2274" s="40">
        <f t="shared" si="411"/>
        <v>0</v>
      </c>
      <c r="AS2274" s="41">
        <f t="shared" si="412"/>
        <v>0</v>
      </c>
      <c r="AT2274" s="42">
        <f t="shared" si="413"/>
        <v>0</v>
      </c>
      <c r="AU2274" s="43">
        <f t="shared" si="414"/>
        <v>0</v>
      </c>
      <c r="AV2274" s="95" t="str">
        <f t="shared" si="407"/>
        <v/>
      </c>
      <c r="AW2274" s="61" t="str">
        <f t="shared" si="407"/>
        <v/>
      </c>
      <c r="AX2274" s="61" t="str">
        <f t="shared" si="407"/>
        <v/>
      </c>
      <c r="AY2274" s="61" t="str">
        <f t="shared" si="407"/>
        <v/>
      </c>
      <c r="AZ2274" s="44" t="str">
        <f t="shared" si="407"/>
        <v/>
      </c>
      <c r="BA2274" s="45"/>
      <c r="BB2274" s="97">
        <v>0</v>
      </c>
      <c r="BC2274" s="98">
        <v>0</v>
      </c>
      <c r="BD2274" s="98">
        <v>0</v>
      </c>
      <c r="BE2274" s="98">
        <v>0</v>
      </c>
      <c r="BF2274" s="98">
        <v>0</v>
      </c>
      <c r="BG2274" s="99">
        <f t="shared" si="406"/>
        <v>0</v>
      </c>
      <c r="BH2274" s="52">
        <f t="shared" si="415"/>
        <v>0</v>
      </c>
      <c r="BI2274" s="53">
        <f>IFERROR(IF(ROUND(V2274/((D2274+AK2274)/2),1)&lt;0,0,ROUND(V2274/((D2274+AK2274)/2),1)),0)</f>
        <v>1.9</v>
      </c>
      <c r="BJ2274" s="55" t="str">
        <f>IF(AK2274=0,"정상",IF(AP2274="악성","악성",IF(AND(BL2274&gt;3,BI2274&lt;0.5),"악성",IF(AND(AP2274="정상",BL2274&lt;=3),"정상",IF(BI2274&gt;1,"정상","부진")))))</f>
        <v>정상</v>
      </c>
      <c r="BK2274" s="54">
        <v>44713</v>
      </c>
      <c r="BL2274" s="52">
        <f t="shared" si="416"/>
        <v>52</v>
      </c>
    </row>
    <row r="2275" spans="1:64" ht="17.100000000000001" customHeight="1">
      <c r="A2275" s="58" t="s">
        <v>5</v>
      </c>
      <c r="B2275" s="57" t="s">
        <v>1887</v>
      </c>
      <c r="C2275" s="56" t="s">
        <v>1888</v>
      </c>
      <c r="D2275" s="213">
        <v>353</v>
      </c>
      <c r="E2275" s="214">
        <v>2951.2397000000001</v>
      </c>
      <c r="F2275" s="215">
        <v>1041787</v>
      </c>
      <c r="G2275" s="213">
        <v>0</v>
      </c>
      <c r="H2275" s="216">
        <v>0</v>
      </c>
      <c r="I2275" s="215">
        <v>0</v>
      </c>
      <c r="J2275" s="213">
        <v>0</v>
      </c>
      <c r="K2275" s="216">
        <v>0</v>
      </c>
      <c r="L2275" s="215">
        <v>0</v>
      </c>
      <c r="M2275" s="213">
        <v>0</v>
      </c>
      <c r="N2275" s="216">
        <v>0</v>
      </c>
      <c r="O2275" s="215">
        <v>0</v>
      </c>
      <c r="P2275" s="213">
        <v>0</v>
      </c>
      <c r="Q2275" s="216">
        <v>0</v>
      </c>
      <c r="R2275" s="215">
        <v>0</v>
      </c>
      <c r="S2275" s="213">
        <v>0</v>
      </c>
      <c r="T2275" s="214">
        <v>0</v>
      </c>
      <c r="U2275" s="217">
        <v>0</v>
      </c>
      <c r="V2275" s="213">
        <v>302</v>
      </c>
      <c r="W2275" s="216">
        <v>2951.235099</v>
      </c>
      <c r="X2275" s="215">
        <v>891273</v>
      </c>
      <c r="Y2275" s="213">
        <v>0</v>
      </c>
      <c r="Z2275" s="216">
        <v>0</v>
      </c>
      <c r="AA2275" s="215">
        <v>0</v>
      </c>
      <c r="AB2275" s="213">
        <v>6</v>
      </c>
      <c r="AC2275" s="216">
        <v>2951.6666660000001</v>
      </c>
      <c r="AD2275" s="215">
        <v>17710</v>
      </c>
      <c r="AE2275" s="213">
        <v>0</v>
      </c>
      <c r="AF2275" s="216">
        <v>0</v>
      </c>
      <c r="AG2275" s="215">
        <v>0</v>
      </c>
      <c r="AH2275" s="213">
        <v>308</v>
      </c>
      <c r="AI2275" s="214">
        <v>2951.2435059999998</v>
      </c>
      <c r="AJ2275" s="215">
        <v>908983</v>
      </c>
      <c r="AK2275" s="218">
        <v>45</v>
      </c>
      <c r="AL2275" s="214">
        <v>2951.2</v>
      </c>
      <c r="AM2275" s="215">
        <v>132804</v>
      </c>
      <c r="AN2275" s="229">
        <f t="shared" si="408"/>
        <v>4.845976143267912E-5</v>
      </c>
      <c r="AO2275" s="230">
        <f t="shared" si="409"/>
        <v>0.12747875354107649</v>
      </c>
      <c r="AP2275" s="38" t="s">
        <v>4</v>
      </c>
      <c r="AQ2275" s="38" t="str">
        <f t="shared" si="410"/>
        <v>상품</v>
      </c>
      <c r="AR2275" s="40">
        <f t="shared" si="411"/>
        <v>0</v>
      </c>
      <c r="AS2275" s="41">
        <f t="shared" si="412"/>
        <v>132804</v>
      </c>
      <c r="AT2275" s="42">
        <f t="shared" si="413"/>
        <v>0</v>
      </c>
      <c r="AU2275" s="43">
        <f t="shared" si="414"/>
        <v>132804</v>
      </c>
      <c r="AV2275" s="95">
        <f t="shared" si="407"/>
        <v>132804</v>
      </c>
      <c r="AW2275" s="61" t="str">
        <f t="shared" si="407"/>
        <v/>
      </c>
      <c r="AX2275" s="61" t="str">
        <f t="shared" si="407"/>
        <v/>
      </c>
      <c r="AY2275" s="61" t="str">
        <f t="shared" si="407"/>
        <v/>
      </c>
      <c r="AZ2275" s="44" t="str">
        <f t="shared" si="407"/>
        <v/>
      </c>
      <c r="BA2275" s="45"/>
      <c r="BB2275" s="97">
        <v>45</v>
      </c>
      <c r="BC2275" s="98">
        <v>0</v>
      </c>
      <c r="BD2275" s="98">
        <v>0</v>
      </c>
      <c r="BE2275" s="98">
        <v>0</v>
      </c>
      <c r="BF2275" s="98">
        <v>0</v>
      </c>
      <c r="BG2275" s="99">
        <f t="shared" si="406"/>
        <v>45</v>
      </c>
      <c r="BH2275" s="52">
        <f t="shared" si="415"/>
        <v>0</v>
      </c>
      <c r="BI2275" s="53">
        <f>IFERROR(IF(ROUND(V2275/((D2275+AK2275)/2),1)&lt;0,0,ROUND(V2275/((D2275+AK2275)/2),1)),0)</f>
        <v>1.5</v>
      </c>
      <c r="BJ2275" s="55" t="str">
        <f>IF(AK2275=0,"정상",IF(AP2275="악성","악성",IF(AND(BL2275&gt;3,BI2275&lt;0.5),"악성",IF(AND(AP2275="정상",BL2275&lt;=3),"정상",IF(BI2275&gt;1,"정상","부진")))))</f>
        <v>정상</v>
      </c>
      <c r="BK2275" s="54">
        <v>44713</v>
      </c>
      <c r="BL2275" s="52">
        <f t="shared" si="416"/>
        <v>52</v>
      </c>
    </row>
    <row r="2276" spans="1:64" ht="17.100000000000001" customHeight="1">
      <c r="A2276" s="58" t="s">
        <v>5</v>
      </c>
      <c r="B2276" s="57" t="s">
        <v>2072</v>
      </c>
      <c r="C2276" s="56" t="s">
        <v>2073</v>
      </c>
      <c r="D2276" s="213">
        <v>954</v>
      </c>
      <c r="E2276" s="214">
        <v>2243.0562</v>
      </c>
      <c r="F2276" s="215">
        <v>2139875</v>
      </c>
      <c r="G2276" s="213">
        <v>0</v>
      </c>
      <c r="H2276" s="216">
        <v>0</v>
      </c>
      <c r="I2276" s="215">
        <v>0</v>
      </c>
      <c r="J2276" s="213">
        <v>0</v>
      </c>
      <c r="K2276" s="216">
        <v>0</v>
      </c>
      <c r="L2276" s="215">
        <v>0</v>
      </c>
      <c r="M2276" s="213">
        <v>5</v>
      </c>
      <c r="N2276" s="216">
        <v>2475</v>
      </c>
      <c r="O2276" s="215">
        <v>12375</v>
      </c>
      <c r="P2276" s="213">
        <v>0</v>
      </c>
      <c r="Q2276" s="216">
        <v>0</v>
      </c>
      <c r="R2276" s="215">
        <v>0</v>
      </c>
      <c r="S2276" s="213">
        <v>5</v>
      </c>
      <c r="T2276" s="214">
        <v>2475</v>
      </c>
      <c r="U2276" s="217">
        <v>12375</v>
      </c>
      <c r="V2276" s="213">
        <v>658</v>
      </c>
      <c r="W2276" s="216">
        <v>2244.150455</v>
      </c>
      <c r="X2276" s="215">
        <v>1476651</v>
      </c>
      <c r="Y2276" s="213">
        <v>0</v>
      </c>
      <c r="Z2276" s="216">
        <v>0</v>
      </c>
      <c r="AA2276" s="215">
        <v>0</v>
      </c>
      <c r="AB2276" s="213">
        <v>146</v>
      </c>
      <c r="AC2276" s="216">
        <v>2244.5136980000002</v>
      </c>
      <c r="AD2276" s="215">
        <v>327699</v>
      </c>
      <c r="AE2276" s="213">
        <v>0</v>
      </c>
      <c r="AF2276" s="216">
        <v>0</v>
      </c>
      <c r="AG2276" s="215">
        <v>0</v>
      </c>
      <c r="AH2276" s="213">
        <v>804</v>
      </c>
      <c r="AI2276" s="214">
        <v>2244.2164170000001</v>
      </c>
      <c r="AJ2276" s="215">
        <v>1804350</v>
      </c>
      <c r="AK2276" s="218">
        <v>155</v>
      </c>
      <c r="AL2276" s="214">
        <v>2244.5160999999998</v>
      </c>
      <c r="AM2276" s="215">
        <v>347900</v>
      </c>
      <c r="AN2276" s="229">
        <f t="shared" si="408"/>
        <v>1.2694761454797347E-4</v>
      </c>
      <c r="AO2276" s="230">
        <f t="shared" si="409"/>
        <v>0.1616266944734098</v>
      </c>
      <c r="AP2276" s="38" t="s">
        <v>4</v>
      </c>
      <c r="AQ2276" s="38" t="str">
        <f t="shared" si="410"/>
        <v>상품</v>
      </c>
      <c r="AR2276" s="40">
        <f t="shared" si="411"/>
        <v>0</v>
      </c>
      <c r="AS2276" s="41">
        <f t="shared" si="412"/>
        <v>347900</v>
      </c>
      <c r="AT2276" s="42">
        <f t="shared" si="413"/>
        <v>0</v>
      </c>
      <c r="AU2276" s="43">
        <f t="shared" si="414"/>
        <v>347900</v>
      </c>
      <c r="AV2276" s="95">
        <f t="shared" si="407"/>
        <v>347899.99549999996</v>
      </c>
      <c r="AW2276" s="61" t="str">
        <f t="shared" si="407"/>
        <v/>
      </c>
      <c r="AX2276" s="61" t="str">
        <f t="shared" si="407"/>
        <v/>
      </c>
      <c r="AY2276" s="61" t="str">
        <f t="shared" si="407"/>
        <v/>
      </c>
      <c r="AZ2276" s="44" t="str">
        <f t="shared" si="407"/>
        <v/>
      </c>
      <c r="BA2276" s="45"/>
      <c r="BB2276" s="97">
        <v>155</v>
      </c>
      <c r="BC2276" s="98">
        <v>0</v>
      </c>
      <c r="BD2276" s="98">
        <v>0</v>
      </c>
      <c r="BE2276" s="98">
        <v>0</v>
      </c>
      <c r="BF2276" s="98">
        <v>0</v>
      </c>
      <c r="BG2276" s="99">
        <f t="shared" si="406"/>
        <v>155</v>
      </c>
      <c r="BH2276" s="52">
        <f t="shared" si="415"/>
        <v>0</v>
      </c>
      <c r="BI2276" s="53">
        <f>IFERROR(IF(ROUND(V2276/((D2276+AK2276)/2),1)&lt;0,0,ROUND(V2276/((D2276+AK2276)/2),1)),0)</f>
        <v>1.2</v>
      </c>
      <c r="BJ2276" s="55" t="str">
        <f>IF(AK2276=0,"정상",IF(AP2276="악성","악성",IF(AND(BL2276&gt;3,BI2276&lt;0.5),"악성",IF(AND(AP2276="정상",BL2276&lt;=3),"정상",IF(BI2276&gt;1,"정상","부진")))))</f>
        <v>정상</v>
      </c>
      <c r="BK2276" s="54">
        <v>44866</v>
      </c>
      <c r="BL2276" s="52">
        <f t="shared" si="416"/>
        <v>47</v>
      </c>
    </row>
    <row r="2277" spans="1:64" ht="17.100000000000001" customHeight="1">
      <c r="A2277" s="58" t="s">
        <v>5</v>
      </c>
      <c r="B2277" s="57" t="s">
        <v>2449</v>
      </c>
      <c r="C2277" s="56" t="s">
        <v>2450</v>
      </c>
      <c r="D2277" s="213">
        <v>5</v>
      </c>
      <c r="E2277" s="214">
        <v>9045</v>
      </c>
      <c r="F2277" s="215">
        <v>45225</v>
      </c>
      <c r="G2277" s="213">
        <v>0</v>
      </c>
      <c r="H2277" s="216">
        <v>0</v>
      </c>
      <c r="I2277" s="215">
        <v>0</v>
      </c>
      <c r="J2277" s="213">
        <v>0</v>
      </c>
      <c r="K2277" s="216">
        <v>0</v>
      </c>
      <c r="L2277" s="215">
        <v>0</v>
      </c>
      <c r="M2277" s="213">
        <v>5</v>
      </c>
      <c r="N2277" s="216">
        <v>9045</v>
      </c>
      <c r="O2277" s="215">
        <v>45225</v>
      </c>
      <c r="P2277" s="213">
        <v>0</v>
      </c>
      <c r="Q2277" s="216">
        <v>0</v>
      </c>
      <c r="R2277" s="215">
        <v>0</v>
      </c>
      <c r="S2277" s="213">
        <v>5</v>
      </c>
      <c r="T2277" s="214">
        <v>9045</v>
      </c>
      <c r="U2277" s="217">
        <v>45225</v>
      </c>
      <c r="V2277" s="213">
        <v>2</v>
      </c>
      <c r="W2277" s="216">
        <v>9045</v>
      </c>
      <c r="X2277" s="215">
        <v>18090</v>
      </c>
      <c r="Y2277" s="213">
        <v>0</v>
      </c>
      <c r="Z2277" s="216">
        <v>0</v>
      </c>
      <c r="AA2277" s="215">
        <v>0</v>
      </c>
      <c r="AB2277" s="213">
        <v>8</v>
      </c>
      <c r="AC2277" s="216">
        <v>9045</v>
      </c>
      <c r="AD2277" s="215">
        <v>72360</v>
      </c>
      <c r="AE2277" s="213">
        <v>0</v>
      </c>
      <c r="AF2277" s="216">
        <v>0</v>
      </c>
      <c r="AG2277" s="215">
        <v>0</v>
      </c>
      <c r="AH2277" s="213">
        <v>10</v>
      </c>
      <c r="AI2277" s="214">
        <v>9045</v>
      </c>
      <c r="AJ2277" s="215">
        <v>90450</v>
      </c>
      <c r="AK2277" s="218">
        <v>0</v>
      </c>
      <c r="AL2277" s="214">
        <v>0</v>
      </c>
      <c r="AM2277" s="215">
        <v>0</v>
      </c>
      <c r="AN2277" s="229">
        <f t="shared" si="408"/>
        <v>0</v>
      </c>
      <c r="AO2277" s="230">
        <f t="shared" si="409"/>
        <v>0</v>
      </c>
      <c r="AP2277" s="38" t="s">
        <v>4</v>
      </c>
      <c r="AQ2277" s="38" t="str">
        <f t="shared" si="410"/>
        <v>상품</v>
      </c>
      <c r="AR2277" s="40">
        <f t="shared" si="411"/>
        <v>0</v>
      </c>
      <c r="AS2277" s="41">
        <f t="shared" si="412"/>
        <v>0</v>
      </c>
      <c r="AT2277" s="42">
        <f t="shared" si="413"/>
        <v>0</v>
      </c>
      <c r="AU2277" s="43">
        <f t="shared" si="414"/>
        <v>0</v>
      </c>
      <c r="AV2277" s="95" t="str">
        <f t="shared" si="407"/>
        <v/>
      </c>
      <c r="AW2277" s="61" t="str">
        <f t="shared" si="407"/>
        <v/>
      </c>
      <c r="AX2277" s="61" t="str">
        <f t="shared" si="407"/>
        <v/>
      </c>
      <c r="AY2277" s="61" t="str">
        <f t="shared" si="407"/>
        <v/>
      </c>
      <c r="AZ2277" s="44" t="str">
        <f t="shared" si="407"/>
        <v/>
      </c>
      <c r="BA2277" s="45"/>
      <c r="BB2277" s="97">
        <v>0</v>
      </c>
      <c r="BC2277" s="98">
        <v>0</v>
      </c>
      <c r="BD2277" s="98">
        <v>0</v>
      </c>
      <c r="BE2277" s="98">
        <v>0</v>
      </c>
      <c r="BF2277" s="98">
        <v>0</v>
      </c>
      <c r="BG2277" s="99">
        <f t="shared" si="406"/>
        <v>0</v>
      </c>
      <c r="BH2277" s="52">
        <f t="shared" si="415"/>
        <v>0</v>
      </c>
      <c r="BI2277" s="53">
        <f>IFERROR(IF(ROUND(V2277/((D2277+AK2277)/2),1)&lt;0,0,ROUND(V2277/((D2277+AK2277)/2),1)),0)</f>
        <v>0.8</v>
      </c>
      <c r="BJ2277" s="55" t="str">
        <f>IF(AK2277=0,"정상",IF(AP2277="악성","악성",IF(AND(BL2277&gt;3,BI2277&lt;0.5),"악성",IF(AND(AP2277="정상",BL2277&lt;=3),"정상",IF(BI2277&gt;1,"정상","부진")))))</f>
        <v>정상</v>
      </c>
      <c r="BK2277" s="54">
        <v>44986</v>
      </c>
      <c r="BL2277" s="52">
        <f t="shared" si="416"/>
        <v>43</v>
      </c>
    </row>
    <row r="2278" spans="1:64" ht="17.100000000000001" customHeight="1">
      <c r="A2278" s="58" t="s">
        <v>5</v>
      </c>
      <c r="B2278" s="57" t="s">
        <v>2451</v>
      </c>
      <c r="C2278" s="56" t="s">
        <v>2452</v>
      </c>
      <c r="D2278" s="213">
        <v>39</v>
      </c>
      <c r="E2278" s="214">
        <v>9046</v>
      </c>
      <c r="F2278" s="215">
        <v>352794</v>
      </c>
      <c r="G2278" s="213">
        <v>0</v>
      </c>
      <c r="H2278" s="216">
        <v>0</v>
      </c>
      <c r="I2278" s="215">
        <v>0</v>
      </c>
      <c r="J2278" s="213">
        <v>0</v>
      </c>
      <c r="K2278" s="216">
        <v>0</v>
      </c>
      <c r="L2278" s="215">
        <v>0</v>
      </c>
      <c r="M2278" s="213">
        <v>0</v>
      </c>
      <c r="N2278" s="216">
        <v>0</v>
      </c>
      <c r="O2278" s="215">
        <v>0</v>
      </c>
      <c r="P2278" s="213">
        <v>0</v>
      </c>
      <c r="Q2278" s="216">
        <v>0</v>
      </c>
      <c r="R2278" s="215">
        <v>0</v>
      </c>
      <c r="S2278" s="213">
        <v>0</v>
      </c>
      <c r="T2278" s="214">
        <v>0</v>
      </c>
      <c r="U2278" s="217">
        <v>0</v>
      </c>
      <c r="V2278" s="213">
        <v>4</v>
      </c>
      <c r="W2278" s="216">
        <v>9046</v>
      </c>
      <c r="X2278" s="215">
        <v>36184</v>
      </c>
      <c r="Y2278" s="213">
        <v>0</v>
      </c>
      <c r="Z2278" s="216">
        <v>0</v>
      </c>
      <c r="AA2278" s="215">
        <v>0</v>
      </c>
      <c r="AB2278" s="213">
        <v>0</v>
      </c>
      <c r="AC2278" s="216">
        <v>0</v>
      </c>
      <c r="AD2278" s="215">
        <v>0</v>
      </c>
      <c r="AE2278" s="213">
        <v>0</v>
      </c>
      <c r="AF2278" s="216">
        <v>0</v>
      </c>
      <c r="AG2278" s="215">
        <v>0</v>
      </c>
      <c r="AH2278" s="213">
        <v>4</v>
      </c>
      <c r="AI2278" s="214">
        <v>9046</v>
      </c>
      <c r="AJ2278" s="215">
        <v>36184</v>
      </c>
      <c r="AK2278" s="218">
        <v>35</v>
      </c>
      <c r="AL2278" s="214">
        <v>9046</v>
      </c>
      <c r="AM2278" s="215">
        <v>316610</v>
      </c>
      <c r="AN2278" s="229">
        <f t="shared" si="408"/>
        <v>1.1552999207253198E-4</v>
      </c>
      <c r="AO2278" s="230">
        <f t="shared" si="409"/>
        <v>0.89743589743589747</v>
      </c>
      <c r="AP2278" s="38" t="s">
        <v>4</v>
      </c>
      <c r="AQ2278" s="38" t="str">
        <f t="shared" si="410"/>
        <v>상품</v>
      </c>
      <c r="AR2278" s="40">
        <f t="shared" si="411"/>
        <v>0</v>
      </c>
      <c r="AS2278" s="41">
        <f t="shared" si="412"/>
        <v>316610</v>
      </c>
      <c r="AT2278" s="42">
        <f t="shared" si="413"/>
        <v>0</v>
      </c>
      <c r="AU2278" s="43">
        <f t="shared" si="414"/>
        <v>316610</v>
      </c>
      <c r="AV2278" s="95">
        <f t="shared" si="407"/>
        <v>316610</v>
      </c>
      <c r="AW2278" s="61" t="str">
        <f t="shared" si="407"/>
        <v/>
      </c>
      <c r="AX2278" s="61" t="str">
        <f t="shared" si="407"/>
        <v/>
      </c>
      <c r="AY2278" s="61" t="str">
        <f t="shared" si="407"/>
        <v/>
      </c>
      <c r="AZ2278" s="44" t="str">
        <f t="shared" si="407"/>
        <v/>
      </c>
      <c r="BA2278" s="45"/>
      <c r="BB2278" s="97">
        <v>35</v>
      </c>
      <c r="BC2278" s="98">
        <v>0</v>
      </c>
      <c r="BD2278" s="98">
        <v>0</v>
      </c>
      <c r="BE2278" s="98">
        <v>0</v>
      </c>
      <c r="BF2278" s="98">
        <v>0</v>
      </c>
      <c r="BG2278" s="99">
        <f t="shared" si="406"/>
        <v>35</v>
      </c>
      <c r="BH2278" s="52">
        <f t="shared" si="415"/>
        <v>0</v>
      </c>
      <c r="BI2278" s="53">
        <f>IFERROR(IF(ROUND(V2278/((D2278+AK2278)/2),1)&lt;0,0,ROUND(V2278/((D2278+AK2278)/2),1)),0)</f>
        <v>0.1</v>
      </c>
      <c r="BJ2278" s="55" t="str">
        <f>IF(AK2278=0,"정상",IF(AP2278="악성","악성",IF(AND(BL2278&gt;3,BI2278&lt;0.5),"악성",IF(AND(AP2278="정상",BL2278&lt;=3),"정상",IF(BI2278&gt;1,"정상","부진")))))</f>
        <v>악성</v>
      </c>
      <c r="BK2278" s="54">
        <v>44986</v>
      </c>
      <c r="BL2278" s="52">
        <f t="shared" si="416"/>
        <v>43</v>
      </c>
    </row>
    <row r="2279" spans="1:64" ht="17.100000000000001" customHeight="1">
      <c r="A2279" s="58" t="s">
        <v>5</v>
      </c>
      <c r="B2279" s="57" t="s">
        <v>2453</v>
      </c>
      <c r="C2279" s="56" t="s">
        <v>2454</v>
      </c>
      <c r="D2279" s="213">
        <v>49</v>
      </c>
      <c r="E2279" s="214">
        <v>9045.3672999999999</v>
      </c>
      <c r="F2279" s="215">
        <v>443223</v>
      </c>
      <c r="G2279" s="213">
        <v>0</v>
      </c>
      <c r="H2279" s="216">
        <v>0</v>
      </c>
      <c r="I2279" s="215">
        <v>0</v>
      </c>
      <c r="J2279" s="213">
        <v>0</v>
      </c>
      <c r="K2279" s="216">
        <v>0</v>
      </c>
      <c r="L2279" s="215">
        <v>0</v>
      </c>
      <c r="M2279" s="213">
        <v>0</v>
      </c>
      <c r="N2279" s="216">
        <v>0</v>
      </c>
      <c r="O2279" s="215">
        <v>0</v>
      </c>
      <c r="P2279" s="213">
        <v>0</v>
      </c>
      <c r="Q2279" s="216">
        <v>0</v>
      </c>
      <c r="R2279" s="215">
        <v>0</v>
      </c>
      <c r="S2279" s="213">
        <v>0</v>
      </c>
      <c r="T2279" s="214">
        <v>0</v>
      </c>
      <c r="U2279" s="217">
        <v>0</v>
      </c>
      <c r="V2279" s="213">
        <v>3</v>
      </c>
      <c r="W2279" s="216">
        <v>9045.6666659999992</v>
      </c>
      <c r="X2279" s="215">
        <v>27137</v>
      </c>
      <c r="Y2279" s="213">
        <v>0</v>
      </c>
      <c r="Z2279" s="216">
        <v>0</v>
      </c>
      <c r="AA2279" s="215">
        <v>0</v>
      </c>
      <c r="AB2279" s="213">
        <v>0</v>
      </c>
      <c r="AC2279" s="216">
        <v>0</v>
      </c>
      <c r="AD2279" s="215">
        <v>0</v>
      </c>
      <c r="AE2279" s="213">
        <v>0</v>
      </c>
      <c r="AF2279" s="216">
        <v>0</v>
      </c>
      <c r="AG2279" s="215">
        <v>0</v>
      </c>
      <c r="AH2279" s="213">
        <v>3</v>
      </c>
      <c r="AI2279" s="214">
        <v>9045.6666659999992</v>
      </c>
      <c r="AJ2279" s="215">
        <v>27137</v>
      </c>
      <c r="AK2279" s="218">
        <v>46</v>
      </c>
      <c r="AL2279" s="214">
        <v>9045.3477999999996</v>
      </c>
      <c r="AM2279" s="215">
        <v>416086</v>
      </c>
      <c r="AN2279" s="229">
        <f t="shared" si="408"/>
        <v>1.5182847124693328E-4</v>
      </c>
      <c r="AO2279" s="230">
        <f t="shared" si="409"/>
        <v>0.93877551020408168</v>
      </c>
      <c r="AP2279" s="38" t="s">
        <v>4</v>
      </c>
      <c r="AQ2279" s="38" t="str">
        <f t="shared" si="410"/>
        <v>상품</v>
      </c>
      <c r="AR2279" s="40">
        <f t="shared" si="411"/>
        <v>0</v>
      </c>
      <c r="AS2279" s="41">
        <f t="shared" si="412"/>
        <v>416086</v>
      </c>
      <c r="AT2279" s="42">
        <f t="shared" si="413"/>
        <v>0</v>
      </c>
      <c r="AU2279" s="43">
        <f t="shared" si="414"/>
        <v>416086</v>
      </c>
      <c r="AV2279" s="95">
        <f t="shared" si="407"/>
        <v>416085.9988</v>
      </c>
      <c r="AW2279" s="61" t="str">
        <f t="shared" si="407"/>
        <v/>
      </c>
      <c r="AX2279" s="61" t="str">
        <f t="shared" si="407"/>
        <v/>
      </c>
      <c r="AY2279" s="61" t="str">
        <f t="shared" si="407"/>
        <v/>
      </c>
      <c r="AZ2279" s="44" t="str">
        <f t="shared" si="407"/>
        <v/>
      </c>
      <c r="BA2279" s="45"/>
      <c r="BB2279" s="97">
        <v>46</v>
      </c>
      <c r="BC2279" s="98">
        <v>0</v>
      </c>
      <c r="BD2279" s="98">
        <v>0</v>
      </c>
      <c r="BE2279" s="98">
        <v>0</v>
      </c>
      <c r="BF2279" s="98">
        <v>0</v>
      </c>
      <c r="BG2279" s="99">
        <f t="shared" si="406"/>
        <v>46</v>
      </c>
      <c r="BH2279" s="52">
        <f t="shared" si="415"/>
        <v>0</v>
      </c>
      <c r="BI2279" s="53">
        <f>IFERROR(IF(ROUND(V2279/((D2279+AK2279)/2),1)&lt;0,0,ROUND(V2279/((D2279+AK2279)/2),1)),0)</f>
        <v>0.1</v>
      </c>
      <c r="BJ2279" s="55" t="str">
        <f>IF(AK2279=0,"정상",IF(AP2279="악성","악성",IF(AND(BL2279&gt;3,BI2279&lt;0.5),"악성",IF(AND(AP2279="정상",BL2279&lt;=3),"정상",IF(BI2279&gt;1,"정상","부진")))))</f>
        <v>악성</v>
      </c>
      <c r="BK2279" s="54">
        <v>44986</v>
      </c>
      <c r="BL2279" s="52">
        <f t="shared" si="416"/>
        <v>43</v>
      </c>
    </row>
    <row r="2280" spans="1:64" ht="17.100000000000001" customHeight="1">
      <c r="A2280" s="58" t="s">
        <v>5</v>
      </c>
      <c r="B2280" s="57" t="s">
        <v>2455</v>
      </c>
      <c r="C2280" s="56" t="s">
        <v>2456</v>
      </c>
      <c r="D2280" s="213">
        <v>9</v>
      </c>
      <c r="E2280" s="214">
        <v>9045.1111000000001</v>
      </c>
      <c r="F2280" s="215">
        <v>81406</v>
      </c>
      <c r="G2280" s="213">
        <v>0</v>
      </c>
      <c r="H2280" s="216">
        <v>0</v>
      </c>
      <c r="I2280" s="215">
        <v>0</v>
      </c>
      <c r="J2280" s="213">
        <v>0</v>
      </c>
      <c r="K2280" s="216">
        <v>0</v>
      </c>
      <c r="L2280" s="215">
        <v>0</v>
      </c>
      <c r="M2280" s="213">
        <v>0</v>
      </c>
      <c r="N2280" s="216">
        <v>0</v>
      </c>
      <c r="O2280" s="215">
        <v>0</v>
      </c>
      <c r="P2280" s="213">
        <v>0</v>
      </c>
      <c r="Q2280" s="216">
        <v>0</v>
      </c>
      <c r="R2280" s="215">
        <v>0</v>
      </c>
      <c r="S2280" s="213">
        <v>0</v>
      </c>
      <c r="T2280" s="214">
        <v>0</v>
      </c>
      <c r="U2280" s="217">
        <v>0</v>
      </c>
      <c r="V2280" s="213">
        <v>4</v>
      </c>
      <c r="W2280" s="216">
        <v>9045.25</v>
      </c>
      <c r="X2280" s="215">
        <v>36181</v>
      </c>
      <c r="Y2280" s="213">
        <v>0</v>
      </c>
      <c r="Z2280" s="216">
        <v>0</v>
      </c>
      <c r="AA2280" s="215">
        <v>0</v>
      </c>
      <c r="AB2280" s="213">
        <v>5</v>
      </c>
      <c r="AC2280" s="216">
        <v>9045</v>
      </c>
      <c r="AD2280" s="215">
        <v>45225</v>
      </c>
      <c r="AE2280" s="213">
        <v>0</v>
      </c>
      <c r="AF2280" s="216">
        <v>0</v>
      </c>
      <c r="AG2280" s="215">
        <v>0</v>
      </c>
      <c r="AH2280" s="213">
        <v>9</v>
      </c>
      <c r="AI2280" s="214">
        <v>9045.1111110000002</v>
      </c>
      <c r="AJ2280" s="215">
        <v>81406</v>
      </c>
      <c r="AK2280" s="218">
        <v>0</v>
      </c>
      <c r="AL2280" s="214">
        <v>0</v>
      </c>
      <c r="AM2280" s="215">
        <v>0</v>
      </c>
      <c r="AN2280" s="229">
        <f t="shared" si="408"/>
        <v>0</v>
      </c>
      <c r="AO2280" s="230">
        <f t="shared" si="409"/>
        <v>0</v>
      </c>
      <c r="AP2280" s="38" t="s">
        <v>4</v>
      </c>
      <c r="AQ2280" s="38" t="str">
        <f t="shared" si="410"/>
        <v>상품</v>
      </c>
      <c r="AR2280" s="40">
        <f t="shared" si="411"/>
        <v>0</v>
      </c>
      <c r="AS2280" s="41">
        <f t="shared" si="412"/>
        <v>0</v>
      </c>
      <c r="AT2280" s="42">
        <f t="shared" si="413"/>
        <v>0</v>
      </c>
      <c r="AU2280" s="43">
        <f t="shared" si="414"/>
        <v>0</v>
      </c>
      <c r="AV2280" s="95" t="str">
        <f t="shared" si="407"/>
        <v/>
      </c>
      <c r="AW2280" s="61" t="str">
        <f t="shared" si="407"/>
        <v/>
      </c>
      <c r="AX2280" s="61" t="str">
        <f t="shared" si="407"/>
        <v/>
      </c>
      <c r="AY2280" s="61" t="str">
        <f t="shared" si="407"/>
        <v/>
      </c>
      <c r="AZ2280" s="44" t="str">
        <f t="shared" si="407"/>
        <v/>
      </c>
      <c r="BA2280" s="45"/>
      <c r="BB2280" s="97">
        <v>0</v>
      </c>
      <c r="BC2280" s="98">
        <v>0</v>
      </c>
      <c r="BD2280" s="98">
        <v>0</v>
      </c>
      <c r="BE2280" s="98">
        <v>0</v>
      </c>
      <c r="BF2280" s="98">
        <v>0</v>
      </c>
      <c r="BG2280" s="99">
        <f t="shared" si="406"/>
        <v>0</v>
      </c>
      <c r="BH2280" s="52">
        <f t="shared" si="415"/>
        <v>0</v>
      </c>
      <c r="BI2280" s="53">
        <f>IFERROR(IF(ROUND(V2280/((D2280+AK2280)/2),1)&lt;0,0,ROUND(V2280/((D2280+AK2280)/2),1)),0)</f>
        <v>0.9</v>
      </c>
      <c r="BJ2280" s="55" t="str">
        <f>IF(AK2280=0,"정상",IF(AP2280="악성","악성",IF(AND(BL2280&gt;3,BI2280&lt;0.5),"악성",IF(AND(AP2280="정상",BL2280&lt;=3),"정상",IF(BI2280&gt;1,"정상","부진")))))</f>
        <v>정상</v>
      </c>
      <c r="BK2280" s="54">
        <v>44986</v>
      </c>
      <c r="BL2280" s="52">
        <f t="shared" si="416"/>
        <v>43</v>
      </c>
    </row>
    <row r="2281" spans="1:64" ht="17.100000000000001" customHeight="1">
      <c r="A2281" s="58" t="s">
        <v>5</v>
      </c>
      <c r="B2281" s="57" t="s">
        <v>2457</v>
      </c>
      <c r="C2281" s="56" t="s">
        <v>2458</v>
      </c>
      <c r="D2281" s="213">
        <v>1</v>
      </c>
      <c r="E2281" s="214">
        <v>9950</v>
      </c>
      <c r="F2281" s="215">
        <v>9950</v>
      </c>
      <c r="G2281" s="213">
        <v>0</v>
      </c>
      <c r="H2281" s="216">
        <v>0</v>
      </c>
      <c r="I2281" s="215">
        <v>0</v>
      </c>
      <c r="J2281" s="213">
        <v>0</v>
      </c>
      <c r="K2281" s="216">
        <v>0</v>
      </c>
      <c r="L2281" s="215">
        <v>0</v>
      </c>
      <c r="M2281" s="213">
        <v>0</v>
      </c>
      <c r="N2281" s="216">
        <v>0</v>
      </c>
      <c r="O2281" s="215">
        <v>0</v>
      </c>
      <c r="P2281" s="213">
        <v>0</v>
      </c>
      <c r="Q2281" s="216">
        <v>0</v>
      </c>
      <c r="R2281" s="215">
        <v>0</v>
      </c>
      <c r="S2281" s="213">
        <v>0</v>
      </c>
      <c r="T2281" s="214">
        <v>0</v>
      </c>
      <c r="U2281" s="217">
        <v>0</v>
      </c>
      <c r="V2281" s="213">
        <v>0</v>
      </c>
      <c r="W2281" s="216">
        <v>0</v>
      </c>
      <c r="X2281" s="215">
        <v>0</v>
      </c>
      <c r="Y2281" s="213">
        <v>0</v>
      </c>
      <c r="Z2281" s="216">
        <v>0</v>
      </c>
      <c r="AA2281" s="215">
        <v>0</v>
      </c>
      <c r="AB2281" s="213">
        <v>1</v>
      </c>
      <c r="AC2281" s="216">
        <v>9950</v>
      </c>
      <c r="AD2281" s="215">
        <v>9950</v>
      </c>
      <c r="AE2281" s="213">
        <v>0</v>
      </c>
      <c r="AF2281" s="216">
        <v>0</v>
      </c>
      <c r="AG2281" s="215">
        <v>0</v>
      </c>
      <c r="AH2281" s="213">
        <v>1</v>
      </c>
      <c r="AI2281" s="214">
        <v>9950</v>
      </c>
      <c r="AJ2281" s="215">
        <v>9950</v>
      </c>
      <c r="AK2281" s="218">
        <v>0</v>
      </c>
      <c r="AL2281" s="214">
        <v>0</v>
      </c>
      <c r="AM2281" s="215">
        <v>0</v>
      </c>
      <c r="AN2281" s="229">
        <f t="shared" si="408"/>
        <v>0</v>
      </c>
      <c r="AO2281" s="230">
        <f t="shared" si="409"/>
        <v>0</v>
      </c>
      <c r="AP2281" s="38" t="s">
        <v>3</v>
      </c>
      <c r="AQ2281" s="38" t="str">
        <f t="shared" si="410"/>
        <v>상품</v>
      </c>
      <c r="AR2281" s="40">
        <f t="shared" si="411"/>
        <v>0</v>
      </c>
      <c r="AS2281" s="41">
        <f t="shared" si="412"/>
        <v>0</v>
      </c>
      <c r="AT2281" s="42">
        <f t="shared" si="413"/>
        <v>0</v>
      </c>
      <c r="AU2281" s="43">
        <f t="shared" si="414"/>
        <v>0</v>
      </c>
      <c r="AV2281" s="95" t="str">
        <f t="shared" si="407"/>
        <v/>
      </c>
      <c r="AW2281" s="61" t="str">
        <f t="shared" si="407"/>
        <v/>
      </c>
      <c r="AX2281" s="61" t="str">
        <f t="shared" si="407"/>
        <v/>
      </c>
      <c r="AY2281" s="61" t="str">
        <f t="shared" si="407"/>
        <v/>
      </c>
      <c r="AZ2281" s="44" t="str">
        <f t="shared" si="407"/>
        <v/>
      </c>
      <c r="BA2281" s="45"/>
      <c r="BB2281" s="97">
        <v>0</v>
      </c>
      <c r="BC2281" s="98">
        <v>0</v>
      </c>
      <c r="BD2281" s="98">
        <v>0</v>
      </c>
      <c r="BE2281" s="98">
        <v>0</v>
      </c>
      <c r="BF2281" s="98">
        <v>0</v>
      </c>
      <c r="BG2281" s="99">
        <f t="shared" si="406"/>
        <v>0</v>
      </c>
      <c r="BH2281" s="52">
        <f t="shared" si="415"/>
        <v>0</v>
      </c>
      <c r="BI2281" s="53">
        <f>IFERROR(IF(ROUND(V2281/((D2281+AK2281)/2),1)&lt;0,0,ROUND(V2281/((D2281+AK2281)/2),1)),0)</f>
        <v>0</v>
      </c>
      <c r="BJ2281" s="55" t="str">
        <f>IF(AK2281=0,"정상",IF(AP2281="악성","악성",IF(AND(BL2281&gt;3,BI2281&lt;0.5),"악성",IF(AND(AP2281="정상",BL2281&lt;=3),"정상",IF(BI2281&gt;1,"정상","부진")))))</f>
        <v>정상</v>
      </c>
      <c r="BK2281" s="54">
        <v>44986</v>
      </c>
      <c r="BL2281" s="52">
        <f t="shared" si="416"/>
        <v>43</v>
      </c>
    </row>
    <row r="2282" spans="1:64" ht="17.100000000000001" customHeight="1">
      <c r="A2282" s="58" t="s">
        <v>5</v>
      </c>
      <c r="B2282" s="57" t="s">
        <v>2459</v>
      </c>
      <c r="C2282" s="56" t="s">
        <v>2460</v>
      </c>
      <c r="D2282" s="213">
        <v>96</v>
      </c>
      <c r="E2282" s="214">
        <v>7227.1938</v>
      </c>
      <c r="F2282" s="215">
        <v>693810</v>
      </c>
      <c r="G2282" s="213">
        <v>0</v>
      </c>
      <c r="H2282" s="216">
        <v>0</v>
      </c>
      <c r="I2282" s="215">
        <v>0</v>
      </c>
      <c r="J2282" s="213">
        <v>0</v>
      </c>
      <c r="K2282" s="216">
        <v>0</v>
      </c>
      <c r="L2282" s="215">
        <v>0</v>
      </c>
      <c r="M2282" s="213">
        <v>0</v>
      </c>
      <c r="N2282" s="216">
        <v>0</v>
      </c>
      <c r="O2282" s="215">
        <v>0</v>
      </c>
      <c r="P2282" s="213">
        <v>0</v>
      </c>
      <c r="Q2282" s="216">
        <v>0</v>
      </c>
      <c r="R2282" s="215">
        <v>0</v>
      </c>
      <c r="S2282" s="213">
        <v>0</v>
      </c>
      <c r="T2282" s="214">
        <v>0</v>
      </c>
      <c r="U2282" s="217">
        <v>0</v>
      </c>
      <c r="V2282" s="213">
        <v>63</v>
      </c>
      <c r="W2282" s="216">
        <v>7227.2222220000003</v>
      </c>
      <c r="X2282" s="215">
        <v>455315</v>
      </c>
      <c r="Y2282" s="213">
        <v>0</v>
      </c>
      <c r="Z2282" s="216">
        <v>0</v>
      </c>
      <c r="AA2282" s="215">
        <v>0</v>
      </c>
      <c r="AB2282" s="213">
        <v>1</v>
      </c>
      <c r="AC2282" s="216">
        <v>7228</v>
      </c>
      <c r="AD2282" s="215">
        <v>7228</v>
      </c>
      <c r="AE2282" s="213">
        <v>0</v>
      </c>
      <c r="AF2282" s="216">
        <v>0</v>
      </c>
      <c r="AG2282" s="215">
        <v>0</v>
      </c>
      <c r="AH2282" s="213">
        <v>64</v>
      </c>
      <c r="AI2282" s="214">
        <v>7227.234375</v>
      </c>
      <c r="AJ2282" s="215">
        <v>462543</v>
      </c>
      <c r="AK2282" s="218">
        <v>32</v>
      </c>
      <c r="AL2282" s="214">
        <v>7227.0937000000004</v>
      </c>
      <c r="AM2282" s="215">
        <v>231267</v>
      </c>
      <c r="AN2282" s="229">
        <f t="shared" si="408"/>
        <v>8.43886000967697E-5</v>
      </c>
      <c r="AO2282" s="230">
        <f t="shared" si="409"/>
        <v>0.33333333333333331</v>
      </c>
      <c r="AP2282" s="38" t="s">
        <v>4</v>
      </c>
      <c r="AQ2282" s="38" t="str">
        <f t="shared" si="410"/>
        <v>상품</v>
      </c>
      <c r="AR2282" s="40">
        <f t="shared" si="411"/>
        <v>0</v>
      </c>
      <c r="AS2282" s="41">
        <f t="shared" si="412"/>
        <v>231267</v>
      </c>
      <c r="AT2282" s="42">
        <f t="shared" si="413"/>
        <v>0</v>
      </c>
      <c r="AU2282" s="43">
        <f t="shared" si="414"/>
        <v>231267</v>
      </c>
      <c r="AV2282" s="95">
        <f t="shared" si="407"/>
        <v>231266.99840000001</v>
      </c>
      <c r="AW2282" s="61" t="str">
        <f t="shared" si="407"/>
        <v/>
      </c>
      <c r="AX2282" s="61" t="str">
        <f t="shared" si="407"/>
        <v/>
      </c>
      <c r="AY2282" s="61" t="str">
        <f t="shared" si="407"/>
        <v/>
      </c>
      <c r="AZ2282" s="44" t="str">
        <f t="shared" si="407"/>
        <v/>
      </c>
      <c r="BA2282" s="45"/>
      <c r="BB2282" s="97">
        <v>32</v>
      </c>
      <c r="BC2282" s="98">
        <v>0</v>
      </c>
      <c r="BD2282" s="98">
        <v>0</v>
      </c>
      <c r="BE2282" s="98">
        <v>0</v>
      </c>
      <c r="BF2282" s="98">
        <v>0</v>
      </c>
      <c r="BG2282" s="99">
        <f t="shared" si="406"/>
        <v>32</v>
      </c>
      <c r="BH2282" s="52">
        <f t="shared" si="415"/>
        <v>0</v>
      </c>
      <c r="BI2282" s="53">
        <f>IFERROR(IF(ROUND(V2282/((D2282+AK2282)/2),1)&lt;0,0,ROUND(V2282/((D2282+AK2282)/2),1)),0)</f>
        <v>1</v>
      </c>
      <c r="BJ2282" s="55" t="str">
        <f>IF(AK2282=0,"정상",IF(AP2282="악성","악성",IF(AND(BL2282&gt;3,BI2282&lt;0.5),"악성",IF(AND(AP2282="정상",BL2282&lt;=3),"정상",IF(BI2282&gt;1,"정상","부진")))))</f>
        <v>부진</v>
      </c>
      <c r="BK2282" s="54">
        <v>44986</v>
      </c>
      <c r="BL2282" s="52">
        <f t="shared" si="416"/>
        <v>43</v>
      </c>
    </row>
    <row r="2283" spans="1:64" ht="17.100000000000001" customHeight="1">
      <c r="A2283" s="58" t="s">
        <v>5</v>
      </c>
      <c r="B2283" s="57" t="s">
        <v>2461</v>
      </c>
      <c r="C2283" s="56" t="s">
        <v>2462</v>
      </c>
      <c r="D2283" s="213">
        <v>64</v>
      </c>
      <c r="E2283" s="214">
        <v>7223.1044000000002</v>
      </c>
      <c r="F2283" s="215">
        <v>462278</v>
      </c>
      <c r="G2283" s="213">
        <v>0</v>
      </c>
      <c r="H2283" s="216">
        <v>0</v>
      </c>
      <c r="I2283" s="215">
        <v>0</v>
      </c>
      <c r="J2283" s="213">
        <v>0</v>
      </c>
      <c r="K2283" s="216">
        <v>0</v>
      </c>
      <c r="L2283" s="215">
        <v>0</v>
      </c>
      <c r="M2283" s="213">
        <v>0</v>
      </c>
      <c r="N2283" s="216">
        <v>0</v>
      </c>
      <c r="O2283" s="215">
        <v>0</v>
      </c>
      <c r="P2283" s="213">
        <v>0</v>
      </c>
      <c r="Q2283" s="216">
        <v>0</v>
      </c>
      <c r="R2283" s="215">
        <v>0</v>
      </c>
      <c r="S2283" s="213">
        <v>0</v>
      </c>
      <c r="T2283" s="214">
        <v>0</v>
      </c>
      <c r="U2283" s="217">
        <v>0</v>
      </c>
      <c r="V2283" s="213">
        <v>35</v>
      </c>
      <c r="W2283" s="216">
        <v>7223.1428569999998</v>
      </c>
      <c r="X2283" s="215">
        <v>252810</v>
      </c>
      <c r="Y2283" s="213">
        <v>0</v>
      </c>
      <c r="Z2283" s="216">
        <v>0</v>
      </c>
      <c r="AA2283" s="215">
        <v>0</v>
      </c>
      <c r="AB2283" s="213">
        <v>1</v>
      </c>
      <c r="AC2283" s="216">
        <v>7224</v>
      </c>
      <c r="AD2283" s="215">
        <v>7224</v>
      </c>
      <c r="AE2283" s="213">
        <v>0</v>
      </c>
      <c r="AF2283" s="216">
        <v>0</v>
      </c>
      <c r="AG2283" s="215">
        <v>0</v>
      </c>
      <c r="AH2283" s="213">
        <v>36</v>
      </c>
      <c r="AI2283" s="214">
        <v>7223.1666660000001</v>
      </c>
      <c r="AJ2283" s="215">
        <v>260034</v>
      </c>
      <c r="AK2283" s="218">
        <v>28</v>
      </c>
      <c r="AL2283" s="214">
        <v>7223</v>
      </c>
      <c r="AM2283" s="215">
        <v>202244</v>
      </c>
      <c r="AN2283" s="229">
        <f t="shared" si="408"/>
        <v>7.3798198783099573E-5</v>
      </c>
      <c r="AO2283" s="230">
        <f t="shared" si="409"/>
        <v>0.4375</v>
      </c>
      <c r="AP2283" s="38" t="s">
        <v>4</v>
      </c>
      <c r="AQ2283" s="38" t="str">
        <f t="shared" si="410"/>
        <v>상품</v>
      </c>
      <c r="AR2283" s="40">
        <f t="shared" si="411"/>
        <v>0</v>
      </c>
      <c r="AS2283" s="41">
        <f t="shared" si="412"/>
        <v>202244</v>
      </c>
      <c r="AT2283" s="42">
        <f t="shared" si="413"/>
        <v>0</v>
      </c>
      <c r="AU2283" s="43">
        <f t="shared" si="414"/>
        <v>202244</v>
      </c>
      <c r="AV2283" s="95">
        <f t="shared" si="407"/>
        <v>202244</v>
      </c>
      <c r="AW2283" s="61" t="str">
        <f t="shared" si="407"/>
        <v/>
      </c>
      <c r="AX2283" s="61" t="str">
        <f t="shared" si="407"/>
        <v/>
      </c>
      <c r="AY2283" s="61" t="str">
        <f t="shared" si="407"/>
        <v/>
      </c>
      <c r="AZ2283" s="44" t="str">
        <f t="shared" si="407"/>
        <v/>
      </c>
      <c r="BA2283" s="45"/>
      <c r="BB2283" s="97">
        <v>28</v>
      </c>
      <c r="BC2283" s="98">
        <v>0</v>
      </c>
      <c r="BD2283" s="98">
        <v>0</v>
      </c>
      <c r="BE2283" s="98">
        <v>0</v>
      </c>
      <c r="BF2283" s="98">
        <v>0</v>
      </c>
      <c r="BG2283" s="99">
        <f t="shared" si="406"/>
        <v>28</v>
      </c>
      <c r="BH2283" s="52">
        <f t="shared" si="415"/>
        <v>0</v>
      </c>
      <c r="BI2283" s="53">
        <f>IFERROR(IF(ROUND(V2283/((D2283+AK2283)/2),1)&lt;0,0,ROUND(V2283/((D2283+AK2283)/2),1)),0)</f>
        <v>0.8</v>
      </c>
      <c r="BJ2283" s="55" t="str">
        <f>IF(AK2283=0,"정상",IF(AP2283="악성","악성",IF(AND(BL2283&gt;3,BI2283&lt;0.5),"악성",IF(AND(AP2283="정상",BL2283&lt;=3),"정상",IF(BI2283&gt;1,"정상","부진")))))</f>
        <v>부진</v>
      </c>
      <c r="BK2283" s="54">
        <v>44986</v>
      </c>
      <c r="BL2283" s="52">
        <f t="shared" si="416"/>
        <v>43</v>
      </c>
    </row>
    <row r="2284" spans="1:64" ht="17.100000000000001" customHeight="1">
      <c r="A2284" s="58" t="s">
        <v>5</v>
      </c>
      <c r="B2284" s="57" t="s">
        <v>2463</v>
      </c>
      <c r="C2284" s="56" t="s">
        <v>2464</v>
      </c>
      <c r="D2284" s="213">
        <v>41</v>
      </c>
      <c r="E2284" s="214">
        <v>7228.7272000000003</v>
      </c>
      <c r="F2284" s="215">
        <v>296377</v>
      </c>
      <c r="G2284" s="213">
        <v>0</v>
      </c>
      <c r="H2284" s="216">
        <v>0</v>
      </c>
      <c r="I2284" s="215">
        <v>0</v>
      </c>
      <c r="J2284" s="213">
        <v>0</v>
      </c>
      <c r="K2284" s="216">
        <v>0</v>
      </c>
      <c r="L2284" s="215">
        <v>0</v>
      </c>
      <c r="M2284" s="213">
        <v>1</v>
      </c>
      <c r="N2284" s="216">
        <v>7228</v>
      </c>
      <c r="O2284" s="215">
        <v>7228</v>
      </c>
      <c r="P2284" s="213">
        <v>0</v>
      </c>
      <c r="Q2284" s="216">
        <v>0</v>
      </c>
      <c r="R2284" s="215">
        <v>0</v>
      </c>
      <c r="S2284" s="213">
        <v>1</v>
      </c>
      <c r="T2284" s="214">
        <v>7228</v>
      </c>
      <c r="U2284" s="217">
        <v>7228</v>
      </c>
      <c r="V2284" s="213">
        <v>12</v>
      </c>
      <c r="W2284" s="216">
        <v>7228.8333329999996</v>
      </c>
      <c r="X2284" s="215">
        <v>86746</v>
      </c>
      <c r="Y2284" s="213">
        <v>0</v>
      </c>
      <c r="Z2284" s="216">
        <v>0</v>
      </c>
      <c r="AA2284" s="215">
        <v>0</v>
      </c>
      <c r="AB2284" s="213">
        <v>2</v>
      </c>
      <c r="AC2284" s="216">
        <v>7229</v>
      </c>
      <c r="AD2284" s="215">
        <v>14458</v>
      </c>
      <c r="AE2284" s="213">
        <v>0</v>
      </c>
      <c r="AF2284" s="216">
        <v>0</v>
      </c>
      <c r="AG2284" s="215">
        <v>0</v>
      </c>
      <c r="AH2284" s="213">
        <v>14</v>
      </c>
      <c r="AI2284" s="214">
        <v>7228.8571419999998</v>
      </c>
      <c r="AJ2284" s="215">
        <v>101204</v>
      </c>
      <c r="AK2284" s="218">
        <v>28</v>
      </c>
      <c r="AL2284" s="214">
        <v>7228.6071000000002</v>
      </c>
      <c r="AM2284" s="215">
        <v>202401</v>
      </c>
      <c r="AN2284" s="229">
        <f t="shared" si="408"/>
        <v>7.3855487588744977E-5</v>
      </c>
      <c r="AO2284" s="230">
        <f t="shared" si="409"/>
        <v>0.66666666666666663</v>
      </c>
      <c r="AP2284" s="38" t="s">
        <v>4</v>
      </c>
      <c r="AQ2284" s="38" t="str">
        <f t="shared" si="410"/>
        <v>상품</v>
      </c>
      <c r="AR2284" s="40">
        <f t="shared" si="411"/>
        <v>0</v>
      </c>
      <c r="AS2284" s="41">
        <f t="shared" si="412"/>
        <v>202401</v>
      </c>
      <c r="AT2284" s="42">
        <f t="shared" si="413"/>
        <v>0</v>
      </c>
      <c r="AU2284" s="43">
        <f t="shared" si="414"/>
        <v>202401</v>
      </c>
      <c r="AV2284" s="95">
        <f t="shared" si="407"/>
        <v>202400.9988</v>
      </c>
      <c r="AW2284" s="61" t="str">
        <f t="shared" si="407"/>
        <v/>
      </c>
      <c r="AX2284" s="61" t="str">
        <f t="shared" si="407"/>
        <v/>
      </c>
      <c r="AY2284" s="61" t="str">
        <f t="shared" si="407"/>
        <v/>
      </c>
      <c r="AZ2284" s="44" t="str">
        <f t="shared" si="407"/>
        <v/>
      </c>
      <c r="BA2284" s="45"/>
      <c r="BB2284" s="97">
        <v>28</v>
      </c>
      <c r="BC2284" s="98">
        <v>0</v>
      </c>
      <c r="BD2284" s="98">
        <v>0</v>
      </c>
      <c r="BE2284" s="98">
        <v>0</v>
      </c>
      <c r="BF2284" s="98">
        <v>0</v>
      </c>
      <c r="BG2284" s="99">
        <f t="shared" si="406"/>
        <v>28</v>
      </c>
      <c r="BH2284" s="52">
        <f t="shared" si="415"/>
        <v>0</v>
      </c>
      <c r="BI2284" s="53">
        <f>IFERROR(IF(ROUND(V2284/((D2284+AK2284)/2),1)&lt;0,0,ROUND(V2284/((D2284+AK2284)/2),1)),0)</f>
        <v>0.3</v>
      </c>
      <c r="BJ2284" s="55" t="str">
        <f>IF(AK2284=0,"정상",IF(AP2284="악성","악성",IF(AND(BL2284&gt;3,BI2284&lt;0.5),"악성",IF(AND(AP2284="정상",BL2284&lt;=3),"정상",IF(BI2284&gt;1,"정상","부진")))))</f>
        <v>악성</v>
      </c>
      <c r="BK2284" s="54">
        <v>44986</v>
      </c>
      <c r="BL2284" s="52">
        <f t="shared" si="416"/>
        <v>43</v>
      </c>
    </row>
    <row r="2285" spans="1:64" ht="17.100000000000001" customHeight="1">
      <c r="A2285" s="58" t="s">
        <v>5</v>
      </c>
      <c r="B2285" s="57" t="s">
        <v>2465</v>
      </c>
      <c r="C2285" s="56" t="s">
        <v>2466</v>
      </c>
      <c r="D2285" s="213">
        <v>73</v>
      </c>
      <c r="E2285" s="214">
        <v>7227.2236000000003</v>
      </c>
      <c r="F2285" s="215">
        <v>527587</v>
      </c>
      <c r="G2285" s="213">
        <v>0</v>
      </c>
      <c r="H2285" s="216">
        <v>0</v>
      </c>
      <c r="I2285" s="215">
        <v>0</v>
      </c>
      <c r="J2285" s="213">
        <v>0</v>
      </c>
      <c r="K2285" s="216">
        <v>0</v>
      </c>
      <c r="L2285" s="215">
        <v>0</v>
      </c>
      <c r="M2285" s="213">
        <v>0</v>
      </c>
      <c r="N2285" s="216">
        <v>0</v>
      </c>
      <c r="O2285" s="215">
        <v>0</v>
      </c>
      <c r="P2285" s="213">
        <v>0</v>
      </c>
      <c r="Q2285" s="216">
        <v>0</v>
      </c>
      <c r="R2285" s="215">
        <v>0</v>
      </c>
      <c r="S2285" s="213">
        <v>0</v>
      </c>
      <c r="T2285" s="214">
        <v>0</v>
      </c>
      <c r="U2285" s="217">
        <v>0</v>
      </c>
      <c r="V2285" s="213">
        <v>16</v>
      </c>
      <c r="W2285" s="216">
        <v>7227.375</v>
      </c>
      <c r="X2285" s="215">
        <v>115638</v>
      </c>
      <c r="Y2285" s="213">
        <v>0</v>
      </c>
      <c r="Z2285" s="216">
        <v>0</v>
      </c>
      <c r="AA2285" s="215">
        <v>0</v>
      </c>
      <c r="AB2285" s="213">
        <v>0</v>
      </c>
      <c r="AC2285" s="216">
        <v>0</v>
      </c>
      <c r="AD2285" s="215">
        <v>0</v>
      </c>
      <c r="AE2285" s="213">
        <v>0</v>
      </c>
      <c r="AF2285" s="216">
        <v>0</v>
      </c>
      <c r="AG2285" s="215">
        <v>0</v>
      </c>
      <c r="AH2285" s="213">
        <v>16</v>
      </c>
      <c r="AI2285" s="214">
        <v>7227.375</v>
      </c>
      <c r="AJ2285" s="215">
        <v>115638</v>
      </c>
      <c r="AK2285" s="218">
        <v>57</v>
      </c>
      <c r="AL2285" s="214">
        <v>7227.1754000000001</v>
      </c>
      <c r="AM2285" s="215">
        <v>411949</v>
      </c>
      <c r="AN2285" s="229">
        <f t="shared" si="408"/>
        <v>1.5031889297333463E-4</v>
      </c>
      <c r="AO2285" s="230">
        <f t="shared" si="409"/>
        <v>0.78082191780821919</v>
      </c>
      <c r="AP2285" s="38" t="s">
        <v>4</v>
      </c>
      <c r="AQ2285" s="38" t="str">
        <f t="shared" si="410"/>
        <v>상품</v>
      </c>
      <c r="AR2285" s="40">
        <f t="shared" si="411"/>
        <v>0</v>
      </c>
      <c r="AS2285" s="41">
        <f t="shared" si="412"/>
        <v>411949</v>
      </c>
      <c r="AT2285" s="42">
        <f t="shared" si="413"/>
        <v>0</v>
      </c>
      <c r="AU2285" s="43">
        <f t="shared" si="414"/>
        <v>411949</v>
      </c>
      <c r="AV2285" s="95">
        <f t="shared" si="407"/>
        <v>411948.99780000001</v>
      </c>
      <c r="AW2285" s="61" t="str">
        <f t="shared" si="407"/>
        <v/>
      </c>
      <c r="AX2285" s="61" t="str">
        <f t="shared" si="407"/>
        <v/>
      </c>
      <c r="AY2285" s="61" t="str">
        <f t="shared" si="407"/>
        <v/>
      </c>
      <c r="AZ2285" s="44" t="str">
        <f t="shared" si="407"/>
        <v/>
      </c>
      <c r="BA2285" s="45"/>
      <c r="BB2285" s="97">
        <v>57</v>
      </c>
      <c r="BC2285" s="98">
        <v>0</v>
      </c>
      <c r="BD2285" s="98">
        <v>0</v>
      </c>
      <c r="BE2285" s="98">
        <v>0</v>
      </c>
      <c r="BF2285" s="98">
        <v>0</v>
      </c>
      <c r="BG2285" s="99">
        <f t="shared" si="406"/>
        <v>57</v>
      </c>
      <c r="BH2285" s="52">
        <f t="shared" si="415"/>
        <v>0</v>
      </c>
      <c r="BI2285" s="53">
        <f>IFERROR(IF(ROUND(V2285/((D2285+AK2285)/2),1)&lt;0,0,ROUND(V2285/((D2285+AK2285)/2),1)),0)</f>
        <v>0.2</v>
      </c>
      <c r="BJ2285" s="55" t="str">
        <f>IF(AK2285=0,"정상",IF(AP2285="악성","악성",IF(AND(BL2285&gt;3,BI2285&lt;0.5),"악성",IF(AND(AP2285="정상",BL2285&lt;=3),"정상",IF(BI2285&gt;1,"정상","부진")))))</f>
        <v>악성</v>
      </c>
      <c r="BK2285" s="54">
        <v>44986</v>
      </c>
      <c r="BL2285" s="52">
        <f t="shared" si="416"/>
        <v>43</v>
      </c>
    </row>
    <row r="2286" spans="1:64" ht="17.100000000000001" customHeight="1">
      <c r="A2286" s="58" t="s">
        <v>5</v>
      </c>
      <c r="B2286" s="57" t="s">
        <v>2467</v>
      </c>
      <c r="C2286" s="56" t="s">
        <v>2468</v>
      </c>
      <c r="D2286" s="213">
        <v>1</v>
      </c>
      <c r="E2286" s="214">
        <v>13647</v>
      </c>
      <c r="F2286" s="215">
        <v>13647</v>
      </c>
      <c r="G2286" s="213">
        <v>0</v>
      </c>
      <c r="H2286" s="216">
        <v>0</v>
      </c>
      <c r="I2286" s="215">
        <v>0</v>
      </c>
      <c r="J2286" s="213">
        <v>0</v>
      </c>
      <c r="K2286" s="216">
        <v>0</v>
      </c>
      <c r="L2286" s="215">
        <v>0</v>
      </c>
      <c r="M2286" s="213">
        <v>0</v>
      </c>
      <c r="N2286" s="216">
        <v>0</v>
      </c>
      <c r="O2286" s="215">
        <v>0</v>
      </c>
      <c r="P2286" s="213">
        <v>0</v>
      </c>
      <c r="Q2286" s="216">
        <v>0</v>
      </c>
      <c r="R2286" s="215">
        <v>0</v>
      </c>
      <c r="S2286" s="213">
        <v>0</v>
      </c>
      <c r="T2286" s="214">
        <v>0</v>
      </c>
      <c r="U2286" s="217">
        <v>0</v>
      </c>
      <c r="V2286" s="213">
        <v>0</v>
      </c>
      <c r="W2286" s="216">
        <v>0</v>
      </c>
      <c r="X2286" s="215">
        <v>0</v>
      </c>
      <c r="Y2286" s="213">
        <v>0</v>
      </c>
      <c r="Z2286" s="216">
        <v>0</v>
      </c>
      <c r="AA2286" s="215">
        <v>0</v>
      </c>
      <c r="AB2286" s="213">
        <v>1</v>
      </c>
      <c r="AC2286" s="216">
        <v>13647</v>
      </c>
      <c r="AD2286" s="215">
        <v>13647</v>
      </c>
      <c r="AE2286" s="213">
        <v>0</v>
      </c>
      <c r="AF2286" s="216">
        <v>0</v>
      </c>
      <c r="AG2286" s="215">
        <v>0</v>
      </c>
      <c r="AH2286" s="213">
        <v>1</v>
      </c>
      <c r="AI2286" s="214">
        <v>13647</v>
      </c>
      <c r="AJ2286" s="215">
        <v>13647</v>
      </c>
      <c r="AK2286" s="218">
        <v>0</v>
      </c>
      <c r="AL2286" s="214">
        <v>0</v>
      </c>
      <c r="AM2286" s="215">
        <v>0</v>
      </c>
      <c r="AN2286" s="229">
        <f t="shared" si="408"/>
        <v>0</v>
      </c>
      <c r="AO2286" s="230">
        <f t="shared" si="409"/>
        <v>0</v>
      </c>
      <c r="AP2286" s="38" t="s">
        <v>3</v>
      </c>
      <c r="AQ2286" s="38" t="str">
        <f t="shared" si="410"/>
        <v>상품</v>
      </c>
      <c r="AR2286" s="40">
        <f t="shared" si="411"/>
        <v>0</v>
      </c>
      <c r="AS2286" s="41">
        <f t="shared" si="412"/>
        <v>0</v>
      </c>
      <c r="AT2286" s="42">
        <f t="shared" si="413"/>
        <v>0</v>
      </c>
      <c r="AU2286" s="43">
        <f t="shared" si="414"/>
        <v>0</v>
      </c>
      <c r="AV2286" s="95" t="str">
        <f t="shared" si="407"/>
        <v/>
      </c>
      <c r="AW2286" s="61" t="str">
        <f t="shared" si="407"/>
        <v/>
      </c>
      <c r="AX2286" s="61" t="str">
        <f t="shared" si="407"/>
        <v/>
      </c>
      <c r="AY2286" s="61" t="str">
        <f t="shared" si="407"/>
        <v/>
      </c>
      <c r="AZ2286" s="44" t="str">
        <f t="shared" si="407"/>
        <v/>
      </c>
      <c r="BA2286" s="45"/>
      <c r="BB2286" s="97">
        <v>0</v>
      </c>
      <c r="BC2286" s="98">
        <v>0</v>
      </c>
      <c r="BD2286" s="98">
        <v>0</v>
      </c>
      <c r="BE2286" s="98">
        <v>0</v>
      </c>
      <c r="BF2286" s="98">
        <v>0</v>
      </c>
      <c r="BG2286" s="99">
        <f t="shared" si="406"/>
        <v>0</v>
      </c>
      <c r="BH2286" s="52">
        <f t="shared" si="415"/>
        <v>0</v>
      </c>
      <c r="BI2286" s="53">
        <f>IFERROR(IF(ROUND(V2286/((D2286+AK2286)/2),1)&lt;0,0,ROUND(V2286/((D2286+AK2286)/2),1)),0)</f>
        <v>0</v>
      </c>
      <c r="BJ2286" s="55" t="str">
        <f>IF(AK2286=0,"정상",IF(AP2286="악성","악성",IF(AND(BL2286&gt;3,BI2286&lt;0.5),"악성",IF(AND(AP2286="정상",BL2286&lt;=3),"정상",IF(BI2286&gt;1,"정상","부진")))))</f>
        <v>정상</v>
      </c>
      <c r="BK2286" s="54">
        <v>44986</v>
      </c>
      <c r="BL2286" s="52">
        <f t="shared" si="416"/>
        <v>43</v>
      </c>
    </row>
    <row r="2287" spans="1:64" ht="17.100000000000001" customHeight="1">
      <c r="A2287" s="58" t="s">
        <v>5</v>
      </c>
      <c r="B2287" s="57" t="s">
        <v>2511</v>
      </c>
      <c r="C2287" s="56" t="s">
        <v>2512</v>
      </c>
      <c r="D2287" s="213">
        <v>44</v>
      </c>
      <c r="E2287" s="214">
        <v>3048.5128</v>
      </c>
      <c r="F2287" s="215">
        <v>134134</v>
      </c>
      <c r="G2287" s="213">
        <v>0</v>
      </c>
      <c r="H2287" s="216">
        <v>0</v>
      </c>
      <c r="I2287" s="215">
        <v>0</v>
      </c>
      <c r="J2287" s="213">
        <v>0</v>
      </c>
      <c r="K2287" s="216">
        <v>0</v>
      </c>
      <c r="L2287" s="215">
        <v>0</v>
      </c>
      <c r="M2287" s="213">
        <v>0</v>
      </c>
      <c r="N2287" s="216">
        <v>0</v>
      </c>
      <c r="O2287" s="215">
        <v>0</v>
      </c>
      <c r="P2287" s="213">
        <v>0</v>
      </c>
      <c r="Q2287" s="216">
        <v>0</v>
      </c>
      <c r="R2287" s="215">
        <v>0</v>
      </c>
      <c r="S2287" s="213">
        <v>0</v>
      </c>
      <c r="T2287" s="214">
        <v>0</v>
      </c>
      <c r="U2287" s="217">
        <v>0</v>
      </c>
      <c r="V2287" s="213">
        <v>34</v>
      </c>
      <c r="W2287" s="216">
        <v>3048.5</v>
      </c>
      <c r="X2287" s="215">
        <v>103649</v>
      </c>
      <c r="Y2287" s="213">
        <v>0</v>
      </c>
      <c r="Z2287" s="216">
        <v>0</v>
      </c>
      <c r="AA2287" s="215">
        <v>0</v>
      </c>
      <c r="AB2287" s="213">
        <v>10</v>
      </c>
      <c r="AC2287" s="216">
        <v>3048.5</v>
      </c>
      <c r="AD2287" s="215">
        <v>30485</v>
      </c>
      <c r="AE2287" s="213">
        <v>0</v>
      </c>
      <c r="AF2287" s="216">
        <v>0</v>
      </c>
      <c r="AG2287" s="215">
        <v>0</v>
      </c>
      <c r="AH2287" s="213">
        <v>44</v>
      </c>
      <c r="AI2287" s="214">
        <v>3048.5</v>
      </c>
      <c r="AJ2287" s="215">
        <v>134134</v>
      </c>
      <c r="AK2287" s="218">
        <v>0</v>
      </c>
      <c r="AL2287" s="214">
        <v>0</v>
      </c>
      <c r="AM2287" s="215">
        <v>0</v>
      </c>
      <c r="AN2287" s="229">
        <f t="shared" si="408"/>
        <v>0</v>
      </c>
      <c r="AO2287" s="230">
        <f t="shared" si="409"/>
        <v>0</v>
      </c>
      <c r="AP2287" s="38" t="s">
        <v>4</v>
      </c>
      <c r="AQ2287" s="38" t="str">
        <f t="shared" si="410"/>
        <v>상품</v>
      </c>
      <c r="AR2287" s="40">
        <f t="shared" si="411"/>
        <v>0</v>
      </c>
      <c r="AS2287" s="41">
        <f t="shared" si="412"/>
        <v>0</v>
      </c>
      <c r="AT2287" s="42">
        <f t="shared" si="413"/>
        <v>0</v>
      </c>
      <c r="AU2287" s="43">
        <f t="shared" si="414"/>
        <v>0</v>
      </c>
      <c r="AV2287" s="95" t="str">
        <f t="shared" si="407"/>
        <v/>
      </c>
      <c r="AW2287" s="61" t="str">
        <f t="shared" si="407"/>
        <v/>
      </c>
      <c r="AX2287" s="61" t="str">
        <f t="shared" si="407"/>
        <v/>
      </c>
      <c r="AY2287" s="61" t="str">
        <f t="shared" si="407"/>
        <v/>
      </c>
      <c r="AZ2287" s="44" t="str">
        <f t="shared" si="407"/>
        <v/>
      </c>
      <c r="BA2287" s="45"/>
      <c r="BB2287" s="97">
        <v>0</v>
      </c>
      <c r="BC2287" s="98">
        <v>0</v>
      </c>
      <c r="BD2287" s="98">
        <v>0</v>
      </c>
      <c r="BE2287" s="98">
        <v>0</v>
      </c>
      <c r="BF2287" s="98">
        <v>0</v>
      </c>
      <c r="BG2287" s="99">
        <f t="shared" si="406"/>
        <v>0</v>
      </c>
      <c r="BH2287" s="52">
        <f t="shared" si="415"/>
        <v>0</v>
      </c>
      <c r="BI2287" s="53">
        <f>IFERROR(IF(ROUND(V2287/((D2287+AK2287)/2),1)&lt;0,0,ROUND(V2287/((D2287+AK2287)/2),1)),0)</f>
        <v>1.5</v>
      </c>
      <c r="BJ2287" s="55" t="str">
        <f>IF(AK2287=0,"정상",IF(AP2287="악성","악성",IF(AND(BL2287&gt;3,BI2287&lt;0.5),"악성",IF(AND(AP2287="정상",BL2287&lt;=3),"정상",IF(BI2287&gt;1,"정상","부진")))))</f>
        <v>정상</v>
      </c>
      <c r="BK2287" s="54">
        <v>45017</v>
      </c>
      <c r="BL2287" s="52">
        <f t="shared" si="416"/>
        <v>42</v>
      </c>
    </row>
    <row r="2288" spans="1:64" ht="17.100000000000001" customHeight="1">
      <c r="A2288" s="58" t="s">
        <v>5</v>
      </c>
      <c r="B2288" s="57" t="s">
        <v>2513</v>
      </c>
      <c r="C2288" s="56" t="s">
        <v>2514</v>
      </c>
      <c r="D2288" s="213">
        <v>148</v>
      </c>
      <c r="E2288" s="214">
        <v>2953.5191</v>
      </c>
      <c r="F2288" s="215">
        <v>437120</v>
      </c>
      <c r="G2288" s="213">
        <v>0</v>
      </c>
      <c r="H2288" s="216">
        <v>0</v>
      </c>
      <c r="I2288" s="215">
        <v>0</v>
      </c>
      <c r="J2288" s="213">
        <v>0</v>
      </c>
      <c r="K2288" s="216">
        <v>0</v>
      </c>
      <c r="L2288" s="215">
        <v>0</v>
      </c>
      <c r="M2288" s="213">
        <v>1</v>
      </c>
      <c r="N2288" s="216">
        <v>3450</v>
      </c>
      <c r="O2288" s="215">
        <v>3450</v>
      </c>
      <c r="P2288" s="213">
        <v>0</v>
      </c>
      <c r="Q2288" s="216">
        <v>0</v>
      </c>
      <c r="R2288" s="215">
        <v>0</v>
      </c>
      <c r="S2288" s="213">
        <v>1</v>
      </c>
      <c r="T2288" s="214">
        <v>3450</v>
      </c>
      <c r="U2288" s="217">
        <v>3450</v>
      </c>
      <c r="V2288" s="213">
        <v>140</v>
      </c>
      <c r="W2288" s="216">
        <v>2956.6142850000001</v>
      </c>
      <c r="X2288" s="215">
        <v>413926</v>
      </c>
      <c r="Y2288" s="213">
        <v>0</v>
      </c>
      <c r="Z2288" s="216">
        <v>0</v>
      </c>
      <c r="AA2288" s="215">
        <v>0</v>
      </c>
      <c r="AB2288" s="213">
        <v>9</v>
      </c>
      <c r="AC2288" s="216">
        <v>2960.4444440000002</v>
      </c>
      <c r="AD2288" s="215">
        <v>26644</v>
      </c>
      <c r="AE2288" s="213">
        <v>0</v>
      </c>
      <c r="AF2288" s="216">
        <v>0</v>
      </c>
      <c r="AG2288" s="215">
        <v>0</v>
      </c>
      <c r="AH2288" s="213">
        <v>149</v>
      </c>
      <c r="AI2288" s="214">
        <v>2956.8456369999999</v>
      </c>
      <c r="AJ2288" s="215">
        <v>440570</v>
      </c>
      <c r="AK2288" s="218">
        <v>0</v>
      </c>
      <c r="AL2288" s="214">
        <v>0</v>
      </c>
      <c r="AM2288" s="215">
        <v>0</v>
      </c>
      <c r="AN2288" s="229">
        <f t="shared" si="408"/>
        <v>0</v>
      </c>
      <c r="AO2288" s="230">
        <f t="shared" si="409"/>
        <v>0</v>
      </c>
      <c r="AP2288" s="38" t="s">
        <v>4</v>
      </c>
      <c r="AQ2288" s="38" t="str">
        <f t="shared" si="410"/>
        <v>상품</v>
      </c>
      <c r="AR2288" s="40">
        <f t="shared" si="411"/>
        <v>0</v>
      </c>
      <c r="AS2288" s="41">
        <f t="shared" si="412"/>
        <v>0</v>
      </c>
      <c r="AT2288" s="42">
        <f t="shared" si="413"/>
        <v>0</v>
      </c>
      <c r="AU2288" s="43">
        <f t="shared" si="414"/>
        <v>0</v>
      </c>
      <c r="AV2288" s="95" t="str">
        <f t="shared" si="407"/>
        <v/>
      </c>
      <c r="AW2288" s="61" t="str">
        <f t="shared" si="407"/>
        <v/>
      </c>
      <c r="AX2288" s="61" t="str">
        <f t="shared" si="407"/>
        <v/>
      </c>
      <c r="AY2288" s="61" t="str">
        <f t="shared" si="407"/>
        <v/>
      </c>
      <c r="AZ2288" s="44" t="str">
        <f t="shared" si="407"/>
        <v/>
      </c>
      <c r="BA2288" s="45"/>
      <c r="BB2288" s="97">
        <v>0</v>
      </c>
      <c r="BC2288" s="98">
        <v>0</v>
      </c>
      <c r="BD2288" s="98">
        <v>0</v>
      </c>
      <c r="BE2288" s="98">
        <v>0</v>
      </c>
      <c r="BF2288" s="98">
        <v>0</v>
      </c>
      <c r="BG2288" s="99">
        <f t="shared" si="406"/>
        <v>0</v>
      </c>
      <c r="BH2288" s="52">
        <f t="shared" si="415"/>
        <v>0</v>
      </c>
      <c r="BI2288" s="53">
        <f>IFERROR(IF(ROUND(V2288/((D2288+AK2288)/2),1)&lt;0,0,ROUND(V2288/((D2288+AK2288)/2),1)),0)</f>
        <v>1.9</v>
      </c>
      <c r="BJ2288" s="55" t="str">
        <f>IF(AK2288=0,"정상",IF(AP2288="악성","악성",IF(AND(BL2288&gt;3,BI2288&lt;0.5),"악성",IF(AND(AP2288="정상",BL2288&lt;=3),"정상",IF(BI2288&gt;1,"정상","부진")))))</f>
        <v>정상</v>
      </c>
      <c r="BK2288" s="54">
        <v>45017</v>
      </c>
      <c r="BL2288" s="52">
        <f t="shared" si="416"/>
        <v>42</v>
      </c>
    </row>
    <row r="2289" spans="1:64" ht="17.100000000000001" customHeight="1">
      <c r="A2289" s="58" t="s">
        <v>5</v>
      </c>
      <c r="B2289" s="57" t="s">
        <v>2515</v>
      </c>
      <c r="C2289" s="56" t="s">
        <v>2516</v>
      </c>
      <c r="D2289" s="213">
        <v>41</v>
      </c>
      <c r="E2289" s="214">
        <v>14241.795400000001</v>
      </c>
      <c r="F2289" s="215">
        <v>583913</v>
      </c>
      <c r="G2289" s="213">
        <v>0</v>
      </c>
      <c r="H2289" s="216">
        <v>0</v>
      </c>
      <c r="I2289" s="215">
        <v>0</v>
      </c>
      <c r="J2289" s="213">
        <v>0</v>
      </c>
      <c r="K2289" s="216">
        <v>0</v>
      </c>
      <c r="L2289" s="215">
        <v>0</v>
      </c>
      <c r="M2289" s="213">
        <v>0</v>
      </c>
      <c r="N2289" s="216">
        <v>0</v>
      </c>
      <c r="O2289" s="215">
        <v>0</v>
      </c>
      <c r="P2289" s="213">
        <v>0</v>
      </c>
      <c r="Q2289" s="216">
        <v>0</v>
      </c>
      <c r="R2289" s="215">
        <v>0</v>
      </c>
      <c r="S2289" s="213">
        <v>0</v>
      </c>
      <c r="T2289" s="214">
        <v>0</v>
      </c>
      <c r="U2289" s="217">
        <v>0</v>
      </c>
      <c r="V2289" s="213">
        <v>24</v>
      </c>
      <c r="W2289" s="216">
        <v>14241.833333</v>
      </c>
      <c r="X2289" s="215">
        <v>341804</v>
      </c>
      <c r="Y2289" s="213">
        <v>0</v>
      </c>
      <c r="Z2289" s="216">
        <v>0</v>
      </c>
      <c r="AA2289" s="215">
        <v>0</v>
      </c>
      <c r="AB2289" s="213">
        <v>17</v>
      </c>
      <c r="AC2289" s="216">
        <v>14241.705882</v>
      </c>
      <c r="AD2289" s="215">
        <v>242109</v>
      </c>
      <c r="AE2289" s="213">
        <v>0</v>
      </c>
      <c r="AF2289" s="216">
        <v>0</v>
      </c>
      <c r="AG2289" s="215">
        <v>0</v>
      </c>
      <c r="AH2289" s="213">
        <v>41</v>
      </c>
      <c r="AI2289" s="214">
        <v>14241.780487</v>
      </c>
      <c r="AJ2289" s="215">
        <v>583913</v>
      </c>
      <c r="AK2289" s="218">
        <v>0</v>
      </c>
      <c r="AL2289" s="214">
        <v>0</v>
      </c>
      <c r="AM2289" s="215">
        <v>0</v>
      </c>
      <c r="AN2289" s="229">
        <f t="shared" si="408"/>
        <v>0</v>
      </c>
      <c r="AO2289" s="230">
        <f t="shared" si="409"/>
        <v>0</v>
      </c>
      <c r="AP2289" s="38" t="s">
        <v>4</v>
      </c>
      <c r="AQ2289" s="38" t="str">
        <f t="shared" si="410"/>
        <v>상품</v>
      </c>
      <c r="AR2289" s="40">
        <f t="shared" si="411"/>
        <v>0</v>
      </c>
      <c r="AS2289" s="41">
        <f t="shared" si="412"/>
        <v>0</v>
      </c>
      <c r="AT2289" s="42">
        <f t="shared" si="413"/>
        <v>0</v>
      </c>
      <c r="AU2289" s="43">
        <f t="shared" si="414"/>
        <v>0</v>
      </c>
      <c r="AV2289" s="95" t="str">
        <f t="shared" si="407"/>
        <v/>
      </c>
      <c r="AW2289" s="61" t="str">
        <f t="shared" si="407"/>
        <v/>
      </c>
      <c r="AX2289" s="61" t="str">
        <f t="shared" si="407"/>
        <v/>
      </c>
      <c r="AY2289" s="61" t="str">
        <f t="shared" si="407"/>
        <v/>
      </c>
      <c r="AZ2289" s="44" t="str">
        <f t="shared" si="407"/>
        <v/>
      </c>
      <c r="BA2289" s="45"/>
      <c r="BB2289" s="97">
        <v>0</v>
      </c>
      <c r="BC2289" s="98">
        <v>0</v>
      </c>
      <c r="BD2289" s="98">
        <v>0</v>
      </c>
      <c r="BE2289" s="98">
        <v>0</v>
      </c>
      <c r="BF2289" s="98">
        <v>0</v>
      </c>
      <c r="BG2289" s="99">
        <f t="shared" si="406"/>
        <v>0</v>
      </c>
      <c r="BH2289" s="52">
        <f t="shared" si="415"/>
        <v>0</v>
      </c>
      <c r="BI2289" s="53">
        <f>IFERROR(IF(ROUND(V2289/((D2289+AK2289)/2),1)&lt;0,0,ROUND(V2289/((D2289+AK2289)/2),1)),0)</f>
        <v>1.2</v>
      </c>
      <c r="BJ2289" s="55" t="str">
        <f>IF(AK2289=0,"정상",IF(AP2289="악성","악성",IF(AND(BL2289&gt;3,BI2289&lt;0.5),"악성",IF(AND(AP2289="정상",BL2289&lt;=3),"정상",IF(BI2289&gt;1,"정상","부진")))))</f>
        <v>정상</v>
      </c>
      <c r="BK2289" s="54">
        <v>45017</v>
      </c>
      <c r="BL2289" s="52">
        <f t="shared" si="416"/>
        <v>42</v>
      </c>
    </row>
    <row r="2290" spans="1:64" ht="17.100000000000001" customHeight="1">
      <c r="A2290" s="58" t="s">
        <v>5</v>
      </c>
      <c r="B2290" s="57" t="s">
        <v>2517</v>
      </c>
      <c r="C2290" s="56" t="s">
        <v>2518</v>
      </c>
      <c r="D2290" s="213">
        <v>229</v>
      </c>
      <c r="E2290" s="214">
        <v>15375.0129</v>
      </c>
      <c r="F2290" s="215">
        <v>3520877</v>
      </c>
      <c r="G2290" s="213">
        <v>0</v>
      </c>
      <c r="H2290" s="216">
        <v>0</v>
      </c>
      <c r="I2290" s="215">
        <v>0</v>
      </c>
      <c r="J2290" s="213">
        <v>0</v>
      </c>
      <c r="K2290" s="216">
        <v>0</v>
      </c>
      <c r="L2290" s="215">
        <v>0</v>
      </c>
      <c r="M2290" s="213">
        <v>2</v>
      </c>
      <c r="N2290" s="216">
        <v>15375</v>
      </c>
      <c r="O2290" s="215">
        <v>30750</v>
      </c>
      <c r="P2290" s="213">
        <v>0</v>
      </c>
      <c r="Q2290" s="216">
        <v>0</v>
      </c>
      <c r="R2290" s="215">
        <v>0</v>
      </c>
      <c r="S2290" s="213">
        <v>2</v>
      </c>
      <c r="T2290" s="214">
        <v>15375</v>
      </c>
      <c r="U2290" s="217">
        <v>30750</v>
      </c>
      <c r="V2290" s="213">
        <v>35</v>
      </c>
      <c r="W2290" s="216">
        <v>15375.028571000001</v>
      </c>
      <c r="X2290" s="215">
        <v>538126</v>
      </c>
      <c r="Y2290" s="213">
        <v>0</v>
      </c>
      <c r="Z2290" s="216">
        <v>0</v>
      </c>
      <c r="AA2290" s="215">
        <v>0</v>
      </c>
      <c r="AB2290" s="213">
        <v>6</v>
      </c>
      <c r="AC2290" s="216">
        <v>15375.166665999999</v>
      </c>
      <c r="AD2290" s="215">
        <v>92251</v>
      </c>
      <c r="AE2290" s="213">
        <v>0</v>
      </c>
      <c r="AF2290" s="216">
        <v>0</v>
      </c>
      <c r="AG2290" s="215">
        <v>0</v>
      </c>
      <c r="AH2290" s="213">
        <v>41</v>
      </c>
      <c r="AI2290" s="214">
        <v>15375.048779999999</v>
      </c>
      <c r="AJ2290" s="215">
        <v>630377</v>
      </c>
      <c r="AK2290" s="218">
        <v>190</v>
      </c>
      <c r="AL2290" s="214">
        <v>15375</v>
      </c>
      <c r="AM2290" s="215">
        <v>2921250</v>
      </c>
      <c r="AN2290" s="229">
        <f t="shared" si="408"/>
        <v>1.0659549266980957E-3</v>
      </c>
      <c r="AO2290" s="230">
        <f t="shared" si="409"/>
        <v>0.82251082251082253</v>
      </c>
      <c r="AP2290" s="38" t="s">
        <v>4</v>
      </c>
      <c r="AQ2290" s="38" t="str">
        <f t="shared" si="410"/>
        <v>상품</v>
      </c>
      <c r="AR2290" s="40">
        <f t="shared" si="411"/>
        <v>0</v>
      </c>
      <c r="AS2290" s="41">
        <f t="shared" si="412"/>
        <v>2921250</v>
      </c>
      <c r="AT2290" s="42">
        <f t="shared" si="413"/>
        <v>0</v>
      </c>
      <c r="AU2290" s="43">
        <f t="shared" si="414"/>
        <v>2921250</v>
      </c>
      <c r="AV2290" s="95">
        <f t="shared" si="407"/>
        <v>2921250</v>
      </c>
      <c r="AW2290" s="61" t="str">
        <f t="shared" si="407"/>
        <v/>
      </c>
      <c r="AX2290" s="61" t="str">
        <f t="shared" si="407"/>
        <v/>
      </c>
      <c r="AY2290" s="61" t="str">
        <f t="shared" si="407"/>
        <v/>
      </c>
      <c r="AZ2290" s="44" t="str">
        <f t="shared" si="407"/>
        <v/>
      </c>
      <c r="BA2290" s="45"/>
      <c r="BB2290" s="97">
        <v>190</v>
      </c>
      <c r="BC2290" s="98">
        <v>0</v>
      </c>
      <c r="BD2290" s="98">
        <v>0</v>
      </c>
      <c r="BE2290" s="98">
        <v>0</v>
      </c>
      <c r="BF2290" s="98">
        <v>0</v>
      </c>
      <c r="BG2290" s="99">
        <f t="shared" si="406"/>
        <v>190</v>
      </c>
      <c r="BH2290" s="52">
        <f t="shared" si="415"/>
        <v>0</v>
      </c>
      <c r="BI2290" s="53">
        <f>IFERROR(IF(ROUND(V2290/((D2290+AK2290)/2),1)&lt;0,0,ROUND(V2290/((D2290+AK2290)/2),1)),0)</f>
        <v>0.2</v>
      </c>
      <c r="BJ2290" s="55" t="str">
        <f>IF(AK2290=0,"정상",IF(AP2290="악성","악성",IF(AND(BL2290&gt;3,BI2290&lt;0.5),"악성",IF(AND(AP2290="정상",BL2290&lt;=3),"정상",IF(BI2290&gt;1,"정상","부진")))))</f>
        <v>악성</v>
      </c>
      <c r="BK2290" s="54">
        <v>45017</v>
      </c>
      <c r="BL2290" s="52">
        <f t="shared" si="416"/>
        <v>42</v>
      </c>
    </row>
    <row r="2291" spans="1:64" ht="17.100000000000001" customHeight="1">
      <c r="A2291" s="58" t="s">
        <v>5</v>
      </c>
      <c r="B2291" s="57" t="s">
        <v>2519</v>
      </c>
      <c r="C2291" s="56" t="s">
        <v>2520</v>
      </c>
      <c r="D2291" s="213">
        <v>290</v>
      </c>
      <c r="E2291" s="214">
        <v>4361.5763999999999</v>
      </c>
      <c r="F2291" s="215">
        <v>1264857</v>
      </c>
      <c r="G2291" s="213">
        <v>0</v>
      </c>
      <c r="H2291" s="216">
        <v>0</v>
      </c>
      <c r="I2291" s="215">
        <v>0</v>
      </c>
      <c r="J2291" s="213">
        <v>0</v>
      </c>
      <c r="K2291" s="216">
        <v>0</v>
      </c>
      <c r="L2291" s="215">
        <v>0</v>
      </c>
      <c r="M2291" s="213">
        <v>1</v>
      </c>
      <c r="N2291" s="216">
        <v>4361</v>
      </c>
      <c r="O2291" s="215">
        <v>4361</v>
      </c>
      <c r="P2291" s="213">
        <v>0</v>
      </c>
      <c r="Q2291" s="216">
        <v>0</v>
      </c>
      <c r="R2291" s="215">
        <v>0</v>
      </c>
      <c r="S2291" s="213">
        <v>1</v>
      </c>
      <c r="T2291" s="214">
        <v>4361</v>
      </c>
      <c r="U2291" s="217">
        <v>4361</v>
      </c>
      <c r="V2291" s="213">
        <v>196</v>
      </c>
      <c r="W2291" s="216">
        <v>4361.5816320000004</v>
      </c>
      <c r="X2291" s="215">
        <v>854870</v>
      </c>
      <c r="Y2291" s="213">
        <v>0</v>
      </c>
      <c r="Z2291" s="216">
        <v>0</v>
      </c>
      <c r="AA2291" s="215">
        <v>0</v>
      </c>
      <c r="AB2291" s="213">
        <v>5</v>
      </c>
      <c r="AC2291" s="216">
        <v>4362</v>
      </c>
      <c r="AD2291" s="215">
        <v>21810</v>
      </c>
      <c r="AE2291" s="213">
        <v>0</v>
      </c>
      <c r="AF2291" s="216">
        <v>0</v>
      </c>
      <c r="AG2291" s="215">
        <v>0</v>
      </c>
      <c r="AH2291" s="213">
        <v>201</v>
      </c>
      <c r="AI2291" s="214">
        <v>4361.5920390000001</v>
      </c>
      <c r="AJ2291" s="215">
        <v>876680</v>
      </c>
      <c r="AK2291" s="218">
        <v>90</v>
      </c>
      <c r="AL2291" s="214">
        <v>4361.5333000000001</v>
      </c>
      <c r="AM2291" s="215">
        <v>392538</v>
      </c>
      <c r="AN2291" s="229">
        <f t="shared" si="408"/>
        <v>1.4323588019382697E-4</v>
      </c>
      <c r="AO2291" s="230">
        <f t="shared" si="409"/>
        <v>0.30927835051546393</v>
      </c>
      <c r="AP2291" s="38" t="s">
        <v>4</v>
      </c>
      <c r="AQ2291" s="38" t="str">
        <f t="shared" si="410"/>
        <v>상품</v>
      </c>
      <c r="AR2291" s="40">
        <f t="shared" si="411"/>
        <v>0</v>
      </c>
      <c r="AS2291" s="41">
        <f t="shared" si="412"/>
        <v>392538</v>
      </c>
      <c r="AT2291" s="42">
        <f t="shared" si="413"/>
        <v>0</v>
      </c>
      <c r="AU2291" s="43">
        <f t="shared" si="414"/>
        <v>392538</v>
      </c>
      <c r="AV2291" s="95">
        <f t="shared" si="407"/>
        <v>392537.99700000003</v>
      </c>
      <c r="AW2291" s="61" t="str">
        <f t="shared" si="407"/>
        <v/>
      </c>
      <c r="AX2291" s="61" t="str">
        <f t="shared" si="407"/>
        <v/>
      </c>
      <c r="AY2291" s="61" t="str">
        <f t="shared" si="407"/>
        <v/>
      </c>
      <c r="AZ2291" s="44" t="str">
        <f t="shared" si="407"/>
        <v/>
      </c>
      <c r="BA2291" s="45"/>
      <c r="BB2291" s="97">
        <v>90</v>
      </c>
      <c r="BC2291" s="98">
        <v>0</v>
      </c>
      <c r="BD2291" s="98">
        <v>0</v>
      </c>
      <c r="BE2291" s="98">
        <v>0</v>
      </c>
      <c r="BF2291" s="98">
        <v>0</v>
      </c>
      <c r="BG2291" s="99">
        <f t="shared" si="406"/>
        <v>90</v>
      </c>
      <c r="BH2291" s="52">
        <f t="shared" si="415"/>
        <v>0</v>
      </c>
      <c r="BI2291" s="53">
        <f>IFERROR(IF(ROUND(V2291/((D2291+AK2291)/2),1)&lt;0,0,ROUND(V2291/((D2291+AK2291)/2),1)),0)</f>
        <v>1</v>
      </c>
      <c r="BJ2291" s="55" t="str">
        <f>IF(AK2291=0,"정상",IF(AP2291="악성","악성",IF(AND(BL2291&gt;3,BI2291&lt;0.5),"악성",IF(AND(AP2291="정상",BL2291&lt;=3),"정상",IF(BI2291&gt;1,"정상","부진")))))</f>
        <v>부진</v>
      </c>
      <c r="BK2291" s="54">
        <v>45017</v>
      </c>
      <c r="BL2291" s="52">
        <f t="shared" si="416"/>
        <v>42</v>
      </c>
    </row>
    <row r="2292" spans="1:64" ht="17.100000000000001" customHeight="1">
      <c r="A2292" s="58" t="s">
        <v>5</v>
      </c>
      <c r="B2292" s="57" t="s">
        <v>2521</v>
      </c>
      <c r="C2292" s="56" t="s">
        <v>2522</v>
      </c>
      <c r="D2292" s="213">
        <v>289</v>
      </c>
      <c r="E2292" s="214">
        <v>4375.3202000000001</v>
      </c>
      <c r="F2292" s="215">
        <v>1264467</v>
      </c>
      <c r="G2292" s="213">
        <v>0</v>
      </c>
      <c r="H2292" s="216">
        <v>0</v>
      </c>
      <c r="I2292" s="215">
        <v>0</v>
      </c>
      <c r="J2292" s="213">
        <v>0</v>
      </c>
      <c r="K2292" s="216">
        <v>0</v>
      </c>
      <c r="L2292" s="215">
        <v>0</v>
      </c>
      <c r="M2292" s="213">
        <v>3</v>
      </c>
      <c r="N2292" s="216">
        <v>4950</v>
      </c>
      <c r="O2292" s="215">
        <v>14850</v>
      </c>
      <c r="P2292" s="213">
        <v>0</v>
      </c>
      <c r="Q2292" s="216">
        <v>0</v>
      </c>
      <c r="R2292" s="215">
        <v>0</v>
      </c>
      <c r="S2292" s="213">
        <v>3</v>
      </c>
      <c r="T2292" s="214">
        <v>4950</v>
      </c>
      <c r="U2292" s="217">
        <v>14850</v>
      </c>
      <c r="V2292" s="213">
        <v>165</v>
      </c>
      <c r="W2292" s="216">
        <v>4380.8787869999996</v>
      </c>
      <c r="X2292" s="215">
        <v>722845</v>
      </c>
      <c r="Y2292" s="213">
        <v>0</v>
      </c>
      <c r="Z2292" s="216">
        <v>0</v>
      </c>
      <c r="AA2292" s="215">
        <v>0</v>
      </c>
      <c r="AB2292" s="213">
        <v>17</v>
      </c>
      <c r="AC2292" s="216">
        <v>4381.7647049999996</v>
      </c>
      <c r="AD2292" s="215">
        <v>74490</v>
      </c>
      <c r="AE2292" s="213">
        <v>0</v>
      </c>
      <c r="AF2292" s="216">
        <v>0</v>
      </c>
      <c r="AG2292" s="215">
        <v>0</v>
      </c>
      <c r="AH2292" s="213">
        <v>182</v>
      </c>
      <c r="AI2292" s="214">
        <v>4380.9615379999996</v>
      </c>
      <c r="AJ2292" s="215">
        <v>797335</v>
      </c>
      <c r="AK2292" s="218">
        <v>110</v>
      </c>
      <c r="AL2292" s="214">
        <v>4381.6544999999996</v>
      </c>
      <c r="AM2292" s="215">
        <v>481982</v>
      </c>
      <c r="AN2292" s="229">
        <f t="shared" si="408"/>
        <v>1.7587371415654309E-4</v>
      </c>
      <c r="AO2292" s="230">
        <f t="shared" si="409"/>
        <v>0.37671232876712329</v>
      </c>
      <c r="AP2292" s="38" t="s">
        <v>4</v>
      </c>
      <c r="AQ2292" s="38" t="str">
        <f t="shared" si="410"/>
        <v>상품</v>
      </c>
      <c r="AR2292" s="40">
        <f t="shared" si="411"/>
        <v>0</v>
      </c>
      <c r="AS2292" s="41">
        <f t="shared" si="412"/>
        <v>481982</v>
      </c>
      <c r="AT2292" s="42">
        <f t="shared" si="413"/>
        <v>0</v>
      </c>
      <c r="AU2292" s="43">
        <f t="shared" si="414"/>
        <v>481982</v>
      </c>
      <c r="AV2292" s="95">
        <f t="shared" si="407"/>
        <v>481981.99499999994</v>
      </c>
      <c r="AW2292" s="61" t="str">
        <f t="shared" si="407"/>
        <v/>
      </c>
      <c r="AX2292" s="61" t="str">
        <f t="shared" si="407"/>
        <v/>
      </c>
      <c r="AY2292" s="61" t="str">
        <f t="shared" si="407"/>
        <v/>
      </c>
      <c r="AZ2292" s="44" t="str">
        <f t="shared" si="407"/>
        <v/>
      </c>
      <c r="BA2292" s="45"/>
      <c r="BB2292" s="97">
        <v>110</v>
      </c>
      <c r="BC2292" s="98">
        <v>0</v>
      </c>
      <c r="BD2292" s="98">
        <v>0</v>
      </c>
      <c r="BE2292" s="98">
        <v>0</v>
      </c>
      <c r="BF2292" s="98">
        <v>0</v>
      </c>
      <c r="BG2292" s="99">
        <f t="shared" si="406"/>
        <v>110</v>
      </c>
      <c r="BH2292" s="52">
        <f t="shared" si="415"/>
        <v>0</v>
      </c>
      <c r="BI2292" s="53">
        <f>IFERROR(IF(ROUND(V2292/((D2292+AK2292)/2),1)&lt;0,0,ROUND(V2292/((D2292+AK2292)/2),1)),0)</f>
        <v>0.8</v>
      </c>
      <c r="BJ2292" s="55" t="str">
        <f>IF(AK2292=0,"정상",IF(AP2292="악성","악성",IF(AND(BL2292&gt;3,BI2292&lt;0.5),"악성",IF(AND(AP2292="정상",BL2292&lt;=3),"정상",IF(BI2292&gt;1,"정상","부진")))))</f>
        <v>부진</v>
      </c>
      <c r="BK2292" s="54">
        <v>45017</v>
      </c>
      <c r="BL2292" s="52">
        <f t="shared" si="416"/>
        <v>42</v>
      </c>
    </row>
    <row r="2293" spans="1:64" ht="17.100000000000001" customHeight="1">
      <c r="A2293" s="58" t="s">
        <v>5</v>
      </c>
      <c r="B2293" s="57" t="s">
        <v>2523</v>
      </c>
      <c r="C2293" s="56" t="s">
        <v>2524</v>
      </c>
      <c r="D2293" s="213">
        <v>1440</v>
      </c>
      <c r="E2293" s="214">
        <v>2400</v>
      </c>
      <c r="F2293" s="215">
        <v>3456000</v>
      </c>
      <c r="G2293" s="213">
        <v>0</v>
      </c>
      <c r="H2293" s="216">
        <v>0</v>
      </c>
      <c r="I2293" s="215">
        <v>0</v>
      </c>
      <c r="J2293" s="213">
        <v>0</v>
      </c>
      <c r="K2293" s="216">
        <v>0</v>
      </c>
      <c r="L2293" s="215">
        <v>0</v>
      </c>
      <c r="M2293" s="213">
        <v>5</v>
      </c>
      <c r="N2293" s="216">
        <v>2400</v>
      </c>
      <c r="O2293" s="215">
        <v>12000</v>
      </c>
      <c r="P2293" s="213">
        <v>0</v>
      </c>
      <c r="Q2293" s="216">
        <v>0</v>
      </c>
      <c r="R2293" s="215">
        <v>0</v>
      </c>
      <c r="S2293" s="213">
        <v>5</v>
      </c>
      <c r="T2293" s="214">
        <v>2400</v>
      </c>
      <c r="U2293" s="217">
        <v>12000</v>
      </c>
      <c r="V2293" s="213">
        <v>417</v>
      </c>
      <c r="W2293" s="216">
        <v>2400</v>
      </c>
      <c r="X2293" s="215">
        <v>1000800</v>
      </c>
      <c r="Y2293" s="213">
        <v>0</v>
      </c>
      <c r="Z2293" s="216">
        <v>0</v>
      </c>
      <c r="AA2293" s="215">
        <v>0</v>
      </c>
      <c r="AB2293" s="213">
        <v>258</v>
      </c>
      <c r="AC2293" s="216">
        <v>2400</v>
      </c>
      <c r="AD2293" s="215">
        <v>619200</v>
      </c>
      <c r="AE2293" s="213">
        <v>0</v>
      </c>
      <c r="AF2293" s="216">
        <v>0</v>
      </c>
      <c r="AG2293" s="215">
        <v>0</v>
      </c>
      <c r="AH2293" s="213">
        <v>675</v>
      </c>
      <c r="AI2293" s="214">
        <v>2400</v>
      </c>
      <c r="AJ2293" s="215">
        <v>1620000</v>
      </c>
      <c r="AK2293" s="218">
        <v>770</v>
      </c>
      <c r="AL2293" s="214">
        <v>2400</v>
      </c>
      <c r="AM2293" s="215">
        <v>1848000</v>
      </c>
      <c r="AN2293" s="229">
        <f t="shared" si="408"/>
        <v>6.7432938109989924E-4</v>
      </c>
      <c r="AO2293" s="230">
        <f t="shared" si="409"/>
        <v>0.53287197231833905</v>
      </c>
      <c r="AP2293" s="38" t="s">
        <v>4</v>
      </c>
      <c r="AQ2293" s="38" t="str">
        <f t="shared" si="410"/>
        <v>상품</v>
      </c>
      <c r="AR2293" s="40">
        <f t="shared" si="411"/>
        <v>0</v>
      </c>
      <c r="AS2293" s="41">
        <f t="shared" si="412"/>
        <v>1848000</v>
      </c>
      <c r="AT2293" s="42">
        <f t="shared" si="413"/>
        <v>0</v>
      </c>
      <c r="AU2293" s="43">
        <f t="shared" si="414"/>
        <v>1848000</v>
      </c>
      <c r="AV2293" s="95">
        <f t="shared" si="407"/>
        <v>1848000</v>
      </c>
      <c r="AW2293" s="61" t="str">
        <f t="shared" si="407"/>
        <v/>
      </c>
      <c r="AX2293" s="61" t="str">
        <f t="shared" si="407"/>
        <v/>
      </c>
      <c r="AY2293" s="61" t="str">
        <f t="shared" si="407"/>
        <v/>
      </c>
      <c r="AZ2293" s="44" t="str">
        <f t="shared" si="407"/>
        <v/>
      </c>
      <c r="BA2293" s="45"/>
      <c r="BB2293" s="97">
        <v>770</v>
      </c>
      <c r="BC2293" s="98">
        <v>0</v>
      </c>
      <c r="BD2293" s="98">
        <v>0</v>
      </c>
      <c r="BE2293" s="98">
        <v>0</v>
      </c>
      <c r="BF2293" s="98">
        <v>0</v>
      </c>
      <c r="BG2293" s="99">
        <f t="shared" si="406"/>
        <v>770</v>
      </c>
      <c r="BH2293" s="52">
        <f t="shared" si="415"/>
        <v>0</v>
      </c>
      <c r="BI2293" s="53">
        <f>IFERROR(IF(ROUND(V2293/((D2293+AK2293)/2),1)&lt;0,0,ROUND(V2293/((D2293+AK2293)/2),1)),0)</f>
        <v>0.4</v>
      </c>
      <c r="BJ2293" s="55" t="str">
        <f>IF(AK2293=0,"정상",IF(AP2293="악성","악성",IF(AND(BL2293&gt;3,BI2293&lt;0.5),"악성",IF(AND(AP2293="정상",BL2293&lt;=3),"정상",IF(BI2293&gt;1,"정상","부진")))))</f>
        <v>악성</v>
      </c>
      <c r="BK2293" s="54">
        <v>45017</v>
      </c>
      <c r="BL2293" s="52">
        <f t="shared" si="416"/>
        <v>42</v>
      </c>
    </row>
    <row r="2294" spans="1:64" ht="17.100000000000001" customHeight="1">
      <c r="A2294" s="58" t="s">
        <v>5</v>
      </c>
      <c r="B2294" s="57" t="s">
        <v>2525</v>
      </c>
      <c r="C2294" s="56" t="s">
        <v>2526</v>
      </c>
      <c r="D2294" s="213">
        <v>1987</v>
      </c>
      <c r="E2294" s="214">
        <v>3000</v>
      </c>
      <c r="F2294" s="215">
        <v>5961000</v>
      </c>
      <c r="G2294" s="213">
        <v>0</v>
      </c>
      <c r="H2294" s="216">
        <v>0</v>
      </c>
      <c r="I2294" s="215">
        <v>0</v>
      </c>
      <c r="J2294" s="213">
        <v>0</v>
      </c>
      <c r="K2294" s="216">
        <v>0</v>
      </c>
      <c r="L2294" s="215">
        <v>0</v>
      </c>
      <c r="M2294" s="213">
        <v>186</v>
      </c>
      <c r="N2294" s="216">
        <v>3000</v>
      </c>
      <c r="O2294" s="215">
        <v>558000</v>
      </c>
      <c r="P2294" s="213">
        <v>0</v>
      </c>
      <c r="Q2294" s="216">
        <v>0</v>
      </c>
      <c r="R2294" s="215">
        <v>0</v>
      </c>
      <c r="S2294" s="213">
        <v>186</v>
      </c>
      <c r="T2294" s="214">
        <v>3000</v>
      </c>
      <c r="U2294" s="217">
        <v>558000</v>
      </c>
      <c r="V2294" s="213">
        <v>938</v>
      </c>
      <c r="W2294" s="216">
        <v>3000</v>
      </c>
      <c r="X2294" s="215">
        <v>2814000</v>
      </c>
      <c r="Y2294" s="213">
        <v>0</v>
      </c>
      <c r="Z2294" s="216">
        <v>0</v>
      </c>
      <c r="AA2294" s="215">
        <v>0</v>
      </c>
      <c r="AB2294" s="213">
        <v>264</v>
      </c>
      <c r="AC2294" s="216">
        <v>3000</v>
      </c>
      <c r="AD2294" s="215">
        <v>792000</v>
      </c>
      <c r="AE2294" s="213">
        <v>0</v>
      </c>
      <c r="AF2294" s="216">
        <v>0</v>
      </c>
      <c r="AG2294" s="215">
        <v>0</v>
      </c>
      <c r="AH2294" s="213">
        <v>1202</v>
      </c>
      <c r="AI2294" s="214">
        <v>3000</v>
      </c>
      <c r="AJ2294" s="215">
        <v>3606000</v>
      </c>
      <c r="AK2294" s="218">
        <v>971</v>
      </c>
      <c r="AL2294" s="214">
        <v>3000</v>
      </c>
      <c r="AM2294" s="215">
        <v>2913000</v>
      </c>
      <c r="AN2294" s="229">
        <f t="shared" si="408"/>
        <v>1.0629445276753283E-3</v>
      </c>
      <c r="AO2294" s="230">
        <f t="shared" si="409"/>
        <v>0.44684767602393005</v>
      </c>
      <c r="AP2294" s="38" t="s">
        <v>4</v>
      </c>
      <c r="AQ2294" s="38" t="str">
        <f t="shared" si="410"/>
        <v>상품</v>
      </c>
      <c r="AR2294" s="40">
        <f t="shared" si="411"/>
        <v>0</v>
      </c>
      <c r="AS2294" s="41">
        <f t="shared" si="412"/>
        <v>2913000</v>
      </c>
      <c r="AT2294" s="42">
        <f t="shared" si="413"/>
        <v>0</v>
      </c>
      <c r="AU2294" s="43">
        <f t="shared" si="414"/>
        <v>2913000</v>
      </c>
      <c r="AV2294" s="95">
        <f t="shared" si="407"/>
        <v>2913000</v>
      </c>
      <c r="AW2294" s="61" t="str">
        <f t="shared" si="407"/>
        <v/>
      </c>
      <c r="AX2294" s="61" t="str">
        <f t="shared" si="407"/>
        <v/>
      </c>
      <c r="AY2294" s="61" t="str">
        <f t="shared" si="407"/>
        <v/>
      </c>
      <c r="AZ2294" s="44" t="str">
        <f t="shared" si="407"/>
        <v/>
      </c>
      <c r="BA2294" s="45"/>
      <c r="BB2294" s="97">
        <v>971</v>
      </c>
      <c r="BC2294" s="98">
        <v>0</v>
      </c>
      <c r="BD2294" s="98">
        <v>0</v>
      </c>
      <c r="BE2294" s="98">
        <v>0</v>
      </c>
      <c r="BF2294" s="98">
        <v>0</v>
      </c>
      <c r="BG2294" s="99">
        <f t="shared" si="406"/>
        <v>971</v>
      </c>
      <c r="BH2294" s="52">
        <f t="shared" si="415"/>
        <v>0</v>
      </c>
      <c r="BI2294" s="53">
        <f>IFERROR(IF(ROUND(V2294/((D2294+AK2294)/2),1)&lt;0,0,ROUND(V2294/((D2294+AK2294)/2),1)),0)</f>
        <v>0.6</v>
      </c>
      <c r="BJ2294" s="55" t="str">
        <f>IF(AK2294=0,"정상",IF(AP2294="악성","악성",IF(AND(BL2294&gt;3,BI2294&lt;0.5),"악성",IF(AND(AP2294="정상",BL2294&lt;=3),"정상",IF(BI2294&gt;1,"정상","부진")))))</f>
        <v>부진</v>
      </c>
      <c r="BK2294" s="54">
        <v>45017</v>
      </c>
      <c r="BL2294" s="52">
        <f t="shared" si="416"/>
        <v>42</v>
      </c>
    </row>
    <row r="2295" spans="1:64" ht="17.100000000000001" customHeight="1">
      <c r="A2295" s="58" t="s">
        <v>5</v>
      </c>
      <c r="B2295" s="57" t="s">
        <v>2527</v>
      </c>
      <c r="C2295" s="56" t="s">
        <v>2212</v>
      </c>
      <c r="D2295" s="213">
        <v>80</v>
      </c>
      <c r="E2295" s="214">
        <v>13641.395</v>
      </c>
      <c r="F2295" s="215">
        <v>1091311</v>
      </c>
      <c r="G2295" s="213">
        <v>0</v>
      </c>
      <c r="H2295" s="216">
        <v>0</v>
      </c>
      <c r="I2295" s="215">
        <v>0</v>
      </c>
      <c r="J2295" s="213">
        <v>0</v>
      </c>
      <c r="K2295" s="216">
        <v>0</v>
      </c>
      <c r="L2295" s="215">
        <v>0</v>
      </c>
      <c r="M2295" s="213">
        <v>1</v>
      </c>
      <c r="N2295" s="216">
        <v>15000</v>
      </c>
      <c r="O2295" s="215">
        <v>15000</v>
      </c>
      <c r="P2295" s="213">
        <v>0</v>
      </c>
      <c r="Q2295" s="216">
        <v>0</v>
      </c>
      <c r="R2295" s="215">
        <v>0</v>
      </c>
      <c r="S2295" s="213">
        <v>1</v>
      </c>
      <c r="T2295" s="214">
        <v>15000</v>
      </c>
      <c r="U2295" s="217">
        <v>15000</v>
      </c>
      <c r="V2295" s="213">
        <v>14</v>
      </c>
      <c r="W2295" s="216">
        <v>13651.857142000001</v>
      </c>
      <c r="X2295" s="215">
        <v>191126</v>
      </c>
      <c r="Y2295" s="213">
        <v>0</v>
      </c>
      <c r="Z2295" s="216">
        <v>0</v>
      </c>
      <c r="AA2295" s="215">
        <v>0</v>
      </c>
      <c r="AB2295" s="213">
        <v>3</v>
      </c>
      <c r="AC2295" s="216">
        <v>13659.666665999999</v>
      </c>
      <c r="AD2295" s="215">
        <v>40979</v>
      </c>
      <c r="AE2295" s="213">
        <v>0</v>
      </c>
      <c r="AF2295" s="216">
        <v>0</v>
      </c>
      <c r="AG2295" s="215">
        <v>0</v>
      </c>
      <c r="AH2295" s="213">
        <v>17</v>
      </c>
      <c r="AI2295" s="214">
        <v>13653.235294</v>
      </c>
      <c r="AJ2295" s="215">
        <v>232105</v>
      </c>
      <c r="AK2295" s="218">
        <v>64</v>
      </c>
      <c r="AL2295" s="214">
        <v>13659.468699999999</v>
      </c>
      <c r="AM2295" s="215">
        <v>874206</v>
      </c>
      <c r="AN2295" s="229">
        <f t="shared" si="408"/>
        <v>3.1899501673907928E-4</v>
      </c>
      <c r="AO2295" s="230">
        <f t="shared" si="409"/>
        <v>0.79012345679012341</v>
      </c>
      <c r="AP2295" s="38" t="s">
        <v>4</v>
      </c>
      <c r="AQ2295" s="38" t="str">
        <f t="shared" si="410"/>
        <v>상품</v>
      </c>
      <c r="AR2295" s="40">
        <f t="shared" si="411"/>
        <v>0</v>
      </c>
      <c r="AS2295" s="41">
        <f t="shared" si="412"/>
        <v>874206</v>
      </c>
      <c r="AT2295" s="42">
        <f t="shared" si="413"/>
        <v>0</v>
      </c>
      <c r="AU2295" s="43">
        <f t="shared" si="414"/>
        <v>874206</v>
      </c>
      <c r="AV2295" s="95">
        <f t="shared" si="407"/>
        <v>874205.99679999996</v>
      </c>
      <c r="AW2295" s="61" t="str">
        <f t="shared" si="407"/>
        <v/>
      </c>
      <c r="AX2295" s="61" t="str">
        <f t="shared" si="407"/>
        <v/>
      </c>
      <c r="AY2295" s="61" t="str">
        <f t="shared" si="407"/>
        <v/>
      </c>
      <c r="AZ2295" s="44" t="str">
        <f t="shared" si="407"/>
        <v/>
      </c>
      <c r="BA2295" s="45"/>
      <c r="BB2295" s="97">
        <v>64</v>
      </c>
      <c r="BC2295" s="98">
        <v>0</v>
      </c>
      <c r="BD2295" s="98">
        <v>0</v>
      </c>
      <c r="BE2295" s="98">
        <v>0</v>
      </c>
      <c r="BF2295" s="98">
        <v>0</v>
      </c>
      <c r="BG2295" s="99">
        <f t="shared" si="406"/>
        <v>64</v>
      </c>
      <c r="BH2295" s="52">
        <f t="shared" si="415"/>
        <v>0</v>
      </c>
      <c r="BI2295" s="53">
        <f>IFERROR(IF(ROUND(V2295/((D2295+AK2295)/2),1)&lt;0,0,ROUND(V2295/((D2295+AK2295)/2),1)),0)</f>
        <v>0.2</v>
      </c>
      <c r="BJ2295" s="55" t="str">
        <f>IF(AK2295=0,"정상",IF(AP2295="악성","악성",IF(AND(BL2295&gt;3,BI2295&lt;0.5),"악성",IF(AND(AP2295="정상",BL2295&lt;=3),"정상",IF(BI2295&gt;1,"정상","부진")))))</f>
        <v>악성</v>
      </c>
      <c r="BK2295" s="54">
        <v>45017</v>
      </c>
      <c r="BL2295" s="52">
        <f t="shared" si="416"/>
        <v>42</v>
      </c>
    </row>
    <row r="2296" spans="1:64" ht="17.100000000000001" customHeight="1">
      <c r="A2296" s="58" t="s">
        <v>5</v>
      </c>
      <c r="B2296" s="57" t="s">
        <v>2766</v>
      </c>
      <c r="C2296" s="56" t="s">
        <v>2588</v>
      </c>
      <c r="D2296" s="213">
        <v>15</v>
      </c>
      <c r="E2296" s="214">
        <v>20251.9444</v>
      </c>
      <c r="F2296" s="215">
        <v>303779</v>
      </c>
      <c r="G2296" s="213">
        <v>0</v>
      </c>
      <c r="H2296" s="216">
        <v>0</v>
      </c>
      <c r="I2296" s="215">
        <v>0</v>
      </c>
      <c r="J2296" s="213">
        <v>0</v>
      </c>
      <c r="K2296" s="216">
        <v>0</v>
      </c>
      <c r="L2296" s="215">
        <v>0</v>
      </c>
      <c r="M2296" s="213">
        <v>0</v>
      </c>
      <c r="N2296" s="216">
        <v>0</v>
      </c>
      <c r="O2296" s="215">
        <v>0</v>
      </c>
      <c r="P2296" s="213">
        <v>0</v>
      </c>
      <c r="Q2296" s="216">
        <v>0</v>
      </c>
      <c r="R2296" s="215">
        <v>0</v>
      </c>
      <c r="S2296" s="213">
        <v>0</v>
      </c>
      <c r="T2296" s="214">
        <v>0</v>
      </c>
      <c r="U2296" s="217">
        <v>0</v>
      </c>
      <c r="V2296" s="213">
        <v>13</v>
      </c>
      <c r="W2296" s="216">
        <v>20252</v>
      </c>
      <c r="X2296" s="215">
        <v>263276</v>
      </c>
      <c r="Y2296" s="213">
        <v>0</v>
      </c>
      <c r="Z2296" s="216">
        <v>0</v>
      </c>
      <c r="AA2296" s="215">
        <v>0</v>
      </c>
      <c r="AB2296" s="213">
        <v>2</v>
      </c>
      <c r="AC2296" s="216">
        <v>20251.5</v>
      </c>
      <c r="AD2296" s="215">
        <v>40503</v>
      </c>
      <c r="AE2296" s="213">
        <v>0</v>
      </c>
      <c r="AF2296" s="216">
        <v>0</v>
      </c>
      <c r="AG2296" s="215">
        <v>0</v>
      </c>
      <c r="AH2296" s="213">
        <v>15</v>
      </c>
      <c r="AI2296" s="214">
        <v>20251.933333000001</v>
      </c>
      <c r="AJ2296" s="215">
        <v>303779</v>
      </c>
      <c r="AK2296" s="218">
        <v>0</v>
      </c>
      <c r="AL2296" s="214">
        <v>0</v>
      </c>
      <c r="AM2296" s="215">
        <v>0</v>
      </c>
      <c r="AN2296" s="229">
        <f t="shared" si="408"/>
        <v>0</v>
      </c>
      <c r="AO2296" s="230">
        <f t="shared" si="409"/>
        <v>0</v>
      </c>
      <c r="AP2296" s="38" t="s">
        <v>4</v>
      </c>
      <c r="AQ2296" s="38" t="str">
        <f t="shared" si="410"/>
        <v>상품</v>
      </c>
      <c r="AR2296" s="40">
        <f t="shared" si="411"/>
        <v>0</v>
      </c>
      <c r="AS2296" s="41">
        <f t="shared" si="412"/>
        <v>0</v>
      </c>
      <c r="AT2296" s="42">
        <f t="shared" si="413"/>
        <v>0</v>
      </c>
      <c r="AU2296" s="43">
        <f t="shared" si="414"/>
        <v>0</v>
      </c>
      <c r="AV2296" s="95" t="str">
        <f t="shared" si="407"/>
        <v/>
      </c>
      <c r="AW2296" s="61" t="str">
        <f t="shared" si="407"/>
        <v/>
      </c>
      <c r="AX2296" s="61" t="str">
        <f t="shared" si="407"/>
        <v/>
      </c>
      <c r="AY2296" s="61" t="str">
        <f t="shared" si="407"/>
        <v/>
      </c>
      <c r="AZ2296" s="44" t="str">
        <f t="shared" si="407"/>
        <v/>
      </c>
      <c r="BA2296" s="45"/>
      <c r="BB2296" s="97">
        <v>0</v>
      </c>
      <c r="BC2296" s="98">
        <v>0</v>
      </c>
      <c r="BD2296" s="98">
        <v>0</v>
      </c>
      <c r="BE2296" s="98">
        <v>0</v>
      </c>
      <c r="BF2296" s="98">
        <v>0</v>
      </c>
      <c r="BG2296" s="99">
        <f t="shared" si="406"/>
        <v>0</v>
      </c>
      <c r="BH2296" s="52">
        <f t="shared" si="415"/>
        <v>0</v>
      </c>
      <c r="BI2296" s="53">
        <f>IFERROR(IF(ROUND(V2296/((D2296+AK2296)/2),1)&lt;0,0,ROUND(V2296/((D2296+AK2296)/2),1)),0)</f>
        <v>1.7</v>
      </c>
      <c r="BJ2296" s="55" t="str">
        <f>IF(AK2296=0,"정상",IF(AP2296="악성","악성",IF(AND(BL2296&gt;3,BI2296&lt;0.5),"악성",IF(AND(AP2296="정상",BL2296&lt;=3),"정상",IF(BI2296&gt;1,"정상","부진")))))</f>
        <v>정상</v>
      </c>
      <c r="BK2296" s="54">
        <v>45170</v>
      </c>
      <c r="BL2296" s="52">
        <f t="shared" si="416"/>
        <v>37</v>
      </c>
    </row>
    <row r="2297" spans="1:64" ht="17.100000000000001" customHeight="1">
      <c r="A2297" s="58" t="s">
        <v>5</v>
      </c>
      <c r="B2297" s="57" t="s">
        <v>2767</v>
      </c>
      <c r="C2297" s="56" t="s">
        <v>2768</v>
      </c>
      <c r="D2297" s="213">
        <v>76</v>
      </c>
      <c r="E2297" s="214">
        <v>11617.683499999999</v>
      </c>
      <c r="F2297" s="215">
        <v>882943</v>
      </c>
      <c r="G2297" s="213">
        <v>0</v>
      </c>
      <c r="H2297" s="216">
        <v>0</v>
      </c>
      <c r="I2297" s="215">
        <v>0</v>
      </c>
      <c r="J2297" s="213">
        <v>0</v>
      </c>
      <c r="K2297" s="216">
        <v>0</v>
      </c>
      <c r="L2297" s="215">
        <v>0</v>
      </c>
      <c r="M2297" s="213">
        <v>0</v>
      </c>
      <c r="N2297" s="216">
        <v>0</v>
      </c>
      <c r="O2297" s="215">
        <v>0</v>
      </c>
      <c r="P2297" s="213">
        <v>0</v>
      </c>
      <c r="Q2297" s="216">
        <v>0</v>
      </c>
      <c r="R2297" s="215">
        <v>0</v>
      </c>
      <c r="S2297" s="213">
        <v>0</v>
      </c>
      <c r="T2297" s="214">
        <v>0</v>
      </c>
      <c r="U2297" s="217">
        <v>0</v>
      </c>
      <c r="V2297" s="213">
        <v>18</v>
      </c>
      <c r="W2297" s="216">
        <v>11617.833333</v>
      </c>
      <c r="X2297" s="215">
        <v>209121</v>
      </c>
      <c r="Y2297" s="213">
        <v>0</v>
      </c>
      <c r="Z2297" s="216">
        <v>0</v>
      </c>
      <c r="AA2297" s="215">
        <v>0</v>
      </c>
      <c r="AB2297" s="213">
        <v>6</v>
      </c>
      <c r="AC2297" s="216">
        <v>11617.833333</v>
      </c>
      <c r="AD2297" s="215">
        <v>69707</v>
      </c>
      <c r="AE2297" s="213">
        <v>0</v>
      </c>
      <c r="AF2297" s="216">
        <v>0</v>
      </c>
      <c r="AG2297" s="215">
        <v>0</v>
      </c>
      <c r="AH2297" s="213">
        <v>24</v>
      </c>
      <c r="AI2297" s="214">
        <v>11617.833333</v>
      </c>
      <c r="AJ2297" s="215">
        <v>278828</v>
      </c>
      <c r="AK2297" s="218">
        <v>52</v>
      </c>
      <c r="AL2297" s="214">
        <v>11617.596100000001</v>
      </c>
      <c r="AM2297" s="215">
        <v>604115</v>
      </c>
      <c r="AN2297" s="229">
        <f t="shared" si="408"/>
        <v>2.2043966128959178E-4</v>
      </c>
      <c r="AO2297" s="230">
        <f t="shared" si="409"/>
        <v>0.68421052631578949</v>
      </c>
      <c r="AP2297" s="38" t="s">
        <v>4</v>
      </c>
      <c r="AQ2297" s="38" t="str">
        <f t="shared" si="410"/>
        <v>상품</v>
      </c>
      <c r="AR2297" s="40">
        <f t="shared" si="411"/>
        <v>0</v>
      </c>
      <c r="AS2297" s="41">
        <f t="shared" si="412"/>
        <v>604115</v>
      </c>
      <c r="AT2297" s="42">
        <f t="shared" si="413"/>
        <v>0</v>
      </c>
      <c r="AU2297" s="43">
        <f t="shared" si="414"/>
        <v>604115</v>
      </c>
      <c r="AV2297" s="95">
        <f t="shared" si="407"/>
        <v>604114.99719999998</v>
      </c>
      <c r="AW2297" s="61" t="str">
        <f t="shared" si="407"/>
        <v/>
      </c>
      <c r="AX2297" s="61" t="str">
        <f t="shared" si="407"/>
        <v/>
      </c>
      <c r="AY2297" s="61" t="str">
        <f t="shared" si="407"/>
        <v/>
      </c>
      <c r="AZ2297" s="44" t="str">
        <f t="shared" si="407"/>
        <v/>
      </c>
      <c r="BA2297" s="45"/>
      <c r="BB2297" s="97">
        <v>52</v>
      </c>
      <c r="BC2297" s="98">
        <v>0</v>
      </c>
      <c r="BD2297" s="98">
        <v>0</v>
      </c>
      <c r="BE2297" s="98">
        <v>0</v>
      </c>
      <c r="BF2297" s="98">
        <v>0</v>
      </c>
      <c r="BG2297" s="99">
        <f t="shared" si="406"/>
        <v>52</v>
      </c>
      <c r="BH2297" s="52">
        <f t="shared" si="415"/>
        <v>0</v>
      </c>
      <c r="BI2297" s="53">
        <f>IFERROR(IF(ROUND(V2297/((D2297+AK2297)/2),1)&lt;0,0,ROUND(V2297/((D2297+AK2297)/2),1)),0)</f>
        <v>0.3</v>
      </c>
      <c r="BJ2297" s="55" t="str">
        <f>IF(AK2297=0,"정상",IF(AP2297="악성","악성",IF(AND(BL2297&gt;3,BI2297&lt;0.5),"악성",IF(AND(AP2297="정상",BL2297&lt;=3),"정상",IF(BI2297&gt;1,"정상","부진")))))</f>
        <v>악성</v>
      </c>
      <c r="BK2297" s="54">
        <v>45170</v>
      </c>
      <c r="BL2297" s="52">
        <f t="shared" si="416"/>
        <v>37</v>
      </c>
    </row>
    <row r="2298" spans="1:64" ht="17.100000000000001" customHeight="1">
      <c r="A2298" s="58" t="s">
        <v>5</v>
      </c>
      <c r="B2298" s="57" t="s">
        <v>2769</v>
      </c>
      <c r="C2298" s="56" t="s">
        <v>2770</v>
      </c>
      <c r="D2298" s="213">
        <v>159</v>
      </c>
      <c r="E2298" s="214">
        <v>45454.493699999999</v>
      </c>
      <c r="F2298" s="215">
        <v>7227264</v>
      </c>
      <c r="G2298" s="213">
        <v>0</v>
      </c>
      <c r="H2298" s="216">
        <v>0</v>
      </c>
      <c r="I2298" s="215">
        <v>0</v>
      </c>
      <c r="J2298" s="213">
        <v>0</v>
      </c>
      <c r="K2298" s="216">
        <v>0</v>
      </c>
      <c r="L2298" s="215">
        <v>0</v>
      </c>
      <c r="M2298" s="213">
        <v>0</v>
      </c>
      <c r="N2298" s="216">
        <v>0</v>
      </c>
      <c r="O2298" s="215">
        <v>0</v>
      </c>
      <c r="P2298" s="213">
        <v>0</v>
      </c>
      <c r="Q2298" s="216">
        <v>0</v>
      </c>
      <c r="R2298" s="215">
        <v>0</v>
      </c>
      <c r="S2298" s="213">
        <v>0</v>
      </c>
      <c r="T2298" s="214">
        <v>0</v>
      </c>
      <c r="U2298" s="217">
        <v>0</v>
      </c>
      <c r="V2298" s="213">
        <v>4</v>
      </c>
      <c r="W2298" s="216">
        <v>45454.75</v>
      </c>
      <c r="X2298" s="215">
        <v>181819</v>
      </c>
      <c r="Y2298" s="213">
        <v>0</v>
      </c>
      <c r="Z2298" s="216">
        <v>0</v>
      </c>
      <c r="AA2298" s="215">
        <v>0</v>
      </c>
      <c r="AB2298" s="213">
        <v>27</v>
      </c>
      <c r="AC2298" s="216">
        <v>45454.518517999997</v>
      </c>
      <c r="AD2298" s="215">
        <v>1227272</v>
      </c>
      <c r="AE2298" s="213">
        <v>0</v>
      </c>
      <c r="AF2298" s="216">
        <v>0</v>
      </c>
      <c r="AG2298" s="215">
        <v>0</v>
      </c>
      <c r="AH2298" s="213">
        <v>31</v>
      </c>
      <c r="AI2298" s="214">
        <v>45454.548387000003</v>
      </c>
      <c r="AJ2298" s="215">
        <v>1409091</v>
      </c>
      <c r="AK2298" s="218">
        <v>128</v>
      </c>
      <c r="AL2298" s="214">
        <v>45454.476499999997</v>
      </c>
      <c r="AM2298" s="215">
        <v>5818173</v>
      </c>
      <c r="AN2298" s="229">
        <f t="shared" si="408"/>
        <v>2.1230330076959653E-3</v>
      </c>
      <c r="AO2298" s="230">
        <f t="shared" si="409"/>
        <v>0.80503144654088055</v>
      </c>
      <c r="AP2298" s="38" t="s">
        <v>4</v>
      </c>
      <c r="AQ2298" s="38" t="str">
        <f t="shared" si="410"/>
        <v>상품</v>
      </c>
      <c r="AR2298" s="40">
        <f t="shared" si="411"/>
        <v>0</v>
      </c>
      <c r="AS2298" s="41">
        <f t="shared" si="412"/>
        <v>5818173</v>
      </c>
      <c r="AT2298" s="42">
        <f t="shared" si="413"/>
        <v>0</v>
      </c>
      <c r="AU2298" s="43">
        <f t="shared" si="414"/>
        <v>5818173</v>
      </c>
      <c r="AV2298" s="95">
        <f t="shared" si="407"/>
        <v>5818172.9919999996</v>
      </c>
      <c r="AW2298" s="61" t="str">
        <f t="shared" si="407"/>
        <v/>
      </c>
      <c r="AX2298" s="61" t="str">
        <f t="shared" si="407"/>
        <v/>
      </c>
      <c r="AY2298" s="61" t="str">
        <f t="shared" si="407"/>
        <v/>
      </c>
      <c r="AZ2298" s="44" t="str">
        <f t="shared" si="407"/>
        <v/>
      </c>
      <c r="BA2298" s="45"/>
      <c r="BB2298" s="97">
        <v>128</v>
      </c>
      <c r="BC2298" s="98">
        <v>0</v>
      </c>
      <c r="BD2298" s="98">
        <v>0</v>
      </c>
      <c r="BE2298" s="98">
        <v>0</v>
      </c>
      <c r="BF2298" s="98">
        <v>0</v>
      </c>
      <c r="BG2298" s="99">
        <f t="shared" si="406"/>
        <v>128</v>
      </c>
      <c r="BH2298" s="52">
        <f t="shared" si="415"/>
        <v>0</v>
      </c>
      <c r="BI2298" s="53">
        <f>IFERROR(IF(ROUND(V2298/((D2298+AK2298)/2),1)&lt;0,0,ROUND(V2298/((D2298+AK2298)/2),1)),0)</f>
        <v>0</v>
      </c>
      <c r="BJ2298" s="55" t="str">
        <f>IF(AK2298=0,"정상",IF(AP2298="악성","악성",IF(AND(BL2298&gt;3,BI2298&lt;0.5),"악성",IF(AND(AP2298="정상",BL2298&lt;=3),"정상",IF(BI2298&gt;1,"정상","부진")))))</f>
        <v>악성</v>
      </c>
      <c r="BK2298" s="54">
        <v>45170</v>
      </c>
      <c r="BL2298" s="52">
        <f t="shared" si="416"/>
        <v>37</v>
      </c>
    </row>
    <row r="2299" spans="1:64" ht="17.100000000000001" customHeight="1">
      <c r="A2299" s="58" t="s">
        <v>5</v>
      </c>
      <c r="B2299" s="57" t="s">
        <v>2771</v>
      </c>
      <c r="C2299" s="56" t="s">
        <v>2772</v>
      </c>
      <c r="D2299" s="213">
        <v>4</v>
      </c>
      <c r="E2299" s="214">
        <v>15454</v>
      </c>
      <c r="F2299" s="215">
        <v>61816</v>
      </c>
      <c r="G2299" s="213">
        <v>0</v>
      </c>
      <c r="H2299" s="216">
        <v>0</v>
      </c>
      <c r="I2299" s="215">
        <v>0</v>
      </c>
      <c r="J2299" s="213">
        <v>0</v>
      </c>
      <c r="K2299" s="216">
        <v>0</v>
      </c>
      <c r="L2299" s="215">
        <v>0</v>
      </c>
      <c r="M2299" s="213">
        <v>0</v>
      </c>
      <c r="N2299" s="216">
        <v>0</v>
      </c>
      <c r="O2299" s="215">
        <v>0</v>
      </c>
      <c r="P2299" s="213">
        <v>0</v>
      </c>
      <c r="Q2299" s="216">
        <v>0</v>
      </c>
      <c r="R2299" s="215">
        <v>0</v>
      </c>
      <c r="S2299" s="213">
        <v>0</v>
      </c>
      <c r="T2299" s="214">
        <v>0</v>
      </c>
      <c r="U2299" s="217">
        <v>0</v>
      </c>
      <c r="V2299" s="213">
        <v>2</v>
      </c>
      <c r="W2299" s="216">
        <v>15454</v>
      </c>
      <c r="X2299" s="215">
        <v>30908</v>
      </c>
      <c r="Y2299" s="213">
        <v>0</v>
      </c>
      <c r="Z2299" s="216">
        <v>0</v>
      </c>
      <c r="AA2299" s="215">
        <v>0</v>
      </c>
      <c r="AB2299" s="213">
        <v>2</v>
      </c>
      <c r="AC2299" s="216">
        <v>15454</v>
      </c>
      <c r="AD2299" s="215">
        <v>30908</v>
      </c>
      <c r="AE2299" s="213">
        <v>0</v>
      </c>
      <c r="AF2299" s="216">
        <v>0</v>
      </c>
      <c r="AG2299" s="215">
        <v>0</v>
      </c>
      <c r="AH2299" s="213">
        <v>4</v>
      </c>
      <c r="AI2299" s="214">
        <v>15454</v>
      </c>
      <c r="AJ2299" s="215">
        <v>61816</v>
      </c>
      <c r="AK2299" s="218">
        <v>0</v>
      </c>
      <c r="AL2299" s="214">
        <v>0</v>
      </c>
      <c r="AM2299" s="215">
        <v>0</v>
      </c>
      <c r="AN2299" s="229">
        <f t="shared" si="408"/>
        <v>0</v>
      </c>
      <c r="AO2299" s="230">
        <f t="shared" si="409"/>
        <v>0</v>
      </c>
      <c r="AP2299" s="38" t="s">
        <v>4</v>
      </c>
      <c r="AQ2299" s="38" t="str">
        <f t="shared" si="410"/>
        <v>상품</v>
      </c>
      <c r="AR2299" s="40">
        <f t="shared" si="411"/>
        <v>0</v>
      </c>
      <c r="AS2299" s="41">
        <f t="shared" si="412"/>
        <v>0</v>
      </c>
      <c r="AT2299" s="42">
        <f t="shared" si="413"/>
        <v>0</v>
      </c>
      <c r="AU2299" s="43">
        <f t="shared" si="414"/>
        <v>0</v>
      </c>
      <c r="AV2299" s="95" t="str">
        <f t="shared" si="407"/>
        <v/>
      </c>
      <c r="AW2299" s="61" t="str">
        <f t="shared" si="407"/>
        <v/>
      </c>
      <c r="AX2299" s="61" t="str">
        <f t="shared" si="407"/>
        <v/>
      </c>
      <c r="AY2299" s="61" t="str">
        <f t="shared" si="407"/>
        <v/>
      </c>
      <c r="AZ2299" s="44" t="str">
        <f t="shared" si="407"/>
        <v/>
      </c>
      <c r="BA2299" s="45"/>
      <c r="BB2299" s="97">
        <v>0</v>
      </c>
      <c r="BC2299" s="98">
        <v>0</v>
      </c>
      <c r="BD2299" s="98">
        <v>0</v>
      </c>
      <c r="BE2299" s="98">
        <v>0</v>
      </c>
      <c r="BF2299" s="98">
        <v>0</v>
      </c>
      <c r="BG2299" s="99">
        <f t="shared" si="406"/>
        <v>0</v>
      </c>
      <c r="BH2299" s="52">
        <f t="shared" si="415"/>
        <v>0</v>
      </c>
      <c r="BI2299" s="53">
        <f>IFERROR(IF(ROUND(V2299/((D2299+AK2299)/2),1)&lt;0,0,ROUND(V2299/((D2299+AK2299)/2),1)),0)</f>
        <v>1</v>
      </c>
      <c r="BJ2299" s="55" t="str">
        <f>IF(AK2299=0,"정상",IF(AP2299="악성","악성",IF(AND(BL2299&gt;3,BI2299&lt;0.5),"악성",IF(AND(AP2299="정상",BL2299&lt;=3),"정상",IF(BI2299&gt;1,"정상","부진")))))</f>
        <v>정상</v>
      </c>
      <c r="BK2299" s="54">
        <v>45170</v>
      </c>
      <c r="BL2299" s="52">
        <f t="shared" si="416"/>
        <v>37</v>
      </c>
    </row>
    <row r="2300" spans="1:64" ht="17.100000000000001" customHeight="1">
      <c r="A2300" s="58" t="s">
        <v>5</v>
      </c>
      <c r="B2300" s="57" t="s">
        <v>2773</v>
      </c>
      <c r="C2300" s="56" t="s">
        <v>2774</v>
      </c>
      <c r="D2300" s="213">
        <v>79</v>
      </c>
      <c r="E2300" s="214">
        <v>11818.112499999999</v>
      </c>
      <c r="F2300" s="215">
        <v>933630</v>
      </c>
      <c r="G2300" s="213">
        <v>0</v>
      </c>
      <c r="H2300" s="216">
        <v>0</v>
      </c>
      <c r="I2300" s="215">
        <v>0</v>
      </c>
      <c r="J2300" s="213">
        <v>0</v>
      </c>
      <c r="K2300" s="216">
        <v>0</v>
      </c>
      <c r="L2300" s="215">
        <v>0</v>
      </c>
      <c r="M2300" s="213">
        <v>2</v>
      </c>
      <c r="N2300" s="216">
        <v>11818</v>
      </c>
      <c r="O2300" s="215">
        <v>23636</v>
      </c>
      <c r="P2300" s="213">
        <v>0</v>
      </c>
      <c r="Q2300" s="216">
        <v>0</v>
      </c>
      <c r="R2300" s="215">
        <v>0</v>
      </c>
      <c r="S2300" s="213">
        <v>2</v>
      </c>
      <c r="T2300" s="214">
        <v>11818</v>
      </c>
      <c r="U2300" s="217">
        <v>23636</v>
      </c>
      <c r="V2300" s="213">
        <v>9</v>
      </c>
      <c r="W2300" s="216">
        <v>11818.555555000001</v>
      </c>
      <c r="X2300" s="215">
        <v>106367</v>
      </c>
      <c r="Y2300" s="213">
        <v>0</v>
      </c>
      <c r="Z2300" s="216">
        <v>0</v>
      </c>
      <c r="AA2300" s="215">
        <v>0</v>
      </c>
      <c r="AB2300" s="213">
        <v>2</v>
      </c>
      <c r="AC2300" s="216">
        <v>11818.5</v>
      </c>
      <c r="AD2300" s="215">
        <v>23637</v>
      </c>
      <c r="AE2300" s="213">
        <v>0</v>
      </c>
      <c r="AF2300" s="216">
        <v>0</v>
      </c>
      <c r="AG2300" s="215">
        <v>0</v>
      </c>
      <c r="AH2300" s="213">
        <v>11</v>
      </c>
      <c r="AI2300" s="214">
        <v>11818.545453999999</v>
      </c>
      <c r="AJ2300" s="215">
        <v>130004</v>
      </c>
      <c r="AK2300" s="218">
        <v>70</v>
      </c>
      <c r="AL2300" s="214">
        <v>11818.0285</v>
      </c>
      <c r="AM2300" s="215">
        <v>827262</v>
      </c>
      <c r="AN2300" s="229">
        <f t="shared" si="408"/>
        <v>3.0186529895425589E-4</v>
      </c>
      <c r="AO2300" s="230">
        <f t="shared" si="409"/>
        <v>0.86419753086419748</v>
      </c>
      <c r="AP2300" s="38" t="s">
        <v>4</v>
      </c>
      <c r="AQ2300" s="38" t="str">
        <f t="shared" si="410"/>
        <v>상품</v>
      </c>
      <c r="AR2300" s="40">
        <f t="shared" si="411"/>
        <v>0</v>
      </c>
      <c r="AS2300" s="41">
        <f t="shared" si="412"/>
        <v>827262</v>
      </c>
      <c r="AT2300" s="42">
        <f t="shared" si="413"/>
        <v>0</v>
      </c>
      <c r="AU2300" s="43">
        <f t="shared" si="414"/>
        <v>827262</v>
      </c>
      <c r="AV2300" s="95">
        <f t="shared" si="407"/>
        <v>827261.995</v>
      </c>
      <c r="AW2300" s="61" t="str">
        <f t="shared" si="407"/>
        <v/>
      </c>
      <c r="AX2300" s="61" t="str">
        <f t="shared" si="407"/>
        <v/>
      </c>
      <c r="AY2300" s="61" t="str">
        <f t="shared" si="407"/>
        <v/>
      </c>
      <c r="AZ2300" s="44" t="str">
        <f t="shared" si="407"/>
        <v/>
      </c>
      <c r="BA2300" s="45"/>
      <c r="BB2300" s="97">
        <v>70</v>
      </c>
      <c r="BC2300" s="98">
        <v>0</v>
      </c>
      <c r="BD2300" s="98">
        <v>0</v>
      </c>
      <c r="BE2300" s="98">
        <v>0</v>
      </c>
      <c r="BF2300" s="98">
        <v>0</v>
      </c>
      <c r="BG2300" s="99">
        <f t="shared" si="406"/>
        <v>70</v>
      </c>
      <c r="BH2300" s="52">
        <f t="shared" si="415"/>
        <v>0</v>
      </c>
      <c r="BI2300" s="53">
        <f>IFERROR(IF(ROUND(V2300/((D2300+AK2300)/2),1)&lt;0,0,ROUND(V2300/((D2300+AK2300)/2),1)),0)</f>
        <v>0.1</v>
      </c>
      <c r="BJ2300" s="55" t="str">
        <f>IF(AK2300=0,"정상",IF(AP2300="악성","악성",IF(AND(BL2300&gt;3,BI2300&lt;0.5),"악성",IF(AND(AP2300="정상",BL2300&lt;=3),"정상",IF(BI2300&gt;1,"정상","부진")))))</f>
        <v>악성</v>
      </c>
      <c r="BK2300" s="54">
        <v>45170</v>
      </c>
      <c r="BL2300" s="52">
        <f t="shared" si="416"/>
        <v>37</v>
      </c>
    </row>
    <row r="2301" spans="1:64" ht="17.100000000000001" customHeight="1">
      <c r="A2301" s="58" t="s">
        <v>5</v>
      </c>
      <c r="B2301" s="57" t="s">
        <v>2775</v>
      </c>
      <c r="C2301" s="56" t="s">
        <v>2776</v>
      </c>
      <c r="D2301" s="213">
        <v>93</v>
      </c>
      <c r="E2301" s="214">
        <v>12667.904200000001</v>
      </c>
      <c r="F2301" s="215">
        <v>1178115</v>
      </c>
      <c r="G2301" s="213">
        <v>0</v>
      </c>
      <c r="H2301" s="216">
        <v>0</v>
      </c>
      <c r="I2301" s="215">
        <v>0</v>
      </c>
      <c r="J2301" s="213">
        <v>0</v>
      </c>
      <c r="K2301" s="216">
        <v>0</v>
      </c>
      <c r="L2301" s="215">
        <v>0</v>
      </c>
      <c r="M2301" s="213">
        <v>0</v>
      </c>
      <c r="N2301" s="216">
        <v>0</v>
      </c>
      <c r="O2301" s="215">
        <v>0</v>
      </c>
      <c r="P2301" s="213">
        <v>0</v>
      </c>
      <c r="Q2301" s="216">
        <v>0</v>
      </c>
      <c r="R2301" s="215">
        <v>0</v>
      </c>
      <c r="S2301" s="213">
        <v>0</v>
      </c>
      <c r="T2301" s="214">
        <v>0</v>
      </c>
      <c r="U2301" s="217">
        <v>0</v>
      </c>
      <c r="V2301" s="213">
        <v>7</v>
      </c>
      <c r="W2301" s="216">
        <v>12668</v>
      </c>
      <c r="X2301" s="215">
        <v>88676</v>
      </c>
      <c r="Y2301" s="213">
        <v>0</v>
      </c>
      <c r="Z2301" s="216">
        <v>0</v>
      </c>
      <c r="AA2301" s="215">
        <v>0</v>
      </c>
      <c r="AB2301" s="213">
        <v>5</v>
      </c>
      <c r="AC2301" s="216">
        <v>12668</v>
      </c>
      <c r="AD2301" s="215">
        <v>63340</v>
      </c>
      <c r="AE2301" s="213">
        <v>0</v>
      </c>
      <c r="AF2301" s="216">
        <v>0</v>
      </c>
      <c r="AG2301" s="215">
        <v>0</v>
      </c>
      <c r="AH2301" s="213">
        <v>12</v>
      </c>
      <c r="AI2301" s="214">
        <v>12668</v>
      </c>
      <c r="AJ2301" s="215">
        <v>152016</v>
      </c>
      <c r="AK2301" s="218">
        <v>81</v>
      </c>
      <c r="AL2301" s="214">
        <v>12667.888800000001</v>
      </c>
      <c r="AM2301" s="215">
        <v>1026099</v>
      </c>
      <c r="AN2301" s="229">
        <f t="shared" si="408"/>
        <v>3.744202941651653E-4</v>
      </c>
      <c r="AO2301" s="230">
        <f t="shared" si="409"/>
        <v>0.87096774193548387</v>
      </c>
      <c r="AP2301" s="38" t="s">
        <v>4</v>
      </c>
      <c r="AQ2301" s="38" t="str">
        <f t="shared" si="410"/>
        <v>상품</v>
      </c>
      <c r="AR2301" s="40">
        <f t="shared" si="411"/>
        <v>0</v>
      </c>
      <c r="AS2301" s="41">
        <f t="shared" si="412"/>
        <v>1026099</v>
      </c>
      <c r="AT2301" s="42">
        <f t="shared" si="413"/>
        <v>0</v>
      </c>
      <c r="AU2301" s="43">
        <f t="shared" si="414"/>
        <v>1026099</v>
      </c>
      <c r="AV2301" s="95">
        <f t="shared" si="407"/>
        <v>1026098.9928</v>
      </c>
      <c r="AW2301" s="61" t="str">
        <f t="shared" si="407"/>
        <v/>
      </c>
      <c r="AX2301" s="61" t="str">
        <f t="shared" si="407"/>
        <v/>
      </c>
      <c r="AY2301" s="61" t="str">
        <f t="shared" si="407"/>
        <v/>
      </c>
      <c r="AZ2301" s="44" t="str">
        <f t="shared" si="407"/>
        <v/>
      </c>
      <c r="BA2301" s="45"/>
      <c r="BB2301" s="97">
        <v>81</v>
      </c>
      <c r="BC2301" s="98">
        <v>0</v>
      </c>
      <c r="BD2301" s="98">
        <v>0</v>
      </c>
      <c r="BE2301" s="98">
        <v>0</v>
      </c>
      <c r="BF2301" s="98">
        <v>0</v>
      </c>
      <c r="BG2301" s="99">
        <f t="shared" si="406"/>
        <v>81</v>
      </c>
      <c r="BH2301" s="52">
        <f t="shared" si="415"/>
        <v>0</v>
      </c>
      <c r="BI2301" s="53">
        <f>IFERROR(IF(ROUND(V2301/((D2301+AK2301)/2),1)&lt;0,0,ROUND(V2301/((D2301+AK2301)/2),1)),0)</f>
        <v>0.1</v>
      </c>
      <c r="BJ2301" s="55" t="str">
        <f>IF(AK2301=0,"정상",IF(AP2301="악성","악성",IF(AND(BL2301&gt;3,BI2301&lt;0.5),"악성",IF(AND(AP2301="정상",BL2301&lt;=3),"정상",IF(BI2301&gt;1,"정상","부진")))))</f>
        <v>악성</v>
      </c>
      <c r="BK2301" s="54">
        <v>45170</v>
      </c>
      <c r="BL2301" s="52">
        <f t="shared" si="416"/>
        <v>37</v>
      </c>
    </row>
    <row r="2302" spans="1:64" ht="17.100000000000001" customHeight="1">
      <c r="A2302" s="58" t="s">
        <v>5</v>
      </c>
      <c r="B2302" s="57" t="s">
        <v>2777</v>
      </c>
      <c r="C2302" s="56" t="s">
        <v>2778</v>
      </c>
      <c r="D2302" s="213">
        <v>12</v>
      </c>
      <c r="E2302" s="214">
        <v>4500</v>
      </c>
      <c r="F2302" s="215">
        <v>54000</v>
      </c>
      <c r="G2302" s="213">
        <v>0</v>
      </c>
      <c r="H2302" s="216">
        <v>0</v>
      </c>
      <c r="I2302" s="215">
        <v>0</v>
      </c>
      <c r="J2302" s="213">
        <v>0</v>
      </c>
      <c r="K2302" s="216">
        <v>0</v>
      </c>
      <c r="L2302" s="215">
        <v>0</v>
      </c>
      <c r="M2302" s="213">
        <v>0</v>
      </c>
      <c r="N2302" s="216">
        <v>0</v>
      </c>
      <c r="O2302" s="215">
        <v>0</v>
      </c>
      <c r="P2302" s="213">
        <v>0</v>
      </c>
      <c r="Q2302" s="216">
        <v>0</v>
      </c>
      <c r="R2302" s="215">
        <v>0</v>
      </c>
      <c r="S2302" s="213">
        <v>0</v>
      </c>
      <c r="T2302" s="214">
        <v>0</v>
      </c>
      <c r="U2302" s="217">
        <v>0</v>
      </c>
      <c r="V2302" s="213">
        <v>6</v>
      </c>
      <c r="W2302" s="216">
        <v>4500</v>
      </c>
      <c r="X2302" s="215">
        <v>27000</v>
      </c>
      <c r="Y2302" s="213">
        <v>0</v>
      </c>
      <c r="Z2302" s="216">
        <v>0</v>
      </c>
      <c r="AA2302" s="215">
        <v>0</v>
      </c>
      <c r="AB2302" s="213">
        <v>6</v>
      </c>
      <c r="AC2302" s="216">
        <v>4500</v>
      </c>
      <c r="AD2302" s="215">
        <v>27000</v>
      </c>
      <c r="AE2302" s="213">
        <v>0</v>
      </c>
      <c r="AF2302" s="216">
        <v>0</v>
      </c>
      <c r="AG2302" s="215">
        <v>0</v>
      </c>
      <c r="AH2302" s="213">
        <v>12</v>
      </c>
      <c r="AI2302" s="214">
        <v>4500</v>
      </c>
      <c r="AJ2302" s="215">
        <v>54000</v>
      </c>
      <c r="AK2302" s="218">
        <v>0</v>
      </c>
      <c r="AL2302" s="214">
        <v>0</v>
      </c>
      <c r="AM2302" s="215">
        <v>0</v>
      </c>
      <c r="AN2302" s="229">
        <f t="shared" si="408"/>
        <v>0</v>
      </c>
      <c r="AO2302" s="230">
        <f t="shared" si="409"/>
        <v>0</v>
      </c>
      <c r="AP2302" s="38" t="s">
        <v>4</v>
      </c>
      <c r="AQ2302" s="38" t="str">
        <f t="shared" si="410"/>
        <v>상품</v>
      </c>
      <c r="AR2302" s="40">
        <f t="shared" si="411"/>
        <v>0</v>
      </c>
      <c r="AS2302" s="41">
        <f t="shared" si="412"/>
        <v>0</v>
      </c>
      <c r="AT2302" s="42">
        <f t="shared" si="413"/>
        <v>0</v>
      </c>
      <c r="AU2302" s="43">
        <f t="shared" si="414"/>
        <v>0</v>
      </c>
      <c r="AV2302" s="95" t="str">
        <f t="shared" si="407"/>
        <v/>
      </c>
      <c r="AW2302" s="61" t="str">
        <f t="shared" si="407"/>
        <v/>
      </c>
      <c r="AX2302" s="61" t="str">
        <f t="shared" si="407"/>
        <v/>
      </c>
      <c r="AY2302" s="61" t="str">
        <f t="shared" si="407"/>
        <v/>
      </c>
      <c r="AZ2302" s="44" t="str">
        <f t="shared" si="407"/>
        <v/>
      </c>
      <c r="BA2302" s="45"/>
      <c r="BB2302" s="97">
        <v>0</v>
      </c>
      <c r="BC2302" s="98">
        <v>0</v>
      </c>
      <c r="BD2302" s="98">
        <v>0</v>
      </c>
      <c r="BE2302" s="98">
        <v>0</v>
      </c>
      <c r="BF2302" s="98">
        <v>0</v>
      </c>
      <c r="BG2302" s="99">
        <f t="shared" si="406"/>
        <v>0</v>
      </c>
      <c r="BH2302" s="52">
        <f t="shared" si="415"/>
        <v>0</v>
      </c>
      <c r="BI2302" s="53">
        <f>IFERROR(IF(ROUND(V2302/((D2302+AK2302)/2),1)&lt;0,0,ROUND(V2302/((D2302+AK2302)/2),1)),0)</f>
        <v>1</v>
      </c>
      <c r="BJ2302" s="55" t="str">
        <f>IF(AK2302=0,"정상",IF(AP2302="악성","악성",IF(AND(BL2302&gt;3,BI2302&lt;0.5),"악성",IF(AND(AP2302="정상",BL2302&lt;=3),"정상",IF(BI2302&gt;1,"정상","부진")))))</f>
        <v>정상</v>
      </c>
      <c r="BK2302" s="54">
        <v>45170</v>
      </c>
      <c r="BL2302" s="52">
        <f t="shared" si="416"/>
        <v>37</v>
      </c>
    </row>
    <row r="2303" spans="1:64" ht="17.100000000000001" customHeight="1">
      <c r="A2303" s="58" t="s">
        <v>5</v>
      </c>
      <c r="B2303" s="57" t="s">
        <v>2779</v>
      </c>
      <c r="C2303" s="56" t="s">
        <v>2780</v>
      </c>
      <c r="D2303" s="213">
        <v>1</v>
      </c>
      <c r="E2303" s="214">
        <v>4490</v>
      </c>
      <c r="F2303" s="215">
        <v>4490</v>
      </c>
      <c r="G2303" s="213">
        <v>0</v>
      </c>
      <c r="H2303" s="216">
        <v>0</v>
      </c>
      <c r="I2303" s="215">
        <v>0</v>
      </c>
      <c r="J2303" s="213">
        <v>0</v>
      </c>
      <c r="K2303" s="216">
        <v>0</v>
      </c>
      <c r="L2303" s="215">
        <v>0</v>
      </c>
      <c r="M2303" s="213">
        <v>0</v>
      </c>
      <c r="N2303" s="216">
        <v>0</v>
      </c>
      <c r="O2303" s="215">
        <v>0</v>
      </c>
      <c r="P2303" s="213">
        <v>0</v>
      </c>
      <c r="Q2303" s="216">
        <v>0</v>
      </c>
      <c r="R2303" s="215">
        <v>0</v>
      </c>
      <c r="S2303" s="213">
        <v>0</v>
      </c>
      <c r="T2303" s="214">
        <v>0</v>
      </c>
      <c r="U2303" s="217">
        <v>0</v>
      </c>
      <c r="V2303" s="213">
        <v>0</v>
      </c>
      <c r="W2303" s="216">
        <v>0</v>
      </c>
      <c r="X2303" s="215">
        <v>0</v>
      </c>
      <c r="Y2303" s="213">
        <v>0</v>
      </c>
      <c r="Z2303" s="216">
        <v>0</v>
      </c>
      <c r="AA2303" s="215">
        <v>0</v>
      </c>
      <c r="AB2303" s="213">
        <v>1</v>
      </c>
      <c r="AC2303" s="216">
        <v>4490</v>
      </c>
      <c r="AD2303" s="215">
        <v>4490</v>
      </c>
      <c r="AE2303" s="213">
        <v>0</v>
      </c>
      <c r="AF2303" s="216">
        <v>0</v>
      </c>
      <c r="AG2303" s="215">
        <v>0</v>
      </c>
      <c r="AH2303" s="213">
        <v>1</v>
      </c>
      <c r="AI2303" s="214">
        <v>4490</v>
      </c>
      <c r="AJ2303" s="215">
        <v>4490</v>
      </c>
      <c r="AK2303" s="218">
        <v>0</v>
      </c>
      <c r="AL2303" s="214">
        <v>0</v>
      </c>
      <c r="AM2303" s="215">
        <v>0</v>
      </c>
      <c r="AN2303" s="229">
        <f t="shared" si="408"/>
        <v>0</v>
      </c>
      <c r="AO2303" s="230">
        <f t="shared" si="409"/>
        <v>0</v>
      </c>
      <c r="AP2303" s="38" t="s">
        <v>3</v>
      </c>
      <c r="AQ2303" s="38" t="str">
        <f t="shared" si="410"/>
        <v>상품</v>
      </c>
      <c r="AR2303" s="40">
        <f t="shared" si="411"/>
        <v>0</v>
      </c>
      <c r="AS2303" s="41">
        <f t="shared" si="412"/>
        <v>0</v>
      </c>
      <c r="AT2303" s="42">
        <f t="shared" si="413"/>
        <v>0</v>
      </c>
      <c r="AU2303" s="43">
        <f t="shared" si="414"/>
        <v>0</v>
      </c>
      <c r="AV2303" s="95" t="str">
        <f t="shared" si="407"/>
        <v/>
      </c>
      <c r="AW2303" s="61" t="str">
        <f t="shared" si="407"/>
        <v/>
      </c>
      <c r="AX2303" s="61" t="str">
        <f t="shared" si="407"/>
        <v/>
      </c>
      <c r="AY2303" s="61" t="str">
        <f t="shared" si="407"/>
        <v/>
      </c>
      <c r="AZ2303" s="44" t="str">
        <f t="shared" si="407"/>
        <v/>
      </c>
      <c r="BA2303" s="45"/>
      <c r="BB2303" s="97">
        <v>0</v>
      </c>
      <c r="BC2303" s="98">
        <v>0</v>
      </c>
      <c r="BD2303" s="98">
        <v>0</v>
      </c>
      <c r="BE2303" s="98">
        <v>0</v>
      </c>
      <c r="BF2303" s="98">
        <v>0</v>
      </c>
      <c r="BG2303" s="99">
        <f t="shared" si="406"/>
        <v>0</v>
      </c>
      <c r="BH2303" s="52">
        <f t="shared" si="415"/>
        <v>0</v>
      </c>
      <c r="BI2303" s="53">
        <f>IFERROR(IF(ROUND(V2303/((D2303+AK2303)/2),1)&lt;0,0,ROUND(V2303/((D2303+AK2303)/2),1)),0)</f>
        <v>0</v>
      </c>
      <c r="BJ2303" s="55" t="str">
        <f>IF(AK2303=0,"정상",IF(AP2303="악성","악성",IF(AND(BL2303&gt;3,BI2303&lt;0.5),"악성",IF(AND(AP2303="정상",BL2303&lt;=3),"정상",IF(BI2303&gt;1,"정상","부진")))))</f>
        <v>정상</v>
      </c>
      <c r="BK2303" s="54">
        <v>45170</v>
      </c>
      <c r="BL2303" s="52">
        <f t="shared" si="416"/>
        <v>37</v>
      </c>
    </row>
    <row r="2304" spans="1:64" ht="17.100000000000001" customHeight="1">
      <c r="A2304" s="58" t="s">
        <v>5</v>
      </c>
      <c r="B2304" s="57" t="s">
        <v>2781</v>
      </c>
      <c r="C2304" s="56" t="s">
        <v>2636</v>
      </c>
      <c r="D2304" s="213">
        <v>8</v>
      </c>
      <c r="E2304" s="214">
        <v>17318.375</v>
      </c>
      <c r="F2304" s="215">
        <v>138547</v>
      </c>
      <c r="G2304" s="213">
        <v>0</v>
      </c>
      <c r="H2304" s="216">
        <v>0</v>
      </c>
      <c r="I2304" s="215">
        <v>0</v>
      </c>
      <c r="J2304" s="213">
        <v>0</v>
      </c>
      <c r="K2304" s="216">
        <v>0</v>
      </c>
      <c r="L2304" s="215">
        <v>0</v>
      </c>
      <c r="M2304" s="213">
        <v>1</v>
      </c>
      <c r="N2304" s="216">
        <v>19950</v>
      </c>
      <c r="O2304" s="215">
        <v>19950</v>
      </c>
      <c r="P2304" s="213">
        <v>0</v>
      </c>
      <c r="Q2304" s="216">
        <v>0</v>
      </c>
      <c r="R2304" s="215">
        <v>0</v>
      </c>
      <c r="S2304" s="213">
        <v>1</v>
      </c>
      <c r="T2304" s="214">
        <v>19950</v>
      </c>
      <c r="U2304" s="217">
        <v>19950</v>
      </c>
      <c r="V2304" s="213">
        <v>8</v>
      </c>
      <c r="W2304" s="216">
        <v>17610.75</v>
      </c>
      <c r="X2304" s="215">
        <v>140886</v>
      </c>
      <c r="Y2304" s="213">
        <v>0</v>
      </c>
      <c r="Z2304" s="216">
        <v>0</v>
      </c>
      <c r="AA2304" s="215">
        <v>0</v>
      </c>
      <c r="AB2304" s="213">
        <v>1</v>
      </c>
      <c r="AC2304" s="216">
        <v>17611</v>
      </c>
      <c r="AD2304" s="215">
        <v>17611</v>
      </c>
      <c r="AE2304" s="213">
        <v>0</v>
      </c>
      <c r="AF2304" s="216">
        <v>0</v>
      </c>
      <c r="AG2304" s="215">
        <v>0</v>
      </c>
      <c r="AH2304" s="213">
        <v>9</v>
      </c>
      <c r="AI2304" s="214">
        <v>17610.777776999999</v>
      </c>
      <c r="AJ2304" s="215">
        <v>158497</v>
      </c>
      <c r="AK2304" s="218">
        <v>0</v>
      </c>
      <c r="AL2304" s="214">
        <v>0</v>
      </c>
      <c r="AM2304" s="215">
        <v>0</v>
      </c>
      <c r="AN2304" s="229">
        <f t="shared" si="408"/>
        <v>0</v>
      </c>
      <c r="AO2304" s="230">
        <f t="shared" si="409"/>
        <v>0</v>
      </c>
      <c r="AP2304" s="38" t="s">
        <v>4</v>
      </c>
      <c r="AQ2304" s="38" t="str">
        <f t="shared" si="410"/>
        <v>상품</v>
      </c>
      <c r="AR2304" s="40">
        <f t="shared" si="411"/>
        <v>0</v>
      </c>
      <c r="AS2304" s="41">
        <f t="shared" si="412"/>
        <v>0</v>
      </c>
      <c r="AT2304" s="42">
        <f t="shared" si="413"/>
        <v>0</v>
      </c>
      <c r="AU2304" s="43">
        <f t="shared" si="414"/>
        <v>0</v>
      </c>
      <c r="AV2304" s="95" t="str">
        <f t="shared" si="407"/>
        <v/>
      </c>
      <c r="AW2304" s="61" t="str">
        <f t="shared" si="407"/>
        <v/>
      </c>
      <c r="AX2304" s="61" t="str">
        <f t="shared" si="407"/>
        <v/>
      </c>
      <c r="AY2304" s="61" t="str">
        <f t="shared" si="407"/>
        <v/>
      </c>
      <c r="AZ2304" s="44" t="str">
        <f t="shared" si="407"/>
        <v/>
      </c>
      <c r="BA2304" s="45"/>
      <c r="BB2304" s="97">
        <v>0</v>
      </c>
      <c r="BC2304" s="98">
        <v>0</v>
      </c>
      <c r="BD2304" s="98">
        <v>0</v>
      </c>
      <c r="BE2304" s="98">
        <v>0</v>
      </c>
      <c r="BF2304" s="98">
        <v>0</v>
      </c>
      <c r="BG2304" s="99">
        <f t="shared" si="406"/>
        <v>0</v>
      </c>
      <c r="BH2304" s="52">
        <f t="shared" si="415"/>
        <v>0</v>
      </c>
      <c r="BI2304" s="53">
        <f>IFERROR(IF(ROUND(V2304/((D2304+AK2304)/2),1)&lt;0,0,ROUND(V2304/((D2304+AK2304)/2),1)),0)</f>
        <v>2</v>
      </c>
      <c r="BJ2304" s="55" t="str">
        <f>IF(AK2304=0,"정상",IF(AP2304="악성","악성",IF(AND(BL2304&gt;3,BI2304&lt;0.5),"악성",IF(AND(AP2304="정상",BL2304&lt;=3),"정상",IF(BI2304&gt;1,"정상","부진")))))</f>
        <v>정상</v>
      </c>
      <c r="BK2304" s="54">
        <v>45170</v>
      </c>
      <c r="BL2304" s="52">
        <f t="shared" si="416"/>
        <v>37</v>
      </c>
    </row>
    <row r="2305" spans="1:64" ht="17.100000000000001" customHeight="1">
      <c r="A2305" s="58" t="s">
        <v>5</v>
      </c>
      <c r="B2305" s="57" t="s">
        <v>2782</v>
      </c>
      <c r="C2305" s="56" t="s">
        <v>2638</v>
      </c>
      <c r="D2305" s="213">
        <v>31</v>
      </c>
      <c r="E2305" s="214">
        <v>15607.1111</v>
      </c>
      <c r="F2305" s="215">
        <v>483820</v>
      </c>
      <c r="G2305" s="213">
        <v>0</v>
      </c>
      <c r="H2305" s="216">
        <v>0</v>
      </c>
      <c r="I2305" s="215">
        <v>0</v>
      </c>
      <c r="J2305" s="213">
        <v>0</v>
      </c>
      <c r="K2305" s="216">
        <v>0</v>
      </c>
      <c r="L2305" s="215">
        <v>0</v>
      </c>
      <c r="M2305" s="213">
        <v>0</v>
      </c>
      <c r="N2305" s="216">
        <v>0</v>
      </c>
      <c r="O2305" s="215">
        <v>0</v>
      </c>
      <c r="P2305" s="213">
        <v>0</v>
      </c>
      <c r="Q2305" s="216">
        <v>0</v>
      </c>
      <c r="R2305" s="215">
        <v>0</v>
      </c>
      <c r="S2305" s="213">
        <v>0</v>
      </c>
      <c r="T2305" s="214">
        <v>0</v>
      </c>
      <c r="U2305" s="217">
        <v>0</v>
      </c>
      <c r="V2305" s="213">
        <v>22</v>
      </c>
      <c r="W2305" s="216">
        <v>15607.090909</v>
      </c>
      <c r="X2305" s="215">
        <v>343356</v>
      </c>
      <c r="Y2305" s="213">
        <v>0</v>
      </c>
      <c r="Z2305" s="216">
        <v>0</v>
      </c>
      <c r="AA2305" s="215">
        <v>0</v>
      </c>
      <c r="AB2305" s="213">
        <v>9</v>
      </c>
      <c r="AC2305" s="216">
        <v>15607.111111</v>
      </c>
      <c r="AD2305" s="215">
        <v>140464</v>
      </c>
      <c r="AE2305" s="213">
        <v>0</v>
      </c>
      <c r="AF2305" s="216">
        <v>0</v>
      </c>
      <c r="AG2305" s="215">
        <v>0</v>
      </c>
      <c r="AH2305" s="213">
        <v>31</v>
      </c>
      <c r="AI2305" s="214">
        <v>15607.096774</v>
      </c>
      <c r="AJ2305" s="215">
        <v>483820</v>
      </c>
      <c r="AK2305" s="218">
        <v>0</v>
      </c>
      <c r="AL2305" s="214">
        <v>0</v>
      </c>
      <c r="AM2305" s="215">
        <v>0</v>
      </c>
      <c r="AN2305" s="229">
        <f t="shared" si="408"/>
        <v>0</v>
      </c>
      <c r="AO2305" s="230">
        <f t="shared" si="409"/>
        <v>0</v>
      </c>
      <c r="AP2305" s="38" t="s">
        <v>4</v>
      </c>
      <c r="AQ2305" s="38" t="str">
        <f t="shared" si="410"/>
        <v>상품</v>
      </c>
      <c r="AR2305" s="40">
        <f t="shared" si="411"/>
        <v>0</v>
      </c>
      <c r="AS2305" s="41">
        <f t="shared" si="412"/>
        <v>0</v>
      </c>
      <c r="AT2305" s="42">
        <f t="shared" si="413"/>
        <v>0</v>
      </c>
      <c r="AU2305" s="43">
        <f t="shared" si="414"/>
        <v>0</v>
      </c>
      <c r="AV2305" s="95" t="str">
        <f t="shared" si="407"/>
        <v/>
      </c>
      <c r="AW2305" s="61" t="str">
        <f t="shared" si="407"/>
        <v/>
      </c>
      <c r="AX2305" s="61" t="str">
        <f t="shared" si="407"/>
        <v/>
      </c>
      <c r="AY2305" s="61" t="str">
        <f t="shared" si="407"/>
        <v/>
      </c>
      <c r="AZ2305" s="44" t="str">
        <f t="shared" si="407"/>
        <v/>
      </c>
      <c r="BA2305" s="45"/>
      <c r="BB2305" s="97">
        <v>0</v>
      </c>
      <c r="BC2305" s="98">
        <v>0</v>
      </c>
      <c r="BD2305" s="98">
        <v>0</v>
      </c>
      <c r="BE2305" s="98">
        <v>0</v>
      </c>
      <c r="BF2305" s="98">
        <v>0</v>
      </c>
      <c r="BG2305" s="99">
        <f t="shared" si="406"/>
        <v>0</v>
      </c>
      <c r="BH2305" s="52">
        <f t="shared" si="415"/>
        <v>0</v>
      </c>
      <c r="BI2305" s="53">
        <f>IFERROR(IF(ROUND(V2305/((D2305+AK2305)/2),1)&lt;0,0,ROUND(V2305/((D2305+AK2305)/2),1)),0)</f>
        <v>1.4</v>
      </c>
      <c r="BJ2305" s="55" t="str">
        <f>IF(AK2305=0,"정상",IF(AP2305="악성","악성",IF(AND(BL2305&gt;3,BI2305&lt;0.5),"악성",IF(AND(AP2305="정상",BL2305&lt;=3),"정상",IF(BI2305&gt;1,"정상","부진")))))</f>
        <v>정상</v>
      </c>
      <c r="BK2305" s="54">
        <v>45170</v>
      </c>
      <c r="BL2305" s="52">
        <f t="shared" si="416"/>
        <v>37</v>
      </c>
    </row>
    <row r="2306" spans="1:64" ht="17.100000000000001" customHeight="1">
      <c r="A2306" s="58" t="s">
        <v>5</v>
      </c>
      <c r="B2306" s="57" t="s">
        <v>2783</v>
      </c>
      <c r="C2306" s="56" t="s">
        <v>2642</v>
      </c>
      <c r="D2306" s="213">
        <v>79</v>
      </c>
      <c r="E2306" s="214">
        <v>11958.2111</v>
      </c>
      <c r="F2306" s="215">
        <v>944698</v>
      </c>
      <c r="G2306" s="213">
        <v>0</v>
      </c>
      <c r="H2306" s="216">
        <v>0</v>
      </c>
      <c r="I2306" s="215">
        <v>0</v>
      </c>
      <c r="J2306" s="213">
        <v>0</v>
      </c>
      <c r="K2306" s="216">
        <v>0</v>
      </c>
      <c r="L2306" s="215">
        <v>0</v>
      </c>
      <c r="M2306" s="213">
        <v>0</v>
      </c>
      <c r="N2306" s="216">
        <v>0</v>
      </c>
      <c r="O2306" s="215">
        <v>0</v>
      </c>
      <c r="P2306" s="213">
        <v>0</v>
      </c>
      <c r="Q2306" s="216">
        <v>0</v>
      </c>
      <c r="R2306" s="215">
        <v>0</v>
      </c>
      <c r="S2306" s="213">
        <v>0</v>
      </c>
      <c r="T2306" s="214">
        <v>0</v>
      </c>
      <c r="U2306" s="217">
        <v>0</v>
      </c>
      <c r="V2306" s="213">
        <v>58</v>
      </c>
      <c r="W2306" s="216">
        <v>11958.206896</v>
      </c>
      <c r="X2306" s="215">
        <v>693576</v>
      </c>
      <c r="Y2306" s="213">
        <v>0</v>
      </c>
      <c r="Z2306" s="216">
        <v>0</v>
      </c>
      <c r="AA2306" s="215">
        <v>0</v>
      </c>
      <c r="AB2306" s="213">
        <v>21</v>
      </c>
      <c r="AC2306" s="216">
        <v>11958.190476</v>
      </c>
      <c r="AD2306" s="215">
        <v>251122</v>
      </c>
      <c r="AE2306" s="213">
        <v>0</v>
      </c>
      <c r="AF2306" s="216">
        <v>0</v>
      </c>
      <c r="AG2306" s="215">
        <v>0</v>
      </c>
      <c r="AH2306" s="213">
        <v>79</v>
      </c>
      <c r="AI2306" s="214">
        <v>11958.202531000001</v>
      </c>
      <c r="AJ2306" s="215">
        <v>944698</v>
      </c>
      <c r="AK2306" s="218">
        <v>0</v>
      </c>
      <c r="AL2306" s="214">
        <v>0</v>
      </c>
      <c r="AM2306" s="215">
        <v>0</v>
      </c>
      <c r="AN2306" s="229">
        <f t="shared" si="408"/>
        <v>0</v>
      </c>
      <c r="AO2306" s="230">
        <f t="shared" si="409"/>
        <v>0</v>
      </c>
      <c r="AP2306" s="38" t="s">
        <v>4</v>
      </c>
      <c r="AQ2306" s="38" t="str">
        <f t="shared" si="410"/>
        <v>상품</v>
      </c>
      <c r="AR2306" s="40">
        <f t="shared" si="411"/>
        <v>0</v>
      </c>
      <c r="AS2306" s="41">
        <f t="shared" si="412"/>
        <v>0</v>
      </c>
      <c r="AT2306" s="42">
        <f t="shared" si="413"/>
        <v>0</v>
      </c>
      <c r="AU2306" s="43">
        <f t="shared" si="414"/>
        <v>0</v>
      </c>
      <c r="AV2306" s="95" t="str">
        <f t="shared" si="407"/>
        <v/>
      </c>
      <c r="AW2306" s="61" t="str">
        <f t="shared" si="407"/>
        <v/>
      </c>
      <c r="AX2306" s="61" t="str">
        <f t="shared" si="407"/>
        <v/>
      </c>
      <c r="AY2306" s="61" t="str">
        <f t="shared" si="407"/>
        <v/>
      </c>
      <c r="AZ2306" s="44" t="str">
        <f t="shared" si="407"/>
        <v/>
      </c>
      <c r="BA2306" s="45"/>
      <c r="BB2306" s="97">
        <v>0</v>
      </c>
      <c r="BC2306" s="98">
        <v>0</v>
      </c>
      <c r="BD2306" s="98">
        <v>0</v>
      </c>
      <c r="BE2306" s="98">
        <v>0</v>
      </c>
      <c r="BF2306" s="98">
        <v>0</v>
      </c>
      <c r="BG2306" s="99">
        <f t="shared" si="406"/>
        <v>0</v>
      </c>
      <c r="BH2306" s="52">
        <f t="shared" si="415"/>
        <v>0</v>
      </c>
      <c r="BI2306" s="53">
        <f>IFERROR(IF(ROUND(V2306/((D2306+AK2306)/2),1)&lt;0,0,ROUND(V2306/((D2306+AK2306)/2),1)),0)</f>
        <v>1.5</v>
      </c>
      <c r="BJ2306" s="55" t="str">
        <f>IF(AK2306=0,"정상",IF(AP2306="악성","악성",IF(AND(BL2306&gt;3,BI2306&lt;0.5),"악성",IF(AND(AP2306="정상",BL2306&lt;=3),"정상",IF(BI2306&gt;1,"정상","부진")))))</f>
        <v>정상</v>
      </c>
      <c r="BK2306" s="54">
        <v>45170</v>
      </c>
      <c r="BL2306" s="52">
        <f t="shared" si="416"/>
        <v>37</v>
      </c>
    </row>
    <row r="2307" spans="1:64" ht="17.100000000000001" customHeight="1">
      <c r="A2307" s="58" t="s">
        <v>5</v>
      </c>
      <c r="B2307" s="57" t="s">
        <v>2784</v>
      </c>
      <c r="C2307" s="56" t="s">
        <v>2785</v>
      </c>
      <c r="D2307" s="213">
        <v>62</v>
      </c>
      <c r="E2307" s="214">
        <v>18777.728500000001</v>
      </c>
      <c r="F2307" s="215">
        <v>1164219</v>
      </c>
      <c r="G2307" s="213">
        <v>0</v>
      </c>
      <c r="H2307" s="216">
        <v>0</v>
      </c>
      <c r="I2307" s="215">
        <v>0</v>
      </c>
      <c r="J2307" s="213">
        <v>0</v>
      </c>
      <c r="K2307" s="216">
        <v>0</v>
      </c>
      <c r="L2307" s="215">
        <v>0</v>
      </c>
      <c r="M2307" s="213">
        <v>0</v>
      </c>
      <c r="N2307" s="216">
        <v>0</v>
      </c>
      <c r="O2307" s="215">
        <v>0</v>
      </c>
      <c r="P2307" s="213">
        <v>0</v>
      </c>
      <c r="Q2307" s="216">
        <v>0</v>
      </c>
      <c r="R2307" s="215">
        <v>0</v>
      </c>
      <c r="S2307" s="213">
        <v>0</v>
      </c>
      <c r="T2307" s="214">
        <v>0</v>
      </c>
      <c r="U2307" s="217">
        <v>0</v>
      </c>
      <c r="V2307" s="213">
        <v>54</v>
      </c>
      <c r="W2307" s="216">
        <v>18777.740740000001</v>
      </c>
      <c r="X2307" s="215">
        <v>1013998</v>
      </c>
      <c r="Y2307" s="213">
        <v>0</v>
      </c>
      <c r="Z2307" s="216">
        <v>0</v>
      </c>
      <c r="AA2307" s="215">
        <v>0</v>
      </c>
      <c r="AB2307" s="213">
        <v>8</v>
      </c>
      <c r="AC2307" s="216">
        <v>18777.625</v>
      </c>
      <c r="AD2307" s="215">
        <v>150221</v>
      </c>
      <c r="AE2307" s="213">
        <v>0</v>
      </c>
      <c r="AF2307" s="216">
        <v>0</v>
      </c>
      <c r="AG2307" s="215">
        <v>0</v>
      </c>
      <c r="AH2307" s="213">
        <v>62</v>
      </c>
      <c r="AI2307" s="214">
        <v>18777.725805999999</v>
      </c>
      <c r="AJ2307" s="215">
        <v>1164219</v>
      </c>
      <c r="AK2307" s="218">
        <v>0</v>
      </c>
      <c r="AL2307" s="214">
        <v>0</v>
      </c>
      <c r="AM2307" s="215">
        <v>0</v>
      </c>
      <c r="AN2307" s="229">
        <f t="shared" si="408"/>
        <v>0</v>
      </c>
      <c r="AO2307" s="230">
        <f t="shared" si="409"/>
        <v>0</v>
      </c>
      <c r="AP2307" s="38" t="s">
        <v>4</v>
      </c>
      <c r="AQ2307" s="38" t="str">
        <f t="shared" si="410"/>
        <v>상품</v>
      </c>
      <c r="AR2307" s="40">
        <f t="shared" si="411"/>
        <v>0</v>
      </c>
      <c r="AS2307" s="41">
        <f t="shared" si="412"/>
        <v>0</v>
      </c>
      <c r="AT2307" s="42">
        <f t="shared" si="413"/>
        <v>0</v>
      </c>
      <c r="AU2307" s="43">
        <f t="shared" si="414"/>
        <v>0</v>
      </c>
      <c r="AV2307" s="95" t="str">
        <f t="shared" si="407"/>
        <v/>
      </c>
      <c r="AW2307" s="61" t="str">
        <f t="shared" si="407"/>
        <v/>
      </c>
      <c r="AX2307" s="61" t="str">
        <f t="shared" si="407"/>
        <v/>
      </c>
      <c r="AY2307" s="61" t="str">
        <f t="shared" si="407"/>
        <v/>
      </c>
      <c r="AZ2307" s="44" t="str">
        <f t="shared" si="407"/>
        <v/>
      </c>
      <c r="BA2307" s="45"/>
      <c r="BB2307" s="97">
        <v>0</v>
      </c>
      <c r="BC2307" s="98">
        <v>0</v>
      </c>
      <c r="BD2307" s="98">
        <v>0</v>
      </c>
      <c r="BE2307" s="98">
        <v>0</v>
      </c>
      <c r="BF2307" s="98">
        <v>0</v>
      </c>
      <c r="BG2307" s="99">
        <f t="shared" si="406"/>
        <v>0</v>
      </c>
      <c r="BH2307" s="52">
        <f t="shared" si="415"/>
        <v>0</v>
      </c>
      <c r="BI2307" s="53">
        <f>IFERROR(IF(ROUND(V2307/((D2307+AK2307)/2),1)&lt;0,0,ROUND(V2307/((D2307+AK2307)/2),1)),0)</f>
        <v>1.7</v>
      </c>
      <c r="BJ2307" s="55" t="str">
        <f>IF(AK2307=0,"정상",IF(AP2307="악성","악성",IF(AND(BL2307&gt;3,BI2307&lt;0.5),"악성",IF(AND(AP2307="정상",BL2307&lt;=3),"정상",IF(BI2307&gt;1,"정상","부진")))))</f>
        <v>정상</v>
      </c>
      <c r="BK2307" s="54">
        <v>45170</v>
      </c>
      <c r="BL2307" s="52">
        <f t="shared" si="416"/>
        <v>37</v>
      </c>
    </row>
    <row r="2308" spans="1:64" ht="17.100000000000001" customHeight="1">
      <c r="A2308" s="58" t="s">
        <v>5</v>
      </c>
      <c r="B2308" s="57" t="s">
        <v>2786</v>
      </c>
      <c r="C2308" s="56" t="s">
        <v>2640</v>
      </c>
      <c r="D2308" s="213">
        <v>26</v>
      </c>
      <c r="E2308" s="214">
        <v>18145.214199999999</v>
      </c>
      <c r="F2308" s="215">
        <v>471775</v>
      </c>
      <c r="G2308" s="213">
        <v>0</v>
      </c>
      <c r="H2308" s="216">
        <v>0</v>
      </c>
      <c r="I2308" s="215">
        <v>0</v>
      </c>
      <c r="J2308" s="213">
        <v>0</v>
      </c>
      <c r="K2308" s="216">
        <v>0</v>
      </c>
      <c r="L2308" s="215">
        <v>0</v>
      </c>
      <c r="M2308" s="213">
        <v>0</v>
      </c>
      <c r="N2308" s="216">
        <v>0</v>
      </c>
      <c r="O2308" s="215">
        <v>0</v>
      </c>
      <c r="P2308" s="213">
        <v>0</v>
      </c>
      <c r="Q2308" s="216">
        <v>0</v>
      </c>
      <c r="R2308" s="215">
        <v>0</v>
      </c>
      <c r="S2308" s="213">
        <v>0</v>
      </c>
      <c r="T2308" s="214">
        <v>0</v>
      </c>
      <c r="U2308" s="217">
        <v>0</v>
      </c>
      <c r="V2308" s="213">
        <v>10</v>
      </c>
      <c r="W2308" s="216">
        <v>18145.3</v>
      </c>
      <c r="X2308" s="215">
        <v>181453</v>
      </c>
      <c r="Y2308" s="213">
        <v>0</v>
      </c>
      <c r="Z2308" s="216">
        <v>0</v>
      </c>
      <c r="AA2308" s="215">
        <v>0</v>
      </c>
      <c r="AB2308" s="213">
        <v>16</v>
      </c>
      <c r="AC2308" s="216">
        <v>18145.125</v>
      </c>
      <c r="AD2308" s="215">
        <v>290322</v>
      </c>
      <c r="AE2308" s="213">
        <v>0</v>
      </c>
      <c r="AF2308" s="216">
        <v>0</v>
      </c>
      <c r="AG2308" s="215">
        <v>0</v>
      </c>
      <c r="AH2308" s="213">
        <v>26</v>
      </c>
      <c r="AI2308" s="214">
        <v>18145.192307000001</v>
      </c>
      <c r="AJ2308" s="215">
        <v>471775</v>
      </c>
      <c r="AK2308" s="218">
        <v>0</v>
      </c>
      <c r="AL2308" s="214">
        <v>0</v>
      </c>
      <c r="AM2308" s="215">
        <v>0</v>
      </c>
      <c r="AN2308" s="229">
        <f t="shared" si="408"/>
        <v>0</v>
      </c>
      <c r="AO2308" s="230">
        <f t="shared" si="409"/>
        <v>0</v>
      </c>
      <c r="AP2308" s="38" t="s">
        <v>4</v>
      </c>
      <c r="AQ2308" s="38" t="str">
        <f t="shared" si="410"/>
        <v>상품</v>
      </c>
      <c r="AR2308" s="40">
        <f t="shared" si="411"/>
        <v>0</v>
      </c>
      <c r="AS2308" s="41">
        <f t="shared" si="412"/>
        <v>0</v>
      </c>
      <c r="AT2308" s="42">
        <f t="shared" si="413"/>
        <v>0</v>
      </c>
      <c r="AU2308" s="43">
        <f t="shared" si="414"/>
        <v>0</v>
      </c>
      <c r="AV2308" s="95" t="str">
        <f t="shared" si="407"/>
        <v/>
      </c>
      <c r="AW2308" s="61" t="str">
        <f t="shared" si="407"/>
        <v/>
      </c>
      <c r="AX2308" s="61" t="str">
        <f t="shared" si="407"/>
        <v/>
      </c>
      <c r="AY2308" s="61" t="str">
        <f t="shared" si="407"/>
        <v/>
      </c>
      <c r="AZ2308" s="44" t="str">
        <f t="shared" si="407"/>
        <v/>
      </c>
      <c r="BA2308" s="45"/>
      <c r="BB2308" s="97">
        <v>0</v>
      </c>
      <c r="BC2308" s="98">
        <v>0</v>
      </c>
      <c r="BD2308" s="98">
        <v>0</v>
      </c>
      <c r="BE2308" s="98">
        <v>0</v>
      </c>
      <c r="BF2308" s="98">
        <v>0</v>
      </c>
      <c r="BG2308" s="99">
        <f t="shared" si="406"/>
        <v>0</v>
      </c>
      <c r="BH2308" s="52">
        <f t="shared" si="415"/>
        <v>0</v>
      </c>
      <c r="BI2308" s="53">
        <f>IFERROR(IF(ROUND(V2308/((D2308+AK2308)/2),1)&lt;0,0,ROUND(V2308/((D2308+AK2308)/2),1)),0)</f>
        <v>0.8</v>
      </c>
      <c r="BJ2308" s="55" t="str">
        <f>IF(AK2308=0,"정상",IF(AP2308="악성","악성",IF(AND(BL2308&gt;3,BI2308&lt;0.5),"악성",IF(AND(AP2308="정상",BL2308&lt;=3),"정상",IF(BI2308&gt;1,"정상","부진")))))</f>
        <v>정상</v>
      </c>
      <c r="BK2308" s="54">
        <v>45170</v>
      </c>
      <c r="BL2308" s="52">
        <f t="shared" si="416"/>
        <v>37</v>
      </c>
    </row>
    <row r="2309" spans="1:64" ht="17.100000000000001" customHeight="1">
      <c r="A2309" s="58" t="s">
        <v>5</v>
      </c>
      <c r="B2309" s="57" t="s">
        <v>2787</v>
      </c>
      <c r="C2309" s="56" t="s">
        <v>2788</v>
      </c>
      <c r="D2309" s="213">
        <v>227</v>
      </c>
      <c r="E2309" s="214">
        <v>4297.1004000000003</v>
      </c>
      <c r="F2309" s="215">
        <v>975441</v>
      </c>
      <c r="G2309" s="213">
        <v>0</v>
      </c>
      <c r="H2309" s="216">
        <v>0</v>
      </c>
      <c r="I2309" s="215">
        <v>0</v>
      </c>
      <c r="J2309" s="213">
        <v>0</v>
      </c>
      <c r="K2309" s="216">
        <v>0</v>
      </c>
      <c r="L2309" s="215">
        <v>0</v>
      </c>
      <c r="M2309" s="213">
        <v>4</v>
      </c>
      <c r="N2309" s="216">
        <v>4950</v>
      </c>
      <c r="O2309" s="215">
        <v>19800</v>
      </c>
      <c r="P2309" s="213">
        <v>0</v>
      </c>
      <c r="Q2309" s="216">
        <v>0</v>
      </c>
      <c r="R2309" s="215">
        <v>0</v>
      </c>
      <c r="S2309" s="213">
        <v>4</v>
      </c>
      <c r="T2309" s="214">
        <v>4950</v>
      </c>
      <c r="U2309" s="217">
        <v>19800</v>
      </c>
      <c r="V2309" s="213">
        <v>129</v>
      </c>
      <c r="W2309" s="216">
        <v>4307.379844</v>
      </c>
      <c r="X2309" s="215">
        <v>555652</v>
      </c>
      <c r="Y2309" s="213">
        <v>0</v>
      </c>
      <c r="Z2309" s="216">
        <v>0</v>
      </c>
      <c r="AA2309" s="215">
        <v>0</v>
      </c>
      <c r="AB2309" s="213">
        <v>9</v>
      </c>
      <c r="AC2309" s="216">
        <v>4309.8888880000004</v>
      </c>
      <c r="AD2309" s="215">
        <v>38789</v>
      </c>
      <c r="AE2309" s="213">
        <v>0</v>
      </c>
      <c r="AF2309" s="216">
        <v>0</v>
      </c>
      <c r="AG2309" s="215">
        <v>0</v>
      </c>
      <c r="AH2309" s="213">
        <v>138</v>
      </c>
      <c r="AI2309" s="214">
        <v>4307.5434779999996</v>
      </c>
      <c r="AJ2309" s="215">
        <v>594441</v>
      </c>
      <c r="AK2309" s="218">
        <v>93</v>
      </c>
      <c r="AL2309" s="214">
        <v>4309.6773999999996</v>
      </c>
      <c r="AM2309" s="215">
        <v>400800</v>
      </c>
      <c r="AN2309" s="229">
        <f t="shared" si="408"/>
        <v>1.4625065797880933E-4</v>
      </c>
      <c r="AO2309" s="230">
        <f t="shared" si="409"/>
        <v>0.40259740259740262</v>
      </c>
      <c r="AP2309" s="38" t="s">
        <v>4</v>
      </c>
      <c r="AQ2309" s="38" t="str">
        <f t="shared" si="410"/>
        <v>상품</v>
      </c>
      <c r="AR2309" s="40">
        <f t="shared" si="411"/>
        <v>0</v>
      </c>
      <c r="AS2309" s="41">
        <f t="shared" si="412"/>
        <v>400800</v>
      </c>
      <c r="AT2309" s="42">
        <f t="shared" si="413"/>
        <v>0</v>
      </c>
      <c r="AU2309" s="43">
        <f t="shared" si="414"/>
        <v>400800</v>
      </c>
      <c r="AV2309" s="95">
        <f t="shared" si="407"/>
        <v>400799.99819999997</v>
      </c>
      <c r="AW2309" s="61" t="str">
        <f t="shared" si="407"/>
        <v/>
      </c>
      <c r="AX2309" s="61" t="str">
        <f t="shared" si="407"/>
        <v/>
      </c>
      <c r="AY2309" s="61" t="str">
        <f t="shared" si="407"/>
        <v/>
      </c>
      <c r="AZ2309" s="44" t="str">
        <f t="shared" si="407"/>
        <v/>
      </c>
      <c r="BA2309" s="45"/>
      <c r="BB2309" s="97">
        <v>93</v>
      </c>
      <c r="BC2309" s="98">
        <v>0</v>
      </c>
      <c r="BD2309" s="98">
        <v>0</v>
      </c>
      <c r="BE2309" s="98">
        <v>0</v>
      </c>
      <c r="BF2309" s="98">
        <v>0</v>
      </c>
      <c r="BG2309" s="99">
        <f t="shared" si="406"/>
        <v>93</v>
      </c>
      <c r="BH2309" s="52">
        <f t="shared" si="415"/>
        <v>0</v>
      </c>
      <c r="BI2309" s="53">
        <f>IFERROR(IF(ROUND(V2309/((D2309+AK2309)/2),1)&lt;0,0,ROUND(V2309/((D2309+AK2309)/2),1)),0)</f>
        <v>0.8</v>
      </c>
      <c r="BJ2309" s="55" t="str">
        <f>IF(AK2309=0,"정상",IF(AP2309="악성","악성",IF(AND(BL2309&gt;3,BI2309&lt;0.5),"악성",IF(AND(AP2309="정상",BL2309&lt;=3),"정상",IF(BI2309&gt;1,"정상","부진")))))</f>
        <v>부진</v>
      </c>
      <c r="BK2309" s="54">
        <v>45170</v>
      </c>
      <c r="BL2309" s="52">
        <f t="shared" si="416"/>
        <v>37</v>
      </c>
    </row>
    <row r="2310" spans="1:64" ht="17.100000000000001" customHeight="1">
      <c r="A2310" s="58" t="s">
        <v>5</v>
      </c>
      <c r="B2310" s="57" t="s">
        <v>2789</v>
      </c>
      <c r="C2310" s="56" t="s">
        <v>2790</v>
      </c>
      <c r="D2310" s="213">
        <v>232</v>
      </c>
      <c r="E2310" s="214">
        <v>2455.2903000000001</v>
      </c>
      <c r="F2310" s="215">
        <v>569627</v>
      </c>
      <c r="G2310" s="213">
        <v>0</v>
      </c>
      <c r="H2310" s="216">
        <v>0</v>
      </c>
      <c r="I2310" s="215">
        <v>0</v>
      </c>
      <c r="J2310" s="213">
        <v>0</v>
      </c>
      <c r="K2310" s="216">
        <v>0</v>
      </c>
      <c r="L2310" s="215">
        <v>0</v>
      </c>
      <c r="M2310" s="213">
        <v>0</v>
      </c>
      <c r="N2310" s="216">
        <v>0</v>
      </c>
      <c r="O2310" s="215">
        <v>0</v>
      </c>
      <c r="P2310" s="213">
        <v>0</v>
      </c>
      <c r="Q2310" s="216">
        <v>0</v>
      </c>
      <c r="R2310" s="215">
        <v>0</v>
      </c>
      <c r="S2310" s="213">
        <v>0</v>
      </c>
      <c r="T2310" s="214">
        <v>0</v>
      </c>
      <c r="U2310" s="217">
        <v>0</v>
      </c>
      <c r="V2310" s="213">
        <v>99</v>
      </c>
      <c r="W2310" s="216">
        <v>2455.30303</v>
      </c>
      <c r="X2310" s="215">
        <v>243075</v>
      </c>
      <c r="Y2310" s="213">
        <v>0</v>
      </c>
      <c r="Z2310" s="216">
        <v>0</v>
      </c>
      <c r="AA2310" s="215">
        <v>0</v>
      </c>
      <c r="AB2310" s="213">
        <v>3</v>
      </c>
      <c r="AC2310" s="216">
        <v>2455.6666660000001</v>
      </c>
      <c r="AD2310" s="215">
        <v>7367</v>
      </c>
      <c r="AE2310" s="213">
        <v>0</v>
      </c>
      <c r="AF2310" s="216">
        <v>0</v>
      </c>
      <c r="AG2310" s="215">
        <v>0</v>
      </c>
      <c r="AH2310" s="213">
        <v>102</v>
      </c>
      <c r="AI2310" s="214">
        <v>2455.313725</v>
      </c>
      <c r="AJ2310" s="215">
        <v>250442</v>
      </c>
      <c r="AK2310" s="218">
        <v>130</v>
      </c>
      <c r="AL2310" s="214">
        <v>2455.2692000000002</v>
      </c>
      <c r="AM2310" s="215">
        <v>319185</v>
      </c>
      <c r="AN2310" s="229">
        <f t="shared" si="408"/>
        <v>1.1646960146448665E-4</v>
      </c>
      <c r="AO2310" s="230">
        <f t="shared" si="409"/>
        <v>0.56034482758620685</v>
      </c>
      <c r="AP2310" s="38" t="s">
        <v>4</v>
      </c>
      <c r="AQ2310" s="38" t="str">
        <f t="shared" si="410"/>
        <v>상품</v>
      </c>
      <c r="AR2310" s="40">
        <f t="shared" si="411"/>
        <v>0</v>
      </c>
      <c r="AS2310" s="41">
        <f t="shared" si="412"/>
        <v>319185</v>
      </c>
      <c r="AT2310" s="42">
        <f t="shared" si="413"/>
        <v>0</v>
      </c>
      <c r="AU2310" s="43">
        <f t="shared" si="414"/>
        <v>319185</v>
      </c>
      <c r="AV2310" s="95">
        <f t="shared" si="407"/>
        <v>319184.99600000004</v>
      </c>
      <c r="AW2310" s="61" t="str">
        <f t="shared" si="407"/>
        <v/>
      </c>
      <c r="AX2310" s="61" t="str">
        <f t="shared" si="407"/>
        <v/>
      </c>
      <c r="AY2310" s="61" t="str">
        <f t="shared" si="407"/>
        <v/>
      </c>
      <c r="AZ2310" s="44" t="str">
        <f t="shared" si="407"/>
        <v/>
      </c>
      <c r="BA2310" s="45"/>
      <c r="BB2310" s="97">
        <v>130</v>
      </c>
      <c r="BC2310" s="98">
        <v>0</v>
      </c>
      <c r="BD2310" s="98">
        <v>0</v>
      </c>
      <c r="BE2310" s="98">
        <v>0</v>
      </c>
      <c r="BF2310" s="98">
        <v>0</v>
      </c>
      <c r="BG2310" s="99">
        <f t="shared" si="406"/>
        <v>130</v>
      </c>
      <c r="BH2310" s="52">
        <f t="shared" si="415"/>
        <v>0</v>
      </c>
      <c r="BI2310" s="53">
        <f>IFERROR(IF(ROUND(V2310/((D2310+AK2310)/2),1)&lt;0,0,ROUND(V2310/((D2310+AK2310)/2),1)),0)</f>
        <v>0.5</v>
      </c>
      <c r="BJ2310" s="55" t="str">
        <f>IF(AK2310=0,"정상",IF(AP2310="악성","악성",IF(AND(BL2310&gt;3,BI2310&lt;0.5),"악성",IF(AND(AP2310="정상",BL2310&lt;=3),"정상",IF(BI2310&gt;1,"정상","부진")))))</f>
        <v>부진</v>
      </c>
      <c r="BK2310" s="54">
        <v>45170</v>
      </c>
      <c r="BL2310" s="52">
        <f t="shared" si="416"/>
        <v>37</v>
      </c>
    </row>
    <row r="2311" spans="1:64" ht="17.100000000000001" customHeight="1">
      <c r="A2311" s="58" t="s">
        <v>5</v>
      </c>
      <c r="B2311" s="57" t="s">
        <v>2791</v>
      </c>
      <c r="C2311" s="56" t="s">
        <v>2792</v>
      </c>
      <c r="D2311" s="213">
        <v>55</v>
      </c>
      <c r="E2311" s="214">
        <v>7227.2332999999999</v>
      </c>
      <c r="F2311" s="215">
        <v>397497</v>
      </c>
      <c r="G2311" s="213">
        <v>0</v>
      </c>
      <c r="H2311" s="216">
        <v>0</v>
      </c>
      <c r="I2311" s="215">
        <v>0</v>
      </c>
      <c r="J2311" s="213">
        <v>0</v>
      </c>
      <c r="K2311" s="216">
        <v>0</v>
      </c>
      <c r="L2311" s="215">
        <v>0</v>
      </c>
      <c r="M2311" s="213">
        <v>0</v>
      </c>
      <c r="N2311" s="216">
        <v>0</v>
      </c>
      <c r="O2311" s="215">
        <v>0</v>
      </c>
      <c r="P2311" s="213">
        <v>0</v>
      </c>
      <c r="Q2311" s="216">
        <v>0</v>
      </c>
      <c r="R2311" s="215">
        <v>0</v>
      </c>
      <c r="S2311" s="213">
        <v>0</v>
      </c>
      <c r="T2311" s="214">
        <v>0</v>
      </c>
      <c r="U2311" s="217">
        <v>0</v>
      </c>
      <c r="V2311" s="213">
        <v>50</v>
      </c>
      <c r="W2311" s="216">
        <v>7227.22</v>
      </c>
      <c r="X2311" s="215">
        <v>361361</v>
      </c>
      <c r="Y2311" s="213">
        <v>0</v>
      </c>
      <c r="Z2311" s="216">
        <v>0</v>
      </c>
      <c r="AA2311" s="215">
        <v>0</v>
      </c>
      <c r="AB2311" s="213">
        <v>5</v>
      </c>
      <c r="AC2311" s="216">
        <v>7227.2</v>
      </c>
      <c r="AD2311" s="215">
        <v>36136</v>
      </c>
      <c r="AE2311" s="213">
        <v>0</v>
      </c>
      <c r="AF2311" s="216">
        <v>0</v>
      </c>
      <c r="AG2311" s="215">
        <v>0</v>
      </c>
      <c r="AH2311" s="213">
        <v>55</v>
      </c>
      <c r="AI2311" s="214">
        <v>7227.2181810000002</v>
      </c>
      <c r="AJ2311" s="215">
        <v>397497</v>
      </c>
      <c r="AK2311" s="218">
        <v>0</v>
      </c>
      <c r="AL2311" s="214">
        <v>0</v>
      </c>
      <c r="AM2311" s="215">
        <v>0</v>
      </c>
      <c r="AN2311" s="229">
        <f t="shared" si="408"/>
        <v>0</v>
      </c>
      <c r="AO2311" s="230">
        <f t="shared" si="409"/>
        <v>0</v>
      </c>
      <c r="AP2311" s="38" t="s">
        <v>4</v>
      </c>
      <c r="AQ2311" s="38" t="str">
        <f t="shared" si="410"/>
        <v>상품</v>
      </c>
      <c r="AR2311" s="40">
        <f t="shared" si="411"/>
        <v>0</v>
      </c>
      <c r="AS2311" s="41">
        <f t="shared" si="412"/>
        <v>0</v>
      </c>
      <c r="AT2311" s="42">
        <f t="shared" si="413"/>
        <v>0</v>
      </c>
      <c r="AU2311" s="43">
        <f t="shared" si="414"/>
        <v>0</v>
      </c>
      <c r="AV2311" s="95" t="str">
        <f t="shared" si="407"/>
        <v/>
      </c>
      <c r="AW2311" s="61" t="str">
        <f t="shared" si="407"/>
        <v/>
      </c>
      <c r="AX2311" s="61" t="str">
        <f t="shared" si="407"/>
        <v/>
      </c>
      <c r="AY2311" s="61" t="str">
        <f t="shared" si="407"/>
        <v/>
      </c>
      <c r="AZ2311" s="44" t="str">
        <f t="shared" si="407"/>
        <v/>
      </c>
      <c r="BA2311" s="45"/>
      <c r="BB2311" s="97">
        <v>0</v>
      </c>
      <c r="BC2311" s="98">
        <v>0</v>
      </c>
      <c r="BD2311" s="98">
        <v>0</v>
      </c>
      <c r="BE2311" s="98">
        <v>0</v>
      </c>
      <c r="BF2311" s="98">
        <v>0</v>
      </c>
      <c r="BG2311" s="99">
        <f t="shared" si="406"/>
        <v>0</v>
      </c>
      <c r="BH2311" s="52">
        <f t="shared" si="415"/>
        <v>0</v>
      </c>
      <c r="BI2311" s="53">
        <f>IFERROR(IF(ROUND(V2311/((D2311+AK2311)/2),1)&lt;0,0,ROUND(V2311/((D2311+AK2311)/2),1)),0)</f>
        <v>1.8</v>
      </c>
      <c r="BJ2311" s="55" t="str">
        <f>IF(AK2311=0,"정상",IF(AP2311="악성","악성",IF(AND(BL2311&gt;3,BI2311&lt;0.5),"악성",IF(AND(AP2311="정상",BL2311&lt;=3),"정상",IF(BI2311&gt;1,"정상","부진")))))</f>
        <v>정상</v>
      </c>
      <c r="BK2311" s="54">
        <v>45170</v>
      </c>
      <c r="BL2311" s="52">
        <f t="shared" si="416"/>
        <v>37</v>
      </c>
    </row>
    <row r="2312" spans="1:64" ht="17.100000000000001" customHeight="1">
      <c r="A2312" s="58" t="s">
        <v>5</v>
      </c>
      <c r="B2312" s="57" t="s">
        <v>2793</v>
      </c>
      <c r="C2312" s="56" t="s">
        <v>2794</v>
      </c>
      <c r="D2312" s="213">
        <v>23</v>
      </c>
      <c r="E2312" s="214">
        <v>7093.7915999999996</v>
      </c>
      <c r="F2312" s="215">
        <v>163157</v>
      </c>
      <c r="G2312" s="213">
        <v>0</v>
      </c>
      <c r="H2312" s="216">
        <v>0</v>
      </c>
      <c r="I2312" s="215">
        <v>0</v>
      </c>
      <c r="J2312" s="213">
        <v>0</v>
      </c>
      <c r="K2312" s="216">
        <v>0</v>
      </c>
      <c r="L2312" s="215">
        <v>0</v>
      </c>
      <c r="M2312" s="213">
        <v>0</v>
      </c>
      <c r="N2312" s="216">
        <v>0</v>
      </c>
      <c r="O2312" s="215">
        <v>0</v>
      </c>
      <c r="P2312" s="213">
        <v>0</v>
      </c>
      <c r="Q2312" s="216">
        <v>0</v>
      </c>
      <c r="R2312" s="215">
        <v>0</v>
      </c>
      <c r="S2312" s="213">
        <v>0</v>
      </c>
      <c r="T2312" s="214">
        <v>0</v>
      </c>
      <c r="U2312" s="217">
        <v>0</v>
      </c>
      <c r="V2312" s="213">
        <v>9</v>
      </c>
      <c r="W2312" s="216">
        <v>7094</v>
      </c>
      <c r="X2312" s="215">
        <v>63846</v>
      </c>
      <c r="Y2312" s="213">
        <v>0</v>
      </c>
      <c r="Z2312" s="216">
        <v>0</v>
      </c>
      <c r="AA2312" s="215">
        <v>0</v>
      </c>
      <c r="AB2312" s="213">
        <v>14</v>
      </c>
      <c r="AC2312" s="216">
        <v>7093.6428569999998</v>
      </c>
      <c r="AD2312" s="215">
        <v>99311</v>
      </c>
      <c r="AE2312" s="213">
        <v>0</v>
      </c>
      <c r="AF2312" s="216">
        <v>0</v>
      </c>
      <c r="AG2312" s="215">
        <v>0</v>
      </c>
      <c r="AH2312" s="213">
        <v>23</v>
      </c>
      <c r="AI2312" s="214">
        <v>7093.7826080000004</v>
      </c>
      <c r="AJ2312" s="215">
        <v>163157</v>
      </c>
      <c r="AK2312" s="218">
        <v>0</v>
      </c>
      <c r="AL2312" s="214">
        <v>0</v>
      </c>
      <c r="AM2312" s="215">
        <v>0</v>
      </c>
      <c r="AN2312" s="229">
        <f t="shared" si="408"/>
        <v>0</v>
      </c>
      <c r="AO2312" s="230">
        <f t="shared" si="409"/>
        <v>0</v>
      </c>
      <c r="AP2312" s="38" t="s">
        <v>4</v>
      </c>
      <c r="AQ2312" s="38" t="str">
        <f t="shared" si="410"/>
        <v>상품</v>
      </c>
      <c r="AR2312" s="40">
        <f t="shared" si="411"/>
        <v>0</v>
      </c>
      <c r="AS2312" s="41">
        <f t="shared" si="412"/>
        <v>0</v>
      </c>
      <c r="AT2312" s="42">
        <f t="shared" si="413"/>
        <v>0</v>
      </c>
      <c r="AU2312" s="43">
        <f t="shared" si="414"/>
        <v>0</v>
      </c>
      <c r="AV2312" s="95" t="str">
        <f t="shared" si="407"/>
        <v/>
      </c>
      <c r="AW2312" s="61" t="str">
        <f t="shared" si="407"/>
        <v/>
      </c>
      <c r="AX2312" s="61" t="str">
        <f t="shared" si="407"/>
        <v/>
      </c>
      <c r="AY2312" s="61" t="str">
        <f t="shared" si="407"/>
        <v/>
      </c>
      <c r="AZ2312" s="44" t="str">
        <f t="shared" si="407"/>
        <v/>
      </c>
      <c r="BA2312" s="45"/>
      <c r="BB2312" s="97">
        <v>0</v>
      </c>
      <c r="BC2312" s="98">
        <v>0</v>
      </c>
      <c r="BD2312" s="98">
        <v>0</v>
      </c>
      <c r="BE2312" s="98">
        <v>0</v>
      </c>
      <c r="BF2312" s="98">
        <v>0</v>
      </c>
      <c r="BG2312" s="99">
        <f t="shared" si="406"/>
        <v>0</v>
      </c>
      <c r="BH2312" s="52">
        <f t="shared" si="415"/>
        <v>0</v>
      </c>
      <c r="BI2312" s="53">
        <f>IFERROR(IF(ROUND(V2312/((D2312+AK2312)/2),1)&lt;0,0,ROUND(V2312/((D2312+AK2312)/2),1)),0)</f>
        <v>0.8</v>
      </c>
      <c r="BJ2312" s="55" t="str">
        <f>IF(AK2312=0,"정상",IF(AP2312="악성","악성",IF(AND(BL2312&gt;3,BI2312&lt;0.5),"악성",IF(AND(AP2312="정상",BL2312&lt;=3),"정상",IF(BI2312&gt;1,"정상","부진")))))</f>
        <v>정상</v>
      </c>
      <c r="BK2312" s="54">
        <v>45170</v>
      </c>
      <c r="BL2312" s="52">
        <f t="shared" si="416"/>
        <v>37</v>
      </c>
    </row>
    <row r="2313" spans="1:64" ht="17.100000000000001" customHeight="1">
      <c r="A2313" s="58" t="s">
        <v>5</v>
      </c>
      <c r="B2313" s="57" t="s">
        <v>2795</v>
      </c>
      <c r="C2313" s="56" t="s">
        <v>2796</v>
      </c>
      <c r="D2313" s="213">
        <v>54</v>
      </c>
      <c r="E2313" s="214">
        <v>7227.1818000000003</v>
      </c>
      <c r="F2313" s="215">
        <v>390267</v>
      </c>
      <c r="G2313" s="213">
        <v>0</v>
      </c>
      <c r="H2313" s="216">
        <v>0</v>
      </c>
      <c r="I2313" s="215">
        <v>0</v>
      </c>
      <c r="J2313" s="213">
        <v>0</v>
      </c>
      <c r="K2313" s="216">
        <v>0</v>
      </c>
      <c r="L2313" s="215">
        <v>0</v>
      </c>
      <c r="M2313" s="213">
        <v>0</v>
      </c>
      <c r="N2313" s="216">
        <v>0</v>
      </c>
      <c r="O2313" s="215">
        <v>0</v>
      </c>
      <c r="P2313" s="213">
        <v>0</v>
      </c>
      <c r="Q2313" s="216">
        <v>0</v>
      </c>
      <c r="R2313" s="215">
        <v>0</v>
      </c>
      <c r="S2313" s="213">
        <v>0</v>
      </c>
      <c r="T2313" s="214">
        <v>0</v>
      </c>
      <c r="U2313" s="217">
        <v>0</v>
      </c>
      <c r="V2313" s="213">
        <v>5</v>
      </c>
      <c r="W2313" s="216">
        <v>7227.8</v>
      </c>
      <c r="X2313" s="215">
        <v>36139</v>
      </c>
      <c r="Y2313" s="213">
        <v>0</v>
      </c>
      <c r="Z2313" s="216">
        <v>0</v>
      </c>
      <c r="AA2313" s="215">
        <v>0</v>
      </c>
      <c r="AB2313" s="213">
        <v>0</v>
      </c>
      <c r="AC2313" s="216">
        <v>0</v>
      </c>
      <c r="AD2313" s="215">
        <v>0</v>
      </c>
      <c r="AE2313" s="213">
        <v>0</v>
      </c>
      <c r="AF2313" s="216">
        <v>0</v>
      </c>
      <c r="AG2313" s="215">
        <v>0</v>
      </c>
      <c r="AH2313" s="213">
        <v>5</v>
      </c>
      <c r="AI2313" s="214">
        <v>7227.8</v>
      </c>
      <c r="AJ2313" s="215">
        <v>36139</v>
      </c>
      <c r="AK2313" s="218">
        <v>49</v>
      </c>
      <c r="AL2313" s="214">
        <v>7227.1019999999999</v>
      </c>
      <c r="AM2313" s="215">
        <v>354128</v>
      </c>
      <c r="AN2313" s="229">
        <f t="shared" si="408"/>
        <v>1.2922019213752441E-4</v>
      </c>
      <c r="AO2313" s="230">
        <f t="shared" si="409"/>
        <v>0.90740740740740744</v>
      </c>
      <c r="AP2313" s="38" t="s">
        <v>4</v>
      </c>
      <c r="AQ2313" s="38" t="str">
        <f t="shared" si="410"/>
        <v>상품</v>
      </c>
      <c r="AR2313" s="40">
        <f t="shared" si="411"/>
        <v>0</v>
      </c>
      <c r="AS2313" s="41">
        <f t="shared" si="412"/>
        <v>354128</v>
      </c>
      <c r="AT2313" s="42">
        <f t="shared" si="413"/>
        <v>0</v>
      </c>
      <c r="AU2313" s="43">
        <f t="shared" si="414"/>
        <v>354128</v>
      </c>
      <c r="AV2313" s="95">
        <f t="shared" si="407"/>
        <v>354127.99800000002</v>
      </c>
      <c r="AW2313" s="61" t="str">
        <f t="shared" si="407"/>
        <v/>
      </c>
      <c r="AX2313" s="61" t="str">
        <f t="shared" si="407"/>
        <v/>
      </c>
      <c r="AY2313" s="61" t="str">
        <f t="shared" si="407"/>
        <v/>
      </c>
      <c r="AZ2313" s="44" t="str">
        <f t="shared" si="407"/>
        <v/>
      </c>
      <c r="BA2313" s="45"/>
      <c r="BB2313" s="97">
        <v>49</v>
      </c>
      <c r="BC2313" s="98">
        <v>0</v>
      </c>
      <c r="BD2313" s="98">
        <v>0</v>
      </c>
      <c r="BE2313" s="98">
        <v>0</v>
      </c>
      <c r="BF2313" s="98">
        <v>0</v>
      </c>
      <c r="BG2313" s="99">
        <f t="shared" si="406"/>
        <v>49</v>
      </c>
      <c r="BH2313" s="52">
        <f t="shared" si="415"/>
        <v>0</v>
      </c>
      <c r="BI2313" s="53">
        <f>IFERROR(IF(ROUND(V2313/((D2313+AK2313)/2),1)&lt;0,0,ROUND(V2313/((D2313+AK2313)/2),1)),0)</f>
        <v>0.1</v>
      </c>
      <c r="BJ2313" s="55" t="str">
        <f>IF(AK2313=0,"정상",IF(AP2313="악성","악성",IF(AND(BL2313&gt;3,BI2313&lt;0.5),"악성",IF(AND(AP2313="정상",BL2313&lt;=3),"정상",IF(BI2313&gt;1,"정상","부진")))))</f>
        <v>악성</v>
      </c>
      <c r="BK2313" s="54">
        <v>45170</v>
      </c>
      <c r="BL2313" s="52">
        <f t="shared" si="416"/>
        <v>37</v>
      </c>
    </row>
    <row r="2314" spans="1:64" ht="17.100000000000001" customHeight="1">
      <c r="A2314" s="58" t="s">
        <v>5</v>
      </c>
      <c r="B2314" s="57" t="s">
        <v>2797</v>
      </c>
      <c r="C2314" s="56" t="s">
        <v>2798</v>
      </c>
      <c r="D2314" s="213">
        <v>12</v>
      </c>
      <c r="E2314" s="214">
        <v>7227.1427999999996</v>
      </c>
      <c r="F2314" s="215">
        <v>86725</v>
      </c>
      <c r="G2314" s="213">
        <v>0</v>
      </c>
      <c r="H2314" s="216">
        <v>0</v>
      </c>
      <c r="I2314" s="215">
        <v>0</v>
      </c>
      <c r="J2314" s="213">
        <v>0</v>
      </c>
      <c r="K2314" s="216">
        <v>0</v>
      </c>
      <c r="L2314" s="215">
        <v>0</v>
      </c>
      <c r="M2314" s="213">
        <v>0</v>
      </c>
      <c r="N2314" s="216">
        <v>0</v>
      </c>
      <c r="O2314" s="215">
        <v>0</v>
      </c>
      <c r="P2314" s="213">
        <v>0</v>
      </c>
      <c r="Q2314" s="216">
        <v>0</v>
      </c>
      <c r="R2314" s="215">
        <v>0</v>
      </c>
      <c r="S2314" s="213">
        <v>0</v>
      </c>
      <c r="T2314" s="214">
        <v>0</v>
      </c>
      <c r="U2314" s="217">
        <v>0</v>
      </c>
      <c r="V2314" s="213">
        <v>5</v>
      </c>
      <c r="W2314" s="216">
        <v>7227.2</v>
      </c>
      <c r="X2314" s="215">
        <v>36136</v>
      </c>
      <c r="Y2314" s="213">
        <v>0</v>
      </c>
      <c r="Z2314" s="216">
        <v>0</v>
      </c>
      <c r="AA2314" s="215">
        <v>0</v>
      </c>
      <c r="AB2314" s="213">
        <v>7</v>
      </c>
      <c r="AC2314" s="216">
        <v>7227</v>
      </c>
      <c r="AD2314" s="215">
        <v>50589</v>
      </c>
      <c r="AE2314" s="213">
        <v>0</v>
      </c>
      <c r="AF2314" s="216">
        <v>0</v>
      </c>
      <c r="AG2314" s="215">
        <v>0</v>
      </c>
      <c r="AH2314" s="213">
        <v>12</v>
      </c>
      <c r="AI2314" s="214">
        <v>7227.0833329999996</v>
      </c>
      <c r="AJ2314" s="215">
        <v>86725</v>
      </c>
      <c r="AK2314" s="218">
        <v>0</v>
      </c>
      <c r="AL2314" s="214">
        <v>0</v>
      </c>
      <c r="AM2314" s="215">
        <v>0</v>
      </c>
      <c r="AN2314" s="229">
        <f t="shared" si="408"/>
        <v>0</v>
      </c>
      <c r="AO2314" s="230">
        <f t="shared" si="409"/>
        <v>0</v>
      </c>
      <c r="AP2314" s="38" t="s">
        <v>4</v>
      </c>
      <c r="AQ2314" s="38" t="str">
        <f t="shared" si="410"/>
        <v>상품</v>
      </c>
      <c r="AR2314" s="40">
        <f t="shared" si="411"/>
        <v>0</v>
      </c>
      <c r="AS2314" s="41">
        <f t="shared" si="412"/>
        <v>0</v>
      </c>
      <c r="AT2314" s="42">
        <f t="shared" si="413"/>
        <v>0</v>
      </c>
      <c r="AU2314" s="43">
        <f t="shared" si="414"/>
        <v>0</v>
      </c>
      <c r="AV2314" s="95" t="str">
        <f t="shared" si="407"/>
        <v/>
      </c>
      <c r="AW2314" s="61" t="str">
        <f t="shared" si="407"/>
        <v/>
      </c>
      <c r="AX2314" s="61" t="str">
        <f t="shared" si="407"/>
        <v/>
      </c>
      <c r="AY2314" s="61" t="str">
        <f t="shared" si="407"/>
        <v/>
      </c>
      <c r="AZ2314" s="44" t="str">
        <f t="shared" si="407"/>
        <v/>
      </c>
      <c r="BA2314" s="45"/>
      <c r="BB2314" s="97">
        <v>0</v>
      </c>
      <c r="BC2314" s="98">
        <v>0</v>
      </c>
      <c r="BD2314" s="98">
        <v>0</v>
      </c>
      <c r="BE2314" s="98">
        <v>0</v>
      </c>
      <c r="BF2314" s="98">
        <v>0</v>
      </c>
      <c r="BG2314" s="99">
        <f t="shared" si="406"/>
        <v>0</v>
      </c>
      <c r="BH2314" s="52">
        <f t="shared" si="415"/>
        <v>0</v>
      </c>
      <c r="BI2314" s="53">
        <f>IFERROR(IF(ROUND(V2314/((D2314+AK2314)/2),1)&lt;0,0,ROUND(V2314/((D2314+AK2314)/2),1)),0)</f>
        <v>0.8</v>
      </c>
      <c r="BJ2314" s="55" t="str">
        <f>IF(AK2314=0,"정상",IF(AP2314="악성","악성",IF(AND(BL2314&gt;3,BI2314&lt;0.5),"악성",IF(AND(AP2314="정상",BL2314&lt;=3),"정상",IF(BI2314&gt;1,"정상","부진")))))</f>
        <v>정상</v>
      </c>
      <c r="BK2314" s="54">
        <v>45170</v>
      </c>
      <c r="BL2314" s="52">
        <f t="shared" si="416"/>
        <v>37</v>
      </c>
    </row>
    <row r="2315" spans="1:64" ht="17.100000000000001" customHeight="1">
      <c r="A2315" s="58" t="s">
        <v>5</v>
      </c>
      <c r="B2315" s="57" t="s">
        <v>2799</v>
      </c>
      <c r="C2315" s="56" t="s">
        <v>2800</v>
      </c>
      <c r="D2315" s="213">
        <v>41</v>
      </c>
      <c r="E2315" s="214">
        <v>7227.1859999999997</v>
      </c>
      <c r="F2315" s="215">
        <v>296314</v>
      </c>
      <c r="G2315" s="213">
        <v>0</v>
      </c>
      <c r="H2315" s="216">
        <v>0</v>
      </c>
      <c r="I2315" s="215">
        <v>0</v>
      </c>
      <c r="J2315" s="213">
        <v>0</v>
      </c>
      <c r="K2315" s="216">
        <v>0</v>
      </c>
      <c r="L2315" s="215">
        <v>0</v>
      </c>
      <c r="M2315" s="213">
        <v>0</v>
      </c>
      <c r="N2315" s="216">
        <v>0</v>
      </c>
      <c r="O2315" s="215">
        <v>0</v>
      </c>
      <c r="P2315" s="213">
        <v>0</v>
      </c>
      <c r="Q2315" s="216">
        <v>0</v>
      </c>
      <c r="R2315" s="215">
        <v>0</v>
      </c>
      <c r="S2315" s="213">
        <v>0</v>
      </c>
      <c r="T2315" s="214">
        <v>0</v>
      </c>
      <c r="U2315" s="217">
        <v>0</v>
      </c>
      <c r="V2315" s="213">
        <v>13</v>
      </c>
      <c r="W2315" s="216">
        <v>7227.3076920000003</v>
      </c>
      <c r="X2315" s="215">
        <v>93955</v>
      </c>
      <c r="Y2315" s="213">
        <v>0</v>
      </c>
      <c r="Z2315" s="216">
        <v>0</v>
      </c>
      <c r="AA2315" s="215">
        <v>0</v>
      </c>
      <c r="AB2315" s="213">
        <v>0</v>
      </c>
      <c r="AC2315" s="216">
        <v>0</v>
      </c>
      <c r="AD2315" s="215">
        <v>0</v>
      </c>
      <c r="AE2315" s="213">
        <v>0</v>
      </c>
      <c r="AF2315" s="216">
        <v>0</v>
      </c>
      <c r="AG2315" s="215">
        <v>0</v>
      </c>
      <c r="AH2315" s="213">
        <v>13</v>
      </c>
      <c r="AI2315" s="214">
        <v>7227.3076920000003</v>
      </c>
      <c r="AJ2315" s="215">
        <v>93955</v>
      </c>
      <c r="AK2315" s="218">
        <v>28</v>
      </c>
      <c r="AL2315" s="214">
        <v>7227.1071000000002</v>
      </c>
      <c r="AM2315" s="215">
        <v>202359</v>
      </c>
      <c r="AN2315" s="229">
        <f t="shared" si="408"/>
        <v>7.3840161920992698E-5</v>
      </c>
      <c r="AO2315" s="230">
        <f t="shared" si="409"/>
        <v>0.68292682926829273</v>
      </c>
      <c r="AP2315" s="38" t="s">
        <v>4</v>
      </c>
      <c r="AQ2315" s="38" t="str">
        <f t="shared" si="410"/>
        <v>상품</v>
      </c>
      <c r="AR2315" s="40">
        <f t="shared" si="411"/>
        <v>0</v>
      </c>
      <c r="AS2315" s="41">
        <f t="shared" si="412"/>
        <v>202359</v>
      </c>
      <c r="AT2315" s="42">
        <f t="shared" si="413"/>
        <v>0</v>
      </c>
      <c r="AU2315" s="43">
        <f t="shared" si="414"/>
        <v>202359</v>
      </c>
      <c r="AV2315" s="95">
        <f t="shared" si="407"/>
        <v>202358.9988</v>
      </c>
      <c r="AW2315" s="61" t="str">
        <f t="shared" si="407"/>
        <v/>
      </c>
      <c r="AX2315" s="61" t="str">
        <f t="shared" si="407"/>
        <v/>
      </c>
      <c r="AY2315" s="61" t="str">
        <f t="shared" si="407"/>
        <v/>
      </c>
      <c r="AZ2315" s="44" t="str">
        <f t="shared" si="407"/>
        <v/>
      </c>
      <c r="BA2315" s="45"/>
      <c r="BB2315" s="97">
        <v>28</v>
      </c>
      <c r="BC2315" s="98">
        <v>0</v>
      </c>
      <c r="BD2315" s="98">
        <v>0</v>
      </c>
      <c r="BE2315" s="98">
        <v>0</v>
      </c>
      <c r="BF2315" s="98">
        <v>0</v>
      </c>
      <c r="BG2315" s="99">
        <f t="shared" ref="BG2315:BG2378" si="417">+SUM(BB2315:BF2315)</f>
        <v>28</v>
      </c>
      <c r="BH2315" s="52">
        <f t="shared" si="415"/>
        <v>0</v>
      </c>
      <c r="BI2315" s="53">
        <f>IFERROR(IF(ROUND(V2315/((D2315+AK2315)/2),1)&lt;0,0,ROUND(V2315/((D2315+AK2315)/2),1)),0)</f>
        <v>0.4</v>
      </c>
      <c r="BJ2315" s="55" t="str">
        <f>IF(AK2315=0,"정상",IF(AP2315="악성","악성",IF(AND(BL2315&gt;3,BI2315&lt;0.5),"악성",IF(AND(AP2315="정상",BL2315&lt;=3),"정상",IF(BI2315&gt;1,"정상","부진")))))</f>
        <v>악성</v>
      </c>
      <c r="BK2315" s="54">
        <v>45170</v>
      </c>
      <c r="BL2315" s="52">
        <f t="shared" si="416"/>
        <v>37</v>
      </c>
    </row>
    <row r="2316" spans="1:64" ht="17.100000000000001" customHeight="1">
      <c r="A2316" s="58" t="s">
        <v>5</v>
      </c>
      <c r="B2316" s="57" t="s">
        <v>2801</v>
      </c>
      <c r="C2316" s="56" t="s">
        <v>2802</v>
      </c>
      <c r="D2316" s="213">
        <v>4</v>
      </c>
      <c r="E2316" s="214">
        <v>7227</v>
      </c>
      <c r="F2316" s="215">
        <v>28908</v>
      </c>
      <c r="G2316" s="213">
        <v>0</v>
      </c>
      <c r="H2316" s="216">
        <v>0</v>
      </c>
      <c r="I2316" s="215">
        <v>0</v>
      </c>
      <c r="J2316" s="213">
        <v>0</v>
      </c>
      <c r="K2316" s="216">
        <v>0</v>
      </c>
      <c r="L2316" s="215">
        <v>0</v>
      </c>
      <c r="M2316" s="213">
        <v>0</v>
      </c>
      <c r="N2316" s="216">
        <v>0</v>
      </c>
      <c r="O2316" s="215">
        <v>0</v>
      </c>
      <c r="P2316" s="213">
        <v>0</v>
      </c>
      <c r="Q2316" s="216">
        <v>0</v>
      </c>
      <c r="R2316" s="215">
        <v>0</v>
      </c>
      <c r="S2316" s="213">
        <v>0</v>
      </c>
      <c r="T2316" s="214">
        <v>0</v>
      </c>
      <c r="U2316" s="217">
        <v>0</v>
      </c>
      <c r="V2316" s="213">
        <v>3</v>
      </c>
      <c r="W2316" s="216">
        <v>7227</v>
      </c>
      <c r="X2316" s="215">
        <v>21681</v>
      </c>
      <c r="Y2316" s="213">
        <v>0</v>
      </c>
      <c r="Z2316" s="216">
        <v>0</v>
      </c>
      <c r="AA2316" s="215">
        <v>0</v>
      </c>
      <c r="AB2316" s="213">
        <v>1</v>
      </c>
      <c r="AC2316" s="216">
        <v>7227</v>
      </c>
      <c r="AD2316" s="215">
        <v>7227</v>
      </c>
      <c r="AE2316" s="213">
        <v>0</v>
      </c>
      <c r="AF2316" s="216">
        <v>0</v>
      </c>
      <c r="AG2316" s="215">
        <v>0</v>
      </c>
      <c r="AH2316" s="213">
        <v>4</v>
      </c>
      <c r="AI2316" s="214">
        <v>7227</v>
      </c>
      <c r="AJ2316" s="215">
        <v>28908</v>
      </c>
      <c r="AK2316" s="218">
        <v>0</v>
      </c>
      <c r="AL2316" s="214">
        <v>0</v>
      </c>
      <c r="AM2316" s="215">
        <v>0</v>
      </c>
      <c r="AN2316" s="229">
        <f t="shared" si="408"/>
        <v>0</v>
      </c>
      <c r="AO2316" s="230">
        <f t="shared" si="409"/>
        <v>0</v>
      </c>
      <c r="AP2316" s="38" t="s">
        <v>4</v>
      </c>
      <c r="AQ2316" s="38" t="str">
        <f t="shared" si="410"/>
        <v>상품</v>
      </c>
      <c r="AR2316" s="40">
        <f t="shared" si="411"/>
        <v>0</v>
      </c>
      <c r="AS2316" s="41">
        <f t="shared" si="412"/>
        <v>0</v>
      </c>
      <c r="AT2316" s="42">
        <f t="shared" si="413"/>
        <v>0</v>
      </c>
      <c r="AU2316" s="43">
        <f t="shared" si="414"/>
        <v>0</v>
      </c>
      <c r="AV2316" s="95" t="str">
        <f t="shared" si="407"/>
        <v/>
      </c>
      <c r="AW2316" s="61" t="str">
        <f t="shared" si="407"/>
        <v/>
      </c>
      <c r="AX2316" s="61" t="str">
        <f t="shared" si="407"/>
        <v/>
      </c>
      <c r="AY2316" s="61" t="str">
        <f t="shared" si="407"/>
        <v/>
      </c>
      <c r="AZ2316" s="44" t="str">
        <f t="shared" si="407"/>
        <v/>
      </c>
      <c r="BA2316" s="45"/>
      <c r="BB2316" s="97">
        <v>0</v>
      </c>
      <c r="BC2316" s="98">
        <v>0</v>
      </c>
      <c r="BD2316" s="98">
        <v>0</v>
      </c>
      <c r="BE2316" s="98">
        <v>0</v>
      </c>
      <c r="BF2316" s="98">
        <v>0</v>
      </c>
      <c r="BG2316" s="99">
        <f t="shared" si="417"/>
        <v>0</v>
      </c>
      <c r="BH2316" s="52">
        <f t="shared" si="415"/>
        <v>0</v>
      </c>
      <c r="BI2316" s="53">
        <f>IFERROR(IF(ROUND(V2316/((D2316+AK2316)/2),1)&lt;0,0,ROUND(V2316/((D2316+AK2316)/2),1)),0)</f>
        <v>1.5</v>
      </c>
      <c r="BJ2316" s="55" t="str">
        <f>IF(AK2316=0,"정상",IF(AP2316="악성","악성",IF(AND(BL2316&gt;3,BI2316&lt;0.5),"악성",IF(AND(AP2316="정상",BL2316&lt;=3),"정상",IF(BI2316&gt;1,"정상","부진")))))</f>
        <v>정상</v>
      </c>
      <c r="BK2316" s="54">
        <v>45170</v>
      </c>
      <c r="BL2316" s="52">
        <f t="shared" si="416"/>
        <v>37</v>
      </c>
    </row>
    <row r="2317" spans="1:64" ht="17.100000000000001" customHeight="1">
      <c r="A2317" s="58" t="s">
        <v>5</v>
      </c>
      <c r="B2317" s="57" t="s">
        <v>2803</v>
      </c>
      <c r="C2317" s="56" t="s">
        <v>2804</v>
      </c>
      <c r="D2317" s="213">
        <v>159</v>
      </c>
      <c r="E2317" s="214">
        <v>9027.5337</v>
      </c>
      <c r="F2317" s="215">
        <v>1435377</v>
      </c>
      <c r="G2317" s="213">
        <v>0</v>
      </c>
      <c r="H2317" s="216">
        <v>0</v>
      </c>
      <c r="I2317" s="215">
        <v>0</v>
      </c>
      <c r="J2317" s="213">
        <v>0</v>
      </c>
      <c r="K2317" s="216">
        <v>0</v>
      </c>
      <c r="L2317" s="215">
        <v>0</v>
      </c>
      <c r="M2317" s="213">
        <v>10</v>
      </c>
      <c r="N2317" s="216">
        <v>9900</v>
      </c>
      <c r="O2317" s="215">
        <v>99000</v>
      </c>
      <c r="P2317" s="213">
        <v>0</v>
      </c>
      <c r="Q2317" s="216">
        <v>0</v>
      </c>
      <c r="R2317" s="215">
        <v>0</v>
      </c>
      <c r="S2317" s="213">
        <v>10</v>
      </c>
      <c r="T2317" s="214">
        <v>9900</v>
      </c>
      <c r="U2317" s="217">
        <v>99000</v>
      </c>
      <c r="V2317" s="213">
        <v>64</v>
      </c>
      <c r="W2317" s="216">
        <v>9056.921875</v>
      </c>
      <c r="X2317" s="215">
        <v>579643</v>
      </c>
      <c r="Y2317" s="213">
        <v>0</v>
      </c>
      <c r="Z2317" s="216">
        <v>0</v>
      </c>
      <c r="AA2317" s="215">
        <v>0</v>
      </c>
      <c r="AB2317" s="213">
        <v>18</v>
      </c>
      <c r="AC2317" s="216">
        <v>9083.6111110000002</v>
      </c>
      <c r="AD2317" s="215">
        <v>163505</v>
      </c>
      <c r="AE2317" s="213">
        <v>0</v>
      </c>
      <c r="AF2317" s="216">
        <v>0</v>
      </c>
      <c r="AG2317" s="215">
        <v>0</v>
      </c>
      <c r="AH2317" s="213">
        <v>82</v>
      </c>
      <c r="AI2317" s="214">
        <v>9062.780487</v>
      </c>
      <c r="AJ2317" s="215">
        <v>743148</v>
      </c>
      <c r="AK2317" s="218">
        <v>87</v>
      </c>
      <c r="AL2317" s="214">
        <v>9094.5861999999997</v>
      </c>
      <c r="AM2317" s="215">
        <v>791229</v>
      </c>
      <c r="AN2317" s="229">
        <f t="shared" si="408"/>
        <v>2.8871697071336159E-4</v>
      </c>
      <c r="AO2317" s="230">
        <f t="shared" si="409"/>
        <v>0.51479289940828399</v>
      </c>
      <c r="AP2317" s="38" t="s">
        <v>4</v>
      </c>
      <c r="AQ2317" s="38" t="str">
        <f t="shared" si="410"/>
        <v>상품</v>
      </c>
      <c r="AR2317" s="40">
        <f t="shared" si="411"/>
        <v>0</v>
      </c>
      <c r="AS2317" s="41">
        <f t="shared" si="412"/>
        <v>791229</v>
      </c>
      <c r="AT2317" s="42">
        <f t="shared" si="413"/>
        <v>0</v>
      </c>
      <c r="AU2317" s="43">
        <f t="shared" si="414"/>
        <v>791229</v>
      </c>
      <c r="AV2317" s="95">
        <f t="shared" si="407"/>
        <v>791228.99939999997</v>
      </c>
      <c r="AW2317" s="61" t="str">
        <f t="shared" si="407"/>
        <v/>
      </c>
      <c r="AX2317" s="61" t="str">
        <f t="shared" si="407"/>
        <v/>
      </c>
      <c r="AY2317" s="61" t="str">
        <f t="shared" si="407"/>
        <v/>
      </c>
      <c r="AZ2317" s="44" t="str">
        <f t="shared" si="407"/>
        <v/>
      </c>
      <c r="BA2317" s="45"/>
      <c r="BB2317" s="97">
        <v>87</v>
      </c>
      <c r="BC2317" s="98">
        <v>0</v>
      </c>
      <c r="BD2317" s="98">
        <v>0</v>
      </c>
      <c r="BE2317" s="98">
        <v>0</v>
      </c>
      <c r="BF2317" s="98">
        <v>0</v>
      </c>
      <c r="BG2317" s="99">
        <f t="shared" si="417"/>
        <v>87</v>
      </c>
      <c r="BH2317" s="52">
        <f t="shared" si="415"/>
        <v>0</v>
      </c>
      <c r="BI2317" s="53">
        <f>IFERROR(IF(ROUND(V2317/((D2317+AK2317)/2),1)&lt;0,0,ROUND(V2317/((D2317+AK2317)/2),1)),0)</f>
        <v>0.5</v>
      </c>
      <c r="BJ2317" s="55" t="str">
        <f>IF(AK2317=0,"정상",IF(AP2317="악성","악성",IF(AND(BL2317&gt;3,BI2317&lt;0.5),"악성",IF(AND(AP2317="정상",BL2317&lt;=3),"정상",IF(BI2317&gt;1,"정상","부진")))))</f>
        <v>부진</v>
      </c>
      <c r="BK2317" s="54">
        <v>45170</v>
      </c>
      <c r="BL2317" s="52">
        <f t="shared" si="416"/>
        <v>37</v>
      </c>
    </row>
    <row r="2318" spans="1:64" ht="17.100000000000001" customHeight="1">
      <c r="A2318" s="58" t="s">
        <v>5</v>
      </c>
      <c r="B2318" s="57" t="s">
        <v>2805</v>
      </c>
      <c r="C2318" s="56" t="s">
        <v>2806</v>
      </c>
      <c r="D2318" s="213">
        <v>484</v>
      </c>
      <c r="E2318" s="214">
        <v>9001.2909</v>
      </c>
      <c r="F2318" s="215">
        <v>4356624</v>
      </c>
      <c r="G2318" s="213">
        <v>0</v>
      </c>
      <c r="H2318" s="216">
        <v>0</v>
      </c>
      <c r="I2318" s="215">
        <v>0</v>
      </c>
      <c r="J2318" s="213">
        <v>0</v>
      </c>
      <c r="K2318" s="216">
        <v>0</v>
      </c>
      <c r="L2318" s="215">
        <v>0</v>
      </c>
      <c r="M2318" s="213">
        <v>1</v>
      </c>
      <c r="N2318" s="216">
        <v>9001</v>
      </c>
      <c r="O2318" s="215">
        <v>9001</v>
      </c>
      <c r="P2318" s="213">
        <v>0</v>
      </c>
      <c r="Q2318" s="216">
        <v>0</v>
      </c>
      <c r="R2318" s="215">
        <v>0</v>
      </c>
      <c r="S2318" s="213">
        <v>1</v>
      </c>
      <c r="T2318" s="214">
        <v>9001</v>
      </c>
      <c r="U2318" s="217">
        <v>9001</v>
      </c>
      <c r="V2318" s="213">
        <v>47</v>
      </c>
      <c r="W2318" s="216">
        <v>9001.3404250000003</v>
      </c>
      <c r="X2318" s="215">
        <v>423063</v>
      </c>
      <c r="Y2318" s="213">
        <v>0</v>
      </c>
      <c r="Z2318" s="216">
        <v>0</v>
      </c>
      <c r="AA2318" s="215">
        <v>0</v>
      </c>
      <c r="AB2318" s="213">
        <v>36</v>
      </c>
      <c r="AC2318" s="216">
        <v>9001.3611110000002</v>
      </c>
      <c r="AD2318" s="215">
        <v>324049</v>
      </c>
      <c r="AE2318" s="213">
        <v>0</v>
      </c>
      <c r="AF2318" s="216">
        <v>0</v>
      </c>
      <c r="AG2318" s="215">
        <v>0</v>
      </c>
      <c r="AH2318" s="213">
        <v>83</v>
      </c>
      <c r="AI2318" s="214">
        <v>9001.349397</v>
      </c>
      <c r="AJ2318" s="215">
        <v>747112</v>
      </c>
      <c r="AK2318" s="218">
        <v>402</v>
      </c>
      <c r="AL2318" s="214">
        <v>9001.2760999999991</v>
      </c>
      <c r="AM2318" s="215">
        <v>3618513</v>
      </c>
      <c r="AN2318" s="229">
        <f t="shared" si="408"/>
        <v>1.3203839998874132E-3</v>
      </c>
      <c r="AO2318" s="230">
        <f t="shared" si="409"/>
        <v>0.82886597938144335</v>
      </c>
      <c r="AP2318" s="38" t="s">
        <v>4</v>
      </c>
      <c r="AQ2318" s="38" t="str">
        <f t="shared" si="410"/>
        <v>상품</v>
      </c>
      <c r="AR2318" s="40">
        <f t="shared" si="411"/>
        <v>0</v>
      </c>
      <c r="AS2318" s="41">
        <f t="shared" si="412"/>
        <v>3618513</v>
      </c>
      <c r="AT2318" s="42">
        <f t="shared" si="413"/>
        <v>0</v>
      </c>
      <c r="AU2318" s="43">
        <f t="shared" si="414"/>
        <v>3618513</v>
      </c>
      <c r="AV2318" s="95">
        <f t="shared" si="407"/>
        <v>3618512.9921999997</v>
      </c>
      <c r="AW2318" s="61" t="str">
        <f t="shared" si="407"/>
        <v/>
      </c>
      <c r="AX2318" s="61" t="str">
        <f t="shared" si="407"/>
        <v/>
      </c>
      <c r="AY2318" s="61" t="str">
        <f t="shared" si="407"/>
        <v/>
      </c>
      <c r="AZ2318" s="44" t="str">
        <f t="shared" si="407"/>
        <v/>
      </c>
      <c r="BA2318" s="45"/>
      <c r="BB2318" s="97">
        <v>402</v>
      </c>
      <c r="BC2318" s="98">
        <v>0</v>
      </c>
      <c r="BD2318" s="98">
        <v>0</v>
      </c>
      <c r="BE2318" s="98">
        <v>0</v>
      </c>
      <c r="BF2318" s="98">
        <v>0</v>
      </c>
      <c r="BG2318" s="99">
        <f t="shared" si="417"/>
        <v>402</v>
      </c>
      <c r="BH2318" s="52">
        <f t="shared" si="415"/>
        <v>0</v>
      </c>
      <c r="BI2318" s="53">
        <f>IFERROR(IF(ROUND(V2318/((D2318+AK2318)/2),1)&lt;0,0,ROUND(V2318/((D2318+AK2318)/2),1)),0)</f>
        <v>0.1</v>
      </c>
      <c r="BJ2318" s="55" t="str">
        <f>IF(AK2318=0,"정상",IF(AP2318="악성","악성",IF(AND(BL2318&gt;3,BI2318&lt;0.5),"악성",IF(AND(AP2318="정상",BL2318&lt;=3),"정상",IF(BI2318&gt;1,"정상","부진")))))</f>
        <v>악성</v>
      </c>
      <c r="BK2318" s="54">
        <v>45170</v>
      </c>
      <c r="BL2318" s="52">
        <f t="shared" si="416"/>
        <v>37</v>
      </c>
    </row>
    <row r="2319" spans="1:64" ht="17.100000000000001" customHeight="1">
      <c r="A2319" s="58" t="s">
        <v>5</v>
      </c>
      <c r="B2319" s="57" t="s">
        <v>2807</v>
      </c>
      <c r="C2319" s="56" t="s">
        <v>2808</v>
      </c>
      <c r="D2319" s="213">
        <v>349</v>
      </c>
      <c r="E2319" s="214">
        <v>9000</v>
      </c>
      <c r="F2319" s="215">
        <v>3141000</v>
      </c>
      <c r="G2319" s="213">
        <v>0</v>
      </c>
      <c r="H2319" s="216">
        <v>0</v>
      </c>
      <c r="I2319" s="215">
        <v>0</v>
      </c>
      <c r="J2319" s="213">
        <v>0</v>
      </c>
      <c r="K2319" s="216">
        <v>0</v>
      </c>
      <c r="L2319" s="215">
        <v>0</v>
      </c>
      <c r="M2319" s="213">
        <v>0</v>
      </c>
      <c r="N2319" s="216">
        <v>0</v>
      </c>
      <c r="O2319" s="215">
        <v>0</v>
      </c>
      <c r="P2319" s="213">
        <v>0</v>
      </c>
      <c r="Q2319" s="216">
        <v>0</v>
      </c>
      <c r="R2319" s="215">
        <v>0</v>
      </c>
      <c r="S2319" s="213">
        <v>0</v>
      </c>
      <c r="T2319" s="214">
        <v>0</v>
      </c>
      <c r="U2319" s="217">
        <v>0</v>
      </c>
      <c r="V2319" s="213">
        <v>36</v>
      </c>
      <c r="W2319" s="216">
        <v>9000</v>
      </c>
      <c r="X2319" s="215">
        <v>324000</v>
      </c>
      <c r="Y2319" s="213">
        <v>0</v>
      </c>
      <c r="Z2319" s="216">
        <v>0</v>
      </c>
      <c r="AA2319" s="215">
        <v>0</v>
      </c>
      <c r="AB2319" s="213">
        <v>12</v>
      </c>
      <c r="AC2319" s="216">
        <v>9000</v>
      </c>
      <c r="AD2319" s="215">
        <v>108000</v>
      </c>
      <c r="AE2319" s="213">
        <v>0</v>
      </c>
      <c r="AF2319" s="216">
        <v>0</v>
      </c>
      <c r="AG2319" s="215">
        <v>0</v>
      </c>
      <c r="AH2319" s="213">
        <v>48</v>
      </c>
      <c r="AI2319" s="214">
        <v>9000</v>
      </c>
      <c r="AJ2319" s="215">
        <v>432000</v>
      </c>
      <c r="AK2319" s="218">
        <v>301</v>
      </c>
      <c r="AL2319" s="214">
        <v>9000</v>
      </c>
      <c r="AM2319" s="215">
        <v>2709000</v>
      </c>
      <c r="AN2319" s="229">
        <f t="shared" si="408"/>
        <v>9.8850557002144322E-4</v>
      </c>
      <c r="AO2319" s="230">
        <f t="shared" si="409"/>
        <v>0.86246418338108888</v>
      </c>
      <c r="AP2319" s="38" t="s">
        <v>4</v>
      </c>
      <c r="AQ2319" s="38" t="str">
        <f t="shared" si="410"/>
        <v>상품</v>
      </c>
      <c r="AR2319" s="40">
        <f t="shared" si="411"/>
        <v>0</v>
      </c>
      <c r="AS2319" s="41">
        <f t="shared" si="412"/>
        <v>2709000</v>
      </c>
      <c r="AT2319" s="42">
        <f t="shared" si="413"/>
        <v>0</v>
      </c>
      <c r="AU2319" s="43">
        <f t="shared" si="414"/>
        <v>2709000</v>
      </c>
      <c r="AV2319" s="95">
        <f t="shared" ref="AV2319:AZ2369" si="418">IF(+BB2319*$AL2319=0,"",+BB2319*$AL2319)</f>
        <v>2709000</v>
      </c>
      <c r="AW2319" s="61" t="str">
        <f t="shared" si="418"/>
        <v/>
      </c>
      <c r="AX2319" s="61" t="str">
        <f t="shared" si="418"/>
        <v/>
      </c>
      <c r="AY2319" s="61" t="str">
        <f t="shared" si="418"/>
        <v/>
      </c>
      <c r="AZ2319" s="44" t="str">
        <f t="shared" si="418"/>
        <v/>
      </c>
      <c r="BA2319" s="45"/>
      <c r="BB2319" s="97">
        <v>301</v>
      </c>
      <c r="BC2319" s="98">
        <v>0</v>
      </c>
      <c r="BD2319" s="98">
        <v>0</v>
      </c>
      <c r="BE2319" s="98">
        <v>0</v>
      </c>
      <c r="BF2319" s="98">
        <v>0</v>
      </c>
      <c r="BG2319" s="99">
        <f t="shared" si="417"/>
        <v>301</v>
      </c>
      <c r="BH2319" s="52">
        <f t="shared" si="415"/>
        <v>0</v>
      </c>
      <c r="BI2319" s="53">
        <f>IFERROR(IF(ROUND(V2319/((D2319+AK2319)/2),1)&lt;0,0,ROUND(V2319/((D2319+AK2319)/2),1)),0)</f>
        <v>0.1</v>
      </c>
      <c r="BJ2319" s="55" t="str">
        <f>IF(AK2319=0,"정상",IF(AP2319="악성","악성",IF(AND(BL2319&gt;3,BI2319&lt;0.5),"악성",IF(AND(AP2319="정상",BL2319&lt;=3),"정상",IF(BI2319&gt;1,"정상","부진")))))</f>
        <v>악성</v>
      </c>
      <c r="BK2319" s="54">
        <v>45170</v>
      </c>
      <c r="BL2319" s="52">
        <f t="shared" si="416"/>
        <v>37</v>
      </c>
    </row>
    <row r="2320" spans="1:64" ht="17.100000000000001" customHeight="1">
      <c r="A2320" s="58" t="s">
        <v>5</v>
      </c>
      <c r="B2320" s="57" t="s">
        <v>2809</v>
      </c>
      <c r="C2320" s="56" t="s">
        <v>2810</v>
      </c>
      <c r="D2320" s="213">
        <v>25</v>
      </c>
      <c r="E2320" s="214">
        <v>6770.2665999999999</v>
      </c>
      <c r="F2320" s="215">
        <v>169256</v>
      </c>
      <c r="G2320" s="213">
        <v>0</v>
      </c>
      <c r="H2320" s="216">
        <v>0</v>
      </c>
      <c r="I2320" s="215">
        <v>0</v>
      </c>
      <c r="J2320" s="213">
        <v>0</v>
      </c>
      <c r="K2320" s="216">
        <v>0</v>
      </c>
      <c r="L2320" s="215">
        <v>0</v>
      </c>
      <c r="M2320" s="213">
        <v>12</v>
      </c>
      <c r="N2320" s="216">
        <v>6770</v>
      </c>
      <c r="O2320" s="215">
        <v>81240</v>
      </c>
      <c r="P2320" s="213">
        <v>0</v>
      </c>
      <c r="Q2320" s="216">
        <v>0</v>
      </c>
      <c r="R2320" s="215">
        <v>0</v>
      </c>
      <c r="S2320" s="213">
        <v>12</v>
      </c>
      <c r="T2320" s="214">
        <v>6770</v>
      </c>
      <c r="U2320" s="217">
        <v>81240</v>
      </c>
      <c r="V2320" s="213">
        <v>24</v>
      </c>
      <c r="W2320" s="216">
        <v>6770.25</v>
      </c>
      <c r="X2320" s="215">
        <v>162486</v>
      </c>
      <c r="Y2320" s="213">
        <v>0</v>
      </c>
      <c r="Z2320" s="216">
        <v>0</v>
      </c>
      <c r="AA2320" s="215">
        <v>0</v>
      </c>
      <c r="AB2320" s="213">
        <v>13</v>
      </c>
      <c r="AC2320" s="216">
        <v>6770</v>
      </c>
      <c r="AD2320" s="215">
        <v>88010</v>
      </c>
      <c r="AE2320" s="213">
        <v>0</v>
      </c>
      <c r="AF2320" s="216">
        <v>0</v>
      </c>
      <c r="AG2320" s="215">
        <v>0</v>
      </c>
      <c r="AH2320" s="213">
        <v>37</v>
      </c>
      <c r="AI2320" s="214">
        <v>6770.1621619999996</v>
      </c>
      <c r="AJ2320" s="215">
        <v>250496</v>
      </c>
      <c r="AK2320" s="218">
        <v>0</v>
      </c>
      <c r="AL2320" s="214">
        <v>0</v>
      </c>
      <c r="AM2320" s="215">
        <v>0</v>
      </c>
      <c r="AN2320" s="229">
        <f t="shared" si="408"/>
        <v>0</v>
      </c>
      <c r="AO2320" s="230">
        <f t="shared" si="409"/>
        <v>0</v>
      </c>
      <c r="AP2320" s="38" t="s">
        <v>4</v>
      </c>
      <c r="AQ2320" s="38" t="str">
        <f t="shared" si="410"/>
        <v>상품</v>
      </c>
      <c r="AR2320" s="40">
        <f t="shared" si="411"/>
        <v>0</v>
      </c>
      <c r="AS2320" s="41">
        <f t="shared" si="412"/>
        <v>0</v>
      </c>
      <c r="AT2320" s="42">
        <f t="shared" si="413"/>
        <v>0</v>
      </c>
      <c r="AU2320" s="43">
        <f t="shared" si="414"/>
        <v>0</v>
      </c>
      <c r="AV2320" s="95" t="str">
        <f t="shared" si="418"/>
        <v/>
      </c>
      <c r="AW2320" s="61" t="str">
        <f t="shared" si="418"/>
        <v/>
      </c>
      <c r="AX2320" s="61" t="str">
        <f t="shared" si="418"/>
        <v/>
      </c>
      <c r="AY2320" s="61" t="str">
        <f t="shared" si="418"/>
        <v/>
      </c>
      <c r="AZ2320" s="44" t="str">
        <f t="shared" si="418"/>
        <v/>
      </c>
      <c r="BA2320" s="45"/>
      <c r="BB2320" s="97">
        <v>0</v>
      </c>
      <c r="BC2320" s="98">
        <v>0</v>
      </c>
      <c r="BD2320" s="98">
        <v>0</v>
      </c>
      <c r="BE2320" s="98">
        <v>0</v>
      </c>
      <c r="BF2320" s="98">
        <v>0</v>
      </c>
      <c r="BG2320" s="99">
        <f t="shared" si="417"/>
        <v>0</v>
      </c>
      <c r="BH2320" s="52">
        <f t="shared" si="415"/>
        <v>0</v>
      </c>
      <c r="BI2320" s="53">
        <f>IFERROR(IF(ROUND(V2320/((D2320+AK2320)/2),1)&lt;0,0,ROUND(V2320/((D2320+AK2320)/2),1)),0)</f>
        <v>1.9</v>
      </c>
      <c r="BJ2320" s="55" t="str">
        <f>IF(AK2320=0,"정상",IF(AP2320="악성","악성",IF(AND(BL2320&gt;3,BI2320&lt;0.5),"악성",IF(AND(AP2320="정상",BL2320&lt;=3),"정상",IF(BI2320&gt;1,"정상","부진")))))</f>
        <v>정상</v>
      </c>
      <c r="BK2320" s="54">
        <v>45809</v>
      </c>
      <c r="BL2320" s="52">
        <f t="shared" si="416"/>
        <v>16</v>
      </c>
    </row>
    <row r="2321" spans="1:64" ht="17.100000000000001" customHeight="1">
      <c r="A2321" s="58" t="s">
        <v>5</v>
      </c>
      <c r="B2321" s="57" t="s">
        <v>2811</v>
      </c>
      <c r="C2321" s="56" t="s">
        <v>2812</v>
      </c>
      <c r="D2321" s="213">
        <v>28</v>
      </c>
      <c r="E2321" s="214">
        <v>6109.0681000000004</v>
      </c>
      <c r="F2321" s="215">
        <v>171053</v>
      </c>
      <c r="G2321" s="213">
        <v>0</v>
      </c>
      <c r="H2321" s="216">
        <v>0</v>
      </c>
      <c r="I2321" s="215">
        <v>0</v>
      </c>
      <c r="J2321" s="213">
        <v>0</v>
      </c>
      <c r="K2321" s="216">
        <v>0</v>
      </c>
      <c r="L2321" s="215">
        <v>0</v>
      </c>
      <c r="M2321" s="213">
        <v>0</v>
      </c>
      <c r="N2321" s="216">
        <v>0</v>
      </c>
      <c r="O2321" s="215">
        <v>0</v>
      </c>
      <c r="P2321" s="213">
        <v>0</v>
      </c>
      <c r="Q2321" s="216">
        <v>0</v>
      </c>
      <c r="R2321" s="215">
        <v>0</v>
      </c>
      <c r="S2321" s="213">
        <v>0</v>
      </c>
      <c r="T2321" s="214">
        <v>0</v>
      </c>
      <c r="U2321" s="217">
        <v>0</v>
      </c>
      <c r="V2321" s="213">
        <v>27</v>
      </c>
      <c r="W2321" s="216">
        <v>6109</v>
      </c>
      <c r="X2321" s="215">
        <v>164943</v>
      </c>
      <c r="Y2321" s="213">
        <v>0</v>
      </c>
      <c r="Z2321" s="216">
        <v>0</v>
      </c>
      <c r="AA2321" s="215">
        <v>0</v>
      </c>
      <c r="AB2321" s="213">
        <v>1</v>
      </c>
      <c r="AC2321" s="216">
        <v>6110</v>
      </c>
      <c r="AD2321" s="215">
        <v>6110</v>
      </c>
      <c r="AE2321" s="213">
        <v>0</v>
      </c>
      <c r="AF2321" s="216">
        <v>0</v>
      </c>
      <c r="AG2321" s="215">
        <v>0</v>
      </c>
      <c r="AH2321" s="213">
        <v>28</v>
      </c>
      <c r="AI2321" s="214">
        <v>6109.0357139999996</v>
      </c>
      <c r="AJ2321" s="215">
        <v>171053</v>
      </c>
      <c r="AK2321" s="218">
        <v>0</v>
      </c>
      <c r="AL2321" s="214">
        <v>0</v>
      </c>
      <c r="AM2321" s="215">
        <v>0</v>
      </c>
      <c r="AN2321" s="229">
        <f t="shared" si="408"/>
        <v>0</v>
      </c>
      <c r="AO2321" s="230">
        <f t="shared" si="409"/>
        <v>0</v>
      </c>
      <c r="AP2321" s="38" t="s">
        <v>4</v>
      </c>
      <c r="AQ2321" s="38" t="str">
        <f t="shared" si="410"/>
        <v>상품</v>
      </c>
      <c r="AR2321" s="40">
        <f t="shared" si="411"/>
        <v>0</v>
      </c>
      <c r="AS2321" s="41">
        <f t="shared" si="412"/>
        <v>0</v>
      </c>
      <c r="AT2321" s="42">
        <f t="shared" si="413"/>
        <v>0</v>
      </c>
      <c r="AU2321" s="43">
        <f t="shared" si="414"/>
        <v>0</v>
      </c>
      <c r="AV2321" s="95" t="str">
        <f t="shared" si="418"/>
        <v/>
      </c>
      <c r="AW2321" s="61" t="str">
        <f t="shared" si="418"/>
        <v/>
      </c>
      <c r="AX2321" s="61" t="str">
        <f t="shared" si="418"/>
        <v/>
      </c>
      <c r="AY2321" s="61" t="str">
        <f t="shared" si="418"/>
        <v/>
      </c>
      <c r="AZ2321" s="44" t="str">
        <f t="shared" si="418"/>
        <v/>
      </c>
      <c r="BA2321" s="45"/>
      <c r="BB2321" s="97">
        <v>0</v>
      </c>
      <c r="BC2321" s="98">
        <v>0</v>
      </c>
      <c r="BD2321" s="98">
        <v>0</v>
      </c>
      <c r="BE2321" s="98">
        <v>0</v>
      </c>
      <c r="BF2321" s="98">
        <v>0</v>
      </c>
      <c r="BG2321" s="99">
        <f t="shared" si="417"/>
        <v>0</v>
      </c>
      <c r="BH2321" s="52">
        <f t="shared" si="415"/>
        <v>0</v>
      </c>
      <c r="BI2321" s="53">
        <f>IFERROR(IF(ROUND(V2321/((D2321+AK2321)/2),1)&lt;0,0,ROUND(V2321/((D2321+AK2321)/2),1)),0)</f>
        <v>1.9</v>
      </c>
      <c r="BJ2321" s="55" t="str">
        <f>IF(AK2321=0,"정상",IF(AP2321="악성","악성",IF(AND(BL2321&gt;3,BI2321&lt;0.5),"악성",IF(AND(AP2321="정상",BL2321&lt;=3),"정상",IF(BI2321&gt;1,"정상","부진")))))</f>
        <v>정상</v>
      </c>
      <c r="BK2321" s="54">
        <v>45809</v>
      </c>
      <c r="BL2321" s="52">
        <f t="shared" si="416"/>
        <v>16</v>
      </c>
    </row>
    <row r="2322" spans="1:64" ht="17.100000000000001" customHeight="1">
      <c r="A2322" s="58" t="s">
        <v>5</v>
      </c>
      <c r="B2322" s="57" t="s">
        <v>2864</v>
      </c>
      <c r="C2322" s="56" t="s">
        <v>2865</v>
      </c>
      <c r="D2322" s="213">
        <v>236</v>
      </c>
      <c r="E2322" s="214">
        <v>9003.4303</v>
      </c>
      <c r="F2322" s="215">
        <v>2124809</v>
      </c>
      <c r="G2322" s="213">
        <v>0</v>
      </c>
      <c r="H2322" s="216">
        <v>0</v>
      </c>
      <c r="I2322" s="215">
        <v>0</v>
      </c>
      <c r="J2322" s="213">
        <v>0</v>
      </c>
      <c r="K2322" s="216">
        <v>0</v>
      </c>
      <c r="L2322" s="215">
        <v>0</v>
      </c>
      <c r="M2322" s="213">
        <v>12</v>
      </c>
      <c r="N2322" s="216">
        <v>9159.3333330000005</v>
      </c>
      <c r="O2322" s="215">
        <v>109912</v>
      </c>
      <c r="P2322" s="213">
        <v>0</v>
      </c>
      <c r="Q2322" s="216">
        <v>0</v>
      </c>
      <c r="R2322" s="215">
        <v>0</v>
      </c>
      <c r="S2322" s="213">
        <v>12</v>
      </c>
      <c r="T2322" s="214">
        <v>9159.3333330000005</v>
      </c>
      <c r="U2322" s="217">
        <v>109912</v>
      </c>
      <c r="V2322" s="213">
        <v>45</v>
      </c>
      <c r="W2322" s="216">
        <v>9010.0444439999992</v>
      </c>
      <c r="X2322" s="215">
        <v>405452</v>
      </c>
      <c r="Y2322" s="213">
        <v>0</v>
      </c>
      <c r="Z2322" s="216">
        <v>0</v>
      </c>
      <c r="AA2322" s="215">
        <v>0</v>
      </c>
      <c r="AB2322" s="213">
        <v>17</v>
      </c>
      <c r="AC2322" s="216">
        <v>9010.9411760000003</v>
      </c>
      <c r="AD2322" s="215">
        <v>153186</v>
      </c>
      <c r="AE2322" s="213">
        <v>0</v>
      </c>
      <c r="AF2322" s="216">
        <v>0</v>
      </c>
      <c r="AG2322" s="215">
        <v>0</v>
      </c>
      <c r="AH2322" s="213">
        <v>62</v>
      </c>
      <c r="AI2322" s="214">
        <v>9010.2903220000007</v>
      </c>
      <c r="AJ2322" s="215">
        <v>558638</v>
      </c>
      <c r="AK2322" s="218">
        <v>186</v>
      </c>
      <c r="AL2322" s="214">
        <v>9011.1988999999994</v>
      </c>
      <c r="AM2322" s="215">
        <v>1676083</v>
      </c>
      <c r="AN2322" s="229">
        <f t="shared" si="408"/>
        <v>6.115974091244926E-4</v>
      </c>
      <c r="AO2322" s="230">
        <f t="shared" si="409"/>
        <v>0.75</v>
      </c>
      <c r="AP2322" s="38" t="s">
        <v>4</v>
      </c>
      <c r="AQ2322" s="38" t="str">
        <f t="shared" si="410"/>
        <v>상품</v>
      </c>
      <c r="AR2322" s="40">
        <f t="shared" si="411"/>
        <v>0</v>
      </c>
      <c r="AS2322" s="41">
        <f t="shared" si="412"/>
        <v>1676083</v>
      </c>
      <c r="AT2322" s="42">
        <f t="shared" si="413"/>
        <v>0</v>
      </c>
      <c r="AU2322" s="43">
        <f t="shared" si="414"/>
        <v>1676083</v>
      </c>
      <c r="AV2322" s="95">
        <f t="shared" si="418"/>
        <v>1676082.9953999999</v>
      </c>
      <c r="AW2322" s="61" t="str">
        <f t="shared" si="418"/>
        <v/>
      </c>
      <c r="AX2322" s="61" t="str">
        <f t="shared" si="418"/>
        <v/>
      </c>
      <c r="AY2322" s="61" t="str">
        <f t="shared" si="418"/>
        <v/>
      </c>
      <c r="AZ2322" s="44" t="str">
        <f t="shared" si="418"/>
        <v/>
      </c>
      <c r="BA2322" s="45"/>
      <c r="BB2322" s="97">
        <v>186</v>
      </c>
      <c r="BC2322" s="98">
        <v>0</v>
      </c>
      <c r="BD2322" s="98">
        <v>0</v>
      </c>
      <c r="BE2322" s="98">
        <v>0</v>
      </c>
      <c r="BF2322" s="98">
        <v>0</v>
      </c>
      <c r="BG2322" s="99">
        <f t="shared" si="417"/>
        <v>186</v>
      </c>
      <c r="BH2322" s="52">
        <f t="shared" si="415"/>
        <v>0</v>
      </c>
      <c r="BI2322" s="53">
        <f>IFERROR(IF(ROUND(V2322/((D2322+AK2322)/2),1)&lt;0,0,ROUND(V2322/((D2322+AK2322)/2),1)),0)</f>
        <v>0.2</v>
      </c>
      <c r="BJ2322" s="55" t="str">
        <f>IF(AK2322=0,"정상",IF(AP2322="악성","악성",IF(AND(BL2322&gt;3,BI2322&lt;0.5),"악성",IF(AND(AP2322="정상",BL2322&lt;=3),"정상",IF(BI2322&gt;1,"정상","부진")))))</f>
        <v>악성</v>
      </c>
      <c r="BK2322" s="54">
        <v>45809</v>
      </c>
      <c r="BL2322" s="52">
        <f t="shared" si="416"/>
        <v>16</v>
      </c>
    </row>
    <row r="2323" spans="1:64" ht="17.100000000000001" customHeight="1">
      <c r="A2323" s="58" t="s">
        <v>5</v>
      </c>
      <c r="B2323" s="57" t="s">
        <v>3004</v>
      </c>
      <c r="C2323" s="56" t="s">
        <v>3005</v>
      </c>
      <c r="D2323" s="213">
        <v>1117</v>
      </c>
      <c r="E2323" s="214">
        <v>2251.5041999999999</v>
      </c>
      <c r="F2323" s="215">
        <v>2514930</v>
      </c>
      <c r="G2323" s="213">
        <v>0</v>
      </c>
      <c r="H2323" s="216">
        <v>0</v>
      </c>
      <c r="I2323" s="215">
        <v>0</v>
      </c>
      <c r="J2323" s="213">
        <v>0</v>
      </c>
      <c r="K2323" s="216">
        <v>0</v>
      </c>
      <c r="L2323" s="215">
        <v>0</v>
      </c>
      <c r="M2323" s="213">
        <v>1</v>
      </c>
      <c r="N2323" s="216">
        <v>2475</v>
      </c>
      <c r="O2323" s="215">
        <v>2475</v>
      </c>
      <c r="P2323" s="213">
        <v>0</v>
      </c>
      <c r="Q2323" s="216">
        <v>0</v>
      </c>
      <c r="R2323" s="215">
        <v>0</v>
      </c>
      <c r="S2323" s="213">
        <v>1</v>
      </c>
      <c r="T2323" s="214">
        <v>2475</v>
      </c>
      <c r="U2323" s="217">
        <v>2475</v>
      </c>
      <c r="V2323" s="213">
        <v>989</v>
      </c>
      <c r="W2323" s="216">
        <v>2251.6986849999998</v>
      </c>
      <c r="X2323" s="215">
        <v>2226930</v>
      </c>
      <c r="Y2323" s="213">
        <v>0</v>
      </c>
      <c r="Z2323" s="216">
        <v>0</v>
      </c>
      <c r="AA2323" s="215">
        <v>0</v>
      </c>
      <c r="AB2323" s="213">
        <v>27</v>
      </c>
      <c r="AC2323" s="216">
        <v>2251.8148139999998</v>
      </c>
      <c r="AD2323" s="215">
        <v>60799</v>
      </c>
      <c r="AE2323" s="213">
        <v>0</v>
      </c>
      <c r="AF2323" s="216">
        <v>0</v>
      </c>
      <c r="AG2323" s="215">
        <v>0</v>
      </c>
      <c r="AH2323" s="213">
        <v>1016</v>
      </c>
      <c r="AI2323" s="214">
        <v>2251.701771</v>
      </c>
      <c r="AJ2323" s="215">
        <v>2287729</v>
      </c>
      <c r="AK2323" s="218">
        <v>102</v>
      </c>
      <c r="AL2323" s="214">
        <v>2251.7253999999998</v>
      </c>
      <c r="AM2323" s="215">
        <v>229676</v>
      </c>
      <c r="AN2323" s="229">
        <f t="shared" si="408"/>
        <v>8.3808049206439644E-5</v>
      </c>
      <c r="AO2323" s="230">
        <f t="shared" si="409"/>
        <v>9.1234347048300538E-2</v>
      </c>
      <c r="AP2323" s="38" t="s">
        <v>4</v>
      </c>
      <c r="AQ2323" s="38" t="str">
        <f t="shared" si="410"/>
        <v>상품</v>
      </c>
      <c r="AR2323" s="40">
        <f t="shared" si="411"/>
        <v>0</v>
      </c>
      <c r="AS2323" s="41">
        <f t="shared" si="412"/>
        <v>229676</v>
      </c>
      <c r="AT2323" s="42">
        <f t="shared" si="413"/>
        <v>0</v>
      </c>
      <c r="AU2323" s="43">
        <f t="shared" si="414"/>
        <v>229676</v>
      </c>
      <c r="AV2323" s="95">
        <f t="shared" si="418"/>
        <v>229675.99079999997</v>
      </c>
      <c r="AW2323" s="61" t="str">
        <f t="shared" si="418"/>
        <v/>
      </c>
      <c r="AX2323" s="61" t="str">
        <f t="shared" si="418"/>
        <v/>
      </c>
      <c r="AY2323" s="61" t="str">
        <f t="shared" si="418"/>
        <v/>
      </c>
      <c r="AZ2323" s="44" t="str">
        <f t="shared" si="418"/>
        <v/>
      </c>
      <c r="BA2323" s="45"/>
      <c r="BB2323" s="97">
        <v>102</v>
      </c>
      <c r="BC2323" s="98">
        <v>0</v>
      </c>
      <c r="BD2323" s="98">
        <v>0</v>
      </c>
      <c r="BE2323" s="98">
        <v>0</v>
      </c>
      <c r="BF2323" s="98">
        <v>0</v>
      </c>
      <c r="BG2323" s="99">
        <f t="shared" si="417"/>
        <v>102</v>
      </c>
      <c r="BH2323" s="52">
        <f t="shared" si="415"/>
        <v>0</v>
      </c>
      <c r="BI2323" s="53">
        <f>IFERROR(IF(ROUND(V2323/((D2323+AK2323)/2),1)&lt;0,0,ROUND(V2323/((D2323+AK2323)/2),1)),0)</f>
        <v>1.6</v>
      </c>
      <c r="BJ2323" s="55" t="str">
        <f>IF(AK2323=0,"정상",IF(AP2323="악성","악성",IF(AND(BL2323&gt;3,BI2323&lt;0.5),"악성",IF(AND(AP2323="정상",BL2323&lt;=3),"정상",IF(BI2323&gt;1,"정상","부진")))))</f>
        <v>정상</v>
      </c>
      <c r="BK2323" s="54">
        <v>45809</v>
      </c>
      <c r="BL2323" s="52">
        <f t="shared" si="416"/>
        <v>16</v>
      </c>
    </row>
    <row r="2324" spans="1:64" ht="17.100000000000001" customHeight="1">
      <c r="A2324" s="58" t="s">
        <v>5</v>
      </c>
      <c r="B2324" s="57" t="s">
        <v>3006</v>
      </c>
      <c r="C2324" s="56" t="s">
        <v>3007</v>
      </c>
      <c r="D2324" s="213">
        <v>81</v>
      </c>
      <c r="E2324" s="214">
        <v>9000</v>
      </c>
      <c r="F2324" s="215">
        <v>729000</v>
      </c>
      <c r="G2324" s="213">
        <v>0</v>
      </c>
      <c r="H2324" s="216">
        <v>0</v>
      </c>
      <c r="I2324" s="215">
        <v>0</v>
      </c>
      <c r="J2324" s="213">
        <v>0</v>
      </c>
      <c r="K2324" s="216">
        <v>0</v>
      </c>
      <c r="L2324" s="215">
        <v>0</v>
      </c>
      <c r="M2324" s="213">
        <v>0</v>
      </c>
      <c r="N2324" s="216">
        <v>0</v>
      </c>
      <c r="O2324" s="215">
        <v>0</v>
      </c>
      <c r="P2324" s="213">
        <v>0</v>
      </c>
      <c r="Q2324" s="216">
        <v>0</v>
      </c>
      <c r="R2324" s="215">
        <v>0</v>
      </c>
      <c r="S2324" s="213">
        <v>0</v>
      </c>
      <c r="T2324" s="214">
        <v>0</v>
      </c>
      <c r="U2324" s="217">
        <v>0</v>
      </c>
      <c r="V2324" s="213">
        <v>19</v>
      </c>
      <c r="W2324" s="216">
        <v>9000</v>
      </c>
      <c r="X2324" s="215">
        <v>171000</v>
      </c>
      <c r="Y2324" s="213">
        <v>0</v>
      </c>
      <c r="Z2324" s="216">
        <v>0</v>
      </c>
      <c r="AA2324" s="215">
        <v>0</v>
      </c>
      <c r="AB2324" s="213">
        <v>11</v>
      </c>
      <c r="AC2324" s="216">
        <v>9000</v>
      </c>
      <c r="AD2324" s="215">
        <v>99000</v>
      </c>
      <c r="AE2324" s="213">
        <v>0</v>
      </c>
      <c r="AF2324" s="216">
        <v>0</v>
      </c>
      <c r="AG2324" s="215">
        <v>0</v>
      </c>
      <c r="AH2324" s="213">
        <v>30</v>
      </c>
      <c r="AI2324" s="214">
        <v>9000</v>
      </c>
      <c r="AJ2324" s="215">
        <v>270000</v>
      </c>
      <c r="AK2324" s="218">
        <v>51</v>
      </c>
      <c r="AL2324" s="214">
        <v>9000</v>
      </c>
      <c r="AM2324" s="215">
        <v>459000</v>
      </c>
      <c r="AN2324" s="229">
        <f t="shared" si="408"/>
        <v>1.6748765472124122E-4</v>
      </c>
      <c r="AO2324" s="230">
        <f t="shared" si="409"/>
        <v>0.62962962962962965</v>
      </c>
      <c r="AP2324" s="38" t="s">
        <v>4</v>
      </c>
      <c r="AQ2324" s="38" t="str">
        <f t="shared" si="410"/>
        <v>상품</v>
      </c>
      <c r="AR2324" s="40">
        <f t="shared" si="411"/>
        <v>0</v>
      </c>
      <c r="AS2324" s="41">
        <f t="shared" si="412"/>
        <v>459000</v>
      </c>
      <c r="AT2324" s="42">
        <f t="shared" si="413"/>
        <v>0</v>
      </c>
      <c r="AU2324" s="43">
        <f t="shared" si="414"/>
        <v>459000</v>
      </c>
      <c r="AV2324" s="95">
        <f t="shared" si="418"/>
        <v>459000</v>
      </c>
      <c r="AW2324" s="61" t="str">
        <f t="shared" si="418"/>
        <v/>
      </c>
      <c r="AX2324" s="61" t="str">
        <f t="shared" si="418"/>
        <v/>
      </c>
      <c r="AY2324" s="61" t="str">
        <f t="shared" si="418"/>
        <v/>
      </c>
      <c r="AZ2324" s="44" t="str">
        <f t="shared" si="418"/>
        <v/>
      </c>
      <c r="BA2324" s="45"/>
      <c r="BB2324" s="97">
        <v>51</v>
      </c>
      <c r="BC2324" s="98">
        <v>0</v>
      </c>
      <c r="BD2324" s="98">
        <v>0</v>
      </c>
      <c r="BE2324" s="98">
        <v>0</v>
      </c>
      <c r="BF2324" s="98">
        <v>0</v>
      </c>
      <c r="BG2324" s="99">
        <f t="shared" si="417"/>
        <v>51</v>
      </c>
      <c r="BH2324" s="52">
        <f t="shared" si="415"/>
        <v>0</v>
      </c>
      <c r="BI2324" s="53">
        <f>IFERROR(IF(ROUND(V2324/((D2324+AK2324)/2),1)&lt;0,0,ROUND(V2324/((D2324+AK2324)/2),1)),0)</f>
        <v>0.3</v>
      </c>
      <c r="BJ2324" s="55" t="str">
        <f>IF(AK2324=0,"정상",IF(AP2324="악성","악성",IF(AND(BL2324&gt;3,BI2324&lt;0.5),"악성",IF(AND(AP2324="정상",BL2324&lt;=3),"정상",IF(BI2324&gt;1,"정상","부진")))))</f>
        <v>악성</v>
      </c>
      <c r="BK2324" s="54">
        <v>45809</v>
      </c>
      <c r="BL2324" s="52">
        <f t="shared" si="416"/>
        <v>16</v>
      </c>
    </row>
    <row r="2325" spans="1:64" ht="17.100000000000001" customHeight="1">
      <c r="A2325" s="58" t="s">
        <v>5</v>
      </c>
      <c r="B2325" s="57" t="s">
        <v>3008</v>
      </c>
      <c r="C2325" s="56" t="s">
        <v>3009</v>
      </c>
      <c r="D2325" s="213">
        <v>56</v>
      </c>
      <c r="E2325" s="214">
        <v>9007.2343000000001</v>
      </c>
      <c r="F2325" s="215">
        <v>504405</v>
      </c>
      <c r="G2325" s="213">
        <v>0</v>
      </c>
      <c r="H2325" s="216">
        <v>0</v>
      </c>
      <c r="I2325" s="215">
        <v>0</v>
      </c>
      <c r="J2325" s="213">
        <v>0</v>
      </c>
      <c r="K2325" s="216">
        <v>0</v>
      </c>
      <c r="L2325" s="215">
        <v>0</v>
      </c>
      <c r="M2325" s="213">
        <v>0</v>
      </c>
      <c r="N2325" s="216">
        <v>0</v>
      </c>
      <c r="O2325" s="215">
        <v>0</v>
      </c>
      <c r="P2325" s="213">
        <v>0</v>
      </c>
      <c r="Q2325" s="216">
        <v>0</v>
      </c>
      <c r="R2325" s="215">
        <v>0</v>
      </c>
      <c r="S2325" s="213">
        <v>0</v>
      </c>
      <c r="T2325" s="214">
        <v>0</v>
      </c>
      <c r="U2325" s="217">
        <v>0</v>
      </c>
      <c r="V2325" s="213">
        <v>32</v>
      </c>
      <c r="W2325" s="216">
        <v>9007.28125</v>
      </c>
      <c r="X2325" s="215">
        <v>288233</v>
      </c>
      <c r="Y2325" s="213">
        <v>0</v>
      </c>
      <c r="Z2325" s="216">
        <v>0</v>
      </c>
      <c r="AA2325" s="215">
        <v>0</v>
      </c>
      <c r="AB2325" s="213">
        <v>24</v>
      </c>
      <c r="AC2325" s="216">
        <v>9007.1666659999992</v>
      </c>
      <c r="AD2325" s="215">
        <v>216172</v>
      </c>
      <c r="AE2325" s="213">
        <v>0</v>
      </c>
      <c r="AF2325" s="216">
        <v>0</v>
      </c>
      <c r="AG2325" s="215">
        <v>0</v>
      </c>
      <c r="AH2325" s="213">
        <v>56</v>
      </c>
      <c r="AI2325" s="214">
        <v>9007.2321420000007</v>
      </c>
      <c r="AJ2325" s="215">
        <v>504405</v>
      </c>
      <c r="AK2325" s="218">
        <v>0</v>
      </c>
      <c r="AL2325" s="214">
        <v>0</v>
      </c>
      <c r="AM2325" s="215">
        <v>0</v>
      </c>
      <c r="AN2325" s="229">
        <f t="shared" si="408"/>
        <v>0</v>
      </c>
      <c r="AO2325" s="230">
        <f t="shared" si="409"/>
        <v>0</v>
      </c>
      <c r="AP2325" s="38" t="s">
        <v>4</v>
      </c>
      <c r="AQ2325" s="38" t="str">
        <f t="shared" si="410"/>
        <v>상품</v>
      </c>
      <c r="AR2325" s="40">
        <f t="shared" si="411"/>
        <v>0</v>
      </c>
      <c r="AS2325" s="41">
        <f t="shared" si="412"/>
        <v>0</v>
      </c>
      <c r="AT2325" s="42">
        <f t="shared" si="413"/>
        <v>0</v>
      </c>
      <c r="AU2325" s="43">
        <f t="shared" si="414"/>
        <v>0</v>
      </c>
      <c r="AV2325" s="95" t="str">
        <f t="shared" si="418"/>
        <v/>
      </c>
      <c r="AW2325" s="61" t="str">
        <f t="shared" si="418"/>
        <v/>
      </c>
      <c r="AX2325" s="61" t="str">
        <f t="shared" si="418"/>
        <v/>
      </c>
      <c r="AY2325" s="61" t="str">
        <f t="shared" si="418"/>
        <v/>
      </c>
      <c r="AZ2325" s="44" t="str">
        <f t="shared" si="418"/>
        <v/>
      </c>
      <c r="BA2325" s="45"/>
      <c r="BB2325" s="97">
        <v>0</v>
      </c>
      <c r="BC2325" s="98">
        <v>0</v>
      </c>
      <c r="BD2325" s="98">
        <v>0</v>
      </c>
      <c r="BE2325" s="98">
        <v>0</v>
      </c>
      <c r="BF2325" s="98">
        <v>0</v>
      </c>
      <c r="BG2325" s="99">
        <f t="shared" si="417"/>
        <v>0</v>
      </c>
      <c r="BH2325" s="52">
        <f t="shared" si="415"/>
        <v>0</v>
      </c>
      <c r="BI2325" s="53">
        <f>IFERROR(IF(ROUND(V2325/((D2325+AK2325)/2),1)&lt;0,0,ROUND(V2325/((D2325+AK2325)/2),1)),0)</f>
        <v>1.1000000000000001</v>
      </c>
      <c r="BJ2325" s="55" t="str">
        <f>IF(AK2325=0,"정상",IF(AP2325="악성","악성",IF(AND(BL2325&gt;3,BI2325&lt;0.5),"악성",IF(AND(AP2325="정상",BL2325&lt;=3),"정상",IF(BI2325&gt;1,"정상","부진")))))</f>
        <v>정상</v>
      </c>
      <c r="BK2325" s="54">
        <v>45809</v>
      </c>
      <c r="BL2325" s="52">
        <f t="shared" si="416"/>
        <v>16</v>
      </c>
    </row>
    <row r="2326" spans="1:64" ht="17.100000000000001" customHeight="1">
      <c r="A2326" s="58" t="s">
        <v>5</v>
      </c>
      <c r="B2326" s="57" t="s">
        <v>3010</v>
      </c>
      <c r="C2326" s="56" t="s">
        <v>3011</v>
      </c>
      <c r="D2326" s="213">
        <v>81</v>
      </c>
      <c r="E2326" s="214">
        <v>9000</v>
      </c>
      <c r="F2326" s="215">
        <v>729000</v>
      </c>
      <c r="G2326" s="213">
        <v>0</v>
      </c>
      <c r="H2326" s="216">
        <v>0</v>
      </c>
      <c r="I2326" s="215">
        <v>0</v>
      </c>
      <c r="J2326" s="213">
        <v>0</v>
      </c>
      <c r="K2326" s="216">
        <v>0</v>
      </c>
      <c r="L2326" s="215">
        <v>0</v>
      </c>
      <c r="M2326" s="213">
        <v>7</v>
      </c>
      <c r="N2326" s="216">
        <v>9140.8571420000007</v>
      </c>
      <c r="O2326" s="215">
        <v>63986</v>
      </c>
      <c r="P2326" s="213">
        <v>0</v>
      </c>
      <c r="Q2326" s="216">
        <v>0</v>
      </c>
      <c r="R2326" s="215">
        <v>0</v>
      </c>
      <c r="S2326" s="213">
        <v>7</v>
      </c>
      <c r="T2326" s="214">
        <v>9140.8571420000007</v>
      </c>
      <c r="U2326" s="217">
        <v>63986</v>
      </c>
      <c r="V2326" s="213">
        <v>44</v>
      </c>
      <c r="W2326" s="216">
        <v>9007.9545450000005</v>
      </c>
      <c r="X2326" s="215">
        <v>396350</v>
      </c>
      <c r="Y2326" s="213">
        <v>0</v>
      </c>
      <c r="Z2326" s="216">
        <v>0</v>
      </c>
      <c r="AA2326" s="215">
        <v>0</v>
      </c>
      <c r="AB2326" s="213">
        <v>4</v>
      </c>
      <c r="AC2326" s="216">
        <v>9014.75</v>
      </c>
      <c r="AD2326" s="215">
        <v>36059</v>
      </c>
      <c r="AE2326" s="213">
        <v>0</v>
      </c>
      <c r="AF2326" s="216">
        <v>0</v>
      </c>
      <c r="AG2326" s="215">
        <v>0</v>
      </c>
      <c r="AH2326" s="213">
        <v>48</v>
      </c>
      <c r="AI2326" s="214">
        <v>9008.5208330000005</v>
      </c>
      <c r="AJ2326" s="215">
        <v>432409</v>
      </c>
      <c r="AK2326" s="218">
        <v>40</v>
      </c>
      <c r="AL2326" s="214">
        <v>9014.4249999999993</v>
      </c>
      <c r="AM2326" s="215">
        <v>360577</v>
      </c>
      <c r="AN2326" s="229">
        <f t="shared" si="408"/>
        <v>1.3157341193120042E-4</v>
      </c>
      <c r="AO2326" s="230">
        <f t="shared" si="409"/>
        <v>0.45454545454545453</v>
      </c>
      <c r="AP2326" s="38" t="s">
        <v>4</v>
      </c>
      <c r="AQ2326" s="38" t="str">
        <f t="shared" si="410"/>
        <v>상품</v>
      </c>
      <c r="AR2326" s="40">
        <f t="shared" si="411"/>
        <v>0</v>
      </c>
      <c r="AS2326" s="41">
        <f t="shared" si="412"/>
        <v>360577</v>
      </c>
      <c r="AT2326" s="42">
        <f t="shared" si="413"/>
        <v>0</v>
      </c>
      <c r="AU2326" s="43">
        <f t="shared" si="414"/>
        <v>360577</v>
      </c>
      <c r="AV2326" s="95">
        <f t="shared" si="418"/>
        <v>360577</v>
      </c>
      <c r="AW2326" s="61" t="str">
        <f t="shared" si="418"/>
        <v/>
      </c>
      <c r="AX2326" s="61" t="str">
        <f t="shared" si="418"/>
        <v/>
      </c>
      <c r="AY2326" s="61" t="str">
        <f t="shared" si="418"/>
        <v/>
      </c>
      <c r="AZ2326" s="44" t="str">
        <f t="shared" si="418"/>
        <v/>
      </c>
      <c r="BA2326" s="45"/>
      <c r="BB2326" s="97">
        <v>40</v>
      </c>
      <c r="BC2326" s="98">
        <v>0</v>
      </c>
      <c r="BD2326" s="98">
        <v>0</v>
      </c>
      <c r="BE2326" s="98">
        <v>0</v>
      </c>
      <c r="BF2326" s="98">
        <v>0</v>
      </c>
      <c r="BG2326" s="99">
        <f t="shared" si="417"/>
        <v>40</v>
      </c>
      <c r="BH2326" s="52">
        <f t="shared" si="415"/>
        <v>0</v>
      </c>
      <c r="BI2326" s="53">
        <f>IFERROR(IF(ROUND(V2326/((D2326+AK2326)/2),1)&lt;0,0,ROUND(V2326/((D2326+AK2326)/2),1)),0)</f>
        <v>0.7</v>
      </c>
      <c r="BJ2326" s="55" t="str">
        <f>IF(AK2326=0,"정상",IF(AP2326="악성","악성",IF(AND(BL2326&gt;3,BI2326&lt;0.5),"악성",IF(AND(AP2326="정상",BL2326&lt;=3),"정상",IF(BI2326&gt;1,"정상","부진")))))</f>
        <v>부진</v>
      </c>
      <c r="BK2326" s="54">
        <v>45809</v>
      </c>
      <c r="BL2326" s="52">
        <f t="shared" si="416"/>
        <v>16</v>
      </c>
    </row>
    <row r="2327" spans="1:64" ht="17.100000000000001" customHeight="1">
      <c r="A2327" s="58" t="s">
        <v>5</v>
      </c>
      <c r="B2327" s="57" t="s">
        <v>3260</v>
      </c>
      <c r="C2327" s="56" t="s">
        <v>3261</v>
      </c>
      <c r="D2327" s="213">
        <v>4</v>
      </c>
      <c r="E2327" s="214">
        <v>5700</v>
      </c>
      <c r="F2327" s="215">
        <v>22800</v>
      </c>
      <c r="G2327" s="213">
        <v>0</v>
      </c>
      <c r="H2327" s="216">
        <v>0</v>
      </c>
      <c r="I2327" s="215">
        <v>0</v>
      </c>
      <c r="J2327" s="213">
        <v>0</v>
      </c>
      <c r="K2327" s="216">
        <v>0</v>
      </c>
      <c r="L2327" s="215">
        <v>0</v>
      </c>
      <c r="M2327" s="213">
        <v>0</v>
      </c>
      <c r="N2327" s="216">
        <v>0</v>
      </c>
      <c r="O2327" s="215">
        <v>0</v>
      </c>
      <c r="P2327" s="213">
        <v>0</v>
      </c>
      <c r="Q2327" s="216">
        <v>0</v>
      </c>
      <c r="R2327" s="215">
        <v>0</v>
      </c>
      <c r="S2327" s="213">
        <v>0</v>
      </c>
      <c r="T2327" s="214">
        <v>0</v>
      </c>
      <c r="U2327" s="217">
        <v>0</v>
      </c>
      <c r="V2327" s="213">
        <v>0</v>
      </c>
      <c r="W2327" s="216">
        <v>0</v>
      </c>
      <c r="X2327" s="215">
        <v>0</v>
      </c>
      <c r="Y2327" s="213">
        <v>0</v>
      </c>
      <c r="Z2327" s="216">
        <v>0</v>
      </c>
      <c r="AA2327" s="215">
        <v>0</v>
      </c>
      <c r="AB2327" s="213">
        <v>4</v>
      </c>
      <c r="AC2327" s="216">
        <v>5700</v>
      </c>
      <c r="AD2327" s="215">
        <v>22800</v>
      </c>
      <c r="AE2327" s="213">
        <v>0</v>
      </c>
      <c r="AF2327" s="216">
        <v>0</v>
      </c>
      <c r="AG2327" s="215">
        <v>0</v>
      </c>
      <c r="AH2327" s="213">
        <v>4</v>
      </c>
      <c r="AI2327" s="214">
        <v>5700</v>
      </c>
      <c r="AJ2327" s="215">
        <v>22800</v>
      </c>
      <c r="AK2327" s="218">
        <v>0</v>
      </c>
      <c r="AL2327" s="214">
        <v>0</v>
      </c>
      <c r="AM2327" s="215">
        <v>0</v>
      </c>
      <c r="AN2327" s="229">
        <f t="shared" si="408"/>
        <v>0</v>
      </c>
      <c r="AO2327" s="230">
        <f t="shared" si="409"/>
        <v>0</v>
      </c>
      <c r="AP2327" s="38" t="s">
        <v>3</v>
      </c>
      <c r="AQ2327" s="38" t="str">
        <f t="shared" si="410"/>
        <v>상품</v>
      </c>
      <c r="AR2327" s="40">
        <f t="shared" si="411"/>
        <v>0</v>
      </c>
      <c r="AS2327" s="41">
        <f t="shared" si="412"/>
        <v>0</v>
      </c>
      <c r="AT2327" s="42">
        <f t="shared" si="413"/>
        <v>0</v>
      </c>
      <c r="AU2327" s="43">
        <f t="shared" si="414"/>
        <v>0</v>
      </c>
      <c r="AV2327" s="95" t="str">
        <f t="shared" si="418"/>
        <v/>
      </c>
      <c r="AW2327" s="61" t="str">
        <f t="shared" si="418"/>
        <v/>
      </c>
      <c r="AX2327" s="61" t="str">
        <f t="shared" si="418"/>
        <v/>
      </c>
      <c r="AY2327" s="61" t="str">
        <f t="shared" si="418"/>
        <v/>
      </c>
      <c r="AZ2327" s="44" t="str">
        <f t="shared" si="418"/>
        <v/>
      </c>
      <c r="BA2327" s="45"/>
      <c r="BB2327" s="97">
        <v>0</v>
      </c>
      <c r="BC2327" s="98">
        <v>0</v>
      </c>
      <c r="BD2327" s="98">
        <v>0</v>
      </c>
      <c r="BE2327" s="98">
        <v>0</v>
      </c>
      <c r="BF2327" s="98">
        <v>0</v>
      </c>
      <c r="BG2327" s="99">
        <f t="shared" si="417"/>
        <v>0</v>
      </c>
      <c r="BH2327" s="52">
        <f t="shared" si="415"/>
        <v>0</v>
      </c>
      <c r="BI2327" s="53">
        <f>IFERROR(IF(ROUND(V2327/((D2327+AK2327)/2),1)&lt;0,0,ROUND(V2327/((D2327+AK2327)/2),1)),0)</f>
        <v>0</v>
      </c>
      <c r="BJ2327" s="55" t="str">
        <f>IF(AK2327=0,"정상",IF(AP2327="악성","악성",IF(AND(BL2327&gt;3,BI2327&lt;0.5),"악성",IF(AND(AP2327="정상",BL2327&lt;=3),"정상",IF(BI2327&gt;1,"정상","부진")))))</f>
        <v>정상</v>
      </c>
      <c r="BK2327" s="54">
        <v>45809</v>
      </c>
      <c r="BL2327" s="52">
        <f t="shared" si="416"/>
        <v>16</v>
      </c>
    </row>
    <row r="2328" spans="1:64" ht="17.100000000000001" customHeight="1">
      <c r="A2328" s="58" t="s">
        <v>5</v>
      </c>
      <c r="B2328" s="57" t="s">
        <v>3262</v>
      </c>
      <c r="C2328" s="56" t="s">
        <v>3263</v>
      </c>
      <c r="D2328" s="213">
        <v>7</v>
      </c>
      <c r="E2328" s="214">
        <v>5700</v>
      </c>
      <c r="F2328" s="215">
        <v>39900</v>
      </c>
      <c r="G2328" s="213">
        <v>0</v>
      </c>
      <c r="H2328" s="216">
        <v>0</v>
      </c>
      <c r="I2328" s="215">
        <v>0</v>
      </c>
      <c r="J2328" s="213">
        <v>0</v>
      </c>
      <c r="K2328" s="216">
        <v>0</v>
      </c>
      <c r="L2328" s="215">
        <v>0</v>
      </c>
      <c r="M2328" s="213">
        <v>0</v>
      </c>
      <c r="N2328" s="216">
        <v>0</v>
      </c>
      <c r="O2328" s="215">
        <v>0</v>
      </c>
      <c r="P2328" s="213">
        <v>0</v>
      </c>
      <c r="Q2328" s="216">
        <v>0</v>
      </c>
      <c r="R2328" s="215">
        <v>0</v>
      </c>
      <c r="S2328" s="213">
        <v>0</v>
      </c>
      <c r="T2328" s="214">
        <v>0</v>
      </c>
      <c r="U2328" s="217">
        <v>0</v>
      </c>
      <c r="V2328" s="213">
        <v>0</v>
      </c>
      <c r="W2328" s="216">
        <v>0</v>
      </c>
      <c r="X2328" s="215">
        <v>0</v>
      </c>
      <c r="Y2328" s="213">
        <v>0</v>
      </c>
      <c r="Z2328" s="216">
        <v>0</v>
      </c>
      <c r="AA2328" s="215">
        <v>0</v>
      </c>
      <c r="AB2328" s="213">
        <v>7</v>
      </c>
      <c r="AC2328" s="216">
        <v>5700</v>
      </c>
      <c r="AD2328" s="215">
        <v>39900</v>
      </c>
      <c r="AE2328" s="213">
        <v>0</v>
      </c>
      <c r="AF2328" s="216">
        <v>0</v>
      </c>
      <c r="AG2328" s="215">
        <v>0</v>
      </c>
      <c r="AH2328" s="213">
        <v>7</v>
      </c>
      <c r="AI2328" s="214">
        <v>5700</v>
      </c>
      <c r="AJ2328" s="215">
        <v>39900</v>
      </c>
      <c r="AK2328" s="218">
        <v>0</v>
      </c>
      <c r="AL2328" s="214">
        <v>0</v>
      </c>
      <c r="AM2328" s="215">
        <v>0</v>
      </c>
      <c r="AN2328" s="229">
        <f t="shared" si="408"/>
        <v>0</v>
      </c>
      <c r="AO2328" s="230">
        <f t="shared" si="409"/>
        <v>0</v>
      </c>
      <c r="AP2328" s="38" t="s">
        <v>3</v>
      </c>
      <c r="AQ2328" s="38" t="str">
        <f t="shared" si="410"/>
        <v>상품</v>
      </c>
      <c r="AR2328" s="40">
        <f t="shared" si="411"/>
        <v>0</v>
      </c>
      <c r="AS2328" s="41">
        <f t="shared" si="412"/>
        <v>0</v>
      </c>
      <c r="AT2328" s="42">
        <f t="shared" si="413"/>
        <v>0</v>
      </c>
      <c r="AU2328" s="43">
        <f t="shared" si="414"/>
        <v>0</v>
      </c>
      <c r="AV2328" s="95" t="str">
        <f t="shared" si="418"/>
        <v/>
      </c>
      <c r="AW2328" s="61" t="str">
        <f t="shared" si="418"/>
        <v/>
      </c>
      <c r="AX2328" s="61" t="str">
        <f t="shared" si="418"/>
        <v/>
      </c>
      <c r="AY2328" s="61" t="str">
        <f t="shared" si="418"/>
        <v/>
      </c>
      <c r="AZ2328" s="44" t="str">
        <f t="shared" si="418"/>
        <v/>
      </c>
      <c r="BA2328" s="45"/>
      <c r="BB2328" s="97">
        <v>0</v>
      </c>
      <c r="BC2328" s="98">
        <v>0</v>
      </c>
      <c r="BD2328" s="98">
        <v>0</v>
      </c>
      <c r="BE2328" s="98">
        <v>0</v>
      </c>
      <c r="BF2328" s="98">
        <v>0</v>
      </c>
      <c r="BG2328" s="99">
        <f t="shared" si="417"/>
        <v>0</v>
      </c>
      <c r="BH2328" s="52">
        <f t="shared" si="415"/>
        <v>0</v>
      </c>
      <c r="BI2328" s="53">
        <f>IFERROR(IF(ROUND(V2328/((D2328+AK2328)/2),1)&lt;0,0,ROUND(V2328/((D2328+AK2328)/2),1)),0)</f>
        <v>0</v>
      </c>
      <c r="BJ2328" s="55" t="str">
        <f>IF(AK2328=0,"정상",IF(AP2328="악성","악성",IF(AND(BL2328&gt;3,BI2328&lt;0.5),"악성",IF(AND(AP2328="정상",BL2328&lt;=3),"정상",IF(BI2328&gt;1,"정상","부진")))))</f>
        <v>정상</v>
      </c>
      <c r="BK2328" s="54">
        <v>45809</v>
      </c>
      <c r="BL2328" s="52">
        <f t="shared" si="416"/>
        <v>16</v>
      </c>
    </row>
    <row r="2329" spans="1:64" ht="17.100000000000001" customHeight="1">
      <c r="A2329" s="58" t="s">
        <v>5</v>
      </c>
      <c r="B2329" s="57" t="s">
        <v>3122</v>
      </c>
      <c r="C2329" s="56" t="s">
        <v>3123</v>
      </c>
      <c r="D2329" s="213">
        <v>5</v>
      </c>
      <c r="E2329" s="214">
        <v>12100</v>
      </c>
      <c r="F2329" s="215">
        <v>60500</v>
      </c>
      <c r="G2329" s="213">
        <v>0</v>
      </c>
      <c r="H2329" s="216">
        <v>0</v>
      </c>
      <c r="I2329" s="215">
        <v>0</v>
      </c>
      <c r="J2329" s="213">
        <v>0</v>
      </c>
      <c r="K2329" s="216">
        <v>0</v>
      </c>
      <c r="L2329" s="215">
        <v>0</v>
      </c>
      <c r="M2329" s="213">
        <v>0</v>
      </c>
      <c r="N2329" s="216">
        <v>0</v>
      </c>
      <c r="O2329" s="215">
        <v>0</v>
      </c>
      <c r="P2329" s="213">
        <v>0</v>
      </c>
      <c r="Q2329" s="216">
        <v>0</v>
      </c>
      <c r="R2329" s="215">
        <v>0</v>
      </c>
      <c r="S2329" s="213">
        <v>0</v>
      </c>
      <c r="T2329" s="214">
        <v>0</v>
      </c>
      <c r="U2329" s="217">
        <v>0</v>
      </c>
      <c r="V2329" s="213">
        <v>0</v>
      </c>
      <c r="W2329" s="216">
        <v>0</v>
      </c>
      <c r="X2329" s="215">
        <v>0</v>
      </c>
      <c r="Y2329" s="213">
        <v>0</v>
      </c>
      <c r="Z2329" s="216">
        <v>0</v>
      </c>
      <c r="AA2329" s="215">
        <v>0</v>
      </c>
      <c r="AB2329" s="213">
        <v>5</v>
      </c>
      <c r="AC2329" s="216">
        <v>12100</v>
      </c>
      <c r="AD2329" s="215">
        <v>60500</v>
      </c>
      <c r="AE2329" s="213">
        <v>0</v>
      </c>
      <c r="AF2329" s="216">
        <v>0</v>
      </c>
      <c r="AG2329" s="215">
        <v>0</v>
      </c>
      <c r="AH2329" s="213">
        <v>5</v>
      </c>
      <c r="AI2329" s="214">
        <v>12100</v>
      </c>
      <c r="AJ2329" s="215">
        <v>60500</v>
      </c>
      <c r="AK2329" s="218">
        <v>0</v>
      </c>
      <c r="AL2329" s="214">
        <v>0</v>
      </c>
      <c r="AM2329" s="215">
        <v>0</v>
      </c>
      <c r="AN2329" s="229">
        <f t="shared" si="408"/>
        <v>0</v>
      </c>
      <c r="AO2329" s="230">
        <f t="shared" si="409"/>
        <v>0</v>
      </c>
      <c r="AP2329" s="38" t="s">
        <v>3</v>
      </c>
      <c r="AQ2329" s="38" t="str">
        <f t="shared" si="410"/>
        <v>상품</v>
      </c>
      <c r="AR2329" s="40">
        <f t="shared" si="411"/>
        <v>0</v>
      </c>
      <c r="AS2329" s="41">
        <f t="shared" si="412"/>
        <v>0</v>
      </c>
      <c r="AT2329" s="42">
        <f t="shared" si="413"/>
        <v>0</v>
      </c>
      <c r="AU2329" s="43">
        <f t="shared" si="414"/>
        <v>0</v>
      </c>
      <c r="AV2329" s="95" t="str">
        <f t="shared" si="418"/>
        <v/>
      </c>
      <c r="AW2329" s="61" t="str">
        <f t="shared" si="418"/>
        <v/>
      </c>
      <c r="AX2329" s="61" t="str">
        <f t="shared" si="418"/>
        <v/>
      </c>
      <c r="AY2329" s="61" t="str">
        <f t="shared" si="418"/>
        <v/>
      </c>
      <c r="AZ2329" s="44" t="str">
        <f t="shared" si="418"/>
        <v/>
      </c>
      <c r="BA2329" s="45"/>
      <c r="BB2329" s="97">
        <v>0</v>
      </c>
      <c r="BC2329" s="98">
        <v>0</v>
      </c>
      <c r="BD2329" s="98">
        <v>0</v>
      </c>
      <c r="BE2329" s="98">
        <v>0</v>
      </c>
      <c r="BF2329" s="98">
        <v>0</v>
      </c>
      <c r="BG2329" s="99">
        <f t="shared" si="417"/>
        <v>0</v>
      </c>
      <c r="BH2329" s="52">
        <f t="shared" si="415"/>
        <v>0</v>
      </c>
      <c r="BI2329" s="53">
        <f>IFERROR(IF(ROUND(V2329/((D2329+AK2329)/2),1)&lt;0,0,ROUND(V2329/((D2329+AK2329)/2),1)),0)</f>
        <v>0</v>
      </c>
      <c r="BJ2329" s="55" t="str">
        <f>IF(AK2329=0,"정상",IF(AP2329="악성","악성",IF(AND(BL2329&gt;3,BI2329&lt;0.5),"악성",IF(AND(AP2329="정상",BL2329&lt;=3),"정상",IF(BI2329&gt;1,"정상","부진")))))</f>
        <v>정상</v>
      </c>
      <c r="BK2329" s="54">
        <v>45809</v>
      </c>
      <c r="BL2329" s="52">
        <f t="shared" si="416"/>
        <v>16</v>
      </c>
    </row>
    <row r="2330" spans="1:64" ht="17.100000000000001" customHeight="1">
      <c r="A2330" s="58" t="s">
        <v>5</v>
      </c>
      <c r="B2330" s="57" t="s">
        <v>3124</v>
      </c>
      <c r="C2330" s="56" t="s">
        <v>3125</v>
      </c>
      <c r="D2330" s="213">
        <v>3</v>
      </c>
      <c r="E2330" s="214">
        <v>12100</v>
      </c>
      <c r="F2330" s="215">
        <v>36300</v>
      </c>
      <c r="G2330" s="213">
        <v>0</v>
      </c>
      <c r="H2330" s="216">
        <v>0</v>
      </c>
      <c r="I2330" s="215">
        <v>0</v>
      </c>
      <c r="J2330" s="213">
        <v>0</v>
      </c>
      <c r="K2330" s="216">
        <v>0</v>
      </c>
      <c r="L2330" s="215">
        <v>0</v>
      </c>
      <c r="M2330" s="213">
        <v>0</v>
      </c>
      <c r="N2330" s="216">
        <v>0</v>
      </c>
      <c r="O2330" s="215">
        <v>0</v>
      </c>
      <c r="P2330" s="213">
        <v>0</v>
      </c>
      <c r="Q2330" s="216">
        <v>0</v>
      </c>
      <c r="R2330" s="215">
        <v>0</v>
      </c>
      <c r="S2330" s="213">
        <v>0</v>
      </c>
      <c r="T2330" s="214">
        <v>0</v>
      </c>
      <c r="U2330" s="217">
        <v>0</v>
      </c>
      <c r="V2330" s="213">
        <v>0</v>
      </c>
      <c r="W2330" s="216">
        <v>0</v>
      </c>
      <c r="X2330" s="215">
        <v>0</v>
      </c>
      <c r="Y2330" s="213">
        <v>0</v>
      </c>
      <c r="Z2330" s="216">
        <v>0</v>
      </c>
      <c r="AA2330" s="215">
        <v>0</v>
      </c>
      <c r="AB2330" s="213">
        <v>3</v>
      </c>
      <c r="AC2330" s="216">
        <v>12100</v>
      </c>
      <c r="AD2330" s="215">
        <v>36300</v>
      </c>
      <c r="AE2330" s="213">
        <v>0</v>
      </c>
      <c r="AF2330" s="216">
        <v>0</v>
      </c>
      <c r="AG2330" s="215">
        <v>0</v>
      </c>
      <c r="AH2330" s="213">
        <v>3</v>
      </c>
      <c r="AI2330" s="214">
        <v>12100</v>
      </c>
      <c r="AJ2330" s="215">
        <v>36300</v>
      </c>
      <c r="AK2330" s="218">
        <v>0</v>
      </c>
      <c r="AL2330" s="214">
        <v>0</v>
      </c>
      <c r="AM2330" s="215">
        <v>0</v>
      </c>
      <c r="AN2330" s="229">
        <f t="shared" si="408"/>
        <v>0</v>
      </c>
      <c r="AO2330" s="230">
        <f t="shared" si="409"/>
        <v>0</v>
      </c>
      <c r="AP2330" s="38" t="s">
        <v>3</v>
      </c>
      <c r="AQ2330" s="38" t="str">
        <f t="shared" si="410"/>
        <v>상품</v>
      </c>
      <c r="AR2330" s="40">
        <f t="shared" si="411"/>
        <v>0</v>
      </c>
      <c r="AS2330" s="41">
        <f t="shared" si="412"/>
        <v>0</v>
      </c>
      <c r="AT2330" s="42">
        <f t="shared" si="413"/>
        <v>0</v>
      </c>
      <c r="AU2330" s="43">
        <f t="shared" si="414"/>
        <v>0</v>
      </c>
      <c r="AV2330" s="95" t="str">
        <f t="shared" si="418"/>
        <v/>
      </c>
      <c r="AW2330" s="61" t="str">
        <f t="shared" si="418"/>
        <v/>
      </c>
      <c r="AX2330" s="61" t="str">
        <f t="shared" si="418"/>
        <v/>
      </c>
      <c r="AY2330" s="61" t="str">
        <f t="shared" si="418"/>
        <v/>
      </c>
      <c r="AZ2330" s="44" t="str">
        <f t="shared" si="418"/>
        <v/>
      </c>
      <c r="BA2330" s="45"/>
      <c r="BB2330" s="97">
        <v>0</v>
      </c>
      <c r="BC2330" s="98">
        <v>0</v>
      </c>
      <c r="BD2330" s="98">
        <v>0</v>
      </c>
      <c r="BE2330" s="98">
        <v>0</v>
      </c>
      <c r="BF2330" s="98">
        <v>0</v>
      </c>
      <c r="BG2330" s="99">
        <f t="shared" si="417"/>
        <v>0</v>
      </c>
      <c r="BH2330" s="52">
        <f t="shared" si="415"/>
        <v>0</v>
      </c>
      <c r="BI2330" s="53">
        <f>IFERROR(IF(ROUND(V2330/((D2330+AK2330)/2),1)&lt;0,0,ROUND(V2330/((D2330+AK2330)/2),1)),0)</f>
        <v>0</v>
      </c>
      <c r="BJ2330" s="55" t="str">
        <f>IF(AK2330=0,"정상",IF(AP2330="악성","악성",IF(AND(BL2330&gt;3,BI2330&lt;0.5),"악성",IF(AND(AP2330="정상",BL2330&lt;=3),"정상",IF(BI2330&gt;1,"정상","부진")))))</f>
        <v>정상</v>
      </c>
      <c r="BK2330" s="54">
        <v>45809</v>
      </c>
      <c r="BL2330" s="52">
        <f t="shared" si="416"/>
        <v>16</v>
      </c>
    </row>
    <row r="2331" spans="1:64" ht="17.100000000000001" customHeight="1">
      <c r="A2331" s="58" t="s">
        <v>5</v>
      </c>
      <c r="B2331" s="57" t="s">
        <v>3126</v>
      </c>
      <c r="C2331" s="56" t="s">
        <v>3127</v>
      </c>
      <c r="D2331" s="213">
        <v>31</v>
      </c>
      <c r="E2331" s="214">
        <v>14500</v>
      </c>
      <c r="F2331" s="215">
        <v>449500</v>
      </c>
      <c r="G2331" s="213">
        <v>0</v>
      </c>
      <c r="H2331" s="216">
        <v>0</v>
      </c>
      <c r="I2331" s="215">
        <v>0</v>
      </c>
      <c r="J2331" s="213">
        <v>0</v>
      </c>
      <c r="K2331" s="216">
        <v>0</v>
      </c>
      <c r="L2331" s="215">
        <v>0</v>
      </c>
      <c r="M2331" s="213">
        <v>0</v>
      </c>
      <c r="N2331" s="216">
        <v>0</v>
      </c>
      <c r="O2331" s="215">
        <v>0</v>
      </c>
      <c r="P2331" s="213">
        <v>0</v>
      </c>
      <c r="Q2331" s="216">
        <v>0</v>
      </c>
      <c r="R2331" s="215">
        <v>0</v>
      </c>
      <c r="S2331" s="213">
        <v>0</v>
      </c>
      <c r="T2331" s="214">
        <v>0</v>
      </c>
      <c r="U2331" s="217">
        <v>0</v>
      </c>
      <c r="V2331" s="213">
        <v>25</v>
      </c>
      <c r="W2331" s="216">
        <v>14500</v>
      </c>
      <c r="X2331" s="215">
        <v>362500</v>
      </c>
      <c r="Y2331" s="213">
        <v>0</v>
      </c>
      <c r="Z2331" s="216">
        <v>0</v>
      </c>
      <c r="AA2331" s="215">
        <v>0</v>
      </c>
      <c r="AB2331" s="213">
        <v>6</v>
      </c>
      <c r="AC2331" s="216">
        <v>14500</v>
      </c>
      <c r="AD2331" s="215">
        <v>87000</v>
      </c>
      <c r="AE2331" s="213">
        <v>0</v>
      </c>
      <c r="AF2331" s="216">
        <v>0</v>
      </c>
      <c r="AG2331" s="215">
        <v>0</v>
      </c>
      <c r="AH2331" s="213">
        <v>31</v>
      </c>
      <c r="AI2331" s="214">
        <v>14500</v>
      </c>
      <c r="AJ2331" s="215">
        <v>449500</v>
      </c>
      <c r="AK2331" s="218">
        <v>0</v>
      </c>
      <c r="AL2331" s="214">
        <v>0</v>
      </c>
      <c r="AM2331" s="215">
        <v>0</v>
      </c>
      <c r="AN2331" s="229">
        <f t="shared" si="408"/>
        <v>0</v>
      </c>
      <c r="AO2331" s="230">
        <f t="shared" si="409"/>
        <v>0</v>
      </c>
      <c r="AP2331" s="38" t="s">
        <v>4</v>
      </c>
      <c r="AQ2331" s="38" t="str">
        <f t="shared" si="410"/>
        <v>상품</v>
      </c>
      <c r="AR2331" s="40">
        <f t="shared" si="411"/>
        <v>0</v>
      </c>
      <c r="AS2331" s="41">
        <f t="shared" si="412"/>
        <v>0</v>
      </c>
      <c r="AT2331" s="42">
        <f t="shared" si="413"/>
        <v>0</v>
      </c>
      <c r="AU2331" s="43">
        <f t="shared" si="414"/>
        <v>0</v>
      </c>
      <c r="AV2331" s="95" t="str">
        <f t="shared" si="418"/>
        <v/>
      </c>
      <c r="AW2331" s="61" t="str">
        <f t="shared" si="418"/>
        <v/>
      </c>
      <c r="AX2331" s="61" t="str">
        <f t="shared" si="418"/>
        <v/>
      </c>
      <c r="AY2331" s="61" t="str">
        <f t="shared" si="418"/>
        <v/>
      </c>
      <c r="AZ2331" s="44" t="str">
        <f t="shared" si="418"/>
        <v/>
      </c>
      <c r="BA2331" s="45"/>
      <c r="BB2331" s="97">
        <v>0</v>
      </c>
      <c r="BC2331" s="98">
        <v>0</v>
      </c>
      <c r="BD2331" s="98">
        <v>0</v>
      </c>
      <c r="BE2331" s="98">
        <v>0</v>
      </c>
      <c r="BF2331" s="98">
        <v>0</v>
      </c>
      <c r="BG2331" s="99">
        <f t="shared" si="417"/>
        <v>0</v>
      </c>
      <c r="BH2331" s="52">
        <f t="shared" si="415"/>
        <v>0</v>
      </c>
      <c r="BI2331" s="53">
        <f>IFERROR(IF(ROUND(V2331/((D2331+AK2331)/2),1)&lt;0,0,ROUND(V2331/((D2331+AK2331)/2),1)),0)</f>
        <v>1.6</v>
      </c>
      <c r="BJ2331" s="55" t="str">
        <f>IF(AK2331=0,"정상",IF(AP2331="악성","악성",IF(AND(BL2331&gt;3,BI2331&lt;0.5),"악성",IF(AND(AP2331="정상",BL2331&lt;=3),"정상",IF(BI2331&gt;1,"정상","부진")))))</f>
        <v>정상</v>
      </c>
      <c r="BK2331" s="54">
        <v>45809</v>
      </c>
      <c r="BL2331" s="52">
        <f t="shared" si="416"/>
        <v>16</v>
      </c>
    </row>
    <row r="2332" spans="1:64" ht="17.100000000000001" customHeight="1">
      <c r="A2332" s="58" t="s">
        <v>5</v>
      </c>
      <c r="B2332" s="57" t="s">
        <v>3128</v>
      </c>
      <c r="C2332" s="56" t="s">
        <v>3129</v>
      </c>
      <c r="D2332" s="213">
        <v>7</v>
      </c>
      <c r="E2332" s="214">
        <v>14500</v>
      </c>
      <c r="F2332" s="215">
        <v>101500</v>
      </c>
      <c r="G2332" s="213">
        <v>0</v>
      </c>
      <c r="H2332" s="216">
        <v>0</v>
      </c>
      <c r="I2332" s="215">
        <v>0</v>
      </c>
      <c r="J2332" s="213">
        <v>0</v>
      </c>
      <c r="K2332" s="216">
        <v>0</v>
      </c>
      <c r="L2332" s="215">
        <v>0</v>
      </c>
      <c r="M2332" s="213">
        <v>0</v>
      </c>
      <c r="N2332" s="216">
        <v>0</v>
      </c>
      <c r="O2332" s="215">
        <v>0</v>
      </c>
      <c r="P2332" s="213">
        <v>0</v>
      </c>
      <c r="Q2332" s="216">
        <v>0</v>
      </c>
      <c r="R2332" s="215">
        <v>0</v>
      </c>
      <c r="S2332" s="213">
        <v>0</v>
      </c>
      <c r="T2332" s="214">
        <v>0</v>
      </c>
      <c r="U2332" s="217">
        <v>0</v>
      </c>
      <c r="V2332" s="213">
        <v>6</v>
      </c>
      <c r="W2332" s="216">
        <v>14500</v>
      </c>
      <c r="X2332" s="215">
        <v>87000</v>
      </c>
      <c r="Y2332" s="213">
        <v>0</v>
      </c>
      <c r="Z2332" s="216">
        <v>0</v>
      </c>
      <c r="AA2332" s="215">
        <v>0</v>
      </c>
      <c r="AB2332" s="213">
        <v>1</v>
      </c>
      <c r="AC2332" s="216">
        <v>14500</v>
      </c>
      <c r="AD2332" s="215">
        <v>14500</v>
      </c>
      <c r="AE2332" s="213">
        <v>0</v>
      </c>
      <c r="AF2332" s="216">
        <v>0</v>
      </c>
      <c r="AG2332" s="215">
        <v>0</v>
      </c>
      <c r="AH2332" s="213">
        <v>7</v>
      </c>
      <c r="AI2332" s="214">
        <v>14500</v>
      </c>
      <c r="AJ2332" s="215">
        <v>101500</v>
      </c>
      <c r="AK2332" s="218">
        <v>0</v>
      </c>
      <c r="AL2332" s="214">
        <v>0</v>
      </c>
      <c r="AM2332" s="215">
        <v>0</v>
      </c>
      <c r="AN2332" s="229">
        <f t="shared" si="408"/>
        <v>0</v>
      </c>
      <c r="AO2332" s="230">
        <f t="shared" si="409"/>
        <v>0</v>
      </c>
      <c r="AP2332" s="38" t="s">
        <v>4</v>
      </c>
      <c r="AQ2332" s="38" t="str">
        <f t="shared" si="410"/>
        <v>상품</v>
      </c>
      <c r="AR2332" s="40">
        <f t="shared" si="411"/>
        <v>0</v>
      </c>
      <c r="AS2332" s="41">
        <f t="shared" si="412"/>
        <v>0</v>
      </c>
      <c r="AT2332" s="42">
        <f t="shared" si="413"/>
        <v>0</v>
      </c>
      <c r="AU2332" s="43">
        <f t="shared" si="414"/>
        <v>0</v>
      </c>
      <c r="AV2332" s="95" t="str">
        <f t="shared" si="418"/>
        <v/>
      </c>
      <c r="AW2332" s="61" t="str">
        <f t="shared" si="418"/>
        <v/>
      </c>
      <c r="AX2332" s="61" t="str">
        <f t="shared" si="418"/>
        <v/>
      </c>
      <c r="AY2332" s="61" t="str">
        <f t="shared" si="418"/>
        <v/>
      </c>
      <c r="AZ2332" s="44" t="str">
        <f t="shared" si="418"/>
        <v/>
      </c>
      <c r="BA2332" s="45"/>
      <c r="BB2332" s="97">
        <v>0</v>
      </c>
      <c r="BC2332" s="98">
        <v>0</v>
      </c>
      <c r="BD2332" s="98">
        <v>0</v>
      </c>
      <c r="BE2332" s="98">
        <v>0</v>
      </c>
      <c r="BF2332" s="98">
        <v>0</v>
      </c>
      <c r="BG2332" s="99">
        <f t="shared" si="417"/>
        <v>0</v>
      </c>
      <c r="BH2332" s="52">
        <f t="shared" si="415"/>
        <v>0</v>
      </c>
      <c r="BI2332" s="53">
        <f>IFERROR(IF(ROUND(V2332/((D2332+AK2332)/2),1)&lt;0,0,ROUND(V2332/((D2332+AK2332)/2),1)),0)</f>
        <v>1.7</v>
      </c>
      <c r="BJ2332" s="55" t="str">
        <f>IF(AK2332=0,"정상",IF(AP2332="악성","악성",IF(AND(BL2332&gt;3,BI2332&lt;0.5),"악성",IF(AND(AP2332="정상",BL2332&lt;=3),"정상",IF(BI2332&gt;1,"정상","부진")))))</f>
        <v>정상</v>
      </c>
      <c r="BK2332" s="54">
        <v>45809</v>
      </c>
      <c r="BL2332" s="52">
        <f t="shared" si="416"/>
        <v>16</v>
      </c>
    </row>
    <row r="2333" spans="1:64" ht="17.100000000000001" customHeight="1">
      <c r="A2333" s="58" t="s">
        <v>5</v>
      </c>
      <c r="B2333" s="57" t="s">
        <v>3100</v>
      </c>
      <c r="C2333" s="56" t="s">
        <v>3101</v>
      </c>
      <c r="D2333" s="213">
        <v>268</v>
      </c>
      <c r="E2333" s="214">
        <v>3666.9585000000002</v>
      </c>
      <c r="F2333" s="215">
        <v>982744</v>
      </c>
      <c r="G2333" s="213">
        <v>0</v>
      </c>
      <c r="H2333" s="216">
        <v>0</v>
      </c>
      <c r="I2333" s="215">
        <v>0</v>
      </c>
      <c r="J2333" s="213">
        <v>0</v>
      </c>
      <c r="K2333" s="216">
        <v>0</v>
      </c>
      <c r="L2333" s="215">
        <v>0</v>
      </c>
      <c r="M2333" s="213">
        <v>0</v>
      </c>
      <c r="N2333" s="216">
        <v>0</v>
      </c>
      <c r="O2333" s="215">
        <v>0</v>
      </c>
      <c r="P2333" s="213">
        <v>0</v>
      </c>
      <c r="Q2333" s="216">
        <v>0</v>
      </c>
      <c r="R2333" s="215">
        <v>0</v>
      </c>
      <c r="S2333" s="213">
        <v>0</v>
      </c>
      <c r="T2333" s="214">
        <v>0</v>
      </c>
      <c r="U2333" s="217">
        <v>0</v>
      </c>
      <c r="V2333" s="213">
        <v>134</v>
      </c>
      <c r="W2333" s="216">
        <v>3666.9701490000002</v>
      </c>
      <c r="X2333" s="215">
        <v>491374</v>
      </c>
      <c r="Y2333" s="213">
        <v>0</v>
      </c>
      <c r="Z2333" s="216">
        <v>0</v>
      </c>
      <c r="AA2333" s="215">
        <v>0</v>
      </c>
      <c r="AB2333" s="213">
        <v>6</v>
      </c>
      <c r="AC2333" s="216">
        <v>3667</v>
      </c>
      <c r="AD2333" s="215">
        <v>22002</v>
      </c>
      <c r="AE2333" s="213">
        <v>0</v>
      </c>
      <c r="AF2333" s="216">
        <v>0</v>
      </c>
      <c r="AG2333" s="215">
        <v>0</v>
      </c>
      <c r="AH2333" s="213">
        <v>140</v>
      </c>
      <c r="AI2333" s="214">
        <v>3666.9714279999998</v>
      </c>
      <c r="AJ2333" s="215">
        <v>513376</v>
      </c>
      <c r="AK2333" s="218">
        <v>128</v>
      </c>
      <c r="AL2333" s="214">
        <v>3666.9378999999999</v>
      </c>
      <c r="AM2333" s="215">
        <v>469368</v>
      </c>
      <c r="AN2333" s="229">
        <f t="shared" ref="AN2333:AN2396" si="419">AM2333/$AM$5</f>
        <v>1.7127090527494453E-4</v>
      </c>
      <c r="AO2333" s="230">
        <f t="shared" ref="AO2333:AO2396" si="420">IF(ISERROR(AK2333/(D2333+S2333)),,(AK2333/(D2333+S2333)))</f>
        <v>0.47761194029850745</v>
      </c>
      <c r="AP2333" s="38" t="s">
        <v>4</v>
      </c>
      <c r="AQ2333" s="38" t="str">
        <f t="shared" ref="AQ2333:AQ2396" si="421">A2333</f>
        <v>상품</v>
      </c>
      <c r="AR2333" s="40">
        <f t="shared" ref="AR2333:AR2396" si="422">IF($AP2333="악성",$AM2333,0)</f>
        <v>0</v>
      </c>
      <c r="AS2333" s="41">
        <f t="shared" ref="AS2333:AS2396" si="423">IF($AP2333="부진",$AM2333,0)</f>
        <v>469368</v>
      </c>
      <c r="AT2333" s="42">
        <f t="shared" ref="AT2333:AT2396" si="424">IF($AP2333="정상",$AM2333,0)</f>
        <v>0</v>
      </c>
      <c r="AU2333" s="43">
        <f t="shared" ref="AU2333:AU2396" si="425">SUM(AR2333:AT2333)</f>
        <v>469368</v>
      </c>
      <c r="AV2333" s="95">
        <f t="shared" si="418"/>
        <v>469368.05119999999</v>
      </c>
      <c r="AW2333" s="61" t="str">
        <f t="shared" si="418"/>
        <v/>
      </c>
      <c r="AX2333" s="61" t="str">
        <f t="shared" si="418"/>
        <v/>
      </c>
      <c r="AY2333" s="61" t="str">
        <f t="shared" si="418"/>
        <v/>
      </c>
      <c r="AZ2333" s="44" t="str">
        <f t="shared" si="418"/>
        <v/>
      </c>
      <c r="BA2333" s="45"/>
      <c r="BB2333" s="97">
        <v>128</v>
      </c>
      <c r="BC2333" s="98">
        <v>0</v>
      </c>
      <c r="BD2333" s="98">
        <v>0</v>
      </c>
      <c r="BE2333" s="98">
        <v>0</v>
      </c>
      <c r="BF2333" s="98">
        <v>0</v>
      </c>
      <c r="BG2333" s="99">
        <f t="shared" si="417"/>
        <v>128</v>
      </c>
      <c r="BH2333" s="52">
        <f t="shared" ref="BH2333:BH2396" si="426">BG2333-AK2333</f>
        <v>0</v>
      </c>
      <c r="BI2333" s="53">
        <f>IFERROR(IF(ROUND(V2333/((D2333+AK2333)/2),1)&lt;0,0,ROUND(V2333/((D2333+AK2333)/2),1)),0)</f>
        <v>0.7</v>
      </c>
      <c r="BJ2333" s="55" t="str">
        <f>IF(AK2333=0,"정상",IF(AP2333="악성","악성",IF(AND(BL2333&gt;3,BI2333&lt;0.5),"악성",IF(AND(AP2333="정상",BL2333&lt;=3),"정상",IF(BI2333&gt;1,"정상","부진")))))</f>
        <v>부진</v>
      </c>
      <c r="BK2333" s="54">
        <v>45809</v>
      </c>
      <c r="BL2333" s="52">
        <f t="shared" ref="BL2333:BL2396" si="427">DATEDIF(BK2333,$BL$9,"m")+1</f>
        <v>16</v>
      </c>
    </row>
    <row r="2334" spans="1:64" ht="17.100000000000001" customHeight="1">
      <c r="A2334" s="58" t="s">
        <v>5</v>
      </c>
      <c r="B2334" s="57" t="s">
        <v>3130</v>
      </c>
      <c r="C2334" s="56" t="s">
        <v>3131</v>
      </c>
      <c r="D2334" s="213">
        <v>85</v>
      </c>
      <c r="E2334" s="214">
        <v>1500</v>
      </c>
      <c r="F2334" s="215">
        <v>127500</v>
      </c>
      <c r="G2334" s="213">
        <v>0</v>
      </c>
      <c r="H2334" s="216">
        <v>0</v>
      </c>
      <c r="I2334" s="215">
        <v>0</v>
      </c>
      <c r="J2334" s="213">
        <v>0</v>
      </c>
      <c r="K2334" s="216">
        <v>0</v>
      </c>
      <c r="L2334" s="215">
        <v>0</v>
      </c>
      <c r="M2334" s="213">
        <v>1</v>
      </c>
      <c r="N2334" s="216">
        <v>1500</v>
      </c>
      <c r="O2334" s="215">
        <v>1500</v>
      </c>
      <c r="P2334" s="213">
        <v>0</v>
      </c>
      <c r="Q2334" s="216">
        <v>0</v>
      </c>
      <c r="R2334" s="215">
        <v>0</v>
      </c>
      <c r="S2334" s="213">
        <v>1</v>
      </c>
      <c r="T2334" s="214">
        <v>1500</v>
      </c>
      <c r="U2334" s="217">
        <v>1500</v>
      </c>
      <c r="V2334" s="213">
        <v>82</v>
      </c>
      <c r="W2334" s="216">
        <v>1500</v>
      </c>
      <c r="X2334" s="215">
        <v>123000</v>
      </c>
      <c r="Y2334" s="213">
        <v>0</v>
      </c>
      <c r="Z2334" s="216">
        <v>0</v>
      </c>
      <c r="AA2334" s="215">
        <v>0</v>
      </c>
      <c r="AB2334" s="213">
        <v>4</v>
      </c>
      <c r="AC2334" s="216">
        <v>1500</v>
      </c>
      <c r="AD2334" s="215">
        <v>6000</v>
      </c>
      <c r="AE2334" s="213">
        <v>0</v>
      </c>
      <c r="AF2334" s="216">
        <v>0</v>
      </c>
      <c r="AG2334" s="215">
        <v>0</v>
      </c>
      <c r="AH2334" s="213">
        <v>86</v>
      </c>
      <c r="AI2334" s="214">
        <v>1500</v>
      </c>
      <c r="AJ2334" s="215">
        <v>129000</v>
      </c>
      <c r="AK2334" s="218">
        <v>0</v>
      </c>
      <c r="AL2334" s="214">
        <v>0</v>
      </c>
      <c r="AM2334" s="215">
        <v>0</v>
      </c>
      <c r="AN2334" s="229">
        <f t="shared" si="419"/>
        <v>0</v>
      </c>
      <c r="AO2334" s="230">
        <f t="shared" si="420"/>
        <v>0</v>
      </c>
      <c r="AP2334" s="38" t="s">
        <v>4</v>
      </c>
      <c r="AQ2334" s="38" t="str">
        <f t="shared" si="421"/>
        <v>상품</v>
      </c>
      <c r="AR2334" s="40">
        <f t="shared" si="422"/>
        <v>0</v>
      </c>
      <c r="AS2334" s="41">
        <f t="shared" si="423"/>
        <v>0</v>
      </c>
      <c r="AT2334" s="42">
        <f t="shared" si="424"/>
        <v>0</v>
      </c>
      <c r="AU2334" s="43">
        <f t="shared" si="425"/>
        <v>0</v>
      </c>
      <c r="AV2334" s="95" t="str">
        <f t="shared" si="418"/>
        <v/>
      </c>
      <c r="AW2334" s="61" t="str">
        <f t="shared" si="418"/>
        <v/>
      </c>
      <c r="AX2334" s="61" t="str">
        <f t="shared" si="418"/>
        <v/>
      </c>
      <c r="AY2334" s="61" t="str">
        <f t="shared" si="418"/>
        <v/>
      </c>
      <c r="AZ2334" s="44" t="str">
        <f t="shared" si="418"/>
        <v/>
      </c>
      <c r="BA2334" s="45"/>
      <c r="BB2334" s="97">
        <v>0</v>
      </c>
      <c r="BC2334" s="98">
        <v>0</v>
      </c>
      <c r="BD2334" s="98">
        <v>0</v>
      </c>
      <c r="BE2334" s="98">
        <v>0</v>
      </c>
      <c r="BF2334" s="98">
        <v>0</v>
      </c>
      <c r="BG2334" s="99">
        <f t="shared" si="417"/>
        <v>0</v>
      </c>
      <c r="BH2334" s="52">
        <f t="shared" si="426"/>
        <v>0</v>
      </c>
      <c r="BI2334" s="53">
        <f>IFERROR(IF(ROUND(V2334/((D2334+AK2334)/2),1)&lt;0,0,ROUND(V2334/((D2334+AK2334)/2),1)),0)</f>
        <v>1.9</v>
      </c>
      <c r="BJ2334" s="55" t="str">
        <f>IF(AK2334=0,"정상",IF(AP2334="악성","악성",IF(AND(BL2334&gt;3,BI2334&lt;0.5),"악성",IF(AND(AP2334="정상",BL2334&lt;=3),"정상",IF(BI2334&gt;1,"정상","부진")))))</f>
        <v>정상</v>
      </c>
      <c r="BK2334" s="54">
        <v>45809</v>
      </c>
      <c r="BL2334" s="52">
        <f t="shared" si="427"/>
        <v>16</v>
      </c>
    </row>
    <row r="2335" spans="1:64" ht="17.100000000000001" customHeight="1">
      <c r="A2335" s="58" t="s">
        <v>5</v>
      </c>
      <c r="B2335" s="57" t="s">
        <v>3132</v>
      </c>
      <c r="C2335" s="56" t="s">
        <v>3133</v>
      </c>
      <c r="D2335" s="213">
        <v>76</v>
      </c>
      <c r="E2335" s="214">
        <v>8500</v>
      </c>
      <c r="F2335" s="215">
        <v>646000</v>
      </c>
      <c r="G2335" s="213">
        <v>0</v>
      </c>
      <c r="H2335" s="216">
        <v>0</v>
      </c>
      <c r="I2335" s="215">
        <v>0</v>
      </c>
      <c r="J2335" s="213">
        <v>0</v>
      </c>
      <c r="K2335" s="216">
        <v>0</v>
      </c>
      <c r="L2335" s="215">
        <v>0</v>
      </c>
      <c r="M2335" s="213">
        <v>0</v>
      </c>
      <c r="N2335" s="216">
        <v>0</v>
      </c>
      <c r="O2335" s="215">
        <v>0</v>
      </c>
      <c r="P2335" s="213">
        <v>0</v>
      </c>
      <c r="Q2335" s="216">
        <v>0</v>
      </c>
      <c r="R2335" s="215">
        <v>0</v>
      </c>
      <c r="S2335" s="213">
        <v>0</v>
      </c>
      <c r="T2335" s="214">
        <v>0</v>
      </c>
      <c r="U2335" s="217">
        <v>0</v>
      </c>
      <c r="V2335" s="213">
        <v>9</v>
      </c>
      <c r="W2335" s="216">
        <v>8500</v>
      </c>
      <c r="X2335" s="215">
        <v>76500</v>
      </c>
      <c r="Y2335" s="213">
        <v>0</v>
      </c>
      <c r="Z2335" s="216">
        <v>0</v>
      </c>
      <c r="AA2335" s="215">
        <v>0</v>
      </c>
      <c r="AB2335" s="213">
        <v>5</v>
      </c>
      <c r="AC2335" s="216">
        <v>8500</v>
      </c>
      <c r="AD2335" s="215">
        <v>42500</v>
      </c>
      <c r="AE2335" s="213">
        <v>0</v>
      </c>
      <c r="AF2335" s="216">
        <v>0</v>
      </c>
      <c r="AG2335" s="215">
        <v>0</v>
      </c>
      <c r="AH2335" s="213">
        <v>14</v>
      </c>
      <c r="AI2335" s="214">
        <v>8500</v>
      </c>
      <c r="AJ2335" s="215">
        <v>119000</v>
      </c>
      <c r="AK2335" s="218">
        <v>62</v>
      </c>
      <c r="AL2335" s="214">
        <v>8500</v>
      </c>
      <c r="AM2335" s="215">
        <v>527000</v>
      </c>
      <c r="AN2335" s="229">
        <f t="shared" si="419"/>
        <v>1.9230064060586952E-4</v>
      </c>
      <c r="AO2335" s="230">
        <f t="shared" si="420"/>
        <v>0.81578947368421051</v>
      </c>
      <c r="AP2335" s="38" t="s">
        <v>4</v>
      </c>
      <c r="AQ2335" s="38" t="str">
        <f t="shared" si="421"/>
        <v>상품</v>
      </c>
      <c r="AR2335" s="40">
        <f t="shared" si="422"/>
        <v>0</v>
      </c>
      <c r="AS2335" s="41">
        <f t="shared" si="423"/>
        <v>527000</v>
      </c>
      <c r="AT2335" s="42">
        <f t="shared" si="424"/>
        <v>0</v>
      </c>
      <c r="AU2335" s="43">
        <f t="shared" si="425"/>
        <v>527000</v>
      </c>
      <c r="AV2335" s="95">
        <f t="shared" si="418"/>
        <v>527000</v>
      </c>
      <c r="AW2335" s="61" t="str">
        <f t="shared" si="418"/>
        <v/>
      </c>
      <c r="AX2335" s="61" t="str">
        <f t="shared" si="418"/>
        <v/>
      </c>
      <c r="AY2335" s="61" t="str">
        <f t="shared" si="418"/>
        <v/>
      </c>
      <c r="AZ2335" s="44" t="str">
        <f t="shared" si="418"/>
        <v/>
      </c>
      <c r="BA2335" s="45"/>
      <c r="BB2335" s="97">
        <v>62</v>
      </c>
      <c r="BC2335" s="98">
        <v>0</v>
      </c>
      <c r="BD2335" s="98">
        <v>0</v>
      </c>
      <c r="BE2335" s="98">
        <v>0</v>
      </c>
      <c r="BF2335" s="98">
        <v>0</v>
      </c>
      <c r="BG2335" s="99">
        <f t="shared" si="417"/>
        <v>62</v>
      </c>
      <c r="BH2335" s="52">
        <f t="shared" si="426"/>
        <v>0</v>
      </c>
      <c r="BI2335" s="53">
        <f>IFERROR(IF(ROUND(V2335/((D2335+AK2335)/2),1)&lt;0,0,ROUND(V2335/((D2335+AK2335)/2),1)),0)</f>
        <v>0.1</v>
      </c>
      <c r="BJ2335" s="55" t="str">
        <f>IF(AK2335=0,"정상",IF(AP2335="악성","악성",IF(AND(BL2335&gt;3,BI2335&lt;0.5),"악성",IF(AND(AP2335="정상",BL2335&lt;=3),"정상",IF(BI2335&gt;1,"정상","부진")))))</f>
        <v>악성</v>
      </c>
      <c r="BK2335" s="54">
        <v>45809</v>
      </c>
      <c r="BL2335" s="52">
        <f t="shared" si="427"/>
        <v>16</v>
      </c>
    </row>
    <row r="2336" spans="1:64" ht="17.100000000000001" customHeight="1">
      <c r="A2336" s="58" t="s">
        <v>5</v>
      </c>
      <c r="B2336" s="57" t="s">
        <v>3134</v>
      </c>
      <c r="C2336" s="56" t="s">
        <v>3135</v>
      </c>
      <c r="D2336" s="213">
        <v>164</v>
      </c>
      <c r="E2336" s="214">
        <v>1500</v>
      </c>
      <c r="F2336" s="215">
        <v>246000</v>
      </c>
      <c r="G2336" s="213">
        <v>0</v>
      </c>
      <c r="H2336" s="216">
        <v>0</v>
      </c>
      <c r="I2336" s="215">
        <v>0</v>
      </c>
      <c r="J2336" s="213">
        <v>0</v>
      </c>
      <c r="K2336" s="216">
        <v>0</v>
      </c>
      <c r="L2336" s="215">
        <v>0</v>
      </c>
      <c r="M2336" s="213">
        <v>4</v>
      </c>
      <c r="N2336" s="216">
        <v>1500</v>
      </c>
      <c r="O2336" s="215">
        <v>6000</v>
      </c>
      <c r="P2336" s="213">
        <v>0</v>
      </c>
      <c r="Q2336" s="216">
        <v>0</v>
      </c>
      <c r="R2336" s="215">
        <v>0</v>
      </c>
      <c r="S2336" s="213">
        <v>4</v>
      </c>
      <c r="T2336" s="214">
        <v>1500</v>
      </c>
      <c r="U2336" s="217">
        <v>6000</v>
      </c>
      <c r="V2336" s="213">
        <v>120</v>
      </c>
      <c r="W2336" s="216">
        <v>1500</v>
      </c>
      <c r="X2336" s="215">
        <v>180000</v>
      </c>
      <c r="Y2336" s="213">
        <v>0</v>
      </c>
      <c r="Z2336" s="216">
        <v>0</v>
      </c>
      <c r="AA2336" s="215">
        <v>0</v>
      </c>
      <c r="AB2336" s="213">
        <v>4</v>
      </c>
      <c r="AC2336" s="216">
        <v>1500</v>
      </c>
      <c r="AD2336" s="215">
        <v>6000</v>
      </c>
      <c r="AE2336" s="213">
        <v>0</v>
      </c>
      <c r="AF2336" s="216">
        <v>0</v>
      </c>
      <c r="AG2336" s="215">
        <v>0</v>
      </c>
      <c r="AH2336" s="213">
        <v>124</v>
      </c>
      <c r="AI2336" s="214">
        <v>1500</v>
      </c>
      <c r="AJ2336" s="215">
        <v>186000</v>
      </c>
      <c r="AK2336" s="218">
        <v>44</v>
      </c>
      <c r="AL2336" s="214">
        <v>1500</v>
      </c>
      <c r="AM2336" s="215">
        <v>66000</v>
      </c>
      <c r="AN2336" s="229">
        <f t="shared" si="419"/>
        <v>2.4083192182139258E-5</v>
      </c>
      <c r="AO2336" s="230">
        <f t="shared" si="420"/>
        <v>0.26190476190476192</v>
      </c>
      <c r="AP2336" s="38" t="s">
        <v>4</v>
      </c>
      <c r="AQ2336" s="38" t="str">
        <f t="shared" si="421"/>
        <v>상품</v>
      </c>
      <c r="AR2336" s="40">
        <f t="shared" si="422"/>
        <v>0</v>
      </c>
      <c r="AS2336" s="41">
        <f t="shared" si="423"/>
        <v>66000</v>
      </c>
      <c r="AT2336" s="42">
        <f t="shared" si="424"/>
        <v>0</v>
      </c>
      <c r="AU2336" s="43">
        <f t="shared" si="425"/>
        <v>66000</v>
      </c>
      <c r="AV2336" s="95">
        <f t="shared" si="418"/>
        <v>66000</v>
      </c>
      <c r="AW2336" s="61" t="str">
        <f t="shared" si="418"/>
        <v/>
      </c>
      <c r="AX2336" s="61" t="str">
        <f t="shared" si="418"/>
        <v/>
      </c>
      <c r="AY2336" s="61" t="str">
        <f t="shared" si="418"/>
        <v/>
      </c>
      <c r="AZ2336" s="44" t="str">
        <f t="shared" si="418"/>
        <v/>
      </c>
      <c r="BA2336" s="45"/>
      <c r="BB2336" s="97">
        <v>44</v>
      </c>
      <c r="BC2336" s="98">
        <v>0</v>
      </c>
      <c r="BD2336" s="98">
        <v>0</v>
      </c>
      <c r="BE2336" s="98">
        <v>0</v>
      </c>
      <c r="BF2336" s="98">
        <v>0</v>
      </c>
      <c r="BG2336" s="99">
        <f t="shared" si="417"/>
        <v>44</v>
      </c>
      <c r="BH2336" s="52">
        <f t="shared" si="426"/>
        <v>0</v>
      </c>
      <c r="BI2336" s="53">
        <f>IFERROR(IF(ROUND(V2336/((D2336+AK2336)/2),1)&lt;0,0,ROUND(V2336/((D2336+AK2336)/2),1)),0)</f>
        <v>1.2</v>
      </c>
      <c r="BJ2336" s="55" t="str">
        <f>IF(AK2336=0,"정상",IF(AP2336="악성","악성",IF(AND(BL2336&gt;3,BI2336&lt;0.5),"악성",IF(AND(AP2336="정상",BL2336&lt;=3),"정상",IF(BI2336&gt;1,"정상","부진")))))</f>
        <v>정상</v>
      </c>
      <c r="BK2336" s="54">
        <v>45809</v>
      </c>
      <c r="BL2336" s="52">
        <f t="shared" si="427"/>
        <v>16</v>
      </c>
    </row>
    <row r="2337" spans="1:64" ht="17.100000000000001" customHeight="1">
      <c r="A2337" s="58" t="s">
        <v>5</v>
      </c>
      <c r="B2337" s="57" t="s">
        <v>3136</v>
      </c>
      <c r="C2337" s="56" t="s">
        <v>3137</v>
      </c>
      <c r="D2337" s="213">
        <v>148</v>
      </c>
      <c r="E2337" s="214">
        <v>3000</v>
      </c>
      <c r="F2337" s="215">
        <v>444000</v>
      </c>
      <c r="G2337" s="213">
        <v>0</v>
      </c>
      <c r="H2337" s="216">
        <v>0</v>
      </c>
      <c r="I2337" s="215">
        <v>0</v>
      </c>
      <c r="J2337" s="213">
        <v>0</v>
      </c>
      <c r="K2337" s="216">
        <v>0</v>
      </c>
      <c r="L2337" s="215">
        <v>0</v>
      </c>
      <c r="M2337" s="213">
        <v>0</v>
      </c>
      <c r="N2337" s="216">
        <v>0</v>
      </c>
      <c r="O2337" s="215">
        <v>0</v>
      </c>
      <c r="P2337" s="213">
        <v>0</v>
      </c>
      <c r="Q2337" s="216">
        <v>0</v>
      </c>
      <c r="R2337" s="215">
        <v>0</v>
      </c>
      <c r="S2337" s="213">
        <v>0</v>
      </c>
      <c r="T2337" s="214">
        <v>0</v>
      </c>
      <c r="U2337" s="217">
        <v>0</v>
      </c>
      <c r="V2337" s="213">
        <v>35</v>
      </c>
      <c r="W2337" s="216">
        <v>3000</v>
      </c>
      <c r="X2337" s="215">
        <v>105000</v>
      </c>
      <c r="Y2337" s="213">
        <v>0</v>
      </c>
      <c r="Z2337" s="216">
        <v>0</v>
      </c>
      <c r="AA2337" s="215">
        <v>0</v>
      </c>
      <c r="AB2337" s="213">
        <v>1</v>
      </c>
      <c r="AC2337" s="216">
        <v>3000</v>
      </c>
      <c r="AD2337" s="215">
        <v>3000</v>
      </c>
      <c r="AE2337" s="213">
        <v>0</v>
      </c>
      <c r="AF2337" s="216">
        <v>0</v>
      </c>
      <c r="AG2337" s="215">
        <v>0</v>
      </c>
      <c r="AH2337" s="213">
        <v>36</v>
      </c>
      <c r="AI2337" s="214">
        <v>3000</v>
      </c>
      <c r="AJ2337" s="215">
        <v>108000</v>
      </c>
      <c r="AK2337" s="218">
        <v>112</v>
      </c>
      <c r="AL2337" s="214">
        <v>3000</v>
      </c>
      <c r="AM2337" s="215">
        <v>336000</v>
      </c>
      <c r="AN2337" s="229">
        <f t="shared" si="419"/>
        <v>1.2260534201816349E-4</v>
      </c>
      <c r="AO2337" s="230">
        <f t="shared" si="420"/>
        <v>0.7567567567567568</v>
      </c>
      <c r="AP2337" s="38" t="s">
        <v>4</v>
      </c>
      <c r="AQ2337" s="38" t="str">
        <f t="shared" si="421"/>
        <v>상품</v>
      </c>
      <c r="AR2337" s="40">
        <f t="shared" si="422"/>
        <v>0</v>
      </c>
      <c r="AS2337" s="41">
        <f t="shared" si="423"/>
        <v>336000</v>
      </c>
      <c r="AT2337" s="42">
        <f t="shared" si="424"/>
        <v>0</v>
      </c>
      <c r="AU2337" s="43">
        <f t="shared" si="425"/>
        <v>336000</v>
      </c>
      <c r="AV2337" s="95">
        <f t="shared" si="418"/>
        <v>336000</v>
      </c>
      <c r="AW2337" s="61" t="str">
        <f t="shared" si="418"/>
        <v/>
      </c>
      <c r="AX2337" s="61" t="str">
        <f t="shared" si="418"/>
        <v/>
      </c>
      <c r="AY2337" s="61" t="str">
        <f t="shared" si="418"/>
        <v/>
      </c>
      <c r="AZ2337" s="44" t="str">
        <f t="shared" si="418"/>
        <v/>
      </c>
      <c r="BA2337" s="45"/>
      <c r="BB2337" s="97">
        <v>112</v>
      </c>
      <c r="BC2337" s="98">
        <v>0</v>
      </c>
      <c r="BD2337" s="98">
        <v>0</v>
      </c>
      <c r="BE2337" s="98">
        <v>0</v>
      </c>
      <c r="BF2337" s="98">
        <v>0</v>
      </c>
      <c r="BG2337" s="99">
        <f t="shared" si="417"/>
        <v>112</v>
      </c>
      <c r="BH2337" s="52">
        <f t="shared" si="426"/>
        <v>0</v>
      </c>
      <c r="BI2337" s="53">
        <f>IFERROR(IF(ROUND(V2337/((D2337+AK2337)/2),1)&lt;0,0,ROUND(V2337/((D2337+AK2337)/2),1)),0)</f>
        <v>0.3</v>
      </c>
      <c r="BJ2337" s="55" t="str">
        <f>IF(AK2337=0,"정상",IF(AP2337="악성","악성",IF(AND(BL2337&gt;3,BI2337&lt;0.5),"악성",IF(AND(AP2337="정상",BL2337&lt;=3),"정상",IF(BI2337&gt;1,"정상","부진")))))</f>
        <v>악성</v>
      </c>
      <c r="BK2337" s="54">
        <v>45809</v>
      </c>
      <c r="BL2337" s="52">
        <f t="shared" si="427"/>
        <v>16</v>
      </c>
    </row>
    <row r="2338" spans="1:64" ht="17.100000000000001" customHeight="1">
      <c r="A2338" s="58" t="s">
        <v>5</v>
      </c>
      <c r="B2338" s="57" t="s">
        <v>3138</v>
      </c>
      <c r="C2338" s="56" t="s">
        <v>3139</v>
      </c>
      <c r="D2338" s="213">
        <v>65</v>
      </c>
      <c r="E2338" s="214">
        <v>4600</v>
      </c>
      <c r="F2338" s="215">
        <v>299000</v>
      </c>
      <c r="G2338" s="213">
        <v>0</v>
      </c>
      <c r="H2338" s="216">
        <v>0</v>
      </c>
      <c r="I2338" s="215">
        <v>0</v>
      </c>
      <c r="J2338" s="213">
        <v>0</v>
      </c>
      <c r="K2338" s="216">
        <v>0</v>
      </c>
      <c r="L2338" s="215">
        <v>0</v>
      </c>
      <c r="M2338" s="213">
        <v>2</v>
      </c>
      <c r="N2338" s="216">
        <v>4600</v>
      </c>
      <c r="O2338" s="215">
        <v>9200</v>
      </c>
      <c r="P2338" s="213">
        <v>0</v>
      </c>
      <c r="Q2338" s="216">
        <v>0</v>
      </c>
      <c r="R2338" s="215">
        <v>0</v>
      </c>
      <c r="S2338" s="213">
        <v>2</v>
      </c>
      <c r="T2338" s="214">
        <v>4600</v>
      </c>
      <c r="U2338" s="217">
        <v>9200</v>
      </c>
      <c r="V2338" s="213">
        <v>32</v>
      </c>
      <c r="W2338" s="216">
        <v>4600</v>
      </c>
      <c r="X2338" s="215">
        <v>147200</v>
      </c>
      <c r="Y2338" s="213">
        <v>0</v>
      </c>
      <c r="Z2338" s="216">
        <v>0</v>
      </c>
      <c r="AA2338" s="215">
        <v>0</v>
      </c>
      <c r="AB2338" s="213">
        <v>8</v>
      </c>
      <c r="AC2338" s="216">
        <v>4600</v>
      </c>
      <c r="AD2338" s="215">
        <v>36800</v>
      </c>
      <c r="AE2338" s="213">
        <v>0</v>
      </c>
      <c r="AF2338" s="216">
        <v>0</v>
      </c>
      <c r="AG2338" s="215">
        <v>0</v>
      </c>
      <c r="AH2338" s="213">
        <v>40</v>
      </c>
      <c r="AI2338" s="214">
        <v>4600</v>
      </c>
      <c r="AJ2338" s="215">
        <v>184000</v>
      </c>
      <c r="AK2338" s="218">
        <v>27</v>
      </c>
      <c r="AL2338" s="214">
        <v>4600</v>
      </c>
      <c r="AM2338" s="215">
        <v>124200</v>
      </c>
      <c r="AN2338" s="229">
        <f t="shared" si="419"/>
        <v>4.532018892457115E-5</v>
      </c>
      <c r="AO2338" s="230">
        <f t="shared" si="420"/>
        <v>0.40298507462686567</v>
      </c>
      <c r="AP2338" s="38" t="s">
        <v>4</v>
      </c>
      <c r="AQ2338" s="38" t="str">
        <f t="shared" si="421"/>
        <v>상품</v>
      </c>
      <c r="AR2338" s="40">
        <f t="shared" si="422"/>
        <v>0</v>
      </c>
      <c r="AS2338" s="41">
        <f t="shared" si="423"/>
        <v>124200</v>
      </c>
      <c r="AT2338" s="42">
        <f t="shared" si="424"/>
        <v>0</v>
      </c>
      <c r="AU2338" s="43">
        <f t="shared" si="425"/>
        <v>124200</v>
      </c>
      <c r="AV2338" s="95">
        <f t="shared" si="418"/>
        <v>124200</v>
      </c>
      <c r="AW2338" s="61" t="str">
        <f t="shared" si="418"/>
        <v/>
      </c>
      <c r="AX2338" s="61" t="str">
        <f t="shared" si="418"/>
        <v/>
      </c>
      <c r="AY2338" s="61" t="str">
        <f t="shared" si="418"/>
        <v/>
      </c>
      <c r="AZ2338" s="44" t="str">
        <f t="shared" si="418"/>
        <v/>
      </c>
      <c r="BA2338" s="45"/>
      <c r="BB2338" s="97">
        <v>27</v>
      </c>
      <c r="BC2338" s="98">
        <v>0</v>
      </c>
      <c r="BD2338" s="98">
        <v>0</v>
      </c>
      <c r="BE2338" s="98">
        <v>0</v>
      </c>
      <c r="BF2338" s="98">
        <v>0</v>
      </c>
      <c r="BG2338" s="99">
        <f t="shared" si="417"/>
        <v>27</v>
      </c>
      <c r="BH2338" s="52">
        <f t="shared" si="426"/>
        <v>0</v>
      </c>
      <c r="BI2338" s="53">
        <f>IFERROR(IF(ROUND(V2338/((D2338+AK2338)/2),1)&lt;0,0,ROUND(V2338/((D2338+AK2338)/2),1)),0)</f>
        <v>0.7</v>
      </c>
      <c r="BJ2338" s="55" t="str">
        <f>IF(AK2338=0,"정상",IF(AP2338="악성","악성",IF(AND(BL2338&gt;3,BI2338&lt;0.5),"악성",IF(AND(AP2338="정상",BL2338&lt;=3),"정상",IF(BI2338&gt;1,"정상","부진")))))</f>
        <v>부진</v>
      </c>
      <c r="BK2338" s="54">
        <v>45809</v>
      </c>
      <c r="BL2338" s="52">
        <f t="shared" si="427"/>
        <v>16</v>
      </c>
    </row>
    <row r="2339" spans="1:64" ht="17.100000000000001" customHeight="1">
      <c r="A2339" s="58" t="s">
        <v>5</v>
      </c>
      <c r="B2339" s="57" t="s">
        <v>3414</v>
      </c>
      <c r="C2339" s="56" t="s">
        <v>3415</v>
      </c>
      <c r="D2339" s="213">
        <v>35</v>
      </c>
      <c r="E2339" s="214">
        <v>2657.5862000000002</v>
      </c>
      <c r="F2339" s="215">
        <v>93015</v>
      </c>
      <c r="G2339" s="213">
        <v>0</v>
      </c>
      <c r="H2339" s="216">
        <v>0</v>
      </c>
      <c r="I2339" s="215">
        <v>0</v>
      </c>
      <c r="J2339" s="213">
        <v>0</v>
      </c>
      <c r="K2339" s="216">
        <v>0</v>
      </c>
      <c r="L2339" s="215">
        <v>0</v>
      </c>
      <c r="M2339" s="213">
        <v>0</v>
      </c>
      <c r="N2339" s="216">
        <v>0</v>
      </c>
      <c r="O2339" s="215">
        <v>0</v>
      </c>
      <c r="P2339" s="213">
        <v>0</v>
      </c>
      <c r="Q2339" s="216">
        <v>0</v>
      </c>
      <c r="R2339" s="215">
        <v>0</v>
      </c>
      <c r="S2339" s="213">
        <v>0</v>
      </c>
      <c r="T2339" s="214">
        <v>0</v>
      </c>
      <c r="U2339" s="217">
        <v>0</v>
      </c>
      <c r="V2339" s="213">
        <v>33</v>
      </c>
      <c r="W2339" s="216">
        <v>2657.5454540000001</v>
      </c>
      <c r="X2339" s="215">
        <v>87699</v>
      </c>
      <c r="Y2339" s="213">
        <v>0</v>
      </c>
      <c r="Z2339" s="216">
        <v>0</v>
      </c>
      <c r="AA2339" s="215">
        <v>0</v>
      </c>
      <c r="AB2339" s="213">
        <v>2</v>
      </c>
      <c r="AC2339" s="216">
        <v>2658</v>
      </c>
      <c r="AD2339" s="215">
        <v>5316</v>
      </c>
      <c r="AE2339" s="213">
        <v>0</v>
      </c>
      <c r="AF2339" s="216">
        <v>0</v>
      </c>
      <c r="AG2339" s="215">
        <v>0</v>
      </c>
      <c r="AH2339" s="213">
        <v>35</v>
      </c>
      <c r="AI2339" s="214">
        <v>2657.5714280000002</v>
      </c>
      <c r="AJ2339" s="215">
        <v>93015</v>
      </c>
      <c r="AK2339" s="218">
        <v>0</v>
      </c>
      <c r="AL2339" s="214">
        <v>0</v>
      </c>
      <c r="AM2339" s="215">
        <v>0</v>
      </c>
      <c r="AN2339" s="229">
        <f t="shared" si="419"/>
        <v>0</v>
      </c>
      <c r="AO2339" s="230">
        <f t="shared" si="420"/>
        <v>0</v>
      </c>
      <c r="AP2339" s="38" t="s">
        <v>4</v>
      </c>
      <c r="AQ2339" s="38" t="str">
        <f t="shared" si="421"/>
        <v>상품</v>
      </c>
      <c r="AR2339" s="40">
        <f t="shared" si="422"/>
        <v>0</v>
      </c>
      <c r="AS2339" s="41">
        <f t="shared" si="423"/>
        <v>0</v>
      </c>
      <c r="AT2339" s="42">
        <f t="shared" si="424"/>
        <v>0</v>
      </c>
      <c r="AU2339" s="43">
        <f t="shared" si="425"/>
        <v>0</v>
      </c>
      <c r="AV2339" s="95" t="str">
        <f t="shared" si="418"/>
        <v/>
      </c>
      <c r="AW2339" s="61" t="str">
        <f t="shared" si="418"/>
        <v/>
      </c>
      <c r="AX2339" s="61" t="str">
        <f t="shared" si="418"/>
        <v/>
      </c>
      <c r="AY2339" s="61" t="str">
        <f t="shared" si="418"/>
        <v/>
      </c>
      <c r="AZ2339" s="44" t="str">
        <f t="shared" si="418"/>
        <v/>
      </c>
      <c r="BA2339" s="45"/>
      <c r="BB2339" s="97">
        <v>0</v>
      </c>
      <c r="BC2339" s="98">
        <v>0</v>
      </c>
      <c r="BD2339" s="98">
        <v>0</v>
      </c>
      <c r="BE2339" s="98">
        <v>0</v>
      </c>
      <c r="BF2339" s="98">
        <v>0</v>
      </c>
      <c r="BG2339" s="99">
        <f t="shared" si="417"/>
        <v>0</v>
      </c>
      <c r="BH2339" s="52">
        <f t="shared" si="426"/>
        <v>0</v>
      </c>
      <c r="BI2339" s="53">
        <f>IFERROR(IF(ROUND(V2339/((D2339+AK2339)/2),1)&lt;0,0,ROUND(V2339/((D2339+AK2339)/2),1)),0)</f>
        <v>1.9</v>
      </c>
      <c r="BJ2339" s="55" t="str">
        <f>IF(AK2339=0,"정상",IF(AP2339="악성","악성",IF(AND(BL2339&gt;3,BI2339&lt;0.5),"악성",IF(AND(AP2339="정상",BL2339&lt;=3),"정상",IF(BI2339&gt;1,"정상","부진")))))</f>
        <v>정상</v>
      </c>
      <c r="BK2339" s="54">
        <v>45809</v>
      </c>
      <c r="BL2339" s="52">
        <f t="shared" si="427"/>
        <v>16</v>
      </c>
    </row>
    <row r="2340" spans="1:64" ht="17.100000000000001" customHeight="1">
      <c r="A2340" s="58" t="s">
        <v>5</v>
      </c>
      <c r="B2340" s="57" t="s">
        <v>3264</v>
      </c>
      <c r="C2340" s="56" t="s">
        <v>3265</v>
      </c>
      <c r="D2340" s="213">
        <v>121</v>
      </c>
      <c r="E2340" s="214">
        <v>2655.1714000000002</v>
      </c>
      <c r="F2340" s="215">
        <v>321275</v>
      </c>
      <c r="G2340" s="213">
        <v>0</v>
      </c>
      <c r="H2340" s="216">
        <v>0</v>
      </c>
      <c r="I2340" s="215">
        <v>0</v>
      </c>
      <c r="J2340" s="213">
        <v>0</v>
      </c>
      <c r="K2340" s="216">
        <v>0</v>
      </c>
      <c r="L2340" s="215">
        <v>0</v>
      </c>
      <c r="M2340" s="213">
        <v>0</v>
      </c>
      <c r="N2340" s="216">
        <v>0</v>
      </c>
      <c r="O2340" s="215">
        <v>0</v>
      </c>
      <c r="P2340" s="213">
        <v>0</v>
      </c>
      <c r="Q2340" s="216">
        <v>0</v>
      </c>
      <c r="R2340" s="215">
        <v>0</v>
      </c>
      <c r="S2340" s="213">
        <v>0</v>
      </c>
      <c r="T2340" s="214">
        <v>0</v>
      </c>
      <c r="U2340" s="217">
        <v>0</v>
      </c>
      <c r="V2340" s="213">
        <v>118</v>
      </c>
      <c r="W2340" s="216">
        <v>2655.161016</v>
      </c>
      <c r="X2340" s="215">
        <v>313309</v>
      </c>
      <c r="Y2340" s="213">
        <v>0</v>
      </c>
      <c r="Z2340" s="216">
        <v>0</v>
      </c>
      <c r="AA2340" s="215">
        <v>0</v>
      </c>
      <c r="AB2340" s="213">
        <v>3</v>
      </c>
      <c r="AC2340" s="216">
        <v>2655.333333</v>
      </c>
      <c r="AD2340" s="215">
        <v>7966</v>
      </c>
      <c r="AE2340" s="213">
        <v>0</v>
      </c>
      <c r="AF2340" s="216">
        <v>0</v>
      </c>
      <c r="AG2340" s="215">
        <v>0</v>
      </c>
      <c r="AH2340" s="213">
        <v>121</v>
      </c>
      <c r="AI2340" s="214">
        <v>2655.165289</v>
      </c>
      <c r="AJ2340" s="215">
        <v>321275</v>
      </c>
      <c r="AK2340" s="218">
        <v>0</v>
      </c>
      <c r="AL2340" s="214">
        <v>0</v>
      </c>
      <c r="AM2340" s="215">
        <v>0</v>
      </c>
      <c r="AN2340" s="229">
        <f t="shared" si="419"/>
        <v>0</v>
      </c>
      <c r="AO2340" s="230">
        <f t="shared" si="420"/>
        <v>0</v>
      </c>
      <c r="AP2340" s="38" t="s">
        <v>4</v>
      </c>
      <c r="AQ2340" s="38" t="str">
        <f t="shared" si="421"/>
        <v>상품</v>
      </c>
      <c r="AR2340" s="40">
        <f t="shared" si="422"/>
        <v>0</v>
      </c>
      <c r="AS2340" s="41">
        <f t="shared" si="423"/>
        <v>0</v>
      </c>
      <c r="AT2340" s="42">
        <f t="shared" si="424"/>
        <v>0</v>
      </c>
      <c r="AU2340" s="43">
        <f t="shared" si="425"/>
        <v>0</v>
      </c>
      <c r="AV2340" s="95" t="str">
        <f t="shared" si="418"/>
        <v/>
      </c>
      <c r="AW2340" s="61" t="str">
        <f t="shared" si="418"/>
        <v/>
      </c>
      <c r="AX2340" s="61" t="str">
        <f t="shared" si="418"/>
        <v/>
      </c>
      <c r="AY2340" s="61" t="str">
        <f t="shared" si="418"/>
        <v/>
      </c>
      <c r="AZ2340" s="44" t="str">
        <f t="shared" si="418"/>
        <v/>
      </c>
      <c r="BA2340" s="45"/>
      <c r="BB2340" s="97">
        <v>0</v>
      </c>
      <c r="BC2340" s="98">
        <v>0</v>
      </c>
      <c r="BD2340" s="98">
        <v>0</v>
      </c>
      <c r="BE2340" s="98">
        <v>0</v>
      </c>
      <c r="BF2340" s="98">
        <v>0</v>
      </c>
      <c r="BG2340" s="99">
        <f t="shared" si="417"/>
        <v>0</v>
      </c>
      <c r="BH2340" s="52">
        <f t="shared" si="426"/>
        <v>0</v>
      </c>
      <c r="BI2340" s="53">
        <f>IFERROR(IF(ROUND(V2340/((D2340+AK2340)/2),1)&lt;0,0,ROUND(V2340/((D2340+AK2340)/2),1)),0)</f>
        <v>2</v>
      </c>
      <c r="BJ2340" s="55" t="str">
        <f>IF(AK2340=0,"정상",IF(AP2340="악성","악성",IF(AND(BL2340&gt;3,BI2340&lt;0.5),"악성",IF(AND(AP2340="정상",BL2340&lt;=3),"정상",IF(BI2340&gt;1,"정상","부진")))))</f>
        <v>정상</v>
      </c>
      <c r="BK2340" s="54">
        <v>45809</v>
      </c>
      <c r="BL2340" s="52">
        <f t="shared" si="427"/>
        <v>16</v>
      </c>
    </row>
    <row r="2341" spans="1:64" ht="17.100000000000001" customHeight="1">
      <c r="A2341" s="58" t="s">
        <v>5</v>
      </c>
      <c r="B2341" s="57" t="s">
        <v>3266</v>
      </c>
      <c r="C2341" s="56" t="s">
        <v>3267</v>
      </c>
      <c r="D2341" s="213">
        <v>119</v>
      </c>
      <c r="E2341" s="214">
        <v>2653.4025000000001</v>
      </c>
      <c r="F2341" s="215">
        <v>315754</v>
      </c>
      <c r="G2341" s="213">
        <v>0</v>
      </c>
      <c r="H2341" s="216">
        <v>0</v>
      </c>
      <c r="I2341" s="215">
        <v>0</v>
      </c>
      <c r="J2341" s="213">
        <v>0</v>
      </c>
      <c r="K2341" s="216">
        <v>0</v>
      </c>
      <c r="L2341" s="215">
        <v>0</v>
      </c>
      <c r="M2341" s="213">
        <v>0</v>
      </c>
      <c r="N2341" s="216">
        <v>0</v>
      </c>
      <c r="O2341" s="215">
        <v>0</v>
      </c>
      <c r="P2341" s="213">
        <v>0</v>
      </c>
      <c r="Q2341" s="216">
        <v>0</v>
      </c>
      <c r="R2341" s="215">
        <v>0</v>
      </c>
      <c r="S2341" s="213">
        <v>0</v>
      </c>
      <c r="T2341" s="214">
        <v>0</v>
      </c>
      <c r="U2341" s="217">
        <v>0</v>
      </c>
      <c r="V2341" s="213">
        <v>112</v>
      </c>
      <c r="W2341" s="216">
        <v>2653.3928569999998</v>
      </c>
      <c r="X2341" s="215">
        <v>297180</v>
      </c>
      <c r="Y2341" s="213">
        <v>0</v>
      </c>
      <c r="Z2341" s="216">
        <v>0</v>
      </c>
      <c r="AA2341" s="215">
        <v>0</v>
      </c>
      <c r="AB2341" s="213">
        <v>7</v>
      </c>
      <c r="AC2341" s="216">
        <v>2653.4285709999999</v>
      </c>
      <c r="AD2341" s="215">
        <v>18574</v>
      </c>
      <c r="AE2341" s="213">
        <v>0</v>
      </c>
      <c r="AF2341" s="216">
        <v>0</v>
      </c>
      <c r="AG2341" s="215">
        <v>0</v>
      </c>
      <c r="AH2341" s="213">
        <v>119</v>
      </c>
      <c r="AI2341" s="214">
        <v>2653.394957</v>
      </c>
      <c r="AJ2341" s="215">
        <v>315754</v>
      </c>
      <c r="AK2341" s="218">
        <v>0</v>
      </c>
      <c r="AL2341" s="214">
        <v>0</v>
      </c>
      <c r="AM2341" s="215">
        <v>0</v>
      </c>
      <c r="AN2341" s="229">
        <f t="shared" si="419"/>
        <v>0</v>
      </c>
      <c r="AO2341" s="230">
        <f t="shared" si="420"/>
        <v>0</v>
      </c>
      <c r="AP2341" s="38" t="s">
        <v>4</v>
      </c>
      <c r="AQ2341" s="38" t="str">
        <f t="shared" si="421"/>
        <v>상품</v>
      </c>
      <c r="AR2341" s="40">
        <f t="shared" si="422"/>
        <v>0</v>
      </c>
      <c r="AS2341" s="41">
        <f t="shared" si="423"/>
        <v>0</v>
      </c>
      <c r="AT2341" s="42">
        <f t="shared" si="424"/>
        <v>0</v>
      </c>
      <c r="AU2341" s="43">
        <f t="shared" si="425"/>
        <v>0</v>
      </c>
      <c r="AV2341" s="95" t="str">
        <f t="shared" si="418"/>
        <v/>
      </c>
      <c r="AW2341" s="61" t="str">
        <f t="shared" si="418"/>
        <v/>
      </c>
      <c r="AX2341" s="61" t="str">
        <f t="shared" si="418"/>
        <v/>
      </c>
      <c r="AY2341" s="61" t="str">
        <f t="shared" si="418"/>
        <v/>
      </c>
      <c r="AZ2341" s="44" t="str">
        <f t="shared" si="418"/>
        <v/>
      </c>
      <c r="BA2341" s="45"/>
      <c r="BB2341" s="97">
        <v>0</v>
      </c>
      <c r="BC2341" s="98">
        <v>0</v>
      </c>
      <c r="BD2341" s="98">
        <v>0</v>
      </c>
      <c r="BE2341" s="98">
        <v>0</v>
      </c>
      <c r="BF2341" s="98">
        <v>0</v>
      </c>
      <c r="BG2341" s="99">
        <f t="shared" si="417"/>
        <v>0</v>
      </c>
      <c r="BH2341" s="52">
        <f t="shared" si="426"/>
        <v>0</v>
      </c>
      <c r="BI2341" s="53">
        <f>IFERROR(IF(ROUND(V2341/((D2341+AK2341)/2),1)&lt;0,0,ROUND(V2341/((D2341+AK2341)/2),1)),0)</f>
        <v>1.9</v>
      </c>
      <c r="BJ2341" s="55" t="str">
        <f>IF(AK2341=0,"정상",IF(AP2341="악성","악성",IF(AND(BL2341&gt;3,BI2341&lt;0.5),"악성",IF(AND(AP2341="정상",BL2341&lt;=3),"정상",IF(BI2341&gt;1,"정상","부진")))))</f>
        <v>정상</v>
      </c>
      <c r="BK2341" s="54">
        <v>45809</v>
      </c>
      <c r="BL2341" s="52">
        <f t="shared" si="427"/>
        <v>16</v>
      </c>
    </row>
    <row r="2342" spans="1:64" ht="17.100000000000001" customHeight="1">
      <c r="A2342" s="58" t="s">
        <v>5</v>
      </c>
      <c r="B2342" s="57" t="s">
        <v>3268</v>
      </c>
      <c r="C2342" s="56" t="s">
        <v>3269</v>
      </c>
      <c r="D2342" s="213">
        <v>166</v>
      </c>
      <c r="E2342" s="214">
        <v>2639.8816999999999</v>
      </c>
      <c r="F2342" s="215">
        <v>438220</v>
      </c>
      <c r="G2342" s="213">
        <v>0</v>
      </c>
      <c r="H2342" s="216">
        <v>0</v>
      </c>
      <c r="I2342" s="215">
        <v>0</v>
      </c>
      <c r="J2342" s="213">
        <v>0</v>
      </c>
      <c r="K2342" s="216">
        <v>0</v>
      </c>
      <c r="L2342" s="215">
        <v>0</v>
      </c>
      <c r="M2342" s="213">
        <v>5</v>
      </c>
      <c r="N2342" s="216">
        <v>2869.2</v>
      </c>
      <c r="O2342" s="215">
        <v>14346</v>
      </c>
      <c r="P2342" s="213">
        <v>0</v>
      </c>
      <c r="Q2342" s="216">
        <v>0</v>
      </c>
      <c r="R2342" s="215">
        <v>0</v>
      </c>
      <c r="S2342" s="213">
        <v>5</v>
      </c>
      <c r="T2342" s="214">
        <v>2869.2</v>
      </c>
      <c r="U2342" s="217">
        <v>14346</v>
      </c>
      <c r="V2342" s="213">
        <v>117</v>
      </c>
      <c r="W2342" s="216">
        <v>2646.5982899999999</v>
      </c>
      <c r="X2342" s="215">
        <v>309652</v>
      </c>
      <c r="Y2342" s="213">
        <v>0</v>
      </c>
      <c r="Z2342" s="216">
        <v>0</v>
      </c>
      <c r="AA2342" s="215">
        <v>0</v>
      </c>
      <c r="AB2342" s="213">
        <v>5</v>
      </c>
      <c r="AC2342" s="216">
        <v>2647</v>
      </c>
      <c r="AD2342" s="215">
        <v>13235</v>
      </c>
      <c r="AE2342" s="213">
        <v>0</v>
      </c>
      <c r="AF2342" s="216">
        <v>0</v>
      </c>
      <c r="AG2342" s="215">
        <v>0</v>
      </c>
      <c r="AH2342" s="213">
        <v>122</v>
      </c>
      <c r="AI2342" s="214">
        <v>2646.6147540000002</v>
      </c>
      <c r="AJ2342" s="215">
        <v>322887</v>
      </c>
      <c r="AK2342" s="218">
        <v>49</v>
      </c>
      <c r="AL2342" s="214">
        <v>2646.5102000000002</v>
      </c>
      <c r="AM2342" s="215">
        <v>129679</v>
      </c>
      <c r="AN2342" s="229">
        <f t="shared" si="419"/>
        <v>4.7319458772539955E-5</v>
      </c>
      <c r="AO2342" s="230">
        <f t="shared" si="420"/>
        <v>0.28654970760233917</v>
      </c>
      <c r="AP2342" s="38" t="s">
        <v>4</v>
      </c>
      <c r="AQ2342" s="38" t="str">
        <f t="shared" si="421"/>
        <v>상품</v>
      </c>
      <c r="AR2342" s="40">
        <f t="shared" si="422"/>
        <v>0</v>
      </c>
      <c r="AS2342" s="41">
        <f t="shared" si="423"/>
        <v>129679</v>
      </c>
      <c r="AT2342" s="42">
        <f t="shared" si="424"/>
        <v>0</v>
      </c>
      <c r="AU2342" s="43">
        <f t="shared" si="425"/>
        <v>129679</v>
      </c>
      <c r="AV2342" s="95">
        <f t="shared" si="418"/>
        <v>129678.99980000001</v>
      </c>
      <c r="AW2342" s="61" t="str">
        <f t="shared" si="418"/>
        <v/>
      </c>
      <c r="AX2342" s="61" t="str">
        <f t="shared" si="418"/>
        <v/>
      </c>
      <c r="AY2342" s="61" t="str">
        <f t="shared" si="418"/>
        <v/>
      </c>
      <c r="AZ2342" s="44" t="str">
        <f t="shared" si="418"/>
        <v/>
      </c>
      <c r="BA2342" s="45"/>
      <c r="BB2342" s="97">
        <v>49</v>
      </c>
      <c r="BC2342" s="98">
        <v>0</v>
      </c>
      <c r="BD2342" s="98">
        <v>0</v>
      </c>
      <c r="BE2342" s="98">
        <v>0</v>
      </c>
      <c r="BF2342" s="98">
        <v>0</v>
      </c>
      <c r="BG2342" s="99">
        <f t="shared" si="417"/>
        <v>49</v>
      </c>
      <c r="BH2342" s="52">
        <f t="shared" si="426"/>
        <v>0</v>
      </c>
      <c r="BI2342" s="53">
        <f>IFERROR(IF(ROUND(V2342/((D2342+AK2342)/2),1)&lt;0,0,ROUND(V2342/((D2342+AK2342)/2),1)),0)</f>
        <v>1.1000000000000001</v>
      </c>
      <c r="BJ2342" s="55" t="str">
        <f>IF(AK2342=0,"정상",IF(AP2342="악성","악성",IF(AND(BL2342&gt;3,BI2342&lt;0.5),"악성",IF(AND(AP2342="정상",BL2342&lt;=3),"정상",IF(BI2342&gt;1,"정상","부진")))))</f>
        <v>정상</v>
      </c>
      <c r="BK2342" s="54">
        <v>45809</v>
      </c>
      <c r="BL2342" s="52">
        <f t="shared" si="427"/>
        <v>16</v>
      </c>
    </row>
    <row r="2343" spans="1:64" ht="17.100000000000001" customHeight="1">
      <c r="A2343" s="58" t="s">
        <v>5</v>
      </c>
      <c r="B2343" s="57" t="s">
        <v>3270</v>
      </c>
      <c r="C2343" s="56" t="s">
        <v>3271</v>
      </c>
      <c r="D2343" s="213">
        <v>146</v>
      </c>
      <c r="E2343" s="214">
        <v>2653.4603000000002</v>
      </c>
      <c r="F2343" s="215">
        <v>387405</v>
      </c>
      <c r="G2343" s="213">
        <v>0</v>
      </c>
      <c r="H2343" s="216">
        <v>0</v>
      </c>
      <c r="I2343" s="215">
        <v>0</v>
      </c>
      <c r="J2343" s="213">
        <v>0</v>
      </c>
      <c r="K2343" s="216">
        <v>0</v>
      </c>
      <c r="L2343" s="215">
        <v>0</v>
      </c>
      <c r="M2343" s="213">
        <v>2</v>
      </c>
      <c r="N2343" s="216">
        <v>2925</v>
      </c>
      <c r="O2343" s="215">
        <v>5850</v>
      </c>
      <c r="P2343" s="213">
        <v>0</v>
      </c>
      <c r="Q2343" s="216">
        <v>0</v>
      </c>
      <c r="R2343" s="215">
        <v>0</v>
      </c>
      <c r="S2343" s="213">
        <v>2</v>
      </c>
      <c r="T2343" s="214">
        <v>2925</v>
      </c>
      <c r="U2343" s="217">
        <v>5850</v>
      </c>
      <c r="V2343" s="213">
        <v>103</v>
      </c>
      <c r="W2343" s="216">
        <v>2656.7475720000002</v>
      </c>
      <c r="X2343" s="215">
        <v>273645</v>
      </c>
      <c r="Y2343" s="213">
        <v>0</v>
      </c>
      <c r="Z2343" s="216">
        <v>0</v>
      </c>
      <c r="AA2343" s="215">
        <v>0</v>
      </c>
      <c r="AB2343" s="213">
        <v>1</v>
      </c>
      <c r="AC2343" s="216">
        <v>2658</v>
      </c>
      <c r="AD2343" s="215">
        <v>2658</v>
      </c>
      <c r="AE2343" s="213">
        <v>0</v>
      </c>
      <c r="AF2343" s="216">
        <v>0</v>
      </c>
      <c r="AG2343" s="215">
        <v>0</v>
      </c>
      <c r="AH2343" s="213">
        <v>104</v>
      </c>
      <c r="AI2343" s="214">
        <v>2656.7596149999999</v>
      </c>
      <c r="AJ2343" s="215">
        <v>276303</v>
      </c>
      <c r="AK2343" s="218">
        <v>44</v>
      </c>
      <c r="AL2343" s="214">
        <v>2658</v>
      </c>
      <c r="AM2343" s="215">
        <v>116952</v>
      </c>
      <c r="AN2343" s="229">
        <f t="shared" si="419"/>
        <v>4.2675416546750767E-5</v>
      </c>
      <c r="AO2343" s="230">
        <f t="shared" si="420"/>
        <v>0.29729729729729731</v>
      </c>
      <c r="AP2343" s="38" t="s">
        <v>4</v>
      </c>
      <c r="AQ2343" s="38" t="str">
        <f t="shared" si="421"/>
        <v>상품</v>
      </c>
      <c r="AR2343" s="40">
        <f t="shared" si="422"/>
        <v>0</v>
      </c>
      <c r="AS2343" s="41">
        <f t="shared" si="423"/>
        <v>116952</v>
      </c>
      <c r="AT2343" s="42">
        <f t="shared" si="424"/>
        <v>0</v>
      </c>
      <c r="AU2343" s="43">
        <f t="shared" si="425"/>
        <v>116952</v>
      </c>
      <c r="AV2343" s="95">
        <f t="shared" si="418"/>
        <v>116952</v>
      </c>
      <c r="AW2343" s="61" t="str">
        <f t="shared" si="418"/>
        <v/>
      </c>
      <c r="AX2343" s="61" t="str">
        <f t="shared" si="418"/>
        <v/>
      </c>
      <c r="AY2343" s="61" t="str">
        <f t="shared" si="418"/>
        <v/>
      </c>
      <c r="AZ2343" s="44" t="str">
        <f t="shared" si="418"/>
        <v/>
      </c>
      <c r="BA2343" s="45"/>
      <c r="BB2343" s="97">
        <v>44</v>
      </c>
      <c r="BC2343" s="98">
        <v>0</v>
      </c>
      <c r="BD2343" s="98">
        <v>0</v>
      </c>
      <c r="BE2343" s="98">
        <v>0</v>
      </c>
      <c r="BF2343" s="98">
        <v>0</v>
      </c>
      <c r="BG2343" s="99">
        <f t="shared" si="417"/>
        <v>44</v>
      </c>
      <c r="BH2343" s="52">
        <f t="shared" si="426"/>
        <v>0</v>
      </c>
      <c r="BI2343" s="53">
        <f>IFERROR(IF(ROUND(V2343/((D2343+AK2343)/2),1)&lt;0,0,ROUND(V2343/((D2343+AK2343)/2),1)),0)</f>
        <v>1.1000000000000001</v>
      </c>
      <c r="BJ2343" s="55" t="str">
        <f>IF(AK2343=0,"정상",IF(AP2343="악성","악성",IF(AND(BL2343&gt;3,BI2343&lt;0.5),"악성",IF(AND(AP2343="정상",BL2343&lt;=3),"정상",IF(BI2343&gt;1,"정상","부진")))))</f>
        <v>정상</v>
      </c>
      <c r="BK2343" s="54">
        <v>45809</v>
      </c>
      <c r="BL2343" s="52">
        <f t="shared" si="427"/>
        <v>16</v>
      </c>
    </row>
    <row r="2344" spans="1:64" ht="17.100000000000001" customHeight="1">
      <c r="A2344" s="58" t="s">
        <v>5</v>
      </c>
      <c r="B2344" s="57" t="s">
        <v>3416</v>
      </c>
      <c r="C2344" s="56" t="s">
        <v>3417</v>
      </c>
      <c r="D2344" s="213">
        <v>63</v>
      </c>
      <c r="E2344" s="214">
        <v>2645.4582999999998</v>
      </c>
      <c r="F2344" s="215">
        <v>166663</v>
      </c>
      <c r="G2344" s="213">
        <v>0</v>
      </c>
      <c r="H2344" s="216">
        <v>0</v>
      </c>
      <c r="I2344" s="215">
        <v>0</v>
      </c>
      <c r="J2344" s="213">
        <v>0</v>
      </c>
      <c r="K2344" s="216">
        <v>0</v>
      </c>
      <c r="L2344" s="215">
        <v>0</v>
      </c>
      <c r="M2344" s="213">
        <v>1</v>
      </c>
      <c r="N2344" s="216">
        <v>2925</v>
      </c>
      <c r="O2344" s="215">
        <v>2925</v>
      </c>
      <c r="P2344" s="213">
        <v>0</v>
      </c>
      <c r="Q2344" s="216">
        <v>0</v>
      </c>
      <c r="R2344" s="215">
        <v>0</v>
      </c>
      <c r="S2344" s="213">
        <v>1</v>
      </c>
      <c r="T2344" s="214">
        <v>2925</v>
      </c>
      <c r="U2344" s="217">
        <v>2925</v>
      </c>
      <c r="V2344" s="213">
        <v>61</v>
      </c>
      <c r="W2344" s="216">
        <v>2649.8196720000001</v>
      </c>
      <c r="X2344" s="215">
        <v>161639</v>
      </c>
      <c r="Y2344" s="213">
        <v>0</v>
      </c>
      <c r="Z2344" s="216">
        <v>0</v>
      </c>
      <c r="AA2344" s="215">
        <v>0</v>
      </c>
      <c r="AB2344" s="213">
        <v>3</v>
      </c>
      <c r="AC2344" s="216">
        <v>2649.6666660000001</v>
      </c>
      <c r="AD2344" s="215">
        <v>7949</v>
      </c>
      <c r="AE2344" s="213">
        <v>0</v>
      </c>
      <c r="AF2344" s="216">
        <v>0</v>
      </c>
      <c r="AG2344" s="215">
        <v>0</v>
      </c>
      <c r="AH2344" s="213">
        <v>64</v>
      </c>
      <c r="AI2344" s="214">
        <v>2649.8125</v>
      </c>
      <c r="AJ2344" s="215">
        <v>169588</v>
      </c>
      <c r="AK2344" s="218">
        <v>0</v>
      </c>
      <c r="AL2344" s="214">
        <v>0</v>
      </c>
      <c r="AM2344" s="215">
        <v>0</v>
      </c>
      <c r="AN2344" s="229">
        <f t="shared" si="419"/>
        <v>0</v>
      </c>
      <c r="AO2344" s="230">
        <f t="shared" si="420"/>
        <v>0</v>
      </c>
      <c r="AP2344" s="38" t="s">
        <v>4</v>
      </c>
      <c r="AQ2344" s="38" t="str">
        <f t="shared" si="421"/>
        <v>상품</v>
      </c>
      <c r="AR2344" s="40">
        <f t="shared" si="422"/>
        <v>0</v>
      </c>
      <c r="AS2344" s="41">
        <f t="shared" si="423"/>
        <v>0</v>
      </c>
      <c r="AT2344" s="42">
        <f t="shared" si="424"/>
        <v>0</v>
      </c>
      <c r="AU2344" s="43">
        <f t="shared" si="425"/>
        <v>0</v>
      </c>
      <c r="AV2344" s="95" t="str">
        <f t="shared" si="418"/>
        <v/>
      </c>
      <c r="AW2344" s="61" t="str">
        <f t="shared" si="418"/>
        <v/>
      </c>
      <c r="AX2344" s="61" t="str">
        <f t="shared" si="418"/>
        <v/>
      </c>
      <c r="AY2344" s="61" t="str">
        <f t="shared" si="418"/>
        <v/>
      </c>
      <c r="AZ2344" s="44" t="str">
        <f t="shared" si="418"/>
        <v/>
      </c>
      <c r="BA2344" s="45"/>
      <c r="BB2344" s="97">
        <v>0</v>
      </c>
      <c r="BC2344" s="98">
        <v>0</v>
      </c>
      <c r="BD2344" s="98">
        <v>0</v>
      </c>
      <c r="BE2344" s="98">
        <v>0</v>
      </c>
      <c r="BF2344" s="98">
        <v>0</v>
      </c>
      <c r="BG2344" s="99">
        <f t="shared" si="417"/>
        <v>0</v>
      </c>
      <c r="BH2344" s="52">
        <f t="shared" si="426"/>
        <v>0</v>
      </c>
      <c r="BI2344" s="53">
        <f>IFERROR(IF(ROUND(V2344/((D2344+AK2344)/2),1)&lt;0,0,ROUND(V2344/((D2344+AK2344)/2),1)),0)</f>
        <v>1.9</v>
      </c>
      <c r="BJ2344" s="55" t="str">
        <f>IF(AK2344=0,"정상",IF(AP2344="악성","악성",IF(AND(BL2344&gt;3,BI2344&lt;0.5),"악성",IF(AND(AP2344="정상",BL2344&lt;=3),"정상",IF(BI2344&gt;1,"정상","부진")))))</f>
        <v>정상</v>
      </c>
      <c r="BK2344" s="54">
        <v>45809</v>
      </c>
      <c r="BL2344" s="52">
        <f t="shared" si="427"/>
        <v>16</v>
      </c>
    </row>
    <row r="2345" spans="1:64" ht="17.100000000000001" customHeight="1">
      <c r="A2345" s="58" t="s">
        <v>5</v>
      </c>
      <c r="B2345" s="57" t="s">
        <v>3542</v>
      </c>
      <c r="C2345" s="56" t="s">
        <v>3543</v>
      </c>
      <c r="D2345" s="213">
        <v>116</v>
      </c>
      <c r="E2345" s="214">
        <v>4200</v>
      </c>
      <c r="F2345" s="215">
        <v>487200</v>
      </c>
      <c r="G2345" s="213">
        <v>0</v>
      </c>
      <c r="H2345" s="216">
        <v>0</v>
      </c>
      <c r="I2345" s="215">
        <v>0</v>
      </c>
      <c r="J2345" s="213">
        <v>0</v>
      </c>
      <c r="K2345" s="216">
        <v>0</v>
      </c>
      <c r="L2345" s="215">
        <v>0</v>
      </c>
      <c r="M2345" s="213">
        <v>3</v>
      </c>
      <c r="N2345" s="216">
        <v>4200</v>
      </c>
      <c r="O2345" s="215">
        <v>12600</v>
      </c>
      <c r="P2345" s="213">
        <v>0</v>
      </c>
      <c r="Q2345" s="216">
        <v>0</v>
      </c>
      <c r="R2345" s="215">
        <v>0</v>
      </c>
      <c r="S2345" s="213">
        <v>3</v>
      </c>
      <c r="T2345" s="214">
        <v>4200</v>
      </c>
      <c r="U2345" s="217">
        <v>12600</v>
      </c>
      <c r="V2345" s="213">
        <v>103</v>
      </c>
      <c r="W2345" s="216">
        <v>4200</v>
      </c>
      <c r="X2345" s="215">
        <v>432600</v>
      </c>
      <c r="Y2345" s="213">
        <v>0</v>
      </c>
      <c r="Z2345" s="216">
        <v>0</v>
      </c>
      <c r="AA2345" s="215">
        <v>0</v>
      </c>
      <c r="AB2345" s="213">
        <v>16</v>
      </c>
      <c r="AC2345" s="216">
        <v>4200</v>
      </c>
      <c r="AD2345" s="215">
        <v>67200</v>
      </c>
      <c r="AE2345" s="213">
        <v>0</v>
      </c>
      <c r="AF2345" s="216">
        <v>0</v>
      </c>
      <c r="AG2345" s="215">
        <v>0</v>
      </c>
      <c r="AH2345" s="213">
        <v>119</v>
      </c>
      <c r="AI2345" s="214">
        <v>4200</v>
      </c>
      <c r="AJ2345" s="215">
        <v>499800</v>
      </c>
      <c r="AK2345" s="218">
        <v>0</v>
      </c>
      <c r="AL2345" s="214">
        <v>0</v>
      </c>
      <c r="AM2345" s="215">
        <v>0</v>
      </c>
      <c r="AN2345" s="229">
        <f t="shared" si="419"/>
        <v>0</v>
      </c>
      <c r="AO2345" s="230">
        <f t="shared" si="420"/>
        <v>0</v>
      </c>
      <c r="AP2345" s="38" t="s">
        <v>4</v>
      </c>
      <c r="AQ2345" s="38" t="str">
        <f t="shared" si="421"/>
        <v>상품</v>
      </c>
      <c r="AR2345" s="40">
        <f t="shared" si="422"/>
        <v>0</v>
      </c>
      <c r="AS2345" s="41">
        <f t="shared" si="423"/>
        <v>0</v>
      </c>
      <c r="AT2345" s="42">
        <f t="shared" si="424"/>
        <v>0</v>
      </c>
      <c r="AU2345" s="43">
        <f t="shared" si="425"/>
        <v>0</v>
      </c>
      <c r="AV2345" s="95" t="str">
        <f t="shared" si="418"/>
        <v/>
      </c>
      <c r="AW2345" s="61" t="str">
        <f t="shared" si="418"/>
        <v/>
      </c>
      <c r="AX2345" s="61" t="str">
        <f t="shared" si="418"/>
        <v/>
      </c>
      <c r="AY2345" s="61" t="str">
        <f t="shared" si="418"/>
        <v/>
      </c>
      <c r="AZ2345" s="44" t="str">
        <f t="shared" si="418"/>
        <v/>
      </c>
      <c r="BA2345" s="45"/>
      <c r="BB2345" s="97">
        <v>0</v>
      </c>
      <c r="BC2345" s="98">
        <v>0</v>
      </c>
      <c r="BD2345" s="98">
        <v>0</v>
      </c>
      <c r="BE2345" s="98">
        <v>0</v>
      </c>
      <c r="BF2345" s="98">
        <v>0</v>
      </c>
      <c r="BG2345" s="99">
        <f t="shared" si="417"/>
        <v>0</v>
      </c>
      <c r="BH2345" s="52">
        <f t="shared" si="426"/>
        <v>0</v>
      </c>
      <c r="BI2345" s="53">
        <f>IFERROR(IF(ROUND(V2345/((D2345+AK2345)/2),1)&lt;0,0,ROUND(V2345/((D2345+AK2345)/2),1)),0)</f>
        <v>1.8</v>
      </c>
      <c r="BJ2345" s="55" t="str">
        <f>IF(AK2345=0,"정상",IF(AP2345="악성","악성",IF(AND(BL2345&gt;3,BI2345&lt;0.5),"악성",IF(AND(AP2345="정상",BL2345&lt;=3),"정상",IF(BI2345&gt;1,"정상","부진")))))</f>
        <v>정상</v>
      </c>
      <c r="BK2345" s="54">
        <v>45809</v>
      </c>
      <c r="BL2345" s="52">
        <f t="shared" si="427"/>
        <v>16</v>
      </c>
    </row>
    <row r="2346" spans="1:64" ht="17.100000000000001" customHeight="1">
      <c r="A2346" s="58" t="s">
        <v>5</v>
      </c>
      <c r="B2346" s="57" t="s">
        <v>3544</v>
      </c>
      <c r="C2346" s="56" t="s">
        <v>3545</v>
      </c>
      <c r="D2346" s="213">
        <v>226</v>
      </c>
      <c r="E2346" s="214">
        <v>4310.2304000000004</v>
      </c>
      <c r="F2346" s="215">
        <v>974112</v>
      </c>
      <c r="G2346" s="213">
        <v>0</v>
      </c>
      <c r="H2346" s="216">
        <v>0</v>
      </c>
      <c r="I2346" s="215">
        <v>0</v>
      </c>
      <c r="J2346" s="213">
        <v>0</v>
      </c>
      <c r="K2346" s="216">
        <v>0</v>
      </c>
      <c r="L2346" s="215">
        <v>0</v>
      </c>
      <c r="M2346" s="213">
        <v>9</v>
      </c>
      <c r="N2346" s="216">
        <v>4310</v>
      </c>
      <c r="O2346" s="215">
        <v>38790</v>
      </c>
      <c r="P2346" s="213">
        <v>0</v>
      </c>
      <c r="Q2346" s="216">
        <v>0</v>
      </c>
      <c r="R2346" s="215">
        <v>0</v>
      </c>
      <c r="S2346" s="213">
        <v>9</v>
      </c>
      <c r="T2346" s="214">
        <v>4310</v>
      </c>
      <c r="U2346" s="217">
        <v>38790</v>
      </c>
      <c r="V2346" s="213">
        <v>217</v>
      </c>
      <c r="W2346" s="216">
        <v>4310.2304139999997</v>
      </c>
      <c r="X2346" s="215">
        <v>935320</v>
      </c>
      <c r="Y2346" s="213">
        <v>0</v>
      </c>
      <c r="Z2346" s="216">
        <v>0</v>
      </c>
      <c r="AA2346" s="215">
        <v>0</v>
      </c>
      <c r="AB2346" s="213">
        <v>18</v>
      </c>
      <c r="AC2346" s="216">
        <v>4310.1111110000002</v>
      </c>
      <c r="AD2346" s="215">
        <v>77582</v>
      </c>
      <c r="AE2346" s="213">
        <v>0</v>
      </c>
      <c r="AF2346" s="216">
        <v>0</v>
      </c>
      <c r="AG2346" s="215">
        <v>0</v>
      </c>
      <c r="AH2346" s="213">
        <v>235</v>
      </c>
      <c r="AI2346" s="214">
        <v>4310.2212760000002</v>
      </c>
      <c r="AJ2346" s="215">
        <v>1012902</v>
      </c>
      <c r="AK2346" s="218">
        <v>0</v>
      </c>
      <c r="AL2346" s="214">
        <v>0</v>
      </c>
      <c r="AM2346" s="215">
        <v>0</v>
      </c>
      <c r="AN2346" s="229">
        <f t="shared" si="419"/>
        <v>0</v>
      </c>
      <c r="AO2346" s="230">
        <f t="shared" si="420"/>
        <v>0</v>
      </c>
      <c r="AP2346" s="38" t="s">
        <v>4</v>
      </c>
      <c r="AQ2346" s="38" t="str">
        <f t="shared" si="421"/>
        <v>상품</v>
      </c>
      <c r="AR2346" s="40">
        <f t="shared" si="422"/>
        <v>0</v>
      </c>
      <c r="AS2346" s="41">
        <f t="shared" si="423"/>
        <v>0</v>
      </c>
      <c r="AT2346" s="42">
        <f t="shared" si="424"/>
        <v>0</v>
      </c>
      <c r="AU2346" s="43">
        <f t="shared" si="425"/>
        <v>0</v>
      </c>
      <c r="AV2346" s="95" t="str">
        <f t="shared" si="418"/>
        <v/>
      </c>
      <c r="AW2346" s="61" t="str">
        <f t="shared" si="418"/>
        <v/>
      </c>
      <c r="AX2346" s="61" t="str">
        <f t="shared" si="418"/>
        <v/>
      </c>
      <c r="AY2346" s="61" t="str">
        <f t="shared" si="418"/>
        <v/>
      </c>
      <c r="AZ2346" s="44" t="str">
        <f t="shared" si="418"/>
        <v/>
      </c>
      <c r="BA2346" s="45"/>
      <c r="BB2346" s="97">
        <v>0</v>
      </c>
      <c r="BC2346" s="98">
        <v>0</v>
      </c>
      <c r="BD2346" s="98">
        <v>0</v>
      </c>
      <c r="BE2346" s="98">
        <v>0</v>
      </c>
      <c r="BF2346" s="98">
        <v>0</v>
      </c>
      <c r="BG2346" s="99">
        <f t="shared" si="417"/>
        <v>0</v>
      </c>
      <c r="BH2346" s="52">
        <f t="shared" si="426"/>
        <v>0</v>
      </c>
      <c r="BI2346" s="53">
        <f>IFERROR(IF(ROUND(V2346/((D2346+AK2346)/2),1)&lt;0,0,ROUND(V2346/((D2346+AK2346)/2),1)),0)</f>
        <v>1.9</v>
      </c>
      <c r="BJ2346" s="55" t="str">
        <f>IF(AK2346=0,"정상",IF(AP2346="악성","악성",IF(AND(BL2346&gt;3,BI2346&lt;0.5),"악성",IF(AND(AP2346="정상",BL2346&lt;=3),"정상",IF(BI2346&gt;1,"정상","부진")))))</f>
        <v>정상</v>
      </c>
      <c r="BK2346" s="54">
        <v>45809</v>
      </c>
      <c r="BL2346" s="52">
        <f t="shared" si="427"/>
        <v>16</v>
      </c>
    </row>
    <row r="2347" spans="1:64" ht="17.100000000000001" customHeight="1">
      <c r="A2347" s="58" t="s">
        <v>5</v>
      </c>
      <c r="B2347" s="57" t="s">
        <v>3546</v>
      </c>
      <c r="C2347" s="56" t="s">
        <v>3547</v>
      </c>
      <c r="D2347" s="213">
        <v>130</v>
      </c>
      <c r="E2347" s="214">
        <v>6600</v>
      </c>
      <c r="F2347" s="215">
        <v>858000</v>
      </c>
      <c r="G2347" s="213">
        <v>0</v>
      </c>
      <c r="H2347" s="216">
        <v>0</v>
      </c>
      <c r="I2347" s="215">
        <v>0</v>
      </c>
      <c r="J2347" s="213">
        <v>0</v>
      </c>
      <c r="K2347" s="216">
        <v>0</v>
      </c>
      <c r="L2347" s="215">
        <v>0</v>
      </c>
      <c r="M2347" s="213">
        <v>4</v>
      </c>
      <c r="N2347" s="216">
        <v>6600</v>
      </c>
      <c r="O2347" s="215">
        <v>26400</v>
      </c>
      <c r="P2347" s="213">
        <v>0</v>
      </c>
      <c r="Q2347" s="216">
        <v>0</v>
      </c>
      <c r="R2347" s="215">
        <v>0</v>
      </c>
      <c r="S2347" s="213">
        <v>4</v>
      </c>
      <c r="T2347" s="214">
        <v>6600</v>
      </c>
      <c r="U2347" s="217">
        <v>26400</v>
      </c>
      <c r="V2347" s="213">
        <v>46</v>
      </c>
      <c r="W2347" s="216">
        <v>6600</v>
      </c>
      <c r="X2347" s="215">
        <v>303600</v>
      </c>
      <c r="Y2347" s="213">
        <v>0</v>
      </c>
      <c r="Z2347" s="216">
        <v>0</v>
      </c>
      <c r="AA2347" s="215">
        <v>0</v>
      </c>
      <c r="AB2347" s="213">
        <v>12</v>
      </c>
      <c r="AC2347" s="216">
        <v>6600</v>
      </c>
      <c r="AD2347" s="215">
        <v>79200</v>
      </c>
      <c r="AE2347" s="213">
        <v>0</v>
      </c>
      <c r="AF2347" s="216">
        <v>0</v>
      </c>
      <c r="AG2347" s="215">
        <v>0</v>
      </c>
      <c r="AH2347" s="213">
        <v>58</v>
      </c>
      <c r="AI2347" s="214">
        <v>6600</v>
      </c>
      <c r="AJ2347" s="215">
        <v>382800</v>
      </c>
      <c r="AK2347" s="218">
        <v>76</v>
      </c>
      <c r="AL2347" s="214">
        <v>6600</v>
      </c>
      <c r="AM2347" s="215">
        <v>501600</v>
      </c>
      <c r="AN2347" s="229">
        <f t="shared" si="419"/>
        <v>1.8303226058425837E-4</v>
      </c>
      <c r="AO2347" s="230">
        <f t="shared" si="420"/>
        <v>0.56716417910447758</v>
      </c>
      <c r="AP2347" s="38" t="s">
        <v>4</v>
      </c>
      <c r="AQ2347" s="38" t="str">
        <f t="shared" si="421"/>
        <v>상품</v>
      </c>
      <c r="AR2347" s="40">
        <f t="shared" si="422"/>
        <v>0</v>
      </c>
      <c r="AS2347" s="41">
        <f t="shared" si="423"/>
        <v>501600</v>
      </c>
      <c r="AT2347" s="42">
        <f t="shared" si="424"/>
        <v>0</v>
      </c>
      <c r="AU2347" s="43">
        <f t="shared" si="425"/>
        <v>501600</v>
      </c>
      <c r="AV2347" s="95">
        <f t="shared" si="418"/>
        <v>501600</v>
      </c>
      <c r="AW2347" s="61" t="str">
        <f t="shared" si="418"/>
        <v/>
      </c>
      <c r="AX2347" s="61" t="str">
        <f t="shared" si="418"/>
        <v/>
      </c>
      <c r="AY2347" s="61" t="str">
        <f t="shared" si="418"/>
        <v/>
      </c>
      <c r="AZ2347" s="44" t="str">
        <f t="shared" si="418"/>
        <v/>
      </c>
      <c r="BA2347" s="45"/>
      <c r="BB2347" s="97">
        <v>76</v>
      </c>
      <c r="BC2347" s="98">
        <v>0</v>
      </c>
      <c r="BD2347" s="98">
        <v>0</v>
      </c>
      <c r="BE2347" s="98">
        <v>0</v>
      </c>
      <c r="BF2347" s="98">
        <v>0</v>
      </c>
      <c r="BG2347" s="99">
        <f t="shared" si="417"/>
        <v>76</v>
      </c>
      <c r="BH2347" s="52">
        <f t="shared" si="426"/>
        <v>0</v>
      </c>
      <c r="BI2347" s="53">
        <f>IFERROR(IF(ROUND(V2347/((D2347+AK2347)/2),1)&lt;0,0,ROUND(V2347/((D2347+AK2347)/2),1)),0)</f>
        <v>0.4</v>
      </c>
      <c r="BJ2347" s="55" t="str">
        <f>IF(AK2347=0,"정상",IF(AP2347="악성","악성",IF(AND(BL2347&gt;3,BI2347&lt;0.5),"악성",IF(AND(AP2347="정상",BL2347&lt;=3),"정상",IF(BI2347&gt;1,"정상","부진")))))</f>
        <v>악성</v>
      </c>
      <c r="BK2347" s="54">
        <v>45809</v>
      </c>
      <c r="BL2347" s="52">
        <f t="shared" si="427"/>
        <v>16</v>
      </c>
    </row>
    <row r="2348" spans="1:64" ht="17.100000000000001" customHeight="1">
      <c r="A2348" s="58" t="s">
        <v>5</v>
      </c>
      <c r="B2348" s="57" t="s">
        <v>3548</v>
      </c>
      <c r="C2348" s="56" t="s">
        <v>3549</v>
      </c>
      <c r="D2348" s="213">
        <v>140</v>
      </c>
      <c r="E2348" s="214">
        <v>5900</v>
      </c>
      <c r="F2348" s="215">
        <v>826000</v>
      </c>
      <c r="G2348" s="213">
        <v>0</v>
      </c>
      <c r="H2348" s="216">
        <v>0</v>
      </c>
      <c r="I2348" s="215">
        <v>0</v>
      </c>
      <c r="J2348" s="213">
        <v>0</v>
      </c>
      <c r="K2348" s="216">
        <v>0</v>
      </c>
      <c r="L2348" s="215">
        <v>0</v>
      </c>
      <c r="M2348" s="213">
        <v>2</v>
      </c>
      <c r="N2348" s="216">
        <v>5900</v>
      </c>
      <c r="O2348" s="215">
        <v>11800</v>
      </c>
      <c r="P2348" s="213">
        <v>0</v>
      </c>
      <c r="Q2348" s="216">
        <v>0</v>
      </c>
      <c r="R2348" s="215">
        <v>0</v>
      </c>
      <c r="S2348" s="213">
        <v>2</v>
      </c>
      <c r="T2348" s="214">
        <v>5900</v>
      </c>
      <c r="U2348" s="217">
        <v>11800</v>
      </c>
      <c r="V2348" s="213">
        <v>81</v>
      </c>
      <c r="W2348" s="216">
        <v>5900</v>
      </c>
      <c r="X2348" s="215">
        <v>477900</v>
      </c>
      <c r="Y2348" s="213">
        <v>0</v>
      </c>
      <c r="Z2348" s="216">
        <v>0</v>
      </c>
      <c r="AA2348" s="215">
        <v>0</v>
      </c>
      <c r="AB2348" s="213">
        <v>8</v>
      </c>
      <c r="AC2348" s="216">
        <v>5900</v>
      </c>
      <c r="AD2348" s="215">
        <v>47200</v>
      </c>
      <c r="AE2348" s="213">
        <v>0</v>
      </c>
      <c r="AF2348" s="216">
        <v>0</v>
      </c>
      <c r="AG2348" s="215">
        <v>0</v>
      </c>
      <c r="AH2348" s="213">
        <v>89</v>
      </c>
      <c r="AI2348" s="214">
        <v>5900</v>
      </c>
      <c r="AJ2348" s="215">
        <v>525100</v>
      </c>
      <c r="AK2348" s="218">
        <v>53</v>
      </c>
      <c r="AL2348" s="214">
        <v>5900</v>
      </c>
      <c r="AM2348" s="215">
        <v>312700</v>
      </c>
      <c r="AN2348" s="229">
        <f t="shared" si="419"/>
        <v>1.1410324538416586E-4</v>
      </c>
      <c r="AO2348" s="230">
        <f t="shared" si="420"/>
        <v>0.37323943661971831</v>
      </c>
      <c r="AP2348" s="38" t="s">
        <v>4</v>
      </c>
      <c r="AQ2348" s="38" t="str">
        <f t="shared" si="421"/>
        <v>상품</v>
      </c>
      <c r="AR2348" s="40">
        <f t="shared" si="422"/>
        <v>0</v>
      </c>
      <c r="AS2348" s="41">
        <f t="shared" si="423"/>
        <v>312700</v>
      </c>
      <c r="AT2348" s="42">
        <f t="shared" si="424"/>
        <v>0</v>
      </c>
      <c r="AU2348" s="43">
        <f t="shared" si="425"/>
        <v>312700</v>
      </c>
      <c r="AV2348" s="95">
        <f t="shared" si="418"/>
        <v>312700</v>
      </c>
      <c r="AW2348" s="61" t="str">
        <f t="shared" si="418"/>
        <v/>
      </c>
      <c r="AX2348" s="61" t="str">
        <f t="shared" si="418"/>
        <v/>
      </c>
      <c r="AY2348" s="61" t="str">
        <f t="shared" si="418"/>
        <v/>
      </c>
      <c r="AZ2348" s="44" t="str">
        <f t="shared" si="418"/>
        <v/>
      </c>
      <c r="BA2348" s="45"/>
      <c r="BB2348" s="97">
        <v>53</v>
      </c>
      <c r="BC2348" s="98">
        <v>0</v>
      </c>
      <c r="BD2348" s="98">
        <v>0</v>
      </c>
      <c r="BE2348" s="98">
        <v>0</v>
      </c>
      <c r="BF2348" s="98">
        <v>0</v>
      </c>
      <c r="BG2348" s="99">
        <f t="shared" si="417"/>
        <v>53</v>
      </c>
      <c r="BH2348" s="52">
        <f t="shared" si="426"/>
        <v>0</v>
      </c>
      <c r="BI2348" s="53">
        <f>IFERROR(IF(ROUND(V2348/((D2348+AK2348)/2),1)&lt;0,0,ROUND(V2348/((D2348+AK2348)/2),1)),0)</f>
        <v>0.8</v>
      </c>
      <c r="BJ2348" s="55" t="str">
        <f>IF(AK2348=0,"정상",IF(AP2348="악성","악성",IF(AND(BL2348&gt;3,BI2348&lt;0.5),"악성",IF(AND(AP2348="정상",BL2348&lt;=3),"정상",IF(BI2348&gt;1,"정상","부진")))))</f>
        <v>부진</v>
      </c>
      <c r="BK2348" s="54">
        <v>45809</v>
      </c>
      <c r="BL2348" s="52">
        <f t="shared" si="427"/>
        <v>16</v>
      </c>
    </row>
    <row r="2349" spans="1:64" ht="17.100000000000001" customHeight="1">
      <c r="A2349" s="58" t="s">
        <v>5</v>
      </c>
      <c r="B2349" s="57" t="s">
        <v>3550</v>
      </c>
      <c r="C2349" s="56" t="s">
        <v>3551</v>
      </c>
      <c r="D2349" s="213">
        <v>218</v>
      </c>
      <c r="E2349" s="214">
        <v>5200</v>
      </c>
      <c r="F2349" s="215">
        <v>1133600</v>
      </c>
      <c r="G2349" s="213">
        <v>0</v>
      </c>
      <c r="H2349" s="216">
        <v>0</v>
      </c>
      <c r="I2349" s="215">
        <v>0</v>
      </c>
      <c r="J2349" s="213">
        <v>0</v>
      </c>
      <c r="K2349" s="216">
        <v>0</v>
      </c>
      <c r="L2349" s="215">
        <v>0</v>
      </c>
      <c r="M2349" s="213">
        <v>0</v>
      </c>
      <c r="N2349" s="216">
        <v>0</v>
      </c>
      <c r="O2349" s="215">
        <v>0</v>
      </c>
      <c r="P2349" s="213">
        <v>0</v>
      </c>
      <c r="Q2349" s="216">
        <v>0</v>
      </c>
      <c r="R2349" s="215">
        <v>0</v>
      </c>
      <c r="S2349" s="213">
        <v>0</v>
      </c>
      <c r="T2349" s="214">
        <v>0</v>
      </c>
      <c r="U2349" s="217">
        <v>0</v>
      </c>
      <c r="V2349" s="213">
        <v>96</v>
      </c>
      <c r="W2349" s="216">
        <v>5200</v>
      </c>
      <c r="X2349" s="215">
        <v>499200</v>
      </c>
      <c r="Y2349" s="213">
        <v>0</v>
      </c>
      <c r="Z2349" s="216">
        <v>0</v>
      </c>
      <c r="AA2349" s="215">
        <v>0</v>
      </c>
      <c r="AB2349" s="213">
        <v>11</v>
      </c>
      <c r="AC2349" s="216">
        <v>5200</v>
      </c>
      <c r="AD2349" s="215">
        <v>57200</v>
      </c>
      <c r="AE2349" s="213">
        <v>0</v>
      </c>
      <c r="AF2349" s="216">
        <v>0</v>
      </c>
      <c r="AG2349" s="215">
        <v>0</v>
      </c>
      <c r="AH2349" s="213">
        <v>107</v>
      </c>
      <c r="AI2349" s="214">
        <v>5200</v>
      </c>
      <c r="AJ2349" s="215">
        <v>556400</v>
      </c>
      <c r="AK2349" s="218">
        <v>111</v>
      </c>
      <c r="AL2349" s="214">
        <v>5200</v>
      </c>
      <c r="AM2349" s="215">
        <v>577200</v>
      </c>
      <c r="AN2349" s="229">
        <f t="shared" si="419"/>
        <v>2.1061846253834514E-4</v>
      </c>
      <c r="AO2349" s="230">
        <f t="shared" si="420"/>
        <v>0.50917431192660545</v>
      </c>
      <c r="AP2349" s="38" t="s">
        <v>4</v>
      </c>
      <c r="AQ2349" s="38" t="str">
        <f t="shared" si="421"/>
        <v>상품</v>
      </c>
      <c r="AR2349" s="40">
        <f t="shared" si="422"/>
        <v>0</v>
      </c>
      <c r="AS2349" s="41">
        <f t="shared" si="423"/>
        <v>577200</v>
      </c>
      <c r="AT2349" s="42">
        <f t="shared" si="424"/>
        <v>0</v>
      </c>
      <c r="AU2349" s="43">
        <f t="shared" si="425"/>
        <v>577200</v>
      </c>
      <c r="AV2349" s="95">
        <f t="shared" si="418"/>
        <v>577200</v>
      </c>
      <c r="AW2349" s="61" t="str">
        <f t="shared" si="418"/>
        <v/>
      </c>
      <c r="AX2349" s="61" t="str">
        <f t="shared" si="418"/>
        <v/>
      </c>
      <c r="AY2349" s="61" t="str">
        <f t="shared" si="418"/>
        <v/>
      </c>
      <c r="AZ2349" s="44" t="str">
        <f t="shared" si="418"/>
        <v/>
      </c>
      <c r="BA2349" s="45"/>
      <c r="BB2349" s="97">
        <v>111</v>
      </c>
      <c r="BC2349" s="98">
        <v>0</v>
      </c>
      <c r="BD2349" s="98">
        <v>0</v>
      </c>
      <c r="BE2349" s="98">
        <v>0</v>
      </c>
      <c r="BF2349" s="98">
        <v>0</v>
      </c>
      <c r="BG2349" s="99">
        <f t="shared" si="417"/>
        <v>111</v>
      </c>
      <c r="BH2349" s="52">
        <f t="shared" si="426"/>
        <v>0</v>
      </c>
      <c r="BI2349" s="53">
        <f>IFERROR(IF(ROUND(V2349/((D2349+AK2349)/2),1)&lt;0,0,ROUND(V2349/((D2349+AK2349)/2),1)),0)</f>
        <v>0.6</v>
      </c>
      <c r="BJ2349" s="55" t="str">
        <f>IF(AK2349=0,"정상",IF(AP2349="악성","악성",IF(AND(BL2349&gt;3,BI2349&lt;0.5),"악성",IF(AND(AP2349="정상",BL2349&lt;=3),"정상",IF(BI2349&gt;1,"정상","부진")))))</f>
        <v>부진</v>
      </c>
      <c r="BK2349" s="54">
        <v>45809</v>
      </c>
      <c r="BL2349" s="52">
        <f t="shared" si="427"/>
        <v>16</v>
      </c>
    </row>
    <row r="2350" spans="1:64" ht="17.100000000000001" customHeight="1">
      <c r="A2350" s="58" t="s">
        <v>5</v>
      </c>
      <c r="B2350" s="57" t="s">
        <v>3552</v>
      </c>
      <c r="C2350" s="56" t="s">
        <v>3553</v>
      </c>
      <c r="D2350" s="213">
        <v>136</v>
      </c>
      <c r="E2350" s="214">
        <v>10377.812099999999</v>
      </c>
      <c r="F2350" s="215">
        <v>1411382</v>
      </c>
      <c r="G2350" s="213">
        <v>0</v>
      </c>
      <c r="H2350" s="216">
        <v>0</v>
      </c>
      <c r="I2350" s="215">
        <v>0</v>
      </c>
      <c r="J2350" s="213">
        <v>0</v>
      </c>
      <c r="K2350" s="216">
        <v>0</v>
      </c>
      <c r="L2350" s="215">
        <v>0</v>
      </c>
      <c r="M2350" s="213">
        <v>2</v>
      </c>
      <c r="N2350" s="216">
        <v>11650</v>
      </c>
      <c r="O2350" s="215">
        <v>23300</v>
      </c>
      <c r="P2350" s="213">
        <v>0</v>
      </c>
      <c r="Q2350" s="216">
        <v>0</v>
      </c>
      <c r="R2350" s="215">
        <v>0</v>
      </c>
      <c r="S2350" s="213">
        <v>2</v>
      </c>
      <c r="T2350" s="214">
        <v>11650</v>
      </c>
      <c r="U2350" s="217">
        <v>23300</v>
      </c>
      <c r="V2350" s="213">
        <v>118</v>
      </c>
      <c r="W2350" s="216">
        <v>10395.991524999999</v>
      </c>
      <c r="X2350" s="215">
        <v>1226727</v>
      </c>
      <c r="Y2350" s="213">
        <v>0</v>
      </c>
      <c r="Z2350" s="216">
        <v>0</v>
      </c>
      <c r="AA2350" s="215">
        <v>0</v>
      </c>
      <c r="AB2350" s="213">
        <v>20</v>
      </c>
      <c r="AC2350" s="216">
        <v>10397.75</v>
      </c>
      <c r="AD2350" s="215">
        <v>207955</v>
      </c>
      <c r="AE2350" s="213">
        <v>0</v>
      </c>
      <c r="AF2350" s="216">
        <v>0</v>
      </c>
      <c r="AG2350" s="215">
        <v>0</v>
      </c>
      <c r="AH2350" s="213">
        <v>138</v>
      </c>
      <c r="AI2350" s="214">
        <v>10396.246375999999</v>
      </c>
      <c r="AJ2350" s="215">
        <v>1434682</v>
      </c>
      <c r="AK2350" s="218">
        <v>0</v>
      </c>
      <c r="AL2350" s="214">
        <v>0</v>
      </c>
      <c r="AM2350" s="215">
        <v>0</v>
      </c>
      <c r="AN2350" s="229">
        <f t="shared" si="419"/>
        <v>0</v>
      </c>
      <c r="AO2350" s="230">
        <f t="shared" si="420"/>
        <v>0</v>
      </c>
      <c r="AP2350" s="38" t="s">
        <v>4</v>
      </c>
      <c r="AQ2350" s="38" t="str">
        <f t="shared" si="421"/>
        <v>상품</v>
      </c>
      <c r="AR2350" s="40">
        <f t="shared" si="422"/>
        <v>0</v>
      </c>
      <c r="AS2350" s="41">
        <f t="shared" si="423"/>
        <v>0</v>
      </c>
      <c r="AT2350" s="42">
        <f t="shared" si="424"/>
        <v>0</v>
      </c>
      <c r="AU2350" s="43">
        <f t="shared" si="425"/>
        <v>0</v>
      </c>
      <c r="AV2350" s="95" t="str">
        <f t="shared" si="418"/>
        <v/>
      </c>
      <c r="AW2350" s="61" t="str">
        <f t="shared" si="418"/>
        <v/>
      </c>
      <c r="AX2350" s="61" t="str">
        <f t="shared" si="418"/>
        <v/>
      </c>
      <c r="AY2350" s="61" t="str">
        <f t="shared" si="418"/>
        <v/>
      </c>
      <c r="AZ2350" s="44" t="str">
        <f t="shared" si="418"/>
        <v/>
      </c>
      <c r="BA2350" s="45"/>
      <c r="BB2350" s="97">
        <v>0</v>
      </c>
      <c r="BC2350" s="98">
        <v>0</v>
      </c>
      <c r="BD2350" s="98">
        <v>0</v>
      </c>
      <c r="BE2350" s="98">
        <v>0</v>
      </c>
      <c r="BF2350" s="98">
        <v>0</v>
      </c>
      <c r="BG2350" s="99">
        <f t="shared" si="417"/>
        <v>0</v>
      </c>
      <c r="BH2350" s="52">
        <f t="shared" si="426"/>
        <v>0</v>
      </c>
      <c r="BI2350" s="53">
        <f>IFERROR(IF(ROUND(V2350/((D2350+AK2350)/2),1)&lt;0,0,ROUND(V2350/((D2350+AK2350)/2),1)),0)</f>
        <v>1.7</v>
      </c>
      <c r="BJ2350" s="55" t="str">
        <f>IF(AK2350=0,"정상",IF(AP2350="악성","악성",IF(AND(BL2350&gt;3,BI2350&lt;0.5),"악성",IF(AND(AP2350="정상",BL2350&lt;=3),"정상",IF(BI2350&gt;1,"정상","부진")))))</f>
        <v>정상</v>
      </c>
      <c r="BK2350" s="54">
        <v>45809</v>
      </c>
      <c r="BL2350" s="52">
        <f t="shared" si="427"/>
        <v>16</v>
      </c>
    </row>
    <row r="2351" spans="1:64" ht="17.100000000000001" customHeight="1">
      <c r="A2351" s="58" t="s">
        <v>5</v>
      </c>
      <c r="B2351" s="57" t="s">
        <v>3554</v>
      </c>
      <c r="C2351" s="56" t="s">
        <v>3555</v>
      </c>
      <c r="D2351" s="213">
        <v>39</v>
      </c>
      <c r="E2351" s="214">
        <v>10458.720499999999</v>
      </c>
      <c r="F2351" s="215">
        <v>407890</v>
      </c>
      <c r="G2351" s="213">
        <v>0</v>
      </c>
      <c r="H2351" s="216">
        <v>0</v>
      </c>
      <c r="I2351" s="215">
        <v>0</v>
      </c>
      <c r="J2351" s="213">
        <v>0</v>
      </c>
      <c r="K2351" s="216">
        <v>0</v>
      </c>
      <c r="L2351" s="215">
        <v>0</v>
      </c>
      <c r="M2351" s="213">
        <v>0</v>
      </c>
      <c r="N2351" s="216">
        <v>0</v>
      </c>
      <c r="O2351" s="215">
        <v>0</v>
      </c>
      <c r="P2351" s="213">
        <v>0</v>
      </c>
      <c r="Q2351" s="216">
        <v>0</v>
      </c>
      <c r="R2351" s="215">
        <v>0</v>
      </c>
      <c r="S2351" s="213">
        <v>0</v>
      </c>
      <c r="T2351" s="214">
        <v>0</v>
      </c>
      <c r="U2351" s="217">
        <v>0</v>
      </c>
      <c r="V2351" s="213">
        <v>28</v>
      </c>
      <c r="W2351" s="216">
        <v>10458.714285</v>
      </c>
      <c r="X2351" s="215">
        <v>292844</v>
      </c>
      <c r="Y2351" s="213">
        <v>0</v>
      </c>
      <c r="Z2351" s="216">
        <v>0</v>
      </c>
      <c r="AA2351" s="215">
        <v>0</v>
      </c>
      <c r="AB2351" s="213">
        <v>11</v>
      </c>
      <c r="AC2351" s="216">
        <v>10458.727272</v>
      </c>
      <c r="AD2351" s="215">
        <v>115046</v>
      </c>
      <c r="AE2351" s="213">
        <v>0</v>
      </c>
      <c r="AF2351" s="216">
        <v>0</v>
      </c>
      <c r="AG2351" s="215">
        <v>0</v>
      </c>
      <c r="AH2351" s="213">
        <v>39</v>
      </c>
      <c r="AI2351" s="214">
        <v>10458.717948</v>
      </c>
      <c r="AJ2351" s="215">
        <v>407890</v>
      </c>
      <c r="AK2351" s="218">
        <v>0</v>
      </c>
      <c r="AL2351" s="214">
        <v>0</v>
      </c>
      <c r="AM2351" s="215">
        <v>0</v>
      </c>
      <c r="AN2351" s="229">
        <f t="shared" si="419"/>
        <v>0</v>
      </c>
      <c r="AO2351" s="230">
        <f t="shared" si="420"/>
        <v>0</v>
      </c>
      <c r="AP2351" s="38" t="s">
        <v>4</v>
      </c>
      <c r="AQ2351" s="38" t="str">
        <f t="shared" si="421"/>
        <v>상품</v>
      </c>
      <c r="AR2351" s="40">
        <f t="shared" si="422"/>
        <v>0</v>
      </c>
      <c r="AS2351" s="41">
        <f t="shared" si="423"/>
        <v>0</v>
      </c>
      <c r="AT2351" s="42">
        <f t="shared" si="424"/>
        <v>0</v>
      </c>
      <c r="AU2351" s="43">
        <f t="shared" si="425"/>
        <v>0</v>
      </c>
      <c r="AV2351" s="95" t="str">
        <f t="shared" si="418"/>
        <v/>
      </c>
      <c r="AW2351" s="61" t="str">
        <f t="shared" si="418"/>
        <v/>
      </c>
      <c r="AX2351" s="61" t="str">
        <f t="shared" si="418"/>
        <v/>
      </c>
      <c r="AY2351" s="61" t="str">
        <f t="shared" si="418"/>
        <v/>
      </c>
      <c r="AZ2351" s="44" t="str">
        <f t="shared" si="418"/>
        <v/>
      </c>
      <c r="BA2351" s="45"/>
      <c r="BB2351" s="97">
        <v>0</v>
      </c>
      <c r="BC2351" s="98">
        <v>0</v>
      </c>
      <c r="BD2351" s="98">
        <v>0</v>
      </c>
      <c r="BE2351" s="98">
        <v>0</v>
      </c>
      <c r="BF2351" s="98">
        <v>0</v>
      </c>
      <c r="BG2351" s="99">
        <f t="shared" si="417"/>
        <v>0</v>
      </c>
      <c r="BH2351" s="52">
        <f t="shared" si="426"/>
        <v>0</v>
      </c>
      <c r="BI2351" s="53">
        <f>IFERROR(IF(ROUND(V2351/((D2351+AK2351)/2),1)&lt;0,0,ROUND(V2351/((D2351+AK2351)/2),1)),0)</f>
        <v>1.4</v>
      </c>
      <c r="BJ2351" s="55" t="str">
        <f>IF(AK2351=0,"정상",IF(AP2351="악성","악성",IF(AND(BL2351&gt;3,BI2351&lt;0.5),"악성",IF(AND(AP2351="정상",BL2351&lt;=3),"정상",IF(BI2351&gt;1,"정상","부진")))))</f>
        <v>정상</v>
      </c>
      <c r="BK2351" s="54">
        <v>45809</v>
      </c>
      <c r="BL2351" s="52">
        <f t="shared" si="427"/>
        <v>16</v>
      </c>
    </row>
    <row r="2352" spans="1:64" ht="17.100000000000001" customHeight="1">
      <c r="A2352" s="58" t="s">
        <v>5</v>
      </c>
      <c r="B2352" s="57" t="s">
        <v>3616</v>
      </c>
      <c r="C2352" s="56" t="s">
        <v>3617</v>
      </c>
      <c r="D2352" s="213">
        <v>1312</v>
      </c>
      <c r="E2352" s="214">
        <v>2250.3126000000002</v>
      </c>
      <c r="F2352" s="215">
        <v>2952410</v>
      </c>
      <c r="G2352" s="213">
        <v>0</v>
      </c>
      <c r="H2352" s="216">
        <v>0</v>
      </c>
      <c r="I2352" s="215">
        <v>0</v>
      </c>
      <c r="J2352" s="213">
        <v>0</v>
      </c>
      <c r="K2352" s="216">
        <v>0</v>
      </c>
      <c r="L2352" s="215">
        <v>0</v>
      </c>
      <c r="M2352" s="213">
        <v>6</v>
      </c>
      <c r="N2352" s="216">
        <v>2475</v>
      </c>
      <c r="O2352" s="215">
        <v>14850</v>
      </c>
      <c r="P2352" s="213">
        <v>0</v>
      </c>
      <c r="Q2352" s="216">
        <v>0</v>
      </c>
      <c r="R2352" s="215">
        <v>0</v>
      </c>
      <c r="S2352" s="213">
        <v>6</v>
      </c>
      <c r="T2352" s="214">
        <v>2475</v>
      </c>
      <c r="U2352" s="217">
        <v>14850</v>
      </c>
      <c r="V2352" s="213">
        <v>969</v>
      </c>
      <c r="W2352" s="216">
        <v>2251.2672849999999</v>
      </c>
      <c r="X2352" s="215">
        <v>2181478</v>
      </c>
      <c r="Y2352" s="213">
        <v>0</v>
      </c>
      <c r="Z2352" s="216">
        <v>0</v>
      </c>
      <c r="AA2352" s="215">
        <v>0</v>
      </c>
      <c r="AB2352" s="213">
        <v>37</v>
      </c>
      <c r="AC2352" s="216">
        <v>2251.5135129999999</v>
      </c>
      <c r="AD2352" s="215">
        <v>83306</v>
      </c>
      <c r="AE2352" s="213">
        <v>0</v>
      </c>
      <c r="AF2352" s="216">
        <v>0</v>
      </c>
      <c r="AG2352" s="215">
        <v>0</v>
      </c>
      <c r="AH2352" s="213">
        <v>1006</v>
      </c>
      <c r="AI2352" s="214">
        <v>2251.2763409999998</v>
      </c>
      <c r="AJ2352" s="215">
        <v>2264784</v>
      </c>
      <c r="AK2352" s="218">
        <v>312</v>
      </c>
      <c r="AL2352" s="214">
        <v>2251.5255999999999</v>
      </c>
      <c r="AM2352" s="215">
        <v>702476</v>
      </c>
      <c r="AN2352" s="229">
        <f t="shared" si="419"/>
        <v>2.5633128047485541E-4</v>
      </c>
      <c r="AO2352" s="230">
        <f t="shared" si="420"/>
        <v>0.23672230652503792</v>
      </c>
      <c r="AP2352" s="38" t="s">
        <v>4</v>
      </c>
      <c r="AQ2352" s="38" t="str">
        <f t="shared" si="421"/>
        <v>상품</v>
      </c>
      <c r="AR2352" s="40">
        <f t="shared" si="422"/>
        <v>0</v>
      </c>
      <c r="AS2352" s="41">
        <f t="shared" si="423"/>
        <v>702476</v>
      </c>
      <c r="AT2352" s="42">
        <f t="shared" si="424"/>
        <v>0</v>
      </c>
      <c r="AU2352" s="43">
        <f t="shared" si="425"/>
        <v>702476</v>
      </c>
      <c r="AV2352" s="95">
        <f t="shared" si="418"/>
        <v>702475.98719999997</v>
      </c>
      <c r="AW2352" s="61" t="str">
        <f t="shared" si="418"/>
        <v/>
      </c>
      <c r="AX2352" s="61" t="str">
        <f t="shared" si="418"/>
        <v/>
      </c>
      <c r="AY2352" s="61" t="str">
        <f t="shared" si="418"/>
        <v/>
      </c>
      <c r="AZ2352" s="44" t="str">
        <f t="shared" si="418"/>
        <v/>
      </c>
      <c r="BA2352" s="45"/>
      <c r="BB2352" s="97">
        <v>312</v>
      </c>
      <c r="BC2352" s="98">
        <v>0</v>
      </c>
      <c r="BD2352" s="98">
        <v>0</v>
      </c>
      <c r="BE2352" s="98">
        <v>0</v>
      </c>
      <c r="BF2352" s="98">
        <v>0</v>
      </c>
      <c r="BG2352" s="99">
        <f t="shared" si="417"/>
        <v>312</v>
      </c>
      <c r="BH2352" s="52">
        <f t="shared" si="426"/>
        <v>0</v>
      </c>
      <c r="BI2352" s="53">
        <f>IFERROR(IF(ROUND(V2352/((D2352+AK2352)/2),1)&lt;0,0,ROUND(V2352/((D2352+AK2352)/2),1)),0)</f>
        <v>1.2</v>
      </c>
      <c r="BJ2352" s="55" t="str">
        <f>IF(AK2352=0,"정상",IF(AP2352="악성","악성",IF(AND(BL2352&gt;3,BI2352&lt;0.5),"악성",IF(AND(AP2352="정상",BL2352&lt;=3),"정상",IF(BI2352&gt;1,"정상","부진")))))</f>
        <v>정상</v>
      </c>
      <c r="BK2352" s="54">
        <v>45809</v>
      </c>
      <c r="BL2352" s="52">
        <f t="shared" si="427"/>
        <v>16</v>
      </c>
    </row>
    <row r="2353" spans="1:64" ht="17.100000000000001" customHeight="1">
      <c r="A2353" s="58" t="s">
        <v>5</v>
      </c>
      <c r="B2353" s="57" t="s">
        <v>3618</v>
      </c>
      <c r="C2353" s="56" t="s">
        <v>3619</v>
      </c>
      <c r="D2353" s="213">
        <v>301</v>
      </c>
      <c r="E2353" s="214">
        <v>27450</v>
      </c>
      <c r="F2353" s="215">
        <v>8262450</v>
      </c>
      <c r="G2353" s="213">
        <v>0</v>
      </c>
      <c r="H2353" s="216">
        <v>0</v>
      </c>
      <c r="I2353" s="215">
        <v>0</v>
      </c>
      <c r="J2353" s="213">
        <v>0</v>
      </c>
      <c r="K2353" s="216">
        <v>0</v>
      </c>
      <c r="L2353" s="215">
        <v>0</v>
      </c>
      <c r="M2353" s="213">
        <v>0</v>
      </c>
      <c r="N2353" s="216">
        <v>0</v>
      </c>
      <c r="O2353" s="215">
        <v>0</v>
      </c>
      <c r="P2353" s="213">
        <v>0</v>
      </c>
      <c r="Q2353" s="216">
        <v>0</v>
      </c>
      <c r="R2353" s="215">
        <v>0</v>
      </c>
      <c r="S2353" s="213">
        <v>0</v>
      </c>
      <c r="T2353" s="214">
        <v>0</v>
      </c>
      <c r="U2353" s="217">
        <v>0</v>
      </c>
      <c r="V2353" s="213">
        <v>56</v>
      </c>
      <c r="W2353" s="216">
        <v>27450</v>
      </c>
      <c r="X2353" s="215">
        <v>1537200</v>
      </c>
      <c r="Y2353" s="213">
        <v>0</v>
      </c>
      <c r="Z2353" s="216">
        <v>0</v>
      </c>
      <c r="AA2353" s="215">
        <v>0</v>
      </c>
      <c r="AB2353" s="213">
        <v>10</v>
      </c>
      <c r="AC2353" s="216">
        <v>27450</v>
      </c>
      <c r="AD2353" s="215">
        <v>274500</v>
      </c>
      <c r="AE2353" s="213">
        <v>0</v>
      </c>
      <c r="AF2353" s="216">
        <v>0</v>
      </c>
      <c r="AG2353" s="215">
        <v>0</v>
      </c>
      <c r="AH2353" s="213">
        <v>66</v>
      </c>
      <c r="AI2353" s="214">
        <v>27450</v>
      </c>
      <c r="AJ2353" s="215">
        <v>1811700</v>
      </c>
      <c r="AK2353" s="218">
        <v>235</v>
      </c>
      <c r="AL2353" s="214">
        <v>27450</v>
      </c>
      <c r="AM2353" s="215">
        <v>6450750</v>
      </c>
      <c r="AN2353" s="229">
        <f t="shared" si="419"/>
        <v>2.3538583631656793E-3</v>
      </c>
      <c r="AO2353" s="230">
        <f t="shared" si="420"/>
        <v>0.78073089700996678</v>
      </c>
      <c r="AP2353" s="38" t="s">
        <v>4</v>
      </c>
      <c r="AQ2353" s="38" t="str">
        <f t="shared" si="421"/>
        <v>상품</v>
      </c>
      <c r="AR2353" s="40">
        <f t="shared" si="422"/>
        <v>0</v>
      </c>
      <c r="AS2353" s="41">
        <f t="shared" si="423"/>
        <v>6450750</v>
      </c>
      <c r="AT2353" s="42">
        <f t="shared" si="424"/>
        <v>0</v>
      </c>
      <c r="AU2353" s="43">
        <f t="shared" si="425"/>
        <v>6450750</v>
      </c>
      <c r="AV2353" s="95">
        <f t="shared" si="418"/>
        <v>6450750</v>
      </c>
      <c r="AW2353" s="61" t="str">
        <f t="shared" si="418"/>
        <v/>
      </c>
      <c r="AX2353" s="61" t="str">
        <f t="shared" si="418"/>
        <v/>
      </c>
      <c r="AY2353" s="61" t="str">
        <f t="shared" si="418"/>
        <v/>
      </c>
      <c r="AZ2353" s="44" t="str">
        <f t="shared" si="418"/>
        <v/>
      </c>
      <c r="BA2353" s="45"/>
      <c r="BB2353" s="97">
        <v>235</v>
      </c>
      <c r="BC2353" s="98">
        <v>0</v>
      </c>
      <c r="BD2353" s="98">
        <v>0</v>
      </c>
      <c r="BE2353" s="98">
        <v>0</v>
      </c>
      <c r="BF2353" s="98">
        <v>0</v>
      </c>
      <c r="BG2353" s="99">
        <f t="shared" si="417"/>
        <v>235</v>
      </c>
      <c r="BH2353" s="52">
        <f t="shared" si="426"/>
        <v>0</v>
      </c>
      <c r="BI2353" s="53">
        <f>IFERROR(IF(ROUND(V2353/((D2353+AK2353)/2),1)&lt;0,0,ROUND(V2353/((D2353+AK2353)/2),1)),0)</f>
        <v>0.2</v>
      </c>
      <c r="BJ2353" s="55" t="str">
        <f>IF(AK2353=0,"정상",IF(AP2353="악성","악성",IF(AND(BL2353&gt;3,BI2353&lt;0.5),"악성",IF(AND(AP2353="정상",BL2353&lt;=3),"정상",IF(BI2353&gt;1,"정상","부진")))))</f>
        <v>악성</v>
      </c>
      <c r="BK2353" s="54">
        <v>45809</v>
      </c>
      <c r="BL2353" s="52">
        <f t="shared" si="427"/>
        <v>16</v>
      </c>
    </row>
    <row r="2354" spans="1:64" ht="17.100000000000001" customHeight="1">
      <c r="A2354" s="58" t="s">
        <v>5</v>
      </c>
      <c r="B2354" s="57" t="s">
        <v>3790</v>
      </c>
      <c r="C2354" s="56" t="s">
        <v>3791</v>
      </c>
      <c r="D2354" s="213">
        <v>9</v>
      </c>
      <c r="E2354" s="214">
        <v>9090.9</v>
      </c>
      <c r="F2354" s="215">
        <v>81818</v>
      </c>
      <c r="G2354" s="213">
        <v>-8</v>
      </c>
      <c r="H2354" s="216">
        <v>-11363.625</v>
      </c>
      <c r="I2354" s="215">
        <v>90909</v>
      </c>
      <c r="J2354" s="213">
        <v>0</v>
      </c>
      <c r="K2354" s="216">
        <v>0</v>
      </c>
      <c r="L2354" s="215">
        <v>0</v>
      </c>
      <c r="M2354" s="213">
        <v>0</v>
      </c>
      <c r="N2354" s="216">
        <v>0</v>
      </c>
      <c r="O2354" s="215">
        <v>0</v>
      </c>
      <c r="P2354" s="213">
        <v>0</v>
      </c>
      <c r="Q2354" s="216">
        <v>0</v>
      </c>
      <c r="R2354" s="215">
        <v>0</v>
      </c>
      <c r="S2354" s="213">
        <v>-8</v>
      </c>
      <c r="T2354" s="214">
        <v>-11363.625</v>
      </c>
      <c r="U2354" s="217">
        <v>90909</v>
      </c>
      <c r="V2354" s="213">
        <v>1</v>
      </c>
      <c r="W2354" s="216">
        <v>172727</v>
      </c>
      <c r="X2354" s="215">
        <v>172727</v>
      </c>
      <c r="Y2354" s="213">
        <v>0</v>
      </c>
      <c r="Z2354" s="216">
        <v>0</v>
      </c>
      <c r="AA2354" s="215">
        <v>0</v>
      </c>
      <c r="AB2354" s="213">
        <v>0</v>
      </c>
      <c r="AC2354" s="216">
        <v>0</v>
      </c>
      <c r="AD2354" s="215">
        <v>0</v>
      </c>
      <c r="AE2354" s="213">
        <v>0</v>
      </c>
      <c r="AF2354" s="216">
        <v>0</v>
      </c>
      <c r="AG2354" s="215">
        <v>0</v>
      </c>
      <c r="AH2354" s="213">
        <v>1</v>
      </c>
      <c r="AI2354" s="214">
        <v>172727</v>
      </c>
      <c r="AJ2354" s="215">
        <v>172727</v>
      </c>
      <c r="AK2354" s="218">
        <v>0</v>
      </c>
      <c r="AL2354" s="214">
        <v>0</v>
      </c>
      <c r="AM2354" s="215">
        <v>0</v>
      </c>
      <c r="AN2354" s="229">
        <f t="shared" si="419"/>
        <v>0</v>
      </c>
      <c r="AO2354" s="230">
        <f t="shared" si="420"/>
        <v>0</v>
      </c>
      <c r="AP2354" s="38" t="s">
        <v>4</v>
      </c>
      <c r="AQ2354" s="38" t="str">
        <f t="shared" si="421"/>
        <v>상품</v>
      </c>
      <c r="AR2354" s="40">
        <f t="shared" si="422"/>
        <v>0</v>
      </c>
      <c r="AS2354" s="41">
        <f t="shared" si="423"/>
        <v>0</v>
      </c>
      <c r="AT2354" s="42">
        <f t="shared" si="424"/>
        <v>0</v>
      </c>
      <c r="AU2354" s="43">
        <f t="shared" si="425"/>
        <v>0</v>
      </c>
      <c r="AV2354" s="95" t="str">
        <f t="shared" si="418"/>
        <v/>
      </c>
      <c r="AW2354" s="61" t="str">
        <f t="shared" si="418"/>
        <v/>
      </c>
      <c r="AX2354" s="61" t="str">
        <f t="shared" si="418"/>
        <v/>
      </c>
      <c r="AY2354" s="61" t="str">
        <f t="shared" si="418"/>
        <v/>
      </c>
      <c r="AZ2354" s="44" t="str">
        <f t="shared" si="418"/>
        <v/>
      </c>
      <c r="BA2354" s="45"/>
      <c r="BB2354" s="97">
        <v>0</v>
      </c>
      <c r="BC2354" s="98">
        <v>0</v>
      </c>
      <c r="BD2354" s="98">
        <v>0</v>
      </c>
      <c r="BE2354" s="98">
        <v>0</v>
      </c>
      <c r="BF2354" s="98">
        <v>0</v>
      </c>
      <c r="BG2354" s="99">
        <f t="shared" si="417"/>
        <v>0</v>
      </c>
      <c r="BH2354" s="52">
        <f t="shared" si="426"/>
        <v>0</v>
      </c>
      <c r="BI2354" s="53">
        <f>IFERROR(IF(ROUND(V2354/((D2354+AK2354)/2),1)&lt;0,0,ROUND(V2354/((D2354+AK2354)/2),1)),0)</f>
        <v>0.2</v>
      </c>
      <c r="BJ2354" s="55" t="str">
        <f>IF(AK2354=0,"정상",IF(AP2354="악성","악성",IF(AND(BL2354&gt;3,BI2354&lt;0.5),"악성",IF(AND(AP2354="정상",BL2354&lt;=3),"정상",IF(BI2354&gt;1,"정상","부진")))))</f>
        <v>정상</v>
      </c>
      <c r="BK2354" s="54">
        <v>45809</v>
      </c>
      <c r="BL2354" s="52">
        <f t="shared" si="427"/>
        <v>16</v>
      </c>
    </row>
    <row r="2355" spans="1:64" ht="17.100000000000001" customHeight="1">
      <c r="A2355" s="58" t="s">
        <v>5</v>
      </c>
      <c r="B2355" s="57" t="s">
        <v>3792</v>
      </c>
      <c r="C2355" s="56" t="s">
        <v>3793</v>
      </c>
      <c r="D2355" s="213">
        <v>5</v>
      </c>
      <c r="E2355" s="214">
        <v>15750</v>
      </c>
      <c r="F2355" s="215">
        <v>78750</v>
      </c>
      <c r="G2355" s="213">
        <v>0</v>
      </c>
      <c r="H2355" s="216">
        <v>0</v>
      </c>
      <c r="I2355" s="215">
        <v>0</v>
      </c>
      <c r="J2355" s="213">
        <v>0</v>
      </c>
      <c r="K2355" s="216">
        <v>0</v>
      </c>
      <c r="L2355" s="215">
        <v>0</v>
      </c>
      <c r="M2355" s="213">
        <v>0</v>
      </c>
      <c r="N2355" s="216">
        <v>0</v>
      </c>
      <c r="O2355" s="215">
        <v>0</v>
      </c>
      <c r="P2355" s="213">
        <v>0</v>
      </c>
      <c r="Q2355" s="216">
        <v>0</v>
      </c>
      <c r="R2355" s="215">
        <v>0</v>
      </c>
      <c r="S2355" s="213">
        <v>0</v>
      </c>
      <c r="T2355" s="214">
        <v>0</v>
      </c>
      <c r="U2355" s="217">
        <v>0</v>
      </c>
      <c r="V2355" s="213">
        <v>0</v>
      </c>
      <c r="W2355" s="216">
        <v>0</v>
      </c>
      <c r="X2355" s="215">
        <v>0</v>
      </c>
      <c r="Y2355" s="213">
        <v>0</v>
      </c>
      <c r="Z2355" s="216">
        <v>0</v>
      </c>
      <c r="AA2355" s="215">
        <v>0</v>
      </c>
      <c r="AB2355" s="213">
        <v>5</v>
      </c>
      <c r="AC2355" s="216">
        <v>15750</v>
      </c>
      <c r="AD2355" s="215">
        <v>78750</v>
      </c>
      <c r="AE2355" s="213">
        <v>0</v>
      </c>
      <c r="AF2355" s="216">
        <v>0</v>
      </c>
      <c r="AG2355" s="215">
        <v>0</v>
      </c>
      <c r="AH2355" s="213">
        <v>5</v>
      </c>
      <c r="AI2355" s="214">
        <v>15750</v>
      </c>
      <c r="AJ2355" s="215">
        <v>78750</v>
      </c>
      <c r="AK2355" s="218">
        <v>0</v>
      </c>
      <c r="AL2355" s="214">
        <v>0</v>
      </c>
      <c r="AM2355" s="215">
        <v>0</v>
      </c>
      <c r="AN2355" s="229">
        <f t="shared" si="419"/>
        <v>0</v>
      </c>
      <c r="AO2355" s="230">
        <f t="shared" si="420"/>
        <v>0</v>
      </c>
      <c r="AP2355" s="38" t="s">
        <v>3</v>
      </c>
      <c r="AQ2355" s="38" t="str">
        <f t="shared" si="421"/>
        <v>상품</v>
      </c>
      <c r="AR2355" s="40">
        <f t="shared" si="422"/>
        <v>0</v>
      </c>
      <c r="AS2355" s="41">
        <f t="shared" si="423"/>
        <v>0</v>
      </c>
      <c r="AT2355" s="42">
        <f t="shared" si="424"/>
        <v>0</v>
      </c>
      <c r="AU2355" s="43">
        <f t="shared" si="425"/>
        <v>0</v>
      </c>
      <c r="AV2355" s="95" t="str">
        <f t="shared" si="418"/>
        <v/>
      </c>
      <c r="AW2355" s="61" t="str">
        <f t="shared" si="418"/>
        <v/>
      </c>
      <c r="AX2355" s="61" t="str">
        <f t="shared" si="418"/>
        <v/>
      </c>
      <c r="AY2355" s="61" t="str">
        <f t="shared" si="418"/>
        <v/>
      </c>
      <c r="AZ2355" s="44" t="str">
        <f t="shared" si="418"/>
        <v/>
      </c>
      <c r="BA2355" s="45"/>
      <c r="BB2355" s="97">
        <v>0</v>
      </c>
      <c r="BC2355" s="98">
        <v>0</v>
      </c>
      <c r="BD2355" s="98">
        <v>0</v>
      </c>
      <c r="BE2355" s="98">
        <v>0</v>
      </c>
      <c r="BF2355" s="98">
        <v>0</v>
      </c>
      <c r="BG2355" s="99">
        <f t="shared" si="417"/>
        <v>0</v>
      </c>
      <c r="BH2355" s="52">
        <f t="shared" si="426"/>
        <v>0</v>
      </c>
      <c r="BI2355" s="53">
        <f>IFERROR(IF(ROUND(V2355/((D2355+AK2355)/2),1)&lt;0,0,ROUND(V2355/((D2355+AK2355)/2),1)),0)</f>
        <v>0</v>
      </c>
      <c r="BJ2355" s="55" t="str">
        <f>IF(AK2355=0,"정상",IF(AP2355="악성","악성",IF(AND(BL2355&gt;3,BI2355&lt;0.5),"악성",IF(AND(AP2355="정상",BL2355&lt;=3),"정상",IF(BI2355&gt;1,"정상","부진")))))</f>
        <v>정상</v>
      </c>
      <c r="BK2355" s="54">
        <v>45809</v>
      </c>
      <c r="BL2355" s="52">
        <f t="shared" si="427"/>
        <v>16</v>
      </c>
    </row>
    <row r="2356" spans="1:64" ht="17.100000000000001" customHeight="1">
      <c r="A2356" s="58" t="s">
        <v>5</v>
      </c>
      <c r="B2356" s="57" t="s">
        <v>3794</v>
      </c>
      <c r="C2356" s="56" t="s">
        <v>3795</v>
      </c>
      <c r="D2356" s="213">
        <v>15</v>
      </c>
      <c r="E2356" s="214">
        <v>15750</v>
      </c>
      <c r="F2356" s="215">
        <v>236250</v>
      </c>
      <c r="G2356" s="213">
        <v>0</v>
      </c>
      <c r="H2356" s="216">
        <v>0</v>
      </c>
      <c r="I2356" s="215">
        <v>0</v>
      </c>
      <c r="J2356" s="213">
        <v>0</v>
      </c>
      <c r="K2356" s="216">
        <v>0</v>
      </c>
      <c r="L2356" s="215">
        <v>0</v>
      </c>
      <c r="M2356" s="213">
        <v>0</v>
      </c>
      <c r="N2356" s="216">
        <v>0</v>
      </c>
      <c r="O2356" s="215">
        <v>0</v>
      </c>
      <c r="P2356" s="213">
        <v>0</v>
      </c>
      <c r="Q2356" s="216">
        <v>0</v>
      </c>
      <c r="R2356" s="215">
        <v>0</v>
      </c>
      <c r="S2356" s="213">
        <v>0</v>
      </c>
      <c r="T2356" s="214">
        <v>0</v>
      </c>
      <c r="U2356" s="217">
        <v>0</v>
      </c>
      <c r="V2356" s="213">
        <v>10</v>
      </c>
      <c r="W2356" s="216">
        <v>15750</v>
      </c>
      <c r="X2356" s="215">
        <v>157500</v>
      </c>
      <c r="Y2356" s="213">
        <v>0</v>
      </c>
      <c r="Z2356" s="216">
        <v>0</v>
      </c>
      <c r="AA2356" s="215">
        <v>0</v>
      </c>
      <c r="AB2356" s="213">
        <v>5</v>
      </c>
      <c r="AC2356" s="216">
        <v>15750</v>
      </c>
      <c r="AD2356" s="215">
        <v>78750</v>
      </c>
      <c r="AE2356" s="213">
        <v>0</v>
      </c>
      <c r="AF2356" s="216">
        <v>0</v>
      </c>
      <c r="AG2356" s="215">
        <v>0</v>
      </c>
      <c r="AH2356" s="213">
        <v>15</v>
      </c>
      <c r="AI2356" s="214">
        <v>15750</v>
      </c>
      <c r="AJ2356" s="215">
        <v>236250</v>
      </c>
      <c r="AK2356" s="218">
        <v>0</v>
      </c>
      <c r="AL2356" s="214">
        <v>0</v>
      </c>
      <c r="AM2356" s="215">
        <v>0</v>
      </c>
      <c r="AN2356" s="229">
        <f t="shared" si="419"/>
        <v>0</v>
      </c>
      <c r="AO2356" s="230">
        <f t="shared" si="420"/>
        <v>0</v>
      </c>
      <c r="AP2356" s="38" t="s">
        <v>4</v>
      </c>
      <c r="AQ2356" s="38" t="str">
        <f t="shared" si="421"/>
        <v>상품</v>
      </c>
      <c r="AR2356" s="40">
        <f t="shared" si="422"/>
        <v>0</v>
      </c>
      <c r="AS2356" s="41">
        <f t="shared" si="423"/>
        <v>0</v>
      </c>
      <c r="AT2356" s="42">
        <f t="shared" si="424"/>
        <v>0</v>
      </c>
      <c r="AU2356" s="43">
        <f t="shared" si="425"/>
        <v>0</v>
      </c>
      <c r="AV2356" s="95" t="str">
        <f t="shared" si="418"/>
        <v/>
      </c>
      <c r="AW2356" s="61" t="str">
        <f t="shared" si="418"/>
        <v/>
      </c>
      <c r="AX2356" s="61" t="str">
        <f t="shared" si="418"/>
        <v/>
      </c>
      <c r="AY2356" s="61" t="str">
        <f t="shared" si="418"/>
        <v/>
      </c>
      <c r="AZ2356" s="44" t="str">
        <f t="shared" si="418"/>
        <v/>
      </c>
      <c r="BA2356" s="45"/>
      <c r="BB2356" s="97">
        <v>0</v>
      </c>
      <c r="BC2356" s="98">
        <v>0</v>
      </c>
      <c r="BD2356" s="98">
        <v>0</v>
      </c>
      <c r="BE2356" s="98">
        <v>0</v>
      </c>
      <c r="BF2356" s="98">
        <v>0</v>
      </c>
      <c r="BG2356" s="99">
        <f t="shared" si="417"/>
        <v>0</v>
      </c>
      <c r="BH2356" s="52">
        <f t="shared" si="426"/>
        <v>0</v>
      </c>
      <c r="BI2356" s="53">
        <f>IFERROR(IF(ROUND(V2356/((D2356+AK2356)/2),1)&lt;0,0,ROUND(V2356/((D2356+AK2356)/2),1)),0)</f>
        <v>1.3</v>
      </c>
      <c r="BJ2356" s="55" t="str">
        <f>IF(AK2356=0,"정상",IF(AP2356="악성","악성",IF(AND(BL2356&gt;3,BI2356&lt;0.5),"악성",IF(AND(AP2356="정상",BL2356&lt;=3),"정상",IF(BI2356&gt;1,"정상","부진")))))</f>
        <v>정상</v>
      </c>
      <c r="BK2356" s="54">
        <v>45809</v>
      </c>
      <c r="BL2356" s="52">
        <f t="shared" si="427"/>
        <v>16</v>
      </c>
    </row>
    <row r="2357" spans="1:64" ht="17.100000000000001" customHeight="1">
      <c r="A2357" s="58" t="s">
        <v>5</v>
      </c>
      <c r="B2357" s="57" t="s">
        <v>3796</v>
      </c>
      <c r="C2357" s="56" t="s">
        <v>3797</v>
      </c>
      <c r="D2357" s="213">
        <v>106</v>
      </c>
      <c r="E2357" s="214">
        <v>7636.3579</v>
      </c>
      <c r="F2357" s="215">
        <v>809453</v>
      </c>
      <c r="G2357" s="213">
        <v>0</v>
      </c>
      <c r="H2357" s="216">
        <v>0</v>
      </c>
      <c r="I2357" s="215">
        <v>0</v>
      </c>
      <c r="J2357" s="213">
        <v>0</v>
      </c>
      <c r="K2357" s="216">
        <v>0</v>
      </c>
      <c r="L2357" s="215">
        <v>0</v>
      </c>
      <c r="M2357" s="213">
        <v>0</v>
      </c>
      <c r="N2357" s="216">
        <v>0</v>
      </c>
      <c r="O2357" s="215">
        <v>0</v>
      </c>
      <c r="P2357" s="213">
        <v>0</v>
      </c>
      <c r="Q2357" s="216">
        <v>0</v>
      </c>
      <c r="R2357" s="215">
        <v>0</v>
      </c>
      <c r="S2357" s="213">
        <v>0</v>
      </c>
      <c r="T2357" s="214">
        <v>0</v>
      </c>
      <c r="U2357" s="217">
        <v>0</v>
      </c>
      <c r="V2357" s="213">
        <v>103</v>
      </c>
      <c r="W2357" s="216">
        <v>7636.3495140000005</v>
      </c>
      <c r="X2357" s="215">
        <v>786544</v>
      </c>
      <c r="Y2357" s="213">
        <v>0</v>
      </c>
      <c r="Z2357" s="216">
        <v>0</v>
      </c>
      <c r="AA2357" s="215">
        <v>0</v>
      </c>
      <c r="AB2357" s="213">
        <v>3</v>
      </c>
      <c r="AC2357" s="216">
        <v>7636.3333329999996</v>
      </c>
      <c r="AD2357" s="215">
        <v>22909</v>
      </c>
      <c r="AE2357" s="213">
        <v>0</v>
      </c>
      <c r="AF2357" s="216">
        <v>0</v>
      </c>
      <c r="AG2357" s="215">
        <v>0</v>
      </c>
      <c r="AH2357" s="213">
        <v>106</v>
      </c>
      <c r="AI2357" s="214">
        <v>7636.349056</v>
      </c>
      <c r="AJ2357" s="215">
        <v>809453</v>
      </c>
      <c r="AK2357" s="218">
        <v>0</v>
      </c>
      <c r="AL2357" s="214">
        <v>0</v>
      </c>
      <c r="AM2357" s="215">
        <v>0</v>
      </c>
      <c r="AN2357" s="229">
        <f t="shared" si="419"/>
        <v>0</v>
      </c>
      <c r="AO2357" s="230">
        <f t="shared" si="420"/>
        <v>0</v>
      </c>
      <c r="AP2357" s="38" t="s">
        <v>4</v>
      </c>
      <c r="AQ2357" s="38" t="str">
        <f t="shared" si="421"/>
        <v>상품</v>
      </c>
      <c r="AR2357" s="40">
        <f t="shared" si="422"/>
        <v>0</v>
      </c>
      <c r="AS2357" s="41">
        <f t="shared" si="423"/>
        <v>0</v>
      </c>
      <c r="AT2357" s="42">
        <f t="shared" si="424"/>
        <v>0</v>
      </c>
      <c r="AU2357" s="43">
        <f t="shared" si="425"/>
        <v>0</v>
      </c>
      <c r="AV2357" s="95" t="str">
        <f t="shared" si="418"/>
        <v/>
      </c>
      <c r="AW2357" s="61" t="str">
        <f t="shared" si="418"/>
        <v/>
      </c>
      <c r="AX2357" s="61" t="str">
        <f t="shared" si="418"/>
        <v/>
      </c>
      <c r="AY2357" s="61" t="str">
        <f t="shared" si="418"/>
        <v/>
      </c>
      <c r="AZ2357" s="44" t="str">
        <f t="shared" si="418"/>
        <v/>
      </c>
      <c r="BA2357" s="45"/>
      <c r="BB2357" s="97">
        <v>0</v>
      </c>
      <c r="BC2357" s="98">
        <v>0</v>
      </c>
      <c r="BD2357" s="98">
        <v>0</v>
      </c>
      <c r="BE2357" s="98">
        <v>0</v>
      </c>
      <c r="BF2357" s="98">
        <v>0</v>
      </c>
      <c r="BG2357" s="99">
        <f t="shared" si="417"/>
        <v>0</v>
      </c>
      <c r="BH2357" s="52">
        <f t="shared" si="426"/>
        <v>0</v>
      </c>
      <c r="BI2357" s="53">
        <f>IFERROR(IF(ROUND(V2357/((D2357+AK2357)/2),1)&lt;0,0,ROUND(V2357/((D2357+AK2357)/2),1)),0)</f>
        <v>1.9</v>
      </c>
      <c r="BJ2357" s="55" t="str">
        <f>IF(AK2357=0,"정상",IF(AP2357="악성","악성",IF(AND(BL2357&gt;3,BI2357&lt;0.5),"악성",IF(AND(AP2357="정상",BL2357&lt;=3),"정상",IF(BI2357&gt;1,"정상","부진")))))</f>
        <v>정상</v>
      </c>
      <c r="BK2357" s="54">
        <v>45809</v>
      </c>
      <c r="BL2357" s="52">
        <f t="shared" si="427"/>
        <v>16</v>
      </c>
    </row>
    <row r="2358" spans="1:64" ht="17.100000000000001" customHeight="1">
      <c r="A2358" s="58" t="s">
        <v>5</v>
      </c>
      <c r="B2358" s="57" t="s">
        <v>3798</v>
      </c>
      <c r="C2358" s="56" t="s">
        <v>3799</v>
      </c>
      <c r="D2358" s="213">
        <v>248</v>
      </c>
      <c r="E2358" s="214">
        <v>7652.8735999999999</v>
      </c>
      <c r="F2358" s="215">
        <v>1897912</v>
      </c>
      <c r="G2358" s="213">
        <v>0</v>
      </c>
      <c r="H2358" s="216">
        <v>0</v>
      </c>
      <c r="I2358" s="215">
        <v>0</v>
      </c>
      <c r="J2358" s="213">
        <v>0</v>
      </c>
      <c r="K2358" s="216">
        <v>0</v>
      </c>
      <c r="L2358" s="215">
        <v>0</v>
      </c>
      <c r="M2358" s="213">
        <v>1</v>
      </c>
      <c r="N2358" s="216">
        <v>8400</v>
      </c>
      <c r="O2358" s="215">
        <v>8400</v>
      </c>
      <c r="P2358" s="213">
        <v>0</v>
      </c>
      <c r="Q2358" s="216">
        <v>0</v>
      </c>
      <c r="R2358" s="215">
        <v>0</v>
      </c>
      <c r="S2358" s="213">
        <v>1</v>
      </c>
      <c r="T2358" s="214">
        <v>8400</v>
      </c>
      <c r="U2358" s="217">
        <v>8400</v>
      </c>
      <c r="V2358" s="213">
        <v>199</v>
      </c>
      <c r="W2358" s="216">
        <v>7655.8793960000003</v>
      </c>
      <c r="X2358" s="215">
        <v>1523520</v>
      </c>
      <c r="Y2358" s="213">
        <v>0</v>
      </c>
      <c r="Z2358" s="216">
        <v>0</v>
      </c>
      <c r="AA2358" s="215">
        <v>0</v>
      </c>
      <c r="AB2358" s="213">
        <v>13</v>
      </c>
      <c r="AC2358" s="216">
        <v>7655.923076</v>
      </c>
      <c r="AD2358" s="215">
        <v>99527</v>
      </c>
      <c r="AE2358" s="213">
        <v>0</v>
      </c>
      <c r="AF2358" s="216">
        <v>0</v>
      </c>
      <c r="AG2358" s="215">
        <v>0</v>
      </c>
      <c r="AH2358" s="213">
        <v>212</v>
      </c>
      <c r="AI2358" s="214">
        <v>7655.8820750000004</v>
      </c>
      <c r="AJ2358" s="215">
        <v>1623047</v>
      </c>
      <c r="AK2358" s="218">
        <v>37</v>
      </c>
      <c r="AL2358" s="214">
        <v>7655.8108000000002</v>
      </c>
      <c r="AM2358" s="215">
        <v>283265</v>
      </c>
      <c r="AN2358" s="229">
        <f t="shared" si="419"/>
        <v>1.0336250656778299E-4</v>
      </c>
      <c r="AO2358" s="230">
        <f t="shared" si="420"/>
        <v>0.14859437751004015</v>
      </c>
      <c r="AP2358" s="38" t="s">
        <v>4</v>
      </c>
      <c r="AQ2358" s="38" t="str">
        <f t="shared" si="421"/>
        <v>상품</v>
      </c>
      <c r="AR2358" s="40">
        <f t="shared" si="422"/>
        <v>0</v>
      </c>
      <c r="AS2358" s="41">
        <f t="shared" si="423"/>
        <v>283265</v>
      </c>
      <c r="AT2358" s="42">
        <f t="shared" si="424"/>
        <v>0</v>
      </c>
      <c r="AU2358" s="43">
        <f t="shared" si="425"/>
        <v>283265</v>
      </c>
      <c r="AV2358" s="95">
        <f t="shared" si="418"/>
        <v>283264.99959999998</v>
      </c>
      <c r="AW2358" s="61" t="str">
        <f t="shared" si="418"/>
        <v/>
      </c>
      <c r="AX2358" s="61" t="str">
        <f t="shared" si="418"/>
        <v/>
      </c>
      <c r="AY2358" s="61" t="str">
        <f t="shared" si="418"/>
        <v/>
      </c>
      <c r="AZ2358" s="44" t="str">
        <f t="shared" si="418"/>
        <v/>
      </c>
      <c r="BA2358" s="45"/>
      <c r="BB2358" s="97">
        <v>37</v>
      </c>
      <c r="BC2358" s="98">
        <v>0</v>
      </c>
      <c r="BD2358" s="98">
        <v>0</v>
      </c>
      <c r="BE2358" s="98">
        <v>0</v>
      </c>
      <c r="BF2358" s="98">
        <v>0</v>
      </c>
      <c r="BG2358" s="99">
        <f t="shared" si="417"/>
        <v>37</v>
      </c>
      <c r="BH2358" s="52">
        <f t="shared" si="426"/>
        <v>0</v>
      </c>
      <c r="BI2358" s="53">
        <f>IFERROR(IF(ROUND(V2358/((D2358+AK2358)/2),1)&lt;0,0,ROUND(V2358/((D2358+AK2358)/2),1)),0)</f>
        <v>1.4</v>
      </c>
      <c r="BJ2358" s="55" t="str">
        <f>IF(AK2358=0,"정상",IF(AP2358="악성","악성",IF(AND(BL2358&gt;3,BI2358&lt;0.5),"악성",IF(AND(AP2358="정상",BL2358&lt;=3),"정상",IF(BI2358&gt;1,"정상","부진")))))</f>
        <v>정상</v>
      </c>
      <c r="BK2358" s="54">
        <v>45809</v>
      </c>
      <c r="BL2358" s="52">
        <f t="shared" si="427"/>
        <v>16</v>
      </c>
    </row>
    <row r="2359" spans="1:64" ht="17.100000000000001" customHeight="1">
      <c r="A2359" s="58" t="s">
        <v>5</v>
      </c>
      <c r="B2359" s="57" t="s">
        <v>3800</v>
      </c>
      <c r="C2359" s="56" t="s">
        <v>3801</v>
      </c>
      <c r="D2359" s="213">
        <v>11</v>
      </c>
      <c r="E2359" s="214">
        <v>12900</v>
      </c>
      <c r="F2359" s="215">
        <v>141900</v>
      </c>
      <c r="G2359" s="213">
        <v>0</v>
      </c>
      <c r="H2359" s="216">
        <v>0</v>
      </c>
      <c r="I2359" s="215">
        <v>0</v>
      </c>
      <c r="J2359" s="213">
        <v>0</v>
      </c>
      <c r="K2359" s="216">
        <v>0</v>
      </c>
      <c r="L2359" s="215">
        <v>0</v>
      </c>
      <c r="M2359" s="213">
        <v>0</v>
      </c>
      <c r="N2359" s="216">
        <v>0</v>
      </c>
      <c r="O2359" s="215">
        <v>0</v>
      </c>
      <c r="P2359" s="213">
        <v>0</v>
      </c>
      <c r="Q2359" s="216">
        <v>0</v>
      </c>
      <c r="R2359" s="215">
        <v>0</v>
      </c>
      <c r="S2359" s="213">
        <v>0</v>
      </c>
      <c r="T2359" s="214">
        <v>0</v>
      </c>
      <c r="U2359" s="217">
        <v>0</v>
      </c>
      <c r="V2359" s="213">
        <v>9</v>
      </c>
      <c r="W2359" s="216">
        <v>12900</v>
      </c>
      <c r="X2359" s="215">
        <v>116100</v>
      </c>
      <c r="Y2359" s="213">
        <v>0</v>
      </c>
      <c r="Z2359" s="216">
        <v>0</v>
      </c>
      <c r="AA2359" s="215">
        <v>0</v>
      </c>
      <c r="AB2359" s="213">
        <v>2</v>
      </c>
      <c r="AC2359" s="216">
        <v>12900</v>
      </c>
      <c r="AD2359" s="215">
        <v>25800</v>
      </c>
      <c r="AE2359" s="213">
        <v>0</v>
      </c>
      <c r="AF2359" s="216">
        <v>0</v>
      </c>
      <c r="AG2359" s="215">
        <v>0</v>
      </c>
      <c r="AH2359" s="213">
        <v>11</v>
      </c>
      <c r="AI2359" s="214">
        <v>12900</v>
      </c>
      <c r="AJ2359" s="215">
        <v>141900</v>
      </c>
      <c r="AK2359" s="218">
        <v>0</v>
      </c>
      <c r="AL2359" s="214">
        <v>0</v>
      </c>
      <c r="AM2359" s="215">
        <v>0</v>
      </c>
      <c r="AN2359" s="229">
        <f t="shared" si="419"/>
        <v>0</v>
      </c>
      <c r="AO2359" s="230">
        <f t="shared" si="420"/>
        <v>0</v>
      </c>
      <c r="AP2359" s="38" t="s">
        <v>4</v>
      </c>
      <c r="AQ2359" s="38" t="str">
        <f t="shared" si="421"/>
        <v>상품</v>
      </c>
      <c r="AR2359" s="40">
        <f t="shared" si="422"/>
        <v>0</v>
      </c>
      <c r="AS2359" s="41">
        <f t="shared" si="423"/>
        <v>0</v>
      </c>
      <c r="AT2359" s="42">
        <f t="shared" si="424"/>
        <v>0</v>
      </c>
      <c r="AU2359" s="43">
        <f t="shared" si="425"/>
        <v>0</v>
      </c>
      <c r="AV2359" s="95" t="str">
        <f t="shared" si="418"/>
        <v/>
      </c>
      <c r="AW2359" s="61" t="str">
        <f t="shared" si="418"/>
        <v/>
      </c>
      <c r="AX2359" s="61" t="str">
        <f t="shared" si="418"/>
        <v/>
      </c>
      <c r="AY2359" s="61" t="str">
        <f t="shared" si="418"/>
        <v/>
      </c>
      <c r="AZ2359" s="44" t="str">
        <f t="shared" si="418"/>
        <v/>
      </c>
      <c r="BA2359" s="45"/>
      <c r="BB2359" s="97">
        <v>0</v>
      </c>
      <c r="BC2359" s="98">
        <v>0</v>
      </c>
      <c r="BD2359" s="98">
        <v>0</v>
      </c>
      <c r="BE2359" s="98">
        <v>0</v>
      </c>
      <c r="BF2359" s="98">
        <v>0</v>
      </c>
      <c r="BG2359" s="99">
        <f t="shared" si="417"/>
        <v>0</v>
      </c>
      <c r="BH2359" s="52">
        <f t="shared" si="426"/>
        <v>0</v>
      </c>
      <c r="BI2359" s="53">
        <f>IFERROR(IF(ROUND(V2359/((D2359+AK2359)/2),1)&lt;0,0,ROUND(V2359/((D2359+AK2359)/2),1)),0)</f>
        <v>1.6</v>
      </c>
      <c r="BJ2359" s="55" t="str">
        <f>IF(AK2359=0,"정상",IF(AP2359="악성","악성",IF(AND(BL2359&gt;3,BI2359&lt;0.5),"악성",IF(AND(AP2359="정상",BL2359&lt;=3),"정상",IF(BI2359&gt;1,"정상","부진")))))</f>
        <v>정상</v>
      </c>
      <c r="BK2359" s="54">
        <v>45809</v>
      </c>
      <c r="BL2359" s="52">
        <f t="shared" si="427"/>
        <v>16</v>
      </c>
    </row>
    <row r="2360" spans="1:64" ht="17.100000000000001" customHeight="1">
      <c r="A2360" s="58" t="s">
        <v>5</v>
      </c>
      <c r="B2360" s="57" t="s">
        <v>3802</v>
      </c>
      <c r="C2360" s="56" t="s">
        <v>3803</v>
      </c>
      <c r="D2360" s="213">
        <v>5</v>
      </c>
      <c r="E2360" s="214">
        <v>14000</v>
      </c>
      <c r="F2360" s="215">
        <v>70000</v>
      </c>
      <c r="G2360" s="213">
        <v>0</v>
      </c>
      <c r="H2360" s="216">
        <v>0</v>
      </c>
      <c r="I2360" s="215">
        <v>0</v>
      </c>
      <c r="J2360" s="213">
        <v>0</v>
      </c>
      <c r="K2360" s="216">
        <v>0</v>
      </c>
      <c r="L2360" s="215">
        <v>0</v>
      </c>
      <c r="M2360" s="213">
        <v>0</v>
      </c>
      <c r="N2360" s="216">
        <v>0</v>
      </c>
      <c r="O2360" s="215">
        <v>0</v>
      </c>
      <c r="P2360" s="213">
        <v>0</v>
      </c>
      <c r="Q2360" s="216">
        <v>0</v>
      </c>
      <c r="R2360" s="215">
        <v>0</v>
      </c>
      <c r="S2360" s="213">
        <v>0</v>
      </c>
      <c r="T2360" s="214">
        <v>0</v>
      </c>
      <c r="U2360" s="217">
        <v>0</v>
      </c>
      <c r="V2360" s="213">
        <v>3</v>
      </c>
      <c r="W2360" s="216">
        <v>14000</v>
      </c>
      <c r="X2360" s="215">
        <v>42000</v>
      </c>
      <c r="Y2360" s="213">
        <v>0</v>
      </c>
      <c r="Z2360" s="216">
        <v>0</v>
      </c>
      <c r="AA2360" s="215">
        <v>0</v>
      </c>
      <c r="AB2360" s="213">
        <v>2</v>
      </c>
      <c r="AC2360" s="216">
        <v>14000</v>
      </c>
      <c r="AD2360" s="215">
        <v>28000</v>
      </c>
      <c r="AE2360" s="213">
        <v>0</v>
      </c>
      <c r="AF2360" s="216">
        <v>0</v>
      </c>
      <c r="AG2360" s="215">
        <v>0</v>
      </c>
      <c r="AH2360" s="213">
        <v>5</v>
      </c>
      <c r="AI2360" s="214">
        <v>14000</v>
      </c>
      <c r="AJ2360" s="215">
        <v>70000</v>
      </c>
      <c r="AK2360" s="218">
        <v>0</v>
      </c>
      <c r="AL2360" s="214">
        <v>0</v>
      </c>
      <c r="AM2360" s="215">
        <v>0</v>
      </c>
      <c r="AN2360" s="229">
        <f t="shared" si="419"/>
        <v>0</v>
      </c>
      <c r="AO2360" s="230">
        <f t="shared" si="420"/>
        <v>0</v>
      </c>
      <c r="AP2360" s="38" t="s">
        <v>4</v>
      </c>
      <c r="AQ2360" s="38" t="str">
        <f t="shared" si="421"/>
        <v>상품</v>
      </c>
      <c r="AR2360" s="40">
        <f t="shared" si="422"/>
        <v>0</v>
      </c>
      <c r="AS2360" s="41">
        <f t="shared" si="423"/>
        <v>0</v>
      </c>
      <c r="AT2360" s="42">
        <f t="shared" si="424"/>
        <v>0</v>
      </c>
      <c r="AU2360" s="43">
        <f t="shared" si="425"/>
        <v>0</v>
      </c>
      <c r="AV2360" s="95" t="str">
        <f t="shared" si="418"/>
        <v/>
      </c>
      <c r="AW2360" s="61" t="str">
        <f t="shared" si="418"/>
        <v/>
      </c>
      <c r="AX2360" s="61" t="str">
        <f t="shared" si="418"/>
        <v/>
      </c>
      <c r="AY2360" s="61" t="str">
        <f t="shared" si="418"/>
        <v/>
      </c>
      <c r="AZ2360" s="44" t="str">
        <f t="shared" si="418"/>
        <v/>
      </c>
      <c r="BA2360" s="45"/>
      <c r="BB2360" s="97">
        <v>0</v>
      </c>
      <c r="BC2360" s="98">
        <v>0</v>
      </c>
      <c r="BD2360" s="98">
        <v>0</v>
      </c>
      <c r="BE2360" s="98">
        <v>0</v>
      </c>
      <c r="BF2360" s="98">
        <v>0</v>
      </c>
      <c r="BG2360" s="99">
        <f t="shared" si="417"/>
        <v>0</v>
      </c>
      <c r="BH2360" s="52">
        <f t="shared" si="426"/>
        <v>0</v>
      </c>
      <c r="BI2360" s="53">
        <f>IFERROR(IF(ROUND(V2360/((D2360+AK2360)/2),1)&lt;0,0,ROUND(V2360/((D2360+AK2360)/2),1)),0)</f>
        <v>1.2</v>
      </c>
      <c r="BJ2360" s="55" t="str">
        <f>IF(AK2360=0,"정상",IF(AP2360="악성","악성",IF(AND(BL2360&gt;3,BI2360&lt;0.5),"악성",IF(AND(AP2360="정상",BL2360&lt;=3),"정상",IF(BI2360&gt;1,"정상","부진")))))</f>
        <v>정상</v>
      </c>
      <c r="BK2360" s="54">
        <v>45809</v>
      </c>
      <c r="BL2360" s="52">
        <f t="shared" si="427"/>
        <v>16</v>
      </c>
    </row>
    <row r="2361" spans="1:64" ht="17.100000000000001" customHeight="1">
      <c r="A2361" s="58" t="s">
        <v>5</v>
      </c>
      <c r="B2361" s="57" t="s">
        <v>3804</v>
      </c>
      <c r="C2361" s="56" t="s">
        <v>3805</v>
      </c>
      <c r="D2361" s="213">
        <v>43</v>
      </c>
      <c r="E2361" s="214">
        <v>5590.8863000000001</v>
      </c>
      <c r="F2361" s="215">
        <v>240408</v>
      </c>
      <c r="G2361" s="213">
        <v>0</v>
      </c>
      <c r="H2361" s="216">
        <v>0</v>
      </c>
      <c r="I2361" s="215">
        <v>0</v>
      </c>
      <c r="J2361" s="213">
        <v>0</v>
      </c>
      <c r="K2361" s="216">
        <v>0</v>
      </c>
      <c r="L2361" s="215">
        <v>0</v>
      </c>
      <c r="M2361" s="213">
        <v>0</v>
      </c>
      <c r="N2361" s="216">
        <v>0</v>
      </c>
      <c r="O2361" s="215">
        <v>0</v>
      </c>
      <c r="P2361" s="213">
        <v>0</v>
      </c>
      <c r="Q2361" s="216">
        <v>0</v>
      </c>
      <c r="R2361" s="215">
        <v>0</v>
      </c>
      <c r="S2361" s="213">
        <v>0</v>
      </c>
      <c r="T2361" s="214">
        <v>0</v>
      </c>
      <c r="U2361" s="217">
        <v>0</v>
      </c>
      <c r="V2361" s="213">
        <v>7</v>
      </c>
      <c r="W2361" s="216">
        <v>5591</v>
      </c>
      <c r="X2361" s="215">
        <v>39137</v>
      </c>
      <c r="Y2361" s="213">
        <v>0</v>
      </c>
      <c r="Z2361" s="216">
        <v>0</v>
      </c>
      <c r="AA2361" s="215">
        <v>0</v>
      </c>
      <c r="AB2361" s="213">
        <v>36</v>
      </c>
      <c r="AC2361" s="216">
        <v>5590.8611110000002</v>
      </c>
      <c r="AD2361" s="215">
        <v>201271</v>
      </c>
      <c r="AE2361" s="213">
        <v>0</v>
      </c>
      <c r="AF2361" s="216">
        <v>0</v>
      </c>
      <c r="AG2361" s="215">
        <v>0</v>
      </c>
      <c r="AH2361" s="213">
        <v>43</v>
      </c>
      <c r="AI2361" s="214">
        <v>5590.8837199999998</v>
      </c>
      <c r="AJ2361" s="215">
        <v>240408</v>
      </c>
      <c r="AK2361" s="218">
        <v>0</v>
      </c>
      <c r="AL2361" s="214">
        <v>0</v>
      </c>
      <c r="AM2361" s="215">
        <v>0</v>
      </c>
      <c r="AN2361" s="229">
        <f t="shared" si="419"/>
        <v>0</v>
      </c>
      <c r="AO2361" s="230">
        <f t="shared" si="420"/>
        <v>0</v>
      </c>
      <c r="AP2361" s="38" t="s">
        <v>4</v>
      </c>
      <c r="AQ2361" s="38" t="str">
        <f t="shared" si="421"/>
        <v>상품</v>
      </c>
      <c r="AR2361" s="40">
        <f t="shared" si="422"/>
        <v>0</v>
      </c>
      <c r="AS2361" s="41">
        <f t="shared" si="423"/>
        <v>0</v>
      </c>
      <c r="AT2361" s="42">
        <f t="shared" si="424"/>
        <v>0</v>
      </c>
      <c r="AU2361" s="43">
        <f t="shared" si="425"/>
        <v>0</v>
      </c>
      <c r="AV2361" s="95" t="str">
        <f t="shared" si="418"/>
        <v/>
      </c>
      <c r="AW2361" s="61" t="str">
        <f t="shared" si="418"/>
        <v/>
      </c>
      <c r="AX2361" s="61" t="str">
        <f t="shared" si="418"/>
        <v/>
      </c>
      <c r="AY2361" s="61" t="str">
        <f t="shared" si="418"/>
        <v/>
      </c>
      <c r="AZ2361" s="44" t="str">
        <f t="shared" si="418"/>
        <v/>
      </c>
      <c r="BA2361" s="45"/>
      <c r="BB2361" s="97">
        <v>0</v>
      </c>
      <c r="BC2361" s="98">
        <v>0</v>
      </c>
      <c r="BD2361" s="98">
        <v>0</v>
      </c>
      <c r="BE2361" s="98">
        <v>0</v>
      </c>
      <c r="BF2361" s="98">
        <v>0</v>
      </c>
      <c r="BG2361" s="99">
        <f t="shared" si="417"/>
        <v>0</v>
      </c>
      <c r="BH2361" s="52">
        <f t="shared" si="426"/>
        <v>0</v>
      </c>
      <c r="BI2361" s="53">
        <f>IFERROR(IF(ROUND(V2361/((D2361+AK2361)/2),1)&lt;0,0,ROUND(V2361/((D2361+AK2361)/2),1)),0)</f>
        <v>0.3</v>
      </c>
      <c r="BJ2361" s="55" t="str">
        <f>IF(AK2361=0,"정상",IF(AP2361="악성","악성",IF(AND(BL2361&gt;3,BI2361&lt;0.5),"악성",IF(AND(AP2361="정상",BL2361&lt;=3),"정상",IF(BI2361&gt;1,"정상","부진")))))</f>
        <v>정상</v>
      </c>
      <c r="BK2361" s="54">
        <v>45809</v>
      </c>
      <c r="BL2361" s="52">
        <f t="shared" si="427"/>
        <v>16</v>
      </c>
    </row>
    <row r="2362" spans="1:64" ht="17.100000000000001" customHeight="1">
      <c r="A2362" s="58" t="s">
        <v>5</v>
      </c>
      <c r="B2362" s="57" t="s">
        <v>3806</v>
      </c>
      <c r="C2362" s="56" t="s">
        <v>3807</v>
      </c>
      <c r="D2362" s="213">
        <v>32</v>
      </c>
      <c r="E2362" s="214">
        <v>5590.8787000000002</v>
      </c>
      <c r="F2362" s="215">
        <v>178908</v>
      </c>
      <c r="G2362" s="213">
        <v>0</v>
      </c>
      <c r="H2362" s="216">
        <v>0</v>
      </c>
      <c r="I2362" s="215">
        <v>0</v>
      </c>
      <c r="J2362" s="213">
        <v>0</v>
      </c>
      <c r="K2362" s="216">
        <v>0</v>
      </c>
      <c r="L2362" s="215">
        <v>0</v>
      </c>
      <c r="M2362" s="213">
        <v>0</v>
      </c>
      <c r="N2362" s="216">
        <v>0</v>
      </c>
      <c r="O2362" s="215">
        <v>0</v>
      </c>
      <c r="P2362" s="213">
        <v>0</v>
      </c>
      <c r="Q2362" s="216">
        <v>0</v>
      </c>
      <c r="R2362" s="215">
        <v>0</v>
      </c>
      <c r="S2362" s="213">
        <v>0</v>
      </c>
      <c r="T2362" s="214">
        <v>0</v>
      </c>
      <c r="U2362" s="217">
        <v>0</v>
      </c>
      <c r="V2362" s="213">
        <v>10</v>
      </c>
      <c r="W2362" s="216">
        <v>5591</v>
      </c>
      <c r="X2362" s="215">
        <v>55910</v>
      </c>
      <c r="Y2362" s="213">
        <v>0</v>
      </c>
      <c r="Z2362" s="216">
        <v>0</v>
      </c>
      <c r="AA2362" s="215">
        <v>0</v>
      </c>
      <c r="AB2362" s="213">
        <v>22</v>
      </c>
      <c r="AC2362" s="216">
        <v>5590.8181809999996</v>
      </c>
      <c r="AD2362" s="215">
        <v>122998</v>
      </c>
      <c r="AE2362" s="213">
        <v>0</v>
      </c>
      <c r="AF2362" s="216">
        <v>0</v>
      </c>
      <c r="AG2362" s="215">
        <v>0</v>
      </c>
      <c r="AH2362" s="213">
        <v>32</v>
      </c>
      <c r="AI2362" s="214">
        <v>5590.875</v>
      </c>
      <c r="AJ2362" s="215">
        <v>178908</v>
      </c>
      <c r="AK2362" s="218">
        <v>0</v>
      </c>
      <c r="AL2362" s="214">
        <v>0</v>
      </c>
      <c r="AM2362" s="215">
        <v>0</v>
      </c>
      <c r="AN2362" s="229">
        <f t="shared" si="419"/>
        <v>0</v>
      </c>
      <c r="AO2362" s="230">
        <f t="shared" si="420"/>
        <v>0</v>
      </c>
      <c r="AP2362" s="38" t="s">
        <v>4</v>
      </c>
      <c r="AQ2362" s="38" t="str">
        <f t="shared" si="421"/>
        <v>상품</v>
      </c>
      <c r="AR2362" s="40">
        <f t="shared" si="422"/>
        <v>0</v>
      </c>
      <c r="AS2362" s="41">
        <f t="shared" si="423"/>
        <v>0</v>
      </c>
      <c r="AT2362" s="42">
        <f t="shared" si="424"/>
        <v>0</v>
      </c>
      <c r="AU2362" s="43">
        <f t="shared" si="425"/>
        <v>0</v>
      </c>
      <c r="AV2362" s="95" t="str">
        <f t="shared" si="418"/>
        <v/>
      </c>
      <c r="AW2362" s="61" t="str">
        <f t="shared" si="418"/>
        <v/>
      </c>
      <c r="AX2362" s="61" t="str">
        <f t="shared" si="418"/>
        <v/>
      </c>
      <c r="AY2362" s="61" t="str">
        <f t="shared" si="418"/>
        <v/>
      </c>
      <c r="AZ2362" s="44" t="str">
        <f t="shared" si="418"/>
        <v/>
      </c>
      <c r="BA2362" s="45"/>
      <c r="BB2362" s="97">
        <v>0</v>
      </c>
      <c r="BC2362" s="98">
        <v>0</v>
      </c>
      <c r="BD2362" s="98">
        <v>0</v>
      </c>
      <c r="BE2362" s="98">
        <v>0</v>
      </c>
      <c r="BF2362" s="98">
        <v>0</v>
      </c>
      <c r="BG2362" s="99">
        <f t="shared" si="417"/>
        <v>0</v>
      </c>
      <c r="BH2362" s="52">
        <f t="shared" si="426"/>
        <v>0</v>
      </c>
      <c r="BI2362" s="53">
        <f>IFERROR(IF(ROUND(V2362/((D2362+AK2362)/2),1)&lt;0,0,ROUND(V2362/((D2362+AK2362)/2),1)),0)</f>
        <v>0.6</v>
      </c>
      <c r="BJ2362" s="55" t="str">
        <f>IF(AK2362=0,"정상",IF(AP2362="악성","악성",IF(AND(BL2362&gt;3,BI2362&lt;0.5),"악성",IF(AND(AP2362="정상",BL2362&lt;=3),"정상",IF(BI2362&gt;1,"정상","부진")))))</f>
        <v>정상</v>
      </c>
      <c r="BK2362" s="54">
        <v>45809</v>
      </c>
      <c r="BL2362" s="52">
        <f t="shared" si="427"/>
        <v>16</v>
      </c>
    </row>
    <row r="2363" spans="1:64" ht="17.100000000000001" customHeight="1">
      <c r="A2363" s="58" t="s">
        <v>5</v>
      </c>
      <c r="B2363" s="57" t="s">
        <v>3808</v>
      </c>
      <c r="C2363" s="56" t="s">
        <v>3809</v>
      </c>
      <c r="D2363" s="213">
        <v>23</v>
      </c>
      <c r="E2363" s="214">
        <v>5590.84</v>
      </c>
      <c r="F2363" s="215">
        <v>128589</v>
      </c>
      <c r="G2363" s="213">
        <v>0</v>
      </c>
      <c r="H2363" s="216">
        <v>0</v>
      </c>
      <c r="I2363" s="215">
        <v>0</v>
      </c>
      <c r="J2363" s="213">
        <v>0</v>
      </c>
      <c r="K2363" s="216">
        <v>0</v>
      </c>
      <c r="L2363" s="215">
        <v>0</v>
      </c>
      <c r="M2363" s="213">
        <v>0</v>
      </c>
      <c r="N2363" s="216">
        <v>0</v>
      </c>
      <c r="O2363" s="215">
        <v>0</v>
      </c>
      <c r="P2363" s="213">
        <v>0</v>
      </c>
      <c r="Q2363" s="216">
        <v>0</v>
      </c>
      <c r="R2363" s="215">
        <v>0</v>
      </c>
      <c r="S2363" s="213">
        <v>0</v>
      </c>
      <c r="T2363" s="214">
        <v>0</v>
      </c>
      <c r="U2363" s="217">
        <v>0</v>
      </c>
      <c r="V2363" s="213">
        <v>9</v>
      </c>
      <c r="W2363" s="216">
        <v>5591</v>
      </c>
      <c r="X2363" s="215">
        <v>50319</v>
      </c>
      <c r="Y2363" s="213">
        <v>0</v>
      </c>
      <c r="Z2363" s="216">
        <v>0</v>
      </c>
      <c r="AA2363" s="215">
        <v>0</v>
      </c>
      <c r="AB2363" s="213">
        <v>14</v>
      </c>
      <c r="AC2363" s="216">
        <v>5590.714285</v>
      </c>
      <c r="AD2363" s="215">
        <v>78270</v>
      </c>
      <c r="AE2363" s="213">
        <v>0</v>
      </c>
      <c r="AF2363" s="216">
        <v>0</v>
      </c>
      <c r="AG2363" s="215">
        <v>0</v>
      </c>
      <c r="AH2363" s="213">
        <v>23</v>
      </c>
      <c r="AI2363" s="214">
        <v>5590.826086</v>
      </c>
      <c r="AJ2363" s="215">
        <v>128589</v>
      </c>
      <c r="AK2363" s="218">
        <v>0</v>
      </c>
      <c r="AL2363" s="214">
        <v>0</v>
      </c>
      <c r="AM2363" s="215">
        <v>0</v>
      </c>
      <c r="AN2363" s="229">
        <f t="shared" si="419"/>
        <v>0</v>
      </c>
      <c r="AO2363" s="230">
        <f t="shared" si="420"/>
        <v>0</v>
      </c>
      <c r="AP2363" s="38" t="s">
        <v>4</v>
      </c>
      <c r="AQ2363" s="38" t="str">
        <f t="shared" si="421"/>
        <v>상품</v>
      </c>
      <c r="AR2363" s="40">
        <f t="shared" si="422"/>
        <v>0</v>
      </c>
      <c r="AS2363" s="41">
        <f t="shared" si="423"/>
        <v>0</v>
      </c>
      <c r="AT2363" s="42">
        <f t="shared" si="424"/>
        <v>0</v>
      </c>
      <c r="AU2363" s="43">
        <f t="shared" si="425"/>
        <v>0</v>
      </c>
      <c r="AV2363" s="95" t="str">
        <f t="shared" si="418"/>
        <v/>
      </c>
      <c r="AW2363" s="61" t="str">
        <f t="shared" si="418"/>
        <v/>
      </c>
      <c r="AX2363" s="61" t="str">
        <f t="shared" si="418"/>
        <v/>
      </c>
      <c r="AY2363" s="61" t="str">
        <f t="shared" si="418"/>
        <v/>
      </c>
      <c r="AZ2363" s="44" t="str">
        <f t="shared" si="418"/>
        <v/>
      </c>
      <c r="BA2363" s="45"/>
      <c r="BB2363" s="97">
        <v>0</v>
      </c>
      <c r="BC2363" s="98">
        <v>0</v>
      </c>
      <c r="BD2363" s="98">
        <v>0</v>
      </c>
      <c r="BE2363" s="98">
        <v>0</v>
      </c>
      <c r="BF2363" s="98">
        <v>0</v>
      </c>
      <c r="BG2363" s="99">
        <f t="shared" si="417"/>
        <v>0</v>
      </c>
      <c r="BH2363" s="52">
        <f t="shared" si="426"/>
        <v>0</v>
      </c>
      <c r="BI2363" s="53">
        <f>IFERROR(IF(ROUND(V2363/((D2363+AK2363)/2),1)&lt;0,0,ROUND(V2363/((D2363+AK2363)/2),1)),0)</f>
        <v>0.8</v>
      </c>
      <c r="BJ2363" s="55" t="str">
        <f>IF(AK2363=0,"정상",IF(AP2363="악성","악성",IF(AND(BL2363&gt;3,BI2363&lt;0.5),"악성",IF(AND(AP2363="정상",BL2363&lt;=3),"정상",IF(BI2363&gt;1,"정상","부진")))))</f>
        <v>정상</v>
      </c>
      <c r="BK2363" s="54">
        <v>45809</v>
      </c>
      <c r="BL2363" s="52">
        <f t="shared" si="427"/>
        <v>16</v>
      </c>
    </row>
    <row r="2364" spans="1:64" ht="17.100000000000001" customHeight="1">
      <c r="A2364" s="58" t="s">
        <v>5</v>
      </c>
      <c r="B2364" s="57" t="s">
        <v>3810</v>
      </c>
      <c r="C2364" s="56" t="s">
        <v>3811</v>
      </c>
      <c r="D2364" s="213">
        <v>45</v>
      </c>
      <c r="E2364" s="214">
        <v>7500</v>
      </c>
      <c r="F2364" s="215">
        <v>337500</v>
      </c>
      <c r="G2364" s="213">
        <v>0</v>
      </c>
      <c r="H2364" s="216">
        <v>0</v>
      </c>
      <c r="I2364" s="215">
        <v>0</v>
      </c>
      <c r="J2364" s="213">
        <v>0</v>
      </c>
      <c r="K2364" s="216">
        <v>0</v>
      </c>
      <c r="L2364" s="215">
        <v>0</v>
      </c>
      <c r="M2364" s="213">
        <v>0</v>
      </c>
      <c r="N2364" s="216">
        <v>0</v>
      </c>
      <c r="O2364" s="215">
        <v>0</v>
      </c>
      <c r="P2364" s="213">
        <v>0</v>
      </c>
      <c r="Q2364" s="216">
        <v>0</v>
      </c>
      <c r="R2364" s="215">
        <v>0</v>
      </c>
      <c r="S2364" s="213">
        <v>0</v>
      </c>
      <c r="T2364" s="214">
        <v>0</v>
      </c>
      <c r="U2364" s="217">
        <v>0</v>
      </c>
      <c r="V2364" s="213">
        <v>3</v>
      </c>
      <c r="W2364" s="216">
        <v>7500</v>
      </c>
      <c r="X2364" s="215">
        <v>22500</v>
      </c>
      <c r="Y2364" s="213">
        <v>0</v>
      </c>
      <c r="Z2364" s="216">
        <v>0</v>
      </c>
      <c r="AA2364" s="215">
        <v>0</v>
      </c>
      <c r="AB2364" s="213">
        <v>42</v>
      </c>
      <c r="AC2364" s="216">
        <v>7500</v>
      </c>
      <c r="AD2364" s="215">
        <v>315000</v>
      </c>
      <c r="AE2364" s="213">
        <v>0</v>
      </c>
      <c r="AF2364" s="216">
        <v>0</v>
      </c>
      <c r="AG2364" s="215">
        <v>0</v>
      </c>
      <c r="AH2364" s="213">
        <v>45</v>
      </c>
      <c r="AI2364" s="214">
        <v>7500</v>
      </c>
      <c r="AJ2364" s="215">
        <v>337500</v>
      </c>
      <c r="AK2364" s="218">
        <v>0</v>
      </c>
      <c r="AL2364" s="214">
        <v>0</v>
      </c>
      <c r="AM2364" s="215">
        <v>0</v>
      </c>
      <c r="AN2364" s="229">
        <f t="shared" si="419"/>
        <v>0</v>
      </c>
      <c r="AO2364" s="230">
        <f t="shared" si="420"/>
        <v>0</v>
      </c>
      <c r="AP2364" s="38" t="s">
        <v>4</v>
      </c>
      <c r="AQ2364" s="38" t="str">
        <f t="shared" si="421"/>
        <v>상품</v>
      </c>
      <c r="AR2364" s="40">
        <f t="shared" si="422"/>
        <v>0</v>
      </c>
      <c r="AS2364" s="41">
        <f t="shared" si="423"/>
        <v>0</v>
      </c>
      <c r="AT2364" s="42">
        <f t="shared" si="424"/>
        <v>0</v>
      </c>
      <c r="AU2364" s="43">
        <f t="shared" si="425"/>
        <v>0</v>
      </c>
      <c r="AV2364" s="95" t="str">
        <f t="shared" si="418"/>
        <v/>
      </c>
      <c r="AW2364" s="61" t="str">
        <f t="shared" si="418"/>
        <v/>
      </c>
      <c r="AX2364" s="61" t="str">
        <f t="shared" si="418"/>
        <v/>
      </c>
      <c r="AY2364" s="61" t="str">
        <f t="shared" si="418"/>
        <v/>
      </c>
      <c r="AZ2364" s="44" t="str">
        <f t="shared" si="418"/>
        <v/>
      </c>
      <c r="BA2364" s="45"/>
      <c r="BB2364" s="97">
        <v>0</v>
      </c>
      <c r="BC2364" s="98">
        <v>0</v>
      </c>
      <c r="BD2364" s="98">
        <v>0</v>
      </c>
      <c r="BE2364" s="98">
        <v>0</v>
      </c>
      <c r="BF2364" s="98">
        <v>0</v>
      </c>
      <c r="BG2364" s="99">
        <f t="shared" si="417"/>
        <v>0</v>
      </c>
      <c r="BH2364" s="52">
        <f t="shared" si="426"/>
        <v>0</v>
      </c>
      <c r="BI2364" s="53">
        <f>IFERROR(IF(ROUND(V2364/((D2364+AK2364)/2),1)&lt;0,0,ROUND(V2364/((D2364+AK2364)/2),1)),0)</f>
        <v>0.1</v>
      </c>
      <c r="BJ2364" s="55" t="str">
        <f>IF(AK2364=0,"정상",IF(AP2364="악성","악성",IF(AND(BL2364&gt;3,BI2364&lt;0.5),"악성",IF(AND(AP2364="정상",BL2364&lt;=3),"정상",IF(BI2364&gt;1,"정상","부진")))))</f>
        <v>정상</v>
      </c>
      <c r="BK2364" s="54">
        <v>45809</v>
      </c>
      <c r="BL2364" s="52">
        <f t="shared" si="427"/>
        <v>16</v>
      </c>
    </row>
    <row r="2365" spans="1:64" ht="17.100000000000001" customHeight="1">
      <c r="A2365" s="58" t="s">
        <v>5</v>
      </c>
      <c r="B2365" s="57" t="s">
        <v>3812</v>
      </c>
      <c r="C2365" s="56" t="s">
        <v>3813</v>
      </c>
      <c r="D2365" s="213">
        <v>42</v>
      </c>
      <c r="E2365" s="214">
        <v>7500</v>
      </c>
      <c r="F2365" s="215">
        <v>315000</v>
      </c>
      <c r="G2365" s="213">
        <v>0</v>
      </c>
      <c r="H2365" s="216">
        <v>0</v>
      </c>
      <c r="I2365" s="215">
        <v>0</v>
      </c>
      <c r="J2365" s="213">
        <v>0</v>
      </c>
      <c r="K2365" s="216">
        <v>0</v>
      </c>
      <c r="L2365" s="215">
        <v>0</v>
      </c>
      <c r="M2365" s="213">
        <v>0</v>
      </c>
      <c r="N2365" s="216">
        <v>0</v>
      </c>
      <c r="O2365" s="215">
        <v>0</v>
      </c>
      <c r="P2365" s="213">
        <v>0</v>
      </c>
      <c r="Q2365" s="216">
        <v>0</v>
      </c>
      <c r="R2365" s="215">
        <v>0</v>
      </c>
      <c r="S2365" s="213">
        <v>0</v>
      </c>
      <c r="T2365" s="214">
        <v>0</v>
      </c>
      <c r="U2365" s="217">
        <v>0</v>
      </c>
      <c r="V2365" s="213">
        <v>7</v>
      </c>
      <c r="W2365" s="216">
        <v>7500</v>
      </c>
      <c r="X2365" s="215">
        <v>52500</v>
      </c>
      <c r="Y2365" s="213">
        <v>0</v>
      </c>
      <c r="Z2365" s="216">
        <v>0</v>
      </c>
      <c r="AA2365" s="215">
        <v>0</v>
      </c>
      <c r="AB2365" s="213">
        <v>35</v>
      </c>
      <c r="AC2365" s="216">
        <v>7500</v>
      </c>
      <c r="AD2365" s="215">
        <v>262500</v>
      </c>
      <c r="AE2365" s="213">
        <v>0</v>
      </c>
      <c r="AF2365" s="216">
        <v>0</v>
      </c>
      <c r="AG2365" s="215">
        <v>0</v>
      </c>
      <c r="AH2365" s="213">
        <v>42</v>
      </c>
      <c r="AI2365" s="214">
        <v>7500</v>
      </c>
      <c r="AJ2365" s="215">
        <v>315000</v>
      </c>
      <c r="AK2365" s="218">
        <v>0</v>
      </c>
      <c r="AL2365" s="214">
        <v>0</v>
      </c>
      <c r="AM2365" s="215">
        <v>0</v>
      </c>
      <c r="AN2365" s="229">
        <f t="shared" si="419"/>
        <v>0</v>
      </c>
      <c r="AO2365" s="230">
        <f t="shared" si="420"/>
        <v>0</v>
      </c>
      <c r="AP2365" s="38" t="s">
        <v>4</v>
      </c>
      <c r="AQ2365" s="38" t="str">
        <f t="shared" si="421"/>
        <v>상품</v>
      </c>
      <c r="AR2365" s="40">
        <f t="shared" si="422"/>
        <v>0</v>
      </c>
      <c r="AS2365" s="41">
        <f t="shared" si="423"/>
        <v>0</v>
      </c>
      <c r="AT2365" s="42">
        <f t="shared" si="424"/>
        <v>0</v>
      </c>
      <c r="AU2365" s="43">
        <f t="shared" si="425"/>
        <v>0</v>
      </c>
      <c r="AV2365" s="95" t="str">
        <f t="shared" si="418"/>
        <v/>
      </c>
      <c r="AW2365" s="61" t="str">
        <f t="shared" si="418"/>
        <v/>
      </c>
      <c r="AX2365" s="61" t="str">
        <f t="shared" si="418"/>
        <v/>
      </c>
      <c r="AY2365" s="61" t="str">
        <f t="shared" si="418"/>
        <v/>
      </c>
      <c r="AZ2365" s="44" t="str">
        <f t="shared" si="418"/>
        <v/>
      </c>
      <c r="BA2365" s="45"/>
      <c r="BB2365" s="97">
        <v>0</v>
      </c>
      <c r="BC2365" s="98">
        <v>0</v>
      </c>
      <c r="BD2365" s="98">
        <v>0</v>
      </c>
      <c r="BE2365" s="98">
        <v>0</v>
      </c>
      <c r="BF2365" s="98">
        <v>0</v>
      </c>
      <c r="BG2365" s="99">
        <f t="shared" si="417"/>
        <v>0</v>
      </c>
      <c r="BH2365" s="52">
        <f t="shared" si="426"/>
        <v>0</v>
      </c>
      <c r="BI2365" s="53">
        <f>IFERROR(IF(ROUND(V2365/((D2365+AK2365)/2),1)&lt;0,0,ROUND(V2365/((D2365+AK2365)/2),1)),0)</f>
        <v>0.3</v>
      </c>
      <c r="BJ2365" s="55" t="str">
        <f>IF(AK2365=0,"정상",IF(AP2365="악성","악성",IF(AND(BL2365&gt;3,BI2365&lt;0.5),"악성",IF(AND(AP2365="정상",BL2365&lt;=3),"정상",IF(BI2365&gt;1,"정상","부진")))))</f>
        <v>정상</v>
      </c>
      <c r="BK2365" s="54">
        <v>45809</v>
      </c>
      <c r="BL2365" s="52">
        <f t="shared" si="427"/>
        <v>16</v>
      </c>
    </row>
    <row r="2366" spans="1:64" ht="17.100000000000001" customHeight="1">
      <c r="A2366" s="58" t="s">
        <v>5</v>
      </c>
      <c r="B2366" s="57" t="s">
        <v>3814</v>
      </c>
      <c r="C2366" s="56" t="s">
        <v>3815</v>
      </c>
      <c r="D2366" s="213">
        <v>35</v>
      </c>
      <c r="E2366" s="214">
        <v>7500</v>
      </c>
      <c r="F2366" s="215">
        <v>262500</v>
      </c>
      <c r="G2366" s="213">
        <v>0</v>
      </c>
      <c r="H2366" s="216">
        <v>0</v>
      </c>
      <c r="I2366" s="215">
        <v>0</v>
      </c>
      <c r="J2366" s="213">
        <v>0</v>
      </c>
      <c r="K2366" s="216">
        <v>0</v>
      </c>
      <c r="L2366" s="215">
        <v>0</v>
      </c>
      <c r="M2366" s="213">
        <v>0</v>
      </c>
      <c r="N2366" s="216">
        <v>0</v>
      </c>
      <c r="O2366" s="215">
        <v>0</v>
      </c>
      <c r="P2366" s="213">
        <v>0</v>
      </c>
      <c r="Q2366" s="216">
        <v>0</v>
      </c>
      <c r="R2366" s="215">
        <v>0</v>
      </c>
      <c r="S2366" s="213">
        <v>0</v>
      </c>
      <c r="T2366" s="214">
        <v>0</v>
      </c>
      <c r="U2366" s="217">
        <v>0</v>
      </c>
      <c r="V2366" s="213">
        <v>10</v>
      </c>
      <c r="W2366" s="216">
        <v>7500</v>
      </c>
      <c r="X2366" s="215">
        <v>75000</v>
      </c>
      <c r="Y2366" s="213">
        <v>0</v>
      </c>
      <c r="Z2366" s="216">
        <v>0</v>
      </c>
      <c r="AA2366" s="215">
        <v>0</v>
      </c>
      <c r="AB2366" s="213">
        <v>25</v>
      </c>
      <c r="AC2366" s="216">
        <v>7500</v>
      </c>
      <c r="AD2366" s="215">
        <v>187500</v>
      </c>
      <c r="AE2366" s="213">
        <v>0</v>
      </c>
      <c r="AF2366" s="216">
        <v>0</v>
      </c>
      <c r="AG2366" s="215">
        <v>0</v>
      </c>
      <c r="AH2366" s="213">
        <v>35</v>
      </c>
      <c r="AI2366" s="214">
        <v>7500</v>
      </c>
      <c r="AJ2366" s="215">
        <v>262500</v>
      </c>
      <c r="AK2366" s="218">
        <v>0</v>
      </c>
      <c r="AL2366" s="214">
        <v>0</v>
      </c>
      <c r="AM2366" s="215">
        <v>0</v>
      </c>
      <c r="AN2366" s="229">
        <f t="shared" si="419"/>
        <v>0</v>
      </c>
      <c r="AO2366" s="230">
        <f t="shared" si="420"/>
        <v>0</v>
      </c>
      <c r="AP2366" s="38" t="s">
        <v>4</v>
      </c>
      <c r="AQ2366" s="38" t="str">
        <f t="shared" si="421"/>
        <v>상품</v>
      </c>
      <c r="AR2366" s="40">
        <f t="shared" si="422"/>
        <v>0</v>
      </c>
      <c r="AS2366" s="41">
        <f t="shared" si="423"/>
        <v>0</v>
      </c>
      <c r="AT2366" s="42">
        <f t="shared" si="424"/>
        <v>0</v>
      </c>
      <c r="AU2366" s="43">
        <f t="shared" si="425"/>
        <v>0</v>
      </c>
      <c r="AV2366" s="95" t="str">
        <f t="shared" si="418"/>
        <v/>
      </c>
      <c r="AW2366" s="61" t="str">
        <f t="shared" si="418"/>
        <v/>
      </c>
      <c r="AX2366" s="61" t="str">
        <f t="shared" si="418"/>
        <v/>
      </c>
      <c r="AY2366" s="61" t="str">
        <f t="shared" si="418"/>
        <v/>
      </c>
      <c r="AZ2366" s="44" t="str">
        <f t="shared" si="418"/>
        <v/>
      </c>
      <c r="BA2366" s="45"/>
      <c r="BB2366" s="97">
        <v>0</v>
      </c>
      <c r="BC2366" s="98">
        <v>0</v>
      </c>
      <c r="BD2366" s="98">
        <v>0</v>
      </c>
      <c r="BE2366" s="98">
        <v>0</v>
      </c>
      <c r="BF2366" s="98">
        <v>0</v>
      </c>
      <c r="BG2366" s="99">
        <f t="shared" si="417"/>
        <v>0</v>
      </c>
      <c r="BH2366" s="52">
        <f t="shared" si="426"/>
        <v>0</v>
      </c>
      <c r="BI2366" s="53">
        <f>IFERROR(IF(ROUND(V2366/((D2366+AK2366)/2),1)&lt;0,0,ROUND(V2366/((D2366+AK2366)/2),1)),0)</f>
        <v>0.6</v>
      </c>
      <c r="BJ2366" s="55" t="str">
        <f>IF(AK2366=0,"정상",IF(AP2366="악성","악성",IF(AND(BL2366&gt;3,BI2366&lt;0.5),"악성",IF(AND(AP2366="정상",BL2366&lt;=3),"정상",IF(BI2366&gt;1,"정상","부진")))))</f>
        <v>정상</v>
      </c>
      <c r="BK2366" s="54">
        <v>45809</v>
      </c>
      <c r="BL2366" s="52">
        <f t="shared" si="427"/>
        <v>16</v>
      </c>
    </row>
    <row r="2367" spans="1:64" ht="17.100000000000001" customHeight="1">
      <c r="A2367" s="58" t="s">
        <v>5</v>
      </c>
      <c r="B2367" s="57" t="s">
        <v>3816</v>
      </c>
      <c r="C2367" s="56" t="s">
        <v>3817</v>
      </c>
      <c r="D2367" s="213">
        <v>67</v>
      </c>
      <c r="E2367" s="214">
        <v>11500</v>
      </c>
      <c r="F2367" s="215">
        <v>770500</v>
      </c>
      <c r="G2367" s="213">
        <v>0</v>
      </c>
      <c r="H2367" s="216">
        <v>0</v>
      </c>
      <c r="I2367" s="215">
        <v>0</v>
      </c>
      <c r="J2367" s="213">
        <v>0</v>
      </c>
      <c r="K2367" s="216">
        <v>0</v>
      </c>
      <c r="L2367" s="215">
        <v>0</v>
      </c>
      <c r="M2367" s="213">
        <v>1</v>
      </c>
      <c r="N2367" s="216">
        <v>11500</v>
      </c>
      <c r="O2367" s="215">
        <v>11500</v>
      </c>
      <c r="P2367" s="213">
        <v>0</v>
      </c>
      <c r="Q2367" s="216">
        <v>0</v>
      </c>
      <c r="R2367" s="215">
        <v>0</v>
      </c>
      <c r="S2367" s="213">
        <v>1</v>
      </c>
      <c r="T2367" s="214">
        <v>11500</v>
      </c>
      <c r="U2367" s="217">
        <v>11500</v>
      </c>
      <c r="V2367" s="213">
        <v>50</v>
      </c>
      <c r="W2367" s="216">
        <v>11500</v>
      </c>
      <c r="X2367" s="215">
        <v>575000</v>
      </c>
      <c r="Y2367" s="213">
        <v>0</v>
      </c>
      <c r="Z2367" s="216">
        <v>0</v>
      </c>
      <c r="AA2367" s="215">
        <v>0</v>
      </c>
      <c r="AB2367" s="213">
        <v>18</v>
      </c>
      <c r="AC2367" s="216">
        <v>11500</v>
      </c>
      <c r="AD2367" s="215">
        <v>207000</v>
      </c>
      <c r="AE2367" s="213">
        <v>0</v>
      </c>
      <c r="AF2367" s="216">
        <v>0</v>
      </c>
      <c r="AG2367" s="215">
        <v>0</v>
      </c>
      <c r="AH2367" s="213">
        <v>68</v>
      </c>
      <c r="AI2367" s="214">
        <v>11500</v>
      </c>
      <c r="AJ2367" s="215">
        <v>782000</v>
      </c>
      <c r="AK2367" s="218">
        <v>0</v>
      </c>
      <c r="AL2367" s="214">
        <v>0</v>
      </c>
      <c r="AM2367" s="215">
        <v>0</v>
      </c>
      <c r="AN2367" s="229">
        <f t="shared" si="419"/>
        <v>0</v>
      </c>
      <c r="AO2367" s="230">
        <f t="shared" si="420"/>
        <v>0</v>
      </c>
      <c r="AP2367" s="38" t="s">
        <v>4</v>
      </c>
      <c r="AQ2367" s="38" t="str">
        <f t="shared" si="421"/>
        <v>상품</v>
      </c>
      <c r="AR2367" s="40">
        <f t="shared" si="422"/>
        <v>0</v>
      </c>
      <c r="AS2367" s="41">
        <f t="shared" si="423"/>
        <v>0</v>
      </c>
      <c r="AT2367" s="42">
        <f t="shared" si="424"/>
        <v>0</v>
      </c>
      <c r="AU2367" s="43">
        <f t="shared" si="425"/>
        <v>0</v>
      </c>
      <c r="AV2367" s="95" t="str">
        <f t="shared" si="418"/>
        <v/>
      </c>
      <c r="AW2367" s="61" t="str">
        <f t="shared" si="418"/>
        <v/>
      </c>
      <c r="AX2367" s="61" t="str">
        <f t="shared" si="418"/>
        <v/>
      </c>
      <c r="AY2367" s="61" t="str">
        <f t="shared" si="418"/>
        <v/>
      </c>
      <c r="AZ2367" s="44" t="str">
        <f t="shared" si="418"/>
        <v/>
      </c>
      <c r="BA2367" s="45"/>
      <c r="BB2367" s="97">
        <v>0</v>
      </c>
      <c r="BC2367" s="98">
        <v>0</v>
      </c>
      <c r="BD2367" s="98">
        <v>0</v>
      </c>
      <c r="BE2367" s="98">
        <v>0</v>
      </c>
      <c r="BF2367" s="98">
        <v>0</v>
      </c>
      <c r="BG2367" s="99">
        <f t="shared" si="417"/>
        <v>0</v>
      </c>
      <c r="BH2367" s="52">
        <f t="shared" si="426"/>
        <v>0</v>
      </c>
      <c r="BI2367" s="53">
        <f>IFERROR(IF(ROUND(V2367/((D2367+AK2367)/2),1)&lt;0,0,ROUND(V2367/((D2367+AK2367)/2),1)),0)</f>
        <v>1.5</v>
      </c>
      <c r="BJ2367" s="55" t="str">
        <f>IF(AK2367=0,"정상",IF(AP2367="악성","악성",IF(AND(BL2367&gt;3,BI2367&lt;0.5),"악성",IF(AND(AP2367="정상",BL2367&lt;=3),"정상",IF(BI2367&gt;1,"정상","부진")))))</f>
        <v>정상</v>
      </c>
      <c r="BK2367" s="54">
        <v>45809</v>
      </c>
      <c r="BL2367" s="52">
        <f t="shared" si="427"/>
        <v>16</v>
      </c>
    </row>
    <row r="2368" spans="1:64" ht="17.100000000000001" customHeight="1">
      <c r="A2368" s="58" t="s">
        <v>5</v>
      </c>
      <c r="B2368" s="57" t="s">
        <v>3818</v>
      </c>
      <c r="C2368" s="56" t="s">
        <v>3819</v>
      </c>
      <c r="D2368" s="213">
        <v>3</v>
      </c>
      <c r="E2368" s="214">
        <v>11500</v>
      </c>
      <c r="F2368" s="215">
        <v>34500</v>
      </c>
      <c r="G2368" s="213">
        <v>0</v>
      </c>
      <c r="H2368" s="216">
        <v>0</v>
      </c>
      <c r="I2368" s="215">
        <v>0</v>
      </c>
      <c r="J2368" s="213">
        <v>0</v>
      </c>
      <c r="K2368" s="216">
        <v>0</v>
      </c>
      <c r="L2368" s="215">
        <v>0</v>
      </c>
      <c r="M2368" s="213">
        <v>0</v>
      </c>
      <c r="N2368" s="216">
        <v>0</v>
      </c>
      <c r="O2368" s="215">
        <v>0</v>
      </c>
      <c r="P2368" s="213">
        <v>0</v>
      </c>
      <c r="Q2368" s="216">
        <v>0</v>
      </c>
      <c r="R2368" s="215">
        <v>0</v>
      </c>
      <c r="S2368" s="213">
        <v>0</v>
      </c>
      <c r="T2368" s="214">
        <v>0</v>
      </c>
      <c r="U2368" s="217">
        <v>0</v>
      </c>
      <c r="V2368" s="213">
        <v>2</v>
      </c>
      <c r="W2368" s="216">
        <v>11500</v>
      </c>
      <c r="X2368" s="215">
        <v>23000</v>
      </c>
      <c r="Y2368" s="213">
        <v>0</v>
      </c>
      <c r="Z2368" s="216">
        <v>0</v>
      </c>
      <c r="AA2368" s="215">
        <v>0</v>
      </c>
      <c r="AB2368" s="213">
        <v>1</v>
      </c>
      <c r="AC2368" s="216">
        <v>11500</v>
      </c>
      <c r="AD2368" s="215">
        <v>11500</v>
      </c>
      <c r="AE2368" s="213">
        <v>0</v>
      </c>
      <c r="AF2368" s="216">
        <v>0</v>
      </c>
      <c r="AG2368" s="215">
        <v>0</v>
      </c>
      <c r="AH2368" s="213">
        <v>3</v>
      </c>
      <c r="AI2368" s="214">
        <v>11500</v>
      </c>
      <c r="AJ2368" s="215">
        <v>34500</v>
      </c>
      <c r="AK2368" s="218">
        <v>0</v>
      </c>
      <c r="AL2368" s="214">
        <v>0</v>
      </c>
      <c r="AM2368" s="215">
        <v>0</v>
      </c>
      <c r="AN2368" s="229">
        <f t="shared" si="419"/>
        <v>0</v>
      </c>
      <c r="AO2368" s="230">
        <f t="shared" si="420"/>
        <v>0</v>
      </c>
      <c r="AP2368" s="38" t="s">
        <v>4</v>
      </c>
      <c r="AQ2368" s="38" t="str">
        <f t="shared" si="421"/>
        <v>상품</v>
      </c>
      <c r="AR2368" s="40">
        <f t="shared" si="422"/>
        <v>0</v>
      </c>
      <c r="AS2368" s="41">
        <f t="shared" si="423"/>
        <v>0</v>
      </c>
      <c r="AT2368" s="42">
        <f t="shared" si="424"/>
        <v>0</v>
      </c>
      <c r="AU2368" s="43">
        <f t="shared" si="425"/>
        <v>0</v>
      </c>
      <c r="AV2368" s="95" t="str">
        <f t="shared" si="418"/>
        <v/>
      </c>
      <c r="AW2368" s="61" t="str">
        <f t="shared" si="418"/>
        <v/>
      </c>
      <c r="AX2368" s="61" t="str">
        <f t="shared" si="418"/>
        <v/>
      </c>
      <c r="AY2368" s="61" t="str">
        <f t="shared" si="418"/>
        <v/>
      </c>
      <c r="AZ2368" s="44" t="str">
        <f t="shared" si="418"/>
        <v/>
      </c>
      <c r="BA2368" s="45"/>
      <c r="BB2368" s="97">
        <v>0</v>
      </c>
      <c r="BC2368" s="98">
        <v>0</v>
      </c>
      <c r="BD2368" s="98">
        <v>0</v>
      </c>
      <c r="BE2368" s="98">
        <v>0</v>
      </c>
      <c r="BF2368" s="98">
        <v>0</v>
      </c>
      <c r="BG2368" s="99">
        <f t="shared" si="417"/>
        <v>0</v>
      </c>
      <c r="BH2368" s="52">
        <f t="shared" si="426"/>
        <v>0</v>
      </c>
      <c r="BI2368" s="53">
        <f>IFERROR(IF(ROUND(V2368/((D2368+AK2368)/2),1)&lt;0,0,ROUND(V2368/((D2368+AK2368)/2),1)),0)</f>
        <v>1.3</v>
      </c>
      <c r="BJ2368" s="55" t="str">
        <f>IF(AK2368=0,"정상",IF(AP2368="악성","악성",IF(AND(BL2368&gt;3,BI2368&lt;0.5),"악성",IF(AND(AP2368="정상",BL2368&lt;=3),"정상",IF(BI2368&gt;1,"정상","부진")))))</f>
        <v>정상</v>
      </c>
      <c r="BK2368" s="54">
        <v>45809</v>
      </c>
      <c r="BL2368" s="52">
        <f t="shared" si="427"/>
        <v>16</v>
      </c>
    </row>
    <row r="2369" spans="1:64" ht="17.100000000000001" customHeight="1">
      <c r="A2369" s="58" t="s">
        <v>5</v>
      </c>
      <c r="B2369" s="57" t="s">
        <v>3820</v>
      </c>
      <c r="C2369" s="56" t="s">
        <v>3821</v>
      </c>
      <c r="D2369" s="213">
        <v>2</v>
      </c>
      <c r="E2369" s="214">
        <v>11500</v>
      </c>
      <c r="F2369" s="215">
        <v>23000</v>
      </c>
      <c r="G2369" s="213">
        <v>0</v>
      </c>
      <c r="H2369" s="216">
        <v>0</v>
      </c>
      <c r="I2369" s="215">
        <v>0</v>
      </c>
      <c r="J2369" s="213">
        <v>0</v>
      </c>
      <c r="K2369" s="216">
        <v>0</v>
      </c>
      <c r="L2369" s="215">
        <v>0</v>
      </c>
      <c r="M2369" s="213">
        <v>0</v>
      </c>
      <c r="N2369" s="216">
        <v>0</v>
      </c>
      <c r="O2369" s="215">
        <v>0</v>
      </c>
      <c r="P2369" s="213">
        <v>0</v>
      </c>
      <c r="Q2369" s="216">
        <v>0</v>
      </c>
      <c r="R2369" s="215">
        <v>0</v>
      </c>
      <c r="S2369" s="213">
        <v>0</v>
      </c>
      <c r="T2369" s="214">
        <v>0</v>
      </c>
      <c r="U2369" s="217">
        <v>0</v>
      </c>
      <c r="V2369" s="213">
        <v>0</v>
      </c>
      <c r="W2369" s="216">
        <v>0</v>
      </c>
      <c r="X2369" s="215">
        <v>0</v>
      </c>
      <c r="Y2369" s="213">
        <v>0</v>
      </c>
      <c r="Z2369" s="216">
        <v>0</v>
      </c>
      <c r="AA2369" s="215">
        <v>0</v>
      </c>
      <c r="AB2369" s="213">
        <v>2</v>
      </c>
      <c r="AC2369" s="216">
        <v>11500</v>
      </c>
      <c r="AD2369" s="215">
        <v>23000</v>
      </c>
      <c r="AE2369" s="213">
        <v>0</v>
      </c>
      <c r="AF2369" s="216">
        <v>0</v>
      </c>
      <c r="AG2369" s="215">
        <v>0</v>
      </c>
      <c r="AH2369" s="213">
        <v>2</v>
      </c>
      <c r="AI2369" s="214">
        <v>11500</v>
      </c>
      <c r="AJ2369" s="215">
        <v>23000</v>
      </c>
      <c r="AK2369" s="218">
        <v>0</v>
      </c>
      <c r="AL2369" s="214">
        <v>0</v>
      </c>
      <c r="AM2369" s="215">
        <v>0</v>
      </c>
      <c r="AN2369" s="229">
        <f t="shared" si="419"/>
        <v>0</v>
      </c>
      <c r="AO2369" s="230">
        <f t="shared" si="420"/>
        <v>0</v>
      </c>
      <c r="AP2369" s="38" t="s">
        <v>3</v>
      </c>
      <c r="AQ2369" s="38" t="str">
        <f t="shared" si="421"/>
        <v>상품</v>
      </c>
      <c r="AR2369" s="40">
        <f t="shared" si="422"/>
        <v>0</v>
      </c>
      <c r="AS2369" s="41">
        <f t="shared" si="423"/>
        <v>0</v>
      </c>
      <c r="AT2369" s="42">
        <f t="shared" si="424"/>
        <v>0</v>
      </c>
      <c r="AU2369" s="43">
        <f t="shared" si="425"/>
        <v>0</v>
      </c>
      <c r="AV2369" s="95" t="str">
        <f t="shared" si="418"/>
        <v/>
      </c>
      <c r="AW2369" s="61" t="str">
        <f t="shared" si="418"/>
        <v/>
      </c>
      <c r="AX2369" s="61" t="str">
        <f t="shared" si="418"/>
        <v/>
      </c>
      <c r="AY2369" s="61" t="str">
        <f t="shared" si="418"/>
        <v/>
      </c>
      <c r="AZ2369" s="44" t="str">
        <f t="shared" si="418"/>
        <v/>
      </c>
      <c r="BA2369" s="45"/>
      <c r="BB2369" s="97">
        <v>0</v>
      </c>
      <c r="BC2369" s="98">
        <v>0</v>
      </c>
      <c r="BD2369" s="98">
        <v>0</v>
      </c>
      <c r="BE2369" s="98">
        <v>0</v>
      </c>
      <c r="BF2369" s="98">
        <v>0</v>
      </c>
      <c r="BG2369" s="99">
        <f t="shared" si="417"/>
        <v>0</v>
      </c>
      <c r="BH2369" s="52">
        <f t="shared" si="426"/>
        <v>0</v>
      </c>
      <c r="BI2369" s="53">
        <f>IFERROR(IF(ROUND(V2369/((D2369+AK2369)/2),1)&lt;0,0,ROUND(V2369/((D2369+AK2369)/2),1)),0)</f>
        <v>0</v>
      </c>
      <c r="BJ2369" s="55" t="str">
        <f>IF(AK2369=0,"정상",IF(AP2369="악성","악성",IF(AND(BL2369&gt;3,BI2369&lt;0.5),"악성",IF(AND(AP2369="정상",BL2369&lt;=3),"정상",IF(BI2369&gt;1,"정상","부진")))))</f>
        <v>정상</v>
      </c>
      <c r="BK2369" s="54">
        <v>45809</v>
      </c>
      <c r="BL2369" s="52">
        <f t="shared" si="427"/>
        <v>16</v>
      </c>
    </row>
    <row r="2370" spans="1:64" ht="17.100000000000001" customHeight="1">
      <c r="A2370" s="58" t="s">
        <v>5</v>
      </c>
      <c r="B2370" s="57" t="s">
        <v>3822</v>
      </c>
      <c r="C2370" s="56" t="s">
        <v>3823</v>
      </c>
      <c r="D2370" s="213">
        <v>103</v>
      </c>
      <c r="E2370" s="214">
        <v>4000</v>
      </c>
      <c r="F2370" s="215">
        <v>412000</v>
      </c>
      <c r="G2370" s="213">
        <v>0</v>
      </c>
      <c r="H2370" s="216">
        <v>0</v>
      </c>
      <c r="I2370" s="215">
        <v>0</v>
      </c>
      <c r="J2370" s="213">
        <v>0</v>
      </c>
      <c r="K2370" s="216">
        <v>0</v>
      </c>
      <c r="L2370" s="215">
        <v>0</v>
      </c>
      <c r="M2370" s="213">
        <v>0</v>
      </c>
      <c r="N2370" s="216">
        <v>0</v>
      </c>
      <c r="O2370" s="215">
        <v>0</v>
      </c>
      <c r="P2370" s="213">
        <v>0</v>
      </c>
      <c r="Q2370" s="216">
        <v>0</v>
      </c>
      <c r="R2370" s="215">
        <v>0</v>
      </c>
      <c r="S2370" s="213">
        <v>0</v>
      </c>
      <c r="T2370" s="214">
        <v>0</v>
      </c>
      <c r="U2370" s="217">
        <v>0</v>
      </c>
      <c r="V2370" s="213">
        <v>97</v>
      </c>
      <c r="W2370" s="216">
        <v>4000</v>
      </c>
      <c r="X2370" s="215">
        <v>388000</v>
      </c>
      <c r="Y2370" s="213">
        <v>0</v>
      </c>
      <c r="Z2370" s="216">
        <v>0</v>
      </c>
      <c r="AA2370" s="215">
        <v>0</v>
      </c>
      <c r="AB2370" s="213">
        <v>6</v>
      </c>
      <c r="AC2370" s="216">
        <v>4000</v>
      </c>
      <c r="AD2370" s="215">
        <v>24000</v>
      </c>
      <c r="AE2370" s="213">
        <v>0</v>
      </c>
      <c r="AF2370" s="216">
        <v>0</v>
      </c>
      <c r="AG2370" s="215">
        <v>0</v>
      </c>
      <c r="AH2370" s="213">
        <v>103</v>
      </c>
      <c r="AI2370" s="214">
        <v>4000</v>
      </c>
      <c r="AJ2370" s="215">
        <v>412000</v>
      </c>
      <c r="AK2370" s="218">
        <v>0</v>
      </c>
      <c r="AL2370" s="214">
        <v>0</v>
      </c>
      <c r="AM2370" s="215">
        <v>0</v>
      </c>
      <c r="AN2370" s="229">
        <f t="shared" si="419"/>
        <v>0</v>
      </c>
      <c r="AO2370" s="230">
        <f t="shared" si="420"/>
        <v>0</v>
      </c>
      <c r="AP2370" s="38" t="s">
        <v>4</v>
      </c>
      <c r="AQ2370" s="38" t="str">
        <f t="shared" si="421"/>
        <v>상품</v>
      </c>
      <c r="AR2370" s="40">
        <f t="shared" si="422"/>
        <v>0</v>
      </c>
      <c r="AS2370" s="41">
        <f t="shared" si="423"/>
        <v>0</v>
      </c>
      <c r="AT2370" s="42">
        <f t="shared" si="424"/>
        <v>0</v>
      </c>
      <c r="AU2370" s="43">
        <f t="shared" si="425"/>
        <v>0</v>
      </c>
      <c r="AV2370" s="95" t="str">
        <f t="shared" ref="AV2370:AZ2420" si="428">IF(+BB2370*$AL2370=0,"",+BB2370*$AL2370)</f>
        <v/>
      </c>
      <c r="AW2370" s="61" t="str">
        <f t="shared" si="428"/>
        <v/>
      </c>
      <c r="AX2370" s="61" t="str">
        <f t="shared" si="428"/>
        <v/>
      </c>
      <c r="AY2370" s="61" t="str">
        <f t="shared" si="428"/>
        <v/>
      </c>
      <c r="AZ2370" s="44" t="str">
        <f t="shared" si="428"/>
        <v/>
      </c>
      <c r="BA2370" s="45"/>
      <c r="BB2370" s="97">
        <v>0</v>
      </c>
      <c r="BC2370" s="98">
        <v>0</v>
      </c>
      <c r="BD2370" s="98">
        <v>0</v>
      </c>
      <c r="BE2370" s="98">
        <v>0</v>
      </c>
      <c r="BF2370" s="98">
        <v>0</v>
      </c>
      <c r="BG2370" s="99">
        <f t="shared" si="417"/>
        <v>0</v>
      </c>
      <c r="BH2370" s="52">
        <f t="shared" si="426"/>
        <v>0</v>
      </c>
      <c r="BI2370" s="53">
        <f>IFERROR(IF(ROUND(V2370/((D2370+AK2370)/2),1)&lt;0,0,ROUND(V2370/((D2370+AK2370)/2),1)),0)</f>
        <v>1.9</v>
      </c>
      <c r="BJ2370" s="55" t="str">
        <f>IF(AK2370=0,"정상",IF(AP2370="악성","악성",IF(AND(BL2370&gt;3,BI2370&lt;0.5),"악성",IF(AND(AP2370="정상",BL2370&lt;=3),"정상",IF(BI2370&gt;1,"정상","부진")))))</f>
        <v>정상</v>
      </c>
      <c r="BK2370" s="54">
        <v>45809</v>
      </c>
      <c r="BL2370" s="52">
        <f t="shared" si="427"/>
        <v>16</v>
      </c>
    </row>
    <row r="2371" spans="1:64" ht="17.100000000000001" customHeight="1">
      <c r="A2371" s="58" t="s">
        <v>5</v>
      </c>
      <c r="B2371" s="57" t="s">
        <v>3824</v>
      </c>
      <c r="C2371" s="56" t="s">
        <v>3825</v>
      </c>
      <c r="D2371" s="213">
        <v>86</v>
      </c>
      <c r="E2371" s="214">
        <v>4000</v>
      </c>
      <c r="F2371" s="215">
        <v>344000</v>
      </c>
      <c r="G2371" s="213">
        <v>0</v>
      </c>
      <c r="H2371" s="216">
        <v>0</v>
      </c>
      <c r="I2371" s="215">
        <v>0</v>
      </c>
      <c r="J2371" s="213">
        <v>0</v>
      </c>
      <c r="K2371" s="216">
        <v>0</v>
      </c>
      <c r="L2371" s="215">
        <v>0</v>
      </c>
      <c r="M2371" s="213">
        <v>0</v>
      </c>
      <c r="N2371" s="216">
        <v>0</v>
      </c>
      <c r="O2371" s="215">
        <v>0</v>
      </c>
      <c r="P2371" s="213">
        <v>0</v>
      </c>
      <c r="Q2371" s="216">
        <v>0</v>
      </c>
      <c r="R2371" s="215">
        <v>0</v>
      </c>
      <c r="S2371" s="213">
        <v>0</v>
      </c>
      <c r="T2371" s="214">
        <v>0</v>
      </c>
      <c r="U2371" s="217">
        <v>0</v>
      </c>
      <c r="V2371" s="213">
        <v>84</v>
      </c>
      <c r="W2371" s="216">
        <v>4000</v>
      </c>
      <c r="X2371" s="215">
        <v>336000</v>
      </c>
      <c r="Y2371" s="213">
        <v>0</v>
      </c>
      <c r="Z2371" s="216">
        <v>0</v>
      </c>
      <c r="AA2371" s="215">
        <v>0</v>
      </c>
      <c r="AB2371" s="213">
        <v>2</v>
      </c>
      <c r="AC2371" s="216">
        <v>4000</v>
      </c>
      <c r="AD2371" s="215">
        <v>8000</v>
      </c>
      <c r="AE2371" s="213">
        <v>0</v>
      </c>
      <c r="AF2371" s="216">
        <v>0</v>
      </c>
      <c r="AG2371" s="215">
        <v>0</v>
      </c>
      <c r="AH2371" s="213">
        <v>86</v>
      </c>
      <c r="AI2371" s="214">
        <v>4000</v>
      </c>
      <c r="AJ2371" s="215">
        <v>344000</v>
      </c>
      <c r="AK2371" s="218">
        <v>0</v>
      </c>
      <c r="AL2371" s="214">
        <v>0</v>
      </c>
      <c r="AM2371" s="215">
        <v>0</v>
      </c>
      <c r="AN2371" s="229">
        <f t="shared" si="419"/>
        <v>0</v>
      </c>
      <c r="AO2371" s="230">
        <f t="shared" si="420"/>
        <v>0</v>
      </c>
      <c r="AP2371" s="38" t="s">
        <v>4</v>
      </c>
      <c r="AQ2371" s="38" t="str">
        <f t="shared" si="421"/>
        <v>상품</v>
      </c>
      <c r="AR2371" s="40">
        <f t="shared" si="422"/>
        <v>0</v>
      </c>
      <c r="AS2371" s="41">
        <f t="shared" si="423"/>
        <v>0</v>
      </c>
      <c r="AT2371" s="42">
        <f t="shared" si="424"/>
        <v>0</v>
      </c>
      <c r="AU2371" s="43">
        <f t="shared" si="425"/>
        <v>0</v>
      </c>
      <c r="AV2371" s="95" t="str">
        <f t="shared" si="428"/>
        <v/>
      </c>
      <c r="AW2371" s="61" t="str">
        <f t="shared" si="428"/>
        <v/>
      </c>
      <c r="AX2371" s="61" t="str">
        <f t="shared" si="428"/>
        <v/>
      </c>
      <c r="AY2371" s="61" t="str">
        <f t="shared" si="428"/>
        <v/>
      </c>
      <c r="AZ2371" s="44" t="str">
        <f t="shared" si="428"/>
        <v/>
      </c>
      <c r="BA2371" s="45"/>
      <c r="BB2371" s="97">
        <v>0</v>
      </c>
      <c r="BC2371" s="98">
        <v>0</v>
      </c>
      <c r="BD2371" s="98">
        <v>0</v>
      </c>
      <c r="BE2371" s="98">
        <v>0</v>
      </c>
      <c r="BF2371" s="98">
        <v>0</v>
      </c>
      <c r="BG2371" s="99">
        <f t="shared" si="417"/>
        <v>0</v>
      </c>
      <c r="BH2371" s="52">
        <f t="shared" si="426"/>
        <v>0</v>
      </c>
      <c r="BI2371" s="53">
        <f>IFERROR(IF(ROUND(V2371/((D2371+AK2371)/2),1)&lt;0,0,ROUND(V2371/((D2371+AK2371)/2),1)),0)</f>
        <v>2</v>
      </c>
      <c r="BJ2371" s="55" t="str">
        <f>IF(AK2371=0,"정상",IF(AP2371="악성","악성",IF(AND(BL2371&gt;3,BI2371&lt;0.5),"악성",IF(AND(AP2371="정상",BL2371&lt;=3),"정상",IF(BI2371&gt;1,"정상","부진")))))</f>
        <v>정상</v>
      </c>
      <c r="BK2371" s="54">
        <v>45809</v>
      </c>
      <c r="BL2371" s="52">
        <f t="shared" si="427"/>
        <v>16</v>
      </c>
    </row>
    <row r="2372" spans="1:64" ht="17.100000000000001" customHeight="1">
      <c r="A2372" s="58" t="s">
        <v>5</v>
      </c>
      <c r="B2372" s="57" t="s">
        <v>3826</v>
      </c>
      <c r="C2372" s="56" t="s">
        <v>3827</v>
      </c>
      <c r="D2372" s="213">
        <v>75</v>
      </c>
      <c r="E2372" s="214">
        <v>4000</v>
      </c>
      <c r="F2372" s="215">
        <v>300000</v>
      </c>
      <c r="G2372" s="213">
        <v>0</v>
      </c>
      <c r="H2372" s="216">
        <v>0</v>
      </c>
      <c r="I2372" s="215">
        <v>0</v>
      </c>
      <c r="J2372" s="213">
        <v>0</v>
      </c>
      <c r="K2372" s="216">
        <v>0</v>
      </c>
      <c r="L2372" s="215">
        <v>0</v>
      </c>
      <c r="M2372" s="213">
        <v>0</v>
      </c>
      <c r="N2372" s="216">
        <v>0</v>
      </c>
      <c r="O2372" s="215">
        <v>0</v>
      </c>
      <c r="P2372" s="213">
        <v>0</v>
      </c>
      <c r="Q2372" s="216">
        <v>0</v>
      </c>
      <c r="R2372" s="215">
        <v>0</v>
      </c>
      <c r="S2372" s="213">
        <v>0</v>
      </c>
      <c r="T2372" s="214">
        <v>0</v>
      </c>
      <c r="U2372" s="217">
        <v>0</v>
      </c>
      <c r="V2372" s="213">
        <v>74</v>
      </c>
      <c r="W2372" s="216">
        <v>4000</v>
      </c>
      <c r="X2372" s="215">
        <v>296000</v>
      </c>
      <c r="Y2372" s="213">
        <v>0</v>
      </c>
      <c r="Z2372" s="216">
        <v>0</v>
      </c>
      <c r="AA2372" s="215">
        <v>0</v>
      </c>
      <c r="AB2372" s="213">
        <v>1</v>
      </c>
      <c r="AC2372" s="216">
        <v>4000</v>
      </c>
      <c r="AD2372" s="215">
        <v>4000</v>
      </c>
      <c r="AE2372" s="213">
        <v>0</v>
      </c>
      <c r="AF2372" s="216">
        <v>0</v>
      </c>
      <c r="AG2372" s="215">
        <v>0</v>
      </c>
      <c r="AH2372" s="213">
        <v>75</v>
      </c>
      <c r="AI2372" s="214">
        <v>4000</v>
      </c>
      <c r="AJ2372" s="215">
        <v>300000</v>
      </c>
      <c r="AK2372" s="218">
        <v>0</v>
      </c>
      <c r="AL2372" s="214">
        <v>0</v>
      </c>
      <c r="AM2372" s="215">
        <v>0</v>
      </c>
      <c r="AN2372" s="229">
        <f t="shared" si="419"/>
        <v>0</v>
      </c>
      <c r="AO2372" s="230">
        <f t="shared" si="420"/>
        <v>0</v>
      </c>
      <c r="AP2372" s="38" t="s">
        <v>4</v>
      </c>
      <c r="AQ2372" s="38" t="str">
        <f t="shared" si="421"/>
        <v>상품</v>
      </c>
      <c r="AR2372" s="40">
        <f t="shared" si="422"/>
        <v>0</v>
      </c>
      <c r="AS2372" s="41">
        <f t="shared" si="423"/>
        <v>0</v>
      </c>
      <c r="AT2372" s="42">
        <f t="shared" si="424"/>
        <v>0</v>
      </c>
      <c r="AU2372" s="43">
        <f t="shared" si="425"/>
        <v>0</v>
      </c>
      <c r="AV2372" s="95" t="str">
        <f t="shared" si="428"/>
        <v/>
      </c>
      <c r="AW2372" s="61" t="str">
        <f t="shared" si="428"/>
        <v/>
      </c>
      <c r="AX2372" s="61" t="str">
        <f t="shared" si="428"/>
        <v/>
      </c>
      <c r="AY2372" s="61" t="str">
        <f t="shared" si="428"/>
        <v/>
      </c>
      <c r="AZ2372" s="44" t="str">
        <f t="shared" si="428"/>
        <v/>
      </c>
      <c r="BA2372" s="45"/>
      <c r="BB2372" s="97">
        <v>0</v>
      </c>
      <c r="BC2372" s="98">
        <v>0</v>
      </c>
      <c r="BD2372" s="98">
        <v>0</v>
      </c>
      <c r="BE2372" s="98">
        <v>0</v>
      </c>
      <c r="BF2372" s="98">
        <v>0</v>
      </c>
      <c r="BG2372" s="99">
        <f t="shared" si="417"/>
        <v>0</v>
      </c>
      <c r="BH2372" s="52">
        <f t="shared" si="426"/>
        <v>0</v>
      </c>
      <c r="BI2372" s="53">
        <f>IFERROR(IF(ROUND(V2372/((D2372+AK2372)/2),1)&lt;0,0,ROUND(V2372/((D2372+AK2372)/2),1)),0)</f>
        <v>2</v>
      </c>
      <c r="BJ2372" s="55" t="str">
        <f>IF(AK2372=0,"정상",IF(AP2372="악성","악성",IF(AND(BL2372&gt;3,BI2372&lt;0.5),"악성",IF(AND(AP2372="정상",BL2372&lt;=3),"정상",IF(BI2372&gt;1,"정상","부진")))))</f>
        <v>정상</v>
      </c>
      <c r="BK2372" s="54">
        <v>45809</v>
      </c>
      <c r="BL2372" s="52">
        <f t="shared" si="427"/>
        <v>16</v>
      </c>
    </row>
    <row r="2373" spans="1:64" ht="17.100000000000001" customHeight="1">
      <c r="A2373" s="58" t="s">
        <v>5</v>
      </c>
      <c r="B2373" s="57" t="s">
        <v>3828</v>
      </c>
      <c r="C2373" s="56" t="s">
        <v>3829</v>
      </c>
      <c r="D2373" s="213">
        <v>55</v>
      </c>
      <c r="E2373" s="214">
        <v>2500</v>
      </c>
      <c r="F2373" s="215">
        <v>137500</v>
      </c>
      <c r="G2373" s="213">
        <v>0</v>
      </c>
      <c r="H2373" s="216">
        <v>0</v>
      </c>
      <c r="I2373" s="215">
        <v>0</v>
      </c>
      <c r="J2373" s="213">
        <v>0</v>
      </c>
      <c r="K2373" s="216">
        <v>0</v>
      </c>
      <c r="L2373" s="215">
        <v>0</v>
      </c>
      <c r="M2373" s="213">
        <v>0</v>
      </c>
      <c r="N2373" s="216">
        <v>0</v>
      </c>
      <c r="O2373" s="215">
        <v>0</v>
      </c>
      <c r="P2373" s="213">
        <v>0</v>
      </c>
      <c r="Q2373" s="216">
        <v>0</v>
      </c>
      <c r="R2373" s="215">
        <v>0</v>
      </c>
      <c r="S2373" s="213">
        <v>0</v>
      </c>
      <c r="T2373" s="214">
        <v>0</v>
      </c>
      <c r="U2373" s="217">
        <v>0</v>
      </c>
      <c r="V2373" s="213">
        <v>9</v>
      </c>
      <c r="W2373" s="216">
        <v>2500</v>
      </c>
      <c r="X2373" s="215">
        <v>22500</v>
      </c>
      <c r="Y2373" s="213">
        <v>0</v>
      </c>
      <c r="Z2373" s="216">
        <v>0</v>
      </c>
      <c r="AA2373" s="215">
        <v>0</v>
      </c>
      <c r="AB2373" s="213">
        <v>0</v>
      </c>
      <c r="AC2373" s="216">
        <v>0</v>
      </c>
      <c r="AD2373" s="215">
        <v>0</v>
      </c>
      <c r="AE2373" s="213">
        <v>0</v>
      </c>
      <c r="AF2373" s="216">
        <v>0</v>
      </c>
      <c r="AG2373" s="215">
        <v>0</v>
      </c>
      <c r="AH2373" s="213">
        <v>9</v>
      </c>
      <c r="AI2373" s="214">
        <v>2500</v>
      </c>
      <c r="AJ2373" s="215">
        <v>22500</v>
      </c>
      <c r="AK2373" s="218">
        <v>46</v>
      </c>
      <c r="AL2373" s="214">
        <v>2500</v>
      </c>
      <c r="AM2373" s="215">
        <v>115000</v>
      </c>
      <c r="AN2373" s="229">
        <f t="shared" si="419"/>
        <v>4.1963137893121439E-5</v>
      </c>
      <c r="AO2373" s="230">
        <f t="shared" si="420"/>
        <v>0.83636363636363631</v>
      </c>
      <c r="AP2373" s="38" t="s">
        <v>4</v>
      </c>
      <c r="AQ2373" s="38" t="str">
        <f t="shared" si="421"/>
        <v>상품</v>
      </c>
      <c r="AR2373" s="40">
        <f t="shared" si="422"/>
        <v>0</v>
      </c>
      <c r="AS2373" s="41">
        <f t="shared" si="423"/>
        <v>115000</v>
      </c>
      <c r="AT2373" s="42">
        <f t="shared" si="424"/>
        <v>0</v>
      </c>
      <c r="AU2373" s="43">
        <f t="shared" si="425"/>
        <v>115000</v>
      </c>
      <c r="AV2373" s="95">
        <f t="shared" si="428"/>
        <v>115000</v>
      </c>
      <c r="AW2373" s="61" t="str">
        <f t="shared" si="428"/>
        <v/>
      </c>
      <c r="AX2373" s="61" t="str">
        <f t="shared" si="428"/>
        <v/>
      </c>
      <c r="AY2373" s="61" t="str">
        <f t="shared" si="428"/>
        <v/>
      </c>
      <c r="AZ2373" s="44" t="str">
        <f t="shared" si="428"/>
        <v/>
      </c>
      <c r="BA2373" s="45"/>
      <c r="BB2373" s="97">
        <v>46</v>
      </c>
      <c r="BC2373" s="98">
        <v>0</v>
      </c>
      <c r="BD2373" s="98">
        <v>0</v>
      </c>
      <c r="BE2373" s="98">
        <v>0</v>
      </c>
      <c r="BF2373" s="98">
        <v>0</v>
      </c>
      <c r="BG2373" s="99">
        <f t="shared" si="417"/>
        <v>46</v>
      </c>
      <c r="BH2373" s="52">
        <f t="shared" si="426"/>
        <v>0</v>
      </c>
      <c r="BI2373" s="53">
        <f>IFERROR(IF(ROUND(V2373/((D2373+AK2373)/2),1)&lt;0,0,ROUND(V2373/((D2373+AK2373)/2),1)),0)</f>
        <v>0.2</v>
      </c>
      <c r="BJ2373" s="55" t="str">
        <f>IF(AK2373=0,"정상",IF(AP2373="악성","악성",IF(AND(BL2373&gt;3,BI2373&lt;0.5),"악성",IF(AND(AP2373="정상",BL2373&lt;=3),"정상",IF(BI2373&gt;1,"정상","부진")))))</f>
        <v>악성</v>
      </c>
      <c r="BK2373" s="54">
        <v>45809</v>
      </c>
      <c r="BL2373" s="52">
        <f t="shared" si="427"/>
        <v>16</v>
      </c>
    </row>
    <row r="2374" spans="1:64" ht="17.100000000000001" customHeight="1">
      <c r="A2374" s="58" t="s">
        <v>5</v>
      </c>
      <c r="B2374" s="57" t="s">
        <v>3947</v>
      </c>
      <c r="C2374" s="56" t="s">
        <v>3948</v>
      </c>
      <c r="D2374" s="213">
        <v>14</v>
      </c>
      <c r="E2374" s="214">
        <v>25400</v>
      </c>
      <c r="F2374" s="215">
        <v>355600</v>
      </c>
      <c r="G2374" s="213">
        <v>0</v>
      </c>
      <c r="H2374" s="216">
        <v>0</v>
      </c>
      <c r="I2374" s="215">
        <v>0</v>
      </c>
      <c r="J2374" s="213">
        <v>0</v>
      </c>
      <c r="K2374" s="216">
        <v>0</v>
      </c>
      <c r="L2374" s="215">
        <v>0</v>
      </c>
      <c r="M2374" s="213">
        <v>0</v>
      </c>
      <c r="N2374" s="216">
        <v>0</v>
      </c>
      <c r="O2374" s="215">
        <v>0</v>
      </c>
      <c r="P2374" s="213">
        <v>0</v>
      </c>
      <c r="Q2374" s="216">
        <v>0</v>
      </c>
      <c r="R2374" s="215">
        <v>0</v>
      </c>
      <c r="S2374" s="213">
        <v>0</v>
      </c>
      <c r="T2374" s="214">
        <v>0</v>
      </c>
      <c r="U2374" s="217">
        <v>0</v>
      </c>
      <c r="V2374" s="213">
        <v>11</v>
      </c>
      <c r="W2374" s="216">
        <v>25400</v>
      </c>
      <c r="X2374" s="215">
        <v>279400</v>
      </c>
      <c r="Y2374" s="213">
        <v>0</v>
      </c>
      <c r="Z2374" s="216">
        <v>0</v>
      </c>
      <c r="AA2374" s="215">
        <v>0</v>
      </c>
      <c r="AB2374" s="213">
        <v>3</v>
      </c>
      <c r="AC2374" s="216">
        <v>25400</v>
      </c>
      <c r="AD2374" s="215">
        <v>76200</v>
      </c>
      <c r="AE2374" s="213">
        <v>0</v>
      </c>
      <c r="AF2374" s="216">
        <v>0</v>
      </c>
      <c r="AG2374" s="215">
        <v>0</v>
      </c>
      <c r="AH2374" s="213">
        <v>14</v>
      </c>
      <c r="AI2374" s="214">
        <v>25400</v>
      </c>
      <c r="AJ2374" s="215">
        <v>355600</v>
      </c>
      <c r="AK2374" s="218">
        <v>0</v>
      </c>
      <c r="AL2374" s="214">
        <v>0</v>
      </c>
      <c r="AM2374" s="215">
        <v>0</v>
      </c>
      <c r="AN2374" s="229">
        <f t="shared" si="419"/>
        <v>0</v>
      </c>
      <c r="AO2374" s="230">
        <f t="shared" si="420"/>
        <v>0</v>
      </c>
      <c r="AP2374" s="38" t="s">
        <v>4</v>
      </c>
      <c r="AQ2374" s="38" t="str">
        <f t="shared" si="421"/>
        <v>상품</v>
      </c>
      <c r="AR2374" s="40">
        <f t="shared" si="422"/>
        <v>0</v>
      </c>
      <c r="AS2374" s="41">
        <f t="shared" si="423"/>
        <v>0</v>
      </c>
      <c r="AT2374" s="42">
        <f t="shared" si="424"/>
        <v>0</v>
      </c>
      <c r="AU2374" s="43">
        <f t="shared" si="425"/>
        <v>0</v>
      </c>
      <c r="AV2374" s="95" t="str">
        <f t="shared" si="428"/>
        <v/>
      </c>
      <c r="AW2374" s="61" t="str">
        <f t="shared" si="428"/>
        <v/>
      </c>
      <c r="AX2374" s="61" t="str">
        <f t="shared" si="428"/>
        <v/>
      </c>
      <c r="AY2374" s="61" t="str">
        <f t="shared" si="428"/>
        <v/>
      </c>
      <c r="AZ2374" s="44" t="str">
        <f t="shared" si="428"/>
        <v/>
      </c>
      <c r="BA2374" s="45"/>
      <c r="BB2374" s="97">
        <v>0</v>
      </c>
      <c r="BC2374" s="98">
        <v>0</v>
      </c>
      <c r="BD2374" s="98">
        <v>0</v>
      </c>
      <c r="BE2374" s="98">
        <v>0</v>
      </c>
      <c r="BF2374" s="98">
        <v>0</v>
      </c>
      <c r="BG2374" s="99">
        <f t="shared" si="417"/>
        <v>0</v>
      </c>
      <c r="BH2374" s="52">
        <f t="shared" si="426"/>
        <v>0</v>
      </c>
      <c r="BI2374" s="53">
        <f>IFERROR(IF(ROUND(V2374/((D2374+AK2374)/2),1)&lt;0,0,ROUND(V2374/((D2374+AK2374)/2),1)),0)</f>
        <v>1.6</v>
      </c>
      <c r="BJ2374" s="55" t="str">
        <f>IF(AK2374=0,"정상",IF(AP2374="악성","악성",IF(AND(BL2374&gt;3,BI2374&lt;0.5),"악성",IF(AND(AP2374="정상",BL2374&lt;=3),"정상",IF(BI2374&gt;1,"정상","부진")))))</f>
        <v>정상</v>
      </c>
      <c r="BK2374" s="54">
        <v>45809</v>
      </c>
      <c r="BL2374" s="52">
        <f t="shared" si="427"/>
        <v>16</v>
      </c>
    </row>
    <row r="2375" spans="1:64" ht="17.100000000000001" customHeight="1">
      <c r="A2375" s="58" t="s">
        <v>5</v>
      </c>
      <c r="B2375" s="57" t="s">
        <v>3949</v>
      </c>
      <c r="C2375" s="56" t="s">
        <v>3950</v>
      </c>
      <c r="D2375" s="213">
        <v>16</v>
      </c>
      <c r="E2375" s="214">
        <v>8212</v>
      </c>
      <c r="F2375" s="215">
        <v>131392</v>
      </c>
      <c r="G2375" s="213">
        <v>0</v>
      </c>
      <c r="H2375" s="216">
        <v>0</v>
      </c>
      <c r="I2375" s="215">
        <v>0</v>
      </c>
      <c r="J2375" s="213">
        <v>0</v>
      </c>
      <c r="K2375" s="216">
        <v>0</v>
      </c>
      <c r="L2375" s="215">
        <v>0</v>
      </c>
      <c r="M2375" s="213">
        <v>0</v>
      </c>
      <c r="N2375" s="216">
        <v>0</v>
      </c>
      <c r="O2375" s="215">
        <v>0</v>
      </c>
      <c r="P2375" s="213">
        <v>0</v>
      </c>
      <c r="Q2375" s="216">
        <v>0</v>
      </c>
      <c r="R2375" s="215">
        <v>0</v>
      </c>
      <c r="S2375" s="213">
        <v>0</v>
      </c>
      <c r="T2375" s="214">
        <v>0</v>
      </c>
      <c r="U2375" s="217">
        <v>0</v>
      </c>
      <c r="V2375" s="213">
        <v>5</v>
      </c>
      <c r="W2375" s="216">
        <v>8212</v>
      </c>
      <c r="X2375" s="215">
        <v>41060</v>
      </c>
      <c r="Y2375" s="213">
        <v>0</v>
      </c>
      <c r="Z2375" s="216">
        <v>0</v>
      </c>
      <c r="AA2375" s="215">
        <v>0</v>
      </c>
      <c r="AB2375" s="213">
        <v>11</v>
      </c>
      <c r="AC2375" s="216">
        <v>8212</v>
      </c>
      <c r="AD2375" s="215">
        <v>90332</v>
      </c>
      <c r="AE2375" s="213">
        <v>0</v>
      </c>
      <c r="AF2375" s="216">
        <v>0</v>
      </c>
      <c r="AG2375" s="215">
        <v>0</v>
      </c>
      <c r="AH2375" s="213">
        <v>16</v>
      </c>
      <c r="AI2375" s="214">
        <v>8212</v>
      </c>
      <c r="AJ2375" s="215">
        <v>131392</v>
      </c>
      <c r="AK2375" s="218">
        <v>0</v>
      </c>
      <c r="AL2375" s="214">
        <v>0</v>
      </c>
      <c r="AM2375" s="215">
        <v>0</v>
      </c>
      <c r="AN2375" s="229">
        <f t="shared" si="419"/>
        <v>0</v>
      </c>
      <c r="AO2375" s="230">
        <f t="shared" si="420"/>
        <v>0</v>
      </c>
      <c r="AP2375" s="38" t="s">
        <v>4</v>
      </c>
      <c r="AQ2375" s="38" t="str">
        <f t="shared" si="421"/>
        <v>상품</v>
      </c>
      <c r="AR2375" s="40">
        <f t="shared" si="422"/>
        <v>0</v>
      </c>
      <c r="AS2375" s="41">
        <f t="shared" si="423"/>
        <v>0</v>
      </c>
      <c r="AT2375" s="42">
        <f t="shared" si="424"/>
        <v>0</v>
      </c>
      <c r="AU2375" s="43">
        <f t="shared" si="425"/>
        <v>0</v>
      </c>
      <c r="AV2375" s="95" t="str">
        <f t="shared" si="428"/>
        <v/>
      </c>
      <c r="AW2375" s="61" t="str">
        <f t="shared" si="428"/>
        <v/>
      </c>
      <c r="AX2375" s="61" t="str">
        <f t="shared" si="428"/>
        <v/>
      </c>
      <c r="AY2375" s="61" t="str">
        <f t="shared" si="428"/>
        <v/>
      </c>
      <c r="AZ2375" s="44" t="str">
        <f t="shared" si="428"/>
        <v/>
      </c>
      <c r="BA2375" s="45"/>
      <c r="BB2375" s="97">
        <v>0</v>
      </c>
      <c r="BC2375" s="98">
        <v>0</v>
      </c>
      <c r="BD2375" s="98">
        <v>0</v>
      </c>
      <c r="BE2375" s="98">
        <v>0</v>
      </c>
      <c r="BF2375" s="98">
        <v>0</v>
      </c>
      <c r="BG2375" s="99">
        <f t="shared" si="417"/>
        <v>0</v>
      </c>
      <c r="BH2375" s="52">
        <f t="shared" si="426"/>
        <v>0</v>
      </c>
      <c r="BI2375" s="53">
        <f>IFERROR(IF(ROUND(V2375/((D2375+AK2375)/2),1)&lt;0,0,ROUND(V2375/((D2375+AK2375)/2),1)),0)</f>
        <v>0.6</v>
      </c>
      <c r="BJ2375" s="55" t="str">
        <f>IF(AK2375=0,"정상",IF(AP2375="악성","악성",IF(AND(BL2375&gt;3,BI2375&lt;0.5),"악성",IF(AND(AP2375="정상",BL2375&lt;=3),"정상",IF(BI2375&gt;1,"정상","부진")))))</f>
        <v>정상</v>
      </c>
      <c r="BK2375" s="54">
        <v>45809</v>
      </c>
      <c r="BL2375" s="52">
        <f t="shared" si="427"/>
        <v>16</v>
      </c>
    </row>
    <row r="2376" spans="1:64" ht="17.100000000000001" customHeight="1">
      <c r="A2376" s="58" t="s">
        <v>5</v>
      </c>
      <c r="B2376" s="57" t="s">
        <v>3951</v>
      </c>
      <c r="C2376" s="56" t="s">
        <v>3952</v>
      </c>
      <c r="D2376" s="213">
        <v>16</v>
      </c>
      <c r="E2376" s="214">
        <v>8181.75</v>
      </c>
      <c r="F2376" s="215">
        <v>130908</v>
      </c>
      <c r="G2376" s="213">
        <v>0</v>
      </c>
      <c r="H2376" s="216">
        <v>0</v>
      </c>
      <c r="I2376" s="215">
        <v>0</v>
      </c>
      <c r="J2376" s="213">
        <v>0</v>
      </c>
      <c r="K2376" s="216">
        <v>0</v>
      </c>
      <c r="L2376" s="215">
        <v>0</v>
      </c>
      <c r="M2376" s="213">
        <v>2</v>
      </c>
      <c r="N2376" s="216">
        <v>8181.5</v>
      </c>
      <c r="O2376" s="215">
        <v>16363</v>
      </c>
      <c r="P2376" s="213">
        <v>0</v>
      </c>
      <c r="Q2376" s="216">
        <v>0</v>
      </c>
      <c r="R2376" s="215">
        <v>0</v>
      </c>
      <c r="S2376" s="213">
        <v>2</v>
      </c>
      <c r="T2376" s="214">
        <v>8181.5</v>
      </c>
      <c r="U2376" s="217">
        <v>16363</v>
      </c>
      <c r="V2376" s="213">
        <v>6</v>
      </c>
      <c r="W2376" s="216">
        <v>8182</v>
      </c>
      <c r="X2376" s="215">
        <v>49092</v>
      </c>
      <c r="Y2376" s="213">
        <v>0</v>
      </c>
      <c r="Z2376" s="216">
        <v>0</v>
      </c>
      <c r="AA2376" s="215">
        <v>0</v>
      </c>
      <c r="AB2376" s="213">
        <v>12</v>
      </c>
      <c r="AC2376" s="216">
        <v>8181.5833329999996</v>
      </c>
      <c r="AD2376" s="215">
        <v>98179</v>
      </c>
      <c r="AE2376" s="213">
        <v>0</v>
      </c>
      <c r="AF2376" s="216">
        <v>0</v>
      </c>
      <c r="AG2376" s="215">
        <v>0</v>
      </c>
      <c r="AH2376" s="213">
        <v>18</v>
      </c>
      <c r="AI2376" s="214">
        <v>8181.7222220000003</v>
      </c>
      <c r="AJ2376" s="215">
        <v>147271</v>
      </c>
      <c r="AK2376" s="218">
        <v>0</v>
      </c>
      <c r="AL2376" s="214">
        <v>0</v>
      </c>
      <c r="AM2376" s="215">
        <v>0</v>
      </c>
      <c r="AN2376" s="229">
        <f t="shared" si="419"/>
        <v>0</v>
      </c>
      <c r="AO2376" s="230">
        <f t="shared" si="420"/>
        <v>0</v>
      </c>
      <c r="AP2376" s="38" t="s">
        <v>4</v>
      </c>
      <c r="AQ2376" s="38" t="str">
        <f t="shared" si="421"/>
        <v>상품</v>
      </c>
      <c r="AR2376" s="40">
        <f t="shared" si="422"/>
        <v>0</v>
      </c>
      <c r="AS2376" s="41">
        <f t="shared" si="423"/>
        <v>0</v>
      </c>
      <c r="AT2376" s="42">
        <f t="shared" si="424"/>
        <v>0</v>
      </c>
      <c r="AU2376" s="43">
        <f t="shared" si="425"/>
        <v>0</v>
      </c>
      <c r="AV2376" s="95" t="str">
        <f t="shared" si="428"/>
        <v/>
      </c>
      <c r="AW2376" s="61" t="str">
        <f t="shared" si="428"/>
        <v/>
      </c>
      <c r="AX2376" s="61" t="str">
        <f t="shared" si="428"/>
        <v/>
      </c>
      <c r="AY2376" s="61" t="str">
        <f t="shared" si="428"/>
        <v/>
      </c>
      <c r="AZ2376" s="44" t="str">
        <f t="shared" si="428"/>
        <v/>
      </c>
      <c r="BA2376" s="45"/>
      <c r="BB2376" s="97">
        <v>0</v>
      </c>
      <c r="BC2376" s="98">
        <v>0</v>
      </c>
      <c r="BD2376" s="98">
        <v>0</v>
      </c>
      <c r="BE2376" s="98">
        <v>0</v>
      </c>
      <c r="BF2376" s="98">
        <v>0</v>
      </c>
      <c r="BG2376" s="99">
        <f t="shared" si="417"/>
        <v>0</v>
      </c>
      <c r="BH2376" s="52">
        <f t="shared" si="426"/>
        <v>0</v>
      </c>
      <c r="BI2376" s="53">
        <f>IFERROR(IF(ROUND(V2376/((D2376+AK2376)/2),1)&lt;0,0,ROUND(V2376/((D2376+AK2376)/2),1)),0)</f>
        <v>0.8</v>
      </c>
      <c r="BJ2376" s="55" t="str">
        <f>IF(AK2376=0,"정상",IF(AP2376="악성","악성",IF(AND(BL2376&gt;3,BI2376&lt;0.5),"악성",IF(AND(AP2376="정상",BL2376&lt;=3),"정상",IF(BI2376&gt;1,"정상","부진")))))</f>
        <v>정상</v>
      </c>
      <c r="BK2376" s="54">
        <v>45809</v>
      </c>
      <c r="BL2376" s="52">
        <f t="shared" si="427"/>
        <v>16</v>
      </c>
    </row>
    <row r="2377" spans="1:64" ht="17.100000000000001" customHeight="1">
      <c r="A2377" s="58" t="s">
        <v>5</v>
      </c>
      <c r="B2377" s="57" t="s">
        <v>3953</v>
      </c>
      <c r="C2377" s="56" t="s">
        <v>3954</v>
      </c>
      <c r="D2377" s="213">
        <v>14</v>
      </c>
      <c r="E2377" s="214">
        <v>8181.7332999999999</v>
      </c>
      <c r="F2377" s="215">
        <v>114544</v>
      </c>
      <c r="G2377" s="213">
        <v>0</v>
      </c>
      <c r="H2377" s="216">
        <v>0</v>
      </c>
      <c r="I2377" s="215">
        <v>0</v>
      </c>
      <c r="J2377" s="213">
        <v>0</v>
      </c>
      <c r="K2377" s="216">
        <v>0</v>
      </c>
      <c r="L2377" s="215">
        <v>0</v>
      </c>
      <c r="M2377" s="213">
        <v>3</v>
      </c>
      <c r="N2377" s="216">
        <v>8181.3333329999996</v>
      </c>
      <c r="O2377" s="215">
        <v>24544</v>
      </c>
      <c r="P2377" s="213">
        <v>0</v>
      </c>
      <c r="Q2377" s="216">
        <v>0</v>
      </c>
      <c r="R2377" s="215">
        <v>0</v>
      </c>
      <c r="S2377" s="213">
        <v>3</v>
      </c>
      <c r="T2377" s="214">
        <v>8181.3333329999996</v>
      </c>
      <c r="U2377" s="217">
        <v>24544</v>
      </c>
      <c r="V2377" s="213">
        <v>8</v>
      </c>
      <c r="W2377" s="216">
        <v>8181.875</v>
      </c>
      <c r="X2377" s="215">
        <v>65455</v>
      </c>
      <c r="Y2377" s="213">
        <v>0</v>
      </c>
      <c r="Z2377" s="216">
        <v>0</v>
      </c>
      <c r="AA2377" s="215">
        <v>0</v>
      </c>
      <c r="AB2377" s="213">
        <v>9</v>
      </c>
      <c r="AC2377" s="216">
        <v>8181.4444439999997</v>
      </c>
      <c r="AD2377" s="215">
        <v>73633</v>
      </c>
      <c r="AE2377" s="213">
        <v>0</v>
      </c>
      <c r="AF2377" s="216">
        <v>0</v>
      </c>
      <c r="AG2377" s="215">
        <v>0</v>
      </c>
      <c r="AH2377" s="213">
        <v>17</v>
      </c>
      <c r="AI2377" s="214">
        <v>8181.6470579999996</v>
      </c>
      <c r="AJ2377" s="215">
        <v>139088</v>
      </c>
      <c r="AK2377" s="218">
        <v>0</v>
      </c>
      <c r="AL2377" s="214">
        <v>0</v>
      </c>
      <c r="AM2377" s="215">
        <v>0</v>
      </c>
      <c r="AN2377" s="229">
        <f t="shared" si="419"/>
        <v>0</v>
      </c>
      <c r="AO2377" s="230">
        <f t="shared" si="420"/>
        <v>0</v>
      </c>
      <c r="AP2377" s="38" t="s">
        <v>4</v>
      </c>
      <c r="AQ2377" s="38" t="str">
        <f t="shared" si="421"/>
        <v>상품</v>
      </c>
      <c r="AR2377" s="40">
        <f t="shared" si="422"/>
        <v>0</v>
      </c>
      <c r="AS2377" s="41">
        <f t="shared" si="423"/>
        <v>0</v>
      </c>
      <c r="AT2377" s="42">
        <f t="shared" si="424"/>
        <v>0</v>
      </c>
      <c r="AU2377" s="43">
        <f t="shared" si="425"/>
        <v>0</v>
      </c>
      <c r="AV2377" s="95" t="str">
        <f t="shared" si="428"/>
        <v/>
      </c>
      <c r="AW2377" s="61" t="str">
        <f t="shared" si="428"/>
        <v/>
      </c>
      <c r="AX2377" s="61" t="str">
        <f t="shared" si="428"/>
        <v/>
      </c>
      <c r="AY2377" s="61" t="str">
        <f t="shared" si="428"/>
        <v/>
      </c>
      <c r="AZ2377" s="44" t="str">
        <f t="shared" si="428"/>
        <v/>
      </c>
      <c r="BA2377" s="45"/>
      <c r="BB2377" s="97">
        <v>0</v>
      </c>
      <c r="BC2377" s="98">
        <v>0</v>
      </c>
      <c r="BD2377" s="98">
        <v>0</v>
      </c>
      <c r="BE2377" s="98">
        <v>0</v>
      </c>
      <c r="BF2377" s="98">
        <v>0</v>
      </c>
      <c r="BG2377" s="99">
        <f t="shared" si="417"/>
        <v>0</v>
      </c>
      <c r="BH2377" s="52">
        <f t="shared" si="426"/>
        <v>0</v>
      </c>
      <c r="BI2377" s="53">
        <f>IFERROR(IF(ROUND(V2377/((D2377+AK2377)/2),1)&lt;0,0,ROUND(V2377/((D2377+AK2377)/2),1)),0)</f>
        <v>1.1000000000000001</v>
      </c>
      <c r="BJ2377" s="55" t="str">
        <f>IF(AK2377=0,"정상",IF(AP2377="악성","악성",IF(AND(BL2377&gt;3,BI2377&lt;0.5),"악성",IF(AND(AP2377="정상",BL2377&lt;=3),"정상",IF(BI2377&gt;1,"정상","부진")))))</f>
        <v>정상</v>
      </c>
      <c r="BK2377" s="54">
        <v>45809</v>
      </c>
      <c r="BL2377" s="52">
        <f t="shared" si="427"/>
        <v>16</v>
      </c>
    </row>
    <row r="2378" spans="1:64" ht="17.100000000000001" customHeight="1">
      <c r="A2378" s="58" t="s">
        <v>5</v>
      </c>
      <c r="B2378" s="57" t="s">
        <v>3955</v>
      </c>
      <c r="C2378" s="56" t="s">
        <v>3956</v>
      </c>
      <c r="D2378" s="213">
        <v>12</v>
      </c>
      <c r="E2378" s="214">
        <v>8181.6665999999996</v>
      </c>
      <c r="F2378" s="215">
        <v>98180</v>
      </c>
      <c r="G2378" s="213">
        <v>0</v>
      </c>
      <c r="H2378" s="216">
        <v>0</v>
      </c>
      <c r="I2378" s="215">
        <v>0</v>
      </c>
      <c r="J2378" s="213">
        <v>0</v>
      </c>
      <c r="K2378" s="216">
        <v>0</v>
      </c>
      <c r="L2378" s="215">
        <v>0</v>
      </c>
      <c r="M2378" s="213">
        <v>0</v>
      </c>
      <c r="N2378" s="216">
        <v>0</v>
      </c>
      <c r="O2378" s="215">
        <v>0</v>
      </c>
      <c r="P2378" s="213">
        <v>0</v>
      </c>
      <c r="Q2378" s="216">
        <v>0</v>
      </c>
      <c r="R2378" s="215">
        <v>0</v>
      </c>
      <c r="S2378" s="213">
        <v>0</v>
      </c>
      <c r="T2378" s="214">
        <v>0</v>
      </c>
      <c r="U2378" s="217">
        <v>0</v>
      </c>
      <c r="V2378" s="213">
        <v>7</v>
      </c>
      <c r="W2378" s="216">
        <v>8181.8571419999998</v>
      </c>
      <c r="X2378" s="215">
        <v>57273</v>
      </c>
      <c r="Y2378" s="213">
        <v>0</v>
      </c>
      <c r="Z2378" s="216">
        <v>0</v>
      </c>
      <c r="AA2378" s="215">
        <v>0</v>
      </c>
      <c r="AB2378" s="213">
        <v>5</v>
      </c>
      <c r="AC2378" s="216">
        <v>8181.4</v>
      </c>
      <c r="AD2378" s="215">
        <v>40907</v>
      </c>
      <c r="AE2378" s="213">
        <v>0</v>
      </c>
      <c r="AF2378" s="216">
        <v>0</v>
      </c>
      <c r="AG2378" s="215">
        <v>0</v>
      </c>
      <c r="AH2378" s="213">
        <v>12</v>
      </c>
      <c r="AI2378" s="214">
        <v>8181.6666660000001</v>
      </c>
      <c r="AJ2378" s="215">
        <v>98180</v>
      </c>
      <c r="AK2378" s="218">
        <v>0</v>
      </c>
      <c r="AL2378" s="214">
        <v>0</v>
      </c>
      <c r="AM2378" s="215">
        <v>0</v>
      </c>
      <c r="AN2378" s="229">
        <f t="shared" si="419"/>
        <v>0</v>
      </c>
      <c r="AO2378" s="230">
        <f t="shared" si="420"/>
        <v>0</v>
      </c>
      <c r="AP2378" s="38" t="s">
        <v>4</v>
      </c>
      <c r="AQ2378" s="38" t="str">
        <f t="shared" si="421"/>
        <v>상품</v>
      </c>
      <c r="AR2378" s="40">
        <f t="shared" si="422"/>
        <v>0</v>
      </c>
      <c r="AS2378" s="41">
        <f t="shared" si="423"/>
        <v>0</v>
      </c>
      <c r="AT2378" s="42">
        <f t="shared" si="424"/>
        <v>0</v>
      </c>
      <c r="AU2378" s="43">
        <f t="shared" si="425"/>
        <v>0</v>
      </c>
      <c r="AV2378" s="95" t="str">
        <f t="shared" si="428"/>
        <v/>
      </c>
      <c r="AW2378" s="61" t="str">
        <f t="shared" si="428"/>
        <v/>
      </c>
      <c r="AX2378" s="61" t="str">
        <f t="shared" si="428"/>
        <v/>
      </c>
      <c r="AY2378" s="61" t="str">
        <f t="shared" si="428"/>
        <v/>
      </c>
      <c r="AZ2378" s="44" t="str">
        <f t="shared" si="428"/>
        <v/>
      </c>
      <c r="BA2378" s="45"/>
      <c r="BB2378" s="97">
        <v>0</v>
      </c>
      <c r="BC2378" s="98">
        <v>0</v>
      </c>
      <c r="BD2378" s="98">
        <v>0</v>
      </c>
      <c r="BE2378" s="98">
        <v>0</v>
      </c>
      <c r="BF2378" s="98">
        <v>0</v>
      </c>
      <c r="BG2378" s="99">
        <f t="shared" si="417"/>
        <v>0</v>
      </c>
      <c r="BH2378" s="52">
        <f t="shared" si="426"/>
        <v>0</v>
      </c>
      <c r="BI2378" s="53">
        <f>IFERROR(IF(ROUND(V2378/((D2378+AK2378)/2),1)&lt;0,0,ROUND(V2378/((D2378+AK2378)/2),1)),0)</f>
        <v>1.2</v>
      </c>
      <c r="BJ2378" s="55" t="str">
        <f>IF(AK2378=0,"정상",IF(AP2378="악성","악성",IF(AND(BL2378&gt;3,BI2378&lt;0.5),"악성",IF(AND(AP2378="정상",BL2378&lt;=3),"정상",IF(BI2378&gt;1,"정상","부진")))))</f>
        <v>정상</v>
      </c>
      <c r="BK2378" s="54">
        <v>45809</v>
      </c>
      <c r="BL2378" s="52">
        <f t="shared" si="427"/>
        <v>16</v>
      </c>
    </row>
    <row r="2379" spans="1:64" ht="17.100000000000001" customHeight="1">
      <c r="A2379" s="58" t="s">
        <v>5</v>
      </c>
      <c r="B2379" s="57" t="s">
        <v>3957</v>
      </c>
      <c r="C2379" s="56" t="s">
        <v>3958</v>
      </c>
      <c r="D2379" s="213">
        <v>41</v>
      </c>
      <c r="E2379" s="214">
        <v>15454.5</v>
      </c>
      <c r="F2379" s="215">
        <v>633634</v>
      </c>
      <c r="G2379" s="213">
        <v>0</v>
      </c>
      <c r="H2379" s="216">
        <v>0</v>
      </c>
      <c r="I2379" s="215">
        <v>0</v>
      </c>
      <c r="J2379" s="213">
        <v>0</v>
      </c>
      <c r="K2379" s="216">
        <v>0</v>
      </c>
      <c r="L2379" s="215">
        <v>0</v>
      </c>
      <c r="M2379" s="213">
        <v>0</v>
      </c>
      <c r="N2379" s="216">
        <v>0</v>
      </c>
      <c r="O2379" s="215">
        <v>0</v>
      </c>
      <c r="P2379" s="213">
        <v>0</v>
      </c>
      <c r="Q2379" s="216">
        <v>0</v>
      </c>
      <c r="R2379" s="215">
        <v>0</v>
      </c>
      <c r="S2379" s="213">
        <v>0</v>
      </c>
      <c r="T2379" s="214">
        <v>0</v>
      </c>
      <c r="U2379" s="217">
        <v>0</v>
      </c>
      <c r="V2379" s="213">
        <v>30</v>
      </c>
      <c r="W2379" s="216">
        <v>15454.533332999999</v>
      </c>
      <c r="X2379" s="215">
        <v>463636</v>
      </c>
      <c r="Y2379" s="213">
        <v>0</v>
      </c>
      <c r="Z2379" s="216">
        <v>0</v>
      </c>
      <c r="AA2379" s="215">
        <v>0</v>
      </c>
      <c r="AB2379" s="213">
        <v>11</v>
      </c>
      <c r="AC2379" s="216">
        <v>15454.363636</v>
      </c>
      <c r="AD2379" s="215">
        <v>169998</v>
      </c>
      <c r="AE2379" s="213">
        <v>0</v>
      </c>
      <c r="AF2379" s="216">
        <v>0</v>
      </c>
      <c r="AG2379" s="215">
        <v>0</v>
      </c>
      <c r="AH2379" s="213">
        <v>41</v>
      </c>
      <c r="AI2379" s="214">
        <v>15454.487804</v>
      </c>
      <c r="AJ2379" s="215">
        <v>633634</v>
      </c>
      <c r="AK2379" s="218">
        <v>0</v>
      </c>
      <c r="AL2379" s="214">
        <v>0</v>
      </c>
      <c r="AM2379" s="215">
        <v>0</v>
      </c>
      <c r="AN2379" s="229">
        <f t="shared" si="419"/>
        <v>0</v>
      </c>
      <c r="AO2379" s="230">
        <f t="shared" si="420"/>
        <v>0</v>
      </c>
      <c r="AP2379" s="38" t="s">
        <v>4</v>
      </c>
      <c r="AQ2379" s="38" t="str">
        <f t="shared" si="421"/>
        <v>상품</v>
      </c>
      <c r="AR2379" s="40">
        <f t="shared" si="422"/>
        <v>0</v>
      </c>
      <c r="AS2379" s="41">
        <f t="shared" si="423"/>
        <v>0</v>
      </c>
      <c r="AT2379" s="42">
        <f t="shared" si="424"/>
        <v>0</v>
      </c>
      <c r="AU2379" s="43">
        <f t="shared" si="425"/>
        <v>0</v>
      </c>
      <c r="AV2379" s="95" t="str">
        <f t="shared" si="428"/>
        <v/>
      </c>
      <c r="AW2379" s="61" t="str">
        <f t="shared" si="428"/>
        <v/>
      </c>
      <c r="AX2379" s="61" t="str">
        <f t="shared" si="428"/>
        <v/>
      </c>
      <c r="AY2379" s="61" t="str">
        <f t="shared" si="428"/>
        <v/>
      </c>
      <c r="AZ2379" s="44" t="str">
        <f t="shared" si="428"/>
        <v/>
      </c>
      <c r="BA2379" s="45"/>
      <c r="BB2379" s="97">
        <v>0</v>
      </c>
      <c r="BC2379" s="98">
        <v>0</v>
      </c>
      <c r="BD2379" s="98">
        <v>0</v>
      </c>
      <c r="BE2379" s="98">
        <v>0</v>
      </c>
      <c r="BF2379" s="98">
        <v>0</v>
      </c>
      <c r="BG2379" s="99">
        <f t="shared" ref="BG2379:BG2442" si="429">+SUM(BB2379:BF2379)</f>
        <v>0</v>
      </c>
      <c r="BH2379" s="52">
        <f t="shared" si="426"/>
        <v>0</v>
      </c>
      <c r="BI2379" s="53">
        <f>IFERROR(IF(ROUND(V2379/((D2379+AK2379)/2),1)&lt;0,0,ROUND(V2379/((D2379+AK2379)/2),1)),0)</f>
        <v>1.5</v>
      </c>
      <c r="BJ2379" s="55" t="str">
        <f>IF(AK2379=0,"정상",IF(AP2379="악성","악성",IF(AND(BL2379&gt;3,BI2379&lt;0.5),"악성",IF(AND(AP2379="정상",BL2379&lt;=3),"정상",IF(BI2379&gt;1,"정상","부진")))))</f>
        <v>정상</v>
      </c>
      <c r="BK2379" s="54">
        <v>45809</v>
      </c>
      <c r="BL2379" s="52">
        <f t="shared" si="427"/>
        <v>16</v>
      </c>
    </row>
    <row r="2380" spans="1:64" ht="17.100000000000001" customHeight="1">
      <c r="A2380" s="58" t="s">
        <v>5</v>
      </c>
      <c r="B2380" s="57" t="s">
        <v>3959</v>
      </c>
      <c r="C2380" s="56" t="s">
        <v>3960</v>
      </c>
      <c r="D2380" s="213">
        <v>52</v>
      </c>
      <c r="E2380" s="214">
        <v>10909.035</v>
      </c>
      <c r="F2380" s="215">
        <v>567269</v>
      </c>
      <c r="G2380" s="213">
        <v>0</v>
      </c>
      <c r="H2380" s="216">
        <v>0</v>
      </c>
      <c r="I2380" s="215">
        <v>0</v>
      </c>
      <c r="J2380" s="213">
        <v>0</v>
      </c>
      <c r="K2380" s="216">
        <v>0</v>
      </c>
      <c r="L2380" s="215">
        <v>0</v>
      </c>
      <c r="M2380" s="213">
        <v>2</v>
      </c>
      <c r="N2380" s="216">
        <v>12000</v>
      </c>
      <c r="O2380" s="215">
        <v>24000</v>
      </c>
      <c r="P2380" s="213">
        <v>0</v>
      </c>
      <c r="Q2380" s="216">
        <v>0</v>
      </c>
      <c r="R2380" s="215">
        <v>0</v>
      </c>
      <c r="S2380" s="213">
        <v>2</v>
      </c>
      <c r="T2380" s="214">
        <v>12000</v>
      </c>
      <c r="U2380" s="217">
        <v>24000</v>
      </c>
      <c r="V2380" s="213">
        <v>40</v>
      </c>
      <c r="W2380" s="216">
        <v>10936.3</v>
      </c>
      <c r="X2380" s="215">
        <v>437452</v>
      </c>
      <c r="Y2380" s="213">
        <v>0</v>
      </c>
      <c r="Z2380" s="216">
        <v>0</v>
      </c>
      <c r="AA2380" s="215">
        <v>0</v>
      </c>
      <c r="AB2380" s="213">
        <v>14</v>
      </c>
      <c r="AC2380" s="216">
        <v>10986.928571</v>
      </c>
      <c r="AD2380" s="215">
        <v>153817</v>
      </c>
      <c r="AE2380" s="213">
        <v>0</v>
      </c>
      <c r="AF2380" s="216">
        <v>0</v>
      </c>
      <c r="AG2380" s="215">
        <v>0</v>
      </c>
      <c r="AH2380" s="213">
        <v>54</v>
      </c>
      <c r="AI2380" s="214">
        <v>10949.425925</v>
      </c>
      <c r="AJ2380" s="215">
        <v>591269</v>
      </c>
      <c r="AK2380" s="218">
        <v>0</v>
      </c>
      <c r="AL2380" s="214">
        <v>0</v>
      </c>
      <c r="AM2380" s="215">
        <v>0</v>
      </c>
      <c r="AN2380" s="229">
        <f t="shared" si="419"/>
        <v>0</v>
      </c>
      <c r="AO2380" s="230">
        <f t="shared" si="420"/>
        <v>0</v>
      </c>
      <c r="AP2380" s="38" t="s">
        <v>4</v>
      </c>
      <c r="AQ2380" s="38" t="str">
        <f t="shared" si="421"/>
        <v>상품</v>
      </c>
      <c r="AR2380" s="40">
        <f t="shared" si="422"/>
        <v>0</v>
      </c>
      <c r="AS2380" s="41">
        <f t="shared" si="423"/>
        <v>0</v>
      </c>
      <c r="AT2380" s="42">
        <f t="shared" si="424"/>
        <v>0</v>
      </c>
      <c r="AU2380" s="43">
        <f t="shared" si="425"/>
        <v>0</v>
      </c>
      <c r="AV2380" s="95" t="str">
        <f t="shared" si="428"/>
        <v/>
      </c>
      <c r="AW2380" s="61" t="str">
        <f t="shared" si="428"/>
        <v/>
      </c>
      <c r="AX2380" s="61" t="str">
        <f t="shared" si="428"/>
        <v/>
      </c>
      <c r="AY2380" s="61" t="str">
        <f t="shared" si="428"/>
        <v/>
      </c>
      <c r="AZ2380" s="44" t="str">
        <f t="shared" si="428"/>
        <v/>
      </c>
      <c r="BA2380" s="45"/>
      <c r="BB2380" s="97">
        <v>0</v>
      </c>
      <c r="BC2380" s="98">
        <v>0</v>
      </c>
      <c r="BD2380" s="98">
        <v>0</v>
      </c>
      <c r="BE2380" s="98">
        <v>0</v>
      </c>
      <c r="BF2380" s="98">
        <v>0</v>
      </c>
      <c r="BG2380" s="99">
        <f t="shared" si="429"/>
        <v>0</v>
      </c>
      <c r="BH2380" s="52">
        <f t="shared" si="426"/>
        <v>0</v>
      </c>
      <c r="BI2380" s="53">
        <f>IFERROR(IF(ROUND(V2380/((D2380+AK2380)/2),1)&lt;0,0,ROUND(V2380/((D2380+AK2380)/2),1)),0)</f>
        <v>1.5</v>
      </c>
      <c r="BJ2380" s="55" t="str">
        <f>IF(AK2380=0,"정상",IF(AP2380="악성","악성",IF(AND(BL2380&gt;3,BI2380&lt;0.5),"악성",IF(AND(AP2380="정상",BL2380&lt;=3),"정상",IF(BI2380&gt;1,"정상","부진")))))</f>
        <v>정상</v>
      </c>
      <c r="BK2380" s="54">
        <v>45809</v>
      </c>
      <c r="BL2380" s="52">
        <f t="shared" si="427"/>
        <v>16</v>
      </c>
    </row>
    <row r="2381" spans="1:64" ht="17.100000000000001" customHeight="1">
      <c r="A2381" s="58" t="s">
        <v>5</v>
      </c>
      <c r="B2381" s="57" t="s">
        <v>3961</v>
      </c>
      <c r="C2381" s="56" t="s">
        <v>3962</v>
      </c>
      <c r="D2381" s="213">
        <v>71</v>
      </c>
      <c r="E2381" s="214">
        <v>22727.239399999999</v>
      </c>
      <c r="F2381" s="215">
        <v>1613634</v>
      </c>
      <c r="G2381" s="213">
        <v>0</v>
      </c>
      <c r="H2381" s="216">
        <v>0</v>
      </c>
      <c r="I2381" s="215">
        <v>0</v>
      </c>
      <c r="J2381" s="213">
        <v>0</v>
      </c>
      <c r="K2381" s="216">
        <v>0</v>
      </c>
      <c r="L2381" s="215">
        <v>0</v>
      </c>
      <c r="M2381" s="213">
        <v>0</v>
      </c>
      <c r="N2381" s="216">
        <v>0</v>
      </c>
      <c r="O2381" s="215">
        <v>0</v>
      </c>
      <c r="P2381" s="213">
        <v>0</v>
      </c>
      <c r="Q2381" s="216">
        <v>0</v>
      </c>
      <c r="R2381" s="215">
        <v>0</v>
      </c>
      <c r="S2381" s="213">
        <v>0</v>
      </c>
      <c r="T2381" s="214">
        <v>0</v>
      </c>
      <c r="U2381" s="217">
        <v>0</v>
      </c>
      <c r="V2381" s="213">
        <v>23</v>
      </c>
      <c r="W2381" s="216">
        <v>22727.347826000001</v>
      </c>
      <c r="X2381" s="215">
        <v>522729</v>
      </c>
      <c r="Y2381" s="213">
        <v>0</v>
      </c>
      <c r="Z2381" s="216">
        <v>0</v>
      </c>
      <c r="AA2381" s="215">
        <v>0</v>
      </c>
      <c r="AB2381" s="213">
        <v>1</v>
      </c>
      <c r="AC2381" s="216">
        <v>22728</v>
      </c>
      <c r="AD2381" s="215">
        <v>22728</v>
      </c>
      <c r="AE2381" s="213">
        <v>0</v>
      </c>
      <c r="AF2381" s="216">
        <v>0</v>
      </c>
      <c r="AG2381" s="215">
        <v>0</v>
      </c>
      <c r="AH2381" s="213">
        <v>24</v>
      </c>
      <c r="AI2381" s="214">
        <v>22727.375</v>
      </c>
      <c r="AJ2381" s="215">
        <v>545457</v>
      </c>
      <c r="AK2381" s="218">
        <v>47</v>
      </c>
      <c r="AL2381" s="214">
        <v>22727.1914</v>
      </c>
      <c r="AM2381" s="215">
        <v>1068177</v>
      </c>
      <c r="AN2381" s="229">
        <f t="shared" si="419"/>
        <v>3.8977442387183283E-4</v>
      </c>
      <c r="AO2381" s="230">
        <f t="shared" si="420"/>
        <v>0.6619718309859155</v>
      </c>
      <c r="AP2381" s="38" t="s">
        <v>4</v>
      </c>
      <c r="AQ2381" s="38" t="str">
        <f t="shared" si="421"/>
        <v>상품</v>
      </c>
      <c r="AR2381" s="40">
        <f t="shared" si="422"/>
        <v>0</v>
      </c>
      <c r="AS2381" s="41">
        <f t="shared" si="423"/>
        <v>1068177</v>
      </c>
      <c r="AT2381" s="42">
        <f t="shared" si="424"/>
        <v>0</v>
      </c>
      <c r="AU2381" s="43">
        <f t="shared" si="425"/>
        <v>1068177</v>
      </c>
      <c r="AV2381" s="95">
        <f t="shared" si="428"/>
        <v>1068177.9957999999</v>
      </c>
      <c r="AW2381" s="61" t="str">
        <f t="shared" si="428"/>
        <v/>
      </c>
      <c r="AX2381" s="61" t="str">
        <f t="shared" si="428"/>
        <v/>
      </c>
      <c r="AY2381" s="61" t="str">
        <f t="shared" si="428"/>
        <v/>
      </c>
      <c r="AZ2381" s="44" t="str">
        <f t="shared" si="428"/>
        <v/>
      </c>
      <c r="BA2381" s="45"/>
      <c r="BB2381" s="97">
        <v>47</v>
      </c>
      <c r="BC2381" s="98">
        <v>0</v>
      </c>
      <c r="BD2381" s="98">
        <v>0</v>
      </c>
      <c r="BE2381" s="98">
        <v>0</v>
      </c>
      <c r="BF2381" s="98">
        <v>0</v>
      </c>
      <c r="BG2381" s="99">
        <f t="shared" si="429"/>
        <v>47</v>
      </c>
      <c r="BH2381" s="52">
        <f t="shared" si="426"/>
        <v>0</v>
      </c>
      <c r="BI2381" s="53">
        <f>IFERROR(IF(ROUND(V2381/((D2381+AK2381)/2),1)&lt;0,0,ROUND(V2381/((D2381+AK2381)/2),1)),0)</f>
        <v>0.4</v>
      </c>
      <c r="BJ2381" s="55" t="str">
        <f>IF(AK2381=0,"정상",IF(AP2381="악성","악성",IF(AND(BL2381&gt;3,BI2381&lt;0.5),"악성",IF(AND(AP2381="정상",BL2381&lt;=3),"정상",IF(BI2381&gt;1,"정상","부진")))))</f>
        <v>악성</v>
      </c>
      <c r="BK2381" s="54">
        <v>45809</v>
      </c>
      <c r="BL2381" s="52">
        <f t="shared" si="427"/>
        <v>16</v>
      </c>
    </row>
    <row r="2382" spans="1:64" ht="17.100000000000001" customHeight="1">
      <c r="A2382" s="58" t="s">
        <v>5</v>
      </c>
      <c r="B2382" s="57" t="s">
        <v>3963</v>
      </c>
      <c r="C2382" s="56" t="s">
        <v>3964</v>
      </c>
      <c r="D2382" s="213">
        <v>67</v>
      </c>
      <c r="E2382" s="214">
        <v>21818.1126</v>
      </c>
      <c r="F2382" s="215">
        <v>1461813</v>
      </c>
      <c r="G2382" s="213">
        <v>0</v>
      </c>
      <c r="H2382" s="216">
        <v>0</v>
      </c>
      <c r="I2382" s="215">
        <v>0</v>
      </c>
      <c r="J2382" s="213">
        <v>0</v>
      </c>
      <c r="K2382" s="216">
        <v>0</v>
      </c>
      <c r="L2382" s="215">
        <v>0</v>
      </c>
      <c r="M2382" s="213">
        <v>0</v>
      </c>
      <c r="N2382" s="216">
        <v>0</v>
      </c>
      <c r="O2382" s="215">
        <v>0</v>
      </c>
      <c r="P2382" s="213">
        <v>0</v>
      </c>
      <c r="Q2382" s="216">
        <v>0</v>
      </c>
      <c r="R2382" s="215">
        <v>0</v>
      </c>
      <c r="S2382" s="213">
        <v>0</v>
      </c>
      <c r="T2382" s="214">
        <v>0</v>
      </c>
      <c r="U2382" s="217">
        <v>0</v>
      </c>
      <c r="V2382" s="213">
        <v>16</v>
      </c>
      <c r="W2382" s="216">
        <v>21818.3125</v>
      </c>
      <c r="X2382" s="215">
        <v>349093</v>
      </c>
      <c r="Y2382" s="213">
        <v>0</v>
      </c>
      <c r="Z2382" s="216">
        <v>0</v>
      </c>
      <c r="AA2382" s="215">
        <v>0</v>
      </c>
      <c r="AB2382" s="213">
        <v>4</v>
      </c>
      <c r="AC2382" s="216">
        <v>21818.5</v>
      </c>
      <c r="AD2382" s="215">
        <v>87274</v>
      </c>
      <c r="AE2382" s="213">
        <v>0</v>
      </c>
      <c r="AF2382" s="216">
        <v>0</v>
      </c>
      <c r="AG2382" s="215">
        <v>0</v>
      </c>
      <c r="AH2382" s="213">
        <v>20</v>
      </c>
      <c r="AI2382" s="214">
        <v>21818.35</v>
      </c>
      <c r="AJ2382" s="215">
        <v>436367</v>
      </c>
      <c r="AK2382" s="218">
        <v>47</v>
      </c>
      <c r="AL2382" s="214">
        <v>21818.021199999999</v>
      </c>
      <c r="AM2382" s="215">
        <v>1025446</v>
      </c>
      <c r="AN2382" s="229">
        <f t="shared" si="419"/>
        <v>3.7418201652130264E-4</v>
      </c>
      <c r="AO2382" s="230">
        <f t="shared" si="420"/>
        <v>0.70149253731343286</v>
      </c>
      <c r="AP2382" s="38" t="s">
        <v>4</v>
      </c>
      <c r="AQ2382" s="38" t="str">
        <f t="shared" si="421"/>
        <v>상품</v>
      </c>
      <c r="AR2382" s="40">
        <f t="shared" si="422"/>
        <v>0</v>
      </c>
      <c r="AS2382" s="41">
        <f t="shared" si="423"/>
        <v>1025446</v>
      </c>
      <c r="AT2382" s="42">
        <f t="shared" si="424"/>
        <v>0</v>
      </c>
      <c r="AU2382" s="43">
        <f t="shared" si="425"/>
        <v>1025446</v>
      </c>
      <c r="AV2382" s="95">
        <f t="shared" si="428"/>
        <v>1025446.9963999999</v>
      </c>
      <c r="AW2382" s="61" t="str">
        <f t="shared" si="428"/>
        <v/>
      </c>
      <c r="AX2382" s="61" t="str">
        <f t="shared" si="428"/>
        <v/>
      </c>
      <c r="AY2382" s="61" t="str">
        <f t="shared" si="428"/>
        <v/>
      </c>
      <c r="AZ2382" s="44" t="str">
        <f t="shared" si="428"/>
        <v/>
      </c>
      <c r="BA2382" s="45"/>
      <c r="BB2382" s="97">
        <v>47</v>
      </c>
      <c r="BC2382" s="98">
        <v>0</v>
      </c>
      <c r="BD2382" s="98">
        <v>0</v>
      </c>
      <c r="BE2382" s="98">
        <v>0</v>
      </c>
      <c r="BF2382" s="98">
        <v>0</v>
      </c>
      <c r="BG2382" s="99">
        <f t="shared" si="429"/>
        <v>47</v>
      </c>
      <c r="BH2382" s="52">
        <f t="shared" si="426"/>
        <v>0</v>
      </c>
      <c r="BI2382" s="53">
        <f>IFERROR(IF(ROUND(V2382/((D2382+AK2382)/2),1)&lt;0,0,ROUND(V2382/((D2382+AK2382)/2),1)),0)</f>
        <v>0.3</v>
      </c>
      <c r="BJ2382" s="55" t="str">
        <f>IF(AK2382=0,"정상",IF(AP2382="악성","악성",IF(AND(BL2382&gt;3,BI2382&lt;0.5),"악성",IF(AND(AP2382="정상",BL2382&lt;=3),"정상",IF(BI2382&gt;1,"정상","부진")))))</f>
        <v>악성</v>
      </c>
      <c r="BK2382" s="54">
        <v>45809</v>
      </c>
      <c r="BL2382" s="52">
        <f t="shared" si="427"/>
        <v>16</v>
      </c>
    </row>
    <row r="2383" spans="1:64" ht="17.100000000000001" customHeight="1">
      <c r="A2383" s="58" t="s">
        <v>5</v>
      </c>
      <c r="B2383" s="57" t="s">
        <v>4059</v>
      </c>
      <c r="C2383" s="56" t="s">
        <v>4060</v>
      </c>
      <c r="D2383" s="213">
        <v>438</v>
      </c>
      <c r="E2383" s="214">
        <v>12510.1785</v>
      </c>
      <c r="F2383" s="215">
        <v>5479458</v>
      </c>
      <c r="G2383" s="213">
        <v>0</v>
      </c>
      <c r="H2383" s="216">
        <v>0</v>
      </c>
      <c r="I2383" s="215">
        <v>0</v>
      </c>
      <c r="J2383" s="213">
        <v>0</v>
      </c>
      <c r="K2383" s="216">
        <v>0</v>
      </c>
      <c r="L2383" s="215">
        <v>0</v>
      </c>
      <c r="M2383" s="213">
        <v>0</v>
      </c>
      <c r="N2383" s="216">
        <v>0</v>
      </c>
      <c r="O2383" s="215">
        <v>0</v>
      </c>
      <c r="P2383" s="213">
        <v>0</v>
      </c>
      <c r="Q2383" s="216">
        <v>0</v>
      </c>
      <c r="R2383" s="215">
        <v>0</v>
      </c>
      <c r="S2383" s="213">
        <v>0</v>
      </c>
      <c r="T2383" s="214">
        <v>0</v>
      </c>
      <c r="U2383" s="217">
        <v>0</v>
      </c>
      <c r="V2383" s="213">
        <v>80</v>
      </c>
      <c r="W2383" s="216">
        <v>12510.2125</v>
      </c>
      <c r="X2383" s="215">
        <v>1000817</v>
      </c>
      <c r="Y2383" s="213">
        <v>0</v>
      </c>
      <c r="Z2383" s="216">
        <v>0</v>
      </c>
      <c r="AA2383" s="215">
        <v>0</v>
      </c>
      <c r="AB2383" s="213">
        <v>24</v>
      </c>
      <c r="AC2383" s="216">
        <v>12510.25</v>
      </c>
      <c r="AD2383" s="215">
        <v>300246</v>
      </c>
      <c r="AE2383" s="213">
        <v>0</v>
      </c>
      <c r="AF2383" s="216">
        <v>0</v>
      </c>
      <c r="AG2383" s="215">
        <v>0</v>
      </c>
      <c r="AH2383" s="213">
        <v>104</v>
      </c>
      <c r="AI2383" s="214">
        <v>12510.221153</v>
      </c>
      <c r="AJ2383" s="215">
        <v>1301063</v>
      </c>
      <c r="AK2383" s="218">
        <v>334</v>
      </c>
      <c r="AL2383" s="214">
        <v>12510.1646</v>
      </c>
      <c r="AM2383" s="215">
        <v>4178395</v>
      </c>
      <c r="AN2383" s="229">
        <f t="shared" si="419"/>
        <v>1.5246831787559057E-3</v>
      </c>
      <c r="AO2383" s="230">
        <f t="shared" si="420"/>
        <v>0.76255707762557079</v>
      </c>
      <c r="AP2383" s="38" t="s">
        <v>4</v>
      </c>
      <c r="AQ2383" s="38" t="str">
        <f t="shared" si="421"/>
        <v>상품</v>
      </c>
      <c r="AR2383" s="40">
        <f t="shared" si="422"/>
        <v>0</v>
      </c>
      <c r="AS2383" s="41">
        <f t="shared" si="423"/>
        <v>4178395</v>
      </c>
      <c r="AT2383" s="42">
        <f t="shared" si="424"/>
        <v>0</v>
      </c>
      <c r="AU2383" s="43">
        <f t="shared" si="425"/>
        <v>4178395</v>
      </c>
      <c r="AV2383" s="95">
        <f t="shared" si="428"/>
        <v>4178394.9764</v>
      </c>
      <c r="AW2383" s="61" t="str">
        <f t="shared" si="428"/>
        <v/>
      </c>
      <c r="AX2383" s="61" t="str">
        <f t="shared" si="428"/>
        <v/>
      </c>
      <c r="AY2383" s="61" t="str">
        <f t="shared" si="428"/>
        <v/>
      </c>
      <c r="AZ2383" s="44" t="str">
        <f t="shared" si="428"/>
        <v/>
      </c>
      <c r="BA2383" s="45"/>
      <c r="BB2383" s="97">
        <v>334</v>
      </c>
      <c r="BC2383" s="98">
        <v>0</v>
      </c>
      <c r="BD2383" s="98">
        <v>0</v>
      </c>
      <c r="BE2383" s="98">
        <v>0</v>
      </c>
      <c r="BF2383" s="98">
        <v>0</v>
      </c>
      <c r="BG2383" s="99">
        <f t="shared" si="429"/>
        <v>334</v>
      </c>
      <c r="BH2383" s="52">
        <f t="shared" si="426"/>
        <v>0</v>
      </c>
      <c r="BI2383" s="53">
        <f>IFERROR(IF(ROUND(V2383/((D2383+AK2383)/2),1)&lt;0,0,ROUND(V2383/((D2383+AK2383)/2),1)),0)</f>
        <v>0.2</v>
      </c>
      <c r="BJ2383" s="55" t="str">
        <f>IF(AK2383=0,"정상",IF(AP2383="악성","악성",IF(AND(BL2383&gt;3,BI2383&lt;0.5),"악성",IF(AND(AP2383="정상",BL2383&lt;=3),"정상",IF(BI2383&gt;1,"정상","부진")))))</f>
        <v>악성</v>
      </c>
      <c r="BK2383" s="54">
        <v>45809</v>
      </c>
      <c r="BL2383" s="52">
        <f t="shared" si="427"/>
        <v>16</v>
      </c>
    </row>
    <row r="2384" spans="1:64" ht="17.100000000000001" customHeight="1">
      <c r="A2384" s="58" t="s">
        <v>5</v>
      </c>
      <c r="B2384" s="57" t="s">
        <v>4061</v>
      </c>
      <c r="C2384" s="56" t="s">
        <v>4062</v>
      </c>
      <c r="D2384" s="213">
        <v>202</v>
      </c>
      <c r="E2384" s="214">
        <v>12227.2621</v>
      </c>
      <c r="F2384" s="215">
        <v>2469906</v>
      </c>
      <c r="G2384" s="213">
        <v>0</v>
      </c>
      <c r="H2384" s="216">
        <v>0</v>
      </c>
      <c r="I2384" s="215">
        <v>0</v>
      </c>
      <c r="J2384" s="213">
        <v>0</v>
      </c>
      <c r="K2384" s="216">
        <v>0</v>
      </c>
      <c r="L2384" s="215">
        <v>0</v>
      </c>
      <c r="M2384" s="213">
        <v>2</v>
      </c>
      <c r="N2384" s="216">
        <v>13450</v>
      </c>
      <c r="O2384" s="215">
        <v>26900</v>
      </c>
      <c r="P2384" s="213">
        <v>0</v>
      </c>
      <c r="Q2384" s="216">
        <v>0</v>
      </c>
      <c r="R2384" s="215">
        <v>0</v>
      </c>
      <c r="S2384" s="213">
        <v>2</v>
      </c>
      <c r="T2384" s="214">
        <v>13450</v>
      </c>
      <c r="U2384" s="217">
        <v>26900</v>
      </c>
      <c r="V2384" s="213">
        <v>11</v>
      </c>
      <c r="W2384" s="216">
        <v>12238.909089999999</v>
      </c>
      <c r="X2384" s="215">
        <v>134628</v>
      </c>
      <c r="Y2384" s="213">
        <v>0</v>
      </c>
      <c r="Z2384" s="216">
        <v>0</v>
      </c>
      <c r="AA2384" s="215">
        <v>0</v>
      </c>
      <c r="AB2384" s="213">
        <v>10</v>
      </c>
      <c r="AC2384" s="216">
        <v>12228.6</v>
      </c>
      <c r="AD2384" s="215">
        <v>122286</v>
      </c>
      <c r="AE2384" s="213">
        <v>0</v>
      </c>
      <c r="AF2384" s="216">
        <v>0</v>
      </c>
      <c r="AG2384" s="215">
        <v>0</v>
      </c>
      <c r="AH2384" s="213">
        <v>21</v>
      </c>
      <c r="AI2384" s="214">
        <v>12234</v>
      </c>
      <c r="AJ2384" s="215">
        <v>256914</v>
      </c>
      <c r="AK2384" s="218">
        <v>183</v>
      </c>
      <c r="AL2384" s="214">
        <v>12239.8469</v>
      </c>
      <c r="AM2384" s="215">
        <v>2239892</v>
      </c>
      <c r="AN2384" s="229">
        <f t="shared" si="419"/>
        <v>8.1732953792782229E-4</v>
      </c>
      <c r="AO2384" s="230">
        <f t="shared" si="420"/>
        <v>0.8970588235294118</v>
      </c>
      <c r="AP2384" s="38" t="s">
        <v>4</v>
      </c>
      <c r="AQ2384" s="38" t="str">
        <f t="shared" si="421"/>
        <v>상품</v>
      </c>
      <c r="AR2384" s="40">
        <f t="shared" si="422"/>
        <v>0</v>
      </c>
      <c r="AS2384" s="41">
        <f t="shared" si="423"/>
        <v>2239892</v>
      </c>
      <c r="AT2384" s="42">
        <f t="shared" si="424"/>
        <v>0</v>
      </c>
      <c r="AU2384" s="43">
        <f t="shared" si="425"/>
        <v>2239892</v>
      </c>
      <c r="AV2384" s="95">
        <f t="shared" si="428"/>
        <v>2239891.9827000001</v>
      </c>
      <c r="AW2384" s="61" t="str">
        <f t="shared" si="428"/>
        <v/>
      </c>
      <c r="AX2384" s="61" t="str">
        <f t="shared" si="428"/>
        <v/>
      </c>
      <c r="AY2384" s="61" t="str">
        <f t="shared" si="428"/>
        <v/>
      </c>
      <c r="AZ2384" s="44" t="str">
        <f t="shared" si="428"/>
        <v/>
      </c>
      <c r="BA2384" s="45"/>
      <c r="BB2384" s="97">
        <v>183</v>
      </c>
      <c r="BC2384" s="98">
        <v>0</v>
      </c>
      <c r="BD2384" s="98">
        <v>0</v>
      </c>
      <c r="BE2384" s="98">
        <v>0</v>
      </c>
      <c r="BF2384" s="98">
        <v>0</v>
      </c>
      <c r="BG2384" s="99">
        <f t="shared" si="429"/>
        <v>183</v>
      </c>
      <c r="BH2384" s="52">
        <f t="shared" si="426"/>
        <v>0</v>
      </c>
      <c r="BI2384" s="53">
        <f>IFERROR(IF(ROUND(V2384/((D2384+AK2384)/2),1)&lt;0,0,ROUND(V2384/((D2384+AK2384)/2),1)),0)</f>
        <v>0.1</v>
      </c>
      <c r="BJ2384" s="55" t="str">
        <f>IF(AK2384=0,"정상",IF(AP2384="악성","악성",IF(AND(BL2384&gt;3,BI2384&lt;0.5),"악성",IF(AND(AP2384="정상",BL2384&lt;=3),"정상",IF(BI2384&gt;1,"정상","부진")))))</f>
        <v>악성</v>
      </c>
      <c r="BK2384" s="54">
        <v>45809</v>
      </c>
      <c r="BL2384" s="52">
        <f t="shared" si="427"/>
        <v>16</v>
      </c>
    </row>
    <row r="2385" spans="1:64" ht="17.100000000000001" customHeight="1">
      <c r="A2385" s="58" t="s">
        <v>5</v>
      </c>
      <c r="B2385" s="57" t="s">
        <v>4063</v>
      </c>
      <c r="C2385" s="56" t="s">
        <v>4064</v>
      </c>
      <c r="D2385" s="213">
        <v>50</v>
      </c>
      <c r="E2385" s="214">
        <v>17045.4313</v>
      </c>
      <c r="F2385" s="215">
        <v>852271</v>
      </c>
      <c r="G2385" s="213">
        <v>0</v>
      </c>
      <c r="H2385" s="216">
        <v>0</v>
      </c>
      <c r="I2385" s="215">
        <v>0</v>
      </c>
      <c r="J2385" s="213">
        <v>0</v>
      </c>
      <c r="K2385" s="216">
        <v>0</v>
      </c>
      <c r="L2385" s="215">
        <v>0</v>
      </c>
      <c r="M2385" s="213">
        <v>0</v>
      </c>
      <c r="N2385" s="216">
        <v>0</v>
      </c>
      <c r="O2385" s="215">
        <v>0</v>
      </c>
      <c r="P2385" s="213">
        <v>0</v>
      </c>
      <c r="Q2385" s="216">
        <v>0</v>
      </c>
      <c r="R2385" s="215">
        <v>0</v>
      </c>
      <c r="S2385" s="213">
        <v>0</v>
      </c>
      <c r="T2385" s="214">
        <v>0</v>
      </c>
      <c r="U2385" s="217">
        <v>0</v>
      </c>
      <c r="V2385" s="213">
        <v>6</v>
      </c>
      <c r="W2385" s="216">
        <v>17045.666666000001</v>
      </c>
      <c r="X2385" s="215">
        <v>102274</v>
      </c>
      <c r="Y2385" s="213">
        <v>0</v>
      </c>
      <c r="Z2385" s="216">
        <v>0</v>
      </c>
      <c r="AA2385" s="215">
        <v>0</v>
      </c>
      <c r="AB2385" s="213">
        <v>2</v>
      </c>
      <c r="AC2385" s="216">
        <v>17045.5</v>
      </c>
      <c r="AD2385" s="215">
        <v>34091</v>
      </c>
      <c r="AE2385" s="213">
        <v>0</v>
      </c>
      <c r="AF2385" s="216">
        <v>0</v>
      </c>
      <c r="AG2385" s="215">
        <v>0</v>
      </c>
      <c r="AH2385" s="213">
        <v>8</v>
      </c>
      <c r="AI2385" s="214">
        <v>17045.625</v>
      </c>
      <c r="AJ2385" s="215">
        <v>136365</v>
      </c>
      <c r="AK2385" s="218">
        <v>42</v>
      </c>
      <c r="AL2385" s="214">
        <v>17045.3809</v>
      </c>
      <c r="AM2385" s="215">
        <v>715906</v>
      </c>
      <c r="AN2385" s="229">
        <f t="shared" si="419"/>
        <v>2.6123184518706954E-4</v>
      </c>
      <c r="AO2385" s="230">
        <f t="shared" si="420"/>
        <v>0.84</v>
      </c>
      <c r="AP2385" s="38" t="s">
        <v>4</v>
      </c>
      <c r="AQ2385" s="38" t="str">
        <f t="shared" si="421"/>
        <v>상품</v>
      </c>
      <c r="AR2385" s="40">
        <f t="shared" si="422"/>
        <v>0</v>
      </c>
      <c r="AS2385" s="41">
        <f t="shared" si="423"/>
        <v>715906</v>
      </c>
      <c r="AT2385" s="42">
        <f t="shared" si="424"/>
        <v>0</v>
      </c>
      <c r="AU2385" s="43">
        <f t="shared" si="425"/>
        <v>715906</v>
      </c>
      <c r="AV2385" s="95">
        <f t="shared" si="428"/>
        <v>715905.99780000001</v>
      </c>
      <c r="AW2385" s="61" t="str">
        <f t="shared" si="428"/>
        <v/>
      </c>
      <c r="AX2385" s="61" t="str">
        <f t="shared" si="428"/>
        <v/>
      </c>
      <c r="AY2385" s="61" t="str">
        <f t="shared" si="428"/>
        <v/>
      </c>
      <c r="AZ2385" s="44" t="str">
        <f t="shared" si="428"/>
        <v/>
      </c>
      <c r="BA2385" s="45"/>
      <c r="BB2385" s="97">
        <v>42</v>
      </c>
      <c r="BC2385" s="98">
        <v>0</v>
      </c>
      <c r="BD2385" s="98">
        <v>0</v>
      </c>
      <c r="BE2385" s="98">
        <v>0</v>
      </c>
      <c r="BF2385" s="98">
        <v>0</v>
      </c>
      <c r="BG2385" s="99">
        <f t="shared" si="429"/>
        <v>42</v>
      </c>
      <c r="BH2385" s="52">
        <f t="shared" si="426"/>
        <v>0</v>
      </c>
      <c r="BI2385" s="53">
        <f>IFERROR(IF(ROUND(V2385/((D2385+AK2385)/2),1)&lt;0,0,ROUND(V2385/((D2385+AK2385)/2),1)),0)</f>
        <v>0.1</v>
      </c>
      <c r="BJ2385" s="55" t="str">
        <f>IF(AK2385=0,"정상",IF(AP2385="악성","악성",IF(AND(BL2385&gt;3,BI2385&lt;0.5),"악성",IF(AND(AP2385="정상",BL2385&lt;=3),"정상",IF(BI2385&gt;1,"정상","부진")))))</f>
        <v>악성</v>
      </c>
      <c r="BK2385" s="54">
        <v>45809</v>
      </c>
      <c r="BL2385" s="52">
        <f t="shared" si="427"/>
        <v>16</v>
      </c>
    </row>
    <row r="2386" spans="1:64" ht="17.100000000000001" customHeight="1">
      <c r="A2386" s="58" t="s">
        <v>5</v>
      </c>
      <c r="B2386" s="57" t="s">
        <v>4065</v>
      </c>
      <c r="C2386" s="56" t="s">
        <v>4066</v>
      </c>
      <c r="D2386" s="213">
        <v>18</v>
      </c>
      <c r="E2386" s="214">
        <v>4866</v>
      </c>
      <c r="F2386" s="215">
        <v>87588</v>
      </c>
      <c r="G2386" s="213">
        <v>0</v>
      </c>
      <c r="H2386" s="216">
        <v>0</v>
      </c>
      <c r="I2386" s="215">
        <v>0</v>
      </c>
      <c r="J2386" s="213">
        <v>0</v>
      </c>
      <c r="K2386" s="216">
        <v>0</v>
      </c>
      <c r="L2386" s="215">
        <v>0</v>
      </c>
      <c r="M2386" s="213">
        <v>0</v>
      </c>
      <c r="N2386" s="216">
        <v>0</v>
      </c>
      <c r="O2386" s="215">
        <v>0</v>
      </c>
      <c r="P2386" s="213">
        <v>0</v>
      </c>
      <c r="Q2386" s="216">
        <v>0</v>
      </c>
      <c r="R2386" s="215">
        <v>0</v>
      </c>
      <c r="S2386" s="213">
        <v>0</v>
      </c>
      <c r="T2386" s="214">
        <v>0</v>
      </c>
      <c r="U2386" s="217">
        <v>0</v>
      </c>
      <c r="V2386" s="213">
        <v>16</v>
      </c>
      <c r="W2386" s="216">
        <v>4866</v>
      </c>
      <c r="X2386" s="215">
        <v>77856</v>
      </c>
      <c r="Y2386" s="213">
        <v>0</v>
      </c>
      <c r="Z2386" s="216">
        <v>0</v>
      </c>
      <c r="AA2386" s="215">
        <v>0</v>
      </c>
      <c r="AB2386" s="213">
        <v>2</v>
      </c>
      <c r="AC2386" s="216">
        <v>4866</v>
      </c>
      <c r="AD2386" s="215">
        <v>9732</v>
      </c>
      <c r="AE2386" s="213">
        <v>0</v>
      </c>
      <c r="AF2386" s="216">
        <v>0</v>
      </c>
      <c r="AG2386" s="215">
        <v>0</v>
      </c>
      <c r="AH2386" s="213">
        <v>18</v>
      </c>
      <c r="AI2386" s="214">
        <v>4866</v>
      </c>
      <c r="AJ2386" s="215">
        <v>87588</v>
      </c>
      <c r="AK2386" s="218">
        <v>0</v>
      </c>
      <c r="AL2386" s="214">
        <v>0</v>
      </c>
      <c r="AM2386" s="215">
        <v>0</v>
      </c>
      <c r="AN2386" s="229">
        <f t="shared" si="419"/>
        <v>0</v>
      </c>
      <c r="AO2386" s="230">
        <f t="shared" si="420"/>
        <v>0</v>
      </c>
      <c r="AP2386" s="38" t="s">
        <v>4</v>
      </c>
      <c r="AQ2386" s="38" t="str">
        <f t="shared" si="421"/>
        <v>상품</v>
      </c>
      <c r="AR2386" s="40">
        <f t="shared" si="422"/>
        <v>0</v>
      </c>
      <c r="AS2386" s="41">
        <f t="shared" si="423"/>
        <v>0</v>
      </c>
      <c r="AT2386" s="42">
        <f t="shared" si="424"/>
        <v>0</v>
      </c>
      <c r="AU2386" s="43">
        <f t="shared" si="425"/>
        <v>0</v>
      </c>
      <c r="AV2386" s="95" t="str">
        <f t="shared" si="428"/>
        <v/>
      </c>
      <c r="AW2386" s="61" t="str">
        <f t="shared" si="428"/>
        <v/>
      </c>
      <c r="AX2386" s="61" t="str">
        <f t="shared" si="428"/>
        <v/>
      </c>
      <c r="AY2386" s="61" t="str">
        <f t="shared" si="428"/>
        <v/>
      </c>
      <c r="AZ2386" s="44" t="str">
        <f t="shared" si="428"/>
        <v/>
      </c>
      <c r="BA2386" s="45"/>
      <c r="BB2386" s="97">
        <v>0</v>
      </c>
      <c r="BC2386" s="98">
        <v>0</v>
      </c>
      <c r="BD2386" s="98">
        <v>0</v>
      </c>
      <c r="BE2386" s="98">
        <v>0</v>
      </c>
      <c r="BF2386" s="98">
        <v>0</v>
      </c>
      <c r="BG2386" s="99">
        <f t="shared" si="429"/>
        <v>0</v>
      </c>
      <c r="BH2386" s="52">
        <f t="shared" si="426"/>
        <v>0</v>
      </c>
      <c r="BI2386" s="53">
        <f>IFERROR(IF(ROUND(V2386/((D2386+AK2386)/2),1)&lt;0,0,ROUND(V2386/((D2386+AK2386)/2),1)),0)</f>
        <v>1.8</v>
      </c>
      <c r="BJ2386" s="55" t="str">
        <f>IF(AK2386=0,"정상",IF(AP2386="악성","악성",IF(AND(BL2386&gt;3,BI2386&lt;0.5),"악성",IF(AND(AP2386="정상",BL2386&lt;=3),"정상",IF(BI2386&gt;1,"정상","부진")))))</f>
        <v>정상</v>
      </c>
      <c r="BK2386" s="54">
        <v>45809</v>
      </c>
      <c r="BL2386" s="52">
        <f t="shared" si="427"/>
        <v>16</v>
      </c>
    </row>
    <row r="2387" spans="1:64" ht="17.100000000000001" customHeight="1">
      <c r="A2387" s="58" t="s">
        <v>5</v>
      </c>
      <c r="B2387" s="57" t="s">
        <v>4067</v>
      </c>
      <c r="C2387" s="56" t="s">
        <v>4068</v>
      </c>
      <c r="D2387" s="213">
        <v>74</v>
      </c>
      <c r="E2387" s="214">
        <v>4654.5227000000004</v>
      </c>
      <c r="F2387" s="215">
        <v>344434</v>
      </c>
      <c r="G2387" s="213">
        <v>0</v>
      </c>
      <c r="H2387" s="216">
        <v>0</v>
      </c>
      <c r="I2387" s="215">
        <v>0</v>
      </c>
      <c r="J2387" s="213">
        <v>0</v>
      </c>
      <c r="K2387" s="216">
        <v>0</v>
      </c>
      <c r="L2387" s="215">
        <v>0</v>
      </c>
      <c r="M2387" s="213">
        <v>10</v>
      </c>
      <c r="N2387" s="216">
        <v>4654.3999999999996</v>
      </c>
      <c r="O2387" s="215">
        <v>46544</v>
      </c>
      <c r="P2387" s="213">
        <v>0</v>
      </c>
      <c r="Q2387" s="216">
        <v>0</v>
      </c>
      <c r="R2387" s="215">
        <v>0</v>
      </c>
      <c r="S2387" s="213">
        <v>10</v>
      </c>
      <c r="T2387" s="214">
        <v>4654.3999999999996</v>
      </c>
      <c r="U2387" s="217">
        <v>46544</v>
      </c>
      <c r="V2387" s="213">
        <v>50</v>
      </c>
      <c r="W2387" s="216">
        <v>4654.5200000000004</v>
      </c>
      <c r="X2387" s="215">
        <v>232726</v>
      </c>
      <c r="Y2387" s="213">
        <v>0</v>
      </c>
      <c r="Z2387" s="216">
        <v>0</v>
      </c>
      <c r="AA2387" s="215">
        <v>0</v>
      </c>
      <c r="AB2387" s="213">
        <v>12</v>
      </c>
      <c r="AC2387" s="216">
        <v>4654.5833329999996</v>
      </c>
      <c r="AD2387" s="215">
        <v>55855</v>
      </c>
      <c r="AE2387" s="213">
        <v>0</v>
      </c>
      <c r="AF2387" s="216">
        <v>0</v>
      </c>
      <c r="AG2387" s="215">
        <v>0</v>
      </c>
      <c r="AH2387" s="213">
        <v>62</v>
      </c>
      <c r="AI2387" s="214">
        <v>4654.5322580000002</v>
      </c>
      <c r="AJ2387" s="215">
        <v>288581</v>
      </c>
      <c r="AK2387" s="218">
        <v>22</v>
      </c>
      <c r="AL2387" s="214">
        <v>4654.4089999999997</v>
      </c>
      <c r="AM2387" s="215">
        <v>102397</v>
      </c>
      <c r="AN2387" s="229">
        <f t="shared" si="419"/>
        <v>3.7364342876886568E-5</v>
      </c>
      <c r="AO2387" s="230">
        <f t="shared" si="420"/>
        <v>0.26190476190476192</v>
      </c>
      <c r="AP2387" s="38" t="s">
        <v>4</v>
      </c>
      <c r="AQ2387" s="38" t="str">
        <f t="shared" si="421"/>
        <v>상품</v>
      </c>
      <c r="AR2387" s="40">
        <f t="shared" si="422"/>
        <v>0</v>
      </c>
      <c r="AS2387" s="41">
        <f t="shared" si="423"/>
        <v>102397</v>
      </c>
      <c r="AT2387" s="42">
        <f t="shared" si="424"/>
        <v>0</v>
      </c>
      <c r="AU2387" s="43">
        <f t="shared" si="425"/>
        <v>102397</v>
      </c>
      <c r="AV2387" s="95">
        <f t="shared" si="428"/>
        <v>102396.99799999999</v>
      </c>
      <c r="AW2387" s="61" t="str">
        <f t="shared" si="428"/>
        <v/>
      </c>
      <c r="AX2387" s="61" t="str">
        <f t="shared" si="428"/>
        <v/>
      </c>
      <c r="AY2387" s="61" t="str">
        <f t="shared" si="428"/>
        <v/>
      </c>
      <c r="AZ2387" s="44" t="str">
        <f t="shared" si="428"/>
        <v/>
      </c>
      <c r="BA2387" s="45"/>
      <c r="BB2387" s="97">
        <v>22</v>
      </c>
      <c r="BC2387" s="98">
        <v>0</v>
      </c>
      <c r="BD2387" s="98">
        <v>0</v>
      </c>
      <c r="BE2387" s="98">
        <v>0</v>
      </c>
      <c r="BF2387" s="98">
        <v>0</v>
      </c>
      <c r="BG2387" s="99">
        <f t="shared" si="429"/>
        <v>22</v>
      </c>
      <c r="BH2387" s="52">
        <f t="shared" si="426"/>
        <v>0</v>
      </c>
      <c r="BI2387" s="53">
        <f>IFERROR(IF(ROUND(V2387/((D2387+AK2387)/2),1)&lt;0,0,ROUND(V2387/((D2387+AK2387)/2),1)),0)</f>
        <v>1</v>
      </c>
      <c r="BJ2387" s="55" t="str">
        <f>IF(AK2387=0,"정상",IF(AP2387="악성","악성",IF(AND(BL2387&gt;3,BI2387&lt;0.5),"악성",IF(AND(AP2387="정상",BL2387&lt;=3),"정상",IF(BI2387&gt;1,"정상","부진")))))</f>
        <v>부진</v>
      </c>
      <c r="BK2387" s="54">
        <v>45809</v>
      </c>
      <c r="BL2387" s="52">
        <f t="shared" si="427"/>
        <v>16</v>
      </c>
    </row>
    <row r="2388" spans="1:64" ht="17.100000000000001" customHeight="1">
      <c r="A2388" s="58" t="s">
        <v>5</v>
      </c>
      <c r="B2388" s="57" t="s">
        <v>4069</v>
      </c>
      <c r="C2388" s="56" t="s">
        <v>4070</v>
      </c>
      <c r="D2388" s="213">
        <v>25</v>
      </c>
      <c r="E2388" s="214">
        <v>23454.5</v>
      </c>
      <c r="F2388" s="215">
        <v>586362</v>
      </c>
      <c r="G2388" s="213">
        <v>0</v>
      </c>
      <c r="H2388" s="216">
        <v>0</v>
      </c>
      <c r="I2388" s="215">
        <v>0</v>
      </c>
      <c r="J2388" s="213">
        <v>0</v>
      </c>
      <c r="K2388" s="216">
        <v>0</v>
      </c>
      <c r="L2388" s="215">
        <v>0</v>
      </c>
      <c r="M2388" s="213">
        <v>0</v>
      </c>
      <c r="N2388" s="216">
        <v>0</v>
      </c>
      <c r="O2388" s="215">
        <v>0</v>
      </c>
      <c r="P2388" s="213">
        <v>0</v>
      </c>
      <c r="Q2388" s="216">
        <v>0</v>
      </c>
      <c r="R2388" s="215">
        <v>0</v>
      </c>
      <c r="S2388" s="213">
        <v>0</v>
      </c>
      <c r="T2388" s="214">
        <v>0</v>
      </c>
      <c r="U2388" s="217">
        <v>0</v>
      </c>
      <c r="V2388" s="213">
        <v>21</v>
      </c>
      <c r="W2388" s="216">
        <v>23454.476190000001</v>
      </c>
      <c r="X2388" s="215">
        <v>492544</v>
      </c>
      <c r="Y2388" s="213">
        <v>0</v>
      </c>
      <c r="Z2388" s="216">
        <v>0</v>
      </c>
      <c r="AA2388" s="215">
        <v>0</v>
      </c>
      <c r="AB2388" s="213">
        <v>4</v>
      </c>
      <c r="AC2388" s="216">
        <v>23454.5</v>
      </c>
      <c r="AD2388" s="215">
        <v>93818</v>
      </c>
      <c r="AE2388" s="213">
        <v>0</v>
      </c>
      <c r="AF2388" s="216">
        <v>0</v>
      </c>
      <c r="AG2388" s="215">
        <v>0</v>
      </c>
      <c r="AH2388" s="213">
        <v>25</v>
      </c>
      <c r="AI2388" s="214">
        <v>23454.48</v>
      </c>
      <c r="AJ2388" s="215">
        <v>586362</v>
      </c>
      <c r="AK2388" s="218">
        <v>0</v>
      </c>
      <c r="AL2388" s="214">
        <v>0</v>
      </c>
      <c r="AM2388" s="215">
        <v>0</v>
      </c>
      <c r="AN2388" s="229">
        <f t="shared" si="419"/>
        <v>0</v>
      </c>
      <c r="AO2388" s="230">
        <f t="shared" si="420"/>
        <v>0</v>
      </c>
      <c r="AP2388" s="38" t="s">
        <v>4</v>
      </c>
      <c r="AQ2388" s="38" t="str">
        <f t="shared" si="421"/>
        <v>상품</v>
      </c>
      <c r="AR2388" s="40">
        <f t="shared" si="422"/>
        <v>0</v>
      </c>
      <c r="AS2388" s="41">
        <f t="shared" si="423"/>
        <v>0</v>
      </c>
      <c r="AT2388" s="42">
        <f t="shared" si="424"/>
        <v>0</v>
      </c>
      <c r="AU2388" s="43">
        <f t="shared" si="425"/>
        <v>0</v>
      </c>
      <c r="AV2388" s="95" t="str">
        <f t="shared" si="428"/>
        <v/>
      </c>
      <c r="AW2388" s="61" t="str">
        <f t="shared" si="428"/>
        <v/>
      </c>
      <c r="AX2388" s="61" t="str">
        <f t="shared" si="428"/>
        <v/>
      </c>
      <c r="AY2388" s="61" t="str">
        <f t="shared" si="428"/>
        <v/>
      </c>
      <c r="AZ2388" s="44" t="str">
        <f t="shared" si="428"/>
        <v/>
      </c>
      <c r="BA2388" s="45"/>
      <c r="BB2388" s="97">
        <v>0</v>
      </c>
      <c r="BC2388" s="98">
        <v>0</v>
      </c>
      <c r="BD2388" s="98">
        <v>0</v>
      </c>
      <c r="BE2388" s="98">
        <v>0</v>
      </c>
      <c r="BF2388" s="98">
        <v>0</v>
      </c>
      <c r="BG2388" s="99">
        <f t="shared" si="429"/>
        <v>0</v>
      </c>
      <c r="BH2388" s="52">
        <f t="shared" si="426"/>
        <v>0</v>
      </c>
      <c r="BI2388" s="53">
        <f>IFERROR(IF(ROUND(V2388/((D2388+AK2388)/2),1)&lt;0,0,ROUND(V2388/((D2388+AK2388)/2),1)),0)</f>
        <v>1.7</v>
      </c>
      <c r="BJ2388" s="55" t="str">
        <f>IF(AK2388=0,"정상",IF(AP2388="악성","악성",IF(AND(BL2388&gt;3,BI2388&lt;0.5),"악성",IF(AND(AP2388="정상",BL2388&lt;=3),"정상",IF(BI2388&gt;1,"정상","부진")))))</f>
        <v>정상</v>
      </c>
      <c r="BK2388" s="54">
        <v>45809</v>
      </c>
      <c r="BL2388" s="52">
        <f t="shared" si="427"/>
        <v>16</v>
      </c>
    </row>
    <row r="2389" spans="1:64" ht="17.100000000000001" customHeight="1">
      <c r="A2389" s="58" t="s">
        <v>5</v>
      </c>
      <c r="B2389" s="57" t="s">
        <v>4071</v>
      </c>
      <c r="C2389" s="56" t="s">
        <v>4072</v>
      </c>
      <c r="D2389" s="213">
        <v>5</v>
      </c>
      <c r="E2389" s="214">
        <v>20000</v>
      </c>
      <c r="F2389" s="215">
        <v>100000</v>
      </c>
      <c r="G2389" s="213">
        <v>0</v>
      </c>
      <c r="H2389" s="216">
        <v>0</v>
      </c>
      <c r="I2389" s="215">
        <v>0</v>
      </c>
      <c r="J2389" s="213">
        <v>0</v>
      </c>
      <c r="K2389" s="216">
        <v>0</v>
      </c>
      <c r="L2389" s="215">
        <v>0</v>
      </c>
      <c r="M2389" s="213">
        <v>0</v>
      </c>
      <c r="N2389" s="216">
        <v>0</v>
      </c>
      <c r="O2389" s="215">
        <v>0</v>
      </c>
      <c r="P2389" s="213">
        <v>0</v>
      </c>
      <c r="Q2389" s="216">
        <v>0</v>
      </c>
      <c r="R2389" s="215">
        <v>0</v>
      </c>
      <c r="S2389" s="213">
        <v>0</v>
      </c>
      <c r="T2389" s="214">
        <v>0</v>
      </c>
      <c r="U2389" s="217">
        <v>0</v>
      </c>
      <c r="V2389" s="213">
        <v>3</v>
      </c>
      <c r="W2389" s="216">
        <v>20000</v>
      </c>
      <c r="X2389" s="215">
        <v>60000</v>
      </c>
      <c r="Y2389" s="213">
        <v>0</v>
      </c>
      <c r="Z2389" s="216">
        <v>0</v>
      </c>
      <c r="AA2389" s="215">
        <v>0</v>
      </c>
      <c r="AB2389" s="213">
        <v>2</v>
      </c>
      <c r="AC2389" s="216">
        <v>20000</v>
      </c>
      <c r="AD2389" s="215">
        <v>40000</v>
      </c>
      <c r="AE2389" s="213">
        <v>0</v>
      </c>
      <c r="AF2389" s="216">
        <v>0</v>
      </c>
      <c r="AG2389" s="215">
        <v>0</v>
      </c>
      <c r="AH2389" s="213">
        <v>5</v>
      </c>
      <c r="AI2389" s="214">
        <v>20000</v>
      </c>
      <c r="AJ2389" s="215">
        <v>100000</v>
      </c>
      <c r="AK2389" s="218">
        <v>0</v>
      </c>
      <c r="AL2389" s="214">
        <v>0</v>
      </c>
      <c r="AM2389" s="215">
        <v>0</v>
      </c>
      <c r="AN2389" s="229">
        <f t="shared" si="419"/>
        <v>0</v>
      </c>
      <c r="AO2389" s="230">
        <f t="shared" si="420"/>
        <v>0</v>
      </c>
      <c r="AP2389" s="38" t="s">
        <v>4</v>
      </c>
      <c r="AQ2389" s="38" t="str">
        <f t="shared" si="421"/>
        <v>상품</v>
      </c>
      <c r="AR2389" s="40">
        <f t="shared" si="422"/>
        <v>0</v>
      </c>
      <c r="AS2389" s="41">
        <f t="shared" si="423"/>
        <v>0</v>
      </c>
      <c r="AT2389" s="42">
        <f t="shared" si="424"/>
        <v>0</v>
      </c>
      <c r="AU2389" s="43">
        <f t="shared" si="425"/>
        <v>0</v>
      </c>
      <c r="AV2389" s="95" t="str">
        <f t="shared" si="428"/>
        <v/>
      </c>
      <c r="AW2389" s="61" t="str">
        <f t="shared" si="428"/>
        <v/>
      </c>
      <c r="AX2389" s="61" t="str">
        <f t="shared" si="428"/>
        <v/>
      </c>
      <c r="AY2389" s="61" t="str">
        <f t="shared" si="428"/>
        <v/>
      </c>
      <c r="AZ2389" s="44" t="str">
        <f t="shared" si="428"/>
        <v/>
      </c>
      <c r="BA2389" s="45"/>
      <c r="BB2389" s="97">
        <v>0</v>
      </c>
      <c r="BC2389" s="98">
        <v>0</v>
      </c>
      <c r="BD2389" s="98">
        <v>0</v>
      </c>
      <c r="BE2389" s="98">
        <v>0</v>
      </c>
      <c r="BF2389" s="98">
        <v>0</v>
      </c>
      <c r="BG2389" s="99">
        <f t="shared" si="429"/>
        <v>0</v>
      </c>
      <c r="BH2389" s="52">
        <f t="shared" si="426"/>
        <v>0</v>
      </c>
      <c r="BI2389" s="53">
        <f>IFERROR(IF(ROUND(V2389/((D2389+AK2389)/2),1)&lt;0,0,ROUND(V2389/((D2389+AK2389)/2),1)),0)</f>
        <v>1.2</v>
      </c>
      <c r="BJ2389" s="55" t="str">
        <f>IF(AK2389=0,"정상",IF(AP2389="악성","악성",IF(AND(BL2389&gt;3,BI2389&lt;0.5),"악성",IF(AND(AP2389="정상",BL2389&lt;=3),"정상",IF(BI2389&gt;1,"정상","부진")))))</f>
        <v>정상</v>
      </c>
      <c r="BK2389" s="54">
        <v>45809</v>
      </c>
      <c r="BL2389" s="52">
        <f t="shared" si="427"/>
        <v>16</v>
      </c>
    </row>
    <row r="2390" spans="1:64" ht="17.100000000000001" customHeight="1">
      <c r="A2390" s="58" t="s">
        <v>5</v>
      </c>
      <c r="B2390" s="57" t="s">
        <v>4073</v>
      </c>
      <c r="C2390" s="56" t="s">
        <v>4074</v>
      </c>
      <c r="D2390" s="213">
        <v>91</v>
      </c>
      <c r="E2390" s="214">
        <v>18363.623599999999</v>
      </c>
      <c r="F2390" s="215">
        <v>1671089</v>
      </c>
      <c r="G2390" s="213">
        <v>0</v>
      </c>
      <c r="H2390" s="216">
        <v>0</v>
      </c>
      <c r="I2390" s="215">
        <v>0</v>
      </c>
      <c r="J2390" s="213">
        <v>0</v>
      </c>
      <c r="K2390" s="216">
        <v>0</v>
      </c>
      <c r="L2390" s="215">
        <v>0</v>
      </c>
      <c r="M2390" s="213">
        <v>0</v>
      </c>
      <c r="N2390" s="216">
        <v>0</v>
      </c>
      <c r="O2390" s="215">
        <v>0</v>
      </c>
      <c r="P2390" s="213">
        <v>0</v>
      </c>
      <c r="Q2390" s="216">
        <v>0</v>
      </c>
      <c r="R2390" s="215">
        <v>0</v>
      </c>
      <c r="S2390" s="213">
        <v>0</v>
      </c>
      <c r="T2390" s="214">
        <v>0</v>
      </c>
      <c r="U2390" s="217">
        <v>0</v>
      </c>
      <c r="V2390" s="213">
        <v>50</v>
      </c>
      <c r="W2390" s="216">
        <v>18363.66</v>
      </c>
      <c r="X2390" s="215">
        <v>918183</v>
      </c>
      <c r="Y2390" s="213">
        <v>0</v>
      </c>
      <c r="Z2390" s="216">
        <v>0</v>
      </c>
      <c r="AA2390" s="215">
        <v>0</v>
      </c>
      <c r="AB2390" s="213">
        <v>4</v>
      </c>
      <c r="AC2390" s="216">
        <v>18364</v>
      </c>
      <c r="AD2390" s="215">
        <v>73456</v>
      </c>
      <c r="AE2390" s="213">
        <v>0</v>
      </c>
      <c r="AF2390" s="216">
        <v>0</v>
      </c>
      <c r="AG2390" s="215">
        <v>0</v>
      </c>
      <c r="AH2390" s="213">
        <v>54</v>
      </c>
      <c r="AI2390" s="214">
        <v>18363.685184999998</v>
      </c>
      <c r="AJ2390" s="215">
        <v>991639</v>
      </c>
      <c r="AK2390" s="218">
        <v>37</v>
      </c>
      <c r="AL2390" s="214">
        <v>18363.513500000001</v>
      </c>
      <c r="AM2390" s="215">
        <v>679450</v>
      </c>
      <c r="AN2390" s="229">
        <f t="shared" si="419"/>
        <v>2.4792916557809879E-4</v>
      </c>
      <c r="AO2390" s="230">
        <f t="shared" si="420"/>
        <v>0.40659340659340659</v>
      </c>
      <c r="AP2390" s="38" t="s">
        <v>4</v>
      </c>
      <c r="AQ2390" s="38" t="str">
        <f t="shared" si="421"/>
        <v>상품</v>
      </c>
      <c r="AR2390" s="40">
        <f t="shared" si="422"/>
        <v>0</v>
      </c>
      <c r="AS2390" s="41">
        <f t="shared" si="423"/>
        <v>679450</v>
      </c>
      <c r="AT2390" s="42">
        <f t="shared" si="424"/>
        <v>0</v>
      </c>
      <c r="AU2390" s="43">
        <f t="shared" si="425"/>
        <v>679450</v>
      </c>
      <c r="AV2390" s="95">
        <f t="shared" si="428"/>
        <v>679449.99950000003</v>
      </c>
      <c r="AW2390" s="61" t="str">
        <f t="shared" si="428"/>
        <v/>
      </c>
      <c r="AX2390" s="61" t="str">
        <f t="shared" si="428"/>
        <v/>
      </c>
      <c r="AY2390" s="61" t="str">
        <f t="shared" si="428"/>
        <v/>
      </c>
      <c r="AZ2390" s="44" t="str">
        <f t="shared" si="428"/>
        <v/>
      </c>
      <c r="BA2390" s="45"/>
      <c r="BB2390" s="97">
        <v>37</v>
      </c>
      <c r="BC2390" s="98">
        <v>0</v>
      </c>
      <c r="BD2390" s="98">
        <v>0</v>
      </c>
      <c r="BE2390" s="98">
        <v>0</v>
      </c>
      <c r="BF2390" s="98">
        <v>0</v>
      </c>
      <c r="BG2390" s="99">
        <f t="shared" si="429"/>
        <v>37</v>
      </c>
      <c r="BH2390" s="52">
        <f t="shared" si="426"/>
        <v>0</v>
      </c>
      <c r="BI2390" s="53">
        <f>IFERROR(IF(ROUND(V2390/((D2390+AK2390)/2),1)&lt;0,0,ROUND(V2390/((D2390+AK2390)/2),1)),0)</f>
        <v>0.8</v>
      </c>
      <c r="BJ2390" s="55" t="str">
        <f>IF(AK2390=0,"정상",IF(AP2390="악성","악성",IF(AND(BL2390&gt;3,BI2390&lt;0.5),"악성",IF(AND(AP2390="정상",BL2390&lt;=3),"정상",IF(BI2390&gt;1,"정상","부진")))))</f>
        <v>부진</v>
      </c>
      <c r="BK2390" s="54">
        <v>45809</v>
      </c>
      <c r="BL2390" s="52">
        <f t="shared" si="427"/>
        <v>16</v>
      </c>
    </row>
    <row r="2391" spans="1:64" ht="17.100000000000001" customHeight="1">
      <c r="A2391" s="58" t="s">
        <v>5</v>
      </c>
      <c r="B2391" s="57" t="s">
        <v>4075</v>
      </c>
      <c r="C2391" s="56" t="s">
        <v>4076</v>
      </c>
      <c r="D2391" s="213">
        <v>183</v>
      </c>
      <c r="E2391" s="214">
        <v>6763.6266999999998</v>
      </c>
      <c r="F2391" s="215">
        <v>1237743</v>
      </c>
      <c r="G2391" s="213">
        <v>0</v>
      </c>
      <c r="H2391" s="216">
        <v>0</v>
      </c>
      <c r="I2391" s="215">
        <v>0</v>
      </c>
      <c r="J2391" s="213">
        <v>0</v>
      </c>
      <c r="K2391" s="216">
        <v>0</v>
      </c>
      <c r="L2391" s="215">
        <v>0</v>
      </c>
      <c r="M2391" s="213">
        <v>0</v>
      </c>
      <c r="N2391" s="216">
        <v>0</v>
      </c>
      <c r="O2391" s="215">
        <v>0</v>
      </c>
      <c r="P2391" s="213">
        <v>0</v>
      </c>
      <c r="Q2391" s="216">
        <v>0</v>
      </c>
      <c r="R2391" s="215">
        <v>0</v>
      </c>
      <c r="S2391" s="213">
        <v>0</v>
      </c>
      <c r="T2391" s="214">
        <v>0</v>
      </c>
      <c r="U2391" s="217">
        <v>0</v>
      </c>
      <c r="V2391" s="213">
        <v>144</v>
      </c>
      <c r="W2391" s="216">
        <v>6763.6319439999997</v>
      </c>
      <c r="X2391" s="215">
        <v>973963</v>
      </c>
      <c r="Y2391" s="213">
        <v>0</v>
      </c>
      <c r="Z2391" s="216">
        <v>0</v>
      </c>
      <c r="AA2391" s="215">
        <v>0</v>
      </c>
      <c r="AB2391" s="213">
        <v>0</v>
      </c>
      <c r="AC2391" s="216">
        <v>0</v>
      </c>
      <c r="AD2391" s="215">
        <v>0</v>
      </c>
      <c r="AE2391" s="213">
        <v>0</v>
      </c>
      <c r="AF2391" s="216">
        <v>0</v>
      </c>
      <c r="AG2391" s="215">
        <v>0</v>
      </c>
      <c r="AH2391" s="213">
        <v>144</v>
      </c>
      <c r="AI2391" s="214">
        <v>6763.6319439999997</v>
      </c>
      <c r="AJ2391" s="215">
        <v>973963</v>
      </c>
      <c r="AK2391" s="218">
        <v>39</v>
      </c>
      <c r="AL2391" s="214">
        <v>6763.5897000000004</v>
      </c>
      <c r="AM2391" s="215">
        <v>263780</v>
      </c>
      <c r="AN2391" s="229">
        <f t="shared" si="419"/>
        <v>9.6252491421283237E-5</v>
      </c>
      <c r="AO2391" s="230">
        <f t="shared" si="420"/>
        <v>0.21311475409836064</v>
      </c>
      <c r="AP2391" s="38" t="s">
        <v>4</v>
      </c>
      <c r="AQ2391" s="38" t="str">
        <f t="shared" si="421"/>
        <v>상품</v>
      </c>
      <c r="AR2391" s="40">
        <f t="shared" si="422"/>
        <v>0</v>
      </c>
      <c r="AS2391" s="41">
        <f t="shared" si="423"/>
        <v>263780</v>
      </c>
      <c r="AT2391" s="42">
        <f t="shared" si="424"/>
        <v>0</v>
      </c>
      <c r="AU2391" s="43">
        <f t="shared" si="425"/>
        <v>263780</v>
      </c>
      <c r="AV2391" s="95">
        <f t="shared" si="428"/>
        <v>263779.99830000004</v>
      </c>
      <c r="AW2391" s="61" t="str">
        <f t="shared" si="428"/>
        <v/>
      </c>
      <c r="AX2391" s="61" t="str">
        <f t="shared" si="428"/>
        <v/>
      </c>
      <c r="AY2391" s="61" t="str">
        <f t="shared" si="428"/>
        <v/>
      </c>
      <c r="AZ2391" s="44" t="str">
        <f t="shared" si="428"/>
        <v/>
      </c>
      <c r="BA2391" s="45"/>
      <c r="BB2391" s="97">
        <v>39</v>
      </c>
      <c r="BC2391" s="98">
        <v>0</v>
      </c>
      <c r="BD2391" s="98">
        <v>0</v>
      </c>
      <c r="BE2391" s="98">
        <v>0</v>
      </c>
      <c r="BF2391" s="98">
        <v>0</v>
      </c>
      <c r="BG2391" s="99">
        <f t="shared" si="429"/>
        <v>39</v>
      </c>
      <c r="BH2391" s="52">
        <f t="shared" si="426"/>
        <v>0</v>
      </c>
      <c r="BI2391" s="53">
        <f>IFERROR(IF(ROUND(V2391/((D2391+AK2391)/2),1)&lt;0,0,ROUND(V2391/((D2391+AK2391)/2),1)),0)</f>
        <v>1.3</v>
      </c>
      <c r="BJ2391" s="55" t="str">
        <f>IF(AK2391=0,"정상",IF(AP2391="악성","악성",IF(AND(BL2391&gt;3,BI2391&lt;0.5),"악성",IF(AND(AP2391="정상",BL2391&lt;=3),"정상",IF(BI2391&gt;1,"정상","부진")))))</f>
        <v>정상</v>
      </c>
      <c r="BK2391" s="54">
        <v>45809</v>
      </c>
      <c r="BL2391" s="52">
        <f t="shared" si="427"/>
        <v>16</v>
      </c>
    </row>
    <row r="2392" spans="1:64" ht="17.100000000000001" customHeight="1">
      <c r="A2392" s="58" t="s">
        <v>5</v>
      </c>
      <c r="B2392" s="57" t="s">
        <v>4077</v>
      </c>
      <c r="C2392" s="56" t="s">
        <v>4078</v>
      </c>
      <c r="D2392" s="213">
        <v>12</v>
      </c>
      <c r="E2392" s="214">
        <v>9500</v>
      </c>
      <c r="F2392" s="215">
        <v>114000</v>
      </c>
      <c r="G2392" s="213">
        <v>0</v>
      </c>
      <c r="H2392" s="216">
        <v>0</v>
      </c>
      <c r="I2392" s="215">
        <v>0</v>
      </c>
      <c r="J2392" s="213">
        <v>0</v>
      </c>
      <c r="K2392" s="216">
        <v>0</v>
      </c>
      <c r="L2392" s="215">
        <v>0</v>
      </c>
      <c r="M2392" s="213">
        <v>0</v>
      </c>
      <c r="N2392" s="216">
        <v>0</v>
      </c>
      <c r="O2392" s="215">
        <v>0</v>
      </c>
      <c r="P2392" s="213">
        <v>0</v>
      </c>
      <c r="Q2392" s="216">
        <v>0</v>
      </c>
      <c r="R2392" s="215">
        <v>0</v>
      </c>
      <c r="S2392" s="213">
        <v>0</v>
      </c>
      <c r="T2392" s="214">
        <v>0</v>
      </c>
      <c r="U2392" s="217">
        <v>0</v>
      </c>
      <c r="V2392" s="213">
        <v>12</v>
      </c>
      <c r="W2392" s="216">
        <v>9500</v>
      </c>
      <c r="X2392" s="215">
        <v>114000</v>
      </c>
      <c r="Y2392" s="213">
        <v>0</v>
      </c>
      <c r="Z2392" s="216">
        <v>0</v>
      </c>
      <c r="AA2392" s="215">
        <v>0</v>
      </c>
      <c r="AB2392" s="213">
        <v>0</v>
      </c>
      <c r="AC2392" s="216">
        <v>0</v>
      </c>
      <c r="AD2392" s="215">
        <v>0</v>
      </c>
      <c r="AE2392" s="213">
        <v>0</v>
      </c>
      <c r="AF2392" s="216">
        <v>0</v>
      </c>
      <c r="AG2392" s="215">
        <v>0</v>
      </c>
      <c r="AH2392" s="213">
        <v>12</v>
      </c>
      <c r="AI2392" s="214">
        <v>9500</v>
      </c>
      <c r="AJ2392" s="215">
        <v>114000</v>
      </c>
      <c r="AK2392" s="218">
        <v>0</v>
      </c>
      <c r="AL2392" s="214">
        <v>0</v>
      </c>
      <c r="AM2392" s="215">
        <v>0</v>
      </c>
      <c r="AN2392" s="229">
        <f t="shared" si="419"/>
        <v>0</v>
      </c>
      <c r="AO2392" s="230">
        <f t="shared" si="420"/>
        <v>0</v>
      </c>
      <c r="AP2392" s="38" t="s">
        <v>4</v>
      </c>
      <c r="AQ2392" s="38" t="str">
        <f t="shared" si="421"/>
        <v>상품</v>
      </c>
      <c r="AR2392" s="40">
        <f t="shared" si="422"/>
        <v>0</v>
      </c>
      <c r="AS2392" s="41">
        <f t="shared" si="423"/>
        <v>0</v>
      </c>
      <c r="AT2392" s="42">
        <f t="shared" si="424"/>
        <v>0</v>
      </c>
      <c r="AU2392" s="43">
        <f t="shared" si="425"/>
        <v>0</v>
      </c>
      <c r="AV2392" s="95" t="str">
        <f t="shared" si="428"/>
        <v/>
      </c>
      <c r="AW2392" s="61" t="str">
        <f t="shared" si="428"/>
        <v/>
      </c>
      <c r="AX2392" s="61" t="str">
        <f t="shared" si="428"/>
        <v/>
      </c>
      <c r="AY2392" s="61" t="str">
        <f t="shared" si="428"/>
        <v/>
      </c>
      <c r="AZ2392" s="44" t="str">
        <f t="shared" si="428"/>
        <v/>
      </c>
      <c r="BA2392" s="45"/>
      <c r="BB2392" s="97">
        <v>0</v>
      </c>
      <c r="BC2392" s="98">
        <v>0</v>
      </c>
      <c r="BD2392" s="98">
        <v>0</v>
      </c>
      <c r="BE2392" s="98">
        <v>0</v>
      </c>
      <c r="BF2392" s="98">
        <v>0</v>
      </c>
      <c r="BG2392" s="99">
        <f t="shared" si="429"/>
        <v>0</v>
      </c>
      <c r="BH2392" s="52">
        <f t="shared" si="426"/>
        <v>0</v>
      </c>
      <c r="BI2392" s="53">
        <f>IFERROR(IF(ROUND(V2392/((D2392+AK2392)/2),1)&lt;0,0,ROUND(V2392/((D2392+AK2392)/2),1)),0)</f>
        <v>2</v>
      </c>
      <c r="BJ2392" s="55" t="str">
        <f>IF(AK2392=0,"정상",IF(AP2392="악성","악성",IF(AND(BL2392&gt;3,BI2392&lt;0.5),"악성",IF(AND(AP2392="정상",BL2392&lt;=3),"정상",IF(BI2392&gt;1,"정상","부진")))))</f>
        <v>정상</v>
      </c>
      <c r="BK2392" s="54">
        <v>45809</v>
      </c>
      <c r="BL2392" s="52">
        <f t="shared" si="427"/>
        <v>16</v>
      </c>
    </row>
    <row r="2393" spans="1:64" ht="17.100000000000001" customHeight="1">
      <c r="A2393" s="58" t="s">
        <v>5</v>
      </c>
      <c r="B2393" s="57" t="s">
        <v>4079</v>
      </c>
      <c r="C2393" s="56" t="s">
        <v>4080</v>
      </c>
      <c r="D2393" s="213">
        <v>5</v>
      </c>
      <c r="E2393" s="214">
        <v>1118</v>
      </c>
      <c r="F2393" s="215">
        <v>5590</v>
      </c>
      <c r="G2393" s="213">
        <v>0</v>
      </c>
      <c r="H2393" s="216">
        <v>0</v>
      </c>
      <c r="I2393" s="215">
        <v>0</v>
      </c>
      <c r="J2393" s="213">
        <v>0</v>
      </c>
      <c r="K2393" s="216">
        <v>0</v>
      </c>
      <c r="L2393" s="215">
        <v>0</v>
      </c>
      <c r="M2393" s="213">
        <v>25</v>
      </c>
      <c r="N2393" s="216">
        <v>1118.2</v>
      </c>
      <c r="O2393" s="215">
        <v>27955</v>
      </c>
      <c r="P2393" s="213">
        <v>0</v>
      </c>
      <c r="Q2393" s="216">
        <v>0</v>
      </c>
      <c r="R2393" s="215">
        <v>0</v>
      </c>
      <c r="S2393" s="213">
        <v>25</v>
      </c>
      <c r="T2393" s="214">
        <v>1118.2</v>
      </c>
      <c r="U2393" s="217">
        <v>27955</v>
      </c>
      <c r="V2393" s="213">
        <v>24</v>
      </c>
      <c r="W2393" s="216">
        <v>1118.208333</v>
      </c>
      <c r="X2393" s="215">
        <v>26837</v>
      </c>
      <c r="Y2393" s="213">
        <v>0</v>
      </c>
      <c r="Z2393" s="216">
        <v>0</v>
      </c>
      <c r="AA2393" s="215">
        <v>0</v>
      </c>
      <c r="AB2393" s="213">
        <v>6</v>
      </c>
      <c r="AC2393" s="216">
        <v>1118</v>
      </c>
      <c r="AD2393" s="215">
        <v>6708</v>
      </c>
      <c r="AE2393" s="213">
        <v>0</v>
      </c>
      <c r="AF2393" s="216">
        <v>0</v>
      </c>
      <c r="AG2393" s="215">
        <v>0</v>
      </c>
      <c r="AH2393" s="213">
        <v>30</v>
      </c>
      <c r="AI2393" s="214">
        <v>1118.1666660000001</v>
      </c>
      <c r="AJ2393" s="215">
        <v>33545</v>
      </c>
      <c r="AK2393" s="218">
        <v>0</v>
      </c>
      <c r="AL2393" s="214">
        <v>0</v>
      </c>
      <c r="AM2393" s="215">
        <v>0</v>
      </c>
      <c r="AN2393" s="229">
        <f t="shared" si="419"/>
        <v>0</v>
      </c>
      <c r="AO2393" s="230">
        <f t="shared" si="420"/>
        <v>0</v>
      </c>
      <c r="AP2393" s="38" t="s">
        <v>4</v>
      </c>
      <c r="AQ2393" s="38" t="str">
        <f t="shared" si="421"/>
        <v>상품</v>
      </c>
      <c r="AR2393" s="40">
        <f t="shared" si="422"/>
        <v>0</v>
      </c>
      <c r="AS2393" s="41">
        <f t="shared" si="423"/>
        <v>0</v>
      </c>
      <c r="AT2393" s="42">
        <f t="shared" si="424"/>
        <v>0</v>
      </c>
      <c r="AU2393" s="43">
        <f t="shared" si="425"/>
        <v>0</v>
      </c>
      <c r="AV2393" s="95" t="str">
        <f t="shared" si="428"/>
        <v/>
      </c>
      <c r="AW2393" s="61" t="str">
        <f t="shared" si="428"/>
        <v/>
      </c>
      <c r="AX2393" s="61" t="str">
        <f t="shared" si="428"/>
        <v/>
      </c>
      <c r="AY2393" s="61" t="str">
        <f t="shared" si="428"/>
        <v/>
      </c>
      <c r="AZ2393" s="44" t="str">
        <f t="shared" si="428"/>
        <v/>
      </c>
      <c r="BA2393" s="45"/>
      <c r="BB2393" s="97">
        <v>0</v>
      </c>
      <c r="BC2393" s="98">
        <v>0</v>
      </c>
      <c r="BD2393" s="98">
        <v>0</v>
      </c>
      <c r="BE2393" s="98">
        <v>0</v>
      </c>
      <c r="BF2393" s="98">
        <v>0</v>
      </c>
      <c r="BG2393" s="99">
        <f t="shared" si="429"/>
        <v>0</v>
      </c>
      <c r="BH2393" s="52">
        <f t="shared" si="426"/>
        <v>0</v>
      </c>
      <c r="BI2393" s="53">
        <f>IFERROR(IF(ROUND(V2393/((D2393+AK2393)/2),1)&lt;0,0,ROUND(V2393/((D2393+AK2393)/2),1)),0)</f>
        <v>9.6</v>
      </c>
      <c r="BJ2393" s="55" t="str">
        <f>IF(AK2393=0,"정상",IF(AP2393="악성","악성",IF(AND(BL2393&gt;3,BI2393&lt;0.5),"악성",IF(AND(AP2393="정상",BL2393&lt;=3),"정상",IF(BI2393&gt;1,"정상","부진")))))</f>
        <v>정상</v>
      </c>
      <c r="BK2393" s="54">
        <v>45809</v>
      </c>
      <c r="BL2393" s="52">
        <f t="shared" si="427"/>
        <v>16</v>
      </c>
    </row>
    <row r="2394" spans="1:64" ht="17.100000000000001" customHeight="1">
      <c r="A2394" s="58" t="s">
        <v>5</v>
      </c>
      <c r="B2394" s="57" t="s">
        <v>4243</v>
      </c>
      <c r="C2394" s="56" t="s">
        <v>4244</v>
      </c>
      <c r="D2394" s="213">
        <v>0</v>
      </c>
      <c r="E2394" s="214">
        <v>0</v>
      </c>
      <c r="F2394" s="215">
        <v>0</v>
      </c>
      <c r="G2394" s="213">
        <v>0</v>
      </c>
      <c r="H2394" s="216">
        <v>0</v>
      </c>
      <c r="I2394" s="215">
        <v>0</v>
      </c>
      <c r="J2394" s="213">
        <v>0</v>
      </c>
      <c r="K2394" s="216">
        <v>0</v>
      </c>
      <c r="L2394" s="215">
        <v>0</v>
      </c>
      <c r="M2394" s="213">
        <v>20</v>
      </c>
      <c r="N2394" s="216">
        <v>1118.2</v>
      </c>
      <c r="O2394" s="215">
        <v>22364</v>
      </c>
      <c r="P2394" s="213">
        <v>0</v>
      </c>
      <c r="Q2394" s="216">
        <v>0</v>
      </c>
      <c r="R2394" s="215">
        <v>0</v>
      </c>
      <c r="S2394" s="213">
        <v>20</v>
      </c>
      <c r="T2394" s="214">
        <v>1118.2</v>
      </c>
      <c r="U2394" s="217">
        <v>22364</v>
      </c>
      <c r="V2394" s="213">
        <v>20</v>
      </c>
      <c r="W2394" s="216">
        <v>1118.2</v>
      </c>
      <c r="X2394" s="215">
        <v>22364</v>
      </c>
      <c r="Y2394" s="213">
        <v>0</v>
      </c>
      <c r="Z2394" s="216">
        <v>0</v>
      </c>
      <c r="AA2394" s="215">
        <v>0</v>
      </c>
      <c r="AB2394" s="213">
        <v>0</v>
      </c>
      <c r="AC2394" s="216">
        <v>0</v>
      </c>
      <c r="AD2394" s="215">
        <v>0</v>
      </c>
      <c r="AE2394" s="213">
        <v>0</v>
      </c>
      <c r="AF2394" s="216">
        <v>0</v>
      </c>
      <c r="AG2394" s="215">
        <v>0</v>
      </c>
      <c r="AH2394" s="213">
        <v>20</v>
      </c>
      <c r="AI2394" s="214">
        <v>1118.2</v>
      </c>
      <c r="AJ2394" s="215">
        <v>22364</v>
      </c>
      <c r="AK2394" s="218">
        <v>0</v>
      </c>
      <c r="AL2394" s="214">
        <v>0</v>
      </c>
      <c r="AM2394" s="215">
        <v>0</v>
      </c>
      <c r="AN2394" s="229">
        <f t="shared" si="419"/>
        <v>0</v>
      </c>
      <c r="AO2394" s="230">
        <f t="shared" si="420"/>
        <v>0</v>
      </c>
      <c r="AP2394" s="38" t="s">
        <v>4</v>
      </c>
      <c r="AQ2394" s="38" t="str">
        <f t="shared" si="421"/>
        <v>상품</v>
      </c>
      <c r="AR2394" s="40">
        <f t="shared" si="422"/>
        <v>0</v>
      </c>
      <c r="AS2394" s="41">
        <f t="shared" si="423"/>
        <v>0</v>
      </c>
      <c r="AT2394" s="42">
        <f t="shared" si="424"/>
        <v>0</v>
      </c>
      <c r="AU2394" s="43">
        <f t="shared" si="425"/>
        <v>0</v>
      </c>
      <c r="AV2394" s="95" t="str">
        <f t="shared" si="428"/>
        <v/>
      </c>
      <c r="AW2394" s="61" t="str">
        <f t="shared" si="428"/>
        <v/>
      </c>
      <c r="AX2394" s="61" t="str">
        <f t="shared" si="428"/>
        <v/>
      </c>
      <c r="AY2394" s="61" t="str">
        <f t="shared" si="428"/>
        <v/>
      </c>
      <c r="AZ2394" s="44" t="str">
        <f t="shared" si="428"/>
        <v/>
      </c>
      <c r="BA2394" s="45"/>
      <c r="BB2394" s="97">
        <v>0</v>
      </c>
      <c r="BC2394" s="98">
        <v>0</v>
      </c>
      <c r="BD2394" s="98">
        <v>0</v>
      </c>
      <c r="BE2394" s="98">
        <v>0</v>
      </c>
      <c r="BF2394" s="98">
        <v>0</v>
      </c>
      <c r="BG2394" s="99">
        <f t="shared" si="429"/>
        <v>0</v>
      </c>
      <c r="BH2394" s="52">
        <f t="shared" si="426"/>
        <v>0</v>
      </c>
      <c r="BI2394" s="53">
        <f>IFERROR(IF(ROUND(V2394/((D2394+AK2394)/2),1)&lt;0,0,ROUND(V2394/((D2394+AK2394)/2),1)),0)</f>
        <v>0</v>
      </c>
      <c r="BJ2394" s="55" t="str">
        <f>IF(AK2394=0,"정상",IF(AP2394="악성","악성",IF(AND(BL2394&gt;3,BI2394&lt;0.5),"악성",IF(AND(AP2394="정상",BL2394&lt;=3),"정상",IF(BI2394&gt;1,"정상","부진")))))</f>
        <v>정상</v>
      </c>
      <c r="BK2394" s="54">
        <v>45809</v>
      </c>
      <c r="BL2394" s="52">
        <f t="shared" si="427"/>
        <v>16</v>
      </c>
    </row>
    <row r="2395" spans="1:64" ht="17.100000000000001" customHeight="1">
      <c r="A2395" s="58" t="s">
        <v>5</v>
      </c>
      <c r="B2395" s="57" t="s">
        <v>4245</v>
      </c>
      <c r="C2395" s="56" t="s">
        <v>4246</v>
      </c>
      <c r="D2395" s="213">
        <v>0</v>
      </c>
      <c r="E2395" s="214">
        <v>0</v>
      </c>
      <c r="F2395" s="215">
        <v>0</v>
      </c>
      <c r="G2395" s="213">
        <v>0</v>
      </c>
      <c r="H2395" s="216">
        <v>0</v>
      </c>
      <c r="I2395" s="215">
        <v>0</v>
      </c>
      <c r="J2395" s="213">
        <v>0</v>
      </c>
      <c r="K2395" s="216">
        <v>0</v>
      </c>
      <c r="L2395" s="215">
        <v>0</v>
      </c>
      <c r="M2395" s="213">
        <v>15</v>
      </c>
      <c r="N2395" s="216">
        <v>1118.2</v>
      </c>
      <c r="O2395" s="215">
        <v>16773</v>
      </c>
      <c r="P2395" s="213">
        <v>0</v>
      </c>
      <c r="Q2395" s="216">
        <v>0</v>
      </c>
      <c r="R2395" s="215">
        <v>0</v>
      </c>
      <c r="S2395" s="213">
        <v>15</v>
      </c>
      <c r="T2395" s="214">
        <v>1118.2</v>
      </c>
      <c r="U2395" s="217">
        <v>16773</v>
      </c>
      <c r="V2395" s="213">
        <v>15</v>
      </c>
      <c r="W2395" s="216">
        <v>1118.2</v>
      </c>
      <c r="X2395" s="215">
        <v>16773</v>
      </c>
      <c r="Y2395" s="213">
        <v>0</v>
      </c>
      <c r="Z2395" s="216">
        <v>0</v>
      </c>
      <c r="AA2395" s="215">
        <v>0</v>
      </c>
      <c r="AB2395" s="213">
        <v>0</v>
      </c>
      <c r="AC2395" s="216">
        <v>0</v>
      </c>
      <c r="AD2395" s="215">
        <v>0</v>
      </c>
      <c r="AE2395" s="213">
        <v>0</v>
      </c>
      <c r="AF2395" s="216">
        <v>0</v>
      </c>
      <c r="AG2395" s="215">
        <v>0</v>
      </c>
      <c r="AH2395" s="213">
        <v>15</v>
      </c>
      <c r="AI2395" s="214">
        <v>1118.2</v>
      </c>
      <c r="AJ2395" s="215">
        <v>16773</v>
      </c>
      <c r="AK2395" s="218">
        <v>0</v>
      </c>
      <c r="AL2395" s="214">
        <v>0</v>
      </c>
      <c r="AM2395" s="215">
        <v>0</v>
      </c>
      <c r="AN2395" s="229">
        <f t="shared" si="419"/>
        <v>0</v>
      </c>
      <c r="AO2395" s="230">
        <f t="shared" si="420"/>
        <v>0</v>
      </c>
      <c r="AP2395" s="38" t="s">
        <v>4</v>
      </c>
      <c r="AQ2395" s="38" t="str">
        <f t="shared" si="421"/>
        <v>상품</v>
      </c>
      <c r="AR2395" s="40">
        <f t="shared" si="422"/>
        <v>0</v>
      </c>
      <c r="AS2395" s="41">
        <f t="shared" si="423"/>
        <v>0</v>
      </c>
      <c r="AT2395" s="42">
        <f t="shared" si="424"/>
        <v>0</v>
      </c>
      <c r="AU2395" s="43">
        <f t="shared" si="425"/>
        <v>0</v>
      </c>
      <c r="AV2395" s="95" t="str">
        <f t="shared" si="428"/>
        <v/>
      </c>
      <c r="AW2395" s="61" t="str">
        <f t="shared" si="428"/>
        <v/>
      </c>
      <c r="AX2395" s="61" t="str">
        <f t="shared" si="428"/>
        <v/>
      </c>
      <c r="AY2395" s="61" t="str">
        <f t="shared" si="428"/>
        <v/>
      </c>
      <c r="AZ2395" s="44" t="str">
        <f t="shared" si="428"/>
        <v/>
      </c>
      <c r="BA2395" s="45"/>
      <c r="BB2395" s="97">
        <v>0</v>
      </c>
      <c r="BC2395" s="98">
        <v>0</v>
      </c>
      <c r="BD2395" s="98">
        <v>0</v>
      </c>
      <c r="BE2395" s="98">
        <v>0</v>
      </c>
      <c r="BF2395" s="98">
        <v>0</v>
      </c>
      <c r="BG2395" s="99">
        <f t="shared" si="429"/>
        <v>0</v>
      </c>
      <c r="BH2395" s="52">
        <f t="shared" si="426"/>
        <v>0</v>
      </c>
      <c r="BI2395" s="53">
        <f>IFERROR(IF(ROUND(V2395/((D2395+AK2395)/2),1)&lt;0,0,ROUND(V2395/((D2395+AK2395)/2),1)),0)</f>
        <v>0</v>
      </c>
      <c r="BJ2395" s="55" t="str">
        <f>IF(AK2395=0,"정상",IF(AP2395="악성","악성",IF(AND(BL2395&gt;3,BI2395&lt;0.5),"악성",IF(AND(AP2395="정상",BL2395&lt;=3),"정상",IF(BI2395&gt;1,"정상","부진")))))</f>
        <v>정상</v>
      </c>
      <c r="BK2395" s="54">
        <v>45809</v>
      </c>
      <c r="BL2395" s="52">
        <f t="shared" si="427"/>
        <v>16</v>
      </c>
    </row>
    <row r="2396" spans="1:64" ht="17.100000000000001" customHeight="1">
      <c r="A2396" s="58" t="s">
        <v>5</v>
      </c>
      <c r="B2396" s="57" t="s">
        <v>4247</v>
      </c>
      <c r="C2396" s="56" t="s">
        <v>4248</v>
      </c>
      <c r="D2396" s="213">
        <v>10</v>
      </c>
      <c r="E2396" s="214">
        <v>1500</v>
      </c>
      <c r="F2396" s="215">
        <v>15000</v>
      </c>
      <c r="G2396" s="213">
        <v>0</v>
      </c>
      <c r="H2396" s="216">
        <v>0</v>
      </c>
      <c r="I2396" s="215">
        <v>0</v>
      </c>
      <c r="J2396" s="213">
        <v>0</v>
      </c>
      <c r="K2396" s="216">
        <v>0</v>
      </c>
      <c r="L2396" s="215">
        <v>0</v>
      </c>
      <c r="M2396" s="213">
        <v>15</v>
      </c>
      <c r="N2396" s="216">
        <v>1500</v>
      </c>
      <c r="O2396" s="215">
        <v>22500</v>
      </c>
      <c r="P2396" s="213">
        <v>0</v>
      </c>
      <c r="Q2396" s="216">
        <v>0</v>
      </c>
      <c r="R2396" s="215">
        <v>0</v>
      </c>
      <c r="S2396" s="213">
        <v>15</v>
      </c>
      <c r="T2396" s="214">
        <v>1500</v>
      </c>
      <c r="U2396" s="217">
        <v>22500</v>
      </c>
      <c r="V2396" s="213">
        <v>20</v>
      </c>
      <c r="W2396" s="216">
        <v>1500</v>
      </c>
      <c r="X2396" s="215">
        <v>30000</v>
      </c>
      <c r="Y2396" s="213">
        <v>0</v>
      </c>
      <c r="Z2396" s="216">
        <v>0</v>
      </c>
      <c r="AA2396" s="215">
        <v>0</v>
      </c>
      <c r="AB2396" s="213">
        <v>5</v>
      </c>
      <c r="AC2396" s="216">
        <v>1500</v>
      </c>
      <c r="AD2396" s="215">
        <v>7500</v>
      </c>
      <c r="AE2396" s="213">
        <v>0</v>
      </c>
      <c r="AF2396" s="216">
        <v>0</v>
      </c>
      <c r="AG2396" s="215">
        <v>0</v>
      </c>
      <c r="AH2396" s="213">
        <v>25</v>
      </c>
      <c r="AI2396" s="214">
        <v>1500</v>
      </c>
      <c r="AJ2396" s="215">
        <v>37500</v>
      </c>
      <c r="AK2396" s="218">
        <v>0</v>
      </c>
      <c r="AL2396" s="214">
        <v>0</v>
      </c>
      <c r="AM2396" s="215">
        <v>0</v>
      </c>
      <c r="AN2396" s="229">
        <f t="shared" si="419"/>
        <v>0</v>
      </c>
      <c r="AO2396" s="230">
        <f t="shared" si="420"/>
        <v>0</v>
      </c>
      <c r="AP2396" s="38" t="s">
        <v>4</v>
      </c>
      <c r="AQ2396" s="38" t="str">
        <f t="shared" si="421"/>
        <v>상품</v>
      </c>
      <c r="AR2396" s="40">
        <f t="shared" si="422"/>
        <v>0</v>
      </c>
      <c r="AS2396" s="41">
        <f t="shared" si="423"/>
        <v>0</v>
      </c>
      <c r="AT2396" s="42">
        <f t="shared" si="424"/>
        <v>0</v>
      </c>
      <c r="AU2396" s="43">
        <f t="shared" si="425"/>
        <v>0</v>
      </c>
      <c r="AV2396" s="95" t="str">
        <f t="shared" si="428"/>
        <v/>
      </c>
      <c r="AW2396" s="61" t="str">
        <f t="shared" si="428"/>
        <v/>
      </c>
      <c r="AX2396" s="61" t="str">
        <f t="shared" si="428"/>
        <v/>
      </c>
      <c r="AY2396" s="61" t="str">
        <f t="shared" si="428"/>
        <v/>
      </c>
      <c r="AZ2396" s="44" t="str">
        <f t="shared" si="428"/>
        <v/>
      </c>
      <c r="BA2396" s="45"/>
      <c r="BB2396" s="97">
        <v>0</v>
      </c>
      <c r="BC2396" s="98">
        <v>0</v>
      </c>
      <c r="BD2396" s="98">
        <v>0</v>
      </c>
      <c r="BE2396" s="98">
        <v>0</v>
      </c>
      <c r="BF2396" s="98">
        <v>0</v>
      </c>
      <c r="BG2396" s="99">
        <f t="shared" si="429"/>
        <v>0</v>
      </c>
      <c r="BH2396" s="52">
        <f t="shared" si="426"/>
        <v>0</v>
      </c>
      <c r="BI2396" s="53">
        <f>IFERROR(IF(ROUND(V2396/((D2396+AK2396)/2),1)&lt;0,0,ROUND(V2396/((D2396+AK2396)/2),1)),0)</f>
        <v>4</v>
      </c>
      <c r="BJ2396" s="55" t="str">
        <f>IF(AK2396=0,"정상",IF(AP2396="악성","악성",IF(AND(BL2396&gt;3,BI2396&lt;0.5),"악성",IF(AND(AP2396="정상",BL2396&lt;=3),"정상",IF(BI2396&gt;1,"정상","부진")))))</f>
        <v>정상</v>
      </c>
      <c r="BK2396" s="54">
        <v>45809</v>
      </c>
      <c r="BL2396" s="52">
        <f t="shared" si="427"/>
        <v>16</v>
      </c>
    </row>
    <row r="2397" spans="1:64" ht="17.100000000000001" customHeight="1">
      <c r="A2397" s="58" t="s">
        <v>5</v>
      </c>
      <c r="B2397" s="57" t="s">
        <v>4081</v>
      </c>
      <c r="C2397" s="56" t="s">
        <v>4082</v>
      </c>
      <c r="D2397" s="213">
        <v>3</v>
      </c>
      <c r="E2397" s="214">
        <v>1500</v>
      </c>
      <c r="F2397" s="215">
        <v>4500</v>
      </c>
      <c r="G2397" s="213">
        <v>0</v>
      </c>
      <c r="H2397" s="216">
        <v>0</v>
      </c>
      <c r="I2397" s="215">
        <v>0</v>
      </c>
      <c r="J2397" s="213">
        <v>0</v>
      </c>
      <c r="K2397" s="216">
        <v>0</v>
      </c>
      <c r="L2397" s="215">
        <v>0</v>
      </c>
      <c r="M2397" s="213">
        <v>20</v>
      </c>
      <c r="N2397" s="216">
        <v>1500</v>
      </c>
      <c r="O2397" s="215">
        <v>30000</v>
      </c>
      <c r="P2397" s="213">
        <v>0</v>
      </c>
      <c r="Q2397" s="216">
        <v>0</v>
      </c>
      <c r="R2397" s="215">
        <v>0</v>
      </c>
      <c r="S2397" s="213">
        <v>20</v>
      </c>
      <c r="T2397" s="214">
        <v>1500</v>
      </c>
      <c r="U2397" s="217">
        <v>30000</v>
      </c>
      <c r="V2397" s="213">
        <v>19</v>
      </c>
      <c r="W2397" s="216">
        <v>1500</v>
      </c>
      <c r="X2397" s="215">
        <v>28500</v>
      </c>
      <c r="Y2397" s="213">
        <v>0</v>
      </c>
      <c r="Z2397" s="216">
        <v>0</v>
      </c>
      <c r="AA2397" s="215">
        <v>0</v>
      </c>
      <c r="AB2397" s="213">
        <v>4</v>
      </c>
      <c r="AC2397" s="216">
        <v>1500</v>
      </c>
      <c r="AD2397" s="215">
        <v>6000</v>
      </c>
      <c r="AE2397" s="213">
        <v>0</v>
      </c>
      <c r="AF2397" s="216">
        <v>0</v>
      </c>
      <c r="AG2397" s="215">
        <v>0</v>
      </c>
      <c r="AH2397" s="213">
        <v>23</v>
      </c>
      <c r="AI2397" s="214">
        <v>1500</v>
      </c>
      <c r="AJ2397" s="215">
        <v>34500</v>
      </c>
      <c r="AK2397" s="218">
        <v>0</v>
      </c>
      <c r="AL2397" s="214">
        <v>0</v>
      </c>
      <c r="AM2397" s="215">
        <v>0</v>
      </c>
      <c r="AN2397" s="229">
        <f t="shared" ref="AN2397:AN2460" si="430">AM2397/$AM$5</f>
        <v>0</v>
      </c>
      <c r="AO2397" s="230">
        <f t="shared" ref="AO2397:AO2460" si="431">IF(ISERROR(AK2397/(D2397+S2397)),,(AK2397/(D2397+S2397)))</f>
        <v>0</v>
      </c>
      <c r="AP2397" s="38" t="s">
        <v>4</v>
      </c>
      <c r="AQ2397" s="38" t="str">
        <f t="shared" ref="AQ2397:AQ2460" si="432">A2397</f>
        <v>상품</v>
      </c>
      <c r="AR2397" s="40">
        <f t="shared" ref="AR2397:AR2460" si="433">IF($AP2397="악성",$AM2397,0)</f>
        <v>0</v>
      </c>
      <c r="AS2397" s="41">
        <f t="shared" ref="AS2397:AS2460" si="434">IF($AP2397="부진",$AM2397,0)</f>
        <v>0</v>
      </c>
      <c r="AT2397" s="42">
        <f t="shared" ref="AT2397:AT2460" si="435">IF($AP2397="정상",$AM2397,0)</f>
        <v>0</v>
      </c>
      <c r="AU2397" s="43">
        <f t="shared" ref="AU2397:AU2460" si="436">SUM(AR2397:AT2397)</f>
        <v>0</v>
      </c>
      <c r="AV2397" s="95" t="str">
        <f t="shared" si="428"/>
        <v/>
      </c>
      <c r="AW2397" s="61" t="str">
        <f t="shared" si="428"/>
        <v/>
      </c>
      <c r="AX2397" s="61" t="str">
        <f t="shared" si="428"/>
        <v/>
      </c>
      <c r="AY2397" s="61" t="str">
        <f t="shared" si="428"/>
        <v/>
      </c>
      <c r="AZ2397" s="44" t="str">
        <f t="shared" si="428"/>
        <v/>
      </c>
      <c r="BA2397" s="45"/>
      <c r="BB2397" s="97">
        <v>0</v>
      </c>
      <c r="BC2397" s="98">
        <v>0</v>
      </c>
      <c r="BD2397" s="98">
        <v>0</v>
      </c>
      <c r="BE2397" s="98">
        <v>0</v>
      </c>
      <c r="BF2397" s="98">
        <v>0</v>
      </c>
      <c r="BG2397" s="99">
        <f t="shared" si="429"/>
        <v>0</v>
      </c>
      <c r="BH2397" s="52">
        <f t="shared" ref="BH2397:BH2460" si="437">BG2397-AK2397</f>
        <v>0</v>
      </c>
      <c r="BI2397" s="53">
        <f>IFERROR(IF(ROUND(V2397/((D2397+AK2397)/2),1)&lt;0,0,ROUND(V2397/((D2397+AK2397)/2),1)),0)</f>
        <v>12.7</v>
      </c>
      <c r="BJ2397" s="55" t="str">
        <f>IF(AK2397=0,"정상",IF(AP2397="악성","악성",IF(AND(BL2397&gt;3,BI2397&lt;0.5),"악성",IF(AND(AP2397="정상",BL2397&lt;=3),"정상",IF(BI2397&gt;1,"정상","부진")))))</f>
        <v>정상</v>
      </c>
      <c r="BK2397" s="54">
        <v>45809</v>
      </c>
      <c r="BL2397" s="52">
        <f t="shared" ref="BL2397:BL2460" si="438">DATEDIF(BK2397,$BL$9,"m")+1</f>
        <v>16</v>
      </c>
    </row>
    <row r="2398" spans="1:64" ht="17.100000000000001" customHeight="1">
      <c r="A2398" s="58" t="s">
        <v>5</v>
      </c>
      <c r="B2398" s="57" t="s">
        <v>4083</v>
      </c>
      <c r="C2398" s="56" t="s">
        <v>4084</v>
      </c>
      <c r="D2398" s="213">
        <v>9</v>
      </c>
      <c r="E2398" s="214">
        <v>1500</v>
      </c>
      <c r="F2398" s="215">
        <v>13500</v>
      </c>
      <c r="G2398" s="213">
        <v>0</v>
      </c>
      <c r="H2398" s="216">
        <v>0</v>
      </c>
      <c r="I2398" s="215">
        <v>0</v>
      </c>
      <c r="J2398" s="213">
        <v>0</v>
      </c>
      <c r="K2398" s="216">
        <v>0</v>
      </c>
      <c r="L2398" s="215">
        <v>0</v>
      </c>
      <c r="M2398" s="213">
        <v>15</v>
      </c>
      <c r="N2398" s="216">
        <v>1500</v>
      </c>
      <c r="O2398" s="215">
        <v>22500</v>
      </c>
      <c r="P2398" s="213">
        <v>0</v>
      </c>
      <c r="Q2398" s="216">
        <v>0</v>
      </c>
      <c r="R2398" s="215">
        <v>0</v>
      </c>
      <c r="S2398" s="213">
        <v>15</v>
      </c>
      <c r="T2398" s="214">
        <v>1500</v>
      </c>
      <c r="U2398" s="217">
        <v>22500</v>
      </c>
      <c r="V2398" s="213">
        <v>20</v>
      </c>
      <c r="W2398" s="216">
        <v>1500</v>
      </c>
      <c r="X2398" s="215">
        <v>30000</v>
      </c>
      <c r="Y2398" s="213">
        <v>0</v>
      </c>
      <c r="Z2398" s="216">
        <v>0</v>
      </c>
      <c r="AA2398" s="215">
        <v>0</v>
      </c>
      <c r="AB2398" s="213">
        <v>4</v>
      </c>
      <c r="AC2398" s="216">
        <v>1500</v>
      </c>
      <c r="AD2398" s="215">
        <v>6000</v>
      </c>
      <c r="AE2398" s="213">
        <v>0</v>
      </c>
      <c r="AF2398" s="216">
        <v>0</v>
      </c>
      <c r="AG2398" s="215">
        <v>0</v>
      </c>
      <c r="AH2398" s="213">
        <v>24</v>
      </c>
      <c r="AI2398" s="214">
        <v>1500</v>
      </c>
      <c r="AJ2398" s="215">
        <v>36000</v>
      </c>
      <c r="AK2398" s="218">
        <v>0</v>
      </c>
      <c r="AL2398" s="214">
        <v>0</v>
      </c>
      <c r="AM2398" s="215">
        <v>0</v>
      </c>
      <c r="AN2398" s="229">
        <f t="shared" si="430"/>
        <v>0</v>
      </c>
      <c r="AO2398" s="230">
        <f t="shared" si="431"/>
        <v>0</v>
      </c>
      <c r="AP2398" s="38" t="s">
        <v>4</v>
      </c>
      <c r="AQ2398" s="38" t="str">
        <f t="shared" si="432"/>
        <v>상품</v>
      </c>
      <c r="AR2398" s="40">
        <f t="shared" si="433"/>
        <v>0</v>
      </c>
      <c r="AS2398" s="41">
        <f t="shared" si="434"/>
        <v>0</v>
      </c>
      <c r="AT2398" s="42">
        <f t="shared" si="435"/>
        <v>0</v>
      </c>
      <c r="AU2398" s="43">
        <f t="shared" si="436"/>
        <v>0</v>
      </c>
      <c r="AV2398" s="95" t="str">
        <f t="shared" si="428"/>
        <v/>
      </c>
      <c r="AW2398" s="61" t="str">
        <f t="shared" si="428"/>
        <v/>
      </c>
      <c r="AX2398" s="61" t="str">
        <f t="shared" si="428"/>
        <v/>
      </c>
      <c r="AY2398" s="61" t="str">
        <f t="shared" si="428"/>
        <v/>
      </c>
      <c r="AZ2398" s="44" t="str">
        <f t="shared" si="428"/>
        <v/>
      </c>
      <c r="BA2398" s="45"/>
      <c r="BB2398" s="97">
        <v>0</v>
      </c>
      <c r="BC2398" s="98">
        <v>0</v>
      </c>
      <c r="BD2398" s="98">
        <v>0</v>
      </c>
      <c r="BE2398" s="98">
        <v>0</v>
      </c>
      <c r="BF2398" s="98">
        <v>0</v>
      </c>
      <c r="BG2398" s="99">
        <f t="shared" si="429"/>
        <v>0</v>
      </c>
      <c r="BH2398" s="52">
        <f t="shared" si="437"/>
        <v>0</v>
      </c>
      <c r="BI2398" s="53">
        <f>IFERROR(IF(ROUND(V2398/((D2398+AK2398)/2),1)&lt;0,0,ROUND(V2398/((D2398+AK2398)/2),1)),0)</f>
        <v>4.4000000000000004</v>
      </c>
      <c r="BJ2398" s="55" t="str">
        <f>IF(AK2398=0,"정상",IF(AP2398="악성","악성",IF(AND(BL2398&gt;3,BI2398&lt;0.5),"악성",IF(AND(AP2398="정상",BL2398&lt;=3),"정상",IF(BI2398&gt;1,"정상","부진")))))</f>
        <v>정상</v>
      </c>
      <c r="BK2398" s="54">
        <v>45809</v>
      </c>
      <c r="BL2398" s="52">
        <f t="shared" si="438"/>
        <v>16</v>
      </c>
    </row>
    <row r="2399" spans="1:64" ht="17.100000000000001" customHeight="1">
      <c r="A2399" s="58" t="s">
        <v>5</v>
      </c>
      <c r="B2399" s="57" t="s">
        <v>4249</v>
      </c>
      <c r="C2399" s="56" t="s">
        <v>4250</v>
      </c>
      <c r="D2399" s="213">
        <v>112</v>
      </c>
      <c r="E2399" s="214">
        <v>9290.9025999999994</v>
      </c>
      <c r="F2399" s="215">
        <v>1040581</v>
      </c>
      <c r="G2399" s="213">
        <v>0</v>
      </c>
      <c r="H2399" s="216">
        <v>0</v>
      </c>
      <c r="I2399" s="215">
        <v>0</v>
      </c>
      <c r="J2399" s="213">
        <v>0</v>
      </c>
      <c r="K2399" s="216">
        <v>0</v>
      </c>
      <c r="L2399" s="215">
        <v>0</v>
      </c>
      <c r="M2399" s="213">
        <v>0</v>
      </c>
      <c r="N2399" s="216">
        <v>0</v>
      </c>
      <c r="O2399" s="215">
        <v>0</v>
      </c>
      <c r="P2399" s="213">
        <v>0</v>
      </c>
      <c r="Q2399" s="216">
        <v>0</v>
      </c>
      <c r="R2399" s="215">
        <v>0</v>
      </c>
      <c r="S2399" s="213">
        <v>0</v>
      </c>
      <c r="T2399" s="214">
        <v>0</v>
      </c>
      <c r="U2399" s="217">
        <v>0</v>
      </c>
      <c r="V2399" s="213">
        <v>8</v>
      </c>
      <c r="W2399" s="216">
        <v>9291</v>
      </c>
      <c r="X2399" s="215">
        <v>74328</v>
      </c>
      <c r="Y2399" s="213">
        <v>0</v>
      </c>
      <c r="Z2399" s="216">
        <v>0</v>
      </c>
      <c r="AA2399" s="215">
        <v>0</v>
      </c>
      <c r="AB2399" s="213">
        <v>0</v>
      </c>
      <c r="AC2399" s="216">
        <v>0</v>
      </c>
      <c r="AD2399" s="215">
        <v>0</v>
      </c>
      <c r="AE2399" s="213">
        <v>0</v>
      </c>
      <c r="AF2399" s="216">
        <v>0</v>
      </c>
      <c r="AG2399" s="215">
        <v>0</v>
      </c>
      <c r="AH2399" s="213">
        <v>8</v>
      </c>
      <c r="AI2399" s="214">
        <v>9291</v>
      </c>
      <c r="AJ2399" s="215">
        <v>74328</v>
      </c>
      <c r="AK2399" s="218">
        <v>104</v>
      </c>
      <c r="AL2399" s="214">
        <v>9290.8942000000006</v>
      </c>
      <c r="AM2399" s="215">
        <v>966253</v>
      </c>
      <c r="AN2399" s="229">
        <f t="shared" si="430"/>
        <v>3.5258267720558495E-4</v>
      </c>
      <c r="AO2399" s="230">
        <f t="shared" si="431"/>
        <v>0.9285714285714286</v>
      </c>
      <c r="AP2399" s="38" t="s">
        <v>4</v>
      </c>
      <c r="AQ2399" s="38" t="str">
        <f t="shared" si="432"/>
        <v>상품</v>
      </c>
      <c r="AR2399" s="40">
        <f t="shared" si="433"/>
        <v>0</v>
      </c>
      <c r="AS2399" s="41">
        <f t="shared" si="434"/>
        <v>966253</v>
      </c>
      <c r="AT2399" s="42">
        <f t="shared" si="435"/>
        <v>0</v>
      </c>
      <c r="AU2399" s="43">
        <f t="shared" si="436"/>
        <v>966253</v>
      </c>
      <c r="AV2399" s="95">
        <f t="shared" si="428"/>
        <v>966252.99680000008</v>
      </c>
      <c r="AW2399" s="61" t="str">
        <f t="shared" si="428"/>
        <v/>
      </c>
      <c r="AX2399" s="61" t="str">
        <f t="shared" si="428"/>
        <v/>
      </c>
      <c r="AY2399" s="61" t="str">
        <f t="shared" si="428"/>
        <v/>
      </c>
      <c r="AZ2399" s="44" t="str">
        <f t="shared" si="428"/>
        <v/>
      </c>
      <c r="BA2399" s="45"/>
      <c r="BB2399" s="97">
        <v>104</v>
      </c>
      <c r="BC2399" s="98">
        <v>0</v>
      </c>
      <c r="BD2399" s="98">
        <v>0</v>
      </c>
      <c r="BE2399" s="98">
        <v>0</v>
      </c>
      <c r="BF2399" s="98">
        <v>0</v>
      </c>
      <c r="BG2399" s="99">
        <f t="shared" si="429"/>
        <v>104</v>
      </c>
      <c r="BH2399" s="52">
        <f t="shared" si="437"/>
        <v>0</v>
      </c>
      <c r="BI2399" s="53">
        <f>IFERROR(IF(ROUND(V2399/((D2399+AK2399)/2),1)&lt;0,0,ROUND(V2399/((D2399+AK2399)/2),1)),0)</f>
        <v>0.1</v>
      </c>
      <c r="BJ2399" s="55" t="str">
        <f>IF(AK2399=0,"정상",IF(AP2399="악성","악성",IF(AND(BL2399&gt;3,BI2399&lt;0.5),"악성",IF(AND(AP2399="정상",BL2399&lt;=3),"정상",IF(BI2399&gt;1,"정상","부진")))))</f>
        <v>악성</v>
      </c>
      <c r="BK2399" s="54">
        <v>45809</v>
      </c>
      <c r="BL2399" s="52">
        <f t="shared" si="438"/>
        <v>16</v>
      </c>
    </row>
    <row r="2400" spans="1:64" ht="17.100000000000001" customHeight="1">
      <c r="A2400" s="58" t="s">
        <v>5</v>
      </c>
      <c r="B2400" s="57" t="s">
        <v>4251</v>
      </c>
      <c r="C2400" s="56" t="s">
        <v>4252</v>
      </c>
      <c r="D2400" s="213">
        <v>105</v>
      </c>
      <c r="E2400" s="214">
        <v>9290.8961999999992</v>
      </c>
      <c r="F2400" s="215">
        <v>975544</v>
      </c>
      <c r="G2400" s="213">
        <v>0</v>
      </c>
      <c r="H2400" s="216">
        <v>0</v>
      </c>
      <c r="I2400" s="215">
        <v>0</v>
      </c>
      <c r="J2400" s="213">
        <v>0</v>
      </c>
      <c r="K2400" s="216">
        <v>0</v>
      </c>
      <c r="L2400" s="215">
        <v>0</v>
      </c>
      <c r="M2400" s="213">
        <v>0</v>
      </c>
      <c r="N2400" s="216">
        <v>0</v>
      </c>
      <c r="O2400" s="215">
        <v>0</v>
      </c>
      <c r="P2400" s="213">
        <v>0</v>
      </c>
      <c r="Q2400" s="216">
        <v>0</v>
      </c>
      <c r="R2400" s="215">
        <v>0</v>
      </c>
      <c r="S2400" s="213">
        <v>0</v>
      </c>
      <c r="T2400" s="214">
        <v>0</v>
      </c>
      <c r="U2400" s="217">
        <v>0</v>
      </c>
      <c r="V2400" s="213">
        <v>5</v>
      </c>
      <c r="W2400" s="216">
        <v>9291</v>
      </c>
      <c r="X2400" s="215">
        <v>46455</v>
      </c>
      <c r="Y2400" s="213">
        <v>0</v>
      </c>
      <c r="Z2400" s="216">
        <v>0</v>
      </c>
      <c r="AA2400" s="215">
        <v>0</v>
      </c>
      <c r="AB2400" s="213">
        <v>0</v>
      </c>
      <c r="AC2400" s="216">
        <v>0</v>
      </c>
      <c r="AD2400" s="215">
        <v>0</v>
      </c>
      <c r="AE2400" s="213">
        <v>0</v>
      </c>
      <c r="AF2400" s="216">
        <v>0</v>
      </c>
      <c r="AG2400" s="215">
        <v>0</v>
      </c>
      <c r="AH2400" s="213">
        <v>5</v>
      </c>
      <c r="AI2400" s="214">
        <v>9291</v>
      </c>
      <c r="AJ2400" s="215">
        <v>46455</v>
      </c>
      <c r="AK2400" s="218">
        <v>100</v>
      </c>
      <c r="AL2400" s="214">
        <v>9290.89</v>
      </c>
      <c r="AM2400" s="215">
        <v>929089</v>
      </c>
      <c r="AN2400" s="229">
        <f t="shared" si="430"/>
        <v>3.3902165062593307E-4</v>
      </c>
      <c r="AO2400" s="230">
        <f t="shared" si="431"/>
        <v>0.95238095238095233</v>
      </c>
      <c r="AP2400" s="38" t="s">
        <v>4</v>
      </c>
      <c r="AQ2400" s="38" t="str">
        <f t="shared" si="432"/>
        <v>상품</v>
      </c>
      <c r="AR2400" s="40">
        <f t="shared" si="433"/>
        <v>0</v>
      </c>
      <c r="AS2400" s="41">
        <f t="shared" si="434"/>
        <v>929089</v>
      </c>
      <c r="AT2400" s="42">
        <f t="shared" si="435"/>
        <v>0</v>
      </c>
      <c r="AU2400" s="43">
        <f t="shared" si="436"/>
        <v>929089</v>
      </c>
      <c r="AV2400" s="95">
        <f t="shared" si="428"/>
        <v>929089</v>
      </c>
      <c r="AW2400" s="61" t="str">
        <f t="shared" si="428"/>
        <v/>
      </c>
      <c r="AX2400" s="61" t="str">
        <f t="shared" si="428"/>
        <v/>
      </c>
      <c r="AY2400" s="61" t="str">
        <f t="shared" si="428"/>
        <v/>
      </c>
      <c r="AZ2400" s="44" t="str">
        <f t="shared" si="428"/>
        <v/>
      </c>
      <c r="BA2400" s="45"/>
      <c r="BB2400" s="97">
        <v>100</v>
      </c>
      <c r="BC2400" s="98">
        <v>0</v>
      </c>
      <c r="BD2400" s="98">
        <v>0</v>
      </c>
      <c r="BE2400" s="98">
        <v>0</v>
      </c>
      <c r="BF2400" s="98">
        <v>0</v>
      </c>
      <c r="BG2400" s="99">
        <f t="shared" si="429"/>
        <v>100</v>
      </c>
      <c r="BH2400" s="52">
        <f t="shared" si="437"/>
        <v>0</v>
      </c>
      <c r="BI2400" s="53">
        <f>IFERROR(IF(ROUND(V2400/((D2400+AK2400)/2),1)&lt;0,0,ROUND(V2400/((D2400+AK2400)/2),1)),0)</f>
        <v>0</v>
      </c>
      <c r="BJ2400" s="55" t="str">
        <f>IF(AK2400=0,"정상",IF(AP2400="악성","악성",IF(AND(BL2400&gt;3,BI2400&lt;0.5),"악성",IF(AND(AP2400="정상",BL2400&lt;=3),"정상",IF(BI2400&gt;1,"정상","부진")))))</f>
        <v>악성</v>
      </c>
      <c r="BK2400" s="54">
        <v>45809</v>
      </c>
      <c r="BL2400" s="52">
        <f t="shared" si="438"/>
        <v>16</v>
      </c>
    </row>
    <row r="2401" spans="1:64" ht="17.100000000000001" customHeight="1">
      <c r="A2401" s="58" t="s">
        <v>5</v>
      </c>
      <c r="B2401" s="57" t="s">
        <v>4253</v>
      </c>
      <c r="C2401" s="56" t="s">
        <v>4254</v>
      </c>
      <c r="D2401" s="213">
        <v>46</v>
      </c>
      <c r="E2401" s="214">
        <v>18581.8043</v>
      </c>
      <c r="F2401" s="215">
        <v>854763</v>
      </c>
      <c r="G2401" s="213">
        <v>0</v>
      </c>
      <c r="H2401" s="216">
        <v>0</v>
      </c>
      <c r="I2401" s="215">
        <v>0</v>
      </c>
      <c r="J2401" s="213">
        <v>0</v>
      </c>
      <c r="K2401" s="216">
        <v>0</v>
      </c>
      <c r="L2401" s="215">
        <v>0</v>
      </c>
      <c r="M2401" s="213">
        <v>0</v>
      </c>
      <c r="N2401" s="216">
        <v>0</v>
      </c>
      <c r="O2401" s="215">
        <v>0</v>
      </c>
      <c r="P2401" s="213">
        <v>0</v>
      </c>
      <c r="Q2401" s="216">
        <v>0</v>
      </c>
      <c r="R2401" s="215">
        <v>0</v>
      </c>
      <c r="S2401" s="213">
        <v>0</v>
      </c>
      <c r="T2401" s="214">
        <v>0</v>
      </c>
      <c r="U2401" s="217">
        <v>0</v>
      </c>
      <c r="V2401" s="213">
        <v>4</v>
      </c>
      <c r="W2401" s="216">
        <v>18582</v>
      </c>
      <c r="X2401" s="215">
        <v>74328</v>
      </c>
      <c r="Y2401" s="213">
        <v>0</v>
      </c>
      <c r="Z2401" s="216">
        <v>0</v>
      </c>
      <c r="AA2401" s="215">
        <v>0</v>
      </c>
      <c r="AB2401" s="213">
        <v>0</v>
      </c>
      <c r="AC2401" s="216">
        <v>0</v>
      </c>
      <c r="AD2401" s="215">
        <v>0</v>
      </c>
      <c r="AE2401" s="213">
        <v>0</v>
      </c>
      <c r="AF2401" s="216">
        <v>0</v>
      </c>
      <c r="AG2401" s="215">
        <v>0</v>
      </c>
      <c r="AH2401" s="213">
        <v>4</v>
      </c>
      <c r="AI2401" s="214">
        <v>18582</v>
      </c>
      <c r="AJ2401" s="215">
        <v>74328</v>
      </c>
      <c r="AK2401" s="218">
        <v>42</v>
      </c>
      <c r="AL2401" s="214">
        <v>18581.7857</v>
      </c>
      <c r="AM2401" s="215">
        <v>780435</v>
      </c>
      <c r="AN2401" s="229">
        <f t="shared" si="430"/>
        <v>2.8477827410102808E-4</v>
      </c>
      <c r="AO2401" s="230">
        <f t="shared" si="431"/>
        <v>0.91304347826086951</v>
      </c>
      <c r="AP2401" s="38" t="s">
        <v>4</v>
      </c>
      <c r="AQ2401" s="38" t="str">
        <f t="shared" si="432"/>
        <v>상품</v>
      </c>
      <c r="AR2401" s="40">
        <f t="shared" si="433"/>
        <v>0</v>
      </c>
      <c r="AS2401" s="41">
        <f t="shared" si="434"/>
        <v>780435</v>
      </c>
      <c r="AT2401" s="42">
        <f t="shared" si="435"/>
        <v>0</v>
      </c>
      <c r="AU2401" s="43">
        <f t="shared" si="436"/>
        <v>780435</v>
      </c>
      <c r="AV2401" s="95">
        <f t="shared" si="428"/>
        <v>780434.99939999997</v>
      </c>
      <c r="AW2401" s="61" t="str">
        <f t="shared" si="428"/>
        <v/>
      </c>
      <c r="AX2401" s="61" t="str">
        <f t="shared" si="428"/>
        <v/>
      </c>
      <c r="AY2401" s="61" t="str">
        <f t="shared" si="428"/>
        <v/>
      </c>
      <c r="AZ2401" s="44" t="str">
        <f t="shared" si="428"/>
        <v/>
      </c>
      <c r="BA2401" s="45"/>
      <c r="BB2401" s="97">
        <v>42</v>
      </c>
      <c r="BC2401" s="98">
        <v>0</v>
      </c>
      <c r="BD2401" s="98">
        <v>0</v>
      </c>
      <c r="BE2401" s="98">
        <v>0</v>
      </c>
      <c r="BF2401" s="98">
        <v>0</v>
      </c>
      <c r="BG2401" s="99">
        <f t="shared" si="429"/>
        <v>42</v>
      </c>
      <c r="BH2401" s="52">
        <f t="shared" si="437"/>
        <v>0</v>
      </c>
      <c r="BI2401" s="53">
        <f>IFERROR(IF(ROUND(V2401/((D2401+AK2401)/2),1)&lt;0,0,ROUND(V2401/((D2401+AK2401)/2),1)),0)</f>
        <v>0.1</v>
      </c>
      <c r="BJ2401" s="55" t="str">
        <f>IF(AK2401=0,"정상",IF(AP2401="악성","악성",IF(AND(BL2401&gt;3,BI2401&lt;0.5),"악성",IF(AND(AP2401="정상",BL2401&lt;=3),"정상",IF(BI2401&gt;1,"정상","부진")))))</f>
        <v>악성</v>
      </c>
      <c r="BK2401" s="54">
        <v>45809</v>
      </c>
      <c r="BL2401" s="52">
        <f t="shared" si="438"/>
        <v>16</v>
      </c>
    </row>
    <row r="2402" spans="1:64" ht="17.100000000000001" customHeight="1">
      <c r="A2402" s="58" t="s">
        <v>5</v>
      </c>
      <c r="B2402" s="57" t="s">
        <v>4255</v>
      </c>
      <c r="C2402" s="56" t="s">
        <v>4256</v>
      </c>
      <c r="D2402" s="213">
        <v>48</v>
      </c>
      <c r="E2402" s="214">
        <v>9290.8958000000002</v>
      </c>
      <c r="F2402" s="215">
        <v>445963</v>
      </c>
      <c r="G2402" s="213">
        <v>0</v>
      </c>
      <c r="H2402" s="216">
        <v>0</v>
      </c>
      <c r="I2402" s="215">
        <v>0</v>
      </c>
      <c r="J2402" s="213">
        <v>0</v>
      </c>
      <c r="K2402" s="216">
        <v>0</v>
      </c>
      <c r="L2402" s="215">
        <v>0</v>
      </c>
      <c r="M2402" s="213">
        <v>0</v>
      </c>
      <c r="N2402" s="216">
        <v>0</v>
      </c>
      <c r="O2402" s="215">
        <v>0</v>
      </c>
      <c r="P2402" s="213">
        <v>0</v>
      </c>
      <c r="Q2402" s="216">
        <v>0</v>
      </c>
      <c r="R2402" s="215">
        <v>0</v>
      </c>
      <c r="S2402" s="213">
        <v>0</v>
      </c>
      <c r="T2402" s="214">
        <v>0</v>
      </c>
      <c r="U2402" s="217">
        <v>0</v>
      </c>
      <c r="V2402" s="213">
        <v>4</v>
      </c>
      <c r="W2402" s="216">
        <v>9291</v>
      </c>
      <c r="X2402" s="215">
        <v>37164</v>
      </c>
      <c r="Y2402" s="213">
        <v>0</v>
      </c>
      <c r="Z2402" s="216">
        <v>0</v>
      </c>
      <c r="AA2402" s="215">
        <v>0</v>
      </c>
      <c r="AB2402" s="213">
        <v>2</v>
      </c>
      <c r="AC2402" s="216">
        <v>9291</v>
      </c>
      <c r="AD2402" s="215">
        <v>18582</v>
      </c>
      <c r="AE2402" s="213">
        <v>0</v>
      </c>
      <c r="AF2402" s="216">
        <v>0</v>
      </c>
      <c r="AG2402" s="215">
        <v>0</v>
      </c>
      <c r="AH2402" s="213">
        <v>6</v>
      </c>
      <c r="AI2402" s="214">
        <v>9291</v>
      </c>
      <c r="AJ2402" s="215">
        <v>55746</v>
      </c>
      <c r="AK2402" s="218">
        <v>42</v>
      </c>
      <c r="AL2402" s="214">
        <v>9290.8809000000001</v>
      </c>
      <c r="AM2402" s="215">
        <v>390217</v>
      </c>
      <c r="AN2402" s="229">
        <f t="shared" si="430"/>
        <v>1.4238895460208842E-4</v>
      </c>
      <c r="AO2402" s="230">
        <f t="shared" si="431"/>
        <v>0.875</v>
      </c>
      <c r="AP2402" s="38" t="s">
        <v>4</v>
      </c>
      <c r="AQ2402" s="38" t="str">
        <f t="shared" si="432"/>
        <v>상품</v>
      </c>
      <c r="AR2402" s="40">
        <f t="shared" si="433"/>
        <v>0</v>
      </c>
      <c r="AS2402" s="41">
        <f t="shared" si="434"/>
        <v>390217</v>
      </c>
      <c r="AT2402" s="42">
        <f t="shared" si="435"/>
        <v>0</v>
      </c>
      <c r="AU2402" s="43">
        <f t="shared" si="436"/>
        <v>390217</v>
      </c>
      <c r="AV2402" s="95">
        <f t="shared" si="428"/>
        <v>390216.99780000001</v>
      </c>
      <c r="AW2402" s="61" t="str">
        <f t="shared" si="428"/>
        <v/>
      </c>
      <c r="AX2402" s="61" t="str">
        <f t="shared" si="428"/>
        <v/>
      </c>
      <c r="AY2402" s="61" t="str">
        <f t="shared" si="428"/>
        <v/>
      </c>
      <c r="AZ2402" s="44" t="str">
        <f t="shared" si="428"/>
        <v/>
      </c>
      <c r="BA2402" s="45"/>
      <c r="BB2402" s="97">
        <v>42</v>
      </c>
      <c r="BC2402" s="98">
        <v>0</v>
      </c>
      <c r="BD2402" s="98">
        <v>0</v>
      </c>
      <c r="BE2402" s="98">
        <v>0</v>
      </c>
      <c r="BF2402" s="98">
        <v>0</v>
      </c>
      <c r="BG2402" s="99">
        <f t="shared" si="429"/>
        <v>42</v>
      </c>
      <c r="BH2402" s="52">
        <f t="shared" si="437"/>
        <v>0</v>
      </c>
      <c r="BI2402" s="53">
        <f>IFERROR(IF(ROUND(V2402/((D2402+AK2402)/2),1)&lt;0,0,ROUND(V2402/((D2402+AK2402)/2),1)),0)</f>
        <v>0.1</v>
      </c>
      <c r="BJ2402" s="55" t="str">
        <f>IF(AK2402=0,"정상",IF(AP2402="악성","악성",IF(AND(BL2402&gt;3,BI2402&lt;0.5),"악성",IF(AND(AP2402="정상",BL2402&lt;=3),"정상",IF(BI2402&gt;1,"정상","부진")))))</f>
        <v>악성</v>
      </c>
      <c r="BK2402" s="54">
        <v>45809</v>
      </c>
      <c r="BL2402" s="52">
        <f t="shared" si="438"/>
        <v>16</v>
      </c>
    </row>
    <row r="2403" spans="1:64" ht="17.100000000000001" customHeight="1">
      <c r="A2403" s="58" t="s">
        <v>5</v>
      </c>
      <c r="B2403" s="57" t="s">
        <v>4257</v>
      </c>
      <c r="C2403" s="56" t="s">
        <v>4258</v>
      </c>
      <c r="D2403" s="213">
        <v>155</v>
      </c>
      <c r="E2403" s="214">
        <v>6320.9038</v>
      </c>
      <c r="F2403" s="215">
        <v>979740</v>
      </c>
      <c r="G2403" s="213">
        <v>0</v>
      </c>
      <c r="H2403" s="216">
        <v>0</v>
      </c>
      <c r="I2403" s="215">
        <v>0</v>
      </c>
      <c r="J2403" s="213">
        <v>0</v>
      </c>
      <c r="K2403" s="216">
        <v>0</v>
      </c>
      <c r="L2403" s="215">
        <v>0</v>
      </c>
      <c r="M2403" s="213">
        <v>0</v>
      </c>
      <c r="N2403" s="216">
        <v>0</v>
      </c>
      <c r="O2403" s="215">
        <v>0</v>
      </c>
      <c r="P2403" s="213">
        <v>0</v>
      </c>
      <c r="Q2403" s="216">
        <v>0</v>
      </c>
      <c r="R2403" s="215">
        <v>0</v>
      </c>
      <c r="S2403" s="213">
        <v>0</v>
      </c>
      <c r="T2403" s="214">
        <v>0</v>
      </c>
      <c r="U2403" s="217">
        <v>0</v>
      </c>
      <c r="V2403" s="213">
        <v>11</v>
      </c>
      <c r="W2403" s="216">
        <v>6321</v>
      </c>
      <c r="X2403" s="215">
        <v>69531</v>
      </c>
      <c r="Y2403" s="213">
        <v>0</v>
      </c>
      <c r="Z2403" s="216">
        <v>0</v>
      </c>
      <c r="AA2403" s="215">
        <v>0</v>
      </c>
      <c r="AB2403" s="213">
        <v>0</v>
      </c>
      <c r="AC2403" s="216">
        <v>0</v>
      </c>
      <c r="AD2403" s="215">
        <v>0</v>
      </c>
      <c r="AE2403" s="213">
        <v>0</v>
      </c>
      <c r="AF2403" s="216">
        <v>0</v>
      </c>
      <c r="AG2403" s="215">
        <v>0</v>
      </c>
      <c r="AH2403" s="213">
        <v>11</v>
      </c>
      <c r="AI2403" s="214">
        <v>6321</v>
      </c>
      <c r="AJ2403" s="215">
        <v>69531</v>
      </c>
      <c r="AK2403" s="218">
        <v>144</v>
      </c>
      <c r="AL2403" s="214">
        <v>6320.8958000000002</v>
      </c>
      <c r="AM2403" s="215">
        <v>910209</v>
      </c>
      <c r="AN2403" s="229">
        <f t="shared" si="430"/>
        <v>3.3213239807443627E-4</v>
      </c>
      <c r="AO2403" s="230">
        <f t="shared" si="431"/>
        <v>0.92903225806451617</v>
      </c>
      <c r="AP2403" s="38" t="s">
        <v>4</v>
      </c>
      <c r="AQ2403" s="38" t="str">
        <f t="shared" si="432"/>
        <v>상품</v>
      </c>
      <c r="AR2403" s="40">
        <f t="shared" si="433"/>
        <v>0</v>
      </c>
      <c r="AS2403" s="41">
        <f t="shared" si="434"/>
        <v>910209</v>
      </c>
      <c r="AT2403" s="42">
        <f t="shared" si="435"/>
        <v>0</v>
      </c>
      <c r="AU2403" s="43">
        <f t="shared" si="436"/>
        <v>910209</v>
      </c>
      <c r="AV2403" s="95">
        <f t="shared" si="428"/>
        <v>910208.9952</v>
      </c>
      <c r="AW2403" s="61" t="str">
        <f t="shared" si="428"/>
        <v/>
      </c>
      <c r="AX2403" s="61" t="str">
        <f t="shared" si="428"/>
        <v/>
      </c>
      <c r="AY2403" s="61" t="str">
        <f t="shared" si="428"/>
        <v/>
      </c>
      <c r="AZ2403" s="44" t="str">
        <f t="shared" si="428"/>
        <v/>
      </c>
      <c r="BA2403" s="45"/>
      <c r="BB2403" s="97">
        <v>144</v>
      </c>
      <c r="BC2403" s="98">
        <v>0</v>
      </c>
      <c r="BD2403" s="98">
        <v>0</v>
      </c>
      <c r="BE2403" s="98">
        <v>0</v>
      </c>
      <c r="BF2403" s="98">
        <v>0</v>
      </c>
      <c r="BG2403" s="99">
        <f t="shared" si="429"/>
        <v>144</v>
      </c>
      <c r="BH2403" s="52">
        <f t="shared" si="437"/>
        <v>0</v>
      </c>
      <c r="BI2403" s="53">
        <f>IFERROR(IF(ROUND(V2403/((D2403+AK2403)/2),1)&lt;0,0,ROUND(V2403/((D2403+AK2403)/2),1)),0)</f>
        <v>0.1</v>
      </c>
      <c r="BJ2403" s="55" t="str">
        <f>IF(AK2403=0,"정상",IF(AP2403="악성","악성",IF(AND(BL2403&gt;3,BI2403&lt;0.5),"악성",IF(AND(AP2403="정상",BL2403&lt;=3),"정상",IF(BI2403&gt;1,"정상","부진")))))</f>
        <v>악성</v>
      </c>
      <c r="BK2403" s="54">
        <v>45809</v>
      </c>
      <c r="BL2403" s="52">
        <f t="shared" si="438"/>
        <v>16</v>
      </c>
    </row>
    <row r="2404" spans="1:64" ht="17.100000000000001" customHeight="1">
      <c r="A2404" s="58" t="s">
        <v>5</v>
      </c>
      <c r="B2404" s="57" t="s">
        <v>4259</v>
      </c>
      <c r="C2404" s="56" t="s">
        <v>4260</v>
      </c>
      <c r="D2404" s="213">
        <v>323</v>
      </c>
      <c r="E2404" s="214">
        <v>4000</v>
      </c>
      <c r="F2404" s="215">
        <v>1292000</v>
      </c>
      <c r="G2404" s="213">
        <v>0</v>
      </c>
      <c r="H2404" s="216">
        <v>0</v>
      </c>
      <c r="I2404" s="215">
        <v>0</v>
      </c>
      <c r="J2404" s="213">
        <v>0</v>
      </c>
      <c r="K2404" s="216">
        <v>0</v>
      </c>
      <c r="L2404" s="215">
        <v>0</v>
      </c>
      <c r="M2404" s="213">
        <v>0</v>
      </c>
      <c r="N2404" s="216">
        <v>0</v>
      </c>
      <c r="O2404" s="215">
        <v>0</v>
      </c>
      <c r="P2404" s="213">
        <v>0</v>
      </c>
      <c r="Q2404" s="216">
        <v>0</v>
      </c>
      <c r="R2404" s="215">
        <v>0</v>
      </c>
      <c r="S2404" s="213">
        <v>0</v>
      </c>
      <c r="T2404" s="214">
        <v>0</v>
      </c>
      <c r="U2404" s="217">
        <v>0</v>
      </c>
      <c r="V2404" s="213">
        <v>268</v>
      </c>
      <c r="W2404" s="216">
        <v>4000</v>
      </c>
      <c r="X2404" s="215">
        <v>1072000</v>
      </c>
      <c r="Y2404" s="213">
        <v>0</v>
      </c>
      <c r="Z2404" s="216">
        <v>0</v>
      </c>
      <c r="AA2404" s="215">
        <v>0</v>
      </c>
      <c r="AB2404" s="213">
        <v>41</v>
      </c>
      <c r="AC2404" s="216">
        <v>4000</v>
      </c>
      <c r="AD2404" s="215">
        <v>164000</v>
      </c>
      <c r="AE2404" s="213">
        <v>0</v>
      </c>
      <c r="AF2404" s="216">
        <v>0</v>
      </c>
      <c r="AG2404" s="215">
        <v>0</v>
      </c>
      <c r="AH2404" s="213">
        <v>309</v>
      </c>
      <c r="AI2404" s="214">
        <v>4000</v>
      </c>
      <c r="AJ2404" s="215">
        <v>1236000</v>
      </c>
      <c r="AK2404" s="218">
        <v>14</v>
      </c>
      <c r="AL2404" s="214">
        <v>4000</v>
      </c>
      <c r="AM2404" s="215">
        <v>56000</v>
      </c>
      <c r="AN2404" s="229">
        <f t="shared" si="430"/>
        <v>2.0434223669693916E-5</v>
      </c>
      <c r="AO2404" s="230">
        <f t="shared" si="431"/>
        <v>4.3343653250773995E-2</v>
      </c>
      <c r="AP2404" s="38" t="s">
        <v>4</v>
      </c>
      <c r="AQ2404" s="38" t="str">
        <f t="shared" si="432"/>
        <v>상품</v>
      </c>
      <c r="AR2404" s="40">
        <f t="shared" si="433"/>
        <v>0</v>
      </c>
      <c r="AS2404" s="41">
        <f t="shared" si="434"/>
        <v>56000</v>
      </c>
      <c r="AT2404" s="42">
        <f t="shared" si="435"/>
        <v>0</v>
      </c>
      <c r="AU2404" s="43">
        <f t="shared" si="436"/>
        <v>56000</v>
      </c>
      <c r="AV2404" s="95">
        <f t="shared" si="428"/>
        <v>56000</v>
      </c>
      <c r="AW2404" s="61" t="str">
        <f t="shared" si="428"/>
        <v/>
      </c>
      <c r="AX2404" s="61" t="str">
        <f t="shared" si="428"/>
        <v/>
      </c>
      <c r="AY2404" s="61" t="str">
        <f t="shared" si="428"/>
        <v/>
      </c>
      <c r="AZ2404" s="44" t="str">
        <f t="shared" si="428"/>
        <v/>
      </c>
      <c r="BA2404" s="45"/>
      <c r="BB2404" s="97">
        <v>14</v>
      </c>
      <c r="BC2404" s="98">
        <v>0</v>
      </c>
      <c r="BD2404" s="98">
        <v>0</v>
      </c>
      <c r="BE2404" s="98">
        <v>0</v>
      </c>
      <c r="BF2404" s="98">
        <v>0</v>
      </c>
      <c r="BG2404" s="99">
        <f t="shared" si="429"/>
        <v>14</v>
      </c>
      <c r="BH2404" s="52">
        <f t="shared" si="437"/>
        <v>0</v>
      </c>
      <c r="BI2404" s="53">
        <f>IFERROR(IF(ROUND(V2404/((D2404+AK2404)/2),1)&lt;0,0,ROUND(V2404/((D2404+AK2404)/2),1)),0)</f>
        <v>1.6</v>
      </c>
      <c r="BJ2404" s="55" t="str">
        <f>IF(AK2404=0,"정상",IF(AP2404="악성","악성",IF(AND(BL2404&gt;3,BI2404&lt;0.5),"악성",IF(AND(AP2404="정상",BL2404&lt;=3),"정상",IF(BI2404&gt;1,"정상","부진")))))</f>
        <v>정상</v>
      </c>
      <c r="BK2404" s="54">
        <v>45809</v>
      </c>
      <c r="BL2404" s="52">
        <f t="shared" si="438"/>
        <v>16</v>
      </c>
    </row>
    <row r="2405" spans="1:64" ht="17.100000000000001" customHeight="1">
      <c r="A2405" s="58" t="s">
        <v>5</v>
      </c>
      <c r="B2405" s="57" t="s">
        <v>4261</v>
      </c>
      <c r="C2405" s="56" t="s">
        <v>4262</v>
      </c>
      <c r="D2405" s="213">
        <v>0</v>
      </c>
      <c r="E2405" s="214">
        <v>0</v>
      </c>
      <c r="F2405" s="215">
        <v>0</v>
      </c>
      <c r="G2405" s="213">
        <v>36</v>
      </c>
      <c r="H2405" s="216">
        <v>4136.3888880000004</v>
      </c>
      <c r="I2405" s="215">
        <v>148910</v>
      </c>
      <c r="J2405" s="213">
        <v>0</v>
      </c>
      <c r="K2405" s="216">
        <v>0</v>
      </c>
      <c r="L2405" s="215">
        <v>0</v>
      </c>
      <c r="M2405" s="213">
        <v>0</v>
      </c>
      <c r="N2405" s="216">
        <v>0</v>
      </c>
      <c r="O2405" s="215">
        <v>0</v>
      </c>
      <c r="P2405" s="213">
        <v>0</v>
      </c>
      <c r="Q2405" s="216">
        <v>0</v>
      </c>
      <c r="R2405" s="215">
        <v>0</v>
      </c>
      <c r="S2405" s="213">
        <v>36</v>
      </c>
      <c r="T2405" s="214">
        <v>4136.3888880000004</v>
      </c>
      <c r="U2405" s="217">
        <v>148910</v>
      </c>
      <c r="V2405" s="213">
        <v>36</v>
      </c>
      <c r="W2405" s="216">
        <v>4136.3888880000004</v>
      </c>
      <c r="X2405" s="215">
        <v>148910</v>
      </c>
      <c r="Y2405" s="213">
        <v>0</v>
      </c>
      <c r="Z2405" s="216">
        <v>0</v>
      </c>
      <c r="AA2405" s="215">
        <v>0</v>
      </c>
      <c r="AB2405" s="213">
        <v>0</v>
      </c>
      <c r="AC2405" s="216">
        <v>0</v>
      </c>
      <c r="AD2405" s="215">
        <v>0</v>
      </c>
      <c r="AE2405" s="213">
        <v>0</v>
      </c>
      <c r="AF2405" s="216">
        <v>0</v>
      </c>
      <c r="AG2405" s="215">
        <v>0</v>
      </c>
      <c r="AH2405" s="213">
        <v>36</v>
      </c>
      <c r="AI2405" s="214">
        <v>4136.3888880000004</v>
      </c>
      <c r="AJ2405" s="215">
        <v>148910</v>
      </c>
      <c r="AK2405" s="218">
        <v>0</v>
      </c>
      <c r="AL2405" s="214">
        <v>0</v>
      </c>
      <c r="AM2405" s="215">
        <v>0</v>
      </c>
      <c r="AN2405" s="229">
        <f t="shared" si="430"/>
        <v>0</v>
      </c>
      <c r="AO2405" s="230">
        <f t="shared" si="431"/>
        <v>0</v>
      </c>
      <c r="AP2405" s="38" t="s">
        <v>2</v>
      </c>
      <c r="AQ2405" s="38" t="str">
        <f t="shared" si="432"/>
        <v>상품</v>
      </c>
      <c r="AR2405" s="40">
        <f t="shared" si="433"/>
        <v>0</v>
      </c>
      <c r="AS2405" s="41">
        <f t="shared" si="434"/>
        <v>0</v>
      </c>
      <c r="AT2405" s="42">
        <f t="shared" si="435"/>
        <v>0</v>
      </c>
      <c r="AU2405" s="43">
        <f t="shared" si="436"/>
        <v>0</v>
      </c>
      <c r="AV2405" s="95" t="str">
        <f t="shared" si="428"/>
        <v/>
      </c>
      <c r="AW2405" s="61" t="str">
        <f t="shared" si="428"/>
        <v/>
      </c>
      <c r="AX2405" s="61" t="str">
        <f t="shared" si="428"/>
        <v/>
      </c>
      <c r="AY2405" s="61" t="str">
        <f t="shared" si="428"/>
        <v/>
      </c>
      <c r="AZ2405" s="44" t="str">
        <f t="shared" si="428"/>
        <v/>
      </c>
      <c r="BA2405" s="45"/>
      <c r="BB2405" s="97">
        <v>0</v>
      </c>
      <c r="BC2405" s="98">
        <v>0</v>
      </c>
      <c r="BD2405" s="98">
        <v>0</v>
      </c>
      <c r="BE2405" s="98">
        <v>0</v>
      </c>
      <c r="BF2405" s="98">
        <v>0</v>
      </c>
      <c r="BG2405" s="99">
        <f t="shared" si="429"/>
        <v>0</v>
      </c>
      <c r="BH2405" s="52">
        <f t="shared" si="437"/>
        <v>0</v>
      </c>
      <c r="BI2405" s="53">
        <f>IFERROR(IF(ROUND(V2405/((D2405+AK2405)/2),1)&lt;0,0,ROUND(V2405/((D2405+AK2405)/2),1)),0)</f>
        <v>0</v>
      </c>
      <c r="BJ2405" s="55" t="str">
        <f>IF(AK2405=0,"정상",IF(AP2405="악성","악성",IF(AND(BL2405&gt;3,BI2405&lt;0.5),"악성",IF(AND(AP2405="정상",BL2405&lt;=3),"정상",IF(BI2405&gt;1,"정상","부진")))))</f>
        <v>정상</v>
      </c>
      <c r="BK2405" s="54">
        <v>45809</v>
      </c>
      <c r="BL2405" s="52">
        <f t="shared" si="438"/>
        <v>16</v>
      </c>
    </row>
    <row r="2406" spans="1:64" ht="17.100000000000001" customHeight="1">
      <c r="A2406" s="58" t="s">
        <v>5</v>
      </c>
      <c r="B2406" s="57" t="s">
        <v>4263</v>
      </c>
      <c r="C2406" s="56" t="s">
        <v>4264</v>
      </c>
      <c r="D2406" s="213">
        <v>0</v>
      </c>
      <c r="E2406" s="214">
        <v>0</v>
      </c>
      <c r="F2406" s="215">
        <v>0</v>
      </c>
      <c r="G2406" s="213">
        <v>28</v>
      </c>
      <c r="H2406" s="216">
        <v>9545.214285</v>
      </c>
      <c r="I2406" s="215">
        <v>267266</v>
      </c>
      <c r="J2406" s="213">
        <v>0</v>
      </c>
      <c r="K2406" s="216">
        <v>0</v>
      </c>
      <c r="L2406" s="215">
        <v>0</v>
      </c>
      <c r="M2406" s="213">
        <v>0</v>
      </c>
      <c r="N2406" s="216">
        <v>0</v>
      </c>
      <c r="O2406" s="215">
        <v>0</v>
      </c>
      <c r="P2406" s="213">
        <v>0</v>
      </c>
      <c r="Q2406" s="216">
        <v>0</v>
      </c>
      <c r="R2406" s="215">
        <v>0</v>
      </c>
      <c r="S2406" s="213">
        <v>28</v>
      </c>
      <c r="T2406" s="214">
        <v>9545.214285</v>
      </c>
      <c r="U2406" s="217">
        <v>267266</v>
      </c>
      <c r="V2406" s="213">
        <v>28</v>
      </c>
      <c r="W2406" s="216">
        <v>9545.214285</v>
      </c>
      <c r="X2406" s="215">
        <v>267266</v>
      </c>
      <c r="Y2406" s="213">
        <v>0</v>
      </c>
      <c r="Z2406" s="216">
        <v>0</v>
      </c>
      <c r="AA2406" s="215">
        <v>0</v>
      </c>
      <c r="AB2406" s="213">
        <v>0</v>
      </c>
      <c r="AC2406" s="216">
        <v>0</v>
      </c>
      <c r="AD2406" s="215">
        <v>0</v>
      </c>
      <c r="AE2406" s="213">
        <v>0</v>
      </c>
      <c r="AF2406" s="216">
        <v>0</v>
      </c>
      <c r="AG2406" s="215">
        <v>0</v>
      </c>
      <c r="AH2406" s="213">
        <v>28</v>
      </c>
      <c r="AI2406" s="214">
        <v>9545.214285</v>
      </c>
      <c r="AJ2406" s="215">
        <v>267266</v>
      </c>
      <c r="AK2406" s="218">
        <v>0</v>
      </c>
      <c r="AL2406" s="214">
        <v>0</v>
      </c>
      <c r="AM2406" s="215">
        <v>0</v>
      </c>
      <c r="AN2406" s="229">
        <f t="shared" si="430"/>
        <v>0</v>
      </c>
      <c r="AO2406" s="230">
        <f t="shared" si="431"/>
        <v>0</v>
      </c>
      <c r="AP2406" s="38" t="s">
        <v>2</v>
      </c>
      <c r="AQ2406" s="38" t="str">
        <f t="shared" si="432"/>
        <v>상품</v>
      </c>
      <c r="AR2406" s="40">
        <f t="shared" si="433"/>
        <v>0</v>
      </c>
      <c r="AS2406" s="41">
        <f t="shared" si="434"/>
        <v>0</v>
      </c>
      <c r="AT2406" s="42">
        <f t="shared" si="435"/>
        <v>0</v>
      </c>
      <c r="AU2406" s="43">
        <f t="shared" si="436"/>
        <v>0</v>
      </c>
      <c r="AV2406" s="95" t="str">
        <f t="shared" si="428"/>
        <v/>
      </c>
      <c r="AW2406" s="61" t="str">
        <f t="shared" si="428"/>
        <v/>
      </c>
      <c r="AX2406" s="61" t="str">
        <f t="shared" si="428"/>
        <v/>
      </c>
      <c r="AY2406" s="61" t="str">
        <f t="shared" si="428"/>
        <v/>
      </c>
      <c r="AZ2406" s="44" t="str">
        <f t="shared" si="428"/>
        <v/>
      </c>
      <c r="BA2406" s="45"/>
      <c r="BB2406" s="97">
        <v>0</v>
      </c>
      <c r="BC2406" s="98">
        <v>0</v>
      </c>
      <c r="BD2406" s="98">
        <v>0</v>
      </c>
      <c r="BE2406" s="98">
        <v>0</v>
      </c>
      <c r="BF2406" s="98">
        <v>0</v>
      </c>
      <c r="BG2406" s="99">
        <f t="shared" si="429"/>
        <v>0</v>
      </c>
      <c r="BH2406" s="52">
        <f t="shared" si="437"/>
        <v>0</v>
      </c>
      <c r="BI2406" s="53">
        <f>IFERROR(IF(ROUND(V2406/((D2406+AK2406)/2),1)&lt;0,0,ROUND(V2406/((D2406+AK2406)/2),1)),0)</f>
        <v>0</v>
      </c>
      <c r="BJ2406" s="55" t="str">
        <f>IF(AK2406=0,"정상",IF(AP2406="악성","악성",IF(AND(BL2406&gt;3,BI2406&lt;0.5),"악성",IF(AND(AP2406="정상",BL2406&lt;=3),"정상",IF(BI2406&gt;1,"정상","부진")))))</f>
        <v>정상</v>
      </c>
      <c r="BK2406" s="54">
        <v>45839</v>
      </c>
      <c r="BL2406" s="52">
        <f t="shared" si="438"/>
        <v>15</v>
      </c>
    </row>
    <row r="2407" spans="1:64" ht="17.100000000000001" customHeight="1">
      <c r="A2407" s="58" t="s">
        <v>5</v>
      </c>
      <c r="B2407" s="57" t="s">
        <v>4265</v>
      </c>
      <c r="C2407" s="56" t="s">
        <v>4266</v>
      </c>
      <c r="D2407" s="213">
        <v>0</v>
      </c>
      <c r="E2407" s="214">
        <v>0</v>
      </c>
      <c r="F2407" s="215">
        <v>0</v>
      </c>
      <c r="G2407" s="213">
        <v>17</v>
      </c>
      <c r="H2407" s="216">
        <v>5090.9411760000003</v>
      </c>
      <c r="I2407" s="215">
        <v>86546</v>
      </c>
      <c r="J2407" s="213">
        <v>0</v>
      </c>
      <c r="K2407" s="216">
        <v>0</v>
      </c>
      <c r="L2407" s="215">
        <v>0</v>
      </c>
      <c r="M2407" s="213">
        <v>0</v>
      </c>
      <c r="N2407" s="216">
        <v>0</v>
      </c>
      <c r="O2407" s="215">
        <v>0</v>
      </c>
      <c r="P2407" s="213">
        <v>0</v>
      </c>
      <c r="Q2407" s="216">
        <v>0</v>
      </c>
      <c r="R2407" s="215">
        <v>0</v>
      </c>
      <c r="S2407" s="213">
        <v>17</v>
      </c>
      <c r="T2407" s="214">
        <v>5090.9411760000003</v>
      </c>
      <c r="U2407" s="217">
        <v>86546</v>
      </c>
      <c r="V2407" s="213">
        <v>17</v>
      </c>
      <c r="W2407" s="216">
        <v>5090.9411760000003</v>
      </c>
      <c r="X2407" s="215">
        <v>86546</v>
      </c>
      <c r="Y2407" s="213">
        <v>0</v>
      </c>
      <c r="Z2407" s="216">
        <v>0</v>
      </c>
      <c r="AA2407" s="215">
        <v>0</v>
      </c>
      <c r="AB2407" s="213">
        <v>0</v>
      </c>
      <c r="AC2407" s="216">
        <v>0</v>
      </c>
      <c r="AD2407" s="215">
        <v>0</v>
      </c>
      <c r="AE2407" s="213">
        <v>0</v>
      </c>
      <c r="AF2407" s="216">
        <v>0</v>
      </c>
      <c r="AG2407" s="215">
        <v>0</v>
      </c>
      <c r="AH2407" s="213">
        <v>17</v>
      </c>
      <c r="AI2407" s="214">
        <v>5090.9411760000003</v>
      </c>
      <c r="AJ2407" s="215">
        <v>86546</v>
      </c>
      <c r="AK2407" s="218">
        <v>0</v>
      </c>
      <c r="AL2407" s="214">
        <v>0</v>
      </c>
      <c r="AM2407" s="215">
        <v>0</v>
      </c>
      <c r="AN2407" s="229">
        <f t="shared" si="430"/>
        <v>0</v>
      </c>
      <c r="AO2407" s="230">
        <f t="shared" si="431"/>
        <v>0</v>
      </c>
      <c r="AP2407" s="38" t="s">
        <v>2</v>
      </c>
      <c r="AQ2407" s="38" t="str">
        <f t="shared" si="432"/>
        <v>상품</v>
      </c>
      <c r="AR2407" s="40">
        <f t="shared" si="433"/>
        <v>0</v>
      </c>
      <c r="AS2407" s="41">
        <f t="shared" si="434"/>
        <v>0</v>
      </c>
      <c r="AT2407" s="42">
        <f t="shared" si="435"/>
        <v>0</v>
      </c>
      <c r="AU2407" s="43">
        <f t="shared" si="436"/>
        <v>0</v>
      </c>
      <c r="AV2407" s="95" t="str">
        <f t="shared" si="428"/>
        <v/>
      </c>
      <c r="AW2407" s="61" t="str">
        <f t="shared" si="428"/>
        <v/>
      </c>
      <c r="AX2407" s="61" t="str">
        <f t="shared" si="428"/>
        <v/>
      </c>
      <c r="AY2407" s="61" t="str">
        <f t="shared" si="428"/>
        <v/>
      </c>
      <c r="AZ2407" s="44" t="str">
        <f t="shared" si="428"/>
        <v/>
      </c>
      <c r="BA2407" s="45"/>
      <c r="BB2407" s="97">
        <v>0</v>
      </c>
      <c r="BC2407" s="98">
        <v>0</v>
      </c>
      <c r="BD2407" s="98">
        <v>0</v>
      </c>
      <c r="BE2407" s="98">
        <v>0</v>
      </c>
      <c r="BF2407" s="98">
        <v>0</v>
      </c>
      <c r="BG2407" s="99">
        <f t="shared" si="429"/>
        <v>0</v>
      </c>
      <c r="BH2407" s="52">
        <f t="shared" si="437"/>
        <v>0</v>
      </c>
      <c r="BI2407" s="53">
        <f>IFERROR(IF(ROUND(V2407/((D2407+AK2407)/2),1)&lt;0,0,ROUND(V2407/((D2407+AK2407)/2),1)),0)</f>
        <v>0</v>
      </c>
      <c r="BJ2407" s="55" t="str">
        <f>IF(AK2407=0,"정상",IF(AP2407="악성","악성",IF(AND(BL2407&gt;3,BI2407&lt;0.5),"악성",IF(AND(AP2407="정상",BL2407&lt;=3),"정상",IF(BI2407&gt;1,"정상","부진")))))</f>
        <v>정상</v>
      </c>
      <c r="BK2407" s="54">
        <v>45839</v>
      </c>
      <c r="BL2407" s="52">
        <f t="shared" si="438"/>
        <v>15</v>
      </c>
    </row>
    <row r="2408" spans="1:64" ht="17.100000000000001" customHeight="1">
      <c r="A2408" s="58" t="s">
        <v>5</v>
      </c>
      <c r="B2408" s="57" t="s">
        <v>4267</v>
      </c>
      <c r="C2408" s="56" t="s">
        <v>4268</v>
      </c>
      <c r="D2408" s="213">
        <v>0</v>
      </c>
      <c r="E2408" s="214">
        <v>0</v>
      </c>
      <c r="F2408" s="215">
        <v>0</v>
      </c>
      <c r="G2408" s="213">
        <v>8</v>
      </c>
      <c r="H2408" s="216">
        <v>5091</v>
      </c>
      <c r="I2408" s="215">
        <v>40728</v>
      </c>
      <c r="J2408" s="213">
        <v>0</v>
      </c>
      <c r="K2408" s="216">
        <v>0</v>
      </c>
      <c r="L2408" s="215">
        <v>0</v>
      </c>
      <c r="M2408" s="213">
        <v>0</v>
      </c>
      <c r="N2408" s="216">
        <v>0</v>
      </c>
      <c r="O2408" s="215">
        <v>0</v>
      </c>
      <c r="P2408" s="213">
        <v>0</v>
      </c>
      <c r="Q2408" s="216">
        <v>0</v>
      </c>
      <c r="R2408" s="215">
        <v>0</v>
      </c>
      <c r="S2408" s="213">
        <v>8</v>
      </c>
      <c r="T2408" s="214">
        <v>5091</v>
      </c>
      <c r="U2408" s="217">
        <v>40728</v>
      </c>
      <c r="V2408" s="213">
        <v>8</v>
      </c>
      <c r="W2408" s="216">
        <v>5091</v>
      </c>
      <c r="X2408" s="215">
        <v>40728</v>
      </c>
      <c r="Y2408" s="213">
        <v>0</v>
      </c>
      <c r="Z2408" s="216">
        <v>0</v>
      </c>
      <c r="AA2408" s="215">
        <v>0</v>
      </c>
      <c r="AB2408" s="213">
        <v>0</v>
      </c>
      <c r="AC2408" s="216">
        <v>0</v>
      </c>
      <c r="AD2408" s="215">
        <v>0</v>
      </c>
      <c r="AE2408" s="213">
        <v>0</v>
      </c>
      <c r="AF2408" s="216">
        <v>0</v>
      </c>
      <c r="AG2408" s="215">
        <v>0</v>
      </c>
      <c r="AH2408" s="213">
        <v>8</v>
      </c>
      <c r="AI2408" s="214">
        <v>5091</v>
      </c>
      <c r="AJ2408" s="215">
        <v>40728</v>
      </c>
      <c r="AK2408" s="218">
        <v>0</v>
      </c>
      <c r="AL2408" s="214">
        <v>0</v>
      </c>
      <c r="AM2408" s="215">
        <v>0</v>
      </c>
      <c r="AN2408" s="229">
        <f t="shared" si="430"/>
        <v>0</v>
      </c>
      <c r="AO2408" s="230">
        <f t="shared" si="431"/>
        <v>0</v>
      </c>
      <c r="AP2408" s="38" t="s">
        <v>2</v>
      </c>
      <c r="AQ2408" s="38" t="str">
        <f t="shared" si="432"/>
        <v>상품</v>
      </c>
      <c r="AR2408" s="40">
        <f t="shared" si="433"/>
        <v>0</v>
      </c>
      <c r="AS2408" s="41">
        <f t="shared" si="434"/>
        <v>0</v>
      </c>
      <c r="AT2408" s="42">
        <f t="shared" si="435"/>
        <v>0</v>
      </c>
      <c r="AU2408" s="43">
        <f t="shared" si="436"/>
        <v>0</v>
      </c>
      <c r="AV2408" s="95" t="str">
        <f t="shared" si="428"/>
        <v/>
      </c>
      <c r="AW2408" s="61" t="str">
        <f t="shared" si="428"/>
        <v/>
      </c>
      <c r="AX2408" s="61" t="str">
        <f t="shared" si="428"/>
        <v/>
      </c>
      <c r="AY2408" s="61" t="str">
        <f t="shared" si="428"/>
        <v/>
      </c>
      <c r="AZ2408" s="44" t="str">
        <f t="shared" si="428"/>
        <v/>
      </c>
      <c r="BA2408" s="45"/>
      <c r="BB2408" s="97">
        <v>0</v>
      </c>
      <c r="BC2408" s="98">
        <v>0</v>
      </c>
      <c r="BD2408" s="98">
        <v>0</v>
      </c>
      <c r="BE2408" s="98">
        <v>0</v>
      </c>
      <c r="BF2408" s="98">
        <v>0</v>
      </c>
      <c r="BG2408" s="99">
        <f t="shared" si="429"/>
        <v>0</v>
      </c>
      <c r="BH2408" s="52">
        <f t="shared" si="437"/>
        <v>0</v>
      </c>
      <c r="BI2408" s="53">
        <f>IFERROR(IF(ROUND(V2408/((D2408+AK2408)/2),1)&lt;0,0,ROUND(V2408/((D2408+AK2408)/2),1)),0)</f>
        <v>0</v>
      </c>
      <c r="BJ2408" s="55" t="str">
        <f>IF(AK2408=0,"정상",IF(AP2408="악성","악성",IF(AND(BL2408&gt;3,BI2408&lt;0.5),"악성",IF(AND(AP2408="정상",BL2408&lt;=3),"정상",IF(BI2408&gt;1,"정상","부진")))))</f>
        <v>정상</v>
      </c>
      <c r="BK2408" s="54">
        <v>45839</v>
      </c>
      <c r="BL2408" s="52">
        <f t="shared" si="438"/>
        <v>15</v>
      </c>
    </row>
    <row r="2409" spans="1:64" ht="17.100000000000001" customHeight="1">
      <c r="A2409" s="58" t="s">
        <v>5</v>
      </c>
      <c r="B2409" s="57" t="s">
        <v>4269</v>
      </c>
      <c r="C2409" s="56" t="s">
        <v>4270</v>
      </c>
      <c r="D2409" s="213">
        <v>0</v>
      </c>
      <c r="E2409" s="214">
        <v>0</v>
      </c>
      <c r="F2409" s="215">
        <v>0</v>
      </c>
      <c r="G2409" s="213">
        <v>16</v>
      </c>
      <c r="H2409" s="216">
        <v>5091</v>
      </c>
      <c r="I2409" s="215">
        <v>81456</v>
      </c>
      <c r="J2409" s="213">
        <v>0</v>
      </c>
      <c r="K2409" s="216">
        <v>0</v>
      </c>
      <c r="L2409" s="215">
        <v>0</v>
      </c>
      <c r="M2409" s="213">
        <v>0</v>
      </c>
      <c r="N2409" s="216">
        <v>0</v>
      </c>
      <c r="O2409" s="215">
        <v>0</v>
      </c>
      <c r="P2409" s="213">
        <v>0</v>
      </c>
      <c r="Q2409" s="216">
        <v>0</v>
      </c>
      <c r="R2409" s="215">
        <v>0</v>
      </c>
      <c r="S2409" s="213">
        <v>16</v>
      </c>
      <c r="T2409" s="214">
        <v>5091</v>
      </c>
      <c r="U2409" s="217">
        <v>81456</v>
      </c>
      <c r="V2409" s="213">
        <v>16</v>
      </c>
      <c r="W2409" s="216">
        <v>5091</v>
      </c>
      <c r="X2409" s="215">
        <v>81456</v>
      </c>
      <c r="Y2409" s="213">
        <v>0</v>
      </c>
      <c r="Z2409" s="216">
        <v>0</v>
      </c>
      <c r="AA2409" s="215">
        <v>0</v>
      </c>
      <c r="AB2409" s="213">
        <v>0</v>
      </c>
      <c r="AC2409" s="216">
        <v>0</v>
      </c>
      <c r="AD2409" s="215">
        <v>0</v>
      </c>
      <c r="AE2409" s="213">
        <v>0</v>
      </c>
      <c r="AF2409" s="216">
        <v>0</v>
      </c>
      <c r="AG2409" s="215">
        <v>0</v>
      </c>
      <c r="AH2409" s="213">
        <v>16</v>
      </c>
      <c r="AI2409" s="214">
        <v>5091</v>
      </c>
      <c r="AJ2409" s="215">
        <v>81456</v>
      </c>
      <c r="AK2409" s="218">
        <v>0</v>
      </c>
      <c r="AL2409" s="214">
        <v>0</v>
      </c>
      <c r="AM2409" s="215">
        <v>0</v>
      </c>
      <c r="AN2409" s="229">
        <f t="shared" si="430"/>
        <v>0</v>
      </c>
      <c r="AO2409" s="230">
        <f t="shared" si="431"/>
        <v>0</v>
      </c>
      <c r="AP2409" s="38" t="s">
        <v>2</v>
      </c>
      <c r="AQ2409" s="38" t="str">
        <f t="shared" si="432"/>
        <v>상품</v>
      </c>
      <c r="AR2409" s="40">
        <f t="shared" si="433"/>
        <v>0</v>
      </c>
      <c r="AS2409" s="41">
        <f t="shared" si="434"/>
        <v>0</v>
      </c>
      <c r="AT2409" s="42">
        <f t="shared" si="435"/>
        <v>0</v>
      </c>
      <c r="AU2409" s="43">
        <f t="shared" si="436"/>
        <v>0</v>
      </c>
      <c r="AV2409" s="95" t="str">
        <f t="shared" si="428"/>
        <v/>
      </c>
      <c r="AW2409" s="61" t="str">
        <f t="shared" si="428"/>
        <v/>
      </c>
      <c r="AX2409" s="61" t="str">
        <f t="shared" si="428"/>
        <v/>
      </c>
      <c r="AY2409" s="61" t="str">
        <f t="shared" si="428"/>
        <v/>
      </c>
      <c r="AZ2409" s="44" t="str">
        <f t="shared" si="428"/>
        <v/>
      </c>
      <c r="BA2409" s="45"/>
      <c r="BB2409" s="97">
        <v>0</v>
      </c>
      <c r="BC2409" s="98">
        <v>0</v>
      </c>
      <c r="BD2409" s="98">
        <v>0</v>
      </c>
      <c r="BE2409" s="98">
        <v>0</v>
      </c>
      <c r="BF2409" s="98">
        <v>0</v>
      </c>
      <c r="BG2409" s="99">
        <f t="shared" si="429"/>
        <v>0</v>
      </c>
      <c r="BH2409" s="52">
        <f t="shared" si="437"/>
        <v>0</v>
      </c>
      <c r="BI2409" s="53">
        <f>IFERROR(IF(ROUND(V2409/((D2409+AK2409)/2),1)&lt;0,0,ROUND(V2409/((D2409+AK2409)/2),1)),0)</f>
        <v>0</v>
      </c>
      <c r="BJ2409" s="55" t="str">
        <f>IF(AK2409=0,"정상",IF(AP2409="악성","악성",IF(AND(BL2409&gt;3,BI2409&lt;0.5),"악성",IF(AND(AP2409="정상",BL2409&lt;=3),"정상",IF(BI2409&gt;1,"정상","부진")))))</f>
        <v>정상</v>
      </c>
      <c r="BK2409" s="54">
        <v>45839</v>
      </c>
      <c r="BL2409" s="52">
        <f t="shared" si="438"/>
        <v>15</v>
      </c>
    </row>
    <row r="2410" spans="1:64" ht="17.100000000000001" customHeight="1">
      <c r="A2410" s="58" t="s">
        <v>5</v>
      </c>
      <c r="B2410" s="57" t="s">
        <v>4271</v>
      </c>
      <c r="C2410" s="56" t="s">
        <v>4272</v>
      </c>
      <c r="D2410" s="213">
        <v>0</v>
      </c>
      <c r="E2410" s="214">
        <v>0</v>
      </c>
      <c r="F2410" s="215">
        <v>0</v>
      </c>
      <c r="G2410" s="213">
        <v>10</v>
      </c>
      <c r="H2410" s="216">
        <v>6363.6</v>
      </c>
      <c r="I2410" s="215">
        <v>63636</v>
      </c>
      <c r="J2410" s="213">
        <v>0</v>
      </c>
      <c r="K2410" s="216">
        <v>0</v>
      </c>
      <c r="L2410" s="215">
        <v>0</v>
      </c>
      <c r="M2410" s="213">
        <v>0</v>
      </c>
      <c r="N2410" s="216">
        <v>0</v>
      </c>
      <c r="O2410" s="215">
        <v>0</v>
      </c>
      <c r="P2410" s="213">
        <v>0</v>
      </c>
      <c r="Q2410" s="216">
        <v>0</v>
      </c>
      <c r="R2410" s="215">
        <v>0</v>
      </c>
      <c r="S2410" s="213">
        <v>10</v>
      </c>
      <c r="T2410" s="214">
        <v>6363.6</v>
      </c>
      <c r="U2410" s="217">
        <v>63636</v>
      </c>
      <c r="V2410" s="213">
        <v>10</v>
      </c>
      <c r="W2410" s="216">
        <v>6363.6</v>
      </c>
      <c r="X2410" s="215">
        <v>63636</v>
      </c>
      <c r="Y2410" s="213">
        <v>0</v>
      </c>
      <c r="Z2410" s="216">
        <v>0</v>
      </c>
      <c r="AA2410" s="215">
        <v>0</v>
      </c>
      <c r="AB2410" s="213">
        <v>0</v>
      </c>
      <c r="AC2410" s="216">
        <v>0</v>
      </c>
      <c r="AD2410" s="215">
        <v>0</v>
      </c>
      <c r="AE2410" s="213">
        <v>0</v>
      </c>
      <c r="AF2410" s="216">
        <v>0</v>
      </c>
      <c r="AG2410" s="215">
        <v>0</v>
      </c>
      <c r="AH2410" s="213">
        <v>10</v>
      </c>
      <c r="AI2410" s="214">
        <v>6363.6</v>
      </c>
      <c r="AJ2410" s="215">
        <v>63636</v>
      </c>
      <c r="AK2410" s="218">
        <v>0</v>
      </c>
      <c r="AL2410" s="214">
        <v>0</v>
      </c>
      <c r="AM2410" s="215">
        <v>0</v>
      </c>
      <c r="AN2410" s="229">
        <f t="shared" si="430"/>
        <v>0</v>
      </c>
      <c r="AO2410" s="230">
        <f t="shared" si="431"/>
        <v>0</v>
      </c>
      <c r="AP2410" s="38" t="s">
        <v>2</v>
      </c>
      <c r="AQ2410" s="38" t="str">
        <f t="shared" si="432"/>
        <v>상품</v>
      </c>
      <c r="AR2410" s="40">
        <f t="shared" si="433"/>
        <v>0</v>
      </c>
      <c r="AS2410" s="41">
        <f t="shared" si="434"/>
        <v>0</v>
      </c>
      <c r="AT2410" s="42">
        <f t="shared" si="435"/>
        <v>0</v>
      </c>
      <c r="AU2410" s="43">
        <f t="shared" si="436"/>
        <v>0</v>
      </c>
      <c r="AV2410" s="95" t="str">
        <f t="shared" si="428"/>
        <v/>
      </c>
      <c r="AW2410" s="61" t="str">
        <f t="shared" si="428"/>
        <v/>
      </c>
      <c r="AX2410" s="61" t="str">
        <f t="shared" si="428"/>
        <v/>
      </c>
      <c r="AY2410" s="61" t="str">
        <f t="shared" si="428"/>
        <v/>
      </c>
      <c r="AZ2410" s="44" t="str">
        <f t="shared" si="428"/>
        <v/>
      </c>
      <c r="BA2410" s="45"/>
      <c r="BB2410" s="97">
        <v>0</v>
      </c>
      <c r="BC2410" s="98">
        <v>0</v>
      </c>
      <c r="BD2410" s="98">
        <v>0</v>
      </c>
      <c r="BE2410" s="98">
        <v>0</v>
      </c>
      <c r="BF2410" s="98">
        <v>0</v>
      </c>
      <c r="BG2410" s="99">
        <f t="shared" si="429"/>
        <v>0</v>
      </c>
      <c r="BH2410" s="52">
        <f t="shared" si="437"/>
        <v>0</v>
      </c>
      <c r="BI2410" s="53">
        <f>IFERROR(IF(ROUND(V2410/((D2410+AK2410)/2),1)&lt;0,0,ROUND(V2410/((D2410+AK2410)/2),1)),0)</f>
        <v>0</v>
      </c>
      <c r="BJ2410" s="55" t="str">
        <f>IF(AK2410=0,"정상",IF(AP2410="악성","악성",IF(AND(BL2410&gt;3,BI2410&lt;0.5),"악성",IF(AND(AP2410="정상",BL2410&lt;=3),"정상",IF(BI2410&gt;1,"정상","부진")))))</f>
        <v>정상</v>
      </c>
      <c r="BK2410" s="54">
        <v>45809</v>
      </c>
      <c r="BL2410" s="52">
        <f t="shared" si="438"/>
        <v>16</v>
      </c>
    </row>
    <row r="2411" spans="1:64" ht="17.100000000000001" customHeight="1">
      <c r="A2411" s="58" t="s">
        <v>5</v>
      </c>
      <c r="B2411" s="57" t="s">
        <v>4273</v>
      </c>
      <c r="C2411" s="56" t="s">
        <v>4274</v>
      </c>
      <c r="D2411" s="213">
        <v>0</v>
      </c>
      <c r="E2411" s="214">
        <v>0</v>
      </c>
      <c r="F2411" s="215">
        <v>0</v>
      </c>
      <c r="G2411" s="213">
        <v>19</v>
      </c>
      <c r="H2411" s="216">
        <v>18454.578947000002</v>
      </c>
      <c r="I2411" s="215">
        <v>350637</v>
      </c>
      <c r="J2411" s="213">
        <v>0</v>
      </c>
      <c r="K2411" s="216">
        <v>0</v>
      </c>
      <c r="L2411" s="215">
        <v>0</v>
      </c>
      <c r="M2411" s="213">
        <v>0</v>
      </c>
      <c r="N2411" s="216">
        <v>0</v>
      </c>
      <c r="O2411" s="215">
        <v>0</v>
      </c>
      <c r="P2411" s="213">
        <v>0</v>
      </c>
      <c r="Q2411" s="216">
        <v>0</v>
      </c>
      <c r="R2411" s="215">
        <v>0</v>
      </c>
      <c r="S2411" s="213">
        <v>19</v>
      </c>
      <c r="T2411" s="214">
        <v>18454.578947000002</v>
      </c>
      <c r="U2411" s="217">
        <v>350637</v>
      </c>
      <c r="V2411" s="213">
        <v>19</v>
      </c>
      <c r="W2411" s="216">
        <v>18454.578947000002</v>
      </c>
      <c r="X2411" s="215">
        <v>350637</v>
      </c>
      <c r="Y2411" s="213">
        <v>0</v>
      </c>
      <c r="Z2411" s="216">
        <v>0</v>
      </c>
      <c r="AA2411" s="215">
        <v>0</v>
      </c>
      <c r="AB2411" s="213">
        <v>0</v>
      </c>
      <c r="AC2411" s="216">
        <v>0</v>
      </c>
      <c r="AD2411" s="215">
        <v>0</v>
      </c>
      <c r="AE2411" s="213">
        <v>0</v>
      </c>
      <c r="AF2411" s="216">
        <v>0</v>
      </c>
      <c r="AG2411" s="215">
        <v>0</v>
      </c>
      <c r="AH2411" s="213">
        <v>19</v>
      </c>
      <c r="AI2411" s="214">
        <v>18454.578947000002</v>
      </c>
      <c r="AJ2411" s="215">
        <v>350637</v>
      </c>
      <c r="AK2411" s="218">
        <v>0</v>
      </c>
      <c r="AL2411" s="214">
        <v>0</v>
      </c>
      <c r="AM2411" s="215">
        <v>0</v>
      </c>
      <c r="AN2411" s="229">
        <f t="shared" si="430"/>
        <v>0</v>
      </c>
      <c r="AO2411" s="230">
        <f t="shared" si="431"/>
        <v>0</v>
      </c>
      <c r="AP2411" s="38" t="s">
        <v>2</v>
      </c>
      <c r="AQ2411" s="38" t="str">
        <f t="shared" si="432"/>
        <v>상품</v>
      </c>
      <c r="AR2411" s="40">
        <f t="shared" si="433"/>
        <v>0</v>
      </c>
      <c r="AS2411" s="41">
        <f t="shared" si="434"/>
        <v>0</v>
      </c>
      <c r="AT2411" s="42">
        <f t="shared" si="435"/>
        <v>0</v>
      </c>
      <c r="AU2411" s="43">
        <f t="shared" si="436"/>
        <v>0</v>
      </c>
      <c r="AV2411" s="95" t="str">
        <f t="shared" si="428"/>
        <v/>
      </c>
      <c r="AW2411" s="61" t="str">
        <f t="shared" si="428"/>
        <v/>
      </c>
      <c r="AX2411" s="61" t="str">
        <f t="shared" si="428"/>
        <v/>
      </c>
      <c r="AY2411" s="61" t="str">
        <f t="shared" si="428"/>
        <v/>
      </c>
      <c r="AZ2411" s="44" t="str">
        <f t="shared" si="428"/>
        <v/>
      </c>
      <c r="BA2411" s="45"/>
      <c r="BB2411" s="97">
        <v>0</v>
      </c>
      <c r="BC2411" s="98">
        <v>0</v>
      </c>
      <c r="BD2411" s="98">
        <v>0</v>
      </c>
      <c r="BE2411" s="98">
        <v>0</v>
      </c>
      <c r="BF2411" s="98">
        <v>0</v>
      </c>
      <c r="BG2411" s="99">
        <f t="shared" si="429"/>
        <v>0</v>
      </c>
      <c r="BH2411" s="52">
        <f t="shared" si="437"/>
        <v>0</v>
      </c>
      <c r="BI2411" s="53">
        <f>IFERROR(IF(ROUND(V2411/((D2411+AK2411)/2),1)&lt;0,0,ROUND(V2411/((D2411+AK2411)/2),1)),0)</f>
        <v>0</v>
      </c>
      <c r="BJ2411" s="55" t="str">
        <f>IF(AK2411=0,"정상",IF(AP2411="악성","악성",IF(AND(BL2411&gt;3,BI2411&lt;0.5),"악성",IF(AND(AP2411="정상",BL2411&lt;=3),"정상",IF(BI2411&gt;1,"정상","부진")))))</f>
        <v>정상</v>
      </c>
      <c r="BK2411" s="54">
        <v>45839</v>
      </c>
      <c r="BL2411" s="52">
        <f t="shared" si="438"/>
        <v>15</v>
      </c>
    </row>
    <row r="2412" spans="1:64" ht="17.100000000000001" customHeight="1">
      <c r="A2412" s="58" t="s">
        <v>5</v>
      </c>
      <c r="B2412" s="57" t="s">
        <v>4456</v>
      </c>
      <c r="C2412" s="56" t="s">
        <v>4457</v>
      </c>
      <c r="D2412" s="213">
        <v>0</v>
      </c>
      <c r="E2412" s="214">
        <v>0</v>
      </c>
      <c r="F2412" s="215">
        <v>0</v>
      </c>
      <c r="G2412" s="213">
        <v>27</v>
      </c>
      <c r="H2412" s="216">
        <v>11454.518518000001</v>
      </c>
      <c r="I2412" s="215">
        <v>309272</v>
      </c>
      <c r="J2412" s="213">
        <v>0</v>
      </c>
      <c r="K2412" s="216">
        <v>0</v>
      </c>
      <c r="L2412" s="215">
        <v>0</v>
      </c>
      <c r="M2412" s="213">
        <v>0</v>
      </c>
      <c r="N2412" s="216">
        <v>0</v>
      </c>
      <c r="O2412" s="215">
        <v>0</v>
      </c>
      <c r="P2412" s="213">
        <v>0</v>
      </c>
      <c r="Q2412" s="216">
        <v>0</v>
      </c>
      <c r="R2412" s="215">
        <v>0</v>
      </c>
      <c r="S2412" s="213">
        <v>27</v>
      </c>
      <c r="T2412" s="214">
        <v>11454.518518000001</v>
      </c>
      <c r="U2412" s="217">
        <v>309272</v>
      </c>
      <c r="V2412" s="213">
        <v>27</v>
      </c>
      <c r="W2412" s="216">
        <v>11454.518518000001</v>
      </c>
      <c r="X2412" s="215">
        <v>309272</v>
      </c>
      <c r="Y2412" s="213">
        <v>0</v>
      </c>
      <c r="Z2412" s="216">
        <v>0</v>
      </c>
      <c r="AA2412" s="215">
        <v>0</v>
      </c>
      <c r="AB2412" s="213">
        <v>0</v>
      </c>
      <c r="AC2412" s="216">
        <v>0</v>
      </c>
      <c r="AD2412" s="215">
        <v>0</v>
      </c>
      <c r="AE2412" s="213">
        <v>0</v>
      </c>
      <c r="AF2412" s="216">
        <v>0</v>
      </c>
      <c r="AG2412" s="215">
        <v>0</v>
      </c>
      <c r="AH2412" s="213">
        <v>27</v>
      </c>
      <c r="AI2412" s="214">
        <v>11454.518518000001</v>
      </c>
      <c r="AJ2412" s="215">
        <v>309272</v>
      </c>
      <c r="AK2412" s="218">
        <v>0</v>
      </c>
      <c r="AL2412" s="214">
        <v>0</v>
      </c>
      <c r="AM2412" s="215">
        <v>0</v>
      </c>
      <c r="AN2412" s="229">
        <f t="shared" si="430"/>
        <v>0</v>
      </c>
      <c r="AO2412" s="230">
        <f t="shared" si="431"/>
        <v>0</v>
      </c>
      <c r="AP2412" s="38" t="s">
        <v>2</v>
      </c>
      <c r="AQ2412" s="38" t="str">
        <f t="shared" si="432"/>
        <v>상품</v>
      </c>
      <c r="AR2412" s="40">
        <f t="shared" si="433"/>
        <v>0</v>
      </c>
      <c r="AS2412" s="41">
        <f t="shared" si="434"/>
        <v>0</v>
      </c>
      <c r="AT2412" s="42">
        <f t="shared" si="435"/>
        <v>0</v>
      </c>
      <c r="AU2412" s="43">
        <f t="shared" si="436"/>
        <v>0</v>
      </c>
      <c r="AV2412" s="95" t="str">
        <f t="shared" si="428"/>
        <v/>
      </c>
      <c r="AW2412" s="61" t="str">
        <f t="shared" si="428"/>
        <v/>
      </c>
      <c r="AX2412" s="61" t="str">
        <f t="shared" si="428"/>
        <v/>
      </c>
      <c r="AY2412" s="61" t="str">
        <f t="shared" si="428"/>
        <v/>
      </c>
      <c r="AZ2412" s="44" t="str">
        <f t="shared" si="428"/>
        <v/>
      </c>
      <c r="BA2412" s="45"/>
      <c r="BB2412" s="97">
        <v>0</v>
      </c>
      <c r="BC2412" s="98">
        <v>0</v>
      </c>
      <c r="BD2412" s="98">
        <v>0</v>
      </c>
      <c r="BE2412" s="98">
        <v>0</v>
      </c>
      <c r="BF2412" s="98">
        <v>0</v>
      </c>
      <c r="BG2412" s="99">
        <f t="shared" si="429"/>
        <v>0</v>
      </c>
      <c r="BH2412" s="52">
        <f t="shared" si="437"/>
        <v>0</v>
      </c>
      <c r="BI2412" s="53">
        <f>IFERROR(IF(ROUND(V2412/((D2412+AK2412)/2),1)&lt;0,0,ROUND(V2412/((D2412+AK2412)/2),1)),0)</f>
        <v>0</v>
      </c>
      <c r="BJ2412" s="55" t="str">
        <f>IF(AK2412=0,"정상",IF(AP2412="악성","악성",IF(AND(BL2412&gt;3,BI2412&lt;0.5),"악성",IF(AND(AP2412="정상",BL2412&lt;=3),"정상",IF(BI2412&gt;1,"정상","부진")))))</f>
        <v>정상</v>
      </c>
      <c r="BK2412" s="54">
        <v>45839</v>
      </c>
      <c r="BL2412" s="52">
        <f t="shared" si="438"/>
        <v>15</v>
      </c>
    </row>
    <row r="2413" spans="1:64" ht="17.100000000000001" customHeight="1">
      <c r="A2413" s="58" t="s">
        <v>5</v>
      </c>
      <c r="B2413" s="57" t="s">
        <v>4275</v>
      </c>
      <c r="C2413" s="56" t="s">
        <v>4276</v>
      </c>
      <c r="D2413" s="213">
        <v>0</v>
      </c>
      <c r="E2413" s="214">
        <v>0</v>
      </c>
      <c r="F2413" s="215">
        <v>0</v>
      </c>
      <c r="G2413" s="213">
        <v>18</v>
      </c>
      <c r="H2413" s="216">
        <v>12727.333333</v>
      </c>
      <c r="I2413" s="215">
        <v>229092</v>
      </c>
      <c r="J2413" s="213">
        <v>0</v>
      </c>
      <c r="K2413" s="216">
        <v>0</v>
      </c>
      <c r="L2413" s="215">
        <v>0</v>
      </c>
      <c r="M2413" s="213">
        <v>0</v>
      </c>
      <c r="N2413" s="216">
        <v>0</v>
      </c>
      <c r="O2413" s="215">
        <v>0</v>
      </c>
      <c r="P2413" s="213">
        <v>0</v>
      </c>
      <c r="Q2413" s="216">
        <v>0</v>
      </c>
      <c r="R2413" s="215">
        <v>0</v>
      </c>
      <c r="S2413" s="213">
        <v>18</v>
      </c>
      <c r="T2413" s="214">
        <v>12727.333333</v>
      </c>
      <c r="U2413" s="217">
        <v>229092</v>
      </c>
      <c r="V2413" s="213">
        <v>18</v>
      </c>
      <c r="W2413" s="216">
        <v>12727.333333</v>
      </c>
      <c r="X2413" s="215">
        <v>229092</v>
      </c>
      <c r="Y2413" s="213">
        <v>0</v>
      </c>
      <c r="Z2413" s="216">
        <v>0</v>
      </c>
      <c r="AA2413" s="215">
        <v>0</v>
      </c>
      <c r="AB2413" s="213">
        <v>0</v>
      </c>
      <c r="AC2413" s="216">
        <v>0</v>
      </c>
      <c r="AD2413" s="215">
        <v>0</v>
      </c>
      <c r="AE2413" s="213">
        <v>0</v>
      </c>
      <c r="AF2413" s="216">
        <v>0</v>
      </c>
      <c r="AG2413" s="215">
        <v>0</v>
      </c>
      <c r="AH2413" s="213">
        <v>18</v>
      </c>
      <c r="AI2413" s="214">
        <v>12727.333333</v>
      </c>
      <c r="AJ2413" s="215">
        <v>229092</v>
      </c>
      <c r="AK2413" s="218">
        <v>0</v>
      </c>
      <c r="AL2413" s="214">
        <v>0</v>
      </c>
      <c r="AM2413" s="215">
        <v>0</v>
      </c>
      <c r="AN2413" s="229">
        <f t="shared" si="430"/>
        <v>0</v>
      </c>
      <c r="AO2413" s="230">
        <f t="shared" si="431"/>
        <v>0</v>
      </c>
      <c r="AP2413" s="38" t="s">
        <v>2</v>
      </c>
      <c r="AQ2413" s="38" t="str">
        <f t="shared" si="432"/>
        <v>상품</v>
      </c>
      <c r="AR2413" s="40">
        <f t="shared" si="433"/>
        <v>0</v>
      </c>
      <c r="AS2413" s="41">
        <f t="shared" si="434"/>
        <v>0</v>
      </c>
      <c r="AT2413" s="42">
        <f t="shared" si="435"/>
        <v>0</v>
      </c>
      <c r="AU2413" s="43">
        <f t="shared" si="436"/>
        <v>0</v>
      </c>
      <c r="AV2413" s="95" t="str">
        <f t="shared" si="428"/>
        <v/>
      </c>
      <c r="AW2413" s="61" t="str">
        <f t="shared" si="428"/>
        <v/>
      </c>
      <c r="AX2413" s="61" t="str">
        <f t="shared" si="428"/>
        <v/>
      </c>
      <c r="AY2413" s="61" t="str">
        <f t="shared" si="428"/>
        <v/>
      </c>
      <c r="AZ2413" s="44" t="str">
        <f t="shared" si="428"/>
        <v/>
      </c>
      <c r="BA2413" s="45"/>
      <c r="BB2413" s="97">
        <v>0</v>
      </c>
      <c r="BC2413" s="98">
        <v>0</v>
      </c>
      <c r="BD2413" s="98">
        <v>0</v>
      </c>
      <c r="BE2413" s="98">
        <v>0</v>
      </c>
      <c r="BF2413" s="98">
        <v>0</v>
      </c>
      <c r="BG2413" s="99">
        <f t="shared" si="429"/>
        <v>0</v>
      </c>
      <c r="BH2413" s="52">
        <f t="shared" si="437"/>
        <v>0</v>
      </c>
      <c r="BI2413" s="53">
        <f>IFERROR(IF(ROUND(V2413/((D2413+AK2413)/2),1)&lt;0,0,ROUND(V2413/((D2413+AK2413)/2),1)),0)</f>
        <v>0</v>
      </c>
      <c r="BJ2413" s="55" t="str">
        <f>IF(AK2413=0,"정상",IF(AP2413="악성","악성",IF(AND(BL2413&gt;3,BI2413&lt;0.5),"악성",IF(AND(AP2413="정상",BL2413&lt;=3),"정상",IF(BI2413&gt;1,"정상","부진")))))</f>
        <v>정상</v>
      </c>
      <c r="BK2413" s="54">
        <v>45839</v>
      </c>
      <c r="BL2413" s="52">
        <f t="shared" si="438"/>
        <v>15</v>
      </c>
    </row>
    <row r="2414" spans="1:64" ht="17.100000000000001" customHeight="1">
      <c r="A2414" s="58" t="s">
        <v>5</v>
      </c>
      <c r="B2414" s="57" t="s">
        <v>4277</v>
      </c>
      <c r="C2414" s="56" t="s">
        <v>4278</v>
      </c>
      <c r="D2414" s="213">
        <v>0</v>
      </c>
      <c r="E2414" s="214">
        <v>0</v>
      </c>
      <c r="F2414" s="215">
        <v>0</v>
      </c>
      <c r="G2414" s="213">
        <v>3</v>
      </c>
      <c r="H2414" s="216">
        <v>14636.333333</v>
      </c>
      <c r="I2414" s="215">
        <v>43909</v>
      </c>
      <c r="J2414" s="213">
        <v>0</v>
      </c>
      <c r="K2414" s="216">
        <v>0</v>
      </c>
      <c r="L2414" s="215">
        <v>0</v>
      </c>
      <c r="M2414" s="213">
        <v>0</v>
      </c>
      <c r="N2414" s="216">
        <v>0</v>
      </c>
      <c r="O2414" s="215">
        <v>0</v>
      </c>
      <c r="P2414" s="213">
        <v>0</v>
      </c>
      <c r="Q2414" s="216">
        <v>0</v>
      </c>
      <c r="R2414" s="215">
        <v>0</v>
      </c>
      <c r="S2414" s="213">
        <v>3</v>
      </c>
      <c r="T2414" s="214">
        <v>14636.333333</v>
      </c>
      <c r="U2414" s="217">
        <v>43909</v>
      </c>
      <c r="V2414" s="213">
        <v>3</v>
      </c>
      <c r="W2414" s="216">
        <v>14636.333333</v>
      </c>
      <c r="X2414" s="215">
        <v>43909</v>
      </c>
      <c r="Y2414" s="213">
        <v>0</v>
      </c>
      <c r="Z2414" s="216">
        <v>0</v>
      </c>
      <c r="AA2414" s="215">
        <v>0</v>
      </c>
      <c r="AB2414" s="213">
        <v>0</v>
      </c>
      <c r="AC2414" s="216">
        <v>0</v>
      </c>
      <c r="AD2414" s="215">
        <v>0</v>
      </c>
      <c r="AE2414" s="213">
        <v>0</v>
      </c>
      <c r="AF2414" s="216">
        <v>0</v>
      </c>
      <c r="AG2414" s="215">
        <v>0</v>
      </c>
      <c r="AH2414" s="213">
        <v>3</v>
      </c>
      <c r="AI2414" s="214">
        <v>14636.333333</v>
      </c>
      <c r="AJ2414" s="215">
        <v>43909</v>
      </c>
      <c r="AK2414" s="218">
        <v>0</v>
      </c>
      <c r="AL2414" s="214">
        <v>0</v>
      </c>
      <c r="AM2414" s="215">
        <v>0</v>
      </c>
      <c r="AN2414" s="229">
        <f t="shared" si="430"/>
        <v>0</v>
      </c>
      <c r="AO2414" s="230">
        <f t="shared" si="431"/>
        <v>0</v>
      </c>
      <c r="AP2414" s="38" t="s">
        <v>2</v>
      </c>
      <c r="AQ2414" s="38" t="str">
        <f t="shared" si="432"/>
        <v>상품</v>
      </c>
      <c r="AR2414" s="40">
        <f t="shared" si="433"/>
        <v>0</v>
      </c>
      <c r="AS2414" s="41">
        <f t="shared" si="434"/>
        <v>0</v>
      </c>
      <c r="AT2414" s="42">
        <f t="shared" si="435"/>
        <v>0</v>
      </c>
      <c r="AU2414" s="43">
        <f t="shared" si="436"/>
        <v>0</v>
      </c>
      <c r="AV2414" s="95" t="str">
        <f t="shared" si="428"/>
        <v/>
      </c>
      <c r="AW2414" s="61" t="str">
        <f t="shared" si="428"/>
        <v/>
      </c>
      <c r="AX2414" s="61" t="str">
        <f t="shared" si="428"/>
        <v/>
      </c>
      <c r="AY2414" s="61" t="str">
        <f t="shared" si="428"/>
        <v/>
      </c>
      <c r="AZ2414" s="44" t="str">
        <f t="shared" si="428"/>
        <v/>
      </c>
      <c r="BA2414" s="45"/>
      <c r="BB2414" s="97">
        <v>0</v>
      </c>
      <c r="BC2414" s="98">
        <v>0</v>
      </c>
      <c r="BD2414" s="98">
        <v>0</v>
      </c>
      <c r="BE2414" s="98">
        <v>0</v>
      </c>
      <c r="BF2414" s="98">
        <v>0</v>
      </c>
      <c r="BG2414" s="99">
        <f t="shared" si="429"/>
        <v>0</v>
      </c>
      <c r="BH2414" s="52">
        <f t="shared" si="437"/>
        <v>0</v>
      </c>
      <c r="BI2414" s="53">
        <f>IFERROR(IF(ROUND(V2414/((D2414+AK2414)/2),1)&lt;0,0,ROUND(V2414/((D2414+AK2414)/2),1)),0)</f>
        <v>0</v>
      </c>
      <c r="BJ2414" s="55" t="str">
        <f>IF(AK2414=0,"정상",IF(AP2414="악성","악성",IF(AND(BL2414&gt;3,BI2414&lt;0.5),"악성",IF(AND(AP2414="정상",BL2414&lt;=3),"정상",IF(BI2414&gt;1,"정상","부진")))))</f>
        <v>정상</v>
      </c>
      <c r="BK2414" s="54">
        <v>45809</v>
      </c>
      <c r="BL2414" s="52">
        <f t="shared" si="438"/>
        <v>16</v>
      </c>
    </row>
    <row r="2415" spans="1:64" ht="17.100000000000001" customHeight="1">
      <c r="A2415" s="58" t="s">
        <v>5</v>
      </c>
      <c r="B2415" s="57" t="s">
        <v>4279</v>
      </c>
      <c r="C2415" s="56" t="s">
        <v>4280</v>
      </c>
      <c r="D2415" s="213">
        <v>0</v>
      </c>
      <c r="E2415" s="214">
        <v>0</v>
      </c>
      <c r="F2415" s="215">
        <v>0</v>
      </c>
      <c r="G2415" s="213">
        <v>26</v>
      </c>
      <c r="H2415" s="216">
        <v>13363.653845999999</v>
      </c>
      <c r="I2415" s="215">
        <v>347455</v>
      </c>
      <c r="J2415" s="213">
        <v>0</v>
      </c>
      <c r="K2415" s="216">
        <v>0</v>
      </c>
      <c r="L2415" s="215">
        <v>0</v>
      </c>
      <c r="M2415" s="213">
        <v>0</v>
      </c>
      <c r="N2415" s="216">
        <v>0</v>
      </c>
      <c r="O2415" s="215">
        <v>0</v>
      </c>
      <c r="P2415" s="213">
        <v>0</v>
      </c>
      <c r="Q2415" s="216">
        <v>0</v>
      </c>
      <c r="R2415" s="215">
        <v>0</v>
      </c>
      <c r="S2415" s="213">
        <v>26</v>
      </c>
      <c r="T2415" s="214">
        <v>13363.653845999999</v>
      </c>
      <c r="U2415" s="217">
        <v>347455</v>
      </c>
      <c r="V2415" s="213">
        <v>26</v>
      </c>
      <c r="W2415" s="216">
        <v>13363.653845999999</v>
      </c>
      <c r="X2415" s="215">
        <v>347455</v>
      </c>
      <c r="Y2415" s="213">
        <v>0</v>
      </c>
      <c r="Z2415" s="216">
        <v>0</v>
      </c>
      <c r="AA2415" s="215">
        <v>0</v>
      </c>
      <c r="AB2415" s="213">
        <v>0</v>
      </c>
      <c r="AC2415" s="216">
        <v>0</v>
      </c>
      <c r="AD2415" s="215">
        <v>0</v>
      </c>
      <c r="AE2415" s="213">
        <v>0</v>
      </c>
      <c r="AF2415" s="216">
        <v>0</v>
      </c>
      <c r="AG2415" s="215">
        <v>0</v>
      </c>
      <c r="AH2415" s="213">
        <v>26</v>
      </c>
      <c r="AI2415" s="214">
        <v>13363.653845999999</v>
      </c>
      <c r="AJ2415" s="215">
        <v>347455</v>
      </c>
      <c r="AK2415" s="218">
        <v>0</v>
      </c>
      <c r="AL2415" s="214">
        <v>0</v>
      </c>
      <c r="AM2415" s="215">
        <v>0</v>
      </c>
      <c r="AN2415" s="229">
        <f t="shared" si="430"/>
        <v>0</v>
      </c>
      <c r="AO2415" s="230">
        <f t="shared" si="431"/>
        <v>0</v>
      </c>
      <c r="AP2415" s="38" t="s">
        <v>2</v>
      </c>
      <c r="AQ2415" s="38" t="str">
        <f t="shared" si="432"/>
        <v>상품</v>
      </c>
      <c r="AR2415" s="40">
        <f t="shared" si="433"/>
        <v>0</v>
      </c>
      <c r="AS2415" s="41">
        <f t="shared" si="434"/>
        <v>0</v>
      </c>
      <c r="AT2415" s="42">
        <f t="shared" si="435"/>
        <v>0</v>
      </c>
      <c r="AU2415" s="43">
        <f t="shared" si="436"/>
        <v>0</v>
      </c>
      <c r="AV2415" s="95" t="str">
        <f t="shared" si="428"/>
        <v/>
      </c>
      <c r="AW2415" s="61" t="str">
        <f t="shared" si="428"/>
        <v/>
      </c>
      <c r="AX2415" s="61" t="str">
        <f t="shared" si="428"/>
        <v/>
      </c>
      <c r="AY2415" s="61" t="str">
        <f t="shared" si="428"/>
        <v/>
      </c>
      <c r="AZ2415" s="44" t="str">
        <f t="shared" si="428"/>
        <v/>
      </c>
      <c r="BA2415" s="45"/>
      <c r="BB2415" s="97">
        <v>0</v>
      </c>
      <c r="BC2415" s="98">
        <v>0</v>
      </c>
      <c r="BD2415" s="98">
        <v>0</v>
      </c>
      <c r="BE2415" s="98">
        <v>0</v>
      </c>
      <c r="BF2415" s="98">
        <v>0</v>
      </c>
      <c r="BG2415" s="99">
        <f t="shared" si="429"/>
        <v>0</v>
      </c>
      <c r="BH2415" s="52">
        <f t="shared" si="437"/>
        <v>0</v>
      </c>
      <c r="BI2415" s="53">
        <f>IFERROR(IF(ROUND(V2415/((D2415+AK2415)/2),1)&lt;0,0,ROUND(V2415/((D2415+AK2415)/2),1)),0)</f>
        <v>0</v>
      </c>
      <c r="BJ2415" s="55" t="str">
        <f>IF(AK2415=0,"정상",IF(AP2415="악성","악성",IF(AND(BL2415&gt;3,BI2415&lt;0.5),"악성",IF(AND(AP2415="정상",BL2415&lt;=3),"정상",IF(BI2415&gt;1,"정상","부진")))))</f>
        <v>정상</v>
      </c>
      <c r="BK2415" s="54">
        <v>45839</v>
      </c>
      <c r="BL2415" s="52">
        <f t="shared" si="438"/>
        <v>15</v>
      </c>
    </row>
    <row r="2416" spans="1:64" ht="17.100000000000001" customHeight="1">
      <c r="A2416" s="58" t="s">
        <v>5</v>
      </c>
      <c r="B2416" s="57" t="s">
        <v>4281</v>
      </c>
      <c r="C2416" s="56" t="s">
        <v>4282</v>
      </c>
      <c r="D2416" s="213">
        <v>0</v>
      </c>
      <c r="E2416" s="214">
        <v>0</v>
      </c>
      <c r="F2416" s="215">
        <v>0</v>
      </c>
      <c r="G2416" s="213">
        <v>6</v>
      </c>
      <c r="H2416" s="216">
        <v>11454.666665999999</v>
      </c>
      <c r="I2416" s="215">
        <v>68728</v>
      </c>
      <c r="J2416" s="213">
        <v>0</v>
      </c>
      <c r="K2416" s="216">
        <v>0</v>
      </c>
      <c r="L2416" s="215">
        <v>0</v>
      </c>
      <c r="M2416" s="213">
        <v>0</v>
      </c>
      <c r="N2416" s="216">
        <v>0</v>
      </c>
      <c r="O2416" s="215">
        <v>0</v>
      </c>
      <c r="P2416" s="213">
        <v>0</v>
      </c>
      <c r="Q2416" s="216">
        <v>0</v>
      </c>
      <c r="R2416" s="215">
        <v>0</v>
      </c>
      <c r="S2416" s="213">
        <v>6</v>
      </c>
      <c r="T2416" s="214">
        <v>11454.666665999999</v>
      </c>
      <c r="U2416" s="217">
        <v>68728</v>
      </c>
      <c r="V2416" s="213">
        <v>6</v>
      </c>
      <c r="W2416" s="216">
        <v>11454.666665999999</v>
      </c>
      <c r="X2416" s="215">
        <v>68728</v>
      </c>
      <c r="Y2416" s="213">
        <v>0</v>
      </c>
      <c r="Z2416" s="216">
        <v>0</v>
      </c>
      <c r="AA2416" s="215">
        <v>0</v>
      </c>
      <c r="AB2416" s="213">
        <v>0</v>
      </c>
      <c r="AC2416" s="216">
        <v>0</v>
      </c>
      <c r="AD2416" s="215">
        <v>0</v>
      </c>
      <c r="AE2416" s="213">
        <v>0</v>
      </c>
      <c r="AF2416" s="216">
        <v>0</v>
      </c>
      <c r="AG2416" s="215">
        <v>0</v>
      </c>
      <c r="AH2416" s="213">
        <v>6</v>
      </c>
      <c r="AI2416" s="214">
        <v>11454.666665999999</v>
      </c>
      <c r="AJ2416" s="215">
        <v>68728</v>
      </c>
      <c r="AK2416" s="218">
        <v>0</v>
      </c>
      <c r="AL2416" s="214">
        <v>0</v>
      </c>
      <c r="AM2416" s="215">
        <v>0</v>
      </c>
      <c r="AN2416" s="229">
        <f t="shared" si="430"/>
        <v>0</v>
      </c>
      <c r="AO2416" s="230">
        <f t="shared" si="431"/>
        <v>0</v>
      </c>
      <c r="AP2416" s="38" t="s">
        <v>2</v>
      </c>
      <c r="AQ2416" s="38" t="str">
        <f t="shared" si="432"/>
        <v>상품</v>
      </c>
      <c r="AR2416" s="40">
        <f t="shared" si="433"/>
        <v>0</v>
      </c>
      <c r="AS2416" s="41">
        <f t="shared" si="434"/>
        <v>0</v>
      </c>
      <c r="AT2416" s="42">
        <f t="shared" si="435"/>
        <v>0</v>
      </c>
      <c r="AU2416" s="43">
        <f t="shared" si="436"/>
        <v>0</v>
      </c>
      <c r="AV2416" s="95" t="str">
        <f t="shared" si="428"/>
        <v/>
      </c>
      <c r="AW2416" s="61" t="str">
        <f t="shared" si="428"/>
        <v/>
      </c>
      <c r="AX2416" s="61" t="str">
        <f t="shared" si="428"/>
        <v/>
      </c>
      <c r="AY2416" s="61" t="str">
        <f t="shared" si="428"/>
        <v/>
      </c>
      <c r="AZ2416" s="44" t="str">
        <f t="shared" si="428"/>
        <v/>
      </c>
      <c r="BA2416" s="45"/>
      <c r="BB2416" s="97">
        <v>0</v>
      </c>
      <c r="BC2416" s="98">
        <v>0</v>
      </c>
      <c r="BD2416" s="98">
        <v>0</v>
      </c>
      <c r="BE2416" s="98">
        <v>0</v>
      </c>
      <c r="BF2416" s="98">
        <v>0</v>
      </c>
      <c r="BG2416" s="99">
        <f t="shared" si="429"/>
        <v>0</v>
      </c>
      <c r="BH2416" s="52">
        <f t="shared" si="437"/>
        <v>0</v>
      </c>
      <c r="BI2416" s="53">
        <f>IFERROR(IF(ROUND(V2416/((D2416+AK2416)/2),1)&lt;0,0,ROUND(V2416/((D2416+AK2416)/2),1)),0)</f>
        <v>0</v>
      </c>
      <c r="BJ2416" s="55" t="str">
        <f>IF(AK2416=0,"정상",IF(AP2416="악성","악성",IF(AND(BL2416&gt;3,BI2416&lt;0.5),"악성",IF(AND(AP2416="정상",BL2416&lt;=3),"정상",IF(BI2416&gt;1,"정상","부진")))))</f>
        <v>정상</v>
      </c>
      <c r="BK2416" s="54">
        <v>45809</v>
      </c>
      <c r="BL2416" s="52">
        <f t="shared" si="438"/>
        <v>16</v>
      </c>
    </row>
    <row r="2417" spans="1:64" ht="17.100000000000001" customHeight="1">
      <c r="A2417" s="58" t="s">
        <v>5</v>
      </c>
      <c r="B2417" s="57" t="s">
        <v>4283</v>
      </c>
      <c r="C2417" s="56" t="s">
        <v>4284</v>
      </c>
      <c r="D2417" s="213">
        <v>0</v>
      </c>
      <c r="E2417" s="214">
        <v>0</v>
      </c>
      <c r="F2417" s="215">
        <v>0</v>
      </c>
      <c r="G2417" s="213">
        <v>11</v>
      </c>
      <c r="H2417" s="216">
        <v>10181.818181000001</v>
      </c>
      <c r="I2417" s="215">
        <v>112000</v>
      </c>
      <c r="J2417" s="213">
        <v>0</v>
      </c>
      <c r="K2417" s="216">
        <v>0</v>
      </c>
      <c r="L2417" s="215">
        <v>0</v>
      </c>
      <c r="M2417" s="213">
        <v>0</v>
      </c>
      <c r="N2417" s="216">
        <v>0</v>
      </c>
      <c r="O2417" s="215">
        <v>0</v>
      </c>
      <c r="P2417" s="213">
        <v>0</v>
      </c>
      <c r="Q2417" s="216">
        <v>0</v>
      </c>
      <c r="R2417" s="215">
        <v>0</v>
      </c>
      <c r="S2417" s="213">
        <v>11</v>
      </c>
      <c r="T2417" s="214">
        <v>10181.818181000001</v>
      </c>
      <c r="U2417" s="217">
        <v>112000</v>
      </c>
      <c r="V2417" s="213">
        <v>11</v>
      </c>
      <c r="W2417" s="216">
        <v>10181.818181000001</v>
      </c>
      <c r="X2417" s="215">
        <v>112000</v>
      </c>
      <c r="Y2417" s="213">
        <v>0</v>
      </c>
      <c r="Z2417" s="216">
        <v>0</v>
      </c>
      <c r="AA2417" s="215">
        <v>0</v>
      </c>
      <c r="AB2417" s="213">
        <v>0</v>
      </c>
      <c r="AC2417" s="216">
        <v>0</v>
      </c>
      <c r="AD2417" s="215">
        <v>0</v>
      </c>
      <c r="AE2417" s="213">
        <v>0</v>
      </c>
      <c r="AF2417" s="216">
        <v>0</v>
      </c>
      <c r="AG2417" s="215">
        <v>0</v>
      </c>
      <c r="AH2417" s="213">
        <v>11</v>
      </c>
      <c r="AI2417" s="214">
        <v>10181.818181000001</v>
      </c>
      <c r="AJ2417" s="215">
        <v>112000</v>
      </c>
      <c r="AK2417" s="218">
        <v>0</v>
      </c>
      <c r="AL2417" s="214">
        <v>0</v>
      </c>
      <c r="AM2417" s="215">
        <v>0</v>
      </c>
      <c r="AN2417" s="229">
        <f t="shared" si="430"/>
        <v>0</v>
      </c>
      <c r="AO2417" s="230">
        <f t="shared" si="431"/>
        <v>0</v>
      </c>
      <c r="AP2417" s="38" t="s">
        <v>2</v>
      </c>
      <c r="AQ2417" s="38" t="str">
        <f t="shared" si="432"/>
        <v>상품</v>
      </c>
      <c r="AR2417" s="40">
        <f t="shared" si="433"/>
        <v>0</v>
      </c>
      <c r="AS2417" s="41">
        <f t="shared" si="434"/>
        <v>0</v>
      </c>
      <c r="AT2417" s="42">
        <f t="shared" si="435"/>
        <v>0</v>
      </c>
      <c r="AU2417" s="43">
        <f t="shared" si="436"/>
        <v>0</v>
      </c>
      <c r="AV2417" s="95" t="str">
        <f t="shared" si="428"/>
        <v/>
      </c>
      <c r="AW2417" s="61" t="str">
        <f t="shared" si="428"/>
        <v/>
      </c>
      <c r="AX2417" s="61" t="str">
        <f t="shared" si="428"/>
        <v/>
      </c>
      <c r="AY2417" s="61" t="str">
        <f t="shared" si="428"/>
        <v/>
      </c>
      <c r="AZ2417" s="44" t="str">
        <f t="shared" si="428"/>
        <v/>
      </c>
      <c r="BA2417" s="45"/>
      <c r="BB2417" s="97">
        <v>0</v>
      </c>
      <c r="BC2417" s="98">
        <v>0</v>
      </c>
      <c r="BD2417" s="98">
        <v>0</v>
      </c>
      <c r="BE2417" s="98">
        <v>0</v>
      </c>
      <c r="BF2417" s="98">
        <v>0</v>
      </c>
      <c r="BG2417" s="99">
        <f t="shared" si="429"/>
        <v>0</v>
      </c>
      <c r="BH2417" s="52">
        <f t="shared" si="437"/>
        <v>0</v>
      </c>
      <c r="BI2417" s="53">
        <f>IFERROR(IF(ROUND(V2417/((D2417+AK2417)/2),1)&lt;0,0,ROUND(V2417/((D2417+AK2417)/2),1)),0)</f>
        <v>0</v>
      </c>
      <c r="BJ2417" s="55" t="str">
        <f>IF(AK2417=0,"정상",IF(AP2417="악성","악성",IF(AND(BL2417&gt;3,BI2417&lt;0.5),"악성",IF(AND(AP2417="정상",BL2417&lt;=3),"정상",IF(BI2417&gt;1,"정상","부진")))))</f>
        <v>정상</v>
      </c>
      <c r="BK2417" s="54">
        <v>45839</v>
      </c>
      <c r="BL2417" s="52">
        <f t="shared" si="438"/>
        <v>15</v>
      </c>
    </row>
    <row r="2418" spans="1:64" ht="17.100000000000001" customHeight="1">
      <c r="A2418" s="58" t="s">
        <v>5</v>
      </c>
      <c r="B2418" s="57" t="s">
        <v>4285</v>
      </c>
      <c r="C2418" s="56" t="s">
        <v>4286</v>
      </c>
      <c r="D2418" s="213">
        <v>0</v>
      </c>
      <c r="E2418" s="214">
        <v>0</v>
      </c>
      <c r="F2418" s="215">
        <v>0</v>
      </c>
      <c r="G2418" s="213">
        <v>12</v>
      </c>
      <c r="H2418" s="216">
        <v>8272.75</v>
      </c>
      <c r="I2418" s="215">
        <v>99273</v>
      </c>
      <c r="J2418" s="213">
        <v>0</v>
      </c>
      <c r="K2418" s="216">
        <v>0</v>
      </c>
      <c r="L2418" s="215">
        <v>0</v>
      </c>
      <c r="M2418" s="213">
        <v>0</v>
      </c>
      <c r="N2418" s="216">
        <v>0</v>
      </c>
      <c r="O2418" s="215">
        <v>0</v>
      </c>
      <c r="P2418" s="213">
        <v>0</v>
      </c>
      <c r="Q2418" s="216">
        <v>0</v>
      </c>
      <c r="R2418" s="215">
        <v>0</v>
      </c>
      <c r="S2418" s="213">
        <v>12</v>
      </c>
      <c r="T2418" s="214">
        <v>8272.75</v>
      </c>
      <c r="U2418" s="217">
        <v>99273</v>
      </c>
      <c r="V2418" s="213">
        <v>12</v>
      </c>
      <c r="W2418" s="216">
        <v>8272.75</v>
      </c>
      <c r="X2418" s="215">
        <v>99273</v>
      </c>
      <c r="Y2418" s="213">
        <v>0</v>
      </c>
      <c r="Z2418" s="216">
        <v>0</v>
      </c>
      <c r="AA2418" s="215">
        <v>0</v>
      </c>
      <c r="AB2418" s="213">
        <v>0</v>
      </c>
      <c r="AC2418" s="216">
        <v>0</v>
      </c>
      <c r="AD2418" s="215">
        <v>0</v>
      </c>
      <c r="AE2418" s="213">
        <v>0</v>
      </c>
      <c r="AF2418" s="216">
        <v>0</v>
      </c>
      <c r="AG2418" s="215">
        <v>0</v>
      </c>
      <c r="AH2418" s="213">
        <v>12</v>
      </c>
      <c r="AI2418" s="214">
        <v>8272.75</v>
      </c>
      <c r="AJ2418" s="215">
        <v>99273</v>
      </c>
      <c r="AK2418" s="218">
        <v>0</v>
      </c>
      <c r="AL2418" s="214">
        <v>0</v>
      </c>
      <c r="AM2418" s="215">
        <v>0</v>
      </c>
      <c r="AN2418" s="229">
        <f t="shared" si="430"/>
        <v>0</v>
      </c>
      <c r="AO2418" s="230">
        <f t="shared" si="431"/>
        <v>0</v>
      </c>
      <c r="AP2418" s="38" t="s">
        <v>2</v>
      </c>
      <c r="AQ2418" s="38" t="str">
        <f t="shared" si="432"/>
        <v>상품</v>
      </c>
      <c r="AR2418" s="40">
        <f t="shared" si="433"/>
        <v>0</v>
      </c>
      <c r="AS2418" s="41">
        <f t="shared" si="434"/>
        <v>0</v>
      </c>
      <c r="AT2418" s="42">
        <f t="shared" si="435"/>
        <v>0</v>
      </c>
      <c r="AU2418" s="43">
        <f t="shared" si="436"/>
        <v>0</v>
      </c>
      <c r="AV2418" s="95" t="str">
        <f t="shared" si="428"/>
        <v/>
      </c>
      <c r="AW2418" s="61" t="str">
        <f t="shared" si="428"/>
        <v/>
      </c>
      <c r="AX2418" s="61" t="str">
        <f t="shared" si="428"/>
        <v/>
      </c>
      <c r="AY2418" s="61" t="str">
        <f t="shared" si="428"/>
        <v/>
      </c>
      <c r="AZ2418" s="44" t="str">
        <f t="shared" si="428"/>
        <v/>
      </c>
      <c r="BA2418" s="45"/>
      <c r="BB2418" s="97">
        <v>0</v>
      </c>
      <c r="BC2418" s="98">
        <v>0</v>
      </c>
      <c r="BD2418" s="98">
        <v>0</v>
      </c>
      <c r="BE2418" s="98">
        <v>0</v>
      </c>
      <c r="BF2418" s="98">
        <v>0</v>
      </c>
      <c r="BG2418" s="99">
        <f t="shared" si="429"/>
        <v>0</v>
      </c>
      <c r="BH2418" s="52">
        <f t="shared" si="437"/>
        <v>0</v>
      </c>
      <c r="BI2418" s="53">
        <f>IFERROR(IF(ROUND(V2418/((D2418+AK2418)/2),1)&lt;0,0,ROUND(V2418/((D2418+AK2418)/2),1)),0)</f>
        <v>0</v>
      </c>
      <c r="BJ2418" s="55" t="str">
        <f>IF(AK2418=0,"정상",IF(AP2418="악성","악성",IF(AND(BL2418&gt;3,BI2418&lt;0.5),"악성",IF(AND(AP2418="정상",BL2418&lt;=3),"정상",IF(BI2418&gt;1,"정상","부진")))))</f>
        <v>정상</v>
      </c>
      <c r="BK2418" s="54">
        <v>45809</v>
      </c>
      <c r="BL2418" s="52">
        <f t="shared" si="438"/>
        <v>16</v>
      </c>
    </row>
    <row r="2419" spans="1:64" ht="17.100000000000001" customHeight="1">
      <c r="A2419" s="58" t="s">
        <v>5</v>
      </c>
      <c r="B2419" s="57" t="s">
        <v>4287</v>
      </c>
      <c r="C2419" s="56" t="s">
        <v>4288</v>
      </c>
      <c r="D2419" s="213">
        <v>16</v>
      </c>
      <c r="E2419" s="214">
        <v>7700</v>
      </c>
      <c r="F2419" s="215">
        <v>123200</v>
      </c>
      <c r="G2419" s="213">
        <v>0</v>
      </c>
      <c r="H2419" s="216">
        <v>0</v>
      </c>
      <c r="I2419" s="215">
        <v>0</v>
      </c>
      <c r="J2419" s="213">
        <v>0</v>
      </c>
      <c r="K2419" s="216">
        <v>0</v>
      </c>
      <c r="L2419" s="215">
        <v>0</v>
      </c>
      <c r="M2419" s="213">
        <v>0</v>
      </c>
      <c r="N2419" s="216">
        <v>0</v>
      </c>
      <c r="O2419" s="215">
        <v>0</v>
      </c>
      <c r="P2419" s="213">
        <v>0</v>
      </c>
      <c r="Q2419" s="216">
        <v>0</v>
      </c>
      <c r="R2419" s="215">
        <v>0</v>
      </c>
      <c r="S2419" s="213">
        <v>0</v>
      </c>
      <c r="T2419" s="214">
        <v>0</v>
      </c>
      <c r="U2419" s="217">
        <v>0</v>
      </c>
      <c r="V2419" s="213">
        <v>16</v>
      </c>
      <c r="W2419" s="216">
        <v>7700</v>
      </c>
      <c r="X2419" s="215">
        <v>123200</v>
      </c>
      <c r="Y2419" s="213">
        <v>0</v>
      </c>
      <c r="Z2419" s="216">
        <v>0</v>
      </c>
      <c r="AA2419" s="215">
        <v>0</v>
      </c>
      <c r="AB2419" s="213">
        <v>0</v>
      </c>
      <c r="AC2419" s="216">
        <v>0</v>
      </c>
      <c r="AD2419" s="215">
        <v>0</v>
      </c>
      <c r="AE2419" s="213">
        <v>0</v>
      </c>
      <c r="AF2419" s="216">
        <v>0</v>
      </c>
      <c r="AG2419" s="215">
        <v>0</v>
      </c>
      <c r="AH2419" s="213">
        <v>16</v>
      </c>
      <c r="AI2419" s="214">
        <v>7700</v>
      </c>
      <c r="AJ2419" s="215">
        <v>123200</v>
      </c>
      <c r="AK2419" s="218">
        <v>0</v>
      </c>
      <c r="AL2419" s="214">
        <v>0</v>
      </c>
      <c r="AM2419" s="215">
        <v>0</v>
      </c>
      <c r="AN2419" s="229">
        <f t="shared" si="430"/>
        <v>0</v>
      </c>
      <c r="AO2419" s="230">
        <f t="shared" si="431"/>
        <v>0</v>
      </c>
      <c r="AP2419" s="38" t="s">
        <v>4</v>
      </c>
      <c r="AQ2419" s="38" t="str">
        <f t="shared" si="432"/>
        <v>상품</v>
      </c>
      <c r="AR2419" s="40">
        <f t="shared" si="433"/>
        <v>0</v>
      </c>
      <c r="AS2419" s="41">
        <f t="shared" si="434"/>
        <v>0</v>
      </c>
      <c r="AT2419" s="42">
        <f t="shared" si="435"/>
        <v>0</v>
      </c>
      <c r="AU2419" s="43">
        <f t="shared" si="436"/>
        <v>0</v>
      </c>
      <c r="AV2419" s="95" t="str">
        <f t="shared" si="428"/>
        <v/>
      </c>
      <c r="AW2419" s="61" t="str">
        <f t="shared" si="428"/>
        <v/>
      </c>
      <c r="AX2419" s="61" t="str">
        <f t="shared" si="428"/>
        <v/>
      </c>
      <c r="AY2419" s="61" t="str">
        <f t="shared" si="428"/>
        <v/>
      </c>
      <c r="AZ2419" s="44" t="str">
        <f t="shared" si="428"/>
        <v/>
      </c>
      <c r="BA2419" s="45"/>
      <c r="BB2419" s="97">
        <v>0</v>
      </c>
      <c r="BC2419" s="98">
        <v>0</v>
      </c>
      <c r="BD2419" s="98">
        <v>0</v>
      </c>
      <c r="BE2419" s="98">
        <v>0</v>
      </c>
      <c r="BF2419" s="98">
        <v>0</v>
      </c>
      <c r="BG2419" s="99">
        <f t="shared" si="429"/>
        <v>0</v>
      </c>
      <c r="BH2419" s="52">
        <f t="shared" si="437"/>
        <v>0</v>
      </c>
      <c r="BI2419" s="53">
        <f>IFERROR(IF(ROUND(V2419/((D2419+AK2419)/2),1)&lt;0,0,ROUND(V2419/((D2419+AK2419)/2),1)),0)</f>
        <v>2</v>
      </c>
      <c r="BJ2419" s="55" t="str">
        <f>IF(AK2419=0,"정상",IF(AP2419="악성","악성",IF(AND(BL2419&gt;3,BI2419&lt;0.5),"악성",IF(AND(AP2419="정상",BL2419&lt;=3),"정상",IF(BI2419&gt;1,"정상","부진")))))</f>
        <v>정상</v>
      </c>
      <c r="BK2419" s="54">
        <v>45809</v>
      </c>
      <c r="BL2419" s="52">
        <f t="shared" si="438"/>
        <v>16</v>
      </c>
    </row>
    <row r="2420" spans="1:64" ht="17.100000000000001" customHeight="1">
      <c r="A2420" s="58" t="s">
        <v>5</v>
      </c>
      <c r="B2420" s="57" t="s">
        <v>4289</v>
      </c>
      <c r="C2420" s="56" t="s">
        <v>4290</v>
      </c>
      <c r="D2420" s="213">
        <v>21</v>
      </c>
      <c r="E2420" s="214">
        <v>9800</v>
      </c>
      <c r="F2420" s="215">
        <v>205800</v>
      </c>
      <c r="G2420" s="213">
        <v>0</v>
      </c>
      <c r="H2420" s="216">
        <v>0</v>
      </c>
      <c r="I2420" s="215">
        <v>0</v>
      </c>
      <c r="J2420" s="213">
        <v>0</v>
      </c>
      <c r="K2420" s="216">
        <v>0</v>
      </c>
      <c r="L2420" s="215">
        <v>0</v>
      </c>
      <c r="M2420" s="213">
        <v>0</v>
      </c>
      <c r="N2420" s="216">
        <v>0</v>
      </c>
      <c r="O2420" s="215">
        <v>0</v>
      </c>
      <c r="P2420" s="213">
        <v>0</v>
      </c>
      <c r="Q2420" s="216">
        <v>0</v>
      </c>
      <c r="R2420" s="215">
        <v>0</v>
      </c>
      <c r="S2420" s="213">
        <v>0</v>
      </c>
      <c r="T2420" s="214">
        <v>0</v>
      </c>
      <c r="U2420" s="217">
        <v>0</v>
      </c>
      <c r="V2420" s="213">
        <v>12</v>
      </c>
      <c r="W2420" s="216">
        <v>9800</v>
      </c>
      <c r="X2420" s="215">
        <v>117600</v>
      </c>
      <c r="Y2420" s="213">
        <v>0</v>
      </c>
      <c r="Z2420" s="216">
        <v>0</v>
      </c>
      <c r="AA2420" s="215">
        <v>0</v>
      </c>
      <c r="AB2420" s="213">
        <v>9</v>
      </c>
      <c r="AC2420" s="216">
        <v>9800</v>
      </c>
      <c r="AD2420" s="215">
        <v>88200</v>
      </c>
      <c r="AE2420" s="213">
        <v>0</v>
      </c>
      <c r="AF2420" s="216">
        <v>0</v>
      </c>
      <c r="AG2420" s="215">
        <v>0</v>
      </c>
      <c r="AH2420" s="213">
        <v>21</v>
      </c>
      <c r="AI2420" s="214">
        <v>9800</v>
      </c>
      <c r="AJ2420" s="215">
        <v>205800</v>
      </c>
      <c r="AK2420" s="218">
        <v>0</v>
      </c>
      <c r="AL2420" s="214">
        <v>0</v>
      </c>
      <c r="AM2420" s="215">
        <v>0</v>
      </c>
      <c r="AN2420" s="229">
        <f t="shared" si="430"/>
        <v>0</v>
      </c>
      <c r="AO2420" s="230">
        <f t="shared" si="431"/>
        <v>0</v>
      </c>
      <c r="AP2420" s="38" t="s">
        <v>4</v>
      </c>
      <c r="AQ2420" s="38" t="str">
        <f t="shared" si="432"/>
        <v>상품</v>
      </c>
      <c r="AR2420" s="40">
        <f t="shared" si="433"/>
        <v>0</v>
      </c>
      <c r="AS2420" s="41">
        <f t="shared" si="434"/>
        <v>0</v>
      </c>
      <c r="AT2420" s="42">
        <f t="shared" si="435"/>
        <v>0</v>
      </c>
      <c r="AU2420" s="43">
        <f t="shared" si="436"/>
        <v>0</v>
      </c>
      <c r="AV2420" s="95" t="str">
        <f t="shared" si="428"/>
        <v/>
      </c>
      <c r="AW2420" s="61" t="str">
        <f t="shared" si="428"/>
        <v/>
      </c>
      <c r="AX2420" s="61" t="str">
        <f t="shared" si="428"/>
        <v/>
      </c>
      <c r="AY2420" s="61" t="str">
        <f t="shared" si="428"/>
        <v/>
      </c>
      <c r="AZ2420" s="44" t="str">
        <f t="shared" si="428"/>
        <v/>
      </c>
      <c r="BA2420" s="45"/>
      <c r="BB2420" s="97">
        <v>0</v>
      </c>
      <c r="BC2420" s="98">
        <v>0</v>
      </c>
      <c r="BD2420" s="98">
        <v>0</v>
      </c>
      <c r="BE2420" s="98">
        <v>0</v>
      </c>
      <c r="BF2420" s="98">
        <v>0</v>
      </c>
      <c r="BG2420" s="99">
        <f t="shared" si="429"/>
        <v>0</v>
      </c>
      <c r="BH2420" s="52">
        <f t="shared" si="437"/>
        <v>0</v>
      </c>
      <c r="BI2420" s="53">
        <f>IFERROR(IF(ROUND(V2420/((D2420+AK2420)/2),1)&lt;0,0,ROUND(V2420/((D2420+AK2420)/2),1)),0)</f>
        <v>1.1000000000000001</v>
      </c>
      <c r="BJ2420" s="55" t="str">
        <f>IF(AK2420=0,"정상",IF(AP2420="악성","악성",IF(AND(BL2420&gt;3,BI2420&lt;0.5),"악성",IF(AND(AP2420="정상",BL2420&lt;=3),"정상",IF(BI2420&gt;1,"정상","부진")))))</f>
        <v>정상</v>
      </c>
      <c r="BK2420" s="54">
        <v>45809</v>
      </c>
      <c r="BL2420" s="52">
        <f t="shared" si="438"/>
        <v>16</v>
      </c>
    </row>
    <row r="2421" spans="1:64" ht="17.100000000000001" customHeight="1">
      <c r="A2421" s="58" t="s">
        <v>5</v>
      </c>
      <c r="B2421" s="57" t="s">
        <v>4291</v>
      </c>
      <c r="C2421" s="56" t="s">
        <v>4292</v>
      </c>
      <c r="D2421" s="213">
        <v>34</v>
      </c>
      <c r="E2421" s="214">
        <v>9800</v>
      </c>
      <c r="F2421" s="215">
        <v>333200</v>
      </c>
      <c r="G2421" s="213">
        <v>0</v>
      </c>
      <c r="H2421" s="216">
        <v>0</v>
      </c>
      <c r="I2421" s="215">
        <v>0</v>
      </c>
      <c r="J2421" s="213">
        <v>0</v>
      </c>
      <c r="K2421" s="216">
        <v>0</v>
      </c>
      <c r="L2421" s="215">
        <v>0</v>
      </c>
      <c r="M2421" s="213">
        <v>0</v>
      </c>
      <c r="N2421" s="216">
        <v>0</v>
      </c>
      <c r="O2421" s="215">
        <v>0</v>
      </c>
      <c r="P2421" s="213">
        <v>0</v>
      </c>
      <c r="Q2421" s="216">
        <v>0</v>
      </c>
      <c r="R2421" s="215">
        <v>0</v>
      </c>
      <c r="S2421" s="213">
        <v>0</v>
      </c>
      <c r="T2421" s="214">
        <v>0</v>
      </c>
      <c r="U2421" s="217">
        <v>0</v>
      </c>
      <c r="V2421" s="213">
        <v>24</v>
      </c>
      <c r="W2421" s="216">
        <v>9800</v>
      </c>
      <c r="X2421" s="215">
        <v>235200</v>
      </c>
      <c r="Y2421" s="213">
        <v>0</v>
      </c>
      <c r="Z2421" s="216">
        <v>0</v>
      </c>
      <c r="AA2421" s="215">
        <v>0</v>
      </c>
      <c r="AB2421" s="213">
        <v>10</v>
      </c>
      <c r="AC2421" s="216">
        <v>9800</v>
      </c>
      <c r="AD2421" s="215">
        <v>98000</v>
      </c>
      <c r="AE2421" s="213">
        <v>0</v>
      </c>
      <c r="AF2421" s="216">
        <v>0</v>
      </c>
      <c r="AG2421" s="215">
        <v>0</v>
      </c>
      <c r="AH2421" s="213">
        <v>34</v>
      </c>
      <c r="AI2421" s="214">
        <v>9800</v>
      </c>
      <c r="AJ2421" s="215">
        <v>333200</v>
      </c>
      <c r="AK2421" s="218">
        <v>0</v>
      </c>
      <c r="AL2421" s="214">
        <v>0</v>
      </c>
      <c r="AM2421" s="215">
        <v>0</v>
      </c>
      <c r="AN2421" s="229">
        <f t="shared" si="430"/>
        <v>0</v>
      </c>
      <c r="AO2421" s="230">
        <f t="shared" si="431"/>
        <v>0</v>
      </c>
      <c r="AP2421" s="38" t="s">
        <v>4</v>
      </c>
      <c r="AQ2421" s="38" t="str">
        <f t="shared" si="432"/>
        <v>상품</v>
      </c>
      <c r="AR2421" s="40">
        <f t="shared" si="433"/>
        <v>0</v>
      </c>
      <c r="AS2421" s="41">
        <f t="shared" si="434"/>
        <v>0</v>
      </c>
      <c r="AT2421" s="42">
        <f t="shared" si="435"/>
        <v>0</v>
      </c>
      <c r="AU2421" s="43">
        <f t="shared" si="436"/>
        <v>0</v>
      </c>
      <c r="AV2421" s="95" t="str">
        <f t="shared" ref="AV2421:AZ2471" si="439">IF(+BB2421*$AL2421=0,"",+BB2421*$AL2421)</f>
        <v/>
      </c>
      <c r="AW2421" s="61" t="str">
        <f t="shared" si="439"/>
        <v/>
      </c>
      <c r="AX2421" s="61" t="str">
        <f t="shared" si="439"/>
        <v/>
      </c>
      <c r="AY2421" s="61" t="str">
        <f t="shared" si="439"/>
        <v/>
      </c>
      <c r="AZ2421" s="44" t="str">
        <f t="shared" si="439"/>
        <v/>
      </c>
      <c r="BA2421" s="45"/>
      <c r="BB2421" s="97">
        <v>0</v>
      </c>
      <c r="BC2421" s="98">
        <v>0</v>
      </c>
      <c r="BD2421" s="98">
        <v>0</v>
      </c>
      <c r="BE2421" s="98">
        <v>0</v>
      </c>
      <c r="BF2421" s="98">
        <v>0</v>
      </c>
      <c r="BG2421" s="99">
        <f t="shared" si="429"/>
        <v>0</v>
      </c>
      <c r="BH2421" s="52">
        <f t="shared" si="437"/>
        <v>0</v>
      </c>
      <c r="BI2421" s="53">
        <f>IFERROR(IF(ROUND(V2421/((D2421+AK2421)/2),1)&lt;0,0,ROUND(V2421/((D2421+AK2421)/2),1)),0)</f>
        <v>1.4</v>
      </c>
      <c r="BJ2421" s="55" t="str">
        <f>IF(AK2421=0,"정상",IF(AP2421="악성","악성",IF(AND(BL2421&gt;3,BI2421&lt;0.5),"악성",IF(AND(AP2421="정상",BL2421&lt;=3),"정상",IF(BI2421&gt;1,"정상","부진")))))</f>
        <v>정상</v>
      </c>
      <c r="BK2421" s="54">
        <v>45809</v>
      </c>
      <c r="BL2421" s="52">
        <f t="shared" si="438"/>
        <v>16</v>
      </c>
    </row>
    <row r="2422" spans="1:64" ht="17.100000000000001" customHeight="1">
      <c r="A2422" s="58" t="s">
        <v>5</v>
      </c>
      <c r="B2422" s="57" t="s">
        <v>4293</v>
      </c>
      <c r="C2422" s="56" t="s">
        <v>4294</v>
      </c>
      <c r="D2422" s="213">
        <v>27</v>
      </c>
      <c r="E2422" s="214">
        <v>9800</v>
      </c>
      <c r="F2422" s="215">
        <v>264600</v>
      </c>
      <c r="G2422" s="213">
        <v>0</v>
      </c>
      <c r="H2422" s="216">
        <v>0</v>
      </c>
      <c r="I2422" s="215">
        <v>0</v>
      </c>
      <c r="J2422" s="213">
        <v>0</v>
      </c>
      <c r="K2422" s="216">
        <v>0</v>
      </c>
      <c r="L2422" s="215">
        <v>0</v>
      </c>
      <c r="M2422" s="213">
        <v>1</v>
      </c>
      <c r="N2422" s="216">
        <v>9800</v>
      </c>
      <c r="O2422" s="215">
        <v>9800</v>
      </c>
      <c r="P2422" s="213">
        <v>0</v>
      </c>
      <c r="Q2422" s="216">
        <v>0</v>
      </c>
      <c r="R2422" s="215">
        <v>0</v>
      </c>
      <c r="S2422" s="213">
        <v>1</v>
      </c>
      <c r="T2422" s="214">
        <v>9800</v>
      </c>
      <c r="U2422" s="217">
        <v>9800</v>
      </c>
      <c r="V2422" s="213">
        <v>5</v>
      </c>
      <c r="W2422" s="216">
        <v>9800</v>
      </c>
      <c r="X2422" s="215">
        <v>49000</v>
      </c>
      <c r="Y2422" s="213">
        <v>0</v>
      </c>
      <c r="Z2422" s="216">
        <v>0</v>
      </c>
      <c r="AA2422" s="215">
        <v>0</v>
      </c>
      <c r="AB2422" s="213">
        <v>23</v>
      </c>
      <c r="AC2422" s="216">
        <v>9800</v>
      </c>
      <c r="AD2422" s="215">
        <v>225400</v>
      </c>
      <c r="AE2422" s="213">
        <v>0</v>
      </c>
      <c r="AF2422" s="216">
        <v>0</v>
      </c>
      <c r="AG2422" s="215">
        <v>0</v>
      </c>
      <c r="AH2422" s="213">
        <v>28</v>
      </c>
      <c r="AI2422" s="214">
        <v>9800</v>
      </c>
      <c r="AJ2422" s="215">
        <v>274400</v>
      </c>
      <c r="AK2422" s="218">
        <v>0</v>
      </c>
      <c r="AL2422" s="214">
        <v>0</v>
      </c>
      <c r="AM2422" s="215">
        <v>0</v>
      </c>
      <c r="AN2422" s="229">
        <f t="shared" si="430"/>
        <v>0</v>
      </c>
      <c r="AO2422" s="230">
        <f t="shared" si="431"/>
        <v>0</v>
      </c>
      <c r="AP2422" s="38" t="s">
        <v>4</v>
      </c>
      <c r="AQ2422" s="38" t="str">
        <f t="shared" si="432"/>
        <v>상품</v>
      </c>
      <c r="AR2422" s="40">
        <f t="shared" si="433"/>
        <v>0</v>
      </c>
      <c r="AS2422" s="41">
        <f t="shared" si="434"/>
        <v>0</v>
      </c>
      <c r="AT2422" s="42">
        <f t="shared" si="435"/>
        <v>0</v>
      </c>
      <c r="AU2422" s="43">
        <f t="shared" si="436"/>
        <v>0</v>
      </c>
      <c r="AV2422" s="95" t="str">
        <f t="shared" si="439"/>
        <v/>
      </c>
      <c r="AW2422" s="61" t="str">
        <f t="shared" si="439"/>
        <v/>
      </c>
      <c r="AX2422" s="61" t="str">
        <f t="shared" si="439"/>
        <v/>
      </c>
      <c r="AY2422" s="61" t="str">
        <f t="shared" si="439"/>
        <v/>
      </c>
      <c r="AZ2422" s="44" t="str">
        <f t="shared" si="439"/>
        <v/>
      </c>
      <c r="BA2422" s="45"/>
      <c r="BB2422" s="97">
        <v>0</v>
      </c>
      <c r="BC2422" s="98">
        <v>0</v>
      </c>
      <c r="BD2422" s="98">
        <v>0</v>
      </c>
      <c r="BE2422" s="98">
        <v>0</v>
      </c>
      <c r="BF2422" s="98">
        <v>0</v>
      </c>
      <c r="BG2422" s="99">
        <f t="shared" si="429"/>
        <v>0</v>
      </c>
      <c r="BH2422" s="52">
        <f t="shared" si="437"/>
        <v>0</v>
      </c>
      <c r="BI2422" s="53">
        <f>IFERROR(IF(ROUND(V2422/((D2422+AK2422)/2),1)&lt;0,0,ROUND(V2422/((D2422+AK2422)/2),1)),0)</f>
        <v>0.4</v>
      </c>
      <c r="BJ2422" s="55" t="str">
        <f>IF(AK2422=0,"정상",IF(AP2422="악성","악성",IF(AND(BL2422&gt;3,BI2422&lt;0.5),"악성",IF(AND(AP2422="정상",BL2422&lt;=3),"정상",IF(BI2422&gt;1,"정상","부진")))))</f>
        <v>정상</v>
      </c>
      <c r="BK2422" s="54">
        <v>45809</v>
      </c>
      <c r="BL2422" s="52">
        <f t="shared" si="438"/>
        <v>16</v>
      </c>
    </row>
    <row r="2423" spans="1:64" ht="17.100000000000001" customHeight="1">
      <c r="A2423" s="58" t="s">
        <v>5</v>
      </c>
      <c r="B2423" s="57" t="s">
        <v>356</v>
      </c>
      <c r="C2423" s="56" t="s">
        <v>357</v>
      </c>
      <c r="D2423" s="213">
        <v>0</v>
      </c>
      <c r="E2423" s="214">
        <v>0</v>
      </c>
      <c r="F2423" s="215">
        <v>0</v>
      </c>
      <c r="G2423" s="213">
        <v>24</v>
      </c>
      <c r="H2423" s="216">
        <v>49500</v>
      </c>
      <c r="I2423" s="215">
        <v>1188000</v>
      </c>
      <c r="J2423" s="213">
        <v>0</v>
      </c>
      <c r="K2423" s="216">
        <v>0</v>
      </c>
      <c r="L2423" s="215">
        <v>0</v>
      </c>
      <c r="M2423" s="213">
        <v>0</v>
      </c>
      <c r="N2423" s="216">
        <v>0</v>
      </c>
      <c r="O2423" s="215">
        <v>0</v>
      </c>
      <c r="P2423" s="213">
        <v>0</v>
      </c>
      <c r="Q2423" s="216">
        <v>0</v>
      </c>
      <c r="R2423" s="215">
        <v>0</v>
      </c>
      <c r="S2423" s="213">
        <v>24</v>
      </c>
      <c r="T2423" s="214">
        <v>49500</v>
      </c>
      <c r="U2423" s="217">
        <v>1188000</v>
      </c>
      <c r="V2423" s="213">
        <v>24</v>
      </c>
      <c r="W2423" s="216">
        <v>49500</v>
      </c>
      <c r="X2423" s="215">
        <v>1188000</v>
      </c>
      <c r="Y2423" s="213">
        <v>0</v>
      </c>
      <c r="Z2423" s="216">
        <v>0</v>
      </c>
      <c r="AA2423" s="215">
        <v>0</v>
      </c>
      <c r="AB2423" s="213">
        <v>0</v>
      </c>
      <c r="AC2423" s="216">
        <v>0</v>
      </c>
      <c r="AD2423" s="215">
        <v>0</v>
      </c>
      <c r="AE2423" s="213">
        <v>0</v>
      </c>
      <c r="AF2423" s="216">
        <v>0</v>
      </c>
      <c r="AG2423" s="215">
        <v>0</v>
      </c>
      <c r="AH2423" s="213">
        <v>24</v>
      </c>
      <c r="AI2423" s="214">
        <v>49500</v>
      </c>
      <c r="AJ2423" s="215">
        <v>1188000</v>
      </c>
      <c r="AK2423" s="218">
        <v>0</v>
      </c>
      <c r="AL2423" s="214">
        <v>0</v>
      </c>
      <c r="AM2423" s="215">
        <v>0</v>
      </c>
      <c r="AN2423" s="229">
        <f t="shared" si="430"/>
        <v>0</v>
      </c>
      <c r="AO2423" s="230">
        <f t="shared" si="431"/>
        <v>0</v>
      </c>
      <c r="AP2423" s="38" t="s">
        <v>2</v>
      </c>
      <c r="AQ2423" s="38" t="str">
        <f t="shared" si="432"/>
        <v>상품</v>
      </c>
      <c r="AR2423" s="40">
        <f t="shared" si="433"/>
        <v>0</v>
      </c>
      <c r="AS2423" s="41">
        <f t="shared" si="434"/>
        <v>0</v>
      </c>
      <c r="AT2423" s="42">
        <f t="shared" si="435"/>
        <v>0</v>
      </c>
      <c r="AU2423" s="43">
        <f t="shared" si="436"/>
        <v>0</v>
      </c>
      <c r="AV2423" s="95" t="str">
        <f t="shared" si="439"/>
        <v/>
      </c>
      <c r="AW2423" s="61" t="str">
        <f t="shared" si="439"/>
        <v/>
      </c>
      <c r="AX2423" s="61" t="str">
        <f t="shared" si="439"/>
        <v/>
      </c>
      <c r="AY2423" s="61" t="str">
        <f t="shared" si="439"/>
        <v/>
      </c>
      <c r="AZ2423" s="44" t="str">
        <f t="shared" si="439"/>
        <v/>
      </c>
      <c r="BA2423" s="45"/>
      <c r="BB2423" s="97">
        <v>0</v>
      </c>
      <c r="BC2423" s="98">
        <v>0</v>
      </c>
      <c r="BD2423" s="98">
        <v>0</v>
      </c>
      <c r="BE2423" s="98">
        <v>0</v>
      </c>
      <c r="BF2423" s="98">
        <v>0</v>
      </c>
      <c r="BG2423" s="99">
        <f t="shared" si="429"/>
        <v>0</v>
      </c>
      <c r="BH2423" s="52">
        <f t="shared" si="437"/>
        <v>0</v>
      </c>
      <c r="BI2423" s="53">
        <f>IFERROR(IF(ROUND(V2423/((D2423+AK2423)/2),1)&lt;0,0,ROUND(V2423/((D2423+AK2423)/2),1)),0)</f>
        <v>0</v>
      </c>
      <c r="BJ2423" s="55" t="str">
        <f>IF(AK2423=0,"정상",IF(AP2423="악성","악성",IF(AND(BL2423&gt;3,BI2423&lt;0.5),"악성",IF(AND(AP2423="정상",BL2423&lt;=3),"정상",IF(BI2423&gt;1,"정상","부진")))))</f>
        <v>정상</v>
      </c>
      <c r="BK2423" s="54">
        <v>45870</v>
      </c>
      <c r="BL2423" s="52">
        <f t="shared" si="438"/>
        <v>14</v>
      </c>
    </row>
    <row r="2424" spans="1:64" ht="17.100000000000001" customHeight="1">
      <c r="A2424" s="58" t="s">
        <v>5</v>
      </c>
      <c r="B2424" s="57" t="s">
        <v>358</v>
      </c>
      <c r="C2424" s="56" t="s">
        <v>359</v>
      </c>
      <c r="D2424" s="213">
        <v>0</v>
      </c>
      <c r="E2424" s="214">
        <v>0</v>
      </c>
      <c r="F2424" s="215">
        <v>0</v>
      </c>
      <c r="G2424" s="213">
        <v>16320</v>
      </c>
      <c r="H2424" s="216">
        <v>810</v>
      </c>
      <c r="I2424" s="215">
        <v>13219200</v>
      </c>
      <c r="J2424" s="213">
        <v>0</v>
      </c>
      <c r="K2424" s="216">
        <v>0</v>
      </c>
      <c r="L2424" s="215">
        <v>0</v>
      </c>
      <c r="M2424" s="213">
        <v>0</v>
      </c>
      <c r="N2424" s="216">
        <v>0</v>
      </c>
      <c r="O2424" s="215">
        <v>0</v>
      </c>
      <c r="P2424" s="213">
        <v>0</v>
      </c>
      <c r="Q2424" s="216">
        <v>0</v>
      </c>
      <c r="R2424" s="215">
        <v>0</v>
      </c>
      <c r="S2424" s="213">
        <v>16320</v>
      </c>
      <c r="T2424" s="214">
        <v>810</v>
      </c>
      <c r="U2424" s="217">
        <v>13219200</v>
      </c>
      <c r="V2424" s="213">
        <v>16320</v>
      </c>
      <c r="W2424" s="216">
        <v>810</v>
      </c>
      <c r="X2424" s="215">
        <v>13219200</v>
      </c>
      <c r="Y2424" s="213">
        <v>0</v>
      </c>
      <c r="Z2424" s="216">
        <v>0</v>
      </c>
      <c r="AA2424" s="215">
        <v>0</v>
      </c>
      <c r="AB2424" s="213">
        <v>0</v>
      </c>
      <c r="AC2424" s="216">
        <v>0</v>
      </c>
      <c r="AD2424" s="215">
        <v>0</v>
      </c>
      <c r="AE2424" s="213">
        <v>0</v>
      </c>
      <c r="AF2424" s="216">
        <v>0</v>
      </c>
      <c r="AG2424" s="215">
        <v>0</v>
      </c>
      <c r="AH2424" s="213">
        <v>16320</v>
      </c>
      <c r="AI2424" s="214">
        <v>810</v>
      </c>
      <c r="AJ2424" s="215">
        <v>13219200</v>
      </c>
      <c r="AK2424" s="218">
        <v>0</v>
      </c>
      <c r="AL2424" s="214">
        <v>0</v>
      </c>
      <c r="AM2424" s="215">
        <v>0</v>
      </c>
      <c r="AN2424" s="229">
        <f t="shared" si="430"/>
        <v>0</v>
      </c>
      <c r="AO2424" s="230">
        <f t="shared" si="431"/>
        <v>0</v>
      </c>
      <c r="AP2424" s="38" t="s">
        <v>2</v>
      </c>
      <c r="AQ2424" s="38" t="str">
        <f t="shared" si="432"/>
        <v>상품</v>
      </c>
      <c r="AR2424" s="40">
        <f t="shared" si="433"/>
        <v>0</v>
      </c>
      <c r="AS2424" s="41">
        <f t="shared" si="434"/>
        <v>0</v>
      </c>
      <c r="AT2424" s="42">
        <f t="shared" si="435"/>
        <v>0</v>
      </c>
      <c r="AU2424" s="43">
        <f t="shared" si="436"/>
        <v>0</v>
      </c>
      <c r="AV2424" s="95" t="str">
        <f t="shared" si="439"/>
        <v/>
      </c>
      <c r="AW2424" s="61" t="str">
        <f t="shared" si="439"/>
        <v/>
      </c>
      <c r="AX2424" s="61" t="str">
        <f t="shared" si="439"/>
        <v/>
      </c>
      <c r="AY2424" s="61" t="str">
        <f t="shared" si="439"/>
        <v/>
      </c>
      <c r="AZ2424" s="44" t="str">
        <f t="shared" si="439"/>
        <v/>
      </c>
      <c r="BA2424" s="45"/>
      <c r="BB2424" s="97">
        <v>0</v>
      </c>
      <c r="BC2424" s="98">
        <v>0</v>
      </c>
      <c r="BD2424" s="98">
        <v>0</v>
      </c>
      <c r="BE2424" s="98">
        <v>0</v>
      </c>
      <c r="BF2424" s="98">
        <v>0</v>
      </c>
      <c r="BG2424" s="99">
        <f t="shared" si="429"/>
        <v>0</v>
      </c>
      <c r="BH2424" s="52">
        <f t="shared" si="437"/>
        <v>0</v>
      </c>
      <c r="BI2424" s="53">
        <f>IFERROR(IF(ROUND(V2424/((D2424+AK2424)/2),1)&lt;0,0,ROUND(V2424/((D2424+AK2424)/2),1)),0)</f>
        <v>0</v>
      </c>
      <c r="BJ2424" s="55" t="str">
        <f>IF(AK2424=0,"정상",IF(AP2424="악성","악성",IF(AND(BL2424&gt;3,BI2424&lt;0.5),"악성",IF(AND(AP2424="정상",BL2424&lt;=3),"정상",IF(BI2424&gt;1,"정상","부진")))))</f>
        <v>정상</v>
      </c>
      <c r="BK2424" s="54">
        <v>46235</v>
      </c>
      <c r="BL2424" s="52">
        <f t="shared" si="438"/>
        <v>2</v>
      </c>
    </row>
    <row r="2425" spans="1:64" ht="17.100000000000001" customHeight="1">
      <c r="A2425" s="58" t="s">
        <v>5</v>
      </c>
      <c r="B2425" s="57" t="s">
        <v>360</v>
      </c>
      <c r="C2425" s="56" t="s">
        <v>361</v>
      </c>
      <c r="D2425" s="213">
        <v>0</v>
      </c>
      <c r="E2425" s="214">
        <v>0</v>
      </c>
      <c r="F2425" s="215">
        <v>0</v>
      </c>
      <c r="G2425" s="213">
        <v>16200</v>
      </c>
      <c r="H2425" s="216">
        <v>810</v>
      </c>
      <c r="I2425" s="215">
        <v>13122000</v>
      </c>
      <c r="J2425" s="213">
        <v>0</v>
      </c>
      <c r="K2425" s="216">
        <v>0</v>
      </c>
      <c r="L2425" s="215">
        <v>0</v>
      </c>
      <c r="M2425" s="213">
        <v>0</v>
      </c>
      <c r="N2425" s="216">
        <v>0</v>
      </c>
      <c r="O2425" s="215">
        <v>0</v>
      </c>
      <c r="P2425" s="213">
        <v>0</v>
      </c>
      <c r="Q2425" s="216">
        <v>0</v>
      </c>
      <c r="R2425" s="215">
        <v>0</v>
      </c>
      <c r="S2425" s="213">
        <v>16200</v>
      </c>
      <c r="T2425" s="214">
        <v>810</v>
      </c>
      <c r="U2425" s="217">
        <v>13122000</v>
      </c>
      <c r="V2425" s="213">
        <v>16200</v>
      </c>
      <c r="W2425" s="216">
        <v>810</v>
      </c>
      <c r="X2425" s="215">
        <v>13122000</v>
      </c>
      <c r="Y2425" s="213">
        <v>0</v>
      </c>
      <c r="Z2425" s="216">
        <v>0</v>
      </c>
      <c r="AA2425" s="215">
        <v>0</v>
      </c>
      <c r="AB2425" s="213">
        <v>0</v>
      </c>
      <c r="AC2425" s="216">
        <v>0</v>
      </c>
      <c r="AD2425" s="215">
        <v>0</v>
      </c>
      <c r="AE2425" s="213">
        <v>0</v>
      </c>
      <c r="AF2425" s="216">
        <v>0</v>
      </c>
      <c r="AG2425" s="215">
        <v>0</v>
      </c>
      <c r="AH2425" s="213">
        <v>16200</v>
      </c>
      <c r="AI2425" s="214">
        <v>810</v>
      </c>
      <c r="AJ2425" s="215">
        <v>13122000</v>
      </c>
      <c r="AK2425" s="218">
        <v>0</v>
      </c>
      <c r="AL2425" s="214">
        <v>0</v>
      </c>
      <c r="AM2425" s="215">
        <v>0</v>
      </c>
      <c r="AN2425" s="229">
        <f t="shared" si="430"/>
        <v>0</v>
      </c>
      <c r="AO2425" s="230">
        <f t="shared" si="431"/>
        <v>0</v>
      </c>
      <c r="AP2425" s="38" t="s">
        <v>2</v>
      </c>
      <c r="AQ2425" s="38" t="str">
        <f t="shared" si="432"/>
        <v>상품</v>
      </c>
      <c r="AR2425" s="40">
        <f t="shared" si="433"/>
        <v>0</v>
      </c>
      <c r="AS2425" s="41">
        <f t="shared" si="434"/>
        <v>0</v>
      </c>
      <c r="AT2425" s="42">
        <f t="shared" si="435"/>
        <v>0</v>
      </c>
      <c r="AU2425" s="43">
        <f t="shared" si="436"/>
        <v>0</v>
      </c>
      <c r="AV2425" s="95" t="str">
        <f t="shared" si="439"/>
        <v/>
      </c>
      <c r="AW2425" s="61" t="str">
        <f t="shared" si="439"/>
        <v/>
      </c>
      <c r="AX2425" s="61" t="str">
        <f t="shared" si="439"/>
        <v/>
      </c>
      <c r="AY2425" s="61" t="str">
        <f t="shared" si="439"/>
        <v/>
      </c>
      <c r="AZ2425" s="44" t="str">
        <f t="shared" si="439"/>
        <v/>
      </c>
      <c r="BA2425" s="45"/>
      <c r="BB2425" s="97">
        <v>0</v>
      </c>
      <c r="BC2425" s="98">
        <v>0</v>
      </c>
      <c r="BD2425" s="98">
        <v>0</v>
      </c>
      <c r="BE2425" s="98">
        <v>0</v>
      </c>
      <c r="BF2425" s="98">
        <v>0</v>
      </c>
      <c r="BG2425" s="99">
        <f t="shared" si="429"/>
        <v>0</v>
      </c>
      <c r="BH2425" s="52">
        <f t="shared" si="437"/>
        <v>0</v>
      </c>
      <c r="BI2425" s="53">
        <f>IFERROR(IF(ROUND(V2425/((D2425+AK2425)/2),1)&lt;0,0,ROUND(V2425/((D2425+AK2425)/2),1)),0)</f>
        <v>0</v>
      </c>
      <c r="BJ2425" s="55" t="str">
        <f>IF(AK2425=0,"정상",IF(AP2425="악성","악성",IF(AND(BL2425&gt;3,BI2425&lt;0.5),"악성",IF(AND(AP2425="정상",BL2425&lt;=3),"정상",IF(BI2425&gt;1,"정상","부진")))))</f>
        <v>정상</v>
      </c>
      <c r="BK2425" s="54">
        <v>46235</v>
      </c>
      <c r="BL2425" s="52">
        <f t="shared" si="438"/>
        <v>2</v>
      </c>
    </row>
    <row r="2426" spans="1:64" ht="17.100000000000001" customHeight="1">
      <c r="A2426" s="58" t="s">
        <v>5</v>
      </c>
      <c r="B2426" s="57" t="s">
        <v>362</v>
      </c>
      <c r="C2426" s="56" t="s">
        <v>363</v>
      </c>
      <c r="D2426" s="213">
        <v>0</v>
      </c>
      <c r="E2426" s="214">
        <v>0</v>
      </c>
      <c r="F2426" s="215">
        <v>0</v>
      </c>
      <c r="G2426" s="213">
        <v>13080</v>
      </c>
      <c r="H2426" s="216">
        <v>810</v>
      </c>
      <c r="I2426" s="215">
        <v>10594800</v>
      </c>
      <c r="J2426" s="213">
        <v>0</v>
      </c>
      <c r="K2426" s="216">
        <v>0</v>
      </c>
      <c r="L2426" s="215">
        <v>0</v>
      </c>
      <c r="M2426" s="213">
        <v>0</v>
      </c>
      <c r="N2426" s="216">
        <v>0</v>
      </c>
      <c r="O2426" s="215">
        <v>0</v>
      </c>
      <c r="P2426" s="213">
        <v>0</v>
      </c>
      <c r="Q2426" s="216">
        <v>0</v>
      </c>
      <c r="R2426" s="215">
        <v>0</v>
      </c>
      <c r="S2426" s="213">
        <v>13080</v>
      </c>
      <c r="T2426" s="214">
        <v>810</v>
      </c>
      <c r="U2426" s="217">
        <v>10594800</v>
      </c>
      <c r="V2426" s="213">
        <v>13080</v>
      </c>
      <c r="W2426" s="216">
        <v>810</v>
      </c>
      <c r="X2426" s="215">
        <v>10594800</v>
      </c>
      <c r="Y2426" s="213">
        <v>0</v>
      </c>
      <c r="Z2426" s="216">
        <v>0</v>
      </c>
      <c r="AA2426" s="215">
        <v>0</v>
      </c>
      <c r="AB2426" s="213">
        <v>0</v>
      </c>
      <c r="AC2426" s="216">
        <v>0</v>
      </c>
      <c r="AD2426" s="215">
        <v>0</v>
      </c>
      <c r="AE2426" s="213">
        <v>0</v>
      </c>
      <c r="AF2426" s="216">
        <v>0</v>
      </c>
      <c r="AG2426" s="215">
        <v>0</v>
      </c>
      <c r="AH2426" s="213">
        <v>13080</v>
      </c>
      <c r="AI2426" s="214">
        <v>810</v>
      </c>
      <c r="AJ2426" s="215">
        <v>10594800</v>
      </c>
      <c r="AK2426" s="218">
        <v>0</v>
      </c>
      <c r="AL2426" s="214">
        <v>0</v>
      </c>
      <c r="AM2426" s="215">
        <v>0</v>
      </c>
      <c r="AN2426" s="229">
        <f t="shared" si="430"/>
        <v>0</v>
      </c>
      <c r="AO2426" s="230">
        <f t="shared" si="431"/>
        <v>0</v>
      </c>
      <c r="AP2426" s="38" t="s">
        <v>2</v>
      </c>
      <c r="AQ2426" s="38" t="str">
        <f t="shared" si="432"/>
        <v>상품</v>
      </c>
      <c r="AR2426" s="40">
        <f t="shared" si="433"/>
        <v>0</v>
      </c>
      <c r="AS2426" s="41">
        <f t="shared" si="434"/>
        <v>0</v>
      </c>
      <c r="AT2426" s="42">
        <f t="shared" si="435"/>
        <v>0</v>
      </c>
      <c r="AU2426" s="43">
        <f t="shared" si="436"/>
        <v>0</v>
      </c>
      <c r="AV2426" s="95" t="str">
        <f t="shared" si="439"/>
        <v/>
      </c>
      <c r="AW2426" s="61" t="str">
        <f t="shared" si="439"/>
        <v/>
      </c>
      <c r="AX2426" s="61" t="str">
        <f t="shared" si="439"/>
        <v/>
      </c>
      <c r="AY2426" s="61" t="str">
        <f t="shared" si="439"/>
        <v/>
      </c>
      <c r="AZ2426" s="44" t="str">
        <f t="shared" si="439"/>
        <v/>
      </c>
      <c r="BA2426" s="45"/>
      <c r="BB2426" s="97">
        <v>0</v>
      </c>
      <c r="BC2426" s="98">
        <v>0</v>
      </c>
      <c r="BD2426" s="98">
        <v>0</v>
      </c>
      <c r="BE2426" s="98">
        <v>0</v>
      </c>
      <c r="BF2426" s="98">
        <v>0</v>
      </c>
      <c r="BG2426" s="99">
        <f t="shared" si="429"/>
        <v>0</v>
      </c>
      <c r="BH2426" s="52">
        <f t="shared" si="437"/>
        <v>0</v>
      </c>
      <c r="BI2426" s="53">
        <f>IFERROR(IF(ROUND(V2426/((D2426+AK2426)/2),1)&lt;0,0,ROUND(V2426/((D2426+AK2426)/2),1)),0)</f>
        <v>0</v>
      </c>
      <c r="BJ2426" s="55" t="str">
        <f>IF(AK2426=0,"정상",IF(AP2426="악성","악성",IF(AND(BL2426&gt;3,BI2426&lt;0.5),"악성",IF(AND(AP2426="정상",BL2426&lt;=3),"정상",IF(BI2426&gt;1,"정상","부진")))))</f>
        <v>정상</v>
      </c>
      <c r="BK2426" s="54">
        <v>46235</v>
      </c>
      <c r="BL2426" s="52">
        <f t="shared" si="438"/>
        <v>2</v>
      </c>
    </row>
    <row r="2427" spans="1:64" ht="17.100000000000001" customHeight="1">
      <c r="A2427" s="58" t="s">
        <v>5</v>
      </c>
      <c r="B2427" s="57" t="s">
        <v>2141</v>
      </c>
      <c r="C2427" s="56" t="s">
        <v>364</v>
      </c>
      <c r="D2427" s="213">
        <v>390</v>
      </c>
      <c r="E2427" s="214">
        <v>1948.8272999999999</v>
      </c>
      <c r="F2427" s="215">
        <v>760042</v>
      </c>
      <c r="G2427" s="213">
        <v>2160</v>
      </c>
      <c r="H2427" s="216">
        <v>2025</v>
      </c>
      <c r="I2427" s="215">
        <v>4374000</v>
      </c>
      <c r="J2427" s="213">
        <v>0</v>
      </c>
      <c r="K2427" s="216">
        <v>0</v>
      </c>
      <c r="L2427" s="215">
        <v>0</v>
      </c>
      <c r="M2427" s="213">
        <v>0</v>
      </c>
      <c r="N2427" s="216">
        <v>0</v>
      </c>
      <c r="O2427" s="215">
        <v>0</v>
      </c>
      <c r="P2427" s="213">
        <v>0</v>
      </c>
      <c r="Q2427" s="216">
        <v>0</v>
      </c>
      <c r="R2427" s="215">
        <v>0</v>
      </c>
      <c r="S2427" s="213">
        <v>2160</v>
      </c>
      <c r="T2427" s="214">
        <v>2025</v>
      </c>
      <c r="U2427" s="217">
        <v>4374000</v>
      </c>
      <c r="V2427" s="213">
        <v>2518</v>
      </c>
      <c r="W2427" s="216">
        <v>2013.3081810000001</v>
      </c>
      <c r="X2427" s="215">
        <v>5069510</v>
      </c>
      <c r="Y2427" s="213">
        <v>0</v>
      </c>
      <c r="Z2427" s="216">
        <v>0</v>
      </c>
      <c r="AA2427" s="215">
        <v>0</v>
      </c>
      <c r="AB2427" s="213">
        <v>32</v>
      </c>
      <c r="AC2427" s="216">
        <v>2016.625</v>
      </c>
      <c r="AD2427" s="215">
        <v>64532</v>
      </c>
      <c r="AE2427" s="213">
        <v>0</v>
      </c>
      <c r="AF2427" s="216">
        <v>0</v>
      </c>
      <c r="AG2427" s="215">
        <v>0</v>
      </c>
      <c r="AH2427" s="213">
        <v>2550</v>
      </c>
      <c r="AI2427" s="214">
        <v>2013.3498030000001</v>
      </c>
      <c r="AJ2427" s="215">
        <v>5134042</v>
      </c>
      <c r="AK2427" s="218">
        <v>0</v>
      </c>
      <c r="AL2427" s="214">
        <v>0</v>
      </c>
      <c r="AM2427" s="215">
        <v>0</v>
      </c>
      <c r="AN2427" s="229">
        <f t="shared" si="430"/>
        <v>0</v>
      </c>
      <c r="AO2427" s="230">
        <f t="shared" si="431"/>
        <v>0</v>
      </c>
      <c r="AP2427" s="38" t="s">
        <v>2</v>
      </c>
      <c r="AQ2427" s="38" t="str">
        <f t="shared" si="432"/>
        <v>상품</v>
      </c>
      <c r="AR2427" s="40">
        <f t="shared" si="433"/>
        <v>0</v>
      </c>
      <c r="AS2427" s="41">
        <f t="shared" si="434"/>
        <v>0</v>
      </c>
      <c r="AT2427" s="42">
        <f t="shared" si="435"/>
        <v>0</v>
      </c>
      <c r="AU2427" s="43">
        <f t="shared" si="436"/>
        <v>0</v>
      </c>
      <c r="AV2427" s="95" t="str">
        <f t="shared" si="439"/>
        <v/>
      </c>
      <c r="AW2427" s="61" t="str">
        <f t="shared" si="439"/>
        <v/>
      </c>
      <c r="AX2427" s="61" t="str">
        <f t="shared" si="439"/>
        <v/>
      </c>
      <c r="AY2427" s="61" t="str">
        <f t="shared" si="439"/>
        <v/>
      </c>
      <c r="AZ2427" s="44" t="str">
        <f t="shared" si="439"/>
        <v/>
      </c>
      <c r="BA2427" s="45"/>
      <c r="BB2427" s="97">
        <v>0</v>
      </c>
      <c r="BC2427" s="98">
        <v>0</v>
      </c>
      <c r="BD2427" s="98">
        <v>0</v>
      </c>
      <c r="BE2427" s="98">
        <v>0</v>
      </c>
      <c r="BF2427" s="98">
        <v>0</v>
      </c>
      <c r="BG2427" s="99">
        <f t="shared" si="429"/>
        <v>0</v>
      </c>
      <c r="BH2427" s="52">
        <f t="shared" si="437"/>
        <v>0</v>
      </c>
      <c r="BI2427" s="53">
        <f>IFERROR(IF(ROUND(V2427/((D2427+AK2427)/2),1)&lt;0,0,ROUND(V2427/((D2427+AK2427)/2),1)),0)</f>
        <v>12.9</v>
      </c>
      <c r="BJ2427" s="55" t="str">
        <f>IF(AK2427=0,"정상",IF(AP2427="악성","악성",IF(AND(BL2427&gt;3,BI2427&lt;0.5),"악성",IF(AND(AP2427="정상",BL2427&lt;=3),"정상",IF(BI2427&gt;1,"정상","부진")))))</f>
        <v>정상</v>
      </c>
      <c r="BK2427" s="54">
        <v>45870</v>
      </c>
      <c r="BL2427" s="52">
        <f t="shared" si="438"/>
        <v>14</v>
      </c>
    </row>
    <row r="2428" spans="1:64" ht="17.100000000000001" customHeight="1">
      <c r="A2428" s="58" t="s">
        <v>5</v>
      </c>
      <c r="B2428" s="57" t="s">
        <v>4872</v>
      </c>
      <c r="C2428" s="56" t="s">
        <v>4873</v>
      </c>
      <c r="D2428" s="213">
        <v>0</v>
      </c>
      <c r="E2428" s="214">
        <v>0</v>
      </c>
      <c r="F2428" s="215">
        <v>0</v>
      </c>
      <c r="G2428" s="213">
        <v>144</v>
      </c>
      <c r="H2428" s="216">
        <v>2025</v>
      </c>
      <c r="I2428" s="215">
        <v>291600</v>
      </c>
      <c r="J2428" s="213">
        <v>0</v>
      </c>
      <c r="K2428" s="216">
        <v>0</v>
      </c>
      <c r="L2428" s="215">
        <v>0</v>
      </c>
      <c r="M2428" s="213">
        <v>0</v>
      </c>
      <c r="N2428" s="216">
        <v>0</v>
      </c>
      <c r="O2428" s="215">
        <v>0</v>
      </c>
      <c r="P2428" s="213">
        <v>0</v>
      </c>
      <c r="Q2428" s="216">
        <v>0</v>
      </c>
      <c r="R2428" s="215">
        <v>0</v>
      </c>
      <c r="S2428" s="213">
        <v>144</v>
      </c>
      <c r="T2428" s="214">
        <v>2025</v>
      </c>
      <c r="U2428" s="217">
        <v>291600</v>
      </c>
      <c r="V2428" s="213">
        <v>144</v>
      </c>
      <c r="W2428" s="216">
        <v>2025</v>
      </c>
      <c r="X2428" s="215">
        <v>291600</v>
      </c>
      <c r="Y2428" s="213">
        <v>0</v>
      </c>
      <c r="Z2428" s="216">
        <v>0</v>
      </c>
      <c r="AA2428" s="215">
        <v>0</v>
      </c>
      <c r="AB2428" s="213">
        <v>0</v>
      </c>
      <c r="AC2428" s="216">
        <v>0</v>
      </c>
      <c r="AD2428" s="215">
        <v>0</v>
      </c>
      <c r="AE2428" s="213">
        <v>0</v>
      </c>
      <c r="AF2428" s="216">
        <v>0</v>
      </c>
      <c r="AG2428" s="215">
        <v>0</v>
      </c>
      <c r="AH2428" s="213">
        <v>144</v>
      </c>
      <c r="AI2428" s="214">
        <v>2025</v>
      </c>
      <c r="AJ2428" s="215">
        <v>291600</v>
      </c>
      <c r="AK2428" s="218">
        <v>0</v>
      </c>
      <c r="AL2428" s="214">
        <v>0</v>
      </c>
      <c r="AM2428" s="215">
        <v>0</v>
      </c>
      <c r="AN2428" s="229">
        <f t="shared" si="430"/>
        <v>0</v>
      </c>
      <c r="AO2428" s="230">
        <f t="shared" si="431"/>
        <v>0</v>
      </c>
      <c r="AP2428" s="38" t="s">
        <v>2</v>
      </c>
      <c r="AQ2428" s="38" t="str">
        <f t="shared" si="432"/>
        <v>상품</v>
      </c>
      <c r="AR2428" s="40">
        <f t="shared" si="433"/>
        <v>0</v>
      </c>
      <c r="AS2428" s="41">
        <f t="shared" si="434"/>
        <v>0</v>
      </c>
      <c r="AT2428" s="42">
        <f t="shared" si="435"/>
        <v>0</v>
      </c>
      <c r="AU2428" s="43">
        <f t="shared" si="436"/>
        <v>0</v>
      </c>
      <c r="AV2428" s="95" t="str">
        <f t="shared" si="439"/>
        <v/>
      </c>
      <c r="AW2428" s="61" t="str">
        <f t="shared" si="439"/>
        <v/>
      </c>
      <c r="AX2428" s="61" t="str">
        <f t="shared" si="439"/>
        <v/>
      </c>
      <c r="AY2428" s="61" t="str">
        <f t="shared" si="439"/>
        <v/>
      </c>
      <c r="AZ2428" s="44" t="str">
        <f t="shared" si="439"/>
        <v/>
      </c>
      <c r="BA2428" s="45"/>
      <c r="BB2428" s="97">
        <v>0</v>
      </c>
      <c r="BC2428" s="98">
        <v>0</v>
      </c>
      <c r="BD2428" s="98">
        <v>0</v>
      </c>
      <c r="BE2428" s="98">
        <v>0</v>
      </c>
      <c r="BF2428" s="98">
        <v>0</v>
      </c>
      <c r="BG2428" s="99">
        <f t="shared" si="429"/>
        <v>0</v>
      </c>
      <c r="BH2428" s="52">
        <f t="shared" si="437"/>
        <v>0</v>
      </c>
      <c r="BI2428" s="53">
        <f>IFERROR(IF(ROUND(V2428/((D2428+AK2428)/2),1)&lt;0,0,ROUND(V2428/((D2428+AK2428)/2),1)),0)</f>
        <v>0</v>
      </c>
      <c r="BJ2428" s="55" t="str">
        <f>IF(AK2428=0,"정상",IF(AP2428="악성","악성",IF(AND(BL2428&gt;3,BI2428&lt;0.5),"악성",IF(AND(AP2428="정상",BL2428&lt;=3),"정상",IF(BI2428&gt;1,"정상","부진")))))</f>
        <v>정상</v>
      </c>
      <c r="BK2428" s="54">
        <v>45809</v>
      </c>
      <c r="BL2428" s="52">
        <f t="shared" si="438"/>
        <v>16</v>
      </c>
    </row>
    <row r="2429" spans="1:64" ht="17.100000000000001" customHeight="1">
      <c r="A2429" s="58" t="s">
        <v>5</v>
      </c>
      <c r="B2429" s="57" t="s">
        <v>365</v>
      </c>
      <c r="C2429" s="56" t="s">
        <v>366</v>
      </c>
      <c r="D2429" s="213">
        <v>0</v>
      </c>
      <c r="E2429" s="214">
        <v>0</v>
      </c>
      <c r="F2429" s="215">
        <v>0</v>
      </c>
      <c r="G2429" s="213">
        <v>6</v>
      </c>
      <c r="H2429" s="216">
        <v>25000</v>
      </c>
      <c r="I2429" s="215">
        <v>150000</v>
      </c>
      <c r="J2429" s="213">
        <v>0</v>
      </c>
      <c r="K2429" s="216">
        <v>0</v>
      </c>
      <c r="L2429" s="215">
        <v>0</v>
      </c>
      <c r="M2429" s="213">
        <v>0</v>
      </c>
      <c r="N2429" s="216">
        <v>0</v>
      </c>
      <c r="O2429" s="215">
        <v>0</v>
      </c>
      <c r="P2429" s="213">
        <v>0</v>
      </c>
      <c r="Q2429" s="216">
        <v>0</v>
      </c>
      <c r="R2429" s="215">
        <v>0</v>
      </c>
      <c r="S2429" s="213">
        <v>6</v>
      </c>
      <c r="T2429" s="214">
        <v>25000</v>
      </c>
      <c r="U2429" s="217">
        <v>150000</v>
      </c>
      <c r="V2429" s="213">
        <v>6</v>
      </c>
      <c r="W2429" s="216">
        <v>25000</v>
      </c>
      <c r="X2429" s="215">
        <v>150000</v>
      </c>
      <c r="Y2429" s="213">
        <v>0</v>
      </c>
      <c r="Z2429" s="216">
        <v>0</v>
      </c>
      <c r="AA2429" s="215">
        <v>0</v>
      </c>
      <c r="AB2429" s="213">
        <v>0</v>
      </c>
      <c r="AC2429" s="216">
        <v>0</v>
      </c>
      <c r="AD2429" s="215">
        <v>0</v>
      </c>
      <c r="AE2429" s="213">
        <v>0</v>
      </c>
      <c r="AF2429" s="216">
        <v>0</v>
      </c>
      <c r="AG2429" s="215">
        <v>0</v>
      </c>
      <c r="AH2429" s="213">
        <v>6</v>
      </c>
      <c r="AI2429" s="214">
        <v>25000</v>
      </c>
      <c r="AJ2429" s="215">
        <v>150000</v>
      </c>
      <c r="AK2429" s="218">
        <v>0</v>
      </c>
      <c r="AL2429" s="214">
        <v>0</v>
      </c>
      <c r="AM2429" s="215">
        <v>0</v>
      </c>
      <c r="AN2429" s="229">
        <f t="shared" si="430"/>
        <v>0</v>
      </c>
      <c r="AO2429" s="230">
        <f t="shared" si="431"/>
        <v>0</v>
      </c>
      <c r="AP2429" s="38" t="s">
        <v>2</v>
      </c>
      <c r="AQ2429" s="38" t="str">
        <f t="shared" si="432"/>
        <v>상품</v>
      </c>
      <c r="AR2429" s="40">
        <f t="shared" si="433"/>
        <v>0</v>
      </c>
      <c r="AS2429" s="41">
        <f t="shared" si="434"/>
        <v>0</v>
      </c>
      <c r="AT2429" s="42">
        <f t="shared" si="435"/>
        <v>0</v>
      </c>
      <c r="AU2429" s="43">
        <f t="shared" si="436"/>
        <v>0</v>
      </c>
      <c r="AV2429" s="95" t="str">
        <f t="shared" si="439"/>
        <v/>
      </c>
      <c r="AW2429" s="61" t="str">
        <f t="shared" si="439"/>
        <v/>
      </c>
      <c r="AX2429" s="61" t="str">
        <f t="shared" si="439"/>
        <v/>
      </c>
      <c r="AY2429" s="61" t="str">
        <f t="shared" si="439"/>
        <v/>
      </c>
      <c r="AZ2429" s="44" t="str">
        <f t="shared" si="439"/>
        <v/>
      </c>
      <c r="BA2429" s="45"/>
      <c r="BB2429" s="97">
        <v>0</v>
      </c>
      <c r="BC2429" s="98">
        <v>0</v>
      </c>
      <c r="BD2429" s="98">
        <v>0</v>
      </c>
      <c r="BE2429" s="98">
        <v>0</v>
      </c>
      <c r="BF2429" s="98">
        <v>0</v>
      </c>
      <c r="BG2429" s="99">
        <f t="shared" si="429"/>
        <v>0</v>
      </c>
      <c r="BH2429" s="52">
        <f t="shared" si="437"/>
        <v>0</v>
      </c>
      <c r="BI2429" s="53">
        <f>IFERROR(IF(ROUND(V2429/((D2429+AK2429)/2),1)&lt;0,0,ROUND(V2429/((D2429+AK2429)/2),1)),0)</f>
        <v>0</v>
      </c>
      <c r="BJ2429" s="55" t="str">
        <f>IF(AK2429=0,"정상",IF(AP2429="악성","악성",IF(AND(BL2429&gt;3,BI2429&lt;0.5),"악성",IF(AND(AP2429="정상",BL2429&lt;=3),"정상",IF(BI2429&gt;1,"정상","부진")))))</f>
        <v>정상</v>
      </c>
      <c r="BK2429" s="54">
        <v>45901</v>
      </c>
      <c r="BL2429" s="52">
        <f t="shared" si="438"/>
        <v>13</v>
      </c>
    </row>
    <row r="2430" spans="1:64" ht="17.100000000000001" customHeight="1">
      <c r="A2430" s="58" t="s">
        <v>5</v>
      </c>
      <c r="B2430" s="57" t="s">
        <v>367</v>
      </c>
      <c r="C2430" s="56" t="s">
        <v>368</v>
      </c>
      <c r="D2430" s="213">
        <v>62</v>
      </c>
      <c r="E2430" s="214">
        <v>5727.9912999999997</v>
      </c>
      <c r="F2430" s="215">
        <v>355135</v>
      </c>
      <c r="G2430" s="213">
        <v>1354</v>
      </c>
      <c r="H2430" s="216">
        <v>6546.5775480000002</v>
      </c>
      <c r="I2430" s="215">
        <v>8864066</v>
      </c>
      <c r="J2430" s="213">
        <v>0</v>
      </c>
      <c r="K2430" s="216">
        <v>0</v>
      </c>
      <c r="L2430" s="215">
        <v>0</v>
      </c>
      <c r="M2430" s="213">
        <v>0</v>
      </c>
      <c r="N2430" s="216">
        <v>0</v>
      </c>
      <c r="O2430" s="215">
        <v>0</v>
      </c>
      <c r="P2430" s="213">
        <v>0</v>
      </c>
      <c r="Q2430" s="216">
        <v>0</v>
      </c>
      <c r="R2430" s="215">
        <v>0</v>
      </c>
      <c r="S2430" s="213">
        <v>1354</v>
      </c>
      <c r="T2430" s="214">
        <v>6546.5775480000002</v>
      </c>
      <c r="U2430" s="217">
        <v>8864066</v>
      </c>
      <c r="V2430" s="213">
        <v>1415</v>
      </c>
      <c r="W2430" s="216">
        <v>6510.7597169999999</v>
      </c>
      <c r="X2430" s="215">
        <v>9212725</v>
      </c>
      <c r="Y2430" s="213">
        <v>0</v>
      </c>
      <c r="Z2430" s="216">
        <v>0</v>
      </c>
      <c r="AA2430" s="215">
        <v>0</v>
      </c>
      <c r="AB2430" s="213">
        <v>1</v>
      </c>
      <c r="AC2430" s="216">
        <v>6476</v>
      </c>
      <c r="AD2430" s="215">
        <v>6476</v>
      </c>
      <c r="AE2430" s="213">
        <v>0</v>
      </c>
      <c r="AF2430" s="216">
        <v>0</v>
      </c>
      <c r="AG2430" s="215">
        <v>0</v>
      </c>
      <c r="AH2430" s="213">
        <v>1416</v>
      </c>
      <c r="AI2430" s="214">
        <v>6510.7351689999996</v>
      </c>
      <c r="AJ2430" s="215">
        <v>9219201</v>
      </c>
      <c r="AK2430" s="218">
        <v>0</v>
      </c>
      <c r="AL2430" s="214">
        <v>0</v>
      </c>
      <c r="AM2430" s="215">
        <v>0</v>
      </c>
      <c r="AN2430" s="229">
        <f t="shared" si="430"/>
        <v>0</v>
      </c>
      <c r="AO2430" s="230">
        <f t="shared" si="431"/>
        <v>0</v>
      </c>
      <c r="AP2430" s="38" t="s">
        <v>2</v>
      </c>
      <c r="AQ2430" s="38" t="str">
        <f t="shared" si="432"/>
        <v>상품</v>
      </c>
      <c r="AR2430" s="40">
        <f t="shared" si="433"/>
        <v>0</v>
      </c>
      <c r="AS2430" s="41">
        <f t="shared" si="434"/>
        <v>0</v>
      </c>
      <c r="AT2430" s="42">
        <f t="shared" si="435"/>
        <v>0</v>
      </c>
      <c r="AU2430" s="43">
        <f t="shared" si="436"/>
        <v>0</v>
      </c>
      <c r="AV2430" s="95" t="str">
        <f t="shared" si="439"/>
        <v/>
      </c>
      <c r="AW2430" s="61" t="str">
        <f t="shared" si="439"/>
        <v/>
      </c>
      <c r="AX2430" s="61" t="str">
        <f t="shared" si="439"/>
        <v/>
      </c>
      <c r="AY2430" s="61" t="str">
        <f t="shared" si="439"/>
        <v/>
      </c>
      <c r="AZ2430" s="44" t="str">
        <f t="shared" si="439"/>
        <v/>
      </c>
      <c r="BA2430" s="45"/>
      <c r="BB2430" s="97">
        <v>0</v>
      </c>
      <c r="BC2430" s="98">
        <v>0</v>
      </c>
      <c r="BD2430" s="98">
        <v>0</v>
      </c>
      <c r="BE2430" s="98">
        <v>0</v>
      </c>
      <c r="BF2430" s="98">
        <v>0</v>
      </c>
      <c r="BG2430" s="99">
        <f t="shared" si="429"/>
        <v>0</v>
      </c>
      <c r="BH2430" s="52">
        <f t="shared" si="437"/>
        <v>0</v>
      </c>
      <c r="BI2430" s="53">
        <f>IFERROR(IF(ROUND(V2430/((D2430+AK2430)/2),1)&lt;0,0,ROUND(V2430/((D2430+AK2430)/2),1)),0)</f>
        <v>45.6</v>
      </c>
      <c r="BJ2430" s="55" t="str">
        <f>IF(AK2430=0,"정상",IF(AP2430="악성","악성",IF(AND(BL2430&gt;3,BI2430&lt;0.5),"악성",IF(AND(AP2430="정상",BL2430&lt;=3),"정상",IF(BI2430&gt;1,"정상","부진")))))</f>
        <v>정상</v>
      </c>
      <c r="BK2430" s="54">
        <v>46235</v>
      </c>
      <c r="BL2430" s="52">
        <f t="shared" si="438"/>
        <v>2</v>
      </c>
    </row>
    <row r="2431" spans="1:64" ht="17.100000000000001" customHeight="1">
      <c r="A2431" s="58" t="s">
        <v>5</v>
      </c>
      <c r="B2431" s="57" t="s">
        <v>369</v>
      </c>
      <c r="C2431" s="56" t="s">
        <v>370</v>
      </c>
      <c r="D2431" s="213">
        <v>80</v>
      </c>
      <c r="E2431" s="214">
        <v>12273</v>
      </c>
      <c r="F2431" s="215">
        <v>981840</v>
      </c>
      <c r="G2431" s="213">
        <v>1191</v>
      </c>
      <c r="H2431" s="216">
        <v>13500</v>
      </c>
      <c r="I2431" s="215">
        <v>16078500</v>
      </c>
      <c r="J2431" s="213">
        <v>0</v>
      </c>
      <c r="K2431" s="216">
        <v>0</v>
      </c>
      <c r="L2431" s="215">
        <v>0</v>
      </c>
      <c r="M2431" s="213">
        <v>1</v>
      </c>
      <c r="N2431" s="216">
        <v>13500</v>
      </c>
      <c r="O2431" s="215">
        <v>13500</v>
      </c>
      <c r="P2431" s="213">
        <v>0</v>
      </c>
      <c r="Q2431" s="216">
        <v>0</v>
      </c>
      <c r="R2431" s="215">
        <v>0</v>
      </c>
      <c r="S2431" s="213">
        <v>1192</v>
      </c>
      <c r="T2431" s="214">
        <v>13500</v>
      </c>
      <c r="U2431" s="217">
        <v>16092000</v>
      </c>
      <c r="V2431" s="213">
        <v>1254</v>
      </c>
      <c r="W2431" s="216">
        <v>13422.338915</v>
      </c>
      <c r="X2431" s="215">
        <v>16831613</v>
      </c>
      <c r="Y2431" s="213">
        <v>0</v>
      </c>
      <c r="Z2431" s="216">
        <v>0</v>
      </c>
      <c r="AA2431" s="215">
        <v>0</v>
      </c>
      <c r="AB2431" s="213">
        <v>6</v>
      </c>
      <c r="AC2431" s="216">
        <v>13371.333333</v>
      </c>
      <c r="AD2431" s="215">
        <v>80228</v>
      </c>
      <c r="AE2431" s="213">
        <v>0</v>
      </c>
      <c r="AF2431" s="216">
        <v>0</v>
      </c>
      <c r="AG2431" s="215">
        <v>0</v>
      </c>
      <c r="AH2431" s="213">
        <v>1260</v>
      </c>
      <c r="AI2431" s="214">
        <v>13422.096030999999</v>
      </c>
      <c r="AJ2431" s="215">
        <v>16911841</v>
      </c>
      <c r="AK2431" s="218">
        <v>12</v>
      </c>
      <c r="AL2431" s="214">
        <v>13499.9722</v>
      </c>
      <c r="AM2431" s="215">
        <v>161999</v>
      </c>
      <c r="AN2431" s="229">
        <f t="shared" si="430"/>
        <v>5.9112925004763303E-5</v>
      </c>
      <c r="AO2431" s="230">
        <f t="shared" si="431"/>
        <v>9.433962264150943E-3</v>
      </c>
      <c r="AP2431" s="38" t="s">
        <v>2</v>
      </c>
      <c r="AQ2431" s="38" t="str">
        <f t="shared" si="432"/>
        <v>상품</v>
      </c>
      <c r="AR2431" s="40">
        <f t="shared" si="433"/>
        <v>0</v>
      </c>
      <c r="AS2431" s="41">
        <f t="shared" si="434"/>
        <v>0</v>
      </c>
      <c r="AT2431" s="42">
        <f t="shared" si="435"/>
        <v>161999</v>
      </c>
      <c r="AU2431" s="43">
        <f t="shared" si="436"/>
        <v>161999</v>
      </c>
      <c r="AV2431" s="95">
        <f t="shared" si="439"/>
        <v>161999.66639999999</v>
      </c>
      <c r="AW2431" s="61" t="str">
        <f t="shared" si="439"/>
        <v/>
      </c>
      <c r="AX2431" s="61" t="str">
        <f t="shared" si="439"/>
        <v/>
      </c>
      <c r="AY2431" s="61" t="str">
        <f t="shared" si="439"/>
        <v/>
      </c>
      <c r="AZ2431" s="44" t="str">
        <f t="shared" si="439"/>
        <v/>
      </c>
      <c r="BA2431" s="45"/>
      <c r="BB2431" s="97">
        <v>12</v>
      </c>
      <c r="BC2431" s="98">
        <v>0</v>
      </c>
      <c r="BD2431" s="98">
        <v>0</v>
      </c>
      <c r="BE2431" s="98">
        <v>0</v>
      </c>
      <c r="BF2431" s="98">
        <v>0</v>
      </c>
      <c r="BG2431" s="99">
        <f t="shared" si="429"/>
        <v>12</v>
      </c>
      <c r="BH2431" s="52">
        <f t="shared" si="437"/>
        <v>0</v>
      </c>
      <c r="BI2431" s="53">
        <f>IFERROR(IF(ROUND(V2431/((D2431+AK2431)/2),1)&lt;0,0,ROUND(V2431/((D2431+AK2431)/2),1)),0)</f>
        <v>27.3</v>
      </c>
      <c r="BJ2431" s="55" t="str">
        <f>IF(AK2431=0,"정상",IF(AP2431="악성","악성",IF(AND(BL2431&gt;3,BI2431&lt;0.5),"악성",IF(AND(AP2431="정상",BL2431&lt;=3),"정상",IF(BI2431&gt;1,"정상","부진")))))</f>
        <v>정상</v>
      </c>
      <c r="BK2431" s="54">
        <v>46235</v>
      </c>
      <c r="BL2431" s="52">
        <f t="shared" si="438"/>
        <v>2</v>
      </c>
    </row>
    <row r="2432" spans="1:64" ht="17.100000000000001" customHeight="1">
      <c r="A2432" s="58" t="s">
        <v>5</v>
      </c>
      <c r="B2432" s="57" t="s">
        <v>371</v>
      </c>
      <c r="C2432" s="56" t="s">
        <v>372</v>
      </c>
      <c r="D2432" s="213">
        <v>72</v>
      </c>
      <c r="E2432" s="214">
        <v>9818</v>
      </c>
      <c r="F2432" s="215">
        <v>706896</v>
      </c>
      <c r="G2432" s="213">
        <v>1667</v>
      </c>
      <c r="H2432" s="216">
        <v>10636</v>
      </c>
      <c r="I2432" s="215">
        <v>17730212</v>
      </c>
      <c r="J2432" s="213">
        <v>0</v>
      </c>
      <c r="K2432" s="216">
        <v>0</v>
      </c>
      <c r="L2432" s="215">
        <v>0</v>
      </c>
      <c r="M2432" s="213">
        <v>0</v>
      </c>
      <c r="N2432" s="216">
        <v>0</v>
      </c>
      <c r="O2432" s="215">
        <v>0</v>
      </c>
      <c r="P2432" s="213">
        <v>0</v>
      </c>
      <c r="Q2432" s="216">
        <v>0</v>
      </c>
      <c r="R2432" s="215">
        <v>0</v>
      </c>
      <c r="S2432" s="213">
        <v>1667</v>
      </c>
      <c r="T2432" s="214">
        <v>10636</v>
      </c>
      <c r="U2432" s="217">
        <v>17730212</v>
      </c>
      <c r="V2432" s="213">
        <v>1704</v>
      </c>
      <c r="W2432" s="216">
        <v>10601.485328000001</v>
      </c>
      <c r="X2432" s="215">
        <v>18064931</v>
      </c>
      <c r="Y2432" s="213">
        <v>0</v>
      </c>
      <c r="Z2432" s="216">
        <v>0</v>
      </c>
      <c r="AA2432" s="215">
        <v>0</v>
      </c>
      <c r="AB2432" s="213">
        <v>2</v>
      </c>
      <c r="AC2432" s="216">
        <v>10595</v>
      </c>
      <c r="AD2432" s="215">
        <v>21190</v>
      </c>
      <c r="AE2432" s="213">
        <v>0</v>
      </c>
      <c r="AF2432" s="216">
        <v>0</v>
      </c>
      <c r="AG2432" s="215">
        <v>0</v>
      </c>
      <c r="AH2432" s="213">
        <v>1706</v>
      </c>
      <c r="AI2432" s="214">
        <v>10601.477725000001</v>
      </c>
      <c r="AJ2432" s="215">
        <v>18086121</v>
      </c>
      <c r="AK2432" s="218">
        <v>33</v>
      </c>
      <c r="AL2432" s="214">
        <v>10635.9944</v>
      </c>
      <c r="AM2432" s="215">
        <v>350987</v>
      </c>
      <c r="AN2432" s="229">
        <f t="shared" si="430"/>
        <v>1.2807405112776535E-4</v>
      </c>
      <c r="AO2432" s="230">
        <f t="shared" si="431"/>
        <v>1.8976423231742381E-2</v>
      </c>
      <c r="AP2432" s="38" t="s">
        <v>2</v>
      </c>
      <c r="AQ2432" s="38" t="str">
        <f t="shared" si="432"/>
        <v>상품</v>
      </c>
      <c r="AR2432" s="40">
        <f t="shared" si="433"/>
        <v>0</v>
      </c>
      <c r="AS2432" s="41">
        <f t="shared" si="434"/>
        <v>0</v>
      </c>
      <c r="AT2432" s="42">
        <f t="shared" si="435"/>
        <v>350987</v>
      </c>
      <c r="AU2432" s="43">
        <f t="shared" si="436"/>
        <v>350987</v>
      </c>
      <c r="AV2432" s="95">
        <f t="shared" si="439"/>
        <v>350987.81520000001</v>
      </c>
      <c r="AW2432" s="61" t="str">
        <f t="shared" si="439"/>
        <v/>
      </c>
      <c r="AX2432" s="61" t="str">
        <f t="shared" si="439"/>
        <v/>
      </c>
      <c r="AY2432" s="61" t="str">
        <f t="shared" si="439"/>
        <v/>
      </c>
      <c r="AZ2432" s="44" t="str">
        <f t="shared" si="439"/>
        <v/>
      </c>
      <c r="BA2432" s="45"/>
      <c r="BB2432" s="97">
        <v>33</v>
      </c>
      <c r="BC2432" s="98">
        <v>0</v>
      </c>
      <c r="BD2432" s="98">
        <v>0</v>
      </c>
      <c r="BE2432" s="98">
        <v>0</v>
      </c>
      <c r="BF2432" s="98">
        <v>0</v>
      </c>
      <c r="BG2432" s="99">
        <f t="shared" si="429"/>
        <v>33</v>
      </c>
      <c r="BH2432" s="52">
        <f t="shared" si="437"/>
        <v>0</v>
      </c>
      <c r="BI2432" s="53">
        <f>IFERROR(IF(ROUND(V2432/((D2432+AK2432)/2),1)&lt;0,0,ROUND(V2432/((D2432+AK2432)/2),1)),0)</f>
        <v>32.5</v>
      </c>
      <c r="BJ2432" s="55" t="str">
        <f>IF(AK2432=0,"정상",IF(AP2432="악성","악성",IF(AND(BL2432&gt;3,BI2432&lt;0.5),"악성",IF(AND(AP2432="정상",BL2432&lt;=3),"정상",IF(BI2432&gt;1,"정상","부진")))))</f>
        <v>정상</v>
      </c>
      <c r="BK2432" s="54">
        <v>46235</v>
      </c>
      <c r="BL2432" s="52">
        <f t="shared" si="438"/>
        <v>2</v>
      </c>
    </row>
    <row r="2433" spans="1:64" ht="17.100000000000001" customHeight="1">
      <c r="A2433" s="58" t="s">
        <v>5</v>
      </c>
      <c r="B2433" s="57" t="s">
        <v>373</v>
      </c>
      <c r="C2433" s="56" t="s">
        <v>374</v>
      </c>
      <c r="D2433" s="213">
        <v>94</v>
      </c>
      <c r="E2433" s="214">
        <v>9818</v>
      </c>
      <c r="F2433" s="215">
        <v>922892</v>
      </c>
      <c r="G2433" s="213">
        <v>1943</v>
      </c>
      <c r="H2433" s="216">
        <v>10636</v>
      </c>
      <c r="I2433" s="215">
        <v>20665748</v>
      </c>
      <c r="J2433" s="213">
        <v>0</v>
      </c>
      <c r="K2433" s="216">
        <v>0</v>
      </c>
      <c r="L2433" s="215">
        <v>0</v>
      </c>
      <c r="M2433" s="213">
        <v>0</v>
      </c>
      <c r="N2433" s="216">
        <v>0</v>
      </c>
      <c r="O2433" s="215">
        <v>0</v>
      </c>
      <c r="P2433" s="213">
        <v>0</v>
      </c>
      <c r="Q2433" s="216">
        <v>0</v>
      </c>
      <c r="R2433" s="215">
        <v>0</v>
      </c>
      <c r="S2433" s="213">
        <v>1943</v>
      </c>
      <c r="T2433" s="214">
        <v>10636</v>
      </c>
      <c r="U2433" s="217">
        <v>20665748</v>
      </c>
      <c r="V2433" s="213">
        <v>2003</v>
      </c>
      <c r="W2433" s="216">
        <v>10597.731401999999</v>
      </c>
      <c r="X2433" s="215">
        <v>21227256</v>
      </c>
      <c r="Y2433" s="213">
        <v>0</v>
      </c>
      <c r="Z2433" s="216">
        <v>0</v>
      </c>
      <c r="AA2433" s="215">
        <v>0</v>
      </c>
      <c r="AB2433" s="213">
        <v>11</v>
      </c>
      <c r="AC2433" s="216">
        <v>10614.272727</v>
      </c>
      <c r="AD2433" s="215">
        <v>116757</v>
      </c>
      <c r="AE2433" s="213">
        <v>0</v>
      </c>
      <c r="AF2433" s="216">
        <v>0</v>
      </c>
      <c r="AG2433" s="215">
        <v>0</v>
      </c>
      <c r="AH2433" s="213">
        <v>2014</v>
      </c>
      <c r="AI2433" s="214">
        <v>10597.821747</v>
      </c>
      <c r="AJ2433" s="215">
        <v>21344013</v>
      </c>
      <c r="AK2433" s="218">
        <v>23</v>
      </c>
      <c r="AL2433" s="214">
        <v>10635.9876</v>
      </c>
      <c r="AM2433" s="215">
        <v>244627</v>
      </c>
      <c r="AN2433" s="229">
        <f t="shared" si="430"/>
        <v>8.9263622029396675E-5</v>
      </c>
      <c r="AO2433" s="230">
        <f t="shared" si="431"/>
        <v>1.1291114383897889E-2</v>
      </c>
      <c r="AP2433" s="38" t="s">
        <v>2</v>
      </c>
      <c r="AQ2433" s="38" t="str">
        <f t="shared" si="432"/>
        <v>상품</v>
      </c>
      <c r="AR2433" s="40">
        <f t="shared" si="433"/>
        <v>0</v>
      </c>
      <c r="AS2433" s="41">
        <f t="shared" si="434"/>
        <v>0</v>
      </c>
      <c r="AT2433" s="42">
        <f t="shared" si="435"/>
        <v>244627</v>
      </c>
      <c r="AU2433" s="43">
        <f t="shared" si="436"/>
        <v>244627</v>
      </c>
      <c r="AV2433" s="95">
        <f t="shared" si="439"/>
        <v>244627.71480000002</v>
      </c>
      <c r="AW2433" s="61" t="str">
        <f t="shared" si="439"/>
        <v/>
      </c>
      <c r="AX2433" s="61" t="str">
        <f t="shared" si="439"/>
        <v/>
      </c>
      <c r="AY2433" s="61" t="str">
        <f t="shared" si="439"/>
        <v/>
      </c>
      <c r="AZ2433" s="44" t="str">
        <f t="shared" si="439"/>
        <v/>
      </c>
      <c r="BA2433" s="45"/>
      <c r="BB2433" s="97">
        <v>23</v>
      </c>
      <c r="BC2433" s="98">
        <v>0</v>
      </c>
      <c r="BD2433" s="98">
        <v>0</v>
      </c>
      <c r="BE2433" s="98">
        <v>0</v>
      </c>
      <c r="BF2433" s="98">
        <v>0</v>
      </c>
      <c r="BG2433" s="99">
        <f t="shared" si="429"/>
        <v>23</v>
      </c>
      <c r="BH2433" s="52">
        <f t="shared" si="437"/>
        <v>0</v>
      </c>
      <c r="BI2433" s="53">
        <f>IFERROR(IF(ROUND(V2433/((D2433+AK2433)/2),1)&lt;0,0,ROUND(V2433/((D2433+AK2433)/2),1)),0)</f>
        <v>34.200000000000003</v>
      </c>
      <c r="BJ2433" s="55" t="str">
        <f>IF(AK2433=0,"정상",IF(AP2433="악성","악성",IF(AND(BL2433&gt;3,BI2433&lt;0.5),"악성",IF(AND(AP2433="정상",BL2433&lt;=3),"정상",IF(BI2433&gt;1,"정상","부진")))))</f>
        <v>정상</v>
      </c>
      <c r="BK2433" s="54">
        <v>46235</v>
      </c>
      <c r="BL2433" s="52">
        <f t="shared" si="438"/>
        <v>2</v>
      </c>
    </row>
    <row r="2434" spans="1:64" ht="17.100000000000001" customHeight="1">
      <c r="A2434" s="58" t="s">
        <v>5</v>
      </c>
      <c r="B2434" s="57" t="s">
        <v>5117</v>
      </c>
      <c r="C2434" s="56" t="s">
        <v>5118</v>
      </c>
      <c r="D2434" s="213">
        <v>0</v>
      </c>
      <c r="E2434" s="214">
        <v>0</v>
      </c>
      <c r="F2434" s="215">
        <v>0</v>
      </c>
      <c r="G2434" s="213">
        <v>4</v>
      </c>
      <c r="H2434" s="216">
        <v>48182</v>
      </c>
      <c r="I2434" s="215">
        <v>192728</v>
      </c>
      <c r="J2434" s="213">
        <v>0</v>
      </c>
      <c r="K2434" s="216">
        <v>0</v>
      </c>
      <c r="L2434" s="215">
        <v>0</v>
      </c>
      <c r="M2434" s="213">
        <v>0</v>
      </c>
      <c r="N2434" s="216">
        <v>0</v>
      </c>
      <c r="O2434" s="215">
        <v>0</v>
      </c>
      <c r="P2434" s="213">
        <v>0</v>
      </c>
      <c r="Q2434" s="216">
        <v>0</v>
      </c>
      <c r="R2434" s="215">
        <v>0</v>
      </c>
      <c r="S2434" s="213">
        <v>4</v>
      </c>
      <c r="T2434" s="214">
        <v>48182</v>
      </c>
      <c r="U2434" s="217">
        <v>192728</v>
      </c>
      <c r="V2434" s="213">
        <v>4</v>
      </c>
      <c r="W2434" s="216">
        <v>48182</v>
      </c>
      <c r="X2434" s="215">
        <v>192728</v>
      </c>
      <c r="Y2434" s="213">
        <v>0</v>
      </c>
      <c r="Z2434" s="216">
        <v>0</v>
      </c>
      <c r="AA2434" s="215">
        <v>0</v>
      </c>
      <c r="AB2434" s="213">
        <v>0</v>
      </c>
      <c r="AC2434" s="216">
        <v>0</v>
      </c>
      <c r="AD2434" s="215">
        <v>0</v>
      </c>
      <c r="AE2434" s="213">
        <v>0</v>
      </c>
      <c r="AF2434" s="216">
        <v>0</v>
      </c>
      <c r="AG2434" s="215">
        <v>0</v>
      </c>
      <c r="AH2434" s="213">
        <v>4</v>
      </c>
      <c r="AI2434" s="214">
        <v>48182</v>
      </c>
      <c r="AJ2434" s="215">
        <v>192728</v>
      </c>
      <c r="AK2434" s="218">
        <v>0</v>
      </c>
      <c r="AL2434" s="214">
        <v>0</v>
      </c>
      <c r="AM2434" s="215">
        <v>0</v>
      </c>
      <c r="AN2434" s="229">
        <f t="shared" si="430"/>
        <v>0</v>
      </c>
      <c r="AO2434" s="230">
        <f t="shared" si="431"/>
        <v>0</v>
      </c>
      <c r="AP2434" s="38" t="s">
        <v>2</v>
      </c>
      <c r="AQ2434" s="38" t="str">
        <f t="shared" si="432"/>
        <v>상품</v>
      </c>
      <c r="AR2434" s="40">
        <f t="shared" si="433"/>
        <v>0</v>
      </c>
      <c r="AS2434" s="41">
        <f t="shared" si="434"/>
        <v>0</v>
      </c>
      <c r="AT2434" s="42">
        <f t="shared" si="435"/>
        <v>0</v>
      </c>
      <c r="AU2434" s="43">
        <f t="shared" si="436"/>
        <v>0</v>
      </c>
      <c r="AV2434" s="95" t="str">
        <f t="shared" si="439"/>
        <v/>
      </c>
      <c r="AW2434" s="61" t="str">
        <f t="shared" si="439"/>
        <v/>
      </c>
      <c r="AX2434" s="61" t="str">
        <f t="shared" si="439"/>
        <v/>
      </c>
      <c r="AY2434" s="61" t="str">
        <f t="shared" si="439"/>
        <v/>
      </c>
      <c r="AZ2434" s="44" t="str">
        <f t="shared" si="439"/>
        <v/>
      </c>
      <c r="BA2434" s="45"/>
      <c r="BB2434" s="97">
        <v>0</v>
      </c>
      <c r="BC2434" s="98">
        <v>0</v>
      </c>
      <c r="BD2434" s="98">
        <v>0</v>
      </c>
      <c r="BE2434" s="98">
        <v>0</v>
      </c>
      <c r="BF2434" s="98">
        <v>0</v>
      </c>
      <c r="BG2434" s="99">
        <f t="shared" si="429"/>
        <v>0</v>
      </c>
      <c r="BH2434" s="52">
        <f t="shared" si="437"/>
        <v>0</v>
      </c>
      <c r="BI2434" s="53">
        <f>IFERROR(IF(ROUND(V2434/((D2434+AK2434)/2),1)&lt;0,0,ROUND(V2434/((D2434+AK2434)/2),1)),0)</f>
        <v>0</v>
      </c>
      <c r="BJ2434" s="55" t="str">
        <f>IF(AK2434=0,"정상",IF(AP2434="악성","악성",IF(AND(BL2434&gt;3,BI2434&lt;0.5),"악성",IF(AND(AP2434="정상",BL2434&lt;=3),"정상",IF(BI2434&gt;1,"정상","부진")))))</f>
        <v>정상</v>
      </c>
      <c r="BK2434" s="54">
        <v>45901</v>
      </c>
      <c r="BL2434" s="52">
        <f t="shared" si="438"/>
        <v>13</v>
      </c>
    </row>
    <row r="2435" spans="1:64" ht="17.100000000000001" customHeight="1">
      <c r="A2435" s="58" t="s">
        <v>5</v>
      </c>
      <c r="B2435" s="57" t="s">
        <v>375</v>
      </c>
      <c r="C2435" s="56" t="s">
        <v>376</v>
      </c>
      <c r="D2435" s="213">
        <v>103</v>
      </c>
      <c r="E2435" s="214">
        <v>9818.0059000000001</v>
      </c>
      <c r="F2435" s="215">
        <v>1011254</v>
      </c>
      <c r="G2435" s="213">
        <v>1354</v>
      </c>
      <c r="H2435" s="216">
        <v>10636</v>
      </c>
      <c r="I2435" s="215">
        <v>14401144</v>
      </c>
      <c r="J2435" s="213">
        <v>0</v>
      </c>
      <c r="K2435" s="216">
        <v>0</v>
      </c>
      <c r="L2435" s="215">
        <v>0</v>
      </c>
      <c r="M2435" s="213">
        <v>0</v>
      </c>
      <c r="N2435" s="216">
        <v>0</v>
      </c>
      <c r="O2435" s="215">
        <v>0</v>
      </c>
      <c r="P2435" s="213">
        <v>0</v>
      </c>
      <c r="Q2435" s="216">
        <v>0</v>
      </c>
      <c r="R2435" s="215">
        <v>0</v>
      </c>
      <c r="S2435" s="213">
        <v>1354</v>
      </c>
      <c r="T2435" s="214">
        <v>10636</v>
      </c>
      <c r="U2435" s="217">
        <v>14401144</v>
      </c>
      <c r="V2435" s="213">
        <v>1425</v>
      </c>
      <c r="W2435" s="216">
        <v>10577.075789</v>
      </c>
      <c r="X2435" s="215">
        <v>15072333</v>
      </c>
      <c r="Y2435" s="213">
        <v>0</v>
      </c>
      <c r="Z2435" s="216">
        <v>0</v>
      </c>
      <c r="AA2435" s="215">
        <v>0</v>
      </c>
      <c r="AB2435" s="213">
        <v>4</v>
      </c>
      <c r="AC2435" s="216">
        <v>10564.5</v>
      </c>
      <c r="AD2435" s="215">
        <v>42258</v>
      </c>
      <c r="AE2435" s="213">
        <v>0</v>
      </c>
      <c r="AF2435" s="216">
        <v>0</v>
      </c>
      <c r="AG2435" s="215">
        <v>0</v>
      </c>
      <c r="AH2435" s="213">
        <v>1429</v>
      </c>
      <c r="AI2435" s="214">
        <v>10577.040587</v>
      </c>
      <c r="AJ2435" s="215">
        <v>15114591</v>
      </c>
      <c r="AK2435" s="218">
        <v>28</v>
      </c>
      <c r="AL2435" s="214">
        <v>10635.9863</v>
      </c>
      <c r="AM2435" s="215">
        <v>297807</v>
      </c>
      <c r="AN2435" s="229">
        <f t="shared" si="430"/>
        <v>1.08668836578581E-4</v>
      </c>
      <c r="AO2435" s="230">
        <f t="shared" si="431"/>
        <v>1.9217570350034317E-2</v>
      </c>
      <c r="AP2435" s="38" t="s">
        <v>2</v>
      </c>
      <c r="AQ2435" s="38" t="str">
        <f t="shared" si="432"/>
        <v>상품</v>
      </c>
      <c r="AR2435" s="40">
        <f t="shared" si="433"/>
        <v>0</v>
      </c>
      <c r="AS2435" s="41">
        <f t="shared" si="434"/>
        <v>0</v>
      </c>
      <c r="AT2435" s="42">
        <f t="shared" si="435"/>
        <v>297807</v>
      </c>
      <c r="AU2435" s="43">
        <f t="shared" si="436"/>
        <v>297807</v>
      </c>
      <c r="AV2435" s="95">
        <f t="shared" si="439"/>
        <v>297807.6164</v>
      </c>
      <c r="AW2435" s="61" t="str">
        <f t="shared" si="439"/>
        <v/>
      </c>
      <c r="AX2435" s="61" t="str">
        <f t="shared" si="439"/>
        <v/>
      </c>
      <c r="AY2435" s="61" t="str">
        <f t="shared" si="439"/>
        <v/>
      </c>
      <c r="AZ2435" s="44" t="str">
        <f t="shared" si="439"/>
        <v/>
      </c>
      <c r="BA2435" s="45"/>
      <c r="BB2435" s="97">
        <v>28</v>
      </c>
      <c r="BC2435" s="98">
        <v>0</v>
      </c>
      <c r="BD2435" s="98">
        <v>0</v>
      </c>
      <c r="BE2435" s="98">
        <v>0</v>
      </c>
      <c r="BF2435" s="98">
        <v>0</v>
      </c>
      <c r="BG2435" s="99">
        <f t="shared" si="429"/>
        <v>28</v>
      </c>
      <c r="BH2435" s="52">
        <f t="shared" si="437"/>
        <v>0</v>
      </c>
      <c r="BI2435" s="53">
        <f>IFERROR(IF(ROUND(V2435/((D2435+AK2435)/2),1)&lt;0,0,ROUND(V2435/((D2435+AK2435)/2),1)),0)</f>
        <v>21.8</v>
      </c>
      <c r="BJ2435" s="55" t="str">
        <f>IF(AK2435=0,"정상",IF(AP2435="악성","악성",IF(AND(BL2435&gt;3,BI2435&lt;0.5),"악성",IF(AND(AP2435="정상",BL2435&lt;=3),"정상",IF(BI2435&gt;1,"정상","부진")))))</f>
        <v>정상</v>
      </c>
      <c r="BK2435" s="54">
        <v>46235</v>
      </c>
      <c r="BL2435" s="52">
        <f t="shared" si="438"/>
        <v>2</v>
      </c>
    </row>
    <row r="2436" spans="1:64" ht="17.100000000000001" customHeight="1">
      <c r="A2436" s="58" t="s">
        <v>5</v>
      </c>
      <c r="B2436" s="57" t="s">
        <v>377</v>
      </c>
      <c r="C2436" s="56" t="s">
        <v>378</v>
      </c>
      <c r="D2436" s="213">
        <v>59</v>
      </c>
      <c r="E2436" s="214">
        <v>19167.073499999999</v>
      </c>
      <c r="F2436" s="215">
        <v>1130857</v>
      </c>
      <c r="G2436" s="213">
        <v>100</v>
      </c>
      <c r="H2436" s="216">
        <v>21220.27</v>
      </c>
      <c r="I2436" s="215">
        <v>2122027</v>
      </c>
      <c r="J2436" s="213">
        <v>0</v>
      </c>
      <c r="K2436" s="216">
        <v>0</v>
      </c>
      <c r="L2436" s="215">
        <v>0</v>
      </c>
      <c r="M2436" s="213">
        <v>1</v>
      </c>
      <c r="N2436" s="216">
        <v>19165</v>
      </c>
      <c r="O2436" s="215">
        <v>19165</v>
      </c>
      <c r="P2436" s="213">
        <v>0</v>
      </c>
      <c r="Q2436" s="216">
        <v>0</v>
      </c>
      <c r="R2436" s="215">
        <v>0</v>
      </c>
      <c r="S2436" s="213">
        <v>101</v>
      </c>
      <c r="T2436" s="214">
        <v>21199.920792000001</v>
      </c>
      <c r="U2436" s="217">
        <v>2141192</v>
      </c>
      <c r="V2436" s="213">
        <v>159</v>
      </c>
      <c r="W2436" s="216">
        <v>20450.484275999999</v>
      </c>
      <c r="X2436" s="215">
        <v>3251627</v>
      </c>
      <c r="Y2436" s="213">
        <v>0</v>
      </c>
      <c r="Z2436" s="216">
        <v>0</v>
      </c>
      <c r="AA2436" s="215">
        <v>0</v>
      </c>
      <c r="AB2436" s="213">
        <v>1</v>
      </c>
      <c r="AC2436" s="216">
        <v>20422</v>
      </c>
      <c r="AD2436" s="215">
        <v>20422</v>
      </c>
      <c r="AE2436" s="213">
        <v>0</v>
      </c>
      <c r="AF2436" s="216">
        <v>0</v>
      </c>
      <c r="AG2436" s="215">
        <v>0</v>
      </c>
      <c r="AH2436" s="213">
        <v>160</v>
      </c>
      <c r="AI2436" s="214">
        <v>20450.306250000001</v>
      </c>
      <c r="AJ2436" s="215">
        <v>3272049</v>
      </c>
      <c r="AK2436" s="218">
        <v>0</v>
      </c>
      <c r="AL2436" s="214">
        <v>0</v>
      </c>
      <c r="AM2436" s="215">
        <v>0</v>
      </c>
      <c r="AN2436" s="229">
        <f t="shared" si="430"/>
        <v>0</v>
      </c>
      <c r="AO2436" s="230">
        <f t="shared" si="431"/>
        <v>0</v>
      </c>
      <c r="AP2436" s="38" t="s">
        <v>2</v>
      </c>
      <c r="AQ2436" s="38" t="str">
        <f t="shared" si="432"/>
        <v>상품</v>
      </c>
      <c r="AR2436" s="40">
        <f t="shared" si="433"/>
        <v>0</v>
      </c>
      <c r="AS2436" s="41">
        <f t="shared" si="434"/>
        <v>0</v>
      </c>
      <c r="AT2436" s="42">
        <f t="shared" si="435"/>
        <v>0</v>
      </c>
      <c r="AU2436" s="43">
        <f t="shared" si="436"/>
        <v>0</v>
      </c>
      <c r="AV2436" s="95" t="str">
        <f t="shared" si="439"/>
        <v/>
      </c>
      <c r="AW2436" s="61" t="str">
        <f t="shared" si="439"/>
        <v/>
      </c>
      <c r="AX2436" s="61" t="str">
        <f t="shared" si="439"/>
        <v/>
      </c>
      <c r="AY2436" s="61" t="str">
        <f t="shared" si="439"/>
        <v/>
      </c>
      <c r="AZ2436" s="44" t="str">
        <f t="shared" si="439"/>
        <v/>
      </c>
      <c r="BA2436" s="45"/>
      <c r="BB2436" s="97">
        <v>0</v>
      </c>
      <c r="BC2436" s="98">
        <v>0</v>
      </c>
      <c r="BD2436" s="98">
        <v>0</v>
      </c>
      <c r="BE2436" s="98">
        <v>0</v>
      </c>
      <c r="BF2436" s="98">
        <v>0</v>
      </c>
      <c r="BG2436" s="99">
        <f t="shared" si="429"/>
        <v>0</v>
      </c>
      <c r="BH2436" s="52">
        <f t="shared" si="437"/>
        <v>0</v>
      </c>
      <c r="BI2436" s="53">
        <f>IFERROR(IF(ROUND(V2436/((D2436+AK2436)/2),1)&lt;0,0,ROUND(V2436/((D2436+AK2436)/2),1)),0)</f>
        <v>5.4</v>
      </c>
      <c r="BJ2436" s="55" t="str">
        <f>IF(AK2436=0,"정상",IF(AP2436="악성","악성",IF(AND(BL2436&gt;3,BI2436&lt;0.5),"악성",IF(AND(AP2436="정상",BL2436&lt;=3),"정상",IF(BI2436&gt;1,"정상","부진")))))</f>
        <v>정상</v>
      </c>
      <c r="BK2436" s="54">
        <v>46235</v>
      </c>
      <c r="BL2436" s="52">
        <f t="shared" si="438"/>
        <v>2</v>
      </c>
    </row>
    <row r="2437" spans="1:64" ht="17.100000000000001" customHeight="1">
      <c r="A2437" s="58" t="s">
        <v>5</v>
      </c>
      <c r="B2437" s="57" t="s">
        <v>379</v>
      </c>
      <c r="C2437" s="56" t="s">
        <v>380</v>
      </c>
      <c r="D2437" s="213">
        <v>80</v>
      </c>
      <c r="E2437" s="214">
        <v>9818.0136000000002</v>
      </c>
      <c r="F2437" s="215">
        <v>785441</v>
      </c>
      <c r="G2437" s="213">
        <v>2376</v>
      </c>
      <c r="H2437" s="216">
        <v>10636</v>
      </c>
      <c r="I2437" s="215">
        <v>25271136</v>
      </c>
      <c r="J2437" s="213">
        <v>0</v>
      </c>
      <c r="K2437" s="216">
        <v>0</v>
      </c>
      <c r="L2437" s="215">
        <v>0</v>
      </c>
      <c r="M2437" s="213">
        <v>0</v>
      </c>
      <c r="N2437" s="216">
        <v>0</v>
      </c>
      <c r="O2437" s="215">
        <v>0</v>
      </c>
      <c r="P2437" s="213">
        <v>0</v>
      </c>
      <c r="Q2437" s="216">
        <v>0</v>
      </c>
      <c r="R2437" s="215">
        <v>0</v>
      </c>
      <c r="S2437" s="213">
        <v>2376</v>
      </c>
      <c r="T2437" s="214">
        <v>10636</v>
      </c>
      <c r="U2437" s="217">
        <v>25271136</v>
      </c>
      <c r="V2437" s="213">
        <v>2412</v>
      </c>
      <c r="W2437" s="216">
        <v>10608.922885</v>
      </c>
      <c r="X2437" s="215">
        <v>25588722</v>
      </c>
      <c r="Y2437" s="213">
        <v>0</v>
      </c>
      <c r="Z2437" s="216">
        <v>0</v>
      </c>
      <c r="AA2437" s="215">
        <v>0</v>
      </c>
      <c r="AB2437" s="213">
        <v>7</v>
      </c>
      <c r="AC2437" s="216">
        <v>10617.714285</v>
      </c>
      <c r="AD2437" s="215">
        <v>74324</v>
      </c>
      <c r="AE2437" s="213">
        <v>0</v>
      </c>
      <c r="AF2437" s="216">
        <v>0</v>
      </c>
      <c r="AG2437" s="215">
        <v>0</v>
      </c>
      <c r="AH2437" s="213">
        <v>2419</v>
      </c>
      <c r="AI2437" s="214">
        <v>10608.948324999999</v>
      </c>
      <c r="AJ2437" s="215">
        <v>25663046</v>
      </c>
      <c r="AK2437" s="218">
        <v>37</v>
      </c>
      <c r="AL2437" s="214">
        <v>10635.9951</v>
      </c>
      <c r="AM2437" s="215">
        <v>393531</v>
      </c>
      <c r="AN2437" s="229">
        <f t="shared" si="430"/>
        <v>1.435982227671128E-4</v>
      </c>
      <c r="AO2437" s="230">
        <f t="shared" si="431"/>
        <v>1.506514657980456E-2</v>
      </c>
      <c r="AP2437" s="38" t="s">
        <v>2</v>
      </c>
      <c r="AQ2437" s="38" t="str">
        <f t="shared" si="432"/>
        <v>상품</v>
      </c>
      <c r="AR2437" s="40">
        <f t="shared" si="433"/>
        <v>0</v>
      </c>
      <c r="AS2437" s="41">
        <f t="shared" si="434"/>
        <v>0</v>
      </c>
      <c r="AT2437" s="42">
        <f t="shared" si="435"/>
        <v>393531</v>
      </c>
      <c r="AU2437" s="43">
        <f t="shared" si="436"/>
        <v>393531</v>
      </c>
      <c r="AV2437" s="95">
        <f t="shared" si="439"/>
        <v>393531.8187</v>
      </c>
      <c r="AW2437" s="61" t="str">
        <f t="shared" si="439"/>
        <v/>
      </c>
      <c r="AX2437" s="61" t="str">
        <f t="shared" si="439"/>
        <v/>
      </c>
      <c r="AY2437" s="61" t="str">
        <f t="shared" si="439"/>
        <v/>
      </c>
      <c r="AZ2437" s="44" t="str">
        <f t="shared" si="439"/>
        <v/>
      </c>
      <c r="BA2437" s="45"/>
      <c r="BB2437" s="97">
        <v>37</v>
      </c>
      <c r="BC2437" s="98">
        <v>0</v>
      </c>
      <c r="BD2437" s="98">
        <v>0</v>
      </c>
      <c r="BE2437" s="98">
        <v>0</v>
      </c>
      <c r="BF2437" s="98">
        <v>0</v>
      </c>
      <c r="BG2437" s="99">
        <f t="shared" si="429"/>
        <v>37</v>
      </c>
      <c r="BH2437" s="52">
        <f t="shared" si="437"/>
        <v>0</v>
      </c>
      <c r="BI2437" s="53">
        <f>IFERROR(IF(ROUND(V2437/((D2437+AK2437)/2),1)&lt;0,0,ROUND(V2437/((D2437+AK2437)/2),1)),0)</f>
        <v>41.2</v>
      </c>
      <c r="BJ2437" s="55" t="str">
        <f>IF(AK2437=0,"정상",IF(AP2437="악성","악성",IF(AND(BL2437&gt;3,BI2437&lt;0.5),"악성",IF(AND(AP2437="정상",BL2437&lt;=3),"정상",IF(BI2437&gt;1,"정상","부진")))))</f>
        <v>정상</v>
      </c>
      <c r="BK2437" s="54">
        <v>46235</v>
      </c>
      <c r="BL2437" s="52">
        <f t="shared" si="438"/>
        <v>2</v>
      </c>
    </row>
    <row r="2438" spans="1:64" ht="17.100000000000001" customHeight="1">
      <c r="A2438" s="58" t="s">
        <v>5</v>
      </c>
      <c r="B2438" s="57" t="s">
        <v>381</v>
      </c>
      <c r="C2438" s="56" t="s">
        <v>382</v>
      </c>
      <c r="D2438" s="213">
        <v>154</v>
      </c>
      <c r="E2438" s="214">
        <v>2561.1320000000001</v>
      </c>
      <c r="F2438" s="215">
        <v>394414</v>
      </c>
      <c r="G2438" s="213">
        <v>600</v>
      </c>
      <c r="H2438" s="216">
        <v>2384</v>
      </c>
      <c r="I2438" s="215">
        <v>1430400</v>
      </c>
      <c r="J2438" s="213">
        <v>0</v>
      </c>
      <c r="K2438" s="216">
        <v>0</v>
      </c>
      <c r="L2438" s="215">
        <v>0</v>
      </c>
      <c r="M2438" s="213">
        <v>0</v>
      </c>
      <c r="N2438" s="216">
        <v>0</v>
      </c>
      <c r="O2438" s="215">
        <v>0</v>
      </c>
      <c r="P2438" s="213">
        <v>0</v>
      </c>
      <c r="Q2438" s="216">
        <v>0</v>
      </c>
      <c r="R2438" s="215">
        <v>0</v>
      </c>
      <c r="S2438" s="213">
        <v>600</v>
      </c>
      <c r="T2438" s="214">
        <v>2384</v>
      </c>
      <c r="U2438" s="217">
        <v>1430400</v>
      </c>
      <c r="V2438" s="213">
        <v>704</v>
      </c>
      <c r="W2438" s="216">
        <v>2418.134943</v>
      </c>
      <c r="X2438" s="215">
        <v>1702367</v>
      </c>
      <c r="Y2438" s="213">
        <v>0</v>
      </c>
      <c r="Z2438" s="216">
        <v>0</v>
      </c>
      <c r="AA2438" s="215">
        <v>0</v>
      </c>
      <c r="AB2438" s="213">
        <v>0</v>
      </c>
      <c r="AC2438" s="216">
        <v>0</v>
      </c>
      <c r="AD2438" s="215">
        <v>0</v>
      </c>
      <c r="AE2438" s="213">
        <v>0</v>
      </c>
      <c r="AF2438" s="216">
        <v>0</v>
      </c>
      <c r="AG2438" s="215">
        <v>0</v>
      </c>
      <c r="AH2438" s="213">
        <v>704</v>
      </c>
      <c r="AI2438" s="214">
        <v>2418.134943</v>
      </c>
      <c r="AJ2438" s="215">
        <v>1702367</v>
      </c>
      <c r="AK2438" s="218">
        <v>50</v>
      </c>
      <c r="AL2438" s="214">
        <v>2448.9544999999998</v>
      </c>
      <c r="AM2438" s="215">
        <v>122447</v>
      </c>
      <c r="AN2438" s="229">
        <f t="shared" si="430"/>
        <v>4.4680524744339485E-5</v>
      </c>
      <c r="AO2438" s="230">
        <f t="shared" si="431"/>
        <v>6.6312997347480113E-2</v>
      </c>
      <c r="AP2438" s="38" t="s">
        <v>2</v>
      </c>
      <c r="AQ2438" s="38" t="str">
        <f t="shared" si="432"/>
        <v>상품</v>
      </c>
      <c r="AR2438" s="40">
        <f t="shared" si="433"/>
        <v>0</v>
      </c>
      <c r="AS2438" s="41">
        <f t="shared" si="434"/>
        <v>0</v>
      </c>
      <c r="AT2438" s="42">
        <f t="shared" si="435"/>
        <v>122447</v>
      </c>
      <c r="AU2438" s="43">
        <f t="shared" si="436"/>
        <v>122447</v>
      </c>
      <c r="AV2438" s="95">
        <f t="shared" si="439"/>
        <v>122447.72499999999</v>
      </c>
      <c r="AW2438" s="61" t="str">
        <f t="shared" si="439"/>
        <v/>
      </c>
      <c r="AX2438" s="61" t="str">
        <f t="shared" si="439"/>
        <v/>
      </c>
      <c r="AY2438" s="61" t="str">
        <f t="shared" si="439"/>
        <v/>
      </c>
      <c r="AZ2438" s="44" t="str">
        <f t="shared" si="439"/>
        <v/>
      </c>
      <c r="BA2438" s="45"/>
      <c r="BB2438" s="97">
        <v>50</v>
      </c>
      <c r="BC2438" s="98">
        <v>0</v>
      </c>
      <c r="BD2438" s="98">
        <v>0</v>
      </c>
      <c r="BE2438" s="98">
        <v>0</v>
      </c>
      <c r="BF2438" s="98">
        <v>0</v>
      </c>
      <c r="BG2438" s="99">
        <f t="shared" si="429"/>
        <v>50</v>
      </c>
      <c r="BH2438" s="52">
        <f t="shared" si="437"/>
        <v>0</v>
      </c>
      <c r="BI2438" s="53">
        <f>IFERROR(IF(ROUND(V2438/((D2438+AK2438)/2),1)&lt;0,0,ROUND(V2438/((D2438+AK2438)/2),1)),0)</f>
        <v>6.9</v>
      </c>
      <c r="BJ2438" s="55" t="str">
        <f>IF(AK2438=0,"정상",IF(AP2438="악성","악성",IF(AND(BL2438&gt;3,BI2438&lt;0.5),"악성",IF(AND(AP2438="정상",BL2438&lt;=3),"정상",IF(BI2438&gt;1,"정상","부진")))))</f>
        <v>정상</v>
      </c>
      <c r="BK2438" s="54">
        <v>46204</v>
      </c>
      <c r="BL2438" s="52">
        <f t="shared" si="438"/>
        <v>3</v>
      </c>
    </row>
    <row r="2439" spans="1:64" ht="17.100000000000001" customHeight="1">
      <c r="A2439" s="58" t="s">
        <v>5</v>
      </c>
      <c r="B2439" s="57" t="s">
        <v>383</v>
      </c>
      <c r="C2439" s="56" t="s">
        <v>384</v>
      </c>
      <c r="D2439" s="213">
        <v>77</v>
      </c>
      <c r="E2439" s="214">
        <v>2080.8705</v>
      </c>
      <c r="F2439" s="215">
        <v>160227</v>
      </c>
      <c r="G2439" s="213">
        <v>480</v>
      </c>
      <c r="H2439" s="216">
        <v>2365</v>
      </c>
      <c r="I2439" s="215">
        <v>1135200</v>
      </c>
      <c r="J2439" s="213">
        <v>0</v>
      </c>
      <c r="K2439" s="216">
        <v>0</v>
      </c>
      <c r="L2439" s="215">
        <v>0</v>
      </c>
      <c r="M2439" s="213">
        <v>1</v>
      </c>
      <c r="N2439" s="216">
        <v>2081</v>
      </c>
      <c r="O2439" s="215">
        <v>2081</v>
      </c>
      <c r="P2439" s="213">
        <v>0</v>
      </c>
      <c r="Q2439" s="216">
        <v>0</v>
      </c>
      <c r="R2439" s="215">
        <v>0</v>
      </c>
      <c r="S2439" s="213">
        <v>481</v>
      </c>
      <c r="T2439" s="214">
        <v>2364.4095630000002</v>
      </c>
      <c r="U2439" s="217">
        <v>1137281</v>
      </c>
      <c r="V2439" s="213">
        <v>557</v>
      </c>
      <c r="W2439" s="216">
        <v>2325.7217230000001</v>
      </c>
      <c r="X2439" s="215">
        <v>1295427</v>
      </c>
      <c r="Y2439" s="213">
        <v>0</v>
      </c>
      <c r="Z2439" s="216">
        <v>0</v>
      </c>
      <c r="AA2439" s="215">
        <v>0</v>
      </c>
      <c r="AB2439" s="213">
        <v>1</v>
      </c>
      <c r="AC2439" s="216">
        <v>2081</v>
      </c>
      <c r="AD2439" s="215">
        <v>2081</v>
      </c>
      <c r="AE2439" s="213">
        <v>0</v>
      </c>
      <c r="AF2439" s="216">
        <v>0</v>
      </c>
      <c r="AG2439" s="215">
        <v>0</v>
      </c>
      <c r="AH2439" s="213">
        <v>558</v>
      </c>
      <c r="AI2439" s="214">
        <v>2325.2831540000002</v>
      </c>
      <c r="AJ2439" s="215">
        <v>1297508</v>
      </c>
      <c r="AK2439" s="218">
        <v>0</v>
      </c>
      <c r="AL2439" s="214">
        <v>0</v>
      </c>
      <c r="AM2439" s="215">
        <v>0</v>
      </c>
      <c r="AN2439" s="229">
        <f t="shared" si="430"/>
        <v>0</v>
      </c>
      <c r="AO2439" s="230">
        <f t="shared" si="431"/>
        <v>0</v>
      </c>
      <c r="AP2439" s="38" t="s">
        <v>2</v>
      </c>
      <c r="AQ2439" s="38" t="str">
        <f t="shared" si="432"/>
        <v>상품</v>
      </c>
      <c r="AR2439" s="40">
        <f t="shared" si="433"/>
        <v>0</v>
      </c>
      <c r="AS2439" s="41">
        <f t="shared" si="434"/>
        <v>0</v>
      </c>
      <c r="AT2439" s="42">
        <f t="shared" si="435"/>
        <v>0</v>
      </c>
      <c r="AU2439" s="43">
        <f t="shared" si="436"/>
        <v>0</v>
      </c>
      <c r="AV2439" s="95" t="str">
        <f t="shared" si="439"/>
        <v/>
      </c>
      <c r="AW2439" s="61" t="str">
        <f t="shared" si="439"/>
        <v/>
      </c>
      <c r="AX2439" s="61" t="str">
        <f t="shared" si="439"/>
        <v/>
      </c>
      <c r="AY2439" s="61" t="str">
        <f t="shared" si="439"/>
        <v/>
      </c>
      <c r="AZ2439" s="44" t="str">
        <f t="shared" si="439"/>
        <v/>
      </c>
      <c r="BA2439" s="45"/>
      <c r="BB2439" s="97">
        <v>0</v>
      </c>
      <c r="BC2439" s="98">
        <v>0</v>
      </c>
      <c r="BD2439" s="98">
        <v>0</v>
      </c>
      <c r="BE2439" s="98">
        <v>0</v>
      </c>
      <c r="BF2439" s="98">
        <v>0</v>
      </c>
      <c r="BG2439" s="99">
        <f t="shared" si="429"/>
        <v>0</v>
      </c>
      <c r="BH2439" s="52">
        <f t="shared" si="437"/>
        <v>0</v>
      </c>
      <c r="BI2439" s="53">
        <f>IFERROR(IF(ROUND(V2439/((D2439+AK2439)/2),1)&lt;0,0,ROUND(V2439/((D2439+AK2439)/2),1)),0)</f>
        <v>14.5</v>
      </c>
      <c r="BJ2439" s="55" t="str">
        <f>IF(AK2439=0,"정상",IF(AP2439="악성","악성",IF(AND(BL2439&gt;3,BI2439&lt;0.5),"악성",IF(AND(AP2439="정상",BL2439&lt;=3),"정상",IF(BI2439&gt;1,"정상","부진")))))</f>
        <v>정상</v>
      </c>
      <c r="BK2439" s="54">
        <v>46235</v>
      </c>
      <c r="BL2439" s="52">
        <f t="shared" si="438"/>
        <v>2</v>
      </c>
    </row>
    <row r="2440" spans="1:64" ht="17.100000000000001" customHeight="1">
      <c r="A2440" s="58" t="s">
        <v>5</v>
      </c>
      <c r="B2440" s="57" t="s">
        <v>385</v>
      </c>
      <c r="C2440" s="56" t="s">
        <v>386</v>
      </c>
      <c r="D2440" s="213">
        <v>106</v>
      </c>
      <c r="E2440" s="214">
        <v>12270.8269</v>
      </c>
      <c r="F2440" s="215">
        <v>1300707</v>
      </c>
      <c r="G2440" s="213">
        <v>1173</v>
      </c>
      <c r="H2440" s="216">
        <v>13501.046034999999</v>
      </c>
      <c r="I2440" s="215">
        <v>15836727</v>
      </c>
      <c r="J2440" s="213">
        <v>0</v>
      </c>
      <c r="K2440" s="216">
        <v>0</v>
      </c>
      <c r="L2440" s="215">
        <v>0</v>
      </c>
      <c r="M2440" s="213">
        <v>0</v>
      </c>
      <c r="N2440" s="216">
        <v>0</v>
      </c>
      <c r="O2440" s="215">
        <v>0</v>
      </c>
      <c r="P2440" s="213">
        <v>0</v>
      </c>
      <c r="Q2440" s="216">
        <v>0</v>
      </c>
      <c r="R2440" s="215">
        <v>0</v>
      </c>
      <c r="S2440" s="213">
        <v>1173</v>
      </c>
      <c r="T2440" s="214">
        <v>13501.046034999999</v>
      </c>
      <c r="U2440" s="217">
        <v>15836727</v>
      </c>
      <c r="V2440" s="213">
        <v>1222</v>
      </c>
      <c r="W2440" s="216">
        <v>13394.486906</v>
      </c>
      <c r="X2440" s="215">
        <v>16368063</v>
      </c>
      <c r="Y2440" s="213">
        <v>0</v>
      </c>
      <c r="Z2440" s="216">
        <v>0</v>
      </c>
      <c r="AA2440" s="215">
        <v>0</v>
      </c>
      <c r="AB2440" s="213">
        <v>3</v>
      </c>
      <c r="AC2440" s="216">
        <v>13457.333333</v>
      </c>
      <c r="AD2440" s="215">
        <v>40372</v>
      </c>
      <c r="AE2440" s="213">
        <v>0</v>
      </c>
      <c r="AF2440" s="216">
        <v>0</v>
      </c>
      <c r="AG2440" s="215">
        <v>0</v>
      </c>
      <c r="AH2440" s="213">
        <v>1225</v>
      </c>
      <c r="AI2440" s="214">
        <v>13394.640815999999</v>
      </c>
      <c r="AJ2440" s="215">
        <v>16408435</v>
      </c>
      <c r="AK2440" s="218">
        <v>54</v>
      </c>
      <c r="AL2440" s="214">
        <v>13499.9846</v>
      </c>
      <c r="AM2440" s="215">
        <v>728999</v>
      </c>
      <c r="AN2440" s="229">
        <f t="shared" si="430"/>
        <v>2.6600943966041419E-4</v>
      </c>
      <c r="AO2440" s="230">
        <f t="shared" si="431"/>
        <v>4.2220484753713837E-2</v>
      </c>
      <c r="AP2440" s="38" t="s">
        <v>2</v>
      </c>
      <c r="AQ2440" s="38" t="str">
        <f t="shared" si="432"/>
        <v>상품</v>
      </c>
      <c r="AR2440" s="40">
        <f t="shared" si="433"/>
        <v>0</v>
      </c>
      <c r="AS2440" s="41">
        <f t="shared" si="434"/>
        <v>0</v>
      </c>
      <c r="AT2440" s="42">
        <f t="shared" si="435"/>
        <v>728999</v>
      </c>
      <c r="AU2440" s="43">
        <f t="shared" si="436"/>
        <v>728999</v>
      </c>
      <c r="AV2440" s="95">
        <f t="shared" si="439"/>
        <v>728999.16839999997</v>
      </c>
      <c r="AW2440" s="61" t="str">
        <f t="shared" si="439"/>
        <v/>
      </c>
      <c r="AX2440" s="61" t="str">
        <f t="shared" si="439"/>
        <v/>
      </c>
      <c r="AY2440" s="61" t="str">
        <f t="shared" si="439"/>
        <v/>
      </c>
      <c r="AZ2440" s="44" t="str">
        <f t="shared" si="439"/>
        <v/>
      </c>
      <c r="BA2440" s="45"/>
      <c r="BB2440" s="97">
        <v>54</v>
      </c>
      <c r="BC2440" s="98">
        <v>0</v>
      </c>
      <c r="BD2440" s="98">
        <v>0</v>
      </c>
      <c r="BE2440" s="98">
        <v>0</v>
      </c>
      <c r="BF2440" s="98">
        <v>0</v>
      </c>
      <c r="BG2440" s="99">
        <f t="shared" si="429"/>
        <v>54</v>
      </c>
      <c r="BH2440" s="52">
        <f t="shared" si="437"/>
        <v>0</v>
      </c>
      <c r="BI2440" s="53">
        <f>IFERROR(IF(ROUND(V2440/((D2440+AK2440)/2),1)&lt;0,0,ROUND(V2440/((D2440+AK2440)/2),1)),0)</f>
        <v>15.3</v>
      </c>
      <c r="BJ2440" s="55" t="str">
        <f>IF(AK2440=0,"정상",IF(AP2440="악성","악성",IF(AND(BL2440&gt;3,BI2440&lt;0.5),"악성",IF(AND(AP2440="정상",BL2440&lt;=3),"정상",IF(BI2440&gt;1,"정상","부진")))))</f>
        <v>정상</v>
      </c>
      <c r="BK2440" s="54">
        <v>46235</v>
      </c>
      <c r="BL2440" s="52">
        <f t="shared" si="438"/>
        <v>2</v>
      </c>
    </row>
    <row r="2441" spans="1:64" ht="17.100000000000001" customHeight="1">
      <c r="A2441" s="58" t="s">
        <v>5</v>
      </c>
      <c r="B2441" s="57" t="s">
        <v>387</v>
      </c>
      <c r="C2441" s="56" t="s">
        <v>388</v>
      </c>
      <c r="D2441" s="213">
        <v>117</v>
      </c>
      <c r="E2441" s="214">
        <v>9818.0558000000001</v>
      </c>
      <c r="F2441" s="215">
        <v>1148712</v>
      </c>
      <c r="G2441" s="213">
        <v>3431</v>
      </c>
      <c r="H2441" s="216">
        <v>10636.238413999999</v>
      </c>
      <c r="I2441" s="215">
        <v>36492934</v>
      </c>
      <c r="J2441" s="213">
        <v>0</v>
      </c>
      <c r="K2441" s="216">
        <v>0</v>
      </c>
      <c r="L2441" s="215">
        <v>0</v>
      </c>
      <c r="M2441" s="213">
        <v>0</v>
      </c>
      <c r="N2441" s="216">
        <v>0</v>
      </c>
      <c r="O2441" s="215">
        <v>0</v>
      </c>
      <c r="P2441" s="213">
        <v>0</v>
      </c>
      <c r="Q2441" s="216">
        <v>0</v>
      </c>
      <c r="R2441" s="215">
        <v>0</v>
      </c>
      <c r="S2441" s="213">
        <v>3431</v>
      </c>
      <c r="T2441" s="214">
        <v>10636.238413999999</v>
      </c>
      <c r="U2441" s="217">
        <v>36492934</v>
      </c>
      <c r="V2441" s="213">
        <v>3473</v>
      </c>
      <c r="W2441" s="216">
        <v>10608.811978</v>
      </c>
      <c r="X2441" s="215">
        <v>36844404</v>
      </c>
      <c r="Y2441" s="213">
        <v>0</v>
      </c>
      <c r="Z2441" s="216">
        <v>0</v>
      </c>
      <c r="AA2441" s="215">
        <v>0</v>
      </c>
      <c r="AB2441" s="213">
        <v>41</v>
      </c>
      <c r="AC2441" s="216">
        <v>10624.853658</v>
      </c>
      <c r="AD2441" s="215">
        <v>435619</v>
      </c>
      <c r="AE2441" s="213">
        <v>0</v>
      </c>
      <c r="AF2441" s="216">
        <v>0</v>
      </c>
      <c r="AG2441" s="215">
        <v>0</v>
      </c>
      <c r="AH2441" s="213">
        <v>3514</v>
      </c>
      <c r="AI2441" s="214">
        <v>10608.999146</v>
      </c>
      <c r="AJ2441" s="215">
        <v>37280023</v>
      </c>
      <c r="AK2441" s="218">
        <v>34</v>
      </c>
      <c r="AL2441" s="214">
        <v>10635.995199999999</v>
      </c>
      <c r="AM2441" s="215">
        <v>361623</v>
      </c>
      <c r="AN2441" s="229">
        <f t="shared" si="430"/>
        <v>1.319550940376022E-4</v>
      </c>
      <c r="AO2441" s="230">
        <f t="shared" si="431"/>
        <v>9.5828635851183761E-3</v>
      </c>
      <c r="AP2441" s="38" t="s">
        <v>2</v>
      </c>
      <c r="AQ2441" s="38" t="str">
        <f t="shared" si="432"/>
        <v>상품</v>
      </c>
      <c r="AR2441" s="40">
        <f t="shared" si="433"/>
        <v>0</v>
      </c>
      <c r="AS2441" s="41">
        <f t="shared" si="434"/>
        <v>0</v>
      </c>
      <c r="AT2441" s="42">
        <f t="shared" si="435"/>
        <v>361623</v>
      </c>
      <c r="AU2441" s="43">
        <f t="shared" si="436"/>
        <v>361623</v>
      </c>
      <c r="AV2441" s="95">
        <f t="shared" si="439"/>
        <v>361623.83679999999</v>
      </c>
      <c r="AW2441" s="61" t="str">
        <f t="shared" si="439"/>
        <v/>
      </c>
      <c r="AX2441" s="61" t="str">
        <f t="shared" si="439"/>
        <v/>
      </c>
      <c r="AY2441" s="61" t="str">
        <f t="shared" si="439"/>
        <v/>
      </c>
      <c r="AZ2441" s="44" t="str">
        <f t="shared" si="439"/>
        <v/>
      </c>
      <c r="BA2441" s="45"/>
      <c r="BB2441" s="97">
        <v>34</v>
      </c>
      <c r="BC2441" s="98">
        <v>0</v>
      </c>
      <c r="BD2441" s="98">
        <v>0</v>
      </c>
      <c r="BE2441" s="98">
        <v>0</v>
      </c>
      <c r="BF2441" s="98">
        <v>0</v>
      </c>
      <c r="BG2441" s="99">
        <f t="shared" si="429"/>
        <v>34</v>
      </c>
      <c r="BH2441" s="52">
        <f t="shared" si="437"/>
        <v>0</v>
      </c>
      <c r="BI2441" s="53">
        <f>IFERROR(IF(ROUND(V2441/((D2441+AK2441)/2),1)&lt;0,0,ROUND(V2441/((D2441+AK2441)/2),1)),0)</f>
        <v>46</v>
      </c>
      <c r="BJ2441" s="55" t="str">
        <f>IF(AK2441=0,"정상",IF(AP2441="악성","악성",IF(AND(BL2441&gt;3,BI2441&lt;0.5),"악성",IF(AND(AP2441="정상",BL2441&lt;=3),"정상",IF(BI2441&gt;1,"정상","부진")))))</f>
        <v>정상</v>
      </c>
      <c r="BK2441" s="54">
        <v>46235</v>
      </c>
      <c r="BL2441" s="52">
        <f t="shared" si="438"/>
        <v>2</v>
      </c>
    </row>
    <row r="2442" spans="1:64" ht="17.100000000000001" customHeight="1">
      <c r="A2442" s="58" t="s">
        <v>5</v>
      </c>
      <c r="B2442" s="57" t="s">
        <v>389</v>
      </c>
      <c r="C2442" s="56" t="s">
        <v>390</v>
      </c>
      <c r="D2442" s="213">
        <v>540</v>
      </c>
      <c r="E2442" s="214">
        <v>399.9982</v>
      </c>
      <c r="F2442" s="215">
        <v>215999</v>
      </c>
      <c r="G2442" s="213">
        <v>4200</v>
      </c>
      <c r="H2442" s="216">
        <v>400</v>
      </c>
      <c r="I2442" s="215">
        <v>1680000</v>
      </c>
      <c r="J2442" s="213">
        <v>0</v>
      </c>
      <c r="K2442" s="216">
        <v>0</v>
      </c>
      <c r="L2442" s="215">
        <v>0</v>
      </c>
      <c r="M2442" s="213">
        <v>192</v>
      </c>
      <c r="N2442" s="216">
        <v>400</v>
      </c>
      <c r="O2442" s="215">
        <v>76800</v>
      </c>
      <c r="P2442" s="213">
        <v>0</v>
      </c>
      <c r="Q2442" s="216">
        <v>0</v>
      </c>
      <c r="R2442" s="215">
        <v>0</v>
      </c>
      <c r="S2442" s="213">
        <v>4392</v>
      </c>
      <c r="T2442" s="214">
        <v>400</v>
      </c>
      <c r="U2442" s="217">
        <v>1756800</v>
      </c>
      <c r="V2442" s="213">
        <v>4442</v>
      </c>
      <c r="W2442" s="216">
        <v>399.999774</v>
      </c>
      <c r="X2442" s="215">
        <v>1776799</v>
      </c>
      <c r="Y2442" s="213">
        <v>0</v>
      </c>
      <c r="Z2442" s="216">
        <v>0</v>
      </c>
      <c r="AA2442" s="215">
        <v>0</v>
      </c>
      <c r="AB2442" s="213">
        <v>1</v>
      </c>
      <c r="AC2442" s="216">
        <v>401</v>
      </c>
      <c r="AD2442" s="215">
        <v>401</v>
      </c>
      <c r="AE2442" s="213">
        <v>0</v>
      </c>
      <c r="AF2442" s="216">
        <v>0</v>
      </c>
      <c r="AG2442" s="215">
        <v>0</v>
      </c>
      <c r="AH2442" s="213">
        <v>4443</v>
      </c>
      <c r="AI2442" s="214">
        <v>400</v>
      </c>
      <c r="AJ2442" s="215">
        <v>1777200</v>
      </c>
      <c r="AK2442" s="218">
        <v>489</v>
      </c>
      <c r="AL2442" s="214">
        <v>399.99810000000002</v>
      </c>
      <c r="AM2442" s="215">
        <v>195599</v>
      </c>
      <c r="AN2442" s="229">
        <f t="shared" si="430"/>
        <v>7.1373459206579645E-5</v>
      </c>
      <c r="AO2442" s="230">
        <f t="shared" si="431"/>
        <v>9.9148418491484189E-2</v>
      </c>
      <c r="AP2442" s="38" t="s">
        <v>2</v>
      </c>
      <c r="AQ2442" s="38" t="str">
        <f t="shared" si="432"/>
        <v>상품</v>
      </c>
      <c r="AR2442" s="40">
        <f t="shared" si="433"/>
        <v>0</v>
      </c>
      <c r="AS2442" s="41">
        <f t="shared" si="434"/>
        <v>0</v>
      </c>
      <c r="AT2442" s="42">
        <f t="shared" si="435"/>
        <v>195599</v>
      </c>
      <c r="AU2442" s="43">
        <f t="shared" si="436"/>
        <v>195599</v>
      </c>
      <c r="AV2442" s="95">
        <f t="shared" si="439"/>
        <v>195599.07090000002</v>
      </c>
      <c r="AW2442" s="61" t="str">
        <f t="shared" si="439"/>
        <v/>
      </c>
      <c r="AX2442" s="61" t="str">
        <f t="shared" si="439"/>
        <v/>
      </c>
      <c r="AY2442" s="61" t="str">
        <f t="shared" si="439"/>
        <v/>
      </c>
      <c r="AZ2442" s="44" t="str">
        <f t="shared" si="439"/>
        <v/>
      </c>
      <c r="BA2442" s="45"/>
      <c r="BB2442" s="97">
        <v>489</v>
      </c>
      <c r="BC2442" s="98">
        <v>0</v>
      </c>
      <c r="BD2442" s="98">
        <v>0</v>
      </c>
      <c r="BE2442" s="98">
        <v>0</v>
      </c>
      <c r="BF2442" s="98">
        <v>0</v>
      </c>
      <c r="BG2442" s="99">
        <f t="shared" si="429"/>
        <v>489</v>
      </c>
      <c r="BH2442" s="52">
        <f t="shared" si="437"/>
        <v>0</v>
      </c>
      <c r="BI2442" s="53">
        <f>IFERROR(IF(ROUND(V2442/((D2442+AK2442)/2),1)&lt;0,0,ROUND(V2442/((D2442+AK2442)/2),1)),0)</f>
        <v>8.6</v>
      </c>
      <c r="BJ2442" s="55" t="str">
        <f>IF(AK2442=0,"정상",IF(AP2442="악성","악성",IF(AND(BL2442&gt;3,BI2442&lt;0.5),"악성",IF(AND(AP2442="정상",BL2442&lt;=3),"정상",IF(BI2442&gt;1,"정상","부진")))))</f>
        <v>정상</v>
      </c>
      <c r="BK2442" s="54">
        <v>46174</v>
      </c>
      <c r="BL2442" s="52">
        <f t="shared" si="438"/>
        <v>4</v>
      </c>
    </row>
    <row r="2443" spans="1:64" ht="17.100000000000001" customHeight="1">
      <c r="A2443" s="58" t="s">
        <v>5</v>
      </c>
      <c r="B2443" s="57" t="s">
        <v>3556</v>
      </c>
      <c r="C2443" s="56" t="s">
        <v>3557</v>
      </c>
      <c r="D2443" s="213">
        <v>0</v>
      </c>
      <c r="E2443" s="214">
        <v>0</v>
      </c>
      <c r="F2443" s="215">
        <v>0</v>
      </c>
      <c r="G2443" s="213">
        <v>720</v>
      </c>
      <c r="H2443" s="216">
        <v>2250</v>
      </c>
      <c r="I2443" s="215">
        <v>1620000</v>
      </c>
      <c r="J2443" s="213">
        <v>0</v>
      </c>
      <c r="K2443" s="216">
        <v>0</v>
      </c>
      <c r="L2443" s="215">
        <v>0</v>
      </c>
      <c r="M2443" s="213">
        <v>0</v>
      </c>
      <c r="N2443" s="216">
        <v>0</v>
      </c>
      <c r="O2443" s="215">
        <v>0</v>
      </c>
      <c r="P2443" s="213">
        <v>0</v>
      </c>
      <c r="Q2443" s="216">
        <v>0</v>
      </c>
      <c r="R2443" s="215">
        <v>0</v>
      </c>
      <c r="S2443" s="213">
        <v>720</v>
      </c>
      <c r="T2443" s="214">
        <v>2250</v>
      </c>
      <c r="U2443" s="217">
        <v>1620000</v>
      </c>
      <c r="V2443" s="213">
        <v>720</v>
      </c>
      <c r="W2443" s="216">
        <v>2250</v>
      </c>
      <c r="X2443" s="215">
        <v>1620000</v>
      </c>
      <c r="Y2443" s="213">
        <v>0</v>
      </c>
      <c r="Z2443" s="216">
        <v>0</v>
      </c>
      <c r="AA2443" s="215">
        <v>0</v>
      </c>
      <c r="AB2443" s="213">
        <v>0</v>
      </c>
      <c r="AC2443" s="216">
        <v>0</v>
      </c>
      <c r="AD2443" s="215">
        <v>0</v>
      </c>
      <c r="AE2443" s="213">
        <v>0</v>
      </c>
      <c r="AF2443" s="216">
        <v>0</v>
      </c>
      <c r="AG2443" s="215">
        <v>0</v>
      </c>
      <c r="AH2443" s="213">
        <v>720</v>
      </c>
      <c r="AI2443" s="214">
        <v>2250</v>
      </c>
      <c r="AJ2443" s="215">
        <v>1620000</v>
      </c>
      <c r="AK2443" s="218">
        <v>0</v>
      </c>
      <c r="AL2443" s="214">
        <v>0</v>
      </c>
      <c r="AM2443" s="215">
        <v>0</v>
      </c>
      <c r="AN2443" s="229">
        <f t="shared" si="430"/>
        <v>0</v>
      </c>
      <c r="AO2443" s="230">
        <f t="shared" si="431"/>
        <v>0</v>
      </c>
      <c r="AP2443" s="38" t="s">
        <v>2</v>
      </c>
      <c r="AQ2443" s="38" t="str">
        <f t="shared" si="432"/>
        <v>상품</v>
      </c>
      <c r="AR2443" s="40">
        <f t="shared" si="433"/>
        <v>0</v>
      </c>
      <c r="AS2443" s="41">
        <f t="shared" si="434"/>
        <v>0</v>
      </c>
      <c r="AT2443" s="42">
        <f t="shared" si="435"/>
        <v>0</v>
      </c>
      <c r="AU2443" s="43">
        <f t="shared" si="436"/>
        <v>0</v>
      </c>
      <c r="AV2443" s="95" t="str">
        <f t="shared" si="439"/>
        <v/>
      </c>
      <c r="AW2443" s="61" t="str">
        <f t="shared" si="439"/>
        <v/>
      </c>
      <c r="AX2443" s="61" t="str">
        <f t="shared" si="439"/>
        <v/>
      </c>
      <c r="AY2443" s="61" t="str">
        <f t="shared" si="439"/>
        <v/>
      </c>
      <c r="AZ2443" s="44" t="str">
        <f t="shared" si="439"/>
        <v/>
      </c>
      <c r="BA2443" s="45"/>
      <c r="BB2443" s="97">
        <v>0</v>
      </c>
      <c r="BC2443" s="98">
        <v>0</v>
      </c>
      <c r="BD2443" s="98">
        <v>0</v>
      </c>
      <c r="BE2443" s="98">
        <v>0</v>
      </c>
      <c r="BF2443" s="98">
        <v>0</v>
      </c>
      <c r="BG2443" s="99">
        <f t="shared" ref="BG2443:BG2506" si="440">+SUM(BB2443:BF2443)</f>
        <v>0</v>
      </c>
      <c r="BH2443" s="52">
        <f t="shared" si="437"/>
        <v>0</v>
      </c>
      <c r="BI2443" s="53">
        <f>IFERROR(IF(ROUND(V2443/((D2443+AK2443)/2),1)&lt;0,0,ROUND(V2443/((D2443+AK2443)/2),1)),0)</f>
        <v>0</v>
      </c>
      <c r="BJ2443" s="55" t="str">
        <f>IF(AK2443=0,"정상",IF(AP2443="악성","악성",IF(AND(BL2443&gt;3,BI2443&lt;0.5),"악성",IF(AND(AP2443="정상",BL2443&lt;=3),"정상",IF(BI2443&gt;1,"정상","부진")))))</f>
        <v>정상</v>
      </c>
      <c r="BK2443" s="54">
        <v>46204</v>
      </c>
      <c r="BL2443" s="52">
        <f t="shared" si="438"/>
        <v>3</v>
      </c>
    </row>
    <row r="2444" spans="1:64" ht="17.100000000000001" customHeight="1">
      <c r="A2444" s="58" t="s">
        <v>5</v>
      </c>
      <c r="B2444" s="57" t="s">
        <v>391</v>
      </c>
      <c r="C2444" s="56" t="s">
        <v>392</v>
      </c>
      <c r="D2444" s="213">
        <v>7</v>
      </c>
      <c r="E2444" s="214">
        <v>5200</v>
      </c>
      <c r="F2444" s="215">
        <v>36400</v>
      </c>
      <c r="G2444" s="213">
        <v>0</v>
      </c>
      <c r="H2444" s="216">
        <v>0</v>
      </c>
      <c r="I2444" s="215">
        <v>0</v>
      </c>
      <c r="J2444" s="213">
        <v>0</v>
      </c>
      <c r="K2444" s="216">
        <v>0</v>
      </c>
      <c r="L2444" s="215">
        <v>0</v>
      </c>
      <c r="M2444" s="213">
        <v>0</v>
      </c>
      <c r="N2444" s="216">
        <v>0</v>
      </c>
      <c r="O2444" s="215">
        <v>0</v>
      </c>
      <c r="P2444" s="213">
        <v>0</v>
      </c>
      <c r="Q2444" s="216">
        <v>0</v>
      </c>
      <c r="R2444" s="215">
        <v>0</v>
      </c>
      <c r="S2444" s="213">
        <v>0</v>
      </c>
      <c r="T2444" s="214">
        <v>0</v>
      </c>
      <c r="U2444" s="217">
        <v>0</v>
      </c>
      <c r="V2444" s="213">
        <v>7</v>
      </c>
      <c r="W2444" s="216">
        <v>5200</v>
      </c>
      <c r="X2444" s="215">
        <v>36400</v>
      </c>
      <c r="Y2444" s="213">
        <v>0</v>
      </c>
      <c r="Z2444" s="216">
        <v>0</v>
      </c>
      <c r="AA2444" s="215">
        <v>0</v>
      </c>
      <c r="AB2444" s="213">
        <v>0</v>
      </c>
      <c r="AC2444" s="216">
        <v>0</v>
      </c>
      <c r="AD2444" s="215">
        <v>0</v>
      </c>
      <c r="AE2444" s="213">
        <v>0</v>
      </c>
      <c r="AF2444" s="216">
        <v>0</v>
      </c>
      <c r="AG2444" s="215">
        <v>0</v>
      </c>
      <c r="AH2444" s="213">
        <v>7</v>
      </c>
      <c r="AI2444" s="214">
        <v>5200</v>
      </c>
      <c r="AJ2444" s="215">
        <v>36400</v>
      </c>
      <c r="AK2444" s="218">
        <v>0</v>
      </c>
      <c r="AL2444" s="214">
        <v>0</v>
      </c>
      <c r="AM2444" s="215">
        <v>0</v>
      </c>
      <c r="AN2444" s="229">
        <f t="shared" si="430"/>
        <v>0</v>
      </c>
      <c r="AO2444" s="230">
        <f t="shared" si="431"/>
        <v>0</v>
      </c>
      <c r="AP2444" s="38" t="s">
        <v>4</v>
      </c>
      <c r="AQ2444" s="38" t="str">
        <f t="shared" si="432"/>
        <v>상품</v>
      </c>
      <c r="AR2444" s="40">
        <f t="shared" si="433"/>
        <v>0</v>
      </c>
      <c r="AS2444" s="41">
        <f t="shared" si="434"/>
        <v>0</v>
      </c>
      <c r="AT2444" s="42">
        <f t="shared" si="435"/>
        <v>0</v>
      </c>
      <c r="AU2444" s="43">
        <f t="shared" si="436"/>
        <v>0</v>
      </c>
      <c r="AV2444" s="95" t="str">
        <f t="shared" si="439"/>
        <v/>
      </c>
      <c r="AW2444" s="61" t="str">
        <f t="shared" si="439"/>
        <v/>
      </c>
      <c r="AX2444" s="61" t="str">
        <f t="shared" si="439"/>
        <v/>
      </c>
      <c r="AY2444" s="61" t="str">
        <f t="shared" si="439"/>
        <v/>
      </c>
      <c r="AZ2444" s="44" t="str">
        <f t="shared" si="439"/>
        <v/>
      </c>
      <c r="BA2444" s="45"/>
      <c r="BB2444" s="97">
        <v>0</v>
      </c>
      <c r="BC2444" s="98">
        <v>0</v>
      </c>
      <c r="BD2444" s="98">
        <v>0</v>
      </c>
      <c r="BE2444" s="98">
        <v>0</v>
      </c>
      <c r="BF2444" s="98">
        <v>0</v>
      </c>
      <c r="BG2444" s="99">
        <f t="shared" si="440"/>
        <v>0</v>
      </c>
      <c r="BH2444" s="52">
        <f t="shared" si="437"/>
        <v>0</v>
      </c>
      <c r="BI2444" s="53">
        <f>IFERROR(IF(ROUND(V2444/((D2444+AK2444)/2),1)&lt;0,0,ROUND(V2444/((D2444+AK2444)/2),1)),0)</f>
        <v>2</v>
      </c>
      <c r="BJ2444" s="55" t="str">
        <f>IF(AK2444=0,"정상",IF(AP2444="악성","악성",IF(AND(BL2444&gt;3,BI2444&lt;0.5),"악성",IF(AND(AP2444="정상",BL2444&lt;=3),"정상",IF(BI2444&gt;1,"정상","부진")))))</f>
        <v>정상</v>
      </c>
      <c r="BK2444" s="54">
        <v>45809</v>
      </c>
      <c r="BL2444" s="52">
        <f t="shared" si="438"/>
        <v>16</v>
      </c>
    </row>
    <row r="2445" spans="1:64" ht="17.100000000000001" customHeight="1">
      <c r="A2445" s="58" t="s">
        <v>5</v>
      </c>
      <c r="B2445" s="57" t="s">
        <v>393</v>
      </c>
      <c r="C2445" s="56" t="s">
        <v>394</v>
      </c>
      <c r="D2445" s="213">
        <v>13</v>
      </c>
      <c r="E2445" s="214">
        <v>4800</v>
      </c>
      <c r="F2445" s="215">
        <v>62400</v>
      </c>
      <c r="G2445" s="213">
        <v>0</v>
      </c>
      <c r="H2445" s="216">
        <v>0</v>
      </c>
      <c r="I2445" s="215">
        <v>0</v>
      </c>
      <c r="J2445" s="213">
        <v>0</v>
      </c>
      <c r="K2445" s="216">
        <v>0</v>
      </c>
      <c r="L2445" s="215">
        <v>0</v>
      </c>
      <c r="M2445" s="213">
        <v>0</v>
      </c>
      <c r="N2445" s="216">
        <v>0</v>
      </c>
      <c r="O2445" s="215">
        <v>0</v>
      </c>
      <c r="P2445" s="213">
        <v>0</v>
      </c>
      <c r="Q2445" s="216">
        <v>0</v>
      </c>
      <c r="R2445" s="215">
        <v>0</v>
      </c>
      <c r="S2445" s="213">
        <v>0</v>
      </c>
      <c r="T2445" s="214">
        <v>0</v>
      </c>
      <c r="U2445" s="217">
        <v>0</v>
      </c>
      <c r="V2445" s="213">
        <v>2</v>
      </c>
      <c r="W2445" s="216">
        <v>4800</v>
      </c>
      <c r="X2445" s="215">
        <v>9600</v>
      </c>
      <c r="Y2445" s="213">
        <v>0</v>
      </c>
      <c r="Z2445" s="216">
        <v>0</v>
      </c>
      <c r="AA2445" s="215">
        <v>0</v>
      </c>
      <c r="AB2445" s="213">
        <v>11</v>
      </c>
      <c r="AC2445" s="216">
        <v>4800</v>
      </c>
      <c r="AD2445" s="215">
        <v>52800</v>
      </c>
      <c r="AE2445" s="213">
        <v>0</v>
      </c>
      <c r="AF2445" s="216">
        <v>0</v>
      </c>
      <c r="AG2445" s="215">
        <v>0</v>
      </c>
      <c r="AH2445" s="213">
        <v>13</v>
      </c>
      <c r="AI2445" s="214">
        <v>4800</v>
      </c>
      <c r="AJ2445" s="215">
        <v>62400</v>
      </c>
      <c r="AK2445" s="218">
        <v>0</v>
      </c>
      <c r="AL2445" s="214">
        <v>0</v>
      </c>
      <c r="AM2445" s="215">
        <v>0</v>
      </c>
      <c r="AN2445" s="229">
        <f t="shared" si="430"/>
        <v>0</v>
      </c>
      <c r="AO2445" s="230">
        <f t="shared" si="431"/>
        <v>0</v>
      </c>
      <c r="AP2445" s="38" t="s">
        <v>4</v>
      </c>
      <c r="AQ2445" s="38" t="str">
        <f t="shared" si="432"/>
        <v>상품</v>
      </c>
      <c r="AR2445" s="40">
        <f t="shared" si="433"/>
        <v>0</v>
      </c>
      <c r="AS2445" s="41">
        <f t="shared" si="434"/>
        <v>0</v>
      </c>
      <c r="AT2445" s="42">
        <f t="shared" si="435"/>
        <v>0</v>
      </c>
      <c r="AU2445" s="43">
        <f t="shared" si="436"/>
        <v>0</v>
      </c>
      <c r="AV2445" s="95" t="str">
        <f t="shared" si="439"/>
        <v/>
      </c>
      <c r="AW2445" s="61" t="str">
        <f t="shared" si="439"/>
        <v/>
      </c>
      <c r="AX2445" s="61" t="str">
        <f t="shared" si="439"/>
        <v/>
      </c>
      <c r="AY2445" s="61" t="str">
        <f t="shared" si="439"/>
        <v/>
      </c>
      <c r="AZ2445" s="44" t="str">
        <f t="shared" si="439"/>
        <v/>
      </c>
      <c r="BA2445" s="45"/>
      <c r="BB2445" s="97">
        <v>0</v>
      </c>
      <c r="BC2445" s="98">
        <v>0</v>
      </c>
      <c r="BD2445" s="98">
        <v>0</v>
      </c>
      <c r="BE2445" s="98">
        <v>0</v>
      </c>
      <c r="BF2445" s="98">
        <v>0</v>
      </c>
      <c r="BG2445" s="99">
        <f t="shared" si="440"/>
        <v>0</v>
      </c>
      <c r="BH2445" s="52">
        <f t="shared" si="437"/>
        <v>0</v>
      </c>
      <c r="BI2445" s="53">
        <f>IFERROR(IF(ROUND(V2445/((D2445+AK2445)/2),1)&lt;0,0,ROUND(V2445/((D2445+AK2445)/2),1)),0)</f>
        <v>0.3</v>
      </c>
      <c r="BJ2445" s="55" t="str">
        <f>IF(AK2445=0,"정상",IF(AP2445="악성","악성",IF(AND(BL2445&gt;3,BI2445&lt;0.5),"악성",IF(AND(AP2445="정상",BL2445&lt;=3),"정상",IF(BI2445&gt;1,"정상","부진")))))</f>
        <v>정상</v>
      </c>
      <c r="BK2445" s="54">
        <v>45809</v>
      </c>
      <c r="BL2445" s="52">
        <f t="shared" si="438"/>
        <v>16</v>
      </c>
    </row>
    <row r="2446" spans="1:64" ht="17.100000000000001" customHeight="1">
      <c r="A2446" s="58" t="s">
        <v>5</v>
      </c>
      <c r="B2446" s="57" t="s">
        <v>395</v>
      </c>
      <c r="C2446" s="56" t="s">
        <v>396</v>
      </c>
      <c r="D2446" s="213">
        <v>102</v>
      </c>
      <c r="E2446" s="214">
        <v>2638.3285000000001</v>
      </c>
      <c r="F2446" s="215">
        <v>269109</v>
      </c>
      <c r="G2446" s="213">
        <v>840</v>
      </c>
      <c r="H2446" s="216">
        <v>2536.2857140000001</v>
      </c>
      <c r="I2446" s="215">
        <v>2130480</v>
      </c>
      <c r="J2446" s="213">
        <v>0</v>
      </c>
      <c r="K2446" s="216">
        <v>0</v>
      </c>
      <c r="L2446" s="215">
        <v>0</v>
      </c>
      <c r="M2446" s="213">
        <v>0</v>
      </c>
      <c r="N2446" s="216">
        <v>0</v>
      </c>
      <c r="O2446" s="215">
        <v>0</v>
      </c>
      <c r="P2446" s="213">
        <v>0</v>
      </c>
      <c r="Q2446" s="216">
        <v>0</v>
      </c>
      <c r="R2446" s="215">
        <v>0</v>
      </c>
      <c r="S2446" s="213">
        <v>840</v>
      </c>
      <c r="T2446" s="214">
        <v>2536.2857140000001</v>
      </c>
      <c r="U2446" s="217">
        <v>2130480</v>
      </c>
      <c r="V2446" s="213">
        <v>880</v>
      </c>
      <c r="W2446" s="216">
        <v>2550.4352269999999</v>
      </c>
      <c r="X2446" s="215">
        <v>2244383</v>
      </c>
      <c r="Y2446" s="213">
        <v>0</v>
      </c>
      <c r="Z2446" s="216">
        <v>0</v>
      </c>
      <c r="AA2446" s="215">
        <v>0</v>
      </c>
      <c r="AB2446" s="213">
        <v>1</v>
      </c>
      <c r="AC2446" s="216">
        <v>2687</v>
      </c>
      <c r="AD2446" s="215">
        <v>2687</v>
      </c>
      <c r="AE2446" s="213">
        <v>0</v>
      </c>
      <c r="AF2446" s="216">
        <v>0</v>
      </c>
      <c r="AG2446" s="215">
        <v>0</v>
      </c>
      <c r="AH2446" s="213">
        <v>881</v>
      </c>
      <c r="AI2446" s="214">
        <v>2550.5902380000002</v>
      </c>
      <c r="AJ2446" s="215">
        <v>2247070</v>
      </c>
      <c r="AK2446" s="218">
        <v>61</v>
      </c>
      <c r="AL2446" s="214">
        <v>2500.3253</v>
      </c>
      <c r="AM2446" s="215">
        <v>152519</v>
      </c>
      <c r="AN2446" s="229">
        <f t="shared" si="430"/>
        <v>5.5653702854965117E-5</v>
      </c>
      <c r="AO2446" s="230">
        <f t="shared" si="431"/>
        <v>6.4755838641188959E-2</v>
      </c>
      <c r="AP2446" s="38" t="s">
        <v>2</v>
      </c>
      <c r="AQ2446" s="38" t="str">
        <f t="shared" si="432"/>
        <v>상품</v>
      </c>
      <c r="AR2446" s="40">
        <f t="shared" si="433"/>
        <v>0</v>
      </c>
      <c r="AS2446" s="41">
        <f t="shared" si="434"/>
        <v>0</v>
      </c>
      <c r="AT2446" s="42">
        <f t="shared" si="435"/>
        <v>152519</v>
      </c>
      <c r="AU2446" s="43">
        <f t="shared" si="436"/>
        <v>152519</v>
      </c>
      <c r="AV2446" s="95">
        <f t="shared" si="439"/>
        <v>152519.84330000001</v>
      </c>
      <c r="AW2446" s="61" t="str">
        <f t="shared" si="439"/>
        <v/>
      </c>
      <c r="AX2446" s="61" t="str">
        <f t="shared" si="439"/>
        <v/>
      </c>
      <c r="AY2446" s="61" t="str">
        <f t="shared" si="439"/>
        <v/>
      </c>
      <c r="AZ2446" s="44" t="str">
        <f t="shared" si="439"/>
        <v/>
      </c>
      <c r="BA2446" s="45"/>
      <c r="BB2446" s="97">
        <v>61</v>
      </c>
      <c r="BC2446" s="98">
        <v>0</v>
      </c>
      <c r="BD2446" s="98">
        <v>0</v>
      </c>
      <c r="BE2446" s="98">
        <v>0</v>
      </c>
      <c r="BF2446" s="98">
        <v>0</v>
      </c>
      <c r="BG2446" s="99">
        <f t="shared" si="440"/>
        <v>61</v>
      </c>
      <c r="BH2446" s="52">
        <f t="shared" si="437"/>
        <v>0</v>
      </c>
      <c r="BI2446" s="53">
        <f>IFERROR(IF(ROUND(V2446/((D2446+AK2446)/2),1)&lt;0,0,ROUND(V2446/((D2446+AK2446)/2),1)),0)</f>
        <v>10.8</v>
      </c>
      <c r="BJ2446" s="55" t="str">
        <f>IF(AK2446=0,"정상",IF(AP2446="악성","악성",IF(AND(BL2446&gt;3,BI2446&lt;0.5),"악성",IF(AND(AP2446="정상",BL2446&lt;=3),"정상",IF(BI2446&gt;1,"정상","부진")))))</f>
        <v>정상</v>
      </c>
      <c r="BK2446" s="54">
        <v>46204</v>
      </c>
      <c r="BL2446" s="52">
        <f t="shared" si="438"/>
        <v>3</v>
      </c>
    </row>
    <row r="2447" spans="1:64" ht="17.100000000000001" customHeight="1">
      <c r="A2447" s="58" t="s">
        <v>5</v>
      </c>
      <c r="B2447" s="57" t="s">
        <v>397</v>
      </c>
      <c r="C2447" s="56" t="s">
        <v>398</v>
      </c>
      <c r="D2447" s="213">
        <v>9</v>
      </c>
      <c r="E2447" s="214">
        <v>2060.1578</v>
      </c>
      <c r="F2447" s="215">
        <v>18541</v>
      </c>
      <c r="G2447" s="213">
        <v>120</v>
      </c>
      <c r="H2447" s="216">
        <v>2050</v>
      </c>
      <c r="I2447" s="215">
        <v>246000</v>
      </c>
      <c r="J2447" s="213">
        <v>0</v>
      </c>
      <c r="K2447" s="216">
        <v>0</v>
      </c>
      <c r="L2447" s="215">
        <v>0</v>
      </c>
      <c r="M2447" s="213">
        <v>0</v>
      </c>
      <c r="N2447" s="216">
        <v>0</v>
      </c>
      <c r="O2447" s="215">
        <v>0</v>
      </c>
      <c r="P2447" s="213">
        <v>0</v>
      </c>
      <c r="Q2447" s="216">
        <v>0</v>
      </c>
      <c r="R2447" s="215">
        <v>0</v>
      </c>
      <c r="S2447" s="213">
        <v>120</v>
      </c>
      <c r="T2447" s="214">
        <v>2050</v>
      </c>
      <c r="U2447" s="217">
        <v>246000</v>
      </c>
      <c r="V2447" s="213">
        <v>128</v>
      </c>
      <c r="W2447" s="216">
        <v>2050.6328119999998</v>
      </c>
      <c r="X2447" s="215">
        <v>262481</v>
      </c>
      <c r="Y2447" s="213">
        <v>0</v>
      </c>
      <c r="Z2447" s="216">
        <v>0</v>
      </c>
      <c r="AA2447" s="215">
        <v>0</v>
      </c>
      <c r="AB2447" s="213">
        <v>1</v>
      </c>
      <c r="AC2447" s="216">
        <v>2060</v>
      </c>
      <c r="AD2447" s="215">
        <v>2060</v>
      </c>
      <c r="AE2447" s="213">
        <v>0</v>
      </c>
      <c r="AF2447" s="216">
        <v>0</v>
      </c>
      <c r="AG2447" s="215">
        <v>0</v>
      </c>
      <c r="AH2447" s="213">
        <v>129</v>
      </c>
      <c r="AI2447" s="214">
        <v>2050.705426</v>
      </c>
      <c r="AJ2447" s="215">
        <v>264541</v>
      </c>
      <c r="AK2447" s="218">
        <v>0</v>
      </c>
      <c r="AL2447" s="214">
        <v>0</v>
      </c>
      <c r="AM2447" s="215">
        <v>0</v>
      </c>
      <c r="AN2447" s="229">
        <f t="shared" si="430"/>
        <v>0</v>
      </c>
      <c r="AO2447" s="230">
        <f t="shared" si="431"/>
        <v>0</v>
      </c>
      <c r="AP2447" s="38" t="s">
        <v>2</v>
      </c>
      <c r="AQ2447" s="38" t="str">
        <f t="shared" si="432"/>
        <v>상품</v>
      </c>
      <c r="AR2447" s="40">
        <f t="shared" si="433"/>
        <v>0</v>
      </c>
      <c r="AS2447" s="41">
        <f t="shared" si="434"/>
        <v>0</v>
      </c>
      <c r="AT2447" s="42">
        <f t="shared" si="435"/>
        <v>0</v>
      </c>
      <c r="AU2447" s="43">
        <f t="shared" si="436"/>
        <v>0</v>
      </c>
      <c r="AV2447" s="95" t="str">
        <f t="shared" si="439"/>
        <v/>
      </c>
      <c r="AW2447" s="61" t="str">
        <f t="shared" si="439"/>
        <v/>
      </c>
      <c r="AX2447" s="61" t="str">
        <f t="shared" si="439"/>
        <v/>
      </c>
      <c r="AY2447" s="61" t="str">
        <f t="shared" si="439"/>
        <v/>
      </c>
      <c r="AZ2447" s="44" t="str">
        <f t="shared" si="439"/>
        <v/>
      </c>
      <c r="BA2447" s="45"/>
      <c r="BB2447" s="97">
        <v>0</v>
      </c>
      <c r="BC2447" s="98">
        <v>0</v>
      </c>
      <c r="BD2447" s="98">
        <v>0</v>
      </c>
      <c r="BE2447" s="98">
        <v>0</v>
      </c>
      <c r="BF2447" s="98">
        <v>0</v>
      </c>
      <c r="BG2447" s="99">
        <f t="shared" si="440"/>
        <v>0</v>
      </c>
      <c r="BH2447" s="52">
        <f t="shared" si="437"/>
        <v>0</v>
      </c>
      <c r="BI2447" s="53">
        <f>IFERROR(IF(ROUND(V2447/((D2447+AK2447)/2),1)&lt;0,0,ROUND(V2447/((D2447+AK2447)/2),1)),0)</f>
        <v>28.4</v>
      </c>
      <c r="BJ2447" s="55" t="str">
        <f>IF(AK2447=0,"정상",IF(AP2447="악성","악성",IF(AND(BL2447&gt;3,BI2447&lt;0.5),"악성",IF(AND(AP2447="정상",BL2447&lt;=3),"정상",IF(BI2447&gt;1,"정상","부진")))))</f>
        <v>정상</v>
      </c>
      <c r="BK2447" s="54">
        <v>45962</v>
      </c>
      <c r="BL2447" s="52">
        <f t="shared" si="438"/>
        <v>11</v>
      </c>
    </row>
    <row r="2448" spans="1:64" ht="17.100000000000001" customHeight="1">
      <c r="A2448" s="58" t="s">
        <v>5</v>
      </c>
      <c r="B2448" s="57" t="s">
        <v>399</v>
      </c>
      <c r="C2448" s="56" t="s">
        <v>400</v>
      </c>
      <c r="D2448" s="213">
        <v>0</v>
      </c>
      <c r="E2448" s="214">
        <v>0</v>
      </c>
      <c r="F2448" s="215">
        <v>0</v>
      </c>
      <c r="G2448" s="213">
        <v>125</v>
      </c>
      <c r="H2448" s="216">
        <v>9509.6</v>
      </c>
      <c r="I2448" s="215">
        <v>1188700</v>
      </c>
      <c r="J2448" s="213">
        <v>0</v>
      </c>
      <c r="K2448" s="216">
        <v>0</v>
      </c>
      <c r="L2448" s="215">
        <v>0</v>
      </c>
      <c r="M2448" s="213">
        <v>0</v>
      </c>
      <c r="N2448" s="216">
        <v>0</v>
      </c>
      <c r="O2448" s="215">
        <v>0</v>
      </c>
      <c r="P2448" s="213">
        <v>0</v>
      </c>
      <c r="Q2448" s="216">
        <v>0</v>
      </c>
      <c r="R2448" s="215">
        <v>0</v>
      </c>
      <c r="S2448" s="213">
        <v>125</v>
      </c>
      <c r="T2448" s="214">
        <v>9509.6</v>
      </c>
      <c r="U2448" s="217">
        <v>1188700</v>
      </c>
      <c r="V2448" s="213">
        <v>125</v>
      </c>
      <c r="W2448" s="216">
        <v>9509.6</v>
      </c>
      <c r="X2448" s="215">
        <v>1188700</v>
      </c>
      <c r="Y2448" s="213">
        <v>0</v>
      </c>
      <c r="Z2448" s="216">
        <v>0</v>
      </c>
      <c r="AA2448" s="215">
        <v>0</v>
      </c>
      <c r="AB2448" s="213">
        <v>0</v>
      </c>
      <c r="AC2448" s="216">
        <v>0</v>
      </c>
      <c r="AD2448" s="215">
        <v>0</v>
      </c>
      <c r="AE2448" s="213">
        <v>0</v>
      </c>
      <c r="AF2448" s="216">
        <v>0</v>
      </c>
      <c r="AG2448" s="215">
        <v>0</v>
      </c>
      <c r="AH2448" s="213">
        <v>125</v>
      </c>
      <c r="AI2448" s="214">
        <v>9509.6</v>
      </c>
      <c r="AJ2448" s="215">
        <v>1188700</v>
      </c>
      <c r="AK2448" s="218">
        <v>0</v>
      </c>
      <c r="AL2448" s="214">
        <v>0</v>
      </c>
      <c r="AM2448" s="215">
        <v>0</v>
      </c>
      <c r="AN2448" s="229">
        <f t="shared" si="430"/>
        <v>0</v>
      </c>
      <c r="AO2448" s="230">
        <f t="shared" si="431"/>
        <v>0</v>
      </c>
      <c r="AP2448" s="38" t="s">
        <v>2</v>
      </c>
      <c r="AQ2448" s="38" t="str">
        <f t="shared" si="432"/>
        <v>상품</v>
      </c>
      <c r="AR2448" s="40">
        <f t="shared" si="433"/>
        <v>0</v>
      </c>
      <c r="AS2448" s="41">
        <f t="shared" si="434"/>
        <v>0</v>
      </c>
      <c r="AT2448" s="42">
        <f t="shared" si="435"/>
        <v>0</v>
      </c>
      <c r="AU2448" s="43">
        <f t="shared" si="436"/>
        <v>0</v>
      </c>
      <c r="AV2448" s="95" t="str">
        <f t="shared" si="439"/>
        <v/>
      </c>
      <c r="AW2448" s="61" t="str">
        <f t="shared" si="439"/>
        <v/>
      </c>
      <c r="AX2448" s="61" t="str">
        <f t="shared" si="439"/>
        <v/>
      </c>
      <c r="AY2448" s="61" t="str">
        <f t="shared" si="439"/>
        <v/>
      </c>
      <c r="AZ2448" s="44" t="str">
        <f t="shared" si="439"/>
        <v/>
      </c>
      <c r="BA2448" s="45"/>
      <c r="BB2448" s="97">
        <v>0</v>
      </c>
      <c r="BC2448" s="98">
        <v>0</v>
      </c>
      <c r="BD2448" s="98">
        <v>0</v>
      </c>
      <c r="BE2448" s="98">
        <v>0</v>
      </c>
      <c r="BF2448" s="98">
        <v>0</v>
      </c>
      <c r="BG2448" s="99">
        <f t="shared" si="440"/>
        <v>0</v>
      </c>
      <c r="BH2448" s="52">
        <f t="shared" si="437"/>
        <v>0</v>
      </c>
      <c r="BI2448" s="53">
        <f>IFERROR(IF(ROUND(V2448/((D2448+AK2448)/2),1)&lt;0,0,ROUND(V2448/((D2448+AK2448)/2),1)),0)</f>
        <v>0</v>
      </c>
      <c r="BJ2448" s="55" t="str">
        <f>IF(AK2448=0,"정상",IF(AP2448="악성","악성",IF(AND(BL2448&gt;3,BI2448&lt;0.5),"악성",IF(AND(AP2448="정상",BL2448&lt;=3),"정상",IF(BI2448&gt;1,"정상","부진")))))</f>
        <v>정상</v>
      </c>
      <c r="BK2448" s="54">
        <v>46235</v>
      </c>
      <c r="BL2448" s="52">
        <f t="shared" si="438"/>
        <v>2</v>
      </c>
    </row>
    <row r="2449" spans="1:64" ht="17.100000000000001" customHeight="1">
      <c r="A2449" s="58" t="s">
        <v>5</v>
      </c>
      <c r="B2449" s="57" t="s">
        <v>401</v>
      </c>
      <c r="C2449" s="56" t="s">
        <v>402</v>
      </c>
      <c r="D2449" s="213">
        <v>0</v>
      </c>
      <c r="E2449" s="214">
        <v>0</v>
      </c>
      <c r="F2449" s="215">
        <v>0</v>
      </c>
      <c r="G2449" s="213">
        <v>36</v>
      </c>
      <c r="H2449" s="216">
        <v>3600</v>
      </c>
      <c r="I2449" s="215">
        <v>129600</v>
      </c>
      <c r="J2449" s="213">
        <v>0</v>
      </c>
      <c r="K2449" s="216">
        <v>0</v>
      </c>
      <c r="L2449" s="215">
        <v>0</v>
      </c>
      <c r="M2449" s="213">
        <v>0</v>
      </c>
      <c r="N2449" s="216">
        <v>0</v>
      </c>
      <c r="O2449" s="215">
        <v>0</v>
      </c>
      <c r="P2449" s="213">
        <v>0</v>
      </c>
      <c r="Q2449" s="216">
        <v>0</v>
      </c>
      <c r="R2449" s="215">
        <v>0</v>
      </c>
      <c r="S2449" s="213">
        <v>36</v>
      </c>
      <c r="T2449" s="214">
        <v>3600</v>
      </c>
      <c r="U2449" s="217">
        <v>129600</v>
      </c>
      <c r="V2449" s="213">
        <v>36</v>
      </c>
      <c r="W2449" s="216">
        <v>3600</v>
      </c>
      <c r="X2449" s="215">
        <v>129600</v>
      </c>
      <c r="Y2449" s="213">
        <v>0</v>
      </c>
      <c r="Z2449" s="216">
        <v>0</v>
      </c>
      <c r="AA2449" s="215">
        <v>0</v>
      </c>
      <c r="AB2449" s="213">
        <v>0</v>
      </c>
      <c r="AC2449" s="216">
        <v>0</v>
      </c>
      <c r="AD2449" s="215">
        <v>0</v>
      </c>
      <c r="AE2449" s="213">
        <v>0</v>
      </c>
      <c r="AF2449" s="216">
        <v>0</v>
      </c>
      <c r="AG2449" s="215">
        <v>0</v>
      </c>
      <c r="AH2449" s="213">
        <v>36</v>
      </c>
      <c r="AI2449" s="214">
        <v>3600</v>
      </c>
      <c r="AJ2449" s="215">
        <v>129600</v>
      </c>
      <c r="AK2449" s="218">
        <v>0</v>
      </c>
      <c r="AL2449" s="214">
        <v>0</v>
      </c>
      <c r="AM2449" s="215">
        <v>0</v>
      </c>
      <c r="AN2449" s="229">
        <f t="shared" si="430"/>
        <v>0</v>
      </c>
      <c r="AO2449" s="230">
        <f t="shared" si="431"/>
        <v>0</v>
      </c>
      <c r="AP2449" s="38" t="s">
        <v>2</v>
      </c>
      <c r="AQ2449" s="38" t="str">
        <f t="shared" si="432"/>
        <v>상품</v>
      </c>
      <c r="AR2449" s="40">
        <f t="shared" si="433"/>
        <v>0</v>
      </c>
      <c r="AS2449" s="41">
        <f t="shared" si="434"/>
        <v>0</v>
      </c>
      <c r="AT2449" s="42">
        <f t="shared" si="435"/>
        <v>0</v>
      </c>
      <c r="AU2449" s="43">
        <f t="shared" si="436"/>
        <v>0</v>
      </c>
      <c r="AV2449" s="95" t="str">
        <f t="shared" si="439"/>
        <v/>
      </c>
      <c r="AW2449" s="61" t="str">
        <f t="shared" si="439"/>
        <v/>
      </c>
      <c r="AX2449" s="61" t="str">
        <f t="shared" si="439"/>
        <v/>
      </c>
      <c r="AY2449" s="61" t="str">
        <f t="shared" si="439"/>
        <v/>
      </c>
      <c r="AZ2449" s="44" t="str">
        <f t="shared" si="439"/>
        <v/>
      </c>
      <c r="BA2449" s="45"/>
      <c r="BB2449" s="97">
        <v>0</v>
      </c>
      <c r="BC2449" s="98">
        <v>0</v>
      </c>
      <c r="BD2449" s="98">
        <v>0</v>
      </c>
      <c r="BE2449" s="98">
        <v>0</v>
      </c>
      <c r="BF2449" s="98">
        <v>0</v>
      </c>
      <c r="BG2449" s="99">
        <f t="shared" si="440"/>
        <v>0</v>
      </c>
      <c r="BH2449" s="52">
        <f t="shared" si="437"/>
        <v>0</v>
      </c>
      <c r="BI2449" s="53">
        <f>IFERROR(IF(ROUND(V2449/((D2449+AK2449)/2),1)&lt;0,0,ROUND(V2449/((D2449+AK2449)/2),1)),0)</f>
        <v>0</v>
      </c>
      <c r="BJ2449" s="55" t="str">
        <f>IF(AK2449=0,"정상",IF(AP2449="악성","악성",IF(AND(BL2449&gt;3,BI2449&lt;0.5),"악성",IF(AND(AP2449="정상",BL2449&lt;=3),"정상",IF(BI2449&gt;1,"정상","부진")))))</f>
        <v>정상</v>
      </c>
      <c r="BK2449" s="54">
        <v>45931</v>
      </c>
      <c r="BL2449" s="52">
        <f t="shared" si="438"/>
        <v>12</v>
      </c>
    </row>
    <row r="2450" spans="1:64" ht="17.100000000000001" customHeight="1">
      <c r="A2450" s="58" t="s">
        <v>5</v>
      </c>
      <c r="B2450" s="57" t="s">
        <v>403</v>
      </c>
      <c r="C2450" s="56" t="s">
        <v>404</v>
      </c>
      <c r="D2450" s="213">
        <v>96</v>
      </c>
      <c r="E2450" s="214">
        <v>8800</v>
      </c>
      <c r="F2450" s="215">
        <v>844800</v>
      </c>
      <c r="G2450" s="213">
        <v>608</v>
      </c>
      <c r="H2450" s="216">
        <v>8600</v>
      </c>
      <c r="I2450" s="215">
        <v>5228800</v>
      </c>
      <c r="J2450" s="213">
        <v>0</v>
      </c>
      <c r="K2450" s="216">
        <v>0</v>
      </c>
      <c r="L2450" s="215">
        <v>0</v>
      </c>
      <c r="M2450" s="213">
        <v>0</v>
      </c>
      <c r="N2450" s="216">
        <v>0</v>
      </c>
      <c r="O2450" s="215">
        <v>0</v>
      </c>
      <c r="P2450" s="213">
        <v>0</v>
      </c>
      <c r="Q2450" s="216">
        <v>0</v>
      </c>
      <c r="R2450" s="215">
        <v>0</v>
      </c>
      <c r="S2450" s="213">
        <v>608</v>
      </c>
      <c r="T2450" s="214">
        <v>8600</v>
      </c>
      <c r="U2450" s="217">
        <v>5228800</v>
      </c>
      <c r="V2450" s="213">
        <v>704</v>
      </c>
      <c r="W2450" s="216">
        <v>8627.2727269999996</v>
      </c>
      <c r="X2450" s="215">
        <v>6073600</v>
      </c>
      <c r="Y2450" s="213">
        <v>0</v>
      </c>
      <c r="Z2450" s="216">
        <v>0</v>
      </c>
      <c r="AA2450" s="215">
        <v>0</v>
      </c>
      <c r="AB2450" s="213">
        <v>0</v>
      </c>
      <c r="AC2450" s="216">
        <v>0</v>
      </c>
      <c r="AD2450" s="215">
        <v>0</v>
      </c>
      <c r="AE2450" s="213">
        <v>0</v>
      </c>
      <c r="AF2450" s="216">
        <v>0</v>
      </c>
      <c r="AG2450" s="215">
        <v>0</v>
      </c>
      <c r="AH2450" s="213">
        <v>704</v>
      </c>
      <c r="AI2450" s="214">
        <v>8627.2727269999996</v>
      </c>
      <c r="AJ2450" s="215">
        <v>6073600</v>
      </c>
      <c r="AK2450" s="218">
        <v>0</v>
      </c>
      <c r="AL2450" s="214">
        <v>0</v>
      </c>
      <c r="AM2450" s="215">
        <v>0</v>
      </c>
      <c r="AN2450" s="229">
        <f t="shared" si="430"/>
        <v>0</v>
      </c>
      <c r="AO2450" s="230">
        <f t="shared" si="431"/>
        <v>0</v>
      </c>
      <c r="AP2450" s="38" t="s">
        <v>2</v>
      </c>
      <c r="AQ2450" s="38" t="str">
        <f t="shared" si="432"/>
        <v>상품</v>
      </c>
      <c r="AR2450" s="40">
        <f t="shared" si="433"/>
        <v>0</v>
      </c>
      <c r="AS2450" s="41">
        <f t="shared" si="434"/>
        <v>0</v>
      </c>
      <c r="AT2450" s="42">
        <f t="shared" si="435"/>
        <v>0</v>
      </c>
      <c r="AU2450" s="43">
        <f t="shared" si="436"/>
        <v>0</v>
      </c>
      <c r="AV2450" s="95" t="str">
        <f t="shared" si="439"/>
        <v/>
      </c>
      <c r="AW2450" s="61" t="str">
        <f t="shared" si="439"/>
        <v/>
      </c>
      <c r="AX2450" s="61" t="str">
        <f t="shared" si="439"/>
        <v/>
      </c>
      <c r="AY2450" s="61" t="str">
        <f t="shared" si="439"/>
        <v/>
      </c>
      <c r="AZ2450" s="44" t="str">
        <f t="shared" si="439"/>
        <v/>
      </c>
      <c r="BA2450" s="45"/>
      <c r="BB2450" s="97">
        <v>0</v>
      </c>
      <c r="BC2450" s="98">
        <v>0</v>
      </c>
      <c r="BD2450" s="98">
        <v>0</v>
      </c>
      <c r="BE2450" s="98">
        <v>0</v>
      </c>
      <c r="BF2450" s="98">
        <v>0</v>
      </c>
      <c r="BG2450" s="99">
        <f t="shared" si="440"/>
        <v>0</v>
      </c>
      <c r="BH2450" s="52">
        <f t="shared" si="437"/>
        <v>0</v>
      </c>
      <c r="BI2450" s="53">
        <f>IFERROR(IF(ROUND(V2450/((D2450+AK2450)/2),1)&lt;0,0,ROUND(V2450/((D2450+AK2450)/2),1)),0)</f>
        <v>14.7</v>
      </c>
      <c r="BJ2450" s="55" t="str">
        <f>IF(AK2450=0,"정상",IF(AP2450="악성","악성",IF(AND(BL2450&gt;3,BI2450&lt;0.5),"악성",IF(AND(AP2450="정상",BL2450&lt;=3),"정상",IF(BI2450&gt;1,"정상","부진")))))</f>
        <v>정상</v>
      </c>
      <c r="BK2450" s="54">
        <v>46113</v>
      </c>
      <c r="BL2450" s="52">
        <f t="shared" si="438"/>
        <v>6</v>
      </c>
    </row>
    <row r="2451" spans="1:64" ht="17.100000000000001" customHeight="1">
      <c r="A2451" s="58" t="s">
        <v>5</v>
      </c>
      <c r="B2451" s="57" t="s">
        <v>405</v>
      </c>
      <c r="C2451" s="56" t="s">
        <v>406</v>
      </c>
      <c r="D2451" s="213">
        <v>28</v>
      </c>
      <c r="E2451" s="214">
        <v>23635.945899999999</v>
      </c>
      <c r="F2451" s="215">
        <v>661806</v>
      </c>
      <c r="G2451" s="213">
        <v>32</v>
      </c>
      <c r="H2451" s="216">
        <v>23636</v>
      </c>
      <c r="I2451" s="215">
        <v>756352</v>
      </c>
      <c r="J2451" s="213">
        <v>0</v>
      </c>
      <c r="K2451" s="216">
        <v>0</v>
      </c>
      <c r="L2451" s="215">
        <v>0</v>
      </c>
      <c r="M2451" s="213">
        <v>2</v>
      </c>
      <c r="N2451" s="216">
        <v>23636</v>
      </c>
      <c r="O2451" s="215">
        <v>47272</v>
      </c>
      <c r="P2451" s="213">
        <v>0</v>
      </c>
      <c r="Q2451" s="216">
        <v>0</v>
      </c>
      <c r="R2451" s="215">
        <v>0</v>
      </c>
      <c r="S2451" s="213">
        <v>34</v>
      </c>
      <c r="T2451" s="214">
        <v>23636</v>
      </c>
      <c r="U2451" s="217">
        <v>803624</v>
      </c>
      <c r="V2451" s="213">
        <v>61</v>
      </c>
      <c r="W2451" s="216">
        <v>23635.967213</v>
      </c>
      <c r="X2451" s="215">
        <v>1441794</v>
      </c>
      <c r="Y2451" s="213">
        <v>0</v>
      </c>
      <c r="Z2451" s="216">
        <v>0</v>
      </c>
      <c r="AA2451" s="215">
        <v>0</v>
      </c>
      <c r="AB2451" s="213">
        <v>1</v>
      </c>
      <c r="AC2451" s="216">
        <v>23636</v>
      </c>
      <c r="AD2451" s="215">
        <v>23636</v>
      </c>
      <c r="AE2451" s="213">
        <v>0</v>
      </c>
      <c r="AF2451" s="216">
        <v>0</v>
      </c>
      <c r="AG2451" s="215">
        <v>0</v>
      </c>
      <c r="AH2451" s="213">
        <v>62</v>
      </c>
      <c r="AI2451" s="214">
        <v>23635.967741</v>
      </c>
      <c r="AJ2451" s="215">
        <v>1465430</v>
      </c>
      <c r="AK2451" s="218">
        <v>0</v>
      </c>
      <c r="AL2451" s="214">
        <v>0</v>
      </c>
      <c r="AM2451" s="215">
        <v>0</v>
      </c>
      <c r="AN2451" s="229">
        <f t="shared" si="430"/>
        <v>0</v>
      </c>
      <c r="AO2451" s="230">
        <f t="shared" si="431"/>
        <v>0</v>
      </c>
      <c r="AP2451" s="38" t="s">
        <v>2</v>
      </c>
      <c r="AQ2451" s="38" t="str">
        <f t="shared" si="432"/>
        <v>상품</v>
      </c>
      <c r="AR2451" s="40">
        <f t="shared" si="433"/>
        <v>0</v>
      </c>
      <c r="AS2451" s="41">
        <f t="shared" si="434"/>
        <v>0</v>
      </c>
      <c r="AT2451" s="42">
        <f t="shared" si="435"/>
        <v>0</v>
      </c>
      <c r="AU2451" s="43">
        <f t="shared" si="436"/>
        <v>0</v>
      </c>
      <c r="AV2451" s="95" t="str">
        <f t="shared" si="439"/>
        <v/>
      </c>
      <c r="AW2451" s="61" t="str">
        <f t="shared" si="439"/>
        <v/>
      </c>
      <c r="AX2451" s="61" t="str">
        <f t="shared" si="439"/>
        <v/>
      </c>
      <c r="AY2451" s="61" t="str">
        <f t="shared" si="439"/>
        <v/>
      </c>
      <c r="AZ2451" s="44" t="str">
        <f t="shared" si="439"/>
        <v/>
      </c>
      <c r="BA2451" s="45"/>
      <c r="BB2451" s="97">
        <v>0</v>
      </c>
      <c r="BC2451" s="98">
        <v>0</v>
      </c>
      <c r="BD2451" s="98">
        <v>0</v>
      </c>
      <c r="BE2451" s="98">
        <v>0</v>
      </c>
      <c r="BF2451" s="98">
        <v>0</v>
      </c>
      <c r="BG2451" s="99">
        <f t="shared" si="440"/>
        <v>0</v>
      </c>
      <c r="BH2451" s="52">
        <f t="shared" si="437"/>
        <v>0</v>
      </c>
      <c r="BI2451" s="53">
        <f>IFERROR(IF(ROUND(V2451/((D2451+AK2451)/2),1)&lt;0,0,ROUND(V2451/((D2451+AK2451)/2),1)),0)</f>
        <v>4.4000000000000004</v>
      </c>
      <c r="BJ2451" s="55" t="str">
        <f>IF(AK2451=0,"정상",IF(AP2451="악성","악성",IF(AND(BL2451&gt;3,BI2451&lt;0.5),"악성",IF(AND(AP2451="정상",BL2451&lt;=3),"정상",IF(BI2451&gt;1,"정상","부진")))))</f>
        <v>정상</v>
      </c>
      <c r="BK2451" s="54">
        <v>45809</v>
      </c>
      <c r="BL2451" s="52">
        <f t="shared" si="438"/>
        <v>16</v>
      </c>
    </row>
    <row r="2452" spans="1:64" ht="17.100000000000001" customHeight="1">
      <c r="A2452" s="58" t="s">
        <v>5</v>
      </c>
      <c r="B2452" s="57" t="s">
        <v>407</v>
      </c>
      <c r="C2452" s="56" t="s">
        <v>408</v>
      </c>
      <c r="D2452" s="213">
        <v>0</v>
      </c>
      <c r="E2452" s="214">
        <v>0</v>
      </c>
      <c r="F2452" s="215">
        <v>0</v>
      </c>
      <c r="G2452" s="213">
        <v>36</v>
      </c>
      <c r="H2452" s="216">
        <v>3600</v>
      </c>
      <c r="I2452" s="215">
        <v>129600</v>
      </c>
      <c r="J2452" s="213">
        <v>0</v>
      </c>
      <c r="K2452" s="216">
        <v>0</v>
      </c>
      <c r="L2452" s="215">
        <v>0</v>
      </c>
      <c r="M2452" s="213">
        <v>0</v>
      </c>
      <c r="N2452" s="216">
        <v>0</v>
      </c>
      <c r="O2452" s="215">
        <v>0</v>
      </c>
      <c r="P2452" s="213">
        <v>0</v>
      </c>
      <c r="Q2452" s="216">
        <v>0</v>
      </c>
      <c r="R2452" s="215">
        <v>0</v>
      </c>
      <c r="S2452" s="213">
        <v>36</v>
      </c>
      <c r="T2452" s="214">
        <v>3600</v>
      </c>
      <c r="U2452" s="217">
        <v>129600</v>
      </c>
      <c r="V2452" s="213">
        <v>36</v>
      </c>
      <c r="W2452" s="216">
        <v>3600</v>
      </c>
      <c r="X2452" s="215">
        <v>129600</v>
      </c>
      <c r="Y2452" s="213">
        <v>0</v>
      </c>
      <c r="Z2452" s="216">
        <v>0</v>
      </c>
      <c r="AA2452" s="215">
        <v>0</v>
      </c>
      <c r="AB2452" s="213">
        <v>0</v>
      </c>
      <c r="AC2452" s="216">
        <v>0</v>
      </c>
      <c r="AD2452" s="215">
        <v>0</v>
      </c>
      <c r="AE2452" s="213">
        <v>0</v>
      </c>
      <c r="AF2452" s="216">
        <v>0</v>
      </c>
      <c r="AG2452" s="215">
        <v>0</v>
      </c>
      <c r="AH2452" s="213">
        <v>36</v>
      </c>
      <c r="AI2452" s="214">
        <v>3600</v>
      </c>
      <c r="AJ2452" s="215">
        <v>129600</v>
      </c>
      <c r="AK2452" s="218">
        <v>0</v>
      </c>
      <c r="AL2452" s="214">
        <v>0</v>
      </c>
      <c r="AM2452" s="215">
        <v>0</v>
      </c>
      <c r="AN2452" s="229">
        <f t="shared" si="430"/>
        <v>0</v>
      </c>
      <c r="AO2452" s="230">
        <f t="shared" si="431"/>
        <v>0</v>
      </c>
      <c r="AP2452" s="38" t="s">
        <v>2</v>
      </c>
      <c r="AQ2452" s="38" t="str">
        <f t="shared" si="432"/>
        <v>상품</v>
      </c>
      <c r="AR2452" s="40">
        <f t="shared" si="433"/>
        <v>0</v>
      </c>
      <c r="AS2452" s="41">
        <f t="shared" si="434"/>
        <v>0</v>
      </c>
      <c r="AT2452" s="42">
        <f t="shared" si="435"/>
        <v>0</v>
      </c>
      <c r="AU2452" s="43">
        <f t="shared" si="436"/>
        <v>0</v>
      </c>
      <c r="AV2452" s="95" t="str">
        <f t="shared" si="439"/>
        <v/>
      </c>
      <c r="AW2452" s="61" t="str">
        <f t="shared" si="439"/>
        <v/>
      </c>
      <c r="AX2452" s="61" t="str">
        <f t="shared" si="439"/>
        <v/>
      </c>
      <c r="AY2452" s="61" t="str">
        <f t="shared" si="439"/>
        <v/>
      </c>
      <c r="AZ2452" s="44" t="str">
        <f t="shared" si="439"/>
        <v/>
      </c>
      <c r="BA2452" s="45"/>
      <c r="BB2452" s="97">
        <v>0</v>
      </c>
      <c r="BC2452" s="98">
        <v>0</v>
      </c>
      <c r="BD2452" s="98">
        <v>0</v>
      </c>
      <c r="BE2452" s="98">
        <v>0</v>
      </c>
      <c r="BF2452" s="98">
        <v>0</v>
      </c>
      <c r="BG2452" s="99">
        <f t="shared" si="440"/>
        <v>0</v>
      </c>
      <c r="BH2452" s="52">
        <f t="shared" si="437"/>
        <v>0</v>
      </c>
      <c r="BI2452" s="53">
        <f>IFERROR(IF(ROUND(V2452/((D2452+AK2452)/2),1)&lt;0,0,ROUND(V2452/((D2452+AK2452)/2),1)),0)</f>
        <v>0</v>
      </c>
      <c r="BJ2452" s="55" t="str">
        <f>IF(AK2452=0,"정상",IF(AP2452="악성","악성",IF(AND(BL2452&gt;3,BI2452&lt;0.5),"악성",IF(AND(AP2452="정상",BL2452&lt;=3),"정상",IF(BI2452&gt;1,"정상","부진")))))</f>
        <v>정상</v>
      </c>
      <c r="BK2452" s="54">
        <v>45931</v>
      </c>
      <c r="BL2452" s="52">
        <f t="shared" si="438"/>
        <v>12</v>
      </c>
    </row>
    <row r="2453" spans="1:64" ht="17.100000000000001" customHeight="1">
      <c r="A2453" s="58" t="s">
        <v>5</v>
      </c>
      <c r="B2453" s="57" t="s">
        <v>409</v>
      </c>
      <c r="C2453" s="56" t="s">
        <v>410</v>
      </c>
      <c r="D2453" s="213">
        <v>0</v>
      </c>
      <c r="E2453" s="214">
        <v>0</v>
      </c>
      <c r="F2453" s="215">
        <v>0</v>
      </c>
      <c r="G2453" s="213">
        <v>108</v>
      </c>
      <c r="H2453" s="216">
        <v>3600</v>
      </c>
      <c r="I2453" s="215">
        <v>388800</v>
      </c>
      <c r="J2453" s="213">
        <v>0</v>
      </c>
      <c r="K2453" s="216">
        <v>0</v>
      </c>
      <c r="L2453" s="215">
        <v>0</v>
      </c>
      <c r="M2453" s="213">
        <v>0</v>
      </c>
      <c r="N2453" s="216">
        <v>0</v>
      </c>
      <c r="O2453" s="215">
        <v>0</v>
      </c>
      <c r="P2453" s="213">
        <v>0</v>
      </c>
      <c r="Q2453" s="216">
        <v>0</v>
      </c>
      <c r="R2453" s="215">
        <v>0</v>
      </c>
      <c r="S2453" s="213">
        <v>108</v>
      </c>
      <c r="T2453" s="214">
        <v>3600</v>
      </c>
      <c r="U2453" s="217">
        <v>388800</v>
      </c>
      <c r="V2453" s="213">
        <v>108</v>
      </c>
      <c r="W2453" s="216">
        <v>3600</v>
      </c>
      <c r="X2453" s="215">
        <v>388800</v>
      </c>
      <c r="Y2453" s="213">
        <v>0</v>
      </c>
      <c r="Z2453" s="216">
        <v>0</v>
      </c>
      <c r="AA2453" s="215">
        <v>0</v>
      </c>
      <c r="AB2453" s="213">
        <v>0</v>
      </c>
      <c r="AC2453" s="216">
        <v>0</v>
      </c>
      <c r="AD2453" s="215">
        <v>0</v>
      </c>
      <c r="AE2453" s="213">
        <v>0</v>
      </c>
      <c r="AF2453" s="216">
        <v>0</v>
      </c>
      <c r="AG2453" s="215">
        <v>0</v>
      </c>
      <c r="AH2453" s="213">
        <v>108</v>
      </c>
      <c r="AI2453" s="214">
        <v>3600</v>
      </c>
      <c r="AJ2453" s="215">
        <v>388800</v>
      </c>
      <c r="AK2453" s="218">
        <v>0</v>
      </c>
      <c r="AL2453" s="214">
        <v>0</v>
      </c>
      <c r="AM2453" s="215">
        <v>0</v>
      </c>
      <c r="AN2453" s="229">
        <f t="shared" si="430"/>
        <v>0</v>
      </c>
      <c r="AO2453" s="230">
        <f t="shared" si="431"/>
        <v>0</v>
      </c>
      <c r="AP2453" s="38" t="s">
        <v>2</v>
      </c>
      <c r="AQ2453" s="38" t="str">
        <f t="shared" si="432"/>
        <v>상품</v>
      </c>
      <c r="AR2453" s="40">
        <f t="shared" si="433"/>
        <v>0</v>
      </c>
      <c r="AS2453" s="41">
        <f t="shared" si="434"/>
        <v>0</v>
      </c>
      <c r="AT2453" s="42">
        <f t="shared" si="435"/>
        <v>0</v>
      </c>
      <c r="AU2453" s="43">
        <f t="shared" si="436"/>
        <v>0</v>
      </c>
      <c r="AV2453" s="95" t="str">
        <f t="shared" si="439"/>
        <v/>
      </c>
      <c r="AW2453" s="61" t="str">
        <f t="shared" si="439"/>
        <v/>
      </c>
      <c r="AX2453" s="61" t="str">
        <f t="shared" si="439"/>
        <v/>
      </c>
      <c r="AY2453" s="61" t="str">
        <f t="shared" si="439"/>
        <v/>
      </c>
      <c r="AZ2453" s="44" t="str">
        <f t="shared" si="439"/>
        <v/>
      </c>
      <c r="BA2453" s="45"/>
      <c r="BB2453" s="97">
        <v>0</v>
      </c>
      <c r="BC2453" s="98">
        <v>0</v>
      </c>
      <c r="BD2453" s="98">
        <v>0</v>
      </c>
      <c r="BE2453" s="98">
        <v>0</v>
      </c>
      <c r="BF2453" s="98">
        <v>0</v>
      </c>
      <c r="BG2453" s="99">
        <f t="shared" si="440"/>
        <v>0</v>
      </c>
      <c r="BH2453" s="52">
        <f t="shared" si="437"/>
        <v>0</v>
      </c>
      <c r="BI2453" s="53">
        <f>IFERROR(IF(ROUND(V2453/((D2453+AK2453)/2),1)&lt;0,0,ROUND(V2453/((D2453+AK2453)/2),1)),0)</f>
        <v>0</v>
      </c>
      <c r="BJ2453" s="55" t="str">
        <f>IF(AK2453=0,"정상",IF(AP2453="악성","악성",IF(AND(BL2453&gt;3,BI2453&lt;0.5),"악성",IF(AND(AP2453="정상",BL2453&lt;=3),"정상",IF(BI2453&gt;1,"정상","부진")))))</f>
        <v>정상</v>
      </c>
      <c r="BK2453" s="54">
        <v>45931</v>
      </c>
      <c r="BL2453" s="52">
        <f t="shared" si="438"/>
        <v>12</v>
      </c>
    </row>
    <row r="2454" spans="1:64" ht="17.100000000000001" customHeight="1">
      <c r="A2454" s="58" t="s">
        <v>5</v>
      </c>
      <c r="B2454" s="57" t="s">
        <v>411</v>
      </c>
      <c r="C2454" s="56" t="s">
        <v>412</v>
      </c>
      <c r="D2454" s="213">
        <v>11</v>
      </c>
      <c r="E2454" s="214">
        <v>3178.0769</v>
      </c>
      <c r="F2454" s="215">
        <v>34958</v>
      </c>
      <c r="G2454" s="213">
        <v>36</v>
      </c>
      <c r="H2454" s="216">
        <v>3600</v>
      </c>
      <c r="I2454" s="215">
        <v>129600</v>
      </c>
      <c r="J2454" s="213">
        <v>0</v>
      </c>
      <c r="K2454" s="216">
        <v>0</v>
      </c>
      <c r="L2454" s="215">
        <v>0</v>
      </c>
      <c r="M2454" s="213">
        <v>0</v>
      </c>
      <c r="N2454" s="216">
        <v>0</v>
      </c>
      <c r="O2454" s="215">
        <v>0</v>
      </c>
      <c r="P2454" s="213">
        <v>0</v>
      </c>
      <c r="Q2454" s="216">
        <v>0</v>
      </c>
      <c r="R2454" s="215">
        <v>0</v>
      </c>
      <c r="S2454" s="213">
        <v>36</v>
      </c>
      <c r="T2454" s="214">
        <v>3600</v>
      </c>
      <c r="U2454" s="217">
        <v>129600</v>
      </c>
      <c r="V2454" s="213">
        <v>47</v>
      </c>
      <c r="W2454" s="216">
        <v>3501.234042</v>
      </c>
      <c r="X2454" s="215">
        <v>164558</v>
      </c>
      <c r="Y2454" s="213">
        <v>0</v>
      </c>
      <c r="Z2454" s="216">
        <v>0</v>
      </c>
      <c r="AA2454" s="215">
        <v>0</v>
      </c>
      <c r="AB2454" s="213">
        <v>0</v>
      </c>
      <c r="AC2454" s="216">
        <v>0</v>
      </c>
      <c r="AD2454" s="215">
        <v>0</v>
      </c>
      <c r="AE2454" s="213">
        <v>0</v>
      </c>
      <c r="AF2454" s="216">
        <v>0</v>
      </c>
      <c r="AG2454" s="215">
        <v>0</v>
      </c>
      <c r="AH2454" s="213">
        <v>47</v>
      </c>
      <c r="AI2454" s="214">
        <v>3501.234042</v>
      </c>
      <c r="AJ2454" s="215">
        <v>164558</v>
      </c>
      <c r="AK2454" s="218">
        <v>0</v>
      </c>
      <c r="AL2454" s="214">
        <v>0</v>
      </c>
      <c r="AM2454" s="215">
        <v>0</v>
      </c>
      <c r="AN2454" s="229">
        <f t="shared" si="430"/>
        <v>0</v>
      </c>
      <c r="AO2454" s="230">
        <f t="shared" si="431"/>
        <v>0</v>
      </c>
      <c r="AP2454" s="38" t="s">
        <v>2</v>
      </c>
      <c r="AQ2454" s="38" t="str">
        <f t="shared" si="432"/>
        <v>상품</v>
      </c>
      <c r="AR2454" s="40">
        <f t="shared" si="433"/>
        <v>0</v>
      </c>
      <c r="AS2454" s="41">
        <f t="shared" si="434"/>
        <v>0</v>
      </c>
      <c r="AT2454" s="42">
        <f t="shared" si="435"/>
        <v>0</v>
      </c>
      <c r="AU2454" s="43">
        <f t="shared" si="436"/>
        <v>0</v>
      </c>
      <c r="AV2454" s="95" t="str">
        <f t="shared" si="439"/>
        <v/>
      </c>
      <c r="AW2454" s="61" t="str">
        <f t="shared" si="439"/>
        <v/>
      </c>
      <c r="AX2454" s="61" t="str">
        <f t="shared" si="439"/>
        <v/>
      </c>
      <c r="AY2454" s="61" t="str">
        <f t="shared" si="439"/>
        <v/>
      </c>
      <c r="AZ2454" s="44" t="str">
        <f t="shared" si="439"/>
        <v/>
      </c>
      <c r="BA2454" s="45"/>
      <c r="BB2454" s="97">
        <v>0</v>
      </c>
      <c r="BC2454" s="98">
        <v>0</v>
      </c>
      <c r="BD2454" s="98">
        <v>0</v>
      </c>
      <c r="BE2454" s="98">
        <v>0</v>
      </c>
      <c r="BF2454" s="98">
        <v>0</v>
      </c>
      <c r="BG2454" s="99">
        <f t="shared" si="440"/>
        <v>0</v>
      </c>
      <c r="BH2454" s="52">
        <f t="shared" si="437"/>
        <v>0</v>
      </c>
      <c r="BI2454" s="53">
        <f>IFERROR(IF(ROUND(V2454/((D2454+AK2454)/2),1)&lt;0,0,ROUND(V2454/((D2454+AK2454)/2),1)),0)</f>
        <v>8.5</v>
      </c>
      <c r="BJ2454" s="55" t="str">
        <f>IF(AK2454=0,"정상",IF(AP2454="악성","악성",IF(AND(BL2454&gt;3,BI2454&lt;0.5),"악성",IF(AND(AP2454="정상",BL2454&lt;=3),"정상",IF(BI2454&gt;1,"정상","부진")))))</f>
        <v>정상</v>
      </c>
      <c r="BK2454" s="54">
        <v>45931</v>
      </c>
      <c r="BL2454" s="52">
        <f t="shared" si="438"/>
        <v>12</v>
      </c>
    </row>
    <row r="2455" spans="1:64" ht="17.100000000000001" customHeight="1">
      <c r="A2455" s="58" t="s">
        <v>5</v>
      </c>
      <c r="B2455" s="57" t="s">
        <v>413</v>
      </c>
      <c r="C2455" s="56" t="s">
        <v>414</v>
      </c>
      <c r="D2455" s="213">
        <v>4</v>
      </c>
      <c r="E2455" s="214">
        <v>3218</v>
      </c>
      <c r="F2455" s="215">
        <v>12872</v>
      </c>
      <c r="G2455" s="213">
        <v>36</v>
      </c>
      <c r="H2455" s="216">
        <v>3600</v>
      </c>
      <c r="I2455" s="215">
        <v>129600</v>
      </c>
      <c r="J2455" s="213">
        <v>0</v>
      </c>
      <c r="K2455" s="216">
        <v>0</v>
      </c>
      <c r="L2455" s="215">
        <v>0</v>
      </c>
      <c r="M2455" s="213">
        <v>0</v>
      </c>
      <c r="N2455" s="216">
        <v>0</v>
      </c>
      <c r="O2455" s="215">
        <v>0</v>
      </c>
      <c r="P2455" s="213">
        <v>0</v>
      </c>
      <c r="Q2455" s="216">
        <v>0</v>
      </c>
      <c r="R2455" s="215">
        <v>0</v>
      </c>
      <c r="S2455" s="213">
        <v>36</v>
      </c>
      <c r="T2455" s="214">
        <v>3600</v>
      </c>
      <c r="U2455" s="217">
        <v>129600</v>
      </c>
      <c r="V2455" s="213">
        <v>40</v>
      </c>
      <c r="W2455" s="216">
        <v>3561.8</v>
      </c>
      <c r="X2455" s="215">
        <v>142472</v>
      </c>
      <c r="Y2455" s="213">
        <v>0</v>
      </c>
      <c r="Z2455" s="216">
        <v>0</v>
      </c>
      <c r="AA2455" s="215">
        <v>0</v>
      </c>
      <c r="AB2455" s="213">
        <v>0</v>
      </c>
      <c r="AC2455" s="216">
        <v>0</v>
      </c>
      <c r="AD2455" s="215">
        <v>0</v>
      </c>
      <c r="AE2455" s="213">
        <v>0</v>
      </c>
      <c r="AF2455" s="216">
        <v>0</v>
      </c>
      <c r="AG2455" s="215">
        <v>0</v>
      </c>
      <c r="AH2455" s="213">
        <v>40</v>
      </c>
      <c r="AI2455" s="214">
        <v>3561.8</v>
      </c>
      <c r="AJ2455" s="215">
        <v>142472</v>
      </c>
      <c r="AK2455" s="218">
        <v>0</v>
      </c>
      <c r="AL2455" s="214">
        <v>0</v>
      </c>
      <c r="AM2455" s="215">
        <v>0</v>
      </c>
      <c r="AN2455" s="229">
        <f t="shared" si="430"/>
        <v>0</v>
      </c>
      <c r="AO2455" s="230">
        <f t="shared" si="431"/>
        <v>0</v>
      </c>
      <c r="AP2455" s="38" t="s">
        <v>2</v>
      </c>
      <c r="AQ2455" s="38" t="str">
        <f t="shared" si="432"/>
        <v>상품</v>
      </c>
      <c r="AR2455" s="40">
        <f t="shared" si="433"/>
        <v>0</v>
      </c>
      <c r="AS2455" s="41">
        <f t="shared" si="434"/>
        <v>0</v>
      </c>
      <c r="AT2455" s="42">
        <f t="shared" si="435"/>
        <v>0</v>
      </c>
      <c r="AU2455" s="43">
        <f t="shared" si="436"/>
        <v>0</v>
      </c>
      <c r="AV2455" s="95" t="str">
        <f t="shared" si="439"/>
        <v/>
      </c>
      <c r="AW2455" s="61" t="str">
        <f t="shared" si="439"/>
        <v/>
      </c>
      <c r="AX2455" s="61" t="str">
        <f t="shared" si="439"/>
        <v/>
      </c>
      <c r="AY2455" s="61" t="str">
        <f t="shared" si="439"/>
        <v/>
      </c>
      <c r="AZ2455" s="44" t="str">
        <f t="shared" si="439"/>
        <v/>
      </c>
      <c r="BA2455" s="45"/>
      <c r="BB2455" s="97">
        <v>0</v>
      </c>
      <c r="BC2455" s="98">
        <v>0</v>
      </c>
      <c r="BD2455" s="98">
        <v>0</v>
      </c>
      <c r="BE2455" s="98">
        <v>0</v>
      </c>
      <c r="BF2455" s="98">
        <v>0</v>
      </c>
      <c r="BG2455" s="99">
        <f t="shared" si="440"/>
        <v>0</v>
      </c>
      <c r="BH2455" s="52">
        <f t="shared" si="437"/>
        <v>0</v>
      </c>
      <c r="BI2455" s="53">
        <f>IFERROR(IF(ROUND(V2455/((D2455+AK2455)/2),1)&lt;0,0,ROUND(V2455/((D2455+AK2455)/2),1)),0)</f>
        <v>20</v>
      </c>
      <c r="BJ2455" s="55" t="str">
        <f>IF(AK2455=0,"정상",IF(AP2455="악성","악성",IF(AND(BL2455&gt;3,BI2455&lt;0.5),"악성",IF(AND(AP2455="정상",BL2455&lt;=3),"정상",IF(BI2455&gt;1,"정상","부진")))))</f>
        <v>정상</v>
      </c>
      <c r="BK2455" s="54">
        <v>45931</v>
      </c>
      <c r="BL2455" s="52">
        <f t="shared" si="438"/>
        <v>12</v>
      </c>
    </row>
    <row r="2456" spans="1:64" ht="17.100000000000001" customHeight="1">
      <c r="A2456" s="58" t="s">
        <v>5</v>
      </c>
      <c r="B2456" s="57" t="s">
        <v>415</v>
      </c>
      <c r="C2456" s="56" t="s">
        <v>416</v>
      </c>
      <c r="D2456" s="213">
        <v>5</v>
      </c>
      <c r="E2456" s="214">
        <v>3227.4285</v>
      </c>
      <c r="F2456" s="215">
        <v>16137</v>
      </c>
      <c r="G2456" s="213">
        <v>36</v>
      </c>
      <c r="H2456" s="216">
        <v>3600</v>
      </c>
      <c r="I2456" s="215">
        <v>129600</v>
      </c>
      <c r="J2456" s="213">
        <v>0</v>
      </c>
      <c r="K2456" s="216">
        <v>0</v>
      </c>
      <c r="L2456" s="215">
        <v>0</v>
      </c>
      <c r="M2456" s="213">
        <v>0</v>
      </c>
      <c r="N2456" s="216">
        <v>0</v>
      </c>
      <c r="O2456" s="215">
        <v>0</v>
      </c>
      <c r="P2456" s="213">
        <v>0</v>
      </c>
      <c r="Q2456" s="216">
        <v>0</v>
      </c>
      <c r="R2456" s="215">
        <v>0</v>
      </c>
      <c r="S2456" s="213">
        <v>36</v>
      </c>
      <c r="T2456" s="214">
        <v>3600</v>
      </c>
      <c r="U2456" s="217">
        <v>129600</v>
      </c>
      <c r="V2456" s="213">
        <v>41</v>
      </c>
      <c r="W2456" s="216">
        <v>3554.5609749999999</v>
      </c>
      <c r="X2456" s="215">
        <v>145737</v>
      </c>
      <c r="Y2456" s="213">
        <v>0</v>
      </c>
      <c r="Z2456" s="216">
        <v>0</v>
      </c>
      <c r="AA2456" s="215">
        <v>0</v>
      </c>
      <c r="AB2456" s="213">
        <v>0</v>
      </c>
      <c r="AC2456" s="216">
        <v>0</v>
      </c>
      <c r="AD2456" s="215">
        <v>0</v>
      </c>
      <c r="AE2456" s="213">
        <v>0</v>
      </c>
      <c r="AF2456" s="216">
        <v>0</v>
      </c>
      <c r="AG2456" s="215">
        <v>0</v>
      </c>
      <c r="AH2456" s="213">
        <v>41</v>
      </c>
      <c r="AI2456" s="214">
        <v>3554.5609749999999</v>
      </c>
      <c r="AJ2456" s="215">
        <v>145737</v>
      </c>
      <c r="AK2456" s="218">
        <v>0</v>
      </c>
      <c r="AL2456" s="214">
        <v>0</v>
      </c>
      <c r="AM2456" s="215">
        <v>0</v>
      </c>
      <c r="AN2456" s="229">
        <f t="shared" si="430"/>
        <v>0</v>
      </c>
      <c r="AO2456" s="230">
        <f t="shared" si="431"/>
        <v>0</v>
      </c>
      <c r="AP2456" s="38" t="s">
        <v>2</v>
      </c>
      <c r="AQ2456" s="38" t="str">
        <f t="shared" si="432"/>
        <v>상품</v>
      </c>
      <c r="AR2456" s="40">
        <f t="shared" si="433"/>
        <v>0</v>
      </c>
      <c r="AS2456" s="41">
        <f t="shared" si="434"/>
        <v>0</v>
      </c>
      <c r="AT2456" s="42">
        <f t="shared" si="435"/>
        <v>0</v>
      </c>
      <c r="AU2456" s="43">
        <f t="shared" si="436"/>
        <v>0</v>
      </c>
      <c r="AV2456" s="95" t="str">
        <f t="shared" si="439"/>
        <v/>
      </c>
      <c r="AW2456" s="61" t="str">
        <f t="shared" si="439"/>
        <v/>
      </c>
      <c r="AX2456" s="61" t="str">
        <f t="shared" si="439"/>
        <v/>
      </c>
      <c r="AY2456" s="61" t="str">
        <f t="shared" si="439"/>
        <v/>
      </c>
      <c r="AZ2456" s="44" t="str">
        <f t="shared" si="439"/>
        <v/>
      </c>
      <c r="BA2456" s="45"/>
      <c r="BB2456" s="97">
        <v>0</v>
      </c>
      <c r="BC2456" s="98">
        <v>0</v>
      </c>
      <c r="BD2456" s="98">
        <v>0</v>
      </c>
      <c r="BE2456" s="98">
        <v>0</v>
      </c>
      <c r="BF2456" s="98">
        <v>0</v>
      </c>
      <c r="BG2456" s="99">
        <f t="shared" si="440"/>
        <v>0</v>
      </c>
      <c r="BH2456" s="52">
        <f t="shared" si="437"/>
        <v>0</v>
      </c>
      <c r="BI2456" s="53">
        <f>IFERROR(IF(ROUND(V2456/((D2456+AK2456)/2),1)&lt;0,0,ROUND(V2456/((D2456+AK2456)/2),1)),0)</f>
        <v>16.399999999999999</v>
      </c>
      <c r="BJ2456" s="55" t="str">
        <f>IF(AK2456=0,"정상",IF(AP2456="악성","악성",IF(AND(BL2456&gt;3,BI2456&lt;0.5),"악성",IF(AND(AP2456="정상",BL2456&lt;=3),"정상",IF(BI2456&gt;1,"정상","부진")))))</f>
        <v>정상</v>
      </c>
      <c r="BK2456" s="54">
        <v>45931</v>
      </c>
      <c r="BL2456" s="52">
        <f t="shared" si="438"/>
        <v>12</v>
      </c>
    </row>
    <row r="2457" spans="1:64" ht="17.100000000000001" customHeight="1">
      <c r="A2457" s="58" t="s">
        <v>5</v>
      </c>
      <c r="B2457" s="57" t="s">
        <v>417</v>
      </c>
      <c r="C2457" s="56" t="s">
        <v>418</v>
      </c>
      <c r="D2457" s="213">
        <v>120</v>
      </c>
      <c r="E2457" s="214">
        <v>11000</v>
      </c>
      <c r="F2457" s="215">
        <v>1320000</v>
      </c>
      <c r="G2457" s="213">
        <v>60</v>
      </c>
      <c r="H2457" s="216">
        <v>10023</v>
      </c>
      <c r="I2457" s="215">
        <v>601380</v>
      </c>
      <c r="J2457" s="213">
        <v>0</v>
      </c>
      <c r="K2457" s="216">
        <v>0</v>
      </c>
      <c r="L2457" s="215">
        <v>0</v>
      </c>
      <c r="M2457" s="213">
        <v>0</v>
      </c>
      <c r="N2457" s="216">
        <v>0</v>
      </c>
      <c r="O2457" s="215">
        <v>0</v>
      </c>
      <c r="P2457" s="213">
        <v>0</v>
      </c>
      <c r="Q2457" s="216">
        <v>0</v>
      </c>
      <c r="R2457" s="215">
        <v>0</v>
      </c>
      <c r="S2457" s="213">
        <v>60</v>
      </c>
      <c r="T2457" s="214">
        <v>10023</v>
      </c>
      <c r="U2457" s="217">
        <v>601380</v>
      </c>
      <c r="V2457" s="213">
        <v>180</v>
      </c>
      <c r="W2457" s="216">
        <v>10674.333333</v>
      </c>
      <c r="X2457" s="215">
        <v>1921380</v>
      </c>
      <c r="Y2457" s="213">
        <v>0</v>
      </c>
      <c r="Z2457" s="216">
        <v>0</v>
      </c>
      <c r="AA2457" s="215">
        <v>0</v>
      </c>
      <c r="AB2457" s="213">
        <v>0</v>
      </c>
      <c r="AC2457" s="216">
        <v>0</v>
      </c>
      <c r="AD2457" s="215">
        <v>0</v>
      </c>
      <c r="AE2457" s="213">
        <v>0</v>
      </c>
      <c r="AF2457" s="216">
        <v>0</v>
      </c>
      <c r="AG2457" s="215">
        <v>0</v>
      </c>
      <c r="AH2457" s="213">
        <v>180</v>
      </c>
      <c r="AI2457" s="214">
        <v>10674.333333</v>
      </c>
      <c r="AJ2457" s="215">
        <v>1921380</v>
      </c>
      <c r="AK2457" s="218">
        <v>0</v>
      </c>
      <c r="AL2457" s="214">
        <v>0</v>
      </c>
      <c r="AM2457" s="215">
        <v>0</v>
      </c>
      <c r="AN2457" s="229">
        <f t="shared" si="430"/>
        <v>0</v>
      </c>
      <c r="AO2457" s="230">
        <f t="shared" si="431"/>
        <v>0</v>
      </c>
      <c r="AP2457" s="38" t="s">
        <v>2</v>
      </c>
      <c r="AQ2457" s="38" t="str">
        <f t="shared" si="432"/>
        <v>상품</v>
      </c>
      <c r="AR2457" s="40">
        <f t="shared" si="433"/>
        <v>0</v>
      </c>
      <c r="AS2457" s="41">
        <f t="shared" si="434"/>
        <v>0</v>
      </c>
      <c r="AT2457" s="42">
        <f t="shared" si="435"/>
        <v>0</v>
      </c>
      <c r="AU2457" s="43">
        <f t="shared" si="436"/>
        <v>0</v>
      </c>
      <c r="AV2457" s="95" t="str">
        <f t="shared" si="439"/>
        <v/>
      </c>
      <c r="AW2457" s="61" t="str">
        <f t="shared" si="439"/>
        <v/>
      </c>
      <c r="AX2457" s="61" t="str">
        <f t="shared" si="439"/>
        <v/>
      </c>
      <c r="AY2457" s="61" t="str">
        <f t="shared" si="439"/>
        <v/>
      </c>
      <c r="AZ2457" s="44" t="str">
        <f t="shared" si="439"/>
        <v/>
      </c>
      <c r="BA2457" s="45"/>
      <c r="BB2457" s="97">
        <v>0</v>
      </c>
      <c r="BC2457" s="98">
        <v>0</v>
      </c>
      <c r="BD2457" s="98">
        <v>0</v>
      </c>
      <c r="BE2457" s="98">
        <v>0</v>
      </c>
      <c r="BF2457" s="98">
        <v>0</v>
      </c>
      <c r="BG2457" s="99">
        <f t="shared" si="440"/>
        <v>0</v>
      </c>
      <c r="BH2457" s="52">
        <f t="shared" si="437"/>
        <v>0</v>
      </c>
      <c r="BI2457" s="53">
        <f>IFERROR(IF(ROUND(V2457/((D2457+AK2457)/2),1)&lt;0,0,ROUND(V2457/((D2457+AK2457)/2),1)),0)</f>
        <v>3</v>
      </c>
      <c r="BJ2457" s="55" t="str">
        <f>IF(AK2457=0,"정상",IF(AP2457="악성","악성",IF(AND(BL2457&gt;3,BI2457&lt;0.5),"악성",IF(AND(AP2457="정상",BL2457&lt;=3),"정상",IF(BI2457&gt;1,"정상","부진")))))</f>
        <v>정상</v>
      </c>
      <c r="BK2457" s="54">
        <v>46235</v>
      </c>
      <c r="BL2457" s="52">
        <f t="shared" si="438"/>
        <v>2</v>
      </c>
    </row>
    <row r="2458" spans="1:64" ht="17.100000000000001" customHeight="1">
      <c r="A2458" s="58" t="s">
        <v>5</v>
      </c>
      <c r="B2458" s="57" t="s">
        <v>419</v>
      </c>
      <c r="C2458" s="56" t="s">
        <v>420</v>
      </c>
      <c r="D2458" s="213">
        <v>48</v>
      </c>
      <c r="E2458" s="214">
        <v>5500</v>
      </c>
      <c r="F2458" s="215">
        <v>264000</v>
      </c>
      <c r="G2458" s="213">
        <v>144</v>
      </c>
      <c r="H2458" s="216">
        <v>5281.6666660000001</v>
      </c>
      <c r="I2458" s="215">
        <v>760560</v>
      </c>
      <c r="J2458" s="213">
        <v>0</v>
      </c>
      <c r="K2458" s="216">
        <v>0</v>
      </c>
      <c r="L2458" s="215">
        <v>0</v>
      </c>
      <c r="M2458" s="213">
        <v>0</v>
      </c>
      <c r="N2458" s="216">
        <v>0</v>
      </c>
      <c r="O2458" s="215">
        <v>0</v>
      </c>
      <c r="P2458" s="213">
        <v>0</v>
      </c>
      <c r="Q2458" s="216">
        <v>0</v>
      </c>
      <c r="R2458" s="215">
        <v>0</v>
      </c>
      <c r="S2458" s="213">
        <v>144</v>
      </c>
      <c r="T2458" s="214">
        <v>5281.6666660000001</v>
      </c>
      <c r="U2458" s="217">
        <v>760560</v>
      </c>
      <c r="V2458" s="213">
        <v>192</v>
      </c>
      <c r="W2458" s="216">
        <v>5336.25</v>
      </c>
      <c r="X2458" s="215">
        <v>1024560</v>
      </c>
      <c r="Y2458" s="213">
        <v>0</v>
      </c>
      <c r="Z2458" s="216">
        <v>0</v>
      </c>
      <c r="AA2458" s="215">
        <v>0</v>
      </c>
      <c r="AB2458" s="213">
        <v>0</v>
      </c>
      <c r="AC2458" s="216">
        <v>0</v>
      </c>
      <c r="AD2458" s="215">
        <v>0</v>
      </c>
      <c r="AE2458" s="213">
        <v>0</v>
      </c>
      <c r="AF2458" s="216">
        <v>0</v>
      </c>
      <c r="AG2458" s="215">
        <v>0</v>
      </c>
      <c r="AH2458" s="213">
        <v>192</v>
      </c>
      <c r="AI2458" s="214">
        <v>5336.25</v>
      </c>
      <c r="AJ2458" s="215">
        <v>1024560</v>
      </c>
      <c r="AK2458" s="218">
        <v>0</v>
      </c>
      <c r="AL2458" s="214">
        <v>0</v>
      </c>
      <c r="AM2458" s="215">
        <v>0</v>
      </c>
      <c r="AN2458" s="229">
        <f t="shared" si="430"/>
        <v>0</v>
      </c>
      <c r="AO2458" s="230">
        <f t="shared" si="431"/>
        <v>0</v>
      </c>
      <c r="AP2458" s="38" t="s">
        <v>2</v>
      </c>
      <c r="AQ2458" s="38" t="str">
        <f t="shared" si="432"/>
        <v>상품</v>
      </c>
      <c r="AR2458" s="40">
        <f t="shared" si="433"/>
        <v>0</v>
      </c>
      <c r="AS2458" s="41">
        <f t="shared" si="434"/>
        <v>0</v>
      </c>
      <c r="AT2458" s="42">
        <f t="shared" si="435"/>
        <v>0</v>
      </c>
      <c r="AU2458" s="43">
        <f t="shared" si="436"/>
        <v>0</v>
      </c>
      <c r="AV2458" s="95" t="str">
        <f t="shared" si="439"/>
        <v/>
      </c>
      <c r="AW2458" s="61" t="str">
        <f t="shared" si="439"/>
        <v/>
      </c>
      <c r="AX2458" s="61" t="str">
        <f t="shared" si="439"/>
        <v/>
      </c>
      <c r="AY2458" s="61" t="str">
        <f t="shared" si="439"/>
        <v/>
      </c>
      <c r="AZ2458" s="44" t="str">
        <f t="shared" si="439"/>
        <v/>
      </c>
      <c r="BA2458" s="45"/>
      <c r="BB2458" s="97">
        <v>0</v>
      </c>
      <c r="BC2458" s="98">
        <v>0</v>
      </c>
      <c r="BD2458" s="98">
        <v>0</v>
      </c>
      <c r="BE2458" s="98">
        <v>0</v>
      </c>
      <c r="BF2458" s="98">
        <v>0</v>
      </c>
      <c r="BG2458" s="99">
        <f t="shared" si="440"/>
        <v>0</v>
      </c>
      <c r="BH2458" s="52">
        <f t="shared" si="437"/>
        <v>0</v>
      </c>
      <c r="BI2458" s="53">
        <f>IFERROR(IF(ROUND(V2458/((D2458+AK2458)/2),1)&lt;0,0,ROUND(V2458/((D2458+AK2458)/2),1)),0)</f>
        <v>8</v>
      </c>
      <c r="BJ2458" s="55" t="str">
        <f>IF(AK2458=0,"정상",IF(AP2458="악성","악성",IF(AND(BL2458&gt;3,BI2458&lt;0.5),"악성",IF(AND(AP2458="정상",BL2458&lt;=3),"정상",IF(BI2458&gt;1,"정상","부진")))))</f>
        <v>정상</v>
      </c>
      <c r="BK2458" s="54">
        <v>46113</v>
      </c>
      <c r="BL2458" s="52">
        <f t="shared" si="438"/>
        <v>6</v>
      </c>
    </row>
    <row r="2459" spans="1:64" ht="17.100000000000001" customHeight="1">
      <c r="A2459" s="58" t="s">
        <v>5</v>
      </c>
      <c r="B2459" s="57" t="s">
        <v>421</v>
      </c>
      <c r="C2459" s="56" t="s">
        <v>422</v>
      </c>
      <c r="D2459" s="213">
        <v>48</v>
      </c>
      <c r="E2459" s="214">
        <v>5500</v>
      </c>
      <c r="F2459" s="215">
        <v>264000</v>
      </c>
      <c r="G2459" s="213">
        <v>0</v>
      </c>
      <c r="H2459" s="216">
        <v>0</v>
      </c>
      <c r="I2459" s="215">
        <v>0</v>
      </c>
      <c r="J2459" s="213">
        <v>0</v>
      </c>
      <c r="K2459" s="216">
        <v>0</v>
      </c>
      <c r="L2459" s="215">
        <v>0</v>
      </c>
      <c r="M2459" s="213">
        <v>0</v>
      </c>
      <c r="N2459" s="216">
        <v>0</v>
      </c>
      <c r="O2459" s="215">
        <v>0</v>
      </c>
      <c r="P2459" s="213">
        <v>0</v>
      </c>
      <c r="Q2459" s="216">
        <v>0</v>
      </c>
      <c r="R2459" s="215">
        <v>0</v>
      </c>
      <c r="S2459" s="213">
        <v>0</v>
      </c>
      <c r="T2459" s="214">
        <v>0</v>
      </c>
      <c r="U2459" s="217">
        <v>0</v>
      </c>
      <c r="V2459" s="213">
        <v>48</v>
      </c>
      <c r="W2459" s="216">
        <v>5500</v>
      </c>
      <c r="X2459" s="215">
        <v>264000</v>
      </c>
      <c r="Y2459" s="213">
        <v>0</v>
      </c>
      <c r="Z2459" s="216">
        <v>0</v>
      </c>
      <c r="AA2459" s="215">
        <v>0</v>
      </c>
      <c r="AB2459" s="213">
        <v>0</v>
      </c>
      <c r="AC2459" s="216">
        <v>0</v>
      </c>
      <c r="AD2459" s="215">
        <v>0</v>
      </c>
      <c r="AE2459" s="213">
        <v>0</v>
      </c>
      <c r="AF2459" s="216">
        <v>0</v>
      </c>
      <c r="AG2459" s="215">
        <v>0</v>
      </c>
      <c r="AH2459" s="213">
        <v>48</v>
      </c>
      <c r="AI2459" s="214">
        <v>5500</v>
      </c>
      <c r="AJ2459" s="215">
        <v>264000</v>
      </c>
      <c r="AK2459" s="218">
        <v>0</v>
      </c>
      <c r="AL2459" s="214">
        <v>0</v>
      </c>
      <c r="AM2459" s="215">
        <v>0</v>
      </c>
      <c r="AN2459" s="229">
        <f t="shared" si="430"/>
        <v>0</v>
      </c>
      <c r="AO2459" s="230">
        <f t="shared" si="431"/>
        <v>0</v>
      </c>
      <c r="AP2459" s="38" t="s">
        <v>4</v>
      </c>
      <c r="AQ2459" s="38" t="str">
        <f t="shared" si="432"/>
        <v>상품</v>
      </c>
      <c r="AR2459" s="40">
        <f t="shared" si="433"/>
        <v>0</v>
      </c>
      <c r="AS2459" s="41">
        <f t="shared" si="434"/>
        <v>0</v>
      </c>
      <c r="AT2459" s="42">
        <f t="shared" si="435"/>
        <v>0</v>
      </c>
      <c r="AU2459" s="43">
        <f t="shared" si="436"/>
        <v>0</v>
      </c>
      <c r="AV2459" s="95" t="str">
        <f t="shared" si="439"/>
        <v/>
      </c>
      <c r="AW2459" s="61" t="str">
        <f t="shared" si="439"/>
        <v/>
      </c>
      <c r="AX2459" s="61" t="str">
        <f t="shared" si="439"/>
        <v/>
      </c>
      <c r="AY2459" s="61" t="str">
        <f t="shared" si="439"/>
        <v/>
      </c>
      <c r="AZ2459" s="44" t="str">
        <f t="shared" si="439"/>
        <v/>
      </c>
      <c r="BA2459" s="45"/>
      <c r="BB2459" s="97">
        <v>0</v>
      </c>
      <c r="BC2459" s="98">
        <v>0</v>
      </c>
      <c r="BD2459" s="98">
        <v>0</v>
      </c>
      <c r="BE2459" s="98">
        <v>0</v>
      </c>
      <c r="BF2459" s="98">
        <v>0</v>
      </c>
      <c r="BG2459" s="99">
        <f t="shared" si="440"/>
        <v>0</v>
      </c>
      <c r="BH2459" s="52">
        <f t="shared" si="437"/>
        <v>0</v>
      </c>
      <c r="BI2459" s="53">
        <f>IFERROR(IF(ROUND(V2459/((D2459+AK2459)/2),1)&lt;0,0,ROUND(V2459/((D2459+AK2459)/2),1)),0)</f>
        <v>2</v>
      </c>
      <c r="BJ2459" s="55" t="str">
        <f>IF(AK2459=0,"정상",IF(AP2459="악성","악성",IF(AND(BL2459&gt;3,BI2459&lt;0.5),"악성",IF(AND(AP2459="정상",BL2459&lt;=3),"정상",IF(BI2459&gt;1,"정상","부진")))))</f>
        <v>정상</v>
      </c>
      <c r="BK2459" s="54">
        <v>45809</v>
      </c>
      <c r="BL2459" s="52">
        <f t="shared" si="438"/>
        <v>16</v>
      </c>
    </row>
    <row r="2460" spans="1:64" ht="17.100000000000001" customHeight="1">
      <c r="A2460" s="58" t="s">
        <v>5</v>
      </c>
      <c r="B2460" s="57" t="s">
        <v>423</v>
      </c>
      <c r="C2460" s="56" t="s">
        <v>424</v>
      </c>
      <c r="D2460" s="213">
        <v>96</v>
      </c>
      <c r="E2460" s="214">
        <v>8750</v>
      </c>
      <c r="F2460" s="215">
        <v>840000</v>
      </c>
      <c r="G2460" s="213">
        <v>608</v>
      </c>
      <c r="H2460" s="216">
        <v>8600</v>
      </c>
      <c r="I2460" s="215">
        <v>5228800</v>
      </c>
      <c r="J2460" s="213">
        <v>0</v>
      </c>
      <c r="K2460" s="216">
        <v>0</v>
      </c>
      <c r="L2460" s="215">
        <v>0</v>
      </c>
      <c r="M2460" s="213">
        <v>0</v>
      </c>
      <c r="N2460" s="216">
        <v>0</v>
      </c>
      <c r="O2460" s="215">
        <v>0</v>
      </c>
      <c r="P2460" s="213">
        <v>0</v>
      </c>
      <c r="Q2460" s="216">
        <v>0</v>
      </c>
      <c r="R2460" s="215">
        <v>0</v>
      </c>
      <c r="S2460" s="213">
        <v>608</v>
      </c>
      <c r="T2460" s="214">
        <v>8600</v>
      </c>
      <c r="U2460" s="217">
        <v>5228800</v>
      </c>
      <c r="V2460" s="213">
        <v>704</v>
      </c>
      <c r="W2460" s="216">
        <v>8620.4545450000005</v>
      </c>
      <c r="X2460" s="215">
        <v>6068800</v>
      </c>
      <c r="Y2460" s="213">
        <v>0</v>
      </c>
      <c r="Z2460" s="216">
        <v>0</v>
      </c>
      <c r="AA2460" s="215">
        <v>0</v>
      </c>
      <c r="AB2460" s="213">
        <v>0</v>
      </c>
      <c r="AC2460" s="216">
        <v>0</v>
      </c>
      <c r="AD2460" s="215">
        <v>0</v>
      </c>
      <c r="AE2460" s="213">
        <v>0</v>
      </c>
      <c r="AF2460" s="216">
        <v>0</v>
      </c>
      <c r="AG2460" s="215">
        <v>0</v>
      </c>
      <c r="AH2460" s="213">
        <v>704</v>
      </c>
      <c r="AI2460" s="214">
        <v>8620.4545450000005</v>
      </c>
      <c r="AJ2460" s="215">
        <v>6068800</v>
      </c>
      <c r="AK2460" s="218">
        <v>0</v>
      </c>
      <c r="AL2460" s="214">
        <v>0</v>
      </c>
      <c r="AM2460" s="215">
        <v>0</v>
      </c>
      <c r="AN2460" s="229">
        <f t="shared" si="430"/>
        <v>0</v>
      </c>
      <c r="AO2460" s="230">
        <f t="shared" si="431"/>
        <v>0</v>
      </c>
      <c r="AP2460" s="38" t="s">
        <v>2</v>
      </c>
      <c r="AQ2460" s="38" t="str">
        <f t="shared" si="432"/>
        <v>상품</v>
      </c>
      <c r="AR2460" s="40">
        <f t="shared" si="433"/>
        <v>0</v>
      </c>
      <c r="AS2460" s="41">
        <f t="shared" si="434"/>
        <v>0</v>
      </c>
      <c r="AT2460" s="42">
        <f t="shared" si="435"/>
        <v>0</v>
      </c>
      <c r="AU2460" s="43">
        <f t="shared" si="436"/>
        <v>0</v>
      </c>
      <c r="AV2460" s="95" t="str">
        <f t="shared" si="439"/>
        <v/>
      </c>
      <c r="AW2460" s="61" t="str">
        <f t="shared" si="439"/>
        <v/>
      </c>
      <c r="AX2460" s="61" t="str">
        <f t="shared" si="439"/>
        <v/>
      </c>
      <c r="AY2460" s="61" t="str">
        <f t="shared" si="439"/>
        <v/>
      </c>
      <c r="AZ2460" s="44" t="str">
        <f t="shared" si="439"/>
        <v/>
      </c>
      <c r="BA2460" s="45"/>
      <c r="BB2460" s="97">
        <v>0</v>
      </c>
      <c r="BC2460" s="98">
        <v>0</v>
      </c>
      <c r="BD2460" s="98">
        <v>0</v>
      </c>
      <c r="BE2460" s="98">
        <v>0</v>
      </c>
      <c r="BF2460" s="98">
        <v>0</v>
      </c>
      <c r="BG2460" s="99">
        <f t="shared" si="440"/>
        <v>0</v>
      </c>
      <c r="BH2460" s="52">
        <f t="shared" si="437"/>
        <v>0</v>
      </c>
      <c r="BI2460" s="53">
        <f>IFERROR(IF(ROUND(V2460/((D2460+AK2460)/2),1)&lt;0,0,ROUND(V2460/((D2460+AK2460)/2),1)),0)</f>
        <v>14.7</v>
      </c>
      <c r="BJ2460" s="55" t="str">
        <f>IF(AK2460=0,"정상",IF(AP2460="악성","악성",IF(AND(BL2460&gt;3,BI2460&lt;0.5),"악성",IF(AND(AP2460="정상",BL2460&lt;=3),"정상",IF(BI2460&gt;1,"정상","부진")))))</f>
        <v>정상</v>
      </c>
      <c r="BK2460" s="54">
        <v>46143</v>
      </c>
      <c r="BL2460" s="52">
        <f t="shared" si="438"/>
        <v>5</v>
      </c>
    </row>
    <row r="2461" spans="1:64" ht="17.100000000000001" customHeight="1">
      <c r="A2461" s="58" t="s">
        <v>5</v>
      </c>
      <c r="B2461" s="57" t="s">
        <v>425</v>
      </c>
      <c r="C2461" s="56" t="s">
        <v>426</v>
      </c>
      <c r="D2461" s="213">
        <v>303</v>
      </c>
      <c r="E2461" s="214">
        <v>1598.4188999999999</v>
      </c>
      <c r="F2461" s="215">
        <v>484320</v>
      </c>
      <c r="G2461" s="213">
        <v>0</v>
      </c>
      <c r="H2461" s="216">
        <v>0</v>
      </c>
      <c r="I2461" s="215">
        <v>0</v>
      </c>
      <c r="J2461" s="213">
        <v>0</v>
      </c>
      <c r="K2461" s="216">
        <v>0</v>
      </c>
      <c r="L2461" s="215">
        <v>0</v>
      </c>
      <c r="M2461" s="213">
        <v>0</v>
      </c>
      <c r="N2461" s="216">
        <v>0</v>
      </c>
      <c r="O2461" s="215">
        <v>0</v>
      </c>
      <c r="P2461" s="213">
        <v>0</v>
      </c>
      <c r="Q2461" s="216">
        <v>0</v>
      </c>
      <c r="R2461" s="215">
        <v>0</v>
      </c>
      <c r="S2461" s="213">
        <v>0</v>
      </c>
      <c r="T2461" s="214">
        <v>0</v>
      </c>
      <c r="U2461" s="217">
        <v>0</v>
      </c>
      <c r="V2461" s="213">
        <v>303</v>
      </c>
      <c r="W2461" s="216">
        <v>1598.415841</v>
      </c>
      <c r="X2461" s="215">
        <v>484320</v>
      </c>
      <c r="Y2461" s="213">
        <v>0</v>
      </c>
      <c r="Z2461" s="216">
        <v>0</v>
      </c>
      <c r="AA2461" s="215">
        <v>0</v>
      </c>
      <c r="AB2461" s="213">
        <v>0</v>
      </c>
      <c r="AC2461" s="216">
        <v>0</v>
      </c>
      <c r="AD2461" s="215">
        <v>0</v>
      </c>
      <c r="AE2461" s="213">
        <v>0</v>
      </c>
      <c r="AF2461" s="216">
        <v>0</v>
      </c>
      <c r="AG2461" s="215">
        <v>0</v>
      </c>
      <c r="AH2461" s="213">
        <v>303</v>
      </c>
      <c r="AI2461" s="214">
        <v>1598.415841</v>
      </c>
      <c r="AJ2461" s="215">
        <v>484320</v>
      </c>
      <c r="AK2461" s="218">
        <v>0</v>
      </c>
      <c r="AL2461" s="214">
        <v>0</v>
      </c>
      <c r="AM2461" s="215">
        <v>0</v>
      </c>
      <c r="AN2461" s="229">
        <f t="shared" ref="AN2461:AN2524" si="441">AM2461/$AM$5</f>
        <v>0</v>
      </c>
      <c r="AO2461" s="230">
        <f t="shared" ref="AO2461:AO2524" si="442">IF(ISERROR(AK2461/(D2461+S2461)),,(AK2461/(D2461+S2461)))</f>
        <v>0</v>
      </c>
      <c r="AP2461" s="38" t="s">
        <v>4</v>
      </c>
      <c r="AQ2461" s="38" t="str">
        <f t="shared" ref="AQ2461:AQ2524" si="443">A2461</f>
        <v>상품</v>
      </c>
      <c r="AR2461" s="40">
        <f t="shared" ref="AR2461:AR2524" si="444">IF($AP2461="악성",$AM2461,0)</f>
        <v>0</v>
      </c>
      <c r="AS2461" s="41">
        <f t="shared" ref="AS2461:AS2524" si="445">IF($AP2461="부진",$AM2461,0)</f>
        <v>0</v>
      </c>
      <c r="AT2461" s="42">
        <f t="shared" ref="AT2461:AT2524" si="446">IF($AP2461="정상",$AM2461,0)</f>
        <v>0</v>
      </c>
      <c r="AU2461" s="43">
        <f t="shared" ref="AU2461:AU2524" si="447">SUM(AR2461:AT2461)</f>
        <v>0</v>
      </c>
      <c r="AV2461" s="95" t="str">
        <f t="shared" si="439"/>
        <v/>
      </c>
      <c r="AW2461" s="61" t="str">
        <f t="shared" si="439"/>
        <v/>
      </c>
      <c r="AX2461" s="61" t="str">
        <f t="shared" si="439"/>
        <v/>
      </c>
      <c r="AY2461" s="61" t="str">
        <f t="shared" si="439"/>
        <v/>
      </c>
      <c r="AZ2461" s="44" t="str">
        <f t="shared" si="439"/>
        <v/>
      </c>
      <c r="BA2461" s="45"/>
      <c r="BB2461" s="97">
        <v>0</v>
      </c>
      <c r="BC2461" s="98">
        <v>0</v>
      </c>
      <c r="BD2461" s="98">
        <v>0</v>
      </c>
      <c r="BE2461" s="98">
        <v>0</v>
      </c>
      <c r="BF2461" s="98">
        <v>0</v>
      </c>
      <c r="BG2461" s="99">
        <f t="shared" si="440"/>
        <v>0</v>
      </c>
      <c r="BH2461" s="52">
        <f t="shared" ref="BH2461:BH2524" si="448">BG2461-AK2461</f>
        <v>0</v>
      </c>
      <c r="BI2461" s="53">
        <f>IFERROR(IF(ROUND(V2461/((D2461+AK2461)/2),1)&lt;0,0,ROUND(V2461/((D2461+AK2461)/2),1)),0)</f>
        <v>2</v>
      </c>
      <c r="BJ2461" s="55" t="str">
        <f>IF(AK2461=0,"정상",IF(AP2461="악성","악성",IF(AND(BL2461&gt;3,BI2461&lt;0.5),"악성",IF(AND(AP2461="정상",BL2461&lt;=3),"정상",IF(BI2461&gt;1,"정상","부진")))))</f>
        <v>정상</v>
      </c>
      <c r="BK2461" s="54">
        <v>45809</v>
      </c>
      <c r="BL2461" s="52">
        <f t="shared" ref="BL2461:BL2524" si="449">DATEDIF(BK2461,$BL$9,"m")+1</f>
        <v>16</v>
      </c>
    </row>
    <row r="2462" spans="1:64" ht="17.100000000000001" customHeight="1">
      <c r="A2462" s="58" t="s">
        <v>5</v>
      </c>
      <c r="B2462" s="57" t="s">
        <v>427</v>
      </c>
      <c r="C2462" s="56" t="s">
        <v>428</v>
      </c>
      <c r="D2462" s="213">
        <v>4</v>
      </c>
      <c r="E2462" s="214">
        <v>4873</v>
      </c>
      <c r="F2462" s="215">
        <v>19492</v>
      </c>
      <c r="G2462" s="213">
        <v>0</v>
      </c>
      <c r="H2462" s="216">
        <v>0</v>
      </c>
      <c r="I2462" s="215">
        <v>0</v>
      </c>
      <c r="J2462" s="213">
        <v>0</v>
      </c>
      <c r="K2462" s="216">
        <v>0</v>
      </c>
      <c r="L2462" s="215">
        <v>0</v>
      </c>
      <c r="M2462" s="213">
        <v>0</v>
      </c>
      <c r="N2462" s="216">
        <v>0</v>
      </c>
      <c r="O2462" s="215">
        <v>0</v>
      </c>
      <c r="P2462" s="213">
        <v>0</v>
      </c>
      <c r="Q2462" s="216">
        <v>0</v>
      </c>
      <c r="R2462" s="215">
        <v>0</v>
      </c>
      <c r="S2462" s="213">
        <v>0</v>
      </c>
      <c r="T2462" s="214">
        <v>0</v>
      </c>
      <c r="U2462" s="217">
        <v>0</v>
      </c>
      <c r="V2462" s="213">
        <v>0</v>
      </c>
      <c r="W2462" s="216">
        <v>0</v>
      </c>
      <c r="X2462" s="215">
        <v>0</v>
      </c>
      <c r="Y2462" s="213">
        <v>0</v>
      </c>
      <c r="Z2462" s="216">
        <v>0</v>
      </c>
      <c r="AA2462" s="215">
        <v>0</v>
      </c>
      <c r="AB2462" s="213">
        <v>4</v>
      </c>
      <c r="AC2462" s="216">
        <v>4873</v>
      </c>
      <c r="AD2462" s="215">
        <v>19492</v>
      </c>
      <c r="AE2462" s="213">
        <v>0</v>
      </c>
      <c r="AF2462" s="216">
        <v>0</v>
      </c>
      <c r="AG2462" s="215">
        <v>0</v>
      </c>
      <c r="AH2462" s="213">
        <v>4</v>
      </c>
      <c r="AI2462" s="214">
        <v>4873</v>
      </c>
      <c r="AJ2462" s="215">
        <v>19492</v>
      </c>
      <c r="AK2462" s="218">
        <v>0</v>
      </c>
      <c r="AL2462" s="214">
        <v>0</v>
      </c>
      <c r="AM2462" s="215">
        <v>0</v>
      </c>
      <c r="AN2462" s="229">
        <f t="shared" si="441"/>
        <v>0</v>
      </c>
      <c r="AO2462" s="230">
        <f t="shared" si="442"/>
        <v>0</v>
      </c>
      <c r="AP2462" s="38" t="s">
        <v>3</v>
      </c>
      <c r="AQ2462" s="38" t="str">
        <f t="shared" si="443"/>
        <v>상품</v>
      </c>
      <c r="AR2462" s="40">
        <f t="shared" si="444"/>
        <v>0</v>
      </c>
      <c r="AS2462" s="41">
        <f t="shared" si="445"/>
        <v>0</v>
      </c>
      <c r="AT2462" s="42">
        <f t="shared" si="446"/>
        <v>0</v>
      </c>
      <c r="AU2462" s="43">
        <f t="shared" si="447"/>
        <v>0</v>
      </c>
      <c r="AV2462" s="95" t="str">
        <f t="shared" si="439"/>
        <v/>
      </c>
      <c r="AW2462" s="61" t="str">
        <f t="shared" si="439"/>
        <v/>
      </c>
      <c r="AX2462" s="61" t="str">
        <f t="shared" si="439"/>
        <v/>
      </c>
      <c r="AY2462" s="61" t="str">
        <f t="shared" si="439"/>
        <v/>
      </c>
      <c r="AZ2462" s="44" t="str">
        <f t="shared" si="439"/>
        <v/>
      </c>
      <c r="BA2462" s="45"/>
      <c r="BB2462" s="97">
        <v>0</v>
      </c>
      <c r="BC2462" s="98">
        <v>0</v>
      </c>
      <c r="BD2462" s="98">
        <v>0</v>
      </c>
      <c r="BE2462" s="98">
        <v>0</v>
      </c>
      <c r="BF2462" s="98">
        <v>0</v>
      </c>
      <c r="BG2462" s="99">
        <f t="shared" si="440"/>
        <v>0</v>
      </c>
      <c r="BH2462" s="52">
        <f t="shared" si="448"/>
        <v>0</v>
      </c>
      <c r="BI2462" s="53">
        <f>IFERROR(IF(ROUND(V2462/((D2462+AK2462)/2),1)&lt;0,0,ROUND(V2462/((D2462+AK2462)/2),1)),0)</f>
        <v>0</v>
      </c>
      <c r="BJ2462" s="55" t="str">
        <f>IF(AK2462=0,"정상",IF(AP2462="악성","악성",IF(AND(BL2462&gt;3,BI2462&lt;0.5),"악성",IF(AND(AP2462="정상",BL2462&lt;=3),"정상",IF(BI2462&gt;1,"정상","부진")))))</f>
        <v>정상</v>
      </c>
      <c r="BK2462" s="54">
        <v>45809</v>
      </c>
      <c r="BL2462" s="52">
        <f t="shared" si="449"/>
        <v>16</v>
      </c>
    </row>
    <row r="2463" spans="1:64" ht="17.100000000000001" customHeight="1">
      <c r="A2463" s="58" t="s">
        <v>5</v>
      </c>
      <c r="B2463" s="57" t="s">
        <v>429</v>
      </c>
      <c r="C2463" s="56" t="s">
        <v>430</v>
      </c>
      <c r="D2463" s="213">
        <v>230</v>
      </c>
      <c r="E2463" s="214">
        <v>1449.2203999999999</v>
      </c>
      <c r="F2463" s="215">
        <v>333320</v>
      </c>
      <c r="G2463" s="213">
        <v>17328</v>
      </c>
      <c r="H2463" s="216">
        <v>1422.493074</v>
      </c>
      <c r="I2463" s="215">
        <v>24648960</v>
      </c>
      <c r="J2463" s="213">
        <v>0</v>
      </c>
      <c r="K2463" s="216">
        <v>0</v>
      </c>
      <c r="L2463" s="215">
        <v>0</v>
      </c>
      <c r="M2463" s="213">
        <v>2</v>
      </c>
      <c r="N2463" s="216">
        <v>1404.5</v>
      </c>
      <c r="O2463" s="215">
        <v>2809</v>
      </c>
      <c r="P2463" s="213">
        <v>0</v>
      </c>
      <c r="Q2463" s="216">
        <v>0</v>
      </c>
      <c r="R2463" s="215">
        <v>0</v>
      </c>
      <c r="S2463" s="213">
        <v>17330</v>
      </c>
      <c r="T2463" s="214">
        <v>1422.490998</v>
      </c>
      <c r="U2463" s="217">
        <v>24651769</v>
      </c>
      <c r="V2463" s="213">
        <v>17515</v>
      </c>
      <c r="W2463" s="216">
        <v>1422.846417</v>
      </c>
      <c r="X2463" s="215">
        <v>24921155</v>
      </c>
      <c r="Y2463" s="213">
        <v>0</v>
      </c>
      <c r="Z2463" s="216">
        <v>0</v>
      </c>
      <c r="AA2463" s="215">
        <v>0</v>
      </c>
      <c r="AB2463" s="213">
        <v>3</v>
      </c>
      <c r="AC2463" s="216">
        <v>1425.333333</v>
      </c>
      <c r="AD2463" s="215">
        <v>4276</v>
      </c>
      <c r="AE2463" s="213">
        <v>0</v>
      </c>
      <c r="AF2463" s="216">
        <v>0</v>
      </c>
      <c r="AG2463" s="215">
        <v>0</v>
      </c>
      <c r="AH2463" s="213">
        <v>17518</v>
      </c>
      <c r="AI2463" s="214">
        <v>1422.846843</v>
      </c>
      <c r="AJ2463" s="215">
        <v>24925431</v>
      </c>
      <c r="AK2463" s="218">
        <v>42</v>
      </c>
      <c r="AL2463" s="214">
        <v>1420.4508000000001</v>
      </c>
      <c r="AM2463" s="215">
        <v>59658</v>
      </c>
      <c r="AN2463" s="229">
        <f t="shared" si="441"/>
        <v>2.1769016351546423E-5</v>
      </c>
      <c r="AO2463" s="230">
        <f t="shared" si="442"/>
        <v>2.3917995444191343E-3</v>
      </c>
      <c r="AP2463" s="38" t="s">
        <v>2</v>
      </c>
      <c r="AQ2463" s="38" t="str">
        <f t="shared" si="443"/>
        <v>상품</v>
      </c>
      <c r="AR2463" s="40">
        <f t="shared" si="444"/>
        <v>0</v>
      </c>
      <c r="AS2463" s="41">
        <f t="shared" si="445"/>
        <v>0</v>
      </c>
      <c r="AT2463" s="42">
        <f t="shared" si="446"/>
        <v>59658</v>
      </c>
      <c r="AU2463" s="43">
        <f t="shared" si="447"/>
        <v>59658</v>
      </c>
      <c r="AV2463" s="95">
        <f t="shared" si="439"/>
        <v>59658.933600000004</v>
      </c>
      <c r="AW2463" s="61" t="str">
        <f t="shared" si="439"/>
        <v/>
      </c>
      <c r="AX2463" s="61" t="str">
        <f t="shared" si="439"/>
        <v/>
      </c>
      <c r="AY2463" s="61" t="str">
        <f t="shared" si="439"/>
        <v/>
      </c>
      <c r="AZ2463" s="44" t="str">
        <f t="shared" si="439"/>
        <v/>
      </c>
      <c r="BA2463" s="45"/>
      <c r="BB2463" s="97">
        <v>42</v>
      </c>
      <c r="BC2463" s="98">
        <v>0</v>
      </c>
      <c r="BD2463" s="98">
        <v>0</v>
      </c>
      <c r="BE2463" s="98">
        <v>0</v>
      </c>
      <c r="BF2463" s="98">
        <v>0</v>
      </c>
      <c r="BG2463" s="99">
        <f t="shared" si="440"/>
        <v>42</v>
      </c>
      <c r="BH2463" s="52">
        <f t="shared" si="448"/>
        <v>0</v>
      </c>
      <c r="BI2463" s="53">
        <f>IFERROR(IF(ROUND(V2463/((D2463+AK2463)/2),1)&lt;0,0,ROUND(V2463/((D2463+AK2463)/2),1)),0)</f>
        <v>128.80000000000001</v>
      </c>
      <c r="BJ2463" s="55" t="str">
        <f>IF(AK2463=0,"정상",IF(AP2463="악성","악성",IF(AND(BL2463&gt;3,BI2463&lt;0.5),"악성",IF(AND(AP2463="정상",BL2463&lt;=3),"정상",IF(BI2463&gt;1,"정상","부진")))))</f>
        <v>정상</v>
      </c>
      <c r="BK2463" s="54">
        <v>46235</v>
      </c>
      <c r="BL2463" s="52">
        <f t="shared" si="449"/>
        <v>2</v>
      </c>
    </row>
    <row r="2464" spans="1:64" ht="17.100000000000001" customHeight="1">
      <c r="A2464" s="58" t="s">
        <v>5</v>
      </c>
      <c r="B2464" s="57" t="s">
        <v>431</v>
      </c>
      <c r="C2464" s="56" t="s">
        <v>432</v>
      </c>
      <c r="D2464" s="213">
        <v>237</v>
      </c>
      <c r="E2464" s="214">
        <v>1460.0812000000001</v>
      </c>
      <c r="F2464" s="215">
        <v>346039</v>
      </c>
      <c r="G2464" s="213">
        <v>17087</v>
      </c>
      <c r="H2464" s="216">
        <v>1420.839819</v>
      </c>
      <c r="I2464" s="215">
        <v>24277890</v>
      </c>
      <c r="J2464" s="213">
        <v>0</v>
      </c>
      <c r="K2464" s="216">
        <v>0</v>
      </c>
      <c r="L2464" s="215">
        <v>0</v>
      </c>
      <c r="M2464" s="213">
        <v>2</v>
      </c>
      <c r="N2464" s="216">
        <v>1405</v>
      </c>
      <c r="O2464" s="215">
        <v>2810</v>
      </c>
      <c r="P2464" s="213">
        <v>0</v>
      </c>
      <c r="Q2464" s="216">
        <v>0</v>
      </c>
      <c r="R2464" s="215">
        <v>0</v>
      </c>
      <c r="S2464" s="213">
        <v>17089</v>
      </c>
      <c r="T2464" s="214">
        <v>1420.8379649999999</v>
      </c>
      <c r="U2464" s="217">
        <v>24280700</v>
      </c>
      <c r="V2464" s="213">
        <v>17226</v>
      </c>
      <c r="W2464" s="216">
        <v>1421.38616</v>
      </c>
      <c r="X2464" s="215">
        <v>24484798</v>
      </c>
      <c r="Y2464" s="213">
        <v>0</v>
      </c>
      <c r="Z2464" s="216">
        <v>0</v>
      </c>
      <c r="AA2464" s="215">
        <v>0</v>
      </c>
      <c r="AB2464" s="213">
        <v>4</v>
      </c>
      <c r="AC2464" s="216">
        <v>1436.75</v>
      </c>
      <c r="AD2464" s="215">
        <v>5747</v>
      </c>
      <c r="AE2464" s="213">
        <v>0</v>
      </c>
      <c r="AF2464" s="216">
        <v>0</v>
      </c>
      <c r="AG2464" s="215">
        <v>0</v>
      </c>
      <c r="AH2464" s="213">
        <v>17230</v>
      </c>
      <c r="AI2464" s="214">
        <v>1421.389727</v>
      </c>
      <c r="AJ2464" s="215">
        <v>24490545</v>
      </c>
      <c r="AK2464" s="218">
        <v>96</v>
      </c>
      <c r="AL2464" s="214">
        <v>1418.6922999999999</v>
      </c>
      <c r="AM2464" s="215">
        <v>136194</v>
      </c>
      <c r="AN2464" s="229">
        <f t="shared" si="441"/>
        <v>4.9696761758398093E-5</v>
      </c>
      <c r="AO2464" s="230">
        <f t="shared" si="442"/>
        <v>5.5408057254992494E-3</v>
      </c>
      <c r="AP2464" s="38" t="s">
        <v>2</v>
      </c>
      <c r="AQ2464" s="38" t="str">
        <f t="shared" si="443"/>
        <v>상품</v>
      </c>
      <c r="AR2464" s="40">
        <f t="shared" si="444"/>
        <v>0</v>
      </c>
      <c r="AS2464" s="41">
        <f t="shared" si="445"/>
        <v>0</v>
      </c>
      <c r="AT2464" s="42">
        <f t="shared" si="446"/>
        <v>136194</v>
      </c>
      <c r="AU2464" s="43">
        <f t="shared" si="447"/>
        <v>136194</v>
      </c>
      <c r="AV2464" s="95">
        <f t="shared" si="439"/>
        <v>136194.4608</v>
      </c>
      <c r="AW2464" s="61" t="str">
        <f t="shared" si="439"/>
        <v/>
      </c>
      <c r="AX2464" s="61" t="str">
        <f t="shared" si="439"/>
        <v/>
      </c>
      <c r="AY2464" s="61" t="str">
        <f t="shared" si="439"/>
        <v/>
      </c>
      <c r="AZ2464" s="44" t="str">
        <f t="shared" si="439"/>
        <v/>
      </c>
      <c r="BA2464" s="45"/>
      <c r="BB2464" s="97">
        <v>96</v>
      </c>
      <c r="BC2464" s="98">
        <v>0</v>
      </c>
      <c r="BD2464" s="98">
        <v>0</v>
      </c>
      <c r="BE2464" s="98">
        <v>0</v>
      </c>
      <c r="BF2464" s="98">
        <v>0</v>
      </c>
      <c r="BG2464" s="99">
        <f t="shared" si="440"/>
        <v>96</v>
      </c>
      <c r="BH2464" s="52">
        <f t="shared" si="448"/>
        <v>0</v>
      </c>
      <c r="BI2464" s="53">
        <f>IFERROR(IF(ROUND(V2464/((D2464+AK2464)/2),1)&lt;0,0,ROUND(V2464/((D2464+AK2464)/2),1)),0)</f>
        <v>103.5</v>
      </c>
      <c r="BJ2464" s="55" t="str">
        <f>IF(AK2464=0,"정상",IF(AP2464="악성","악성",IF(AND(BL2464&gt;3,BI2464&lt;0.5),"악성",IF(AND(AP2464="정상",BL2464&lt;=3),"정상",IF(BI2464&gt;1,"정상","부진")))))</f>
        <v>정상</v>
      </c>
      <c r="BK2464" s="54">
        <v>46235</v>
      </c>
      <c r="BL2464" s="52">
        <f t="shared" si="449"/>
        <v>2</v>
      </c>
    </row>
    <row r="2465" spans="1:64" ht="17.100000000000001" customHeight="1">
      <c r="A2465" s="58" t="s">
        <v>5</v>
      </c>
      <c r="B2465" s="57" t="s">
        <v>433</v>
      </c>
      <c r="C2465" s="56" t="s">
        <v>434</v>
      </c>
      <c r="D2465" s="213">
        <v>262</v>
      </c>
      <c r="E2465" s="214">
        <v>1463.569</v>
      </c>
      <c r="F2465" s="215">
        <v>383455</v>
      </c>
      <c r="G2465" s="213">
        <v>21935</v>
      </c>
      <c r="H2465" s="216">
        <v>1426.343742</v>
      </c>
      <c r="I2465" s="215">
        <v>31286850</v>
      </c>
      <c r="J2465" s="213">
        <v>0</v>
      </c>
      <c r="K2465" s="216">
        <v>0</v>
      </c>
      <c r="L2465" s="215">
        <v>0</v>
      </c>
      <c r="M2465" s="213">
        <v>2</v>
      </c>
      <c r="N2465" s="216">
        <v>1405</v>
      </c>
      <c r="O2465" s="215">
        <v>2810</v>
      </c>
      <c r="P2465" s="213">
        <v>0</v>
      </c>
      <c r="Q2465" s="216">
        <v>0</v>
      </c>
      <c r="R2465" s="215">
        <v>0</v>
      </c>
      <c r="S2465" s="213">
        <v>21937</v>
      </c>
      <c r="T2465" s="214">
        <v>1426.3417959999999</v>
      </c>
      <c r="U2465" s="217">
        <v>31289660</v>
      </c>
      <c r="V2465" s="213">
        <v>22080</v>
      </c>
      <c r="W2465" s="216">
        <v>1426.7985960000001</v>
      </c>
      <c r="X2465" s="215">
        <v>31503713</v>
      </c>
      <c r="Y2465" s="213">
        <v>0</v>
      </c>
      <c r="Z2465" s="216">
        <v>0</v>
      </c>
      <c r="AA2465" s="215">
        <v>0</v>
      </c>
      <c r="AB2465" s="213">
        <v>4</v>
      </c>
      <c r="AC2465" s="216">
        <v>1435</v>
      </c>
      <c r="AD2465" s="215">
        <v>5740</v>
      </c>
      <c r="AE2465" s="213">
        <v>0</v>
      </c>
      <c r="AF2465" s="216">
        <v>0</v>
      </c>
      <c r="AG2465" s="215">
        <v>0</v>
      </c>
      <c r="AH2465" s="213">
        <v>22084</v>
      </c>
      <c r="AI2465" s="214">
        <v>1426.8000810000001</v>
      </c>
      <c r="AJ2465" s="215">
        <v>31509453</v>
      </c>
      <c r="AK2465" s="218">
        <v>115</v>
      </c>
      <c r="AL2465" s="214">
        <v>1423.1542999999999</v>
      </c>
      <c r="AM2465" s="215">
        <v>163662</v>
      </c>
      <c r="AN2465" s="229">
        <f t="shared" si="441"/>
        <v>5.9719748468382963E-5</v>
      </c>
      <c r="AO2465" s="230">
        <f t="shared" si="442"/>
        <v>5.1804135321410873E-3</v>
      </c>
      <c r="AP2465" s="38" t="s">
        <v>2</v>
      </c>
      <c r="AQ2465" s="38" t="str">
        <f t="shared" si="443"/>
        <v>상품</v>
      </c>
      <c r="AR2465" s="40">
        <f t="shared" si="444"/>
        <v>0</v>
      </c>
      <c r="AS2465" s="41">
        <f t="shared" si="445"/>
        <v>0</v>
      </c>
      <c r="AT2465" s="42">
        <f t="shared" si="446"/>
        <v>163662</v>
      </c>
      <c r="AU2465" s="43">
        <f t="shared" si="447"/>
        <v>163662</v>
      </c>
      <c r="AV2465" s="95">
        <f t="shared" si="439"/>
        <v>163662.7445</v>
      </c>
      <c r="AW2465" s="61" t="str">
        <f t="shared" si="439"/>
        <v/>
      </c>
      <c r="AX2465" s="61" t="str">
        <f t="shared" si="439"/>
        <v/>
      </c>
      <c r="AY2465" s="61" t="str">
        <f t="shared" si="439"/>
        <v/>
      </c>
      <c r="AZ2465" s="44" t="str">
        <f t="shared" si="439"/>
        <v/>
      </c>
      <c r="BA2465" s="45"/>
      <c r="BB2465" s="97">
        <v>115</v>
      </c>
      <c r="BC2465" s="98">
        <v>0</v>
      </c>
      <c r="BD2465" s="98">
        <v>0</v>
      </c>
      <c r="BE2465" s="98">
        <v>0</v>
      </c>
      <c r="BF2465" s="98">
        <v>0</v>
      </c>
      <c r="BG2465" s="99">
        <f t="shared" si="440"/>
        <v>115</v>
      </c>
      <c r="BH2465" s="52">
        <f t="shared" si="448"/>
        <v>0</v>
      </c>
      <c r="BI2465" s="53">
        <f>IFERROR(IF(ROUND(V2465/((D2465+AK2465)/2),1)&lt;0,0,ROUND(V2465/((D2465+AK2465)/2),1)),0)</f>
        <v>117.1</v>
      </c>
      <c r="BJ2465" s="55" t="str">
        <f>IF(AK2465=0,"정상",IF(AP2465="악성","악성",IF(AND(BL2465&gt;3,BI2465&lt;0.5),"악성",IF(AND(AP2465="정상",BL2465&lt;=3),"정상",IF(BI2465&gt;1,"정상","부진")))))</f>
        <v>정상</v>
      </c>
      <c r="BK2465" s="54">
        <v>46235</v>
      </c>
      <c r="BL2465" s="52">
        <f t="shared" si="449"/>
        <v>2</v>
      </c>
    </row>
    <row r="2466" spans="1:64" ht="17.100000000000001" customHeight="1">
      <c r="A2466" s="58" t="s">
        <v>5</v>
      </c>
      <c r="B2466" s="57" t="s">
        <v>435</v>
      </c>
      <c r="C2466" s="56" t="s">
        <v>436</v>
      </c>
      <c r="D2466" s="213">
        <v>141</v>
      </c>
      <c r="E2466" s="214">
        <v>1457.1327000000001</v>
      </c>
      <c r="F2466" s="215">
        <v>205455</v>
      </c>
      <c r="G2466" s="213">
        <v>16512</v>
      </c>
      <c r="H2466" s="216">
        <v>1424.2151160000001</v>
      </c>
      <c r="I2466" s="215">
        <v>23516640</v>
      </c>
      <c r="J2466" s="213">
        <v>0</v>
      </c>
      <c r="K2466" s="216">
        <v>0</v>
      </c>
      <c r="L2466" s="215">
        <v>0</v>
      </c>
      <c r="M2466" s="213">
        <v>2</v>
      </c>
      <c r="N2466" s="216">
        <v>1404.5</v>
      </c>
      <c r="O2466" s="215">
        <v>2809</v>
      </c>
      <c r="P2466" s="213">
        <v>0</v>
      </c>
      <c r="Q2466" s="216">
        <v>0</v>
      </c>
      <c r="R2466" s="215">
        <v>0</v>
      </c>
      <c r="S2466" s="213">
        <v>16514</v>
      </c>
      <c r="T2466" s="214">
        <v>1424.212728</v>
      </c>
      <c r="U2466" s="217">
        <v>23519449</v>
      </c>
      <c r="V2466" s="213">
        <v>16567</v>
      </c>
      <c r="W2466" s="216">
        <v>1424.504557</v>
      </c>
      <c r="X2466" s="215">
        <v>23599767</v>
      </c>
      <c r="Y2466" s="213">
        <v>0</v>
      </c>
      <c r="Z2466" s="216">
        <v>0</v>
      </c>
      <c r="AA2466" s="215">
        <v>0</v>
      </c>
      <c r="AB2466" s="213">
        <v>6</v>
      </c>
      <c r="AC2466" s="216">
        <v>1426.1666660000001</v>
      </c>
      <c r="AD2466" s="215">
        <v>8557</v>
      </c>
      <c r="AE2466" s="213">
        <v>0</v>
      </c>
      <c r="AF2466" s="216">
        <v>0</v>
      </c>
      <c r="AG2466" s="215">
        <v>0</v>
      </c>
      <c r="AH2466" s="213">
        <v>16573</v>
      </c>
      <c r="AI2466" s="214">
        <v>1424.5051579999999</v>
      </c>
      <c r="AJ2466" s="215">
        <v>23608324</v>
      </c>
      <c r="AK2466" s="218">
        <v>82</v>
      </c>
      <c r="AL2466" s="214">
        <v>1421.7108000000001</v>
      </c>
      <c r="AM2466" s="215">
        <v>116580</v>
      </c>
      <c r="AN2466" s="229">
        <f t="shared" si="441"/>
        <v>4.2539674918087801E-5</v>
      </c>
      <c r="AO2466" s="230">
        <f t="shared" si="442"/>
        <v>4.9234464124887425E-3</v>
      </c>
      <c r="AP2466" s="38" t="s">
        <v>2</v>
      </c>
      <c r="AQ2466" s="38" t="str">
        <f t="shared" si="443"/>
        <v>상품</v>
      </c>
      <c r="AR2466" s="40">
        <f t="shared" si="444"/>
        <v>0</v>
      </c>
      <c r="AS2466" s="41">
        <f t="shared" si="445"/>
        <v>0</v>
      </c>
      <c r="AT2466" s="42">
        <f t="shared" si="446"/>
        <v>116580</v>
      </c>
      <c r="AU2466" s="43">
        <f t="shared" si="447"/>
        <v>116580</v>
      </c>
      <c r="AV2466" s="95">
        <f t="shared" si="439"/>
        <v>116580.2856</v>
      </c>
      <c r="AW2466" s="61" t="str">
        <f t="shared" si="439"/>
        <v/>
      </c>
      <c r="AX2466" s="61" t="str">
        <f t="shared" si="439"/>
        <v/>
      </c>
      <c r="AY2466" s="61" t="str">
        <f t="shared" si="439"/>
        <v/>
      </c>
      <c r="AZ2466" s="44" t="str">
        <f t="shared" si="439"/>
        <v/>
      </c>
      <c r="BA2466" s="45"/>
      <c r="BB2466" s="97">
        <v>82</v>
      </c>
      <c r="BC2466" s="98">
        <v>0</v>
      </c>
      <c r="BD2466" s="98">
        <v>0</v>
      </c>
      <c r="BE2466" s="98">
        <v>0</v>
      </c>
      <c r="BF2466" s="98">
        <v>0</v>
      </c>
      <c r="BG2466" s="99">
        <f t="shared" si="440"/>
        <v>82</v>
      </c>
      <c r="BH2466" s="52">
        <f t="shared" si="448"/>
        <v>0</v>
      </c>
      <c r="BI2466" s="53">
        <f>IFERROR(IF(ROUND(V2466/((D2466+AK2466)/2),1)&lt;0,0,ROUND(V2466/((D2466+AK2466)/2),1)),0)</f>
        <v>148.6</v>
      </c>
      <c r="BJ2466" s="55" t="str">
        <f>IF(AK2466=0,"정상",IF(AP2466="악성","악성",IF(AND(BL2466&gt;3,BI2466&lt;0.5),"악성",IF(AND(AP2466="정상",BL2466&lt;=3),"정상",IF(BI2466&gt;1,"정상","부진")))))</f>
        <v>정상</v>
      </c>
      <c r="BK2466" s="54">
        <v>46235</v>
      </c>
      <c r="BL2466" s="52">
        <f t="shared" si="449"/>
        <v>2</v>
      </c>
    </row>
    <row r="2467" spans="1:64" ht="17.100000000000001" customHeight="1">
      <c r="A2467" s="58" t="s">
        <v>5</v>
      </c>
      <c r="B2467" s="57" t="s">
        <v>437</v>
      </c>
      <c r="C2467" s="56" t="s">
        <v>438</v>
      </c>
      <c r="D2467" s="213">
        <v>42</v>
      </c>
      <c r="E2467" s="214">
        <v>47935.044399999999</v>
      </c>
      <c r="F2467" s="215">
        <v>2013271</v>
      </c>
      <c r="G2467" s="213">
        <v>0</v>
      </c>
      <c r="H2467" s="216">
        <v>0</v>
      </c>
      <c r="I2467" s="215">
        <v>0</v>
      </c>
      <c r="J2467" s="213">
        <v>0</v>
      </c>
      <c r="K2467" s="216">
        <v>0</v>
      </c>
      <c r="L2467" s="215">
        <v>0</v>
      </c>
      <c r="M2467" s="213">
        <v>0</v>
      </c>
      <c r="N2467" s="216">
        <v>0</v>
      </c>
      <c r="O2467" s="215">
        <v>0</v>
      </c>
      <c r="P2467" s="213">
        <v>0</v>
      </c>
      <c r="Q2467" s="216">
        <v>0</v>
      </c>
      <c r="R2467" s="215">
        <v>0</v>
      </c>
      <c r="S2467" s="213">
        <v>0</v>
      </c>
      <c r="T2467" s="214">
        <v>0</v>
      </c>
      <c r="U2467" s="217">
        <v>0</v>
      </c>
      <c r="V2467" s="213">
        <v>17</v>
      </c>
      <c r="W2467" s="216">
        <v>47935.058822999999</v>
      </c>
      <c r="X2467" s="215">
        <v>814896</v>
      </c>
      <c r="Y2467" s="213">
        <v>0</v>
      </c>
      <c r="Z2467" s="216">
        <v>0</v>
      </c>
      <c r="AA2467" s="215">
        <v>0</v>
      </c>
      <c r="AB2467" s="213">
        <v>0</v>
      </c>
      <c r="AC2467" s="216">
        <v>0</v>
      </c>
      <c r="AD2467" s="215">
        <v>0</v>
      </c>
      <c r="AE2467" s="213">
        <v>0</v>
      </c>
      <c r="AF2467" s="216">
        <v>0</v>
      </c>
      <c r="AG2467" s="215">
        <v>0</v>
      </c>
      <c r="AH2467" s="213">
        <v>17</v>
      </c>
      <c r="AI2467" s="214">
        <v>47935.058822999999</v>
      </c>
      <c r="AJ2467" s="215">
        <v>814896</v>
      </c>
      <c r="AK2467" s="218">
        <v>25</v>
      </c>
      <c r="AL2467" s="214">
        <v>47935</v>
      </c>
      <c r="AM2467" s="215">
        <v>1198375</v>
      </c>
      <c r="AN2467" s="229">
        <f t="shared" si="441"/>
        <v>4.3728326411016869E-4</v>
      </c>
      <c r="AO2467" s="230">
        <f t="shared" si="442"/>
        <v>0.59523809523809523</v>
      </c>
      <c r="AP2467" s="38" t="s">
        <v>4</v>
      </c>
      <c r="AQ2467" s="38" t="str">
        <f t="shared" si="443"/>
        <v>상품</v>
      </c>
      <c r="AR2467" s="40">
        <f t="shared" si="444"/>
        <v>0</v>
      </c>
      <c r="AS2467" s="41">
        <f t="shared" si="445"/>
        <v>1198375</v>
      </c>
      <c r="AT2467" s="42">
        <f t="shared" si="446"/>
        <v>0</v>
      </c>
      <c r="AU2467" s="43">
        <f t="shared" si="447"/>
        <v>1198375</v>
      </c>
      <c r="AV2467" s="95">
        <f t="shared" si="439"/>
        <v>1198375</v>
      </c>
      <c r="AW2467" s="61" t="str">
        <f t="shared" si="439"/>
        <v/>
      </c>
      <c r="AX2467" s="61" t="str">
        <f t="shared" si="439"/>
        <v/>
      </c>
      <c r="AY2467" s="61" t="str">
        <f t="shared" si="439"/>
        <v/>
      </c>
      <c r="AZ2467" s="44" t="str">
        <f t="shared" si="439"/>
        <v/>
      </c>
      <c r="BA2467" s="45"/>
      <c r="BB2467" s="97">
        <v>25</v>
      </c>
      <c r="BC2467" s="98">
        <v>0</v>
      </c>
      <c r="BD2467" s="98">
        <v>0</v>
      </c>
      <c r="BE2467" s="98">
        <v>0</v>
      </c>
      <c r="BF2467" s="98">
        <v>0</v>
      </c>
      <c r="BG2467" s="99">
        <f t="shared" si="440"/>
        <v>25</v>
      </c>
      <c r="BH2467" s="52">
        <f t="shared" si="448"/>
        <v>0</v>
      </c>
      <c r="BI2467" s="53">
        <f>IFERROR(IF(ROUND(V2467/((D2467+AK2467)/2),1)&lt;0,0,ROUND(V2467/((D2467+AK2467)/2),1)),0)</f>
        <v>0.5</v>
      </c>
      <c r="BJ2467" s="55" t="str">
        <f>IF(AK2467=0,"정상",IF(AP2467="악성","악성",IF(AND(BL2467&gt;3,BI2467&lt;0.5),"악성",IF(AND(AP2467="정상",BL2467&lt;=3),"정상",IF(BI2467&gt;1,"정상","부진")))))</f>
        <v>부진</v>
      </c>
      <c r="BK2467" s="54">
        <v>45809</v>
      </c>
      <c r="BL2467" s="52">
        <f t="shared" si="449"/>
        <v>16</v>
      </c>
    </row>
    <row r="2468" spans="1:64" ht="17.100000000000001" customHeight="1">
      <c r="A2468" s="58" t="s">
        <v>5</v>
      </c>
      <c r="B2468" s="57" t="s">
        <v>439</v>
      </c>
      <c r="C2468" s="56" t="s">
        <v>440</v>
      </c>
      <c r="D2468" s="213">
        <v>15</v>
      </c>
      <c r="E2468" s="214">
        <v>5159.9472999999998</v>
      </c>
      <c r="F2468" s="215">
        <v>77399</v>
      </c>
      <c r="G2468" s="213">
        <v>156</v>
      </c>
      <c r="H2468" s="216">
        <v>5200</v>
      </c>
      <c r="I2468" s="215">
        <v>811200</v>
      </c>
      <c r="J2468" s="213">
        <v>0</v>
      </c>
      <c r="K2468" s="216">
        <v>0</v>
      </c>
      <c r="L2468" s="215">
        <v>0</v>
      </c>
      <c r="M2468" s="213">
        <v>0</v>
      </c>
      <c r="N2468" s="216">
        <v>0</v>
      </c>
      <c r="O2468" s="215">
        <v>0</v>
      </c>
      <c r="P2468" s="213">
        <v>0</v>
      </c>
      <c r="Q2468" s="216">
        <v>0</v>
      </c>
      <c r="R2468" s="215">
        <v>0</v>
      </c>
      <c r="S2468" s="213">
        <v>156</v>
      </c>
      <c r="T2468" s="214">
        <v>5200</v>
      </c>
      <c r="U2468" s="217">
        <v>811200</v>
      </c>
      <c r="V2468" s="213">
        <v>170</v>
      </c>
      <c r="W2468" s="216">
        <v>5198.8176469999999</v>
      </c>
      <c r="X2468" s="215">
        <v>883799</v>
      </c>
      <c r="Y2468" s="213">
        <v>0</v>
      </c>
      <c r="Z2468" s="216">
        <v>0</v>
      </c>
      <c r="AA2468" s="215">
        <v>0</v>
      </c>
      <c r="AB2468" s="213">
        <v>1</v>
      </c>
      <c r="AC2468" s="216">
        <v>4800</v>
      </c>
      <c r="AD2468" s="215">
        <v>4800</v>
      </c>
      <c r="AE2468" s="213">
        <v>0</v>
      </c>
      <c r="AF2468" s="216">
        <v>0</v>
      </c>
      <c r="AG2468" s="215">
        <v>0</v>
      </c>
      <c r="AH2468" s="213">
        <v>171</v>
      </c>
      <c r="AI2468" s="214">
        <v>5196.4853800000001</v>
      </c>
      <c r="AJ2468" s="215">
        <v>888599</v>
      </c>
      <c r="AK2468" s="218">
        <v>0</v>
      </c>
      <c r="AL2468" s="214">
        <v>0</v>
      </c>
      <c r="AM2468" s="215">
        <v>0</v>
      </c>
      <c r="AN2468" s="229">
        <f t="shared" si="441"/>
        <v>0</v>
      </c>
      <c r="AO2468" s="230">
        <f t="shared" si="442"/>
        <v>0</v>
      </c>
      <c r="AP2468" s="38" t="s">
        <v>2</v>
      </c>
      <c r="AQ2468" s="38" t="str">
        <f t="shared" si="443"/>
        <v>상품</v>
      </c>
      <c r="AR2468" s="40">
        <f t="shared" si="444"/>
        <v>0</v>
      </c>
      <c r="AS2468" s="41">
        <f t="shared" si="445"/>
        <v>0</v>
      </c>
      <c r="AT2468" s="42">
        <f t="shared" si="446"/>
        <v>0</v>
      </c>
      <c r="AU2468" s="43">
        <f t="shared" si="447"/>
        <v>0</v>
      </c>
      <c r="AV2468" s="95" t="str">
        <f t="shared" si="439"/>
        <v/>
      </c>
      <c r="AW2468" s="61" t="str">
        <f t="shared" si="439"/>
        <v/>
      </c>
      <c r="AX2468" s="61" t="str">
        <f t="shared" si="439"/>
        <v/>
      </c>
      <c r="AY2468" s="61" t="str">
        <f t="shared" si="439"/>
        <v/>
      </c>
      <c r="AZ2468" s="44" t="str">
        <f t="shared" si="439"/>
        <v/>
      </c>
      <c r="BA2468" s="45"/>
      <c r="BB2468" s="97">
        <v>0</v>
      </c>
      <c r="BC2468" s="98">
        <v>0</v>
      </c>
      <c r="BD2468" s="98">
        <v>0</v>
      </c>
      <c r="BE2468" s="98">
        <v>0</v>
      </c>
      <c r="BF2468" s="98">
        <v>0</v>
      </c>
      <c r="BG2468" s="99">
        <f t="shared" si="440"/>
        <v>0</v>
      </c>
      <c r="BH2468" s="52">
        <f t="shared" si="448"/>
        <v>0</v>
      </c>
      <c r="BI2468" s="53">
        <f>IFERROR(IF(ROUND(V2468/((D2468+AK2468)/2),1)&lt;0,0,ROUND(V2468/((D2468+AK2468)/2),1)),0)</f>
        <v>22.7</v>
      </c>
      <c r="BJ2468" s="55" t="str">
        <f>IF(AK2468=0,"정상",IF(AP2468="악성","악성",IF(AND(BL2468&gt;3,BI2468&lt;0.5),"악성",IF(AND(AP2468="정상",BL2468&lt;=3),"정상",IF(BI2468&gt;1,"정상","부진")))))</f>
        <v>정상</v>
      </c>
      <c r="BK2468" s="54">
        <v>46235</v>
      </c>
      <c r="BL2468" s="52">
        <f t="shared" si="449"/>
        <v>2</v>
      </c>
    </row>
    <row r="2469" spans="1:64" ht="17.100000000000001" customHeight="1">
      <c r="A2469" s="58" t="s">
        <v>5</v>
      </c>
      <c r="B2469" s="57" t="s">
        <v>441</v>
      </c>
      <c r="C2469" s="56" t="s">
        <v>442</v>
      </c>
      <c r="D2469" s="213">
        <v>144</v>
      </c>
      <c r="E2469" s="214">
        <v>5152</v>
      </c>
      <c r="F2469" s="215">
        <v>741888</v>
      </c>
      <c r="G2469" s="213">
        <v>228</v>
      </c>
      <c r="H2469" s="216">
        <v>5179.7894729999998</v>
      </c>
      <c r="I2469" s="215">
        <v>1180992</v>
      </c>
      <c r="J2469" s="213">
        <v>0</v>
      </c>
      <c r="K2469" s="216">
        <v>0</v>
      </c>
      <c r="L2469" s="215">
        <v>0</v>
      </c>
      <c r="M2469" s="213">
        <v>0</v>
      </c>
      <c r="N2469" s="216">
        <v>0</v>
      </c>
      <c r="O2469" s="215">
        <v>0</v>
      </c>
      <c r="P2469" s="213">
        <v>0</v>
      </c>
      <c r="Q2469" s="216">
        <v>0</v>
      </c>
      <c r="R2469" s="215">
        <v>0</v>
      </c>
      <c r="S2469" s="213">
        <v>228</v>
      </c>
      <c r="T2469" s="214">
        <v>5179.7894729999998</v>
      </c>
      <c r="U2469" s="217">
        <v>1180992</v>
      </c>
      <c r="V2469" s="213">
        <v>372</v>
      </c>
      <c r="W2469" s="216">
        <v>5169.0322580000002</v>
      </c>
      <c r="X2469" s="215">
        <v>1922880</v>
      </c>
      <c r="Y2469" s="213">
        <v>0</v>
      </c>
      <c r="Z2469" s="216">
        <v>0</v>
      </c>
      <c r="AA2469" s="215">
        <v>0</v>
      </c>
      <c r="AB2469" s="213">
        <v>0</v>
      </c>
      <c r="AC2469" s="216">
        <v>0</v>
      </c>
      <c r="AD2469" s="215">
        <v>0</v>
      </c>
      <c r="AE2469" s="213">
        <v>0</v>
      </c>
      <c r="AF2469" s="216">
        <v>0</v>
      </c>
      <c r="AG2469" s="215">
        <v>0</v>
      </c>
      <c r="AH2469" s="213">
        <v>372</v>
      </c>
      <c r="AI2469" s="214">
        <v>5169.0322580000002</v>
      </c>
      <c r="AJ2469" s="215">
        <v>1922880</v>
      </c>
      <c r="AK2469" s="218">
        <v>0</v>
      </c>
      <c r="AL2469" s="214">
        <v>0</v>
      </c>
      <c r="AM2469" s="215">
        <v>0</v>
      </c>
      <c r="AN2469" s="229">
        <f t="shared" si="441"/>
        <v>0</v>
      </c>
      <c r="AO2469" s="230">
        <f t="shared" si="442"/>
        <v>0</v>
      </c>
      <c r="AP2469" s="38" t="s">
        <v>2</v>
      </c>
      <c r="AQ2469" s="38" t="str">
        <f t="shared" si="443"/>
        <v>상품</v>
      </c>
      <c r="AR2469" s="40">
        <f t="shared" si="444"/>
        <v>0</v>
      </c>
      <c r="AS2469" s="41">
        <f t="shared" si="445"/>
        <v>0</v>
      </c>
      <c r="AT2469" s="42">
        <f t="shared" si="446"/>
        <v>0</v>
      </c>
      <c r="AU2469" s="43">
        <f t="shared" si="447"/>
        <v>0</v>
      </c>
      <c r="AV2469" s="95" t="str">
        <f t="shared" si="439"/>
        <v/>
      </c>
      <c r="AW2469" s="61" t="str">
        <f t="shared" si="439"/>
        <v/>
      </c>
      <c r="AX2469" s="61" t="str">
        <f t="shared" si="439"/>
        <v/>
      </c>
      <c r="AY2469" s="61" t="str">
        <f t="shared" si="439"/>
        <v/>
      </c>
      <c r="AZ2469" s="44" t="str">
        <f t="shared" si="439"/>
        <v/>
      </c>
      <c r="BA2469" s="45"/>
      <c r="BB2469" s="97">
        <v>0</v>
      </c>
      <c r="BC2469" s="98">
        <v>0</v>
      </c>
      <c r="BD2469" s="98">
        <v>0</v>
      </c>
      <c r="BE2469" s="98">
        <v>0</v>
      </c>
      <c r="BF2469" s="98">
        <v>0</v>
      </c>
      <c r="BG2469" s="99">
        <f t="shared" si="440"/>
        <v>0</v>
      </c>
      <c r="BH2469" s="52">
        <f t="shared" si="448"/>
        <v>0</v>
      </c>
      <c r="BI2469" s="53">
        <f>IFERROR(IF(ROUND(V2469/((D2469+AK2469)/2),1)&lt;0,0,ROUND(V2469/((D2469+AK2469)/2),1)),0)</f>
        <v>5.2</v>
      </c>
      <c r="BJ2469" s="55" t="str">
        <f>IF(AK2469=0,"정상",IF(AP2469="악성","악성",IF(AND(BL2469&gt;3,BI2469&lt;0.5),"악성",IF(AND(AP2469="정상",BL2469&lt;=3),"정상",IF(BI2469&gt;1,"정상","부진")))))</f>
        <v>정상</v>
      </c>
      <c r="BK2469" s="54">
        <v>46235</v>
      </c>
      <c r="BL2469" s="52">
        <f t="shared" si="449"/>
        <v>2</v>
      </c>
    </row>
    <row r="2470" spans="1:64" ht="17.100000000000001" customHeight="1">
      <c r="A2470" s="58" t="s">
        <v>5</v>
      </c>
      <c r="B2470" s="57" t="s">
        <v>1915</v>
      </c>
      <c r="C2470" s="56" t="s">
        <v>1916</v>
      </c>
      <c r="D2470" s="213">
        <v>0</v>
      </c>
      <c r="E2470" s="214">
        <v>0</v>
      </c>
      <c r="F2470" s="215">
        <v>0</v>
      </c>
      <c r="G2470" s="213">
        <v>216</v>
      </c>
      <c r="H2470" s="216">
        <v>2800</v>
      </c>
      <c r="I2470" s="215">
        <v>604800</v>
      </c>
      <c r="J2470" s="213">
        <v>0</v>
      </c>
      <c r="K2470" s="216">
        <v>0</v>
      </c>
      <c r="L2470" s="215">
        <v>0</v>
      </c>
      <c r="M2470" s="213">
        <v>0</v>
      </c>
      <c r="N2470" s="216">
        <v>0</v>
      </c>
      <c r="O2470" s="215">
        <v>0</v>
      </c>
      <c r="P2470" s="213">
        <v>0</v>
      </c>
      <c r="Q2470" s="216">
        <v>0</v>
      </c>
      <c r="R2470" s="215">
        <v>0</v>
      </c>
      <c r="S2470" s="213">
        <v>216</v>
      </c>
      <c r="T2470" s="214">
        <v>2800</v>
      </c>
      <c r="U2470" s="217">
        <v>604800</v>
      </c>
      <c r="V2470" s="213">
        <v>216</v>
      </c>
      <c r="W2470" s="216">
        <v>2800</v>
      </c>
      <c r="X2470" s="215">
        <v>604800</v>
      </c>
      <c r="Y2470" s="213">
        <v>0</v>
      </c>
      <c r="Z2470" s="216">
        <v>0</v>
      </c>
      <c r="AA2470" s="215">
        <v>0</v>
      </c>
      <c r="AB2470" s="213">
        <v>0</v>
      </c>
      <c r="AC2470" s="216">
        <v>0</v>
      </c>
      <c r="AD2470" s="215">
        <v>0</v>
      </c>
      <c r="AE2470" s="213">
        <v>0</v>
      </c>
      <c r="AF2470" s="216">
        <v>0</v>
      </c>
      <c r="AG2470" s="215">
        <v>0</v>
      </c>
      <c r="AH2470" s="213">
        <v>216</v>
      </c>
      <c r="AI2470" s="214">
        <v>2800</v>
      </c>
      <c r="AJ2470" s="215">
        <v>604800</v>
      </c>
      <c r="AK2470" s="218">
        <v>0</v>
      </c>
      <c r="AL2470" s="214">
        <v>0</v>
      </c>
      <c r="AM2470" s="215">
        <v>0</v>
      </c>
      <c r="AN2470" s="229">
        <f t="shared" si="441"/>
        <v>0</v>
      </c>
      <c r="AO2470" s="230">
        <f t="shared" si="442"/>
        <v>0</v>
      </c>
      <c r="AP2470" s="38" t="s">
        <v>2</v>
      </c>
      <c r="AQ2470" s="38" t="str">
        <f t="shared" si="443"/>
        <v>상품</v>
      </c>
      <c r="AR2470" s="40">
        <f t="shared" si="444"/>
        <v>0</v>
      </c>
      <c r="AS2470" s="41">
        <f t="shared" si="445"/>
        <v>0</v>
      </c>
      <c r="AT2470" s="42">
        <f t="shared" si="446"/>
        <v>0</v>
      </c>
      <c r="AU2470" s="43">
        <f t="shared" si="447"/>
        <v>0</v>
      </c>
      <c r="AV2470" s="95" t="str">
        <f t="shared" si="439"/>
        <v/>
      </c>
      <c r="AW2470" s="61" t="str">
        <f t="shared" si="439"/>
        <v/>
      </c>
      <c r="AX2470" s="61" t="str">
        <f t="shared" si="439"/>
        <v/>
      </c>
      <c r="AY2470" s="61" t="str">
        <f t="shared" si="439"/>
        <v/>
      </c>
      <c r="AZ2470" s="44" t="str">
        <f t="shared" si="439"/>
        <v/>
      </c>
      <c r="BA2470" s="45"/>
      <c r="BB2470" s="97">
        <v>0</v>
      </c>
      <c r="BC2470" s="98">
        <v>0</v>
      </c>
      <c r="BD2470" s="98">
        <v>0</v>
      </c>
      <c r="BE2470" s="98">
        <v>0</v>
      </c>
      <c r="BF2470" s="98">
        <v>0</v>
      </c>
      <c r="BG2470" s="99">
        <f t="shared" si="440"/>
        <v>0</v>
      </c>
      <c r="BH2470" s="52">
        <f t="shared" si="448"/>
        <v>0</v>
      </c>
      <c r="BI2470" s="53">
        <f>IFERROR(IF(ROUND(V2470/((D2470+AK2470)/2),1)&lt;0,0,ROUND(V2470/((D2470+AK2470)/2),1)),0)</f>
        <v>0</v>
      </c>
      <c r="BJ2470" s="55" t="str">
        <f>IF(AK2470=0,"정상",IF(AP2470="악성","악성",IF(AND(BL2470&gt;3,BI2470&lt;0.5),"악성",IF(AND(AP2470="정상",BL2470&lt;=3),"정상",IF(BI2470&gt;1,"정상","부진")))))</f>
        <v>정상</v>
      </c>
      <c r="BK2470" s="54">
        <v>45809</v>
      </c>
      <c r="BL2470" s="52">
        <f t="shared" si="449"/>
        <v>16</v>
      </c>
    </row>
    <row r="2471" spans="1:64" ht="17.100000000000001" customHeight="1">
      <c r="A2471" s="58" t="s">
        <v>5</v>
      </c>
      <c r="B2471" s="57" t="s">
        <v>3887</v>
      </c>
      <c r="C2471" s="56" t="s">
        <v>3888</v>
      </c>
      <c r="D2471" s="213">
        <v>96</v>
      </c>
      <c r="E2471" s="214">
        <v>11000</v>
      </c>
      <c r="F2471" s="215">
        <v>1056000</v>
      </c>
      <c r="G2471" s="213">
        <v>48</v>
      </c>
      <c r="H2471" s="216">
        <v>10718</v>
      </c>
      <c r="I2471" s="215">
        <v>514464</v>
      </c>
      <c r="J2471" s="213">
        <v>0</v>
      </c>
      <c r="K2471" s="216">
        <v>0</v>
      </c>
      <c r="L2471" s="215">
        <v>0</v>
      </c>
      <c r="M2471" s="213">
        <v>0</v>
      </c>
      <c r="N2471" s="216">
        <v>0</v>
      </c>
      <c r="O2471" s="215">
        <v>0</v>
      </c>
      <c r="P2471" s="213">
        <v>0</v>
      </c>
      <c r="Q2471" s="216">
        <v>0</v>
      </c>
      <c r="R2471" s="215">
        <v>0</v>
      </c>
      <c r="S2471" s="213">
        <v>48</v>
      </c>
      <c r="T2471" s="214">
        <v>10718</v>
      </c>
      <c r="U2471" s="217">
        <v>514464</v>
      </c>
      <c r="V2471" s="213">
        <v>144</v>
      </c>
      <c r="W2471" s="216">
        <v>10906</v>
      </c>
      <c r="X2471" s="215">
        <v>1570464</v>
      </c>
      <c r="Y2471" s="213">
        <v>0</v>
      </c>
      <c r="Z2471" s="216">
        <v>0</v>
      </c>
      <c r="AA2471" s="215">
        <v>0</v>
      </c>
      <c r="AB2471" s="213">
        <v>0</v>
      </c>
      <c r="AC2471" s="216">
        <v>0</v>
      </c>
      <c r="AD2471" s="215">
        <v>0</v>
      </c>
      <c r="AE2471" s="213">
        <v>0</v>
      </c>
      <c r="AF2471" s="216">
        <v>0</v>
      </c>
      <c r="AG2471" s="215">
        <v>0</v>
      </c>
      <c r="AH2471" s="213">
        <v>144</v>
      </c>
      <c r="AI2471" s="214">
        <v>10906</v>
      </c>
      <c r="AJ2471" s="215">
        <v>1570464</v>
      </c>
      <c r="AK2471" s="218">
        <v>0</v>
      </c>
      <c r="AL2471" s="214">
        <v>0</v>
      </c>
      <c r="AM2471" s="215">
        <v>0</v>
      </c>
      <c r="AN2471" s="229">
        <f t="shared" si="441"/>
        <v>0</v>
      </c>
      <c r="AO2471" s="230">
        <f t="shared" si="442"/>
        <v>0</v>
      </c>
      <c r="AP2471" s="38" t="s">
        <v>2</v>
      </c>
      <c r="AQ2471" s="38" t="str">
        <f t="shared" si="443"/>
        <v>상품</v>
      </c>
      <c r="AR2471" s="40">
        <f t="shared" si="444"/>
        <v>0</v>
      </c>
      <c r="AS2471" s="41">
        <f t="shared" si="445"/>
        <v>0</v>
      </c>
      <c r="AT2471" s="42">
        <f t="shared" si="446"/>
        <v>0</v>
      </c>
      <c r="AU2471" s="43">
        <f t="shared" si="447"/>
        <v>0</v>
      </c>
      <c r="AV2471" s="95" t="str">
        <f t="shared" si="439"/>
        <v/>
      </c>
      <c r="AW2471" s="61" t="str">
        <f t="shared" si="439"/>
        <v/>
      </c>
      <c r="AX2471" s="61" t="str">
        <f t="shared" si="439"/>
        <v/>
      </c>
      <c r="AY2471" s="61" t="str">
        <f t="shared" si="439"/>
        <v/>
      </c>
      <c r="AZ2471" s="44" t="str">
        <f t="shared" si="439"/>
        <v/>
      </c>
      <c r="BA2471" s="45"/>
      <c r="BB2471" s="97">
        <v>0</v>
      </c>
      <c r="BC2471" s="98">
        <v>0</v>
      </c>
      <c r="BD2471" s="98">
        <v>0</v>
      </c>
      <c r="BE2471" s="98">
        <v>0</v>
      </c>
      <c r="BF2471" s="98">
        <v>0</v>
      </c>
      <c r="BG2471" s="99">
        <f t="shared" si="440"/>
        <v>0</v>
      </c>
      <c r="BH2471" s="52">
        <f t="shared" si="448"/>
        <v>0</v>
      </c>
      <c r="BI2471" s="53">
        <f>IFERROR(IF(ROUND(V2471/((D2471+AK2471)/2),1)&lt;0,0,ROUND(V2471/((D2471+AK2471)/2),1)),0)</f>
        <v>3</v>
      </c>
      <c r="BJ2471" s="55" t="str">
        <f>IF(AK2471=0,"정상",IF(AP2471="악성","악성",IF(AND(BL2471&gt;3,BI2471&lt;0.5),"악성",IF(AND(AP2471="정상",BL2471&lt;=3),"정상",IF(BI2471&gt;1,"정상","부진")))))</f>
        <v>정상</v>
      </c>
      <c r="BK2471" s="54">
        <v>46204</v>
      </c>
      <c r="BL2471" s="52">
        <f t="shared" si="449"/>
        <v>3</v>
      </c>
    </row>
    <row r="2472" spans="1:64" ht="17.100000000000001" customHeight="1">
      <c r="A2472" s="58" t="s">
        <v>5</v>
      </c>
      <c r="B2472" s="57" t="s">
        <v>443</v>
      </c>
      <c r="C2472" s="56" t="s">
        <v>444</v>
      </c>
      <c r="D2472" s="213">
        <v>3</v>
      </c>
      <c r="E2472" s="214">
        <v>24166</v>
      </c>
      <c r="F2472" s="215">
        <v>72498</v>
      </c>
      <c r="G2472" s="213">
        <v>90</v>
      </c>
      <c r="H2472" s="216">
        <v>24333.333332999999</v>
      </c>
      <c r="I2472" s="215">
        <v>2190000</v>
      </c>
      <c r="J2472" s="213">
        <v>0</v>
      </c>
      <c r="K2472" s="216">
        <v>0</v>
      </c>
      <c r="L2472" s="215">
        <v>0</v>
      </c>
      <c r="M2472" s="213">
        <v>0</v>
      </c>
      <c r="N2472" s="216">
        <v>0</v>
      </c>
      <c r="O2472" s="215">
        <v>0</v>
      </c>
      <c r="P2472" s="213">
        <v>0</v>
      </c>
      <c r="Q2472" s="216">
        <v>0</v>
      </c>
      <c r="R2472" s="215">
        <v>0</v>
      </c>
      <c r="S2472" s="213">
        <v>90</v>
      </c>
      <c r="T2472" s="214">
        <v>24333.333332999999</v>
      </c>
      <c r="U2472" s="217">
        <v>2190000</v>
      </c>
      <c r="V2472" s="213">
        <v>93</v>
      </c>
      <c r="W2472" s="216">
        <v>24327.935483000001</v>
      </c>
      <c r="X2472" s="215">
        <v>2262498</v>
      </c>
      <c r="Y2472" s="213">
        <v>0</v>
      </c>
      <c r="Z2472" s="216">
        <v>0</v>
      </c>
      <c r="AA2472" s="215">
        <v>0</v>
      </c>
      <c r="AB2472" s="213">
        <v>0</v>
      </c>
      <c r="AC2472" s="216">
        <v>0</v>
      </c>
      <c r="AD2472" s="215">
        <v>0</v>
      </c>
      <c r="AE2472" s="213">
        <v>0</v>
      </c>
      <c r="AF2472" s="216">
        <v>0</v>
      </c>
      <c r="AG2472" s="215">
        <v>0</v>
      </c>
      <c r="AH2472" s="213">
        <v>93</v>
      </c>
      <c r="AI2472" s="214">
        <v>24327.935483000001</v>
      </c>
      <c r="AJ2472" s="215">
        <v>2262498</v>
      </c>
      <c r="AK2472" s="218">
        <v>0</v>
      </c>
      <c r="AL2472" s="214">
        <v>0</v>
      </c>
      <c r="AM2472" s="215">
        <v>0</v>
      </c>
      <c r="AN2472" s="229">
        <f t="shared" si="441"/>
        <v>0</v>
      </c>
      <c r="AO2472" s="230">
        <f t="shared" si="442"/>
        <v>0</v>
      </c>
      <c r="AP2472" s="38" t="s">
        <v>2</v>
      </c>
      <c r="AQ2472" s="38" t="str">
        <f t="shared" si="443"/>
        <v>상품</v>
      </c>
      <c r="AR2472" s="40">
        <f t="shared" si="444"/>
        <v>0</v>
      </c>
      <c r="AS2472" s="41">
        <f t="shared" si="445"/>
        <v>0</v>
      </c>
      <c r="AT2472" s="42">
        <f t="shared" si="446"/>
        <v>0</v>
      </c>
      <c r="AU2472" s="43">
        <f t="shared" si="447"/>
        <v>0</v>
      </c>
      <c r="AV2472" s="95" t="str">
        <f t="shared" ref="AV2472:AZ2522" si="450">IF(+BB2472*$AL2472=0,"",+BB2472*$AL2472)</f>
        <v/>
      </c>
      <c r="AW2472" s="61" t="str">
        <f t="shared" si="450"/>
        <v/>
      </c>
      <c r="AX2472" s="61" t="str">
        <f t="shared" si="450"/>
        <v/>
      </c>
      <c r="AY2472" s="61" t="str">
        <f t="shared" si="450"/>
        <v/>
      </c>
      <c r="AZ2472" s="44" t="str">
        <f t="shared" si="450"/>
        <v/>
      </c>
      <c r="BA2472" s="45"/>
      <c r="BB2472" s="97">
        <v>0</v>
      </c>
      <c r="BC2472" s="98">
        <v>0</v>
      </c>
      <c r="BD2472" s="98">
        <v>0</v>
      </c>
      <c r="BE2472" s="98">
        <v>0</v>
      </c>
      <c r="BF2472" s="98">
        <v>0</v>
      </c>
      <c r="BG2472" s="99">
        <f t="shared" si="440"/>
        <v>0</v>
      </c>
      <c r="BH2472" s="52">
        <f t="shared" si="448"/>
        <v>0</v>
      </c>
      <c r="BI2472" s="53">
        <f>IFERROR(IF(ROUND(V2472/((D2472+AK2472)/2),1)&lt;0,0,ROUND(V2472/((D2472+AK2472)/2),1)),0)</f>
        <v>62</v>
      </c>
      <c r="BJ2472" s="55" t="str">
        <f>IF(AK2472=0,"정상",IF(AP2472="악성","악성",IF(AND(BL2472&gt;3,BI2472&lt;0.5),"악성",IF(AND(AP2472="정상",BL2472&lt;=3),"정상",IF(BI2472&gt;1,"정상","부진")))))</f>
        <v>정상</v>
      </c>
      <c r="BK2472" s="54">
        <v>46235</v>
      </c>
      <c r="BL2472" s="52">
        <f t="shared" si="449"/>
        <v>2</v>
      </c>
    </row>
    <row r="2473" spans="1:64" ht="17.100000000000001" customHeight="1">
      <c r="A2473" s="58" t="s">
        <v>5</v>
      </c>
      <c r="B2473" s="57" t="s">
        <v>445</v>
      </c>
      <c r="C2473" s="56" t="s">
        <v>446</v>
      </c>
      <c r="D2473" s="213">
        <v>14</v>
      </c>
      <c r="E2473" s="214">
        <v>4400</v>
      </c>
      <c r="F2473" s="215">
        <v>61600</v>
      </c>
      <c r="G2473" s="213">
        <v>0</v>
      </c>
      <c r="H2473" s="216">
        <v>0</v>
      </c>
      <c r="I2473" s="215">
        <v>0</v>
      </c>
      <c r="J2473" s="213">
        <v>0</v>
      </c>
      <c r="K2473" s="216">
        <v>0</v>
      </c>
      <c r="L2473" s="215">
        <v>0</v>
      </c>
      <c r="M2473" s="213">
        <v>0</v>
      </c>
      <c r="N2473" s="216">
        <v>0</v>
      </c>
      <c r="O2473" s="215">
        <v>0</v>
      </c>
      <c r="P2473" s="213">
        <v>0</v>
      </c>
      <c r="Q2473" s="216">
        <v>0</v>
      </c>
      <c r="R2473" s="215">
        <v>0</v>
      </c>
      <c r="S2473" s="213">
        <v>0</v>
      </c>
      <c r="T2473" s="214">
        <v>0</v>
      </c>
      <c r="U2473" s="217">
        <v>0</v>
      </c>
      <c r="V2473" s="213">
        <v>14</v>
      </c>
      <c r="W2473" s="216">
        <v>4400</v>
      </c>
      <c r="X2473" s="215">
        <v>61600</v>
      </c>
      <c r="Y2473" s="213">
        <v>0</v>
      </c>
      <c r="Z2473" s="216">
        <v>0</v>
      </c>
      <c r="AA2473" s="215">
        <v>0</v>
      </c>
      <c r="AB2473" s="213">
        <v>0</v>
      </c>
      <c r="AC2473" s="216">
        <v>0</v>
      </c>
      <c r="AD2473" s="215">
        <v>0</v>
      </c>
      <c r="AE2473" s="213">
        <v>0</v>
      </c>
      <c r="AF2473" s="216">
        <v>0</v>
      </c>
      <c r="AG2473" s="215">
        <v>0</v>
      </c>
      <c r="AH2473" s="213">
        <v>14</v>
      </c>
      <c r="AI2473" s="214">
        <v>4400</v>
      </c>
      <c r="AJ2473" s="215">
        <v>61600</v>
      </c>
      <c r="AK2473" s="218">
        <v>0</v>
      </c>
      <c r="AL2473" s="214">
        <v>0</v>
      </c>
      <c r="AM2473" s="215">
        <v>0</v>
      </c>
      <c r="AN2473" s="229">
        <f t="shared" si="441"/>
        <v>0</v>
      </c>
      <c r="AO2473" s="230">
        <f t="shared" si="442"/>
        <v>0</v>
      </c>
      <c r="AP2473" s="38" t="s">
        <v>4</v>
      </c>
      <c r="AQ2473" s="38" t="str">
        <f t="shared" si="443"/>
        <v>상품</v>
      </c>
      <c r="AR2473" s="40">
        <f t="shared" si="444"/>
        <v>0</v>
      </c>
      <c r="AS2473" s="41">
        <f t="shared" si="445"/>
        <v>0</v>
      </c>
      <c r="AT2473" s="42">
        <f t="shared" si="446"/>
        <v>0</v>
      </c>
      <c r="AU2473" s="43">
        <f t="shared" si="447"/>
        <v>0</v>
      </c>
      <c r="AV2473" s="95" t="str">
        <f t="shared" si="450"/>
        <v/>
      </c>
      <c r="AW2473" s="61" t="str">
        <f t="shared" si="450"/>
        <v/>
      </c>
      <c r="AX2473" s="61" t="str">
        <f t="shared" si="450"/>
        <v/>
      </c>
      <c r="AY2473" s="61" t="str">
        <f t="shared" si="450"/>
        <v/>
      </c>
      <c r="AZ2473" s="44" t="str">
        <f t="shared" si="450"/>
        <v/>
      </c>
      <c r="BA2473" s="45"/>
      <c r="BB2473" s="97">
        <v>0</v>
      </c>
      <c r="BC2473" s="98">
        <v>0</v>
      </c>
      <c r="BD2473" s="98">
        <v>0</v>
      </c>
      <c r="BE2473" s="98">
        <v>0</v>
      </c>
      <c r="BF2473" s="98">
        <v>0</v>
      </c>
      <c r="BG2473" s="99">
        <f t="shared" si="440"/>
        <v>0</v>
      </c>
      <c r="BH2473" s="52">
        <f t="shared" si="448"/>
        <v>0</v>
      </c>
      <c r="BI2473" s="53">
        <f>IFERROR(IF(ROUND(V2473/((D2473+AK2473)/2),1)&lt;0,0,ROUND(V2473/((D2473+AK2473)/2),1)),0)</f>
        <v>2</v>
      </c>
      <c r="BJ2473" s="55" t="str">
        <f>IF(AK2473=0,"정상",IF(AP2473="악성","악성",IF(AND(BL2473&gt;3,BI2473&lt;0.5),"악성",IF(AND(AP2473="정상",BL2473&lt;=3),"정상",IF(BI2473&gt;1,"정상","부진")))))</f>
        <v>정상</v>
      </c>
      <c r="BK2473" s="54">
        <v>45809</v>
      </c>
      <c r="BL2473" s="52">
        <f t="shared" si="449"/>
        <v>16</v>
      </c>
    </row>
    <row r="2474" spans="1:64" ht="17.100000000000001" customHeight="1">
      <c r="A2474" s="58" t="s">
        <v>5</v>
      </c>
      <c r="B2474" s="57" t="s">
        <v>447</v>
      </c>
      <c r="C2474" s="56" t="s">
        <v>448</v>
      </c>
      <c r="D2474" s="213">
        <v>0</v>
      </c>
      <c r="E2474" s="214">
        <v>0</v>
      </c>
      <c r="F2474" s="215">
        <v>0</v>
      </c>
      <c r="G2474" s="213">
        <v>12</v>
      </c>
      <c r="H2474" s="216">
        <v>12000</v>
      </c>
      <c r="I2474" s="215">
        <v>144000</v>
      </c>
      <c r="J2474" s="213">
        <v>0</v>
      </c>
      <c r="K2474" s="216">
        <v>0</v>
      </c>
      <c r="L2474" s="215">
        <v>0</v>
      </c>
      <c r="M2474" s="213">
        <v>0</v>
      </c>
      <c r="N2474" s="216">
        <v>0</v>
      </c>
      <c r="O2474" s="215">
        <v>0</v>
      </c>
      <c r="P2474" s="213">
        <v>0</v>
      </c>
      <c r="Q2474" s="216">
        <v>0</v>
      </c>
      <c r="R2474" s="215">
        <v>0</v>
      </c>
      <c r="S2474" s="213">
        <v>12</v>
      </c>
      <c r="T2474" s="214">
        <v>12000</v>
      </c>
      <c r="U2474" s="217">
        <v>144000</v>
      </c>
      <c r="V2474" s="213">
        <v>12</v>
      </c>
      <c r="W2474" s="216">
        <v>12000</v>
      </c>
      <c r="X2474" s="215">
        <v>144000</v>
      </c>
      <c r="Y2474" s="213">
        <v>0</v>
      </c>
      <c r="Z2474" s="216">
        <v>0</v>
      </c>
      <c r="AA2474" s="215">
        <v>0</v>
      </c>
      <c r="AB2474" s="213">
        <v>0</v>
      </c>
      <c r="AC2474" s="216">
        <v>0</v>
      </c>
      <c r="AD2474" s="215">
        <v>0</v>
      </c>
      <c r="AE2474" s="213">
        <v>0</v>
      </c>
      <c r="AF2474" s="216">
        <v>0</v>
      </c>
      <c r="AG2474" s="215">
        <v>0</v>
      </c>
      <c r="AH2474" s="213">
        <v>12</v>
      </c>
      <c r="AI2474" s="214">
        <v>12000</v>
      </c>
      <c r="AJ2474" s="215">
        <v>144000</v>
      </c>
      <c r="AK2474" s="218">
        <v>0</v>
      </c>
      <c r="AL2474" s="214">
        <v>0</v>
      </c>
      <c r="AM2474" s="215">
        <v>0</v>
      </c>
      <c r="AN2474" s="229">
        <f t="shared" si="441"/>
        <v>0</v>
      </c>
      <c r="AO2474" s="230">
        <f t="shared" si="442"/>
        <v>0</v>
      </c>
      <c r="AP2474" s="38" t="s">
        <v>2</v>
      </c>
      <c r="AQ2474" s="38" t="str">
        <f t="shared" si="443"/>
        <v>상품</v>
      </c>
      <c r="AR2474" s="40">
        <f t="shared" si="444"/>
        <v>0</v>
      </c>
      <c r="AS2474" s="41">
        <f t="shared" si="445"/>
        <v>0</v>
      </c>
      <c r="AT2474" s="42">
        <f t="shared" si="446"/>
        <v>0</v>
      </c>
      <c r="AU2474" s="43">
        <f t="shared" si="447"/>
        <v>0</v>
      </c>
      <c r="AV2474" s="95" t="str">
        <f t="shared" si="450"/>
        <v/>
      </c>
      <c r="AW2474" s="61" t="str">
        <f t="shared" si="450"/>
        <v/>
      </c>
      <c r="AX2474" s="61" t="str">
        <f t="shared" si="450"/>
        <v/>
      </c>
      <c r="AY2474" s="61" t="str">
        <f t="shared" si="450"/>
        <v/>
      </c>
      <c r="AZ2474" s="44" t="str">
        <f t="shared" si="450"/>
        <v/>
      </c>
      <c r="BA2474" s="45"/>
      <c r="BB2474" s="97">
        <v>0</v>
      </c>
      <c r="BC2474" s="98">
        <v>0</v>
      </c>
      <c r="BD2474" s="98">
        <v>0</v>
      </c>
      <c r="BE2474" s="98">
        <v>0</v>
      </c>
      <c r="BF2474" s="98">
        <v>0</v>
      </c>
      <c r="BG2474" s="99">
        <f t="shared" si="440"/>
        <v>0</v>
      </c>
      <c r="BH2474" s="52">
        <f t="shared" si="448"/>
        <v>0</v>
      </c>
      <c r="BI2474" s="53">
        <f>IFERROR(IF(ROUND(V2474/((D2474+AK2474)/2),1)&lt;0,0,ROUND(V2474/((D2474+AK2474)/2),1)),0)</f>
        <v>0</v>
      </c>
      <c r="BJ2474" s="55" t="str">
        <f>IF(AK2474=0,"정상",IF(AP2474="악성","악성",IF(AND(BL2474&gt;3,BI2474&lt;0.5),"악성",IF(AND(AP2474="정상",BL2474&lt;=3),"정상",IF(BI2474&gt;1,"정상","부진")))))</f>
        <v>정상</v>
      </c>
      <c r="BK2474" s="54">
        <v>45809</v>
      </c>
      <c r="BL2474" s="52">
        <f t="shared" si="449"/>
        <v>16</v>
      </c>
    </row>
    <row r="2475" spans="1:64" ht="17.100000000000001" customHeight="1">
      <c r="A2475" s="58" t="s">
        <v>5</v>
      </c>
      <c r="B2475" s="57" t="s">
        <v>449</v>
      </c>
      <c r="C2475" s="56" t="s">
        <v>450</v>
      </c>
      <c r="D2475" s="213">
        <v>0</v>
      </c>
      <c r="E2475" s="214">
        <v>0</v>
      </c>
      <c r="F2475" s="215">
        <v>0</v>
      </c>
      <c r="G2475" s="213">
        <v>28</v>
      </c>
      <c r="H2475" s="216">
        <v>83314.285713999998</v>
      </c>
      <c r="I2475" s="215">
        <v>2332800</v>
      </c>
      <c r="J2475" s="213">
        <v>0</v>
      </c>
      <c r="K2475" s="216">
        <v>0</v>
      </c>
      <c r="L2475" s="215">
        <v>0</v>
      </c>
      <c r="M2475" s="213">
        <v>0</v>
      </c>
      <c r="N2475" s="216">
        <v>0</v>
      </c>
      <c r="O2475" s="215">
        <v>0</v>
      </c>
      <c r="P2475" s="213">
        <v>0</v>
      </c>
      <c r="Q2475" s="216">
        <v>0</v>
      </c>
      <c r="R2475" s="215">
        <v>0</v>
      </c>
      <c r="S2475" s="213">
        <v>28</v>
      </c>
      <c r="T2475" s="214">
        <v>83314.285713999998</v>
      </c>
      <c r="U2475" s="217">
        <v>2332800</v>
      </c>
      <c r="V2475" s="213">
        <v>28</v>
      </c>
      <c r="W2475" s="216">
        <v>83314.285713999998</v>
      </c>
      <c r="X2475" s="215">
        <v>2332800</v>
      </c>
      <c r="Y2475" s="213">
        <v>0</v>
      </c>
      <c r="Z2475" s="216">
        <v>0</v>
      </c>
      <c r="AA2475" s="215">
        <v>0</v>
      </c>
      <c r="AB2475" s="213">
        <v>0</v>
      </c>
      <c r="AC2475" s="216">
        <v>0</v>
      </c>
      <c r="AD2475" s="215">
        <v>0</v>
      </c>
      <c r="AE2475" s="213">
        <v>0</v>
      </c>
      <c r="AF2475" s="216">
        <v>0</v>
      </c>
      <c r="AG2475" s="215">
        <v>0</v>
      </c>
      <c r="AH2475" s="213">
        <v>28</v>
      </c>
      <c r="AI2475" s="214">
        <v>83314.285713999998</v>
      </c>
      <c r="AJ2475" s="215">
        <v>2332800</v>
      </c>
      <c r="AK2475" s="218">
        <v>0</v>
      </c>
      <c r="AL2475" s="214">
        <v>0</v>
      </c>
      <c r="AM2475" s="215">
        <v>0</v>
      </c>
      <c r="AN2475" s="229">
        <f t="shared" si="441"/>
        <v>0</v>
      </c>
      <c r="AO2475" s="230">
        <f t="shared" si="442"/>
        <v>0</v>
      </c>
      <c r="AP2475" s="38" t="s">
        <v>2</v>
      </c>
      <c r="AQ2475" s="38" t="str">
        <f t="shared" si="443"/>
        <v>상품</v>
      </c>
      <c r="AR2475" s="40">
        <f t="shared" si="444"/>
        <v>0</v>
      </c>
      <c r="AS2475" s="41">
        <f t="shared" si="445"/>
        <v>0</v>
      </c>
      <c r="AT2475" s="42">
        <f t="shared" si="446"/>
        <v>0</v>
      </c>
      <c r="AU2475" s="43">
        <f t="shared" si="447"/>
        <v>0</v>
      </c>
      <c r="AV2475" s="95" t="str">
        <f t="shared" si="450"/>
        <v/>
      </c>
      <c r="AW2475" s="61" t="str">
        <f t="shared" si="450"/>
        <v/>
      </c>
      <c r="AX2475" s="61" t="str">
        <f t="shared" si="450"/>
        <v/>
      </c>
      <c r="AY2475" s="61" t="str">
        <f t="shared" si="450"/>
        <v/>
      </c>
      <c r="AZ2475" s="44" t="str">
        <f t="shared" si="450"/>
        <v/>
      </c>
      <c r="BA2475" s="45"/>
      <c r="BB2475" s="97">
        <v>0</v>
      </c>
      <c r="BC2475" s="98">
        <v>0</v>
      </c>
      <c r="BD2475" s="98">
        <v>0</v>
      </c>
      <c r="BE2475" s="98">
        <v>0</v>
      </c>
      <c r="BF2475" s="98">
        <v>0</v>
      </c>
      <c r="BG2475" s="99">
        <f t="shared" si="440"/>
        <v>0</v>
      </c>
      <c r="BH2475" s="52">
        <f t="shared" si="448"/>
        <v>0</v>
      </c>
      <c r="BI2475" s="53">
        <f>IFERROR(IF(ROUND(V2475/((D2475+AK2475)/2),1)&lt;0,0,ROUND(V2475/((D2475+AK2475)/2),1)),0)</f>
        <v>0</v>
      </c>
      <c r="BJ2475" s="55" t="str">
        <f>IF(AK2475=0,"정상",IF(AP2475="악성","악성",IF(AND(BL2475&gt;3,BI2475&lt;0.5),"악성",IF(AND(AP2475="정상",BL2475&lt;=3),"정상",IF(BI2475&gt;1,"정상","부진")))))</f>
        <v>정상</v>
      </c>
      <c r="BK2475" s="54">
        <v>46204</v>
      </c>
      <c r="BL2475" s="52">
        <f t="shared" si="449"/>
        <v>3</v>
      </c>
    </row>
    <row r="2476" spans="1:64" ht="17.100000000000001" customHeight="1">
      <c r="A2476" s="58" t="s">
        <v>5</v>
      </c>
      <c r="B2476" s="57" t="s">
        <v>451</v>
      </c>
      <c r="C2476" s="56" t="s">
        <v>452</v>
      </c>
      <c r="D2476" s="213">
        <v>6</v>
      </c>
      <c r="E2476" s="214">
        <v>19800</v>
      </c>
      <c r="F2476" s="215">
        <v>118800</v>
      </c>
      <c r="G2476" s="213">
        <v>32</v>
      </c>
      <c r="H2476" s="216">
        <v>19800</v>
      </c>
      <c r="I2476" s="215">
        <v>633600</v>
      </c>
      <c r="J2476" s="213">
        <v>0</v>
      </c>
      <c r="K2476" s="216">
        <v>0</v>
      </c>
      <c r="L2476" s="215">
        <v>0</v>
      </c>
      <c r="M2476" s="213">
        <v>0</v>
      </c>
      <c r="N2476" s="216">
        <v>0</v>
      </c>
      <c r="O2476" s="215">
        <v>0</v>
      </c>
      <c r="P2476" s="213">
        <v>0</v>
      </c>
      <c r="Q2476" s="216">
        <v>0</v>
      </c>
      <c r="R2476" s="215">
        <v>0</v>
      </c>
      <c r="S2476" s="213">
        <v>32</v>
      </c>
      <c r="T2476" s="214">
        <v>19800</v>
      </c>
      <c r="U2476" s="217">
        <v>633600</v>
      </c>
      <c r="V2476" s="213">
        <v>37</v>
      </c>
      <c r="W2476" s="216">
        <v>19800</v>
      </c>
      <c r="X2476" s="215">
        <v>732600</v>
      </c>
      <c r="Y2476" s="213">
        <v>0</v>
      </c>
      <c r="Z2476" s="216">
        <v>0</v>
      </c>
      <c r="AA2476" s="215">
        <v>0</v>
      </c>
      <c r="AB2476" s="213">
        <v>1</v>
      </c>
      <c r="AC2476" s="216">
        <v>19800</v>
      </c>
      <c r="AD2476" s="215">
        <v>19800</v>
      </c>
      <c r="AE2476" s="213">
        <v>0</v>
      </c>
      <c r="AF2476" s="216">
        <v>0</v>
      </c>
      <c r="AG2476" s="215">
        <v>0</v>
      </c>
      <c r="AH2476" s="213">
        <v>38</v>
      </c>
      <c r="AI2476" s="214">
        <v>19800</v>
      </c>
      <c r="AJ2476" s="215">
        <v>752400</v>
      </c>
      <c r="AK2476" s="218">
        <v>0</v>
      </c>
      <c r="AL2476" s="214">
        <v>0</v>
      </c>
      <c r="AM2476" s="215">
        <v>0</v>
      </c>
      <c r="AN2476" s="229">
        <f t="shared" si="441"/>
        <v>0</v>
      </c>
      <c r="AO2476" s="230">
        <f t="shared" si="442"/>
        <v>0</v>
      </c>
      <c r="AP2476" s="38" t="s">
        <v>2</v>
      </c>
      <c r="AQ2476" s="38" t="str">
        <f t="shared" si="443"/>
        <v>상품</v>
      </c>
      <c r="AR2476" s="40">
        <f t="shared" si="444"/>
        <v>0</v>
      </c>
      <c r="AS2476" s="41">
        <f t="shared" si="445"/>
        <v>0</v>
      </c>
      <c r="AT2476" s="42">
        <f t="shared" si="446"/>
        <v>0</v>
      </c>
      <c r="AU2476" s="43">
        <f t="shared" si="447"/>
        <v>0</v>
      </c>
      <c r="AV2476" s="95" t="str">
        <f t="shared" si="450"/>
        <v/>
      </c>
      <c r="AW2476" s="61" t="str">
        <f t="shared" si="450"/>
        <v/>
      </c>
      <c r="AX2476" s="61" t="str">
        <f t="shared" si="450"/>
        <v/>
      </c>
      <c r="AY2476" s="61" t="str">
        <f t="shared" si="450"/>
        <v/>
      </c>
      <c r="AZ2476" s="44" t="str">
        <f t="shared" si="450"/>
        <v/>
      </c>
      <c r="BA2476" s="45"/>
      <c r="BB2476" s="97">
        <v>0</v>
      </c>
      <c r="BC2476" s="98">
        <v>0</v>
      </c>
      <c r="BD2476" s="98">
        <v>0</v>
      </c>
      <c r="BE2476" s="98">
        <v>0</v>
      </c>
      <c r="BF2476" s="98">
        <v>0</v>
      </c>
      <c r="BG2476" s="99">
        <f t="shared" si="440"/>
        <v>0</v>
      </c>
      <c r="BH2476" s="52">
        <f t="shared" si="448"/>
        <v>0</v>
      </c>
      <c r="BI2476" s="53">
        <f>IFERROR(IF(ROUND(V2476/((D2476+AK2476)/2),1)&lt;0,0,ROUND(V2476/((D2476+AK2476)/2),1)),0)</f>
        <v>12.3</v>
      </c>
      <c r="BJ2476" s="55" t="str">
        <f>IF(AK2476=0,"정상",IF(AP2476="악성","악성",IF(AND(BL2476&gt;3,BI2476&lt;0.5),"악성",IF(AND(AP2476="정상",BL2476&lt;=3),"정상",IF(BI2476&gt;1,"정상","부진")))))</f>
        <v>정상</v>
      </c>
      <c r="BK2476" s="54">
        <v>45870</v>
      </c>
      <c r="BL2476" s="52">
        <f t="shared" si="449"/>
        <v>14</v>
      </c>
    </row>
    <row r="2477" spans="1:64" ht="17.100000000000001" customHeight="1">
      <c r="A2477" s="58" t="s">
        <v>5</v>
      </c>
      <c r="B2477" s="57" t="s">
        <v>453</v>
      </c>
      <c r="C2477" s="56" t="s">
        <v>454</v>
      </c>
      <c r="D2477" s="213">
        <v>0</v>
      </c>
      <c r="E2477" s="214">
        <v>0</v>
      </c>
      <c r="F2477" s="215">
        <v>0</v>
      </c>
      <c r="G2477" s="213">
        <v>20</v>
      </c>
      <c r="H2477" s="216">
        <v>21683</v>
      </c>
      <c r="I2477" s="215">
        <v>433660</v>
      </c>
      <c r="J2477" s="213">
        <v>0</v>
      </c>
      <c r="K2477" s="216">
        <v>0</v>
      </c>
      <c r="L2477" s="215">
        <v>0</v>
      </c>
      <c r="M2477" s="213">
        <v>0</v>
      </c>
      <c r="N2477" s="216">
        <v>0</v>
      </c>
      <c r="O2477" s="215">
        <v>0</v>
      </c>
      <c r="P2477" s="213">
        <v>0</v>
      </c>
      <c r="Q2477" s="216">
        <v>0</v>
      </c>
      <c r="R2477" s="215">
        <v>0</v>
      </c>
      <c r="S2477" s="213">
        <v>20</v>
      </c>
      <c r="T2477" s="214">
        <v>21683</v>
      </c>
      <c r="U2477" s="217">
        <v>433660</v>
      </c>
      <c r="V2477" s="213">
        <v>20</v>
      </c>
      <c r="W2477" s="216">
        <v>21683</v>
      </c>
      <c r="X2477" s="215">
        <v>433660</v>
      </c>
      <c r="Y2477" s="213">
        <v>0</v>
      </c>
      <c r="Z2477" s="216">
        <v>0</v>
      </c>
      <c r="AA2477" s="215">
        <v>0</v>
      </c>
      <c r="AB2477" s="213">
        <v>0</v>
      </c>
      <c r="AC2477" s="216">
        <v>0</v>
      </c>
      <c r="AD2477" s="215">
        <v>0</v>
      </c>
      <c r="AE2477" s="213">
        <v>0</v>
      </c>
      <c r="AF2477" s="216">
        <v>0</v>
      </c>
      <c r="AG2477" s="215">
        <v>0</v>
      </c>
      <c r="AH2477" s="213">
        <v>20</v>
      </c>
      <c r="AI2477" s="214">
        <v>21683</v>
      </c>
      <c r="AJ2477" s="215">
        <v>433660</v>
      </c>
      <c r="AK2477" s="218">
        <v>0</v>
      </c>
      <c r="AL2477" s="214">
        <v>0</v>
      </c>
      <c r="AM2477" s="215">
        <v>0</v>
      </c>
      <c r="AN2477" s="229">
        <f t="shared" si="441"/>
        <v>0</v>
      </c>
      <c r="AO2477" s="230">
        <f t="shared" si="442"/>
        <v>0</v>
      </c>
      <c r="AP2477" s="38" t="s">
        <v>2</v>
      </c>
      <c r="AQ2477" s="38" t="str">
        <f t="shared" si="443"/>
        <v>상품</v>
      </c>
      <c r="AR2477" s="40">
        <f t="shared" si="444"/>
        <v>0</v>
      </c>
      <c r="AS2477" s="41">
        <f t="shared" si="445"/>
        <v>0</v>
      </c>
      <c r="AT2477" s="42">
        <f t="shared" si="446"/>
        <v>0</v>
      </c>
      <c r="AU2477" s="43">
        <f t="shared" si="447"/>
        <v>0</v>
      </c>
      <c r="AV2477" s="95" t="str">
        <f t="shared" si="450"/>
        <v/>
      </c>
      <c r="AW2477" s="61" t="str">
        <f t="shared" si="450"/>
        <v/>
      </c>
      <c r="AX2477" s="61" t="str">
        <f t="shared" si="450"/>
        <v/>
      </c>
      <c r="AY2477" s="61" t="str">
        <f t="shared" si="450"/>
        <v/>
      </c>
      <c r="AZ2477" s="44" t="str">
        <f t="shared" si="450"/>
        <v/>
      </c>
      <c r="BA2477" s="45"/>
      <c r="BB2477" s="97">
        <v>0</v>
      </c>
      <c r="BC2477" s="98">
        <v>0</v>
      </c>
      <c r="BD2477" s="98">
        <v>0</v>
      </c>
      <c r="BE2477" s="98">
        <v>0</v>
      </c>
      <c r="BF2477" s="98">
        <v>0</v>
      </c>
      <c r="BG2477" s="99">
        <f t="shared" si="440"/>
        <v>0</v>
      </c>
      <c r="BH2477" s="52">
        <f t="shared" si="448"/>
        <v>0</v>
      </c>
      <c r="BI2477" s="53">
        <f>IFERROR(IF(ROUND(V2477/((D2477+AK2477)/2),1)&lt;0,0,ROUND(V2477/((D2477+AK2477)/2),1)),0)</f>
        <v>0</v>
      </c>
      <c r="BJ2477" s="55" t="str">
        <f>IF(AK2477=0,"정상",IF(AP2477="악성","악성",IF(AND(BL2477&gt;3,BI2477&lt;0.5),"악성",IF(AND(AP2477="정상",BL2477&lt;=3),"정상",IF(BI2477&gt;1,"정상","부진")))))</f>
        <v>정상</v>
      </c>
      <c r="BK2477" s="54">
        <v>45809</v>
      </c>
      <c r="BL2477" s="52">
        <f t="shared" si="449"/>
        <v>16</v>
      </c>
    </row>
    <row r="2478" spans="1:64" ht="17.100000000000001" customHeight="1">
      <c r="A2478" s="58" t="s">
        <v>5</v>
      </c>
      <c r="B2478" s="57" t="s">
        <v>455</v>
      </c>
      <c r="C2478" s="56" t="s">
        <v>456</v>
      </c>
      <c r="D2478" s="213">
        <v>0</v>
      </c>
      <c r="E2478" s="214">
        <v>0</v>
      </c>
      <c r="F2478" s="215">
        <v>0</v>
      </c>
      <c r="G2478" s="213">
        <v>45</v>
      </c>
      <c r="H2478" s="216">
        <v>24091</v>
      </c>
      <c r="I2478" s="215">
        <v>1084095</v>
      </c>
      <c r="J2478" s="213">
        <v>0</v>
      </c>
      <c r="K2478" s="216">
        <v>0</v>
      </c>
      <c r="L2478" s="215">
        <v>0</v>
      </c>
      <c r="M2478" s="213">
        <v>0</v>
      </c>
      <c r="N2478" s="216">
        <v>0</v>
      </c>
      <c r="O2478" s="215">
        <v>0</v>
      </c>
      <c r="P2478" s="213">
        <v>0</v>
      </c>
      <c r="Q2478" s="216">
        <v>0</v>
      </c>
      <c r="R2478" s="215">
        <v>0</v>
      </c>
      <c r="S2478" s="213">
        <v>45</v>
      </c>
      <c r="T2478" s="214">
        <v>24091</v>
      </c>
      <c r="U2478" s="217">
        <v>1084095</v>
      </c>
      <c r="V2478" s="213">
        <v>45</v>
      </c>
      <c r="W2478" s="216">
        <v>24091</v>
      </c>
      <c r="X2478" s="215">
        <v>1084095</v>
      </c>
      <c r="Y2478" s="213">
        <v>0</v>
      </c>
      <c r="Z2478" s="216">
        <v>0</v>
      </c>
      <c r="AA2478" s="215">
        <v>0</v>
      </c>
      <c r="AB2478" s="213">
        <v>0</v>
      </c>
      <c r="AC2478" s="216">
        <v>0</v>
      </c>
      <c r="AD2478" s="215">
        <v>0</v>
      </c>
      <c r="AE2478" s="213">
        <v>0</v>
      </c>
      <c r="AF2478" s="216">
        <v>0</v>
      </c>
      <c r="AG2478" s="215">
        <v>0</v>
      </c>
      <c r="AH2478" s="213">
        <v>45</v>
      </c>
      <c r="AI2478" s="214">
        <v>24091</v>
      </c>
      <c r="AJ2478" s="215">
        <v>1084095</v>
      </c>
      <c r="AK2478" s="218">
        <v>0</v>
      </c>
      <c r="AL2478" s="214">
        <v>0</v>
      </c>
      <c r="AM2478" s="215">
        <v>0</v>
      </c>
      <c r="AN2478" s="229">
        <f t="shared" si="441"/>
        <v>0</v>
      </c>
      <c r="AO2478" s="230">
        <f t="shared" si="442"/>
        <v>0</v>
      </c>
      <c r="AP2478" s="38" t="s">
        <v>2</v>
      </c>
      <c r="AQ2478" s="38" t="str">
        <f t="shared" si="443"/>
        <v>상품</v>
      </c>
      <c r="AR2478" s="40">
        <f t="shared" si="444"/>
        <v>0</v>
      </c>
      <c r="AS2478" s="41">
        <f t="shared" si="445"/>
        <v>0</v>
      </c>
      <c r="AT2478" s="42">
        <f t="shared" si="446"/>
        <v>0</v>
      </c>
      <c r="AU2478" s="43">
        <f t="shared" si="447"/>
        <v>0</v>
      </c>
      <c r="AV2478" s="95" t="str">
        <f t="shared" si="450"/>
        <v/>
      </c>
      <c r="AW2478" s="61" t="str">
        <f t="shared" si="450"/>
        <v/>
      </c>
      <c r="AX2478" s="61" t="str">
        <f t="shared" si="450"/>
        <v/>
      </c>
      <c r="AY2478" s="61" t="str">
        <f t="shared" si="450"/>
        <v/>
      </c>
      <c r="AZ2478" s="44" t="str">
        <f t="shared" si="450"/>
        <v/>
      </c>
      <c r="BA2478" s="45"/>
      <c r="BB2478" s="97">
        <v>0</v>
      </c>
      <c r="BC2478" s="98">
        <v>0</v>
      </c>
      <c r="BD2478" s="98">
        <v>0</v>
      </c>
      <c r="BE2478" s="98">
        <v>0</v>
      </c>
      <c r="BF2478" s="98">
        <v>0</v>
      </c>
      <c r="BG2478" s="99">
        <f t="shared" si="440"/>
        <v>0</v>
      </c>
      <c r="BH2478" s="52">
        <f t="shared" si="448"/>
        <v>0</v>
      </c>
      <c r="BI2478" s="53">
        <f>IFERROR(IF(ROUND(V2478/((D2478+AK2478)/2),1)&lt;0,0,ROUND(V2478/((D2478+AK2478)/2),1)),0)</f>
        <v>0</v>
      </c>
      <c r="BJ2478" s="55" t="str">
        <f>IF(AK2478=0,"정상",IF(AP2478="악성","악성",IF(AND(BL2478&gt;3,BI2478&lt;0.5),"악성",IF(AND(AP2478="정상",BL2478&lt;=3),"정상",IF(BI2478&gt;1,"정상","부진")))))</f>
        <v>정상</v>
      </c>
      <c r="BK2478" s="54">
        <v>46235</v>
      </c>
      <c r="BL2478" s="52">
        <f t="shared" si="449"/>
        <v>2</v>
      </c>
    </row>
    <row r="2479" spans="1:64" ht="17.100000000000001" customHeight="1">
      <c r="A2479" s="58" t="s">
        <v>5</v>
      </c>
      <c r="B2479" s="57" t="s">
        <v>457</v>
      </c>
      <c r="C2479" s="56" t="s">
        <v>458</v>
      </c>
      <c r="D2479" s="213">
        <v>0</v>
      </c>
      <c r="E2479" s="214">
        <v>0</v>
      </c>
      <c r="F2479" s="215">
        <v>0</v>
      </c>
      <c r="G2479" s="213">
        <v>18</v>
      </c>
      <c r="H2479" s="216">
        <v>52350</v>
      </c>
      <c r="I2479" s="215">
        <v>942300</v>
      </c>
      <c r="J2479" s="213">
        <v>0</v>
      </c>
      <c r="K2479" s="216">
        <v>0</v>
      </c>
      <c r="L2479" s="215">
        <v>0</v>
      </c>
      <c r="M2479" s="213">
        <v>0</v>
      </c>
      <c r="N2479" s="216">
        <v>0</v>
      </c>
      <c r="O2479" s="215">
        <v>0</v>
      </c>
      <c r="P2479" s="213">
        <v>0</v>
      </c>
      <c r="Q2479" s="216">
        <v>0</v>
      </c>
      <c r="R2479" s="215">
        <v>0</v>
      </c>
      <c r="S2479" s="213">
        <v>18</v>
      </c>
      <c r="T2479" s="214">
        <v>52350</v>
      </c>
      <c r="U2479" s="217">
        <v>942300</v>
      </c>
      <c r="V2479" s="213">
        <v>18</v>
      </c>
      <c r="W2479" s="216">
        <v>52350</v>
      </c>
      <c r="X2479" s="215">
        <v>942300</v>
      </c>
      <c r="Y2479" s="213">
        <v>0</v>
      </c>
      <c r="Z2479" s="216">
        <v>0</v>
      </c>
      <c r="AA2479" s="215">
        <v>0</v>
      </c>
      <c r="AB2479" s="213">
        <v>0</v>
      </c>
      <c r="AC2479" s="216">
        <v>0</v>
      </c>
      <c r="AD2479" s="215">
        <v>0</v>
      </c>
      <c r="AE2479" s="213">
        <v>0</v>
      </c>
      <c r="AF2479" s="216">
        <v>0</v>
      </c>
      <c r="AG2479" s="215">
        <v>0</v>
      </c>
      <c r="AH2479" s="213">
        <v>18</v>
      </c>
      <c r="AI2479" s="214">
        <v>52350</v>
      </c>
      <c r="AJ2479" s="215">
        <v>942300</v>
      </c>
      <c r="AK2479" s="218">
        <v>0</v>
      </c>
      <c r="AL2479" s="214">
        <v>0</v>
      </c>
      <c r="AM2479" s="215">
        <v>0</v>
      </c>
      <c r="AN2479" s="229">
        <f t="shared" si="441"/>
        <v>0</v>
      </c>
      <c r="AO2479" s="230">
        <f t="shared" si="442"/>
        <v>0</v>
      </c>
      <c r="AP2479" s="38" t="s">
        <v>2</v>
      </c>
      <c r="AQ2479" s="38" t="str">
        <f t="shared" si="443"/>
        <v>상품</v>
      </c>
      <c r="AR2479" s="40">
        <f t="shared" si="444"/>
        <v>0</v>
      </c>
      <c r="AS2479" s="41">
        <f t="shared" si="445"/>
        <v>0</v>
      </c>
      <c r="AT2479" s="42">
        <f t="shared" si="446"/>
        <v>0</v>
      </c>
      <c r="AU2479" s="43">
        <f t="shared" si="447"/>
        <v>0</v>
      </c>
      <c r="AV2479" s="95" t="str">
        <f t="shared" si="450"/>
        <v/>
      </c>
      <c r="AW2479" s="61" t="str">
        <f t="shared" si="450"/>
        <v/>
      </c>
      <c r="AX2479" s="61" t="str">
        <f t="shared" si="450"/>
        <v/>
      </c>
      <c r="AY2479" s="61" t="str">
        <f t="shared" si="450"/>
        <v/>
      </c>
      <c r="AZ2479" s="44" t="str">
        <f t="shared" si="450"/>
        <v/>
      </c>
      <c r="BA2479" s="45"/>
      <c r="BB2479" s="97">
        <v>0</v>
      </c>
      <c r="BC2479" s="98">
        <v>0</v>
      </c>
      <c r="BD2479" s="98">
        <v>0</v>
      </c>
      <c r="BE2479" s="98">
        <v>0</v>
      </c>
      <c r="BF2479" s="98">
        <v>0</v>
      </c>
      <c r="BG2479" s="99">
        <f t="shared" si="440"/>
        <v>0</v>
      </c>
      <c r="BH2479" s="52">
        <f t="shared" si="448"/>
        <v>0</v>
      </c>
      <c r="BI2479" s="53">
        <f>IFERROR(IF(ROUND(V2479/((D2479+AK2479)/2),1)&lt;0,0,ROUND(V2479/((D2479+AK2479)/2),1)),0)</f>
        <v>0</v>
      </c>
      <c r="BJ2479" s="55" t="str">
        <f>IF(AK2479=0,"정상",IF(AP2479="악성","악성",IF(AND(BL2479&gt;3,BI2479&lt;0.5),"악성",IF(AND(AP2479="정상",BL2479&lt;=3),"정상",IF(BI2479&gt;1,"정상","부진")))))</f>
        <v>정상</v>
      </c>
      <c r="BK2479" s="54">
        <v>46204</v>
      </c>
      <c r="BL2479" s="52">
        <f t="shared" si="449"/>
        <v>3</v>
      </c>
    </row>
    <row r="2480" spans="1:64" ht="17.100000000000001" customHeight="1">
      <c r="A2480" s="58" t="s">
        <v>5</v>
      </c>
      <c r="B2480" s="57" t="s">
        <v>459</v>
      </c>
      <c r="C2480" s="56" t="s">
        <v>460</v>
      </c>
      <c r="D2480" s="213">
        <v>0</v>
      </c>
      <c r="E2480" s="214">
        <v>0</v>
      </c>
      <c r="F2480" s="215">
        <v>0</v>
      </c>
      <c r="G2480" s="213">
        <v>96</v>
      </c>
      <c r="H2480" s="216">
        <v>5600</v>
      </c>
      <c r="I2480" s="215">
        <v>537600</v>
      </c>
      <c r="J2480" s="213">
        <v>0</v>
      </c>
      <c r="K2480" s="216">
        <v>0</v>
      </c>
      <c r="L2480" s="215">
        <v>0</v>
      </c>
      <c r="M2480" s="213">
        <v>0</v>
      </c>
      <c r="N2480" s="216">
        <v>0</v>
      </c>
      <c r="O2480" s="215">
        <v>0</v>
      </c>
      <c r="P2480" s="213">
        <v>0</v>
      </c>
      <c r="Q2480" s="216">
        <v>0</v>
      </c>
      <c r="R2480" s="215">
        <v>0</v>
      </c>
      <c r="S2480" s="213">
        <v>96</v>
      </c>
      <c r="T2480" s="214">
        <v>5600</v>
      </c>
      <c r="U2480" s="217">
        <v>537600</v>
      </c>
      <c r="V2480" s="213">
        <v>96</v>
      </c>
      <c r="W2480" s="216">
        <v>5600</v>
      </c>
      <c r="X2480" s="215">
        <v>537600</v>
      </c>
      <c r="Y2480" s="213">
        <v>0</v>
      </c>
      <c r="Z2480" s="216">
        <v>0</v>
      </c>
      <c r="AA2480" s="215">
        <v>0</v>
      </c>
      <c r="AB2480" s="213">
        <v>0</v>
      </c>
      <c r="AC2480" s="216">
        <v>0</v>
      </c>
      <c r="AD2480" s="215">
        <v>0</v>
      </c>
      <c r="AE2480" s="213">
        <v>0</v>
      </c>
      <c r="AF2480" s="216">
        <v>0</v>
      </c>
      <c r="AG2480" s="215">
        <v>0</v>
      </c>
      <c r="AH2480" s="213">
        <v>96</v>
      </c>
      <c r="AI2480" s="214">
        <v>5600</v>
      </c>
      <c r="AJ2480" s="215">
        <v>537600</v>
      </c>
      <c r="AK2480" s="218">
        <v>0</v>
      </c>
      <c r="AL2480" s="214">
        <v>0</v>
      </c>
      <c r="AM2480" s="215">
        <v>0</v>
      </c>
      <c r="AN2480" s="229">
        <f t="shared" si="441"/>
        <v>0</v>
      </c>
      <c r="AO2480" s="230">
        <f t="shared" si="442"/>
        <v>0</v>
      </c>
      <c r="AP2480" s="38" t="s">
        <v>2</v>
      </c>
      <c r="AQ2480" s="38" t="str">
        <f t="shared" si="443"/>
        <v>상품</v>
      </c>
      <c r="AR2480" s="40">
        <f t="shared" si="444"/>
        <v>0</v>
      </c>
      <c r="AS2480" s="41">
        <f t="shared" si="445"/>
        <v>0</v>
      </c>
      <c r="AT2480" s="42">
        <f t="shared" si="446"/>
        <v>0</v>
      </c>
      <c r="AU2480" s="43">
        <f t="shared" si="447"/>
        <v>0</v>
      </c>
      <c r="AV2480" s="95" t="str">
        <f t="shared" si="450"/>
        <v/>
      </c>
      <c r="AW2480" s="61" t="str">
        <f t="shared" si="450"/>
        <v/>
      </c>
      <c r="AX2480" s="61" t="str">
        <f t="shared" si="450"/>
        <v/>
      </c>
      <c r="AY2480" s="61" t="str">
        <f t="shared" si="450"/>
        <v/>
      </c>
      <c r="AZ2480" s="44" t="str">
        <f t="shared" si="450"/>
        <v/>
      </c>
      <c r="BA2480" s="45"/>
      <c r="BB2480" s="97">
        <v>0</v>
      </c>
      <c r="BC2480" s="98">
        <v>0</v>
      </c>
      <c r="BD2480" s="98">
        <v>0</v>
      </c>
      <c r="BE2480" s="98">
        <v>0</v>
      </c>
      <c r="BF2480" s="98">
        <v>0</v>
      </c>
      <c r="BG2480" s="99">
        <f t="shared" si="440"/>
        <v>0</v>
      </c>
      <c r="BH2480" s="52">
        <f t="shared" si="448"/>
        <v>0</v>
      </c>
      <c r="BI2480" s="53">
        <f>IFERROR(IF(ROUND(V2480/((D2480+AK2480)/2),1)&lt;0,0,ROUND(V2480/((D2480+AK2480)/2),1)),0)</f>
        <v>0</v>
      </c>
      <c r="BJ2480" s="55" t="str">
        <f>IF(AK2480=0,"정상",IF(AP2480="악성","악성",IF(AND(BL2480&gt;3,BI2480&lt;0.5),"악성",IF(AND(AP2480="정상",BL2480&lt;=3),"정상",IF(BI2480&gt;1,"정상","부진")))))</f>
        <v>정상</v>
      </c>
      <c r="BK2480" s="54">
        <v>45809</v>
      </c>
      <c r="BL2480" s="52">
        <f t="shared" si="449"/>
        <v>16</v>
      </c>
    </row>
    <row r="2481" spans="1:64" ht="17.100000000000001" customHeight="1">
      <c r="A2481" s="58" t="s">
        <v>5</v>
      </c>
      <c r="B2481" s="57" t="s">
        <v>461</v>
      </c>
      <c r="C2481" s="56" t="s">
        <v>462</v>
      </c>
      <c r="D2481" s="213">
        <v>0</v>
      </c>
      <c r="E2481" s="214">
        <v>0</v>
      </c>
      <c r="F2481" s="215">
        <v>0</v>
      </c>
      <c r="G2481" s="213">
        <v>144</v>
      </c>
      <c r="H2481" s="216">
        <v>5600</v>
      </c>
      <c r="I2481" s="215">
        <v>806400</v>
      </c>
      <c r="J2481" s="213">
        <v>0</v>
      </c>
      <c r="K2481" s="216">
        <v>0</v>
      </c>
      <c r="L2481" s="215">
        <v>0</v>
      </c>
      <c r="M2481" s="213">
        <v>0</v>
      </c>
      <c r="N2481" s="216">
        <v>0</v>
      </c>
      <c r="O2481" s="215">
        <v>0</v>
      </c>
      <c r="P2481" s="213">
        <v>0</v>
      </c>
      <c r="Q2481" s="216">
        <v>0</v>
      </c>
      <c r="R2481" s="215">
        <v>0</v>
      </c>
      <c r="S2481" s="213">
        <v>144</v>
      </c>
      <c r="T2481" s="214">
        <v>5600</v>
      </c>
      <c r="U2481" s="217">
        <v>806400</v>
      </c>
      <c r="V2481" s="213">
        <v>144</v>
      </c>
      <c r="W2481" s="216">
        <v>5600</v>
      </c>
      <c r="X2481" s="215">
        <v>806400</v>
      </c>
      <c r="Y2481" s="213">
        <v>0</v>
      </c>
      <c r="Z2481" s="216">
        <v>0</v>
      </c>
      <c r="AA2481" s="215">
        <v>0</v>
      </c>
      <c r="AB2481" s="213">
        <v>0</v>
      </c>
      <c r="AC2481" s="216">
        <v>0</v>
      </c>
      <c r="AD2481" s="215">
        <v>0</v>
      </c>
      <c r="AE2481" s="213">
        <v>0</v>
      </c>
      <c r="AF2481" s="216">
        <v>0</v>
      </c>
      <c r="AG2481" s="215">
        <v>0</v>
      </c>
      <c r="AH2481" s="213">
        <v>144</v>
      </c>
      <c r="AI2481" s="214">
        <v>5600</v>
      </c>
      <c r="AJ2481" s="215">
        <v>806400</v>
      </c>
      <c r="AK2481" s="218">
        <v>0</v>
      </c>
      <c r="AL2481" s="214">
        <v>0</v>
      </c>
      <c r="AM2481" s="215">
        <v>0</v>
      </c>
      <c r="AN2481" s="229">
        <f t="shared" si="441"/>
        <v>0</v>
      </c>
      <c r="AO2481" s="230">
        <f t="shared" si="442"/>
        <v>0</v>
      </c>
      <c r="AP2481" s="38" t="s">
        <v>2</v>
      </c>
      <c r="AQ2481" s="38" t="str">
        <f t="shared" si="443"/>
        <v>상품</v>
      </c>
      <c r="AR2481" s="40">
        <f t="shared" si="444"/>
        <v>0</v>
      </c>
      <c r="AS2481" s="41">
        <f t="shared" si="445"/>
        <v>0</v>
      </c>
      <c r="AT2481" s="42">
        <f t="shared" si="446"/>
        <v>0</v>
      </c>
      <c r="AU2481" s="43">
        <f t="shared" si="447"/>
        <v>0</v>
      </c>
      <c r="AV2481" s="95" t="str">
        <f t="shared" si="450"/>
        <v/>
      </c>
      <c r="AW2481" s="61" t="str">
        <f t="shared" si="450"/>
        <v/>
      </c>
      <c r="AX2481" s="61" t="str">
        <f t="shared" si="450"/>
        <v/>
      </c>
      <c r="AY2481" s="61" t="str">
        <f t="shared" si="450"/>
        <v/>
      </c>
      <c r="AZ2481" s="44" t="str">
        <f t="shared" si="450"/>
        <v/>
      </c>
      <c r="BA2481" s="45"/>
      <c r="BB2481" s="97">
        <v>0</v>
      </c>
      <c r="BC2481" s="98">
        <v>0</v>
      </c>
      <c r="BD2481" s="98">
        <v>0</v>
      </c>
      <c r="BE2481" s="98">
        <v>0</v>
      </c>
      <c r="BF2481" s="98">
        <v>0</v>
      </c>
      <c r="BG2481" s="99">
        <f t="shared" si="440"/>
        <v>0</v>
      </c>
      <c r="BH2481" s="52">
        <f t="shared" si="448"/>
        <v>0</v>
      </c>
      <c r="BI2481" s="53">
        <f>IFERROR(IF(ROUND(V2481/((D2481+AK2481)/2),1)&lt;0,0,ROUND(V2481/((D2481+AK2481)/2),1)),0)</f>
        <v>0</v>
      </c>
      <c r="BJ2481" s="55" t="str">
        <f>IF(AK2481=0,"정상",IF(AP2481="악성","악성",IF(AND(BL2481&gt;3,BI2481&lt;0.5),"악성",IF(AND(AP2481="정상",BL2481&lt;=3),"정상",IF(BI2481&gt;1,"정상","부진")))))</f>
        <v>정상</v>
      </c>
      <c r="BK2481" s="54">
        <v>46174</v>
      </c>
      <c r="BL2481" s="52">
        <f t="shared" si="449"/>
        <v>4</v>
      </c>
    </row>
    <row r="2482" spans="1:64" ht="17.100000000000001" customHeight="1">
      <c r="A2482" s="58" t="s">
        <v>5</v>
      </c>
      <c r="B2482" s="57" t="s">
        <v>463</v>
      </c>
      <c r="C2482" s="56" t="s">
        <v>464</v>
      </c>
      <c r="D2482" s="213">
        <v>0</v>
      </c>
      <c r="E2482" s="214">
        <v>0</v>
      </c>
      <c r="F2482" s="215">
        <v>0</v>
      </c>
      <c r="G2482" s="213">
        <v>72</v>
      </c>
      <c r="H2482" s="216">
        <v>12845.416665999999</v>
      </c>
      <c r="I2482" s="215">
        <v>924870</v>
      </c>
      <c r="J2482" s="213">
        <v>0</v>
      </c>
      <c r="K2482" s="216">
        <v>0</v>
      </c>
      <c r="L2482" s="215">
        <v>0</v>
      </c>
      <c r="M2482" s="213">
        <v>0</v>
      </c>
      <c r="N2482" s="216">
        <v>0</v>
      </c>
      <c r="O2482" s="215">
        <v>0</v>
      </c>
      <c r="P2482" s="213">
        <v>0</v>
      </c>
      <c r="Q2482" s="216">
        <v>0</v>
      </c>
      <c r="R2482" s="215">
        <v>0</v>
      </c>
      <c r="S2482" s="213">
        <v>72</v>
      </c>
      <c r="T2482" s="214">
        <v>12845.416665999999</v>
      </c>
      <c r="U2482" s="217">
        <v>924870</v>
      </c>
      <c r="V2482" s="213">
        <v>72</v>
      </c>
      <c r="W2482" s="216">
        <v>12845.416665999999</v>
      </c>
      <c r="X2482" s="215">
        <v>924870</v>
      </c>
      <c r="Y2482" s="213">
        <v>0</v>
      </c>
      <c r="Z2482" s="216">
        <v>0</v>
      </c>
      <c r="AA2482" s="215">
        <v>0</v>
      </c>
      <c r="AB2482" s="213">
        <v>0</v>
      </c>
      <c r="AC2482" s="216">
        <v>0</v>
      </c>
      <c r="AD2482" s="215">
        <v>0</v>
      </c>
      <c r="AE2482" s="213">
        <v>0</v>
      </c>
      <c r="AF2482" s="216">
        <v>0</v>
      </c>
      <c r="AG2482" s="215">
        <v>0</v>
      </c>
      <c r="AH2482" s="213">
        <v>72</v>
      </c>
      <c r="AI2482" s="214">
        <v>12845.416665999999</v>
      </c>
      <c r="AJ2482" s="215">
        <v>924870</v>
      </c>
      <c r="AK2482" s="218">
        <v>0</v>
      </c>
      <c r="AL2482" s="214">
        <v>0</v>
      </c>
      <c r="AM2482" s="215">
        <v>0</v>
      </c>
      <c r="AN2482" s="229">
        <f t="shared" si="441"/>
        <v>0</v>
      </c>
      <c r="AO2482" s="230">
        <f t="shared" si="442"/>
        <v>0</v>
      </c>
      <c r="AP2482" s="38" t="s">
        <v>2</v>
      </c>
      <c r="AQ2482" s="38" t="str">
        <f t="shared" si="443"/>
        <v>상품</v>
      </c>
      <c r="AR2482" s="40">
        <f t="shared" si="444"/>
        <v>0</v>
      </c>
      <c r="AS2482" s="41">
        <f t="shared" si="445"/>
        <v>0</v>
      </c>
      <c r="AT2482" s="42">
        <f t="shared" si="446"/>
        <v>0</v>
      </c>
      <c r="AU2482" s="43">
        <f t="shared" si="447"/>
        <v>0</v>
      </c>
      <c r="AV2482" s="95" t="str">
        <f t="shared" si="450"/>
        <v/>
      </c>
      <c r="AW2482" s="61" t="str">
        <f t="shared" si="450"/>
        <v/>
      </c>
      <c r="AX2482" s="61" t="str">
        <f t="shared" si="450"/>
        <v/>
      </c>
      <c r="AY2482" s="61" t="str">
        <f t="shared" si="450"/>
        <v/>
      </c>
      <c r="AZ2482" s="44" t="str">
        <f t="shared" si="450"/>
        <v/>
      </c>
      <c r="BA2482" s="45"/>
      <c r="BB2482" s="97">
        <v>0</v>
      </c>
      <c r="BC2482" s="98">
        <v>0</v>
      </c>
      <c r="BD2482" s="98">
        <v>0</v>
      </c>
      <c r="BE2482" s="98">
        <v>0</v>
      </c>
      <c r="BF2482" s="98">
        <v>0</v>
      </c>
      <c r="BG2482" s="99">
        <f t="shared" si="440"/>
        <v>0</v>
      </c>
      <c r="BH2482" s="52">
        <f t="shared" si="448"/>
        <v>0</v>
      </c>
      <c r="BI2482" s="53">
        <f>IFERROR(IF(ROUND(V2482/((D2482+AK2482)/2),1)&lt;0,0,ROUND(V2482/((D2482+AK2482)/2),1)),0)</f>
        <v>0</v>
      </c>
      <c r="BJ2482" s="55" t="str">
        <f>IF(AK2482=0,"정상",IF(AP2482="악성","악성",IF(AND(BL2482&gt;3,BI2482&lt;0.5),"악성",IF(AND(AP2482="정상",BL2482&lt;=3),"정상",IF(BI2482&gt;1,"정상","부진")))))</f>
        <v>정상</v>
      </c>
      <c r="BK2482" s="54">
        <v>46204</v>
      </c>
      <c r="BL2482" s="52">
        <f t="shared" si="449"/>
        <v>3</v>
      </c>
    </row>
    <row r="2483" spans="1:64" ht="17.100000000000001" customHeight="1">
      <c r="A2483" s="58" t="s">
        <v>5</v>
      </c>
      <c r="B2483" s="57" t="s">
        <v>465</v>
      </c>
      <c r="C2483" s="56" t="s">
        <v>466</v>
      </c>
      <c r="D2483" s="213">
        <v>0</v>
      </c>
      <c r="E2483" s="214">
        <v>0</v>
      </c>
      <c r="F2483" s="215">
        <v>0</v>
      </c>
      <c r="G2483" s="213">
        <v>6</v>
      </c>
      <c r="H2483" s="216">
        <v>12909</v>
      </c>
      <c r="I2483" s="215">
        <v>77454</v>
      </c>
      <c r="J2483" s="213">
        <v>0</v>
      </c>
      <c r="K2483" s="216">
        <v>0</v>
      </c>
      <c r="L2483" s="215">
        <v>0</v>
      </c>
      <c r="M2483" s="213">
        <v>0</v>
      </c>
      <c r="N2483" s="216">
        <v>0</v>
      </c>
      <c r="O2483" s="215">
        <v>0</v>
      </c>
      <c r="P2483" s="213">
        <v>0</v>
      </c>
      <c r="Q2483" s="216">
        <v>0</v>
      </c>
      <c r="R2483" s="215">
        <v>0</v>
      </c>
      <c r="S2483" s="213">
        <v>6</v>
      </c>
      <c r="T2483" s="214">
        <v>12909</v>
      </c>
      <c r="U2483" s="217">
        <v>77454</v>
      </c>
      <c r="V2483" s="213">
        <v>6</v>
      </c>
      <c r="W2483" s="216">
        <v>12909</v>
      </c>
      <c r="X2483" s="215">
        <v>77454</v>
      </c>
      <c r="Y2483" s="213">
        <v>0</v>
      </c>
      <c r="Z2483" s="216">
        <v>0</v>
      </c>
      <c r="AA2483" s="215">
        <v>0</v>
      </c>
      <c r="AB2483" s="213">
        <v>0</v>
      </c>
      <c r="AC2483" s="216">
        <v>0</v>
      </c>
      <c r="AD2483" s="215">
        <v>0</v>
      </c>
      <c r="AE2483" s="213">
        <v>0</v>
      </c>
      <c r="AF2483" s="216">
        <v>0</v>
      </c>
      <c r="AG2483" s="215">
        <v>0</v>
      </c>
      <c r="AH2483" s="213">
        <v>6</v>
      </c>
      <c r="AI2483" s="214">
        <v>12909</v>
      </c>
      <c r="AJ2483" s="215">
        <v>77454</v>
      </c>
      <c r="AK2483" s="218">
        <v>0</v>
      </c>
      <c r="AL2483" s="214">
        <v>0</v>
      </c>
      <c r="AM2483" s="215">
        <v>0</v>
      </c>
      <c r="AN2483" s="229">
        <f t="shared" si="441"/>
        <v>0</v>
      </c>
      <c r="AO2483" s="230">
        <f t="shared" si="442"/>
        <v>0</v>
      </c>
      <c r="AP2483" s="38" t="s">
        <v>2</v>
      </c>
      <c r="AQ2483" s="38" t="str">
        <f t="shared" si="443"/>
        <v>상품</v>
      </c>
      <c r="AR2483" s="40">
        <f t="shared" si="444"/>
        <v>0</v>
      </c>
      <c r="AS2483" s="41">
        <f t="shared" si="445"/>
        <v>0</v>
      </c>
      <c r="AT2483" s="42">
        <f t="shared" si="446"/>
        <v>0</v>
      </c>
      <c r="AU2483" s="43">
        <f t="shared" si="447"/>
        <v>0</v>
      </c>
      <c r="AV2483" s="95" t="str">
        <f t="shared" si="450"/>
        <v/>
      </c>
      <c r="AW2483" s="61" t="str">
        <f t="shared" si="450"/>
        <v/>
      </c>
      <c r="AX2483" s="61" t="str">
        <f t="shared" si="450"/>
        <v/>
      </c>
      <c r="AY2483" s="61" t="str">
        <f t="shared" si="450"/>
        <v/>
      </c>
      <c r="AZ2483" s="44" t="str">
        <f t="shared" si="450"/>
        <v/>
      </c>
      <c r="BA2483" s="45"/>
      <c r="BB2483" s="97">
        <v>0</v>
      </c>
      <c r="BC2483" s="98">
        <v>0</v>
      </c>
      <c r="BD2483" s="98">
        <v>0</v>
      </c>
      <c r="BE2483" s="98">
        <v>0</v>
      </c>
      <c r="BF2483" s="98">
        <v>0</v>
      </c>
      <c r="BG2483" s="99">
        <f t="shared" si="440"/>
        <v>0</v>
      </c>
      <c r="BH2483" s="52">
        <f t="shared" si="448"/>
        <v>0</v>
      </c>
      <c r="BI2483" s="53">
        <f>IFERROR(IF(ROUND(V2483/((D2483+AK2483)/2),1)&lt;0,0,ROUND(V2483/((D2483+AK2483)/2),1)),0)</f>
        <v>0</v>
      </c>
      <c r="BJ2483" s="55" t="str">
        <f>IF(AK2483=0,"정상",IF(AP2483="악성","악성",IF(AND(BL2483&gt;3,BI2483&lt;0.5),"악성",IF(AND(AP2483="정상",BL2483&lt;=3),"정상",IF(BI2483&gt;1,"정상","부진")))))</f>
        <v>정상</v>
      </c>
      <c r="BK2483" s="54">
        <v>46023</v>
      </c>
      <c r="BL2483" s="52">
        <f t="shared" si="449"/>
        <v>9</v>
      </c>
    </row>
    <row r="2484" spans="1:64" ht="17.100000000000001" customHeight="1">
      <c r="A2484" s="58" t="s">
        <v>5</v>
      </c>
      <c r="B2484" s="57" t="s">
        <v>467</v>
      </c>
      <c r="C2484" s="56" t="s">
        <v>355</v>
      </c>
      <c r="D2484" s="213">
        <v>110</v>
      </c>
      <c r="E2484" s="214">
        <v>5155.0546999999997</v>
      </c>
      <c r="F2484" s="215">
        <v>567056</v>
      </c>
      <c r="G2484" s="213">
        <v>336</v>
      </c>
      <c r="H2484" s="216">
        <v>5200</v>
      </c>
      <c r="I2484" s="215">
        <v>1747200</v>
      </c>
      <c r="J2484" s="213">
        <v>0</v>
      </c>
      <c r="K2484" s="216">
        <v>0</v>
      </c>
      <c r="L2484" s="215">
        <v>0</v>
      </c>
      <c r="M2484" s="213">
        <v>0</v>
      </c>
      <c r="N2484" s="216">
        <v>0</v>
      </c>
      <c r="O2484" s="215">
        <v>0</v>
      </c>
      <c r="P2484" s="213">
        <v>0</v>
      </c>
      <c r="Q2484" s="216">
        <v>0</v>
      </c>
      <c r="R2484" s="215">
        <v>0</v>
      </c>
      <c r="S2484" s="213">
        <v>336</v>
      </c>
      <c r="T2484" s="214">
        <v>5200</v>
      </c>
      <c r="U2484" s="217">
        <v>1747200</v>
      </c>
      <c r="V2484" s="213">
        <v>412</v>
      </c>
      <c r="W2484" s="216">
        <v>5188.1019409999999</v>
      </c>
      <c r="X2484" s="215">
        <v>2137498</v>
      </c>
      <c r="Y2484" s="213">
        <v>0</v>
      </c>
      <c r="Z2484" s="216">
        <v>0</v>
      </c>
      <c r="AA2484" s="215">
        <v>0</v>
      </c>
      <c r="AB2484" s="213">
        <v>0</v>
      </c>
      <c r="AC2484" s="216">
        <v>0</v>
      </c>
      <c r="AD2484" s="215">
        <v>0</v>
      </c>
      <c r="AE2484" s="213">
        <v>0</v>
      </c>
      <c r="AF2484" s="216">
        <v>0</v>
      </c>
      <c r="AG2484" s="215">
        <v>0</v>
      </c>
      <c r="AH2484" s="213">
        <v>412</v>
      </c>
      <c r="AI2484" s="214">
        <v>5188.1019409999999</v>
      </c>
      <c r="AJ2484" s="215">
        <v>2137498</v>
      </c>
      <c r="AK2484" s="218">
        <v>34</v>
      </c>
      <c r="AL2484" s="214">
        <v>5198.7776999999996</v>
      </c>
      <c r="AM2484" s="215">
        <v>176758</v>
      </c>
      <c r="AN2484" s="229">
        <f t="shared" si="441"/>
        <v>6.4498437632281384E-5</v>
      </c>
      <c r="AO2484" s="230">
        <f t="shared" si="442"/>
        <v>7.623318385650224E-2</v>
      </c>
      <c r="AP2484" s="38" t="s">
        <v>2</v>
      </c>
      <c r="AQ2484" s="38" t="str">
        <f t="shared" si="443"/>
        <v>상품</v>
      </c>
      <c r="AR2484" s="40">
        <f t="shared" si="444"/>
        <v>0</v>
      </c>
      <c r="AS2484" s="41">
        <f t="shared" si="445"/>
        <v>0</v>
      </c>
      <c r="AT2484" s="42">
        <f t="shared" si="446"/>
        <v>176758</v>
      </c>
      <c r="AU2484" s="43">
        <f t="shared" si="447"/>
        <v>176758</v>
      </c>
      <c r="AV2484" s="95">
        <f t="shared" si="450"/>
        <v>176758.4418</v>
      </c>
      <c r="AW2484" s="61" t="str">
        <f t="shared" si="450"/>
        <v/>
      </c>
      <c r="AX2484" s="61" t="str">
        <f t="shared" si="450"/>
        <v/>
      </c>
      <c r="AY2484" s="61" t="str">
        <f t="shared" si="450"/>
        <v/>
      </c>
      <c r="AZ2484" s="44" t="str">
        <f t="shared" si="450"/>
        <v/>
      </c>
      <c r="BA2484" s="45"/>
      <c r="BB2484" s="97">
        <v>34</v>
      </c>
      <c r="BC2484" s="98">
        <v>0</v>
      </c>
      <c r="BD2484" s="98">
        <v>0</v>
      </c>
      <c r="BE2484" s="98">
        <v>0</v>
      </c>
      <c r="BF2484" s="98">
        <v>0</v>
      </c>
      <c r="BG2484" s="99">
        <f t="shared" si="440"/>
        <v>34</v>
      </c>
      <c r="BH2484" s="52">
        <f t="shared" si="448"/>
        <v>0</v>
      </c>
      <c r="BI2484" s="53">
        <f>IFERROR(IF(ROUND(V2484/((D2484+AK2484)/2),1)&lt;0,0,ROUND(V2484/((D2484+AK2484)/2),1)),0)</f>
        <v>5.7</v>
      </c>
      <c r="BJ2484" s="55" t="str">
        <f>IF(AK2484=0,"정상",IF(AP2484="악성","악성",IF(AND(BL2484&gt;3,BI2484&lt;0.5),"악성",IF(AND(AP2484="정상",BL2484&lt;=3),"정상",IF(BI2484&gt;1,"정상","부진")))))</f>
        <v>정상</v>
      </c>
      <c r="BK2484" s="54">
        <v>46204</v>
      </c>
      <c r="BL2484" s="52">
        <f t="shared" si="449"/>
        <v>3</v>
      </c>
    </row>
    <row r="2485" spans="1:64" ht="17.100000000000001" customHeight="1">
      <c r="A2485" s="58" t="s">
        <v>5</v>
      </c>
      <c r="B2485" s="57" t="s">
        <v>468</v>
      </c>
      <c r="C2485" s="56" t="s">
        <v>469</v>
      </c>
      <c r="D2485" s="213">
        <v>0</v>
      </c>
      <c r="E2485" s="214">
        <v>0</v>
      </c>
      <c r="F2485" s="215">
        <v>0</v>
      </c>
      <c r="G2485" s="213">
        <v>144</v>
      </c>
      <c r="H2485" s="216">
        <v>5600</v>
      </c>
      <c r="I2485" s="215">
        <v>806400</v>
      </c>
      <c r="J2485" s="213">
        <v>0</v>
      </c>
      <c r="K2485" s="216">
        <v>0</v>
      </c>
      <c r="L2485" s="215">
        <v>0</v>
      </c>
      <c r="M2485" s="213">
        <v>0</v>
      </c>
      <c r="N2485" s="216">
        <v>0</v>
      </c>
      <c r="O2485" s="215">
        <v>0</v>
      </c>
      <c r="P2485" s="213">
        <v>0</v>
      </c>
      <c r="Q2485" s="216">
        <v>0</v>
      </c>
      <c r="R2485" s="215">
        <v>0</v>
      </c>
      <c r="S2485" s="213">
        <v>144</v>
      </c>
      <c r="T2485" s="214">
        <v>5600</v>
      </c>
      <c r="U2485" s="217">
        <v>806400</v>
      </c>
      <c r="V2485" s="213">
        <v>144</v>
      </c>
      <c r="W2485" s="216">
        <v>5600</v>
      </c>
      <c r="X2485" s="215">
        <v>806400</v>
      </c>
      <c r="Y2485" s="213">
        <v>0</v>
      </c>
      <c r="Z2485" s="216">
        <v>0</v>
      </c>
      <c r="AA2485" s="215">
        <v>0</v>
      </c>
      <c r="AB2485" s="213">
        <v>0</v>
      </c>
      <c r="AC2485" s="216">
        <v>0</v>
      </c>
      <c r="AD2485" s="215">
        <v>0</v>
      </c>
      <c r="AE2485" s="213">
        <v>0</v>
      </c>
      <c r="AF2485" s="216">
        <v>0</v>
      </c>
      <c r="AG2485" s="215">
        <v>0</v>
      </c>
      <c r="AH2485" s="213">
        <v>144</v>
      </c>
      <c r="AI2485" s="214">
        <v>5600</v>
      </c>
      <c r="AJ2485" s="215">
        <v>806400</v>
      </c>
      <c r="AK2485" s="218">
        <v>0</v>
      </c>
      <c r="AL2485" s="214">
        <v>0</v>
      </c>
      <c r="AM2485" s="215">
        <v>0</v>
      </c>
      <c r="AN2485" s="229">
        <f t="shared" si="441"/>
        <v>0</v>
      </c>
      <c r="AO2485" s="230">
        <f t="shared" si="442"/>
        <v>0</v>
      </c>
      <c r="AP2485" s="38" t="s">
        <v>2</v>
      </c>
      <c r="AQ2485" s="38" t="str">
        <f t="shared" si="443"/>
        <v>상품</v>
      </c>
      <c r="AR2485" s="40">
        <f t="shared" si="444"/>
        <v>0</v>
      </c>
      <c r="AS2485" s="41">
        <f t="shared" si="445"/>
        <v>0</v>
      </c>
      <c r="AT2485" s="42">
        <f t="shared" si="446"/>
        <v>0</v>
      </c>
      <c r="AU2485" s="43">
        <f t="shared" si="447"/>
        <v>0</v>
      </c>
      <c r="AV2485" s="95" t="str">
        <f t="shared" si="450"/>
        <v/>
      </c>
      <c r="AW2485" s="61" t="str">
        <f t="shared" si="450"/>
        <v/>
      </c>
      <c r="AX2485" s="61" t="str">
        <f t="shared" si="450"/>
        <v/>
      </c>
      <c r="AY2485" s="61" t="str">
        <f t="shared" si="450"/>
        <v/>
      </c>
      <c r="AZ2485" s="44" t="str">
        <f t="shared" si="450"/>
        <v/>
      </c>
      <c r="BA2485" s="45"/>
      <c r="BB2485" s="97">
        <v>0</v>
      </c>
      <c r="BC2485" s="98">
        <v>0</v>
      </c>
      <c r="BD2485" s="98">
        <v>0</v>
      </c>
      <c r="BE2485" s="98">
        <v>0</v>
      </c>
      <c r="BF2485" s="98">
        <v>0</v>
      </c>
      <c r="BG2485" s="99">
        <f t="shared" si="440"/>
        <v>0</v>
      </c>
      <c r="BH2485" s="52">
        <f t="shared" si="448"/>
        <v>0</v>
      </c>
      <c r="BI2485" s="53">
        <f>IFERROR(IF(ROUND(V2485/((D2485+AK2485)/2),1)&lt;0,0,ROUND(V2485/((D2485+AK2485)/2),1)),0)</f>
        <v>0</v>
      </c>
      <c r="BJ2485" s="55" t="str">
        <f>IF(AK2485=0,"정상",IF(AP2485="악성","악성",IF(AND(BL2485&gt;3,BI2485&lt;0.5),"악성",IF(AND(AP2485="정상",BL2485&lt;=3),"정상",IF(BI2485&gt;1,"정상","부진")))))</f>
        <v>정상</v>
      </c>
      <c r="BK2485" s="54">
        <v>45809</v>
      </c>
      <c r="BL2485" s="52">
        <f t="shared" si="449"/>
        <v>16</v>
      </c>
    </row>
    <row r="2486" spans="1:64" ht="17.100000000000001" customHeight="1">
      <c r="A2486" s="58" t="s">
        <v>5</v>
      </c>
      <c r="B2486" s="57" t="s">
        <v>470</v>
      </c>
      <c r="C2486" s="56" t="s">
        <v>471</v>
      </c>
      <c r="D2486" s="213">
        <v>2</v>
      </c>
      <c r="E2486" s="214">
        <v>32760</v>
      </c>
      <c r="F2486" s="215">
        <v>65520</v>
      </c>
      <c r="G2486" s="213">
        <v>121</v>
      </c>
      <c r="H2486" s="216">
        <v>32760</v>
      </c>
      <c r="I2486" s="215">
        <v>3963960</v>
      </c>
      <c r="J2486" s="213">
        <v>0</v>
      </c>
      <c r="K2486" s="216">
        <v>0</v>
      </c>
      <c r="L2486" s="215">
        <v>0</v>
      </c>
      <c r="M2486" s="213">
        <v>0</v>
      </c>
      <c r="N2486" s="216">
        <v>0</v>
      </c>
      <c r="O2486" s="215">
        <v>0</v>
      </c>
      <c r="P2486" s="213">
        <v>0</v>
      </c>
      <c r="Q2486" s="216">
        <v>0</v>
      </c>
      <c r="R2486" s="215">
        <v>0</v>
      </c>
      <c r="S2486" s="213">
        <v>121</v>
      </c>
      <c r="T2486" s="214">
        <v>32760</v>
      </c>
      <c r="U2486" s="217">
        <v>3963960</v>
      </c>
      <c r="V2486" s="213">
        <v>122</v>
      </c>
      <c r="W2486" s="216">
        <v>32760</v>
      </c>
      <c r="X2486" s="215">
        <v>3996720</v>
      </c>
      <c r="Y2486" s="213">
        <v>0</v>
      </c>
      <c r="Z2486" s="216">
        <v>0</v>
      </c>
      <c r="AA2486" s="215">
        <v>0</v>
      </c>
      <c r="AB2486" s="213">
        <v>1</v>
      </c>
      <c r="AC2486" s="216">
        <v>32760</v>
      </c>
      <c r="AD2486" s="215">
        <v>32760</v>
      </c>
      <c r="AE2486" s="213">
        <v>0</v>
      </c>
      <c r="AF2486" s="216">
        <v>0</v>
      </c>
      <c r="AG2486" s="215">
        <v>0</v>
      </c>
      <c r="AH2486" s="213">
        <v>123</v>
      </c>
      <c r="AI2486" s="214">
        <v>32760</v>
      </c>
      <c r="AJ2486" s="215">
        <v>4029480</v>
      </c>
      <c r="AK2486" s="218">
        <v>0</v>
      </c>
      <c r="AL2486" s="214">
        <v>0</v>
      </c>
      <c r="AM2486" s="215">
        <v>0</v>
      </c>
      <c r="AN2486" s="229">
        <f t="shared" si="441"/>
        <v>0</v>
      </c>
      <c r="AO2486" s="230">
        <f t="shared" si="442"/>
        <v>0</v>
      </c>
      <c r="AP2486" s="38" t="s">
        <v>2</v>
      </c>
      <c r="AQ2486" s="38" t="str">
        <f t="shared" si="443"/>
        <v>상품</v>
      </c>
      <c r="AR2486" s="40">
        <f t="shared" si="444"/>
        <v>0</v>
      </c>
      <c r="AS2486" s="41">
        <f t="shared" si="445"/>
        <v>0</v>
      </c>
      <c r="AT2486" s="42">
        <f t="shared" si="446"/>
        <v>0</v>
      </c>
      <c r="AU2486" s="43">
        <f t="shared" si="447"/>
        <v>0</v>
      </c>
      <c r="AV2486" s="95" t="str">
        <f t="shared" si="450"/>
        <v/>
      </c>
      <c r="AW2486" s="61" t="str">
        <f t="shared" si="450"/>
        <v/>
      </c>
      <c r="AX2486" s="61" t="str">
        <f t="shared" si="450"/>
        <v/>
      </c>
      <c r="AY2486" s="61" t="str">
        <f t="shared" si="450"/>
        <v/>
      </c>
      <c r="AZ2486" s="44" t="str">
        <f t="shared" si="450"/>
        <v/>
      </c>
      <c r="BA2486" s="45"/>
      <c r="BB2486" s="97">
        <v>0</v>
      </c>
      <c r="BC2486" s="98">
        <v>0</v>
      </c>
      <c r="BD2486" s="98">
        <v>0</v>
      </c>
      <c r="BE2486" s="98">
        <v>0</v>
      </c>
      <c r="BF2486" s="98">
        <v>0</v>
      </c>
      <c r="BG2486" s="99">
        <f t="shared" si="440"/>
        <v>0</v>
      </c>
      <c r="BH2486" s="52">
        <f t="shared" si="448"/>
        <v>0</v>
      </c>
      <c r="BI2486" s="53">
        <f>IFERROR(IF(ROUND(V2486/((D2486+AK2486)/2),1)&lt;0,0,ROUND(V2486/((D2486+AK2486)/2),1)),0)</f>
        <v>122</v>
      </c>
      <c r="BJ2486" s="55" t="str">
        <f>IF(AK2486=0,"정상",IF(AP2486="악성","악성",IF(AND(BL2486&gt;3,BI2486&lt;0.5),"악성",IF(AND(AP2486="정상",BL2486&lt;=3),"정상",IF(BI2486&gt;1,"정상","부진")))))</f>
        <v>정상</v>
      </c>
      <c r="BK2486" s="54">
        <v>46235</v>
      </c>
      <c r="BL2486" s="52">
        <f t="shared" si="449"/>
        <v>2</v>
      </c>
    </row>
    <row r="2487" spans="1:64" ht="17.100000000000001" customHeight="1">
      <c r="A2487" s="58" t="s">
        <v>5</v>
      </c>
      <c r="B2487" s="57" t="s">
        <v>472</v>
      </c>
      <c r="C2487" s="56" t="s">
        <v>473</v>
      </c>
      <c r="D2487" s="213">
        <v>17</v>
      </c>
      <c r="E2487" s="214">
        <v>17999.6666</v>
      </c>
      <c r="F2487" s="215">
        <v>305994</v>
      </c>
      <c r="G2487" s="213">
        <v>39</v>
      </c>
      <c r="H2487" s="216">
        <v>19817.025641</v>
      </c>
      <c r="I2487" s="215">
        <v>772864</v>
      </c>
      <c r="J2487" s="213">
        <v>0</v>
      </c>
      <c r="K2487" s="216">
        <v>0</v>
      </c>
      <c r="L2487" s="215">
        <v>0</v>
      </c>
      <c r="M2487" s="213">
        <v>0</v>
      </c>
      <c r="N2487" s="216">
        <v>0</v>
      </c>
      <c r="O2487" s="215">
        <v>0</v>
      </c>
      <c r="P2487" s="213">
        <v>0</v>
      </c>
      <c r="Q2487" s="216">
        <v>0</v>
      </c>
      <c r="R2487" s="215">
        <v>0</v>
      </c>
      <c r="S2487" s="213">
        <v>39</v>
      </c>
      <c r="T2487" s="214">
        <v>19817.025641</v>
      </c>
      <c r="U2487" s="217">
        <v>772864</v>
      </c>
      <c r="V2487" s="213">
        <v>56</v>
      </c>
      <c r="W2487" s="216">
        <v>19265.321427999999</v>
      </c>
      <c r="X2487" s="215">
        <v>1078858</v>
      </c>
      <c r="Y2487" s="213">
        <v>0</v>
      </c>
      <c r="Z2487" s="216">
        <v>0</v>
      </c>
      <c r="AA2487" s="215">
        <v>0</v>
      </c>
      <c r="AB2487" s="213">
        <v>0</v>
      </c>
      <c r="AC2487" s="216">
        <v>0</v>
      </c>
      <c r="AD2487" s="215">
        <v>0</v>
      </c>
      <c r="AE2487" s="213">
        <v>0</v>
      </c>
      <c r="AF2487" s="216">
        <v>0</v>
      </c>
      <c r="AG2487" s="215">
        <v>0</v>
      </c>
      <c r="AH2487" s="213">
        <v>56</v>
      </c>
      <c r="AI2487" s="214">
        <v>19265.321427999999</v>
      </c>
      <c r="AJ2487" s="215">
        <v>1078858</v>
      </c>
      <c r="AK2487" s="218">
        <v>0</v>
      </c>
      <c r="AL2487" s="214">
        <v>0</v>
      </c>
      <c r="AM2487" s="215">
        <v>0</v>
      </c>
      <c r="AN2487" s="229">
        <f t="shared" si="441"/>
        <v>0</v>
      </c>
      <c r="AO2487" s="230">
        <f t="shared" si="442"/>
        <v>0</v>
      </c>
      <c r="AP2487" s="38" t="s">
        <v>2</v>
      </c>
      <c r="AQ2487" s="38" t="str">
        <f t="shared" si="443"/>
        <v>상품</v>
      </c>
      <c r="AR2487" s="40">
        <f t="shared" si="444"/>
        <v>0</v>
      </c>
      <c r="AS2487" s="41">
        <f t="shared" si="445"/>
        <v>0</v>
      </c>
      <c r="AT2487" s="42">
        <f t="shared" si="446"/>
        <v>0</v>
      </c>
      <c r="AU2487" s="43">
        <f t="shared" si="447"/>
        <v>0</v>
      </c>
      <c r="AV2487" s="95" t="str">
        <f t="shared" si="450"/>
        <v/>
      </c>
      <c r="AW2487" s="61" t="str">
        <f t="shared" si="450"/>
        <v/>
      </c>
      <c r="AX2487" s="61" t="str">
        <f t="shared" si="450"/>
        <v/>
      </c>
      <c r="AY2487" s="61" t="str">
        <f t="shared" si="450"/>
        <v/>
      </c>
      <c r="AZ2487" s="44" t="str">
        <f t="shared" si="450"/>
        <v/>
      </c>
      <c r="BA2487" s="45"/>
      <c r="BB2487" s="97">
        <v>0</v>
      </c>
      <c r="BC2487" s="98">
        <v>0</v>
      </c>
      <c r="BD2487" s="98">
        <v>0</v>
      </c>
      <c r="BE2487" s="98">
        <v>0</v>
      </c>
      <c r="BF2487" s="98">
        <v>0</v>
      </c>
      <c r="BG2487" s="99">
        <f t="shared" si="440"/>
        <v>0</v>
      </c>
      <c r="BH2487" s="52">
        <f t="shared" si="448"/>
        <v>0</v>
      </c>
      <c r="BI2487" s="53">
        <f>IFERROR(IF(ROUND(V2487/((D2487+AK2487)/2),1)&lt;0,0,ROUND(V2487/((D2487+AK2487)/2),1)),0)</f>
        <v>6.6</v>
      </c>
      <c r="BJ2487" s="55" t="str">
        <f>IF(AK2487=0,"정상",IF(AP2487="악성","악성",IF(AND(BL2487&gt;3,BI2487&lt;0.5),"악성",IF(AND(AP2487="정상",BL2487&lt;=3),"정상",IF(BI2487&gt;1,"정상","부진")))))</f>
        <v>정상</v>
      </c>
      <c r="BK2487" s="54">
        <v>45809</v>
      </c>
      <c r="BL2487" s="52">
        <f t="shared" si="449"/>
        <v>16</v>
      </c>
    </row>
    <row r="2488" spans="1:64" ht="17.100000000000001" customHeight="1">
      <c r="A2488" s="58" t="s">
        <v>5</v>
      </c>
      <c r="B2488" s="57" t="s">
        <v>4681</v>
      </c>
      <c r="C2488" s="56" t="s">
        <v>4682</v>
      </c>
      <c r="D2488" s="213">
        <v>0</v>
      </c>
      <c r="E2488" s="214">
        <v>0</v>
      </c>
      <c r="F2488" s="215">
        <v>0</v>
      </c>
      <c r="G2488" s="213">
        <v>6400</v>
      </c>
      <c r="H2488" s="216">
        <v>810</v>
      </c>
      <c r="I2488" s="215">
        <v>5184000</v>
      </c>
      <c r="J2488" s="213">
        <v>0</v>
      </c>
      <c r="K2488" s="216">
        <v>0</v>
      </c>
      <c r="L2488" s="215">
        <v>0</v>
      </c>
      <c r="M2488" s="213">
        <v>0</v>
      </c>
      <c r="N2488" s="216">
        <v>0</v>
      </c>
      <c r="O2488" s="215">
        <v>0</v>
      </c>
      <c r="P2488" s="213">
        <v>0</v>
      </c>
      <c r="Q2488" s="216">
        <v>0</v>
      </c>
      <c r="R2488" s="215">
        <v>0</v>
      </c>
      <c r="S2488" s="213">
        <v>6400</v>
      </c>
      <c r="T2488" s="214">
        <v>810</v>
      </c>
      <c r="U2488" s="217">
        <v>5184000</v>
      </c>
      <c r="V2488" s="213">
        <v>6400</v>
      </c>
      <c r="W2488" s="216">
        <v>810</v>
      </c>
      <c r="X2488" s="215">
        <v>5184000</v>
      </c>
      <c r="Y2488" s="213">
        <v>0</v>
      </c>
      <c r="Z2488" s="216">
        <v>0</v>
      </c>
      <c r="AA2488" s="215">
        <v>0</v>
      </c>
      <c r="AB2488" s="213">
        <v>0</v>
      </c>
      <c r="AC2488" s="216">
        <v>0</v>
      </c>
      <c r="AD2488" s="215">
        <v>0</v>
      </c>
      <c r="AE2488" s="213">
        <v>0</v>
      </c>
      <c r="AF2488" s="216">
        <v>0</v>
      </c>
      <c r="AG2488" s="215">
        <v>0</v>
      </c>
      <c r="AH2488" s="213">
        <v>6400</v>
      </c>
      <c r="AI2488" s="214">
        <v>810</v>
      </c>
      <c r="AJ2488" s="215">
        <v>5184000</v>
      </c>
      <c r="AK2488" s="218">
        <v>0</v>
      </c>
      <c r="AL2488" s="214">
        <v>0</v>
      </c>
      <c r="AM2488" s="215">
        <v>0</v>
      </c>
      <c r="AN2488" s="229">
        <f t="shared" si="441"/>
        <v>0</v>
      </c>
      <c r="AO2488" s="230">
        <f t="shared" si="442"/>
        <v>0</v>
      </c>
      <c r="AP2488" s="38" t="s">
        <v>2</v>
      </c>
      <c r="AQ2488" s="38" t="str">
        <f t="shared" si="443"/>
        <v>상품</v>
      </c>
      <c r="AR2488" s="40">
        <f t="shared" si="444"/>
        <v>0</v>
      </c>
      <c r="AS2488" s="41">
        <f t="shared" si="445"/>
        <v>0</v>
      </c>
      <c r="AT2488" s="42">
        <f t="shared" si="446"/>
        <v>0</v>
      </c>
      <c r="AU2488" s="43">
        <f t="shared" si="447"/>
        <v>0</v>
      </c>
      <c r="AV2488" s="95" t="str">
        <f t="shared" si="450"/>
        <v/>
      </c>
      <c r="AW2488" s="61" t="str">
        <f t="shared" si="450"/>
        <v/>
      </c>
      <c r="AX2488" s="61" t="str">
        <f t="shared" si="450"/>
        <v/>
      </c>
      <c r="AY2488" s="61" t="str">
        <f t="shared" si="450"/>
        <v/>
      </c>
      <c r="AZ2488" s="44" t="str">
        <f t="shared" si="450"/>
        <v/>
      </c>
      <c r="BA2488" s="45"/>
      <c r="BB2488" s="97">
        <v>0</v>
      </c>
      <c r="BC2488" s="98">
        <v>0</v>
      </c>
      <c r="BD2488" s="98">
        <v>0</v>
      </c>
      <c r="BE2488" s="98">
        <v>0</v>
      </c>
      <c r="BF2488" s="98">
        <v>0</v>
      </c>
      <c r="BG2488" s="99">
        <f t="shared" si="440"/>
        <v>0</v>
      </c>
      <c r="BH2488" s="52">
        <f t="shared" si="448"/>
        <v>0</v>
      </c>
      <c r="BI2488" s="53">
        <f>IFERROR(IF(ROUND(V2488/((D2488+AK2488)/2),1)&lt;0,0,ROUND(V2488/((D2488+AK2488)/2),1)),0)</f>
        <v>0</v>
      </c>
      <c r="BJ2488" s="55" t="str">
        <f>IF(AK2488=0,"정상",IF(AP2488="악성","악성",IF(AND(BL2488&gt;3,BI2488&lt;0.5),"악성",IF(AND(AP2488="정상",BL2488&lt;=3),"정상",IF(BI2488&gt;1,"정상","부진")))))</f>
        <v>정상</v>
      </c>
      <c r="BK2488" s="54">
        <v>45809</v>
      </c>
      <c r="BL2488" s="52">
        <f t="shared" si="449"/>
        <v>16</v>
      </c>
    </row>
    <row r="2489" spans="1:64" ht="17.100000000000001" customHeight="1">
      <c r="A2489" s="58" t="s">
        <v>5</v>
      </c>
      <c r="B2489" s="57" t="s">
        <v>474</v>
      </c>
      <c r="C2489" s="56" t="s">
        <v>475</v>
      </c>
      <c r="D2489" s="213">
        <v>30</v>
      </c>
      <c r="E2489" s="214">
        <v>6544.9031999999997</v>
      </c>
      <c r="F2489" s="215">
        <v>196347</v>
      </c>
      <c r="G2489" s="213">
        <v>0</v>
      </c>
      <c r="H2489" s="216">
        <v>0</v>
      </c>
      <c r="I2489" s="215">
        <v>0</v>
      </c>
      <c r="J2489" s="213">
        <v>0</v>
      </c>
      <c r="K2489" s="216">
        <v>0</v>
      </c>
      <c r="L2489" s="215">
        <v>0</v>
      </c>
      <c r="M2489" s="213">
        <v>0</v>
      </c>
      <c r="N2489" s="216">
        <v>0</v>
      </c>
      <c r="O2489" s="215">
        <v>0</v>
      </c>
      <c r="P2489" s="213">
        <v>0</v>
      </c>
      <c r="Q2489" s="216">
        <v>0</v>
      </c>
      <c r="R2489" s="215">
        <v>0</v>
      </c>
      <c r="S2489" s="213">
        <v>0</v>
      </c>
      <c r="T2489" s="214">
        <v>0</v>
      </c>
      <c r="U2489" s="217">
        <v>0</v>
      </c>
      <c r="V2489" s="213">
        <v>30</v>
      </c>
      <c r="W2489" s="216">
        <v>6544.9</v>
      </c>
      <c r="X2489" s="215">
        <v>196347</v>
      </c>
      <c r="Y2489" s="213">
        <v>0</v>
      </c>
      <c r="Z2489" s="216">
        <v>0</v>
      </c>
      <c r="AA2489" s="215">
        <v>0</v>
      </c>
      <c r="AB2489" s="213">
        <v>0</v>
      </c>
      <c r="AC2489" s="216">
        <v>0</v>
      </c>
      <c r="AD2489" s="215">
        <v>0</v>
      </c>
      <c r="AE2489" s="213">
        <v>0</v>
      </c>
      <c r="AF2489" s="216">
        <v>0</v>
      </c>
      <c r="AG2489" s="215">
        <v>0</v>
      </c>
      <c r="AH2489" s="213">
        <v>30</v>
      </c>
      <c r="AI2489" s="214">
        <v>6544.9</v>
      </c>
      <c r="AJ2489" s="215">
        <v>196347</v>
      </c>
      <c r="AK2489" s="218">
        <v>0</v>
      </c>
      <c r="AL2489" s="214">
        <v>0</v>
      </c>
      <c r="AM2489" s="215">
        <v>0</v>
      </c>
      <c r="AN2489" s="229">
        <f t="shared" si="441"/>
        <v>0</v>
      </c>
      <c r="AO2489" s="230">
        <f t="shared" si="442"/>
        <v>0</v>
      </c>
      <c r="AP2489" s="38" t="s">
        <v>4</v>
      </c>
      <c r="AQ2489" s="38" t="str">
        <f t="shared" si="443"/>
        <v>상품</v>
      </c>
      <c r="AR2489" s="40">
        <f t="shared" si="444"/>
        <v>0</v>
      </c>
      <c r="AS2489" s="41">
        <f t="shared" si="445"/>
        <v>0</v>
      </c>
      <c r="AT2489" s="42">
        <f t="shared" si="446"/>
        <v>0</v>
      </c>
      <c r="AU2489" s="43">
        <f t="shared" si="447"/>
        <v>0</v>
      </c>
      <c r="AV2489" s="95" t="str">
        <f t="shared" si="450"/>
        <v/>
      </c>
      <c r="AW2489" s="61" t="str">
        <f t="shared" si="450"/>
        <v/>
      </c>
      <c r="AX2489" s="61" t="str">
        <f t="shared" si="450"/>
        <v/>
      </c>
      <c r="AY2489" s="61" t="str">
        <f t="shared" si="450"/>
        <v/>
      </c>
      <c r="AZ2489" s="44" t="str">
        <f t="shared" si="450"/>
        <v/>
      </c>
      <c r="BA2489" s="45"/>
      <c r="BB2489" s="97">
        <v>0</v>
      </c>
      <c r="BC2489" s="98">
        <v>0</v>
      </c>
      <c r="BD2489" s="98">
        <v>0</v>
      </c>
      <c r="BE2489" s="98">
        <v>0</v>
      </c>
      <c r="BF2489" s="98">
        <v>0</v>
      </c>
      <c r="BG2489" s="99">
        <f t="shared" si="440"/>
        <v>0</v>
      </c>
      <c r="BH2489" s="52">
        <f t="shared" si="448"/>
        <v>0</v>
      </c>
      <c r="BI2489" s="53">
        <f>IFERROR(IF(ROUND(V2489/((D2489+AK2489)/2),1)&lt;0,0,ROUND(V2489/((D2489+AK2489)/2),1)),0)</f>
        <v>2</v>
      </c>
      <c r="BJ2489" s="55" t="str">
        <f>IF(AK2489=0,"정상",IF(AP2489="악성","악성",IF(AND(BL2489&gt;3,BI2489&lt;0.5),"악성",IF(AND(AP2489="정상",BL2489&lt;=3),"정상",IF(BI2489&gt;1,"정상","부진")))))</f>
        <v>정상</v>
      </c>
      <c r="BK2489" s="54">
        <v>45809</v>
      </c>
      <c r="BL2489" s="52">
        <f t="shared" si="449"/>
        <v>16</v>
      </c>
    </row>
    <row r="2490" spans="1:64" ht="17.100000000000001" customHeight="1">
      <c r="A2490" s="58" t="s">
        <v>5</v>
      </c>
      <c r="B2490" s="57" t="s">
        <v>476</v>
      </c>
      <c r="C2490" s="56" t="s">
        <v>477</v>
      </c>
      <c r="D2490" s="213">
        <v>50</v>
      </c>
      <c r="E2490" s="214">
        <v>4871.1764000000003</v>
      </c>
      <c r="F2490" s="215">
        <v>243558</v>
      </c>
      <c r="G2490" s="213">
        <v>0</v>
      </c>
      <c r="H2490" s="216">
        <v>0</v>
      </c>
      <c r="I2490" s="215">
        <v>0</v>
      </c>
      <c r="J2490" s="213">
        <v>0</v>
      </c>
      <c r="K2490" s="216">
        <v>0</v>
      </c>
      <c r="L2490" s="215">
        <v>0</v>
      </c>
      <c r="M2490" s="213">
        <v>0</v>
      </c>
      <c r="N2490" s="216">
        <v>0</v>
      </c>
      <c r="O2490" s="215">
        <v>0</v>
      </c>
      <c r="P2490" s="213">
        <v>0</v>
      </c>
      <c r="Q2490" s="216">
        <v>0</v>
      </c>
      <c r="R2490" s="215">
        <v>0</v>
      </c>
      <c r="S2490" s="213">
        <v>0</v>
      </c>
      <c r="T2490" s="214">
        <v>0</v>
      </c>
      <c r="U2490" s="217">
        <v>0</v>
      </c>
      <c r="V2490" s="213">
        <v>46</v>
      </c>
      <c r="W2490" s="216">
        <v>4871.1739129999996</v>
      </c>
      <c r="X2490" s="215">
        <v>224074</v>
      </c>
      <c r="Y2490" s="213">
        <v>0</v>
      </c>
      <c r="Z2490" s="216">
        <v>0</v>
      </c>
      <c r="AA2490" s="215">
        <v>0</v>
      </c>
      <c r="AB2490" s="213">
        <v>0</v>
      </c>
      <c r="AC2490" s="216">
        <v>0</v>
      </c>
      <c r="AD2490" s="215">
        <v>0</v>
      </c>
      <c r="AE2490" s="213">
        <v>0</v>
      </c>
      <c r="AF2490" s="216">
        <v>0</v>
      </c>
      <c r="AG2490" s="215">
        <v>0</v>
      </c>
      <c r="AH2490" s="213">
        <v>46</v>
      </c>
      <c r="AI2490" s="214">
        <v>4871.1739129999996</v>
      </c>
      <c r="AJ2490" s="215">
        <v>224074</v>
      </c>
      <c r="AK2490" s="218">
        <v>4</v>
      </c>
      <c r="AL2490" s="214">
        <v>4871</v>
      </c>
      <c r="AM2490" s="215">
        <v>19484</v>
      </c>
      <c r="AN2490" s="229">
        <f t="shared" si="441"/>
        <v>7.1096502496485047E-6</v>
      </c>
      <c r="AO2490" s="230">
        <f t="shared" si="442"/>
        <v>0.08</v>
      </c>
      <c r="AP2490" s="38" t="s">
        <v>4</v>
      </c>
      <c r="AQ2490" s="38" t="str">
        <f t="shared" si="443"/>
        <v>상품</v>
      </c>
      <c r="AR2490" s="40">
        <f t="shared" si="444"/>
        <v>0</v>
      </c>
      <c r="AS2490" s="41">
        <f t="shared" si="445"/>
        <v>19484</v>
      </c>
      <c r="AT2490" s="42">
        <f t="shared" si="446"/>
        <v>0</v>
      </c>
      <c r="AU2490" s="43">
        <f t="shared" si="447"/>
        <v>19484</v>
      </c>
      <c r="AV2490" s="95">
        <f t="shared" si="450"/>
        <v>19484</v>
      </c>
      <c r="AW2490" s="61" t="str">
        <f t="shared" si="450"/>
        <v/>
      </c>
      <c r="AX2490" s="61" t="str">
        <f t="shared" si="450"/>
        <v/>
      </c>
      <c r="AY2490" s="61" t="str">
        <f t="shared" si="450"/>
        <v/>
      </c>
      <c r="AZ2490" s="44" t="str">
        <f t="shared" si="450"/>
        <v/>
      </c>
      <c r="BA2490" s="45"/>
      <c r="BB2490" s="97">
        <v>4</v>
      </c>
      <c r="BC2490" s="98">
        <v>0</v>
      </c>
      <c r="BD2490" s="98">
        <v>0</v>
      </c>
      <c r="BE2490" s="98">
        <v>0</v>
      </c>
      <c r="BF2490" s="98">
        <v>0</v>
      </c>
      <c r="BG2490" s="99">
        <f t="shared" si="440"/>
        <v>4</v>
      </c>
      <c r="BH2490" s="52">
        <f t="shared" si="448"/>
        <v>0</v>
      </c>
      <c r="BI2490" s="53">
        <f>IFERROR(IF(ROUND(V2490/((D2490+AK2490)/2),1)&lt;0,0,ROUND(V2490/((D2490+AK2490)/2),1)),0)</f>
        <v>1.7</v>
      </c>
      <c r="BJ2490" s="55" t="str">
        <f>IF(AK2490=0,"정상",IF(AP2490="악성","악성",IF(AND(BL2490&gt;3,BI2490&lt;0.5),"악성",IF(AND(AP2490="정상",BL2490&lt;=3),"정상",IF(BI2490&gt;1,"정상","부진")))))</f>
        <v>정상</v>
      </c>
      <c r="BK2490" s="54">
        <v>45809</v>
      </c>
      <c r="BL2490" s="52">
        <f t="shared" si="449"/>
        <v>16</v>
      </c>
    </row>
    <row r="2491" spans="1:64" ht="17.100000000000001" customHeight="1">
      <c r="A2491" s="58" t="s">
        <v>5</v>
      </c>
      <c r="B2491" s="57" t="s">
        <v>478</v>
      </c>
      <c r="C2491" s="56" t="s">
        <v>479</v>
      </c>
      <c r="D2491" s="213">
        <v>7</v>
      </c>
      <c r="E2491" s="214">
        <v>4873</v>
      </c>
      <c r="F2491" s="215">
        <v>34111</v>
      </c>
      <c r="G2491" s="213">
        <v>0</v>
      </c>
      <c r="H2491" s="216">
        <v>0</v>
      </c>
      <c r="I2491" s="215">
        <v>0</v>
      </c>
      <c r="J2491" s="213">
        <v>0</v>
      </c>
      <c r="K2491" s="216">
        <v>0</v>
      </c>
      <c r="L2491" s="215">
        <v>0</v>
      </c>
      <c r="M2491" s="213">
        <v>0</v>
      </c>
      <c r="N2491" s="216">
        <v>0</v>
      </c>
      <c r="O2491" s="215">
        <v>0</v>
      </c>
      <c r="P2491" s="213">
        <v>0</v>
      </c>
      <c r="Q2491" s="216">
        <v>0</v>
      </c>
      <c r="R2491" s="215">
        <v>0</v>
      </c>
      <c r="S2491" s="213">
        <v>0</v>
      </c>
      <c r="T2491" s="214">
        <v>0</v>
      </c>
      <c r="U2491" s="217">
        <v>0</v>
      </c>
      <c r="V2491" s="213">
        <v>6</v>
      </c>
      <c r="W2491" s="216">
        <v>4873</v>
      </c>
      <c r="X2491" s="215">
        <v>29238</v>
      </c>
      <c r="Y2491" s="213">
        <v>0</v>
      </c>
      <c r="Z2491" s="216">
        <v>0</v>
      </c>
      <c r="AA2491" s="215">
        <v>0</v>
      </c>
      <c r="AB2491" s="213">
        <v>1</v>
      </c>
      <c r="AC2491" s="216">
        <v>4873</v>
      </c>
      <c r="AD2491" s="215">
        <v>4873</v>
      </c>
      <c r="AE2491" s="213">
        <v>0</v>
      </c>
      <c r="AF2491" s="216">
        <v>0</v>
      </c>
      <c r="AG2491" s="215">
        <v>0</v>
      </c>
      <c r="AH2491" s="213">
        <v>7</v>
      </c>
      <c r="AI2491" s="214">
        <v>4873</v>
      </c>
      <c r="AJ2491" s="215">
        <v>34111</v>
      </c>
      <c r="AK2491" s="218">
        <v>0</v>
      </c>
      <c r="AL2491" s="214">
        <v>0</v>
      </c>
      <c r="AM2491" s="215">
        <v>0</v>
      </c>
      <c r="AN2491" s="229">
        <f t="shared" si="441"/>
        <v>0</v>
      </c>
      <c r="AO2491" s="230">
        <f t="shared" si="442"/>
        <v>0</v>
      </c>
      <c r="AP2491" s="38" t="s">
        <v>4</v>
      </c>
      <c r="AQ2491" s="38" t="str">
        <f t="shared" si="443"/>
        <v>상품</v>
      </c>
      <c r="AR2491" s="40">
        <f t="shared" si="444"/>
        <v>0</v>
      </c>
      <c r="AS2491" s="41">
        <f t="shared" si="445"/>
        <v>0</v>
      </c>
      <c r="AT2491" s="42">
        <f t="shared" si="446"/>
        <v>0</v>
      </c>
      <c r="AU2491" s="43">
        <f t="shared" si="447"/>
        <v>0</v>
      </c>
      <c r="AV2491" s="95" t="str">
        <f t="shared" si="450"/>
        <v/>
      </c>
      <c r="AW2491" s="61" t="str">
        <f t="shared" si="450"/>
        <v/>
      </c>
      <c r="AX2491" s="61" t="str">
        <f t="shared" si="450"/>
        <v/>
      </c>
      <c r="AY2491" s="61" t="str">
        <f t="shared" si="450"/>
        <v/>
      </c>
      <c r="AZ2491" s="44" t="str">
        <f t="shared" si="450"/>
        <v/>
      </c>
      <c r="BA2491" s="45"/>
      <c r="BB2491" s="97">
        <v>0</v>
      </c>
      <c r="BC2491" s="98">
        <v>0</v>
      </c>
      <c r="BD2491" s="98">
        <v>0</v>
      </c>
      <c r="BE2491" s="98">
        <v>0</v>
      </c>
      <c r="BF2491" s="98">
        <v>0</v>
      </c>
      <c r="BG2491" s="99">
        <f t="shared" si="440"/>
        <v>0</v>
      </c>
      <c r="BH2491" s="52">
        <f t="shared" si="448"/>
        <v>0</v>
      </c>
      <c r="BI2491" s="53">
        <f>IFERROR(IF(ROUND(V2491/((D2491+AK2491)/2),1)&lt;0,0,ROUND(V2491/((D2491+AK2491)/2),1)),0)</f>
        <v>1.7</v>
      </c>
      <c r="BJ2491" s="55" t="str">
        <f>IF(AK2491=0,"정상",IF(AP2491="악성","악성",IF(AND(BL2491&gt;3,BI2491&lt;0.5),"악성",IF(AND(AP2491="정상",BL2491&lt;=3),"정상",IF(BI2491&gt;1,"정상","부진")))))</f>
        <v>정상</v>
      </c>
      <c r="BK2491" s="54">
        <v>45809</v>
      </c>
      <c r="BL2491" s="52">
        <f t="shared" si="449"/>
        <v>16</v>
      </c>
    </row>
    <row r="2492" spans="1:64" ht="17.100000000000001" customHeight="1">
      <c r="A2492" s="58" t="s">
        <v>5</v>
      </c>
      <c r="B2492" s="57" t="s">
        <v>480</v>
      </c>
      <c r="C2492" s="56" t="s">
        <v>481</v>
      </c>
      <c r="D2492" s="213">
        <v>48</v>
      </c>
      <c r="E2492" s="214">
        <v>2750</v>
      </c>
      <c r="F2492" s="215">
        <v>132000</v>
      </c>
      <c r="G2492" s="213">
        <v>0</v>
      </c>
      <c r="H2492" s="216">
        <v>0</v>
      </c>
      <c r="I2492" s="215">
        <v>0</v>
      </c>
      <c r="J2492" s="213">
        <v>0</v>
      </c>
      <c r="K2492" s="216">
        <v>0</v>
      </c>
      <c r="L2492" s="215">
        <v>0</v>
      </c>
      <c r="M2492" s="213">
        <v>0</v>
      </c>
      <c r="N2492" s="216">
        <v>0</v>
      </c>
      <c r="O2492" s="215">
        <v>0</v>
      </c>
      <c r="P2492" s="213">
        <v>0</v>
      </c>
      <c r="Q2492" s="216">
        <v>0</v>
      </c>
      <c r="R2492" s="215">
        <v>0</v>
      </c>
      <c r="S2492" s="213">
        <v>0</v>
      </c>
      <c r="T2492" s="214">
        <v>0</v>
      </c>
      <c r="U2492" s="217">
        <v>0</v>
      </c>
      <c r="V2492" s="213">
        <v>45</v>
      </c>
      <c r="W2492" s="216">
        <v>2750</v>
      </c>
      <c r="X2492" s="215">
        <v>123750</v>
      </c>
      <c r="Y2492" s="213">
        <v>0</v>
      </c>
      <c r="Z2492" s="216">
        <v>0</v>
      </c>
      <c r="AA2492" s="215">
        <v>0</v>
      </c>
      <c r="AB2492" s="213">
        <v>0</v>
      </c>
      <c r="AC2492" s="216">
        <v>0</v>
      </c>
      <c r="AD2492" s="215">
        <v>0</v>
      </c>
      <c r="AE2492" s="213">
        <v>0</v>
      </c>
      <c r="AF2492" s="216">
        <v>0</v>
      </c>
      <c r="AG2492" s="215">
        <v>0</v>
      </c>
      <c r="AH2492" s="213">
        <v>45</v>
      </c>
      <c r="AI2492" s="214">
        <v>2750</v>
      </c>
      <c r="AJ2492" s="215">
        <v>123750</v>
      </c>
      <c r="AK2492" s="218">
        <v>3</v>
      </c>
      <c r="AL2492" s="214">
        <v>2750</v>
      </c>
      <c r="AM2492" s="215">
        <v>8250</v>
      </c>
      <c r="AN2492" s="229">
        <f t="shared" si="441"/>
        <v>3.0103990227674073E-6</v>
      </c>
      <c r="AO2492" s="230">
        <f t="shared" si="442"/>
        <v>6.25E-2</v>
      </c>
      <c r="AP2492" s="38" t="s">
        <v>4</v>
      </c>
      <c r="AQ2492" s="38" t="str">
        <f t="shared" si="443"/>
        <v>상품</v>
      </c>
      <c r="AR2492" s="40">
        <f t="shared" si="444"/>
        <v>0</v>
      </c>
      <c r="AS2492" s="41">
        <f t="shared" si="445"/>
        <v>8250</v>
      </c>
      <c r="AT2492" s="42">
        <f t="shared" si="446"/>
        <v>0</v>
      </c>
      <c r="AU2492" s="43">
        <f t="shared" si="447"/>
        <v>8250</v>
      </c>
      <c r="AV2492" s="95">
        <f t="shared" si="450"/>
        <v>8250</v>
      </c>
      <c r="AW2492" s="61" t="str">
        <f t="shared" si="450"/>
        <v/>
      </c>
      <c r="AX2492" s="61" t="str">
        <f t="shared" si="450"/>
        <v/>
      </c>
      <c r="AY2492" s="61" t="str">
        <f t="shared" si="450"/>
        <v/>
      </c>
      <c r="AZ2492" s="44" t="str">
        <f t="shared" si="450"/>
        <v/>
      </c>
      <c r="BA2492" s="45"/>
      <c r="BB2492" s="97">
        <v>3</v>
      </c>
      <c r="BC2492" s="98">
        <v>0</v>
      </c>
      <c r="BD2492" s="98">
        <v>0</v>
      </c>
      <c r="BE2492" s="98">
        <v>0</v>
      </c>
      <c r="BF2492" s="98">
        <v>0</v>
      </c>
      <c r="BG2492" s="99">
        <f t="shared" si="440"/>
        <v>3</v>
      </c>
      <c r="BH2492" s="52">
        <f t="shared" si="448"/>
        <v>0</v>
      </c>
      <c r="BI2492" s="53">
        <f>IFERROR(IF(ROUND(V2492/((D2492+AK2492)/2),1)&lt;0,0,ROUND(V2492/((D2492+AK2492)/2),1)),0)</f>
        <v>1.8</v>
      </c>
      <c r="BJ2492" s="55" t="str">
        <f>IF(AK2492=0,"정상",IF(AP2492="악성","악성",IF(AND(BL2492&gt;3,BI2492&lt;0.5),"악성",IF(AND(AP2492="정상",BL2492&lt;=3),"정상",IF(BI2492&gt;1,"정상","부진")))))</f>
        <v>정상</v>
      </c>
      <c r="BK2492" s="54">
        <v>45809</v>
      </c>
      <c r="BL2492" s="52">
        <f t="shared" si="449"/>
        <v>16</v>
      </c>
    </row>
    <row r="2493" spans="1:64" ht="17.100000000000001" customHeight="1">
      <c r="A2493" s="58" t="s">
        <v>5</v>
      </c>
      <c r="B2493" s="57" t="s">
        <v>482</v>
      </c>
      <c r="C2493" s="56" t="s">
        <v>483</v>
      </c>
      <c r="D2493" s="213">
        <v>17</v>
      </c>
      <c r="E2493" s="214">
        <v>13636</v>
      </c>
      <c r="F2493" s="215">
        <v>231812</v>
      </c>
      <c r="G2493" s="213">
        <v>522</v>
      </c>
      <c r="H2493" s="216">
        <v>13820.367816</v>
      </c>
      <c r="I2493" s="215">
        <v>7214232</v>
      </c>
      <c r="J2493" s="213">
        <v>0</v>
      </c>
      <c r="K2493" s="216">
        <v>0</v>
      </c>
      <c r="L2493" s="215">
        <v>0</v>
      </c>
      <c r="M2493" s="213">
        <v>2</v>
      </c>
      <c r="N2493" s="216">
        <v>13636</v>
      </c>
      <c r="O2493" s="215">
        <v>27272</v>
      </c>
      <c r="P2493" s="213">
        <v>0</v>
      </c>
      <c r="Q2493" s="216">
        <v>0</v>
      </c>
      <c r="R2493" s="215">
        <v>0</v>
      </c>
      <c r="S2493" s="213">
        <v>524</v>
      </c>
      <c r="T2493" s="214">
        <v>13819.664122</v>
      </c>
      <c r="U2493" s="217">
        <v>7241504</v>
      </c>
      <c r="V2493" s="213">
        <v>526</v>
      </c>
      <c r="W2493" s="216">
        <v>13775.475285</v>
      </c>
      <c r="X2493" s="215">
        <v>7245900</v>
      </c>
      <c r="Y2493" s="213">
        <v>0</v>
      </c>
      <c r="Z2493" s="216">
        <v>0</v>
      </c>
      <c r="AA2493" s="215">
        <v>0</v>
      </c>
      <c r="AB2493" s="213">
        <v>3</v>
      </c>
      <c r="AC2493" s="216">
        <v>13501.333333</v>
      </c>
      <c r="AD2493" s="215">
        <v>40504</v>
      </c>
      <c r="AE2493" s="213">
        <v>0</v>
      </c>
      <c r="AF2493" s="216">
        <v>0</v>
      </c>
      <c r="AG2493" s="215">
        <v>0</v>
      </c>
      <c r="AH2493" s="213">
        <v>529</v>
      </c>
      <c r="AI2493" s="214">
        <v>13773.920604000001</v>
      </c>
      <c r="AJ2493" s="215">
        <v>7286404</v>
      </c>
      <c r="AK2493" s="218">
        <v>12</v>
      </c>
      <c r="AL2493" s="214">
        <v>15576</v>
      </c>
      <c r="AM2493" s="215">
        <v>186912</v>
      </c>
      <c r="AN2493" s="229">
        <f t="shared" si="441"/>
        <v>6.8203600259818383E-5</v>
      </c>
      <c r="AO2493" s="230">
        <f t="shared" si="442"/>
        <v>2.2181146025878003E-2</v>
      </c>
      <c r="AP2493" s="38" t="s">
        <v>2</v>
      </c>
      <c r="AQ2493" s="38" t="str">
        <f t="shared" si="443"/>
        <v>상품</v>
      </c>
      <c r="AR2493" s="40">
        <f t="shared" si="444"/>
        <v>0</v>
      </c>
      <c r="AS2493" s="41">
        <f t="shared" si="445"/>
        <v>0</v>
      </c>
      <c r="AT2493" s="42">
        <f t="shared" si="446"/>
        <v>186912</v>
      </c>
      <c r="AU2493" s="43">
        <f t="shared" si="447"/>
        <v>186912</v>
      </c>
      <c r="AV2493" s="95">
        <f t="shared" si="450"/>
        <v>186912</v>
      </c>
      <c r="AW2493" s="61" t="str">
        <f t="shared" si="450"/>
        <v/>
      </c>
      <c r="AX2493" s="61" t="str">
        <f t="shared" si="450"/>
        <v/>
      </c>
      <c r="AY2493" s="61" t="str">
        <f t="shared" si="450"/>
        <v/>
      </c>
      <c r="AZ2493" s="44" t="str">
        <f t="shared" si="450"/>
        <v/>
      </c>
      <c r="BA2493" s="45"/>
      <c r="BB2493" s="97">
        <v>12</v>
      </c>
      <c r="BC2493" s="98">
        <v>0</v>
      </c>
      <c r="BD2493" s="98">
        <v>0</v>
      </c>
      <c r="BE2493" s="98">
        <v>0</v>
      </c>
      <c r="BF2493" s="98">
        <v>0</v>
      </c>
      <c r="BG2493" s="99">
        <f t="shared" si="440"/>
        <v>12</v>
      </c>
      <c r="BH2493" s="52">
        <f t="shared" si="448"/>
        <v>0</v>
      </c>
      <c r="BI2493" s="53">
        <f>IFERROR(IF(ROUND(V2493/((D2493+AK2493)/2),1)&lt;0,0,ROUND(V2493/((D2493+AK2493)/2),1)),0)</f>
        <v>36.299999999999997</v>
      </c>
      <c r="BJ2493" s="55" t="str">
        <f>IF(AK2493=0,"정상",IF(AP2493="악성","악성",IF(AND(BL2493&gt;3,BI2493&lt;0.5),"악성",IF(AND(AP2493="정상",BL2493&lt;=3),"정상",IF(BI2493&gt;1,"정상","부진")))))</f>
        <v>정상</v>
      </c>
      <c r="BK2493" s="54">
        <v>46235</v>
      </c>
      <c r="BL2493" s="52">
        <f t="shared" si="449"/>
        <v>2</v>
      </c>
    </row>
    <row r="2494" spans="1:64" ht="17.100000000000001" customHeight="1">
      <c r="A2494" s="58" t="s">
        <v>5</v>
      </c>
      <c r="B2494" s="57" t="s">
        <v>484</v>
      </c>
      <c r="C2494" s="56" t="s">
        <v>485</v>
      </c>
      <c r="D2494" s="213">
        <v>900</v>
      </c>
      <c r="E2494" s="214">
        <v>3407</v>
      </c>
      <c r="F2494" s="215">
        <v>3066300</v>
      </c>
      <c r="G2494" s="213">
        <v>300</v>
      </c>
      <c r="H2494" s="216">
        <v>4462</v>
      </c>
      <c r="I2494" s="215">
        <v>1338600</v>
      </c>
      <c r="J2494" s="213">
        <v>0</v>
      </c>
      <c r="K2494" s="216">
        <v>0</v>
      </c>
      <c r="L2494" s="215">
        <v>0</v>
      </c>
      <c r="M2494" s="213">
        <v>0</v>
      </c>
      <c r="N2494" s="216">
        <v>0</v>
      </c>
      <c r="O2494" s="215">
        <v>0</v>
      </c>
      <c r="P2494" s="213">
        <v>0</v>
      </c>
      <c r="Q2494" s="216">
        <v>0</v>
      </c>
      <c r="R2494" s="215">
        <v>0</v>
      </c>
      <c r="S2494" s="213">
        <v>300</v>
      </c>
      <c r="T2494" s="214">
        <v>4462</v>
      </c>
      <c r="U2494" s="217">
        <v>1338600</v>
      </c>
      <c r="V2494" s="213">
        <v>1200</v>
      </c>
      <c r="W2494" s="216">
        <v>3670.75</v>
      </c>
      <c r="X2494" s="215">
        <v>4404900</v>
      </c>
      <c r="Y2494" s="213">
        <v>0</v>
      </c>
      <c r="Z2494" s="216">
        <v>0</v>
      </c>
      <c r="AA2494" s="215">
        <v>0</v>
      </c>
      <c r="AB2494" s="213">
        <v>0</v>
      </c>
      <c r="AC2494" s="216">
        <v>0</v>
      </c>
      <c r="AD2494" s="215">
        <v>0</v>
      </c>
      <c r="AE2494" s="213">
        <v>0</v>
      </c>
      <c r="AF2494" s="216">
        <v>0</v>
      </c>
      <c r="AG2494" s="215">
        <v>0</v>
      </c>
      <c r="AH2494" s="213">
        <v>1200</v>
      </c>
      <c r="AI2494" s="214">
        <v>3670.75</v>
      </c>
      <c r="AJ2494" s="215">
        <v>4404900</v>
      </c>
      <c r="AK2494" s="218">
        <v>0</v>
      </c>
      <c r="AL2494" s="214">
        <v>0</v>
      </c>
      <c r="AM2494" s="215">
        <v>0</v>
      </c>
      <c r="AN2494" s="229">
        <f t="shared" si="441"/>
        <v>0</v>
      </c>
      <c r="AO2494" s="230">
        <f t="shared" si="442"/>
        <v>0</v>
      </c>
      <c r="AP2494" s="38" t="s">
        <v>2</v>
      </c>
      <c r="AQ2494" s="38" t="str">
        <f t="shared" si="443"/>
        <v>상품</v>
      </c>
      <c r="AR2494" s="40">
        <f t="shared" si="444"/>
        <v>0</v>
      </c>
      <c r="AS2494" s="41">
        <f t="shared" si="445"/>
        <v>0</v>
      </c>
      <c r="AT2494" s="42">
        <f t="shared" si="446"/>
        <v>0</v>
      </c>
      <c r="AU2494" s="43">
        <f t="shared" si="447"/>
        <v>0</v>
      </c>
      <c r="AV2494" s="95" t="str">
        <f t="shared" si="450"/>
        <v/>
      </c>
      <c r="AW2494" s="61" t="str">
        <f t="shared" si="450"/>
        <v/>
      </c>
      <c r="AX2494" s="61" t="str">
        <f t="shared" si="450"/>
        <v/>
      </c>
      <c r="AY2494" s="61" t="str">
        <f t="shared" si="450"/>
        <v/>
      </c>
      <c r="AZ2494" s="44" t="str">
        <f t="shared" si="450"/>
        <v/>
      </c>
      <c r="BA2494" s="45"/>
      <c r="BB2494" s="97">
        <v>0</v>
      </c>
      <c r="BC2494" s="98">
        <v>0</v>
      </c>
      <c r="BD2494" s="98">
        <v>0</v>
      </c>
      <c r="BE2494" s="98">
        <v>0</v>
      </c>
      <c r="BF2494" s="98">
        <v>0</v>
      </c>
      <c r="BG2494" s="99">
        <f t="shared" si="440"/>
        <v>0</v>
      </c>
      <c r="BH2494" s="52">
        <f t="shared" si="448"/>
        <v>0</v>
      </c>
      <c r="BI2494" s="53">
        <f>IFERROR(IF(ROUND(V2494/((D2494+AK2494)/2),1)&lt;0,0,ROUND(V2494/((D2494+AK2494)/2),1)),0)</f>
        <v>2.7</v>
      </c>
      <c r="BJ2494" s="55" t="str">
        <f>IF(AK2494=0,"정상",IF(AP2494="악성","악성",IF(AND(BL2494&gt;3,BI2494&lt;0.5),"악성",IF(AND(AP2494="정상",BL2494&lt;=3),"정상",IF(BI2494&gt;1,"정상","부진")))))</f>
        <v>정상</v>
      </c>
      <c r="BK2494" s="54">
        <v>45992</v>
      </c>
      <c r="BL2494" s="52">
        <f t="shared" si="449"/>
        <v>10</v>
      </c>
    </row>
    <row r="2495" spans="1:64" ht="17.100000000000001" customHeight="1">
      <c r="A2495" s="58" t="s">
        <v>5</v>
      </c>
      <c r="B2495" s="57" t="s">
        <v>486</v>
      </c>
      <c r="C2495" s="56" t="s">
        <v>487</v>
      </c>
      <c r="D2495" s="213">
        <v>900</v>
      </c>
      <c r="E2495" s="214">
        <v>3314</v>
      </c>
      <c r="F2495" s="215">
        <v>2982600</v>
      </c>
      <c r="G2495" s="213">
        <v>0</v>
      </c>
      <c r="H2495" s="216">
        <v>0</v>
      </c>
      <c r="I2495" s="215">
        <v>0</v>
      </c>
      <c r="J2495" s="213">
        <v>0</v>
      </c>
      <c r="K2495" s="216">
        <v>0</v>
      </c>
      <c r="L2495" s="215">
        <v>0</v>
      </c>
      <c r="M2495" s="213">
        <v>0</v>
      </c>
      <c r="N2495" s="216">
        <v>0</v>
      </c>
      <c r="O2495" s="215">
        <v>0</v>
      </c>
      <c r="P2495" s="213">
        <v>0</v>
      </c>
      <c r="Q2495" s="216">
        <v>0</v>
      </c>
      <c r="R2495" s="215">
        <v>0</v>
      </c>
      <c r="S2495" s="213">
        <v>0</v>
      </c>
      <c r="T2495" s="214">
        <v>0</v>
      </c>
      <c r="U2495" s="217">
        <v>0</v>
      </c>
      <c r="V2495" s="213">
        <v>900</v>
      </c>
      <c r="W2495" s="216">
        <v>3314</v>
      </c>
      <c r="X2495" s="215">
        <v>2982600</v>
      </c>
      <c r="Y2495" s="213">
        <v>0</v>
      </c>
      <c r="Z2495" s="216">
        <v>0</v>
      </c>
      <c r="AA2495" s="215">
        <v>0</v>
      </c>
      <c r="AB2495" s="213">
        <v>0</v>
      </c>
      <c r="AC2495" s="216">
        <v>0</v>
      </c>
      <c r="AD2495" s="215">
        <v>0</v>
      </c>
      <c r="AE2495" s="213">
        <v>0</v>
      </c>
      <c r="AF2495" s="216">
        <v>0</v>
      </c>
      <c r="AG2495" s="215">
        <v>0</v>
      </c>
      <c r="AH2495" s="213">
        <v>900</v>
      </c>
      <c r="AI2495" s="214">
        <v>3314</v>
      </c>
      <c r="AJ2495" s="215">
        <v>2982600</v>
      </c>
      <c r="AK2495" s="218">
        <v>0</v>
      </c>
      <c r="AL2495" s="214">
        <v>0</v>
      </c>
      <c r="AM2495" s="215">
        <v>0</v>
      </c>
      <c r="AN2495" s="229">
        <f t="shared" si="441"/>
        <v>0</v>
      </c>
      <c r="AO2495" s="230">
        <f t="shared" si="442"/>
        <v>0</v>
      </c>
      <c r="AP2495" s="38" t="s">
        <v>4</v>
      </c>
      <c r="AQ2495" s="38" t="str">
        <f t="shared" si="443"/>
        <v>상품</v>
      </c>
      <c r="AR2495" s="40">
        <f t="shared" si="444"/>
        <v>0</v>
      </c>
      <c r="AS2495" s="41">
        <f t="shared" si="445"/>
        <v>0</v>
      </c>
      <c r="AT2495" s="42">
        <f t="shared" si="446"/>
        <v>0</v>
      </c>
      <c r="AU2495" s="43">
        <f t="shared" si="447"/>
        <v>0</v>
      </c>
      <c r="AV2495" s="95" t="str">
        <f t="shared" si="450"/>
        <v/>
      </c>
      <c r="AW2495" s="61" t="str">
        <f t="shared" si="450"/>
        <v/>
      </c>
      <c r="AX2495" s="61" t="str">
        <f t="shared" si="450"/>
        <v/>
      </c>
      <c r="AY2495" s="61" t="str">
        <f t="shared" si="450"/>
        <v/>
      </c>
      <c r="AZ2495" s="44" t="str">
        <f t="shared" si="450"/>
        <v/>
      </c>
      <c r="BA2495" s="45"/>
      <c r="BB2495" s="97">
        <v>0</v>
      </c>
      <c r="BC2495" s="98">
        <v>0</v>
      </c>
      <c r="BD2495" s="98">
        <v>0</v>
      </c>
      <c r="BE2495" s="98">
        <v>0</v>
      </c>
      <c r="BF2495" s="98">
        <v>0</v>
      </c>
      <c r="BG2495" s="99">
        <f t="shared" si="440"/>
        <v>0</v>
      </c>
      <c r="BH2495" s="52">
        <f t="shared" si="448"/>
        <v>0</v>
      </c>
      <c r="BI2495" s="53">
        <f>IFERROR(IF(ROUND(V2495/((D2495+AK2495)/2),1)&lt;0,0,ROUND(V2495/((D2495+AK2495)/2),1)),0)</f>
        <v>2</v>
      </c>
      <c r="BJ2495" s="55" t="str">
        <f>IF(AK2495=0,"정상",IF(AP2495="악성","악성",IF(AND(BL2495&gt;3,BI2495&lt;0.5),"악성",IF(AND(AP2495="정상",BL2495&lt;=3),"정상",IF(BI2495&gt;1,"정상","부진")))))</f>
        <v>정상</v>
      </c>
      <c r="BK2495" s="54">
        <v>45809</v>
      </c>
      <c r="BL2495" s="52">
        <f t="shared" si="449"/>
        <v>16</v>
      </c>
    </row>
    <row r="2496" spans="1:64" ht="17.100000000000001" customHeight="1">
      <c r="A2496" s="58" t="s">
        <v>5</v>
      </c>
      <c r="B2496" s="57" t="s">
        <v>488</v>
      </c>
      <c r="C2496" s="56" t="s">
        <v>489</v>
      </c>
      <c r="D2496" s="213">
        <v>720</v>
      </c>
      <c r="E2496" s="214">
        <v>4029</v>
      </c>
      <c r="F2496" s="215">
        <v>2900880</v>
      </c>
      <c r="G2496" s="213">
        <v>0</v>
      </c>
      <c r="H2496" s="216">
        <v>0</v>
      </c>
      <c r="I2496" s="215">
        <v>0</v>
      </c>
      <c r="J2496" s="213">
        <v>0</v>
      </c>
      <c r="K2496" s="216">
        <v>0</v>
      </c>
      <c r="L2496" s="215">
        <v>0</v>
      </c>
      <c r="M2496" s="213">
        <v>0</v>
      </c>
      <c r="N2496" s="216">
        <v>0</v>
      </c>
      <c r="O2496" s="215">
        <v>0</v>
      </c>
      <c r="P2496" s="213">
        <v>0</v>
      </c>
      <c r="Q2496" s="216">
        <v>0</v>
      </c>
      <c r="R2496" s="215">
        <v>0</v>
      </c>
      <c r="S2496" s="213">
        <v>0</v>
      </c>
      <c r="T2496" s="214">
        <v>0</v>
      </c>
      <c r="U2496" s="217">
        <v>0</v>
      </c>
      <c r="V2496" s="213">
        <v>720</v>
      </c>
      <c r="W2496" s="216">
        <v>4029</v>
      </c>
      <c r="X2496" s="215">
        <v>2900880</v>
      </c>
      <c r="Y2496" s="213">
        <v>0</v>
      </c>
      <c r="Z2496" s="216">
        <v>0</v>
      </c>
      <c r="AA2496" s="215">
        <v>0</v>
      </c>
      <c r="AB2496" s="213">
        <v>0</v>
      </c>
      <c r="AC2496" s="216">
        <v>0</v>
      </c>
      <c r="AD2496" s="215">
        <v>0</v>
      </c>
      <c r="AE2496" s="213">
        <v>0</v>
      </c>
      <c r="AF2496" s="216">
        <v>0</v>
      </c>
      <c r="AG2496" s="215">
        <v>0</v>
      </c>
      <c r="AH2496" s="213">
        <v>720</v>
      </c>
      <c r="AI2496" s="214">
        <v>4029</v>
      </c>
      <c r="AJ2496" s="215">
        <v>2900880</v>
      </c>
      <c r="AK2496" s="218">
        <v>0</v>
      </c>
      <c r="AL2496" s="214">
        <v>0</v>
      </c>
      <c r="AM2496" s="215">
        <v>0</v>
      </c>
      <c r="AN2496" s="229">
        <f t="shared" si="441"/>
        <v>0</v>
      </c>
      <c r="AO2496" s="230">
        <f t="shared" si="442"/>
        <v>0</v>
      </c>
      <c r="AP2496" s="38" t="s">
        <v>4</v>
      </c>
      <c r="AQ2496" s="38" t="str">
        <f t="shared" si="443"/>
        <v>상품</v>
      </c>
      <c r="AR2496" s="40">
        <f t="shared" si="444"/>
        <v>0</v>
      </c>
      <c r="AS2496" s="41">
        <f t="shared" si="445"/>
        <v>0</v>
      </c>
      <c r="AT2496" s="42">
        <f t="shared" si="446"/>
        <v>0</v>
      </c>
      <c r="AU2496" s="43">
        <f t="shared" si="447"/>
        <v>0</v>
      </c>
      <c r="AV2496" s="95" t="str">
        <f t="shared" si="450"/>
        <v/>
      </c>
      <c r="AW2496" s="61" t="str">
        <f t="shared" si="450"/>
        <v/>
      </c>
      <c r="AX2496" s="61" t="str">
        <f t="shared" si="450"/>
        <v/>
      </c>
      <c r="AY2496" s="61" t="str">
        <f t="shared" si="450"/>
        <v/>
      </c>
      <c r="AZ2496" s="44" t="str">
        <f t="shared" si="450"/>
        <v/>
      </c>
      <c r="BA2496" s="45"/>
      <c r="BB2496" s="97">
        <v>0</v>
      </c>
      <c r="BC2496" s="98">
        <v>0</v>
      </c>
      <c r="BD2496" s="98">
        <v>0</v>
      </c>
      <c r="BE2496" s="98">
        <v>0</v>
      </c>
      <c r="BF2496" s="98">
        <v>0</v>
      </c>
      <c r="BG2496" s="99">
        <f t="shared" si="440"/>
        <v>0</v>
      </c>
      <c r="BH2496" s="52">
        <f t="shared" si="448"/>
        <v>0</v>
      </c>
      <c r="BI2496" s="53">
        <f>IFERROR(IF(ROUND(V2496/((D2496+AK2496)/2),1)&lt;0,0,ROUND(V2496/((D2496+AK2496)/2),1)),0)</f>
        <v>2</v>
      </c>
      <c r="BJ2496" s="55" t="str">
        <f>IF(AK2496=0,"정상",IF(AP2496="악성","악성",IF(AND(BL2496&gt;3,BI2496&lt;0.5),"악성",IF(AND(AP2496="정상",BL2496&lt;=3),"정상",IF(BI2496&gt;1,"정상","부진")))))</f>
        <v>정상</v>
      </c>
      <c r="BK2496" s="54">
        <v>45809</v>
      </c>
      <c r="BL2496" s="52">
        <f t="shared" si="449"/>
        <v>16</v>
      </c>
    </row>
    <row r="2497" spans="1:64" ht="17.100000000000001" customHeight="1">
      <c r="A2497" s="58" t="s">
        <v>5</v>
      </c>
      <c r="B2497" s="57" t="s">
        <v>490</v>
      </c>
      <c r="C2497" s="56" t="s">
        <v>491</v>
      </c>
      <c r="D2497" s="213">
        <v>720</v>
      </c>
      <c r="E2497" s="214">
        <v>3314</v>
      </c>
      <c r="F2497" s="215">
        <v>2386080</v>
      </c>
      <c r="G2497" s="213">
        <v>0</v>
      </c>
      <c r="H2497" s="216">
        <v>0</v>
      </c>
      <c r="I2497" s="215">
        <v>0</v>
      </c>
      <c r="J2497" s="213">
        <v>0</v>
      </c>
      <c r="K2497" s="216">
        <v>0</v>
      </c>
      <c r="L2497" s="215">
        <v>0</v>
      </c>
      <c r="M2497" s="213">
        <v>0</v>
      </c>
      <c r="N2497" s="216">
        <v>0</v>
      </c>
      <c r="O2497" s="215">
        <v>0</v>
      </c>
      <c r="P2497" s="213">
        <v>0</v>
      </c>
      <c r="Q2497" s="216">
        <v>0</v>
      </c>
      <c r="R2497" s="215">
        <v>0</v>
      </c>
      <c r="S2497" s="213">
        <v>0</v>
      </c>
      <c r="T2497" s="214">
        <v>0</v>
      </c>
      <c r="U2497" s="217">
        <v>0</v>
      </c>
      <c r="V2497" s="213">
        <v>720</v>
      </c>
      <c r="W2497" s="216">
        <v>3314</v>
      </c>
      <c r="X2497" s="215">
        <v>2386080</v>
      </c>
      <c r="Y2497" s="213">
        <v>0</v>
      </c>
      <c r="Z2497" s="216">
        <v>0</v>
      </c>
      <c r="AA2497" s="215">
        <v>0</v>
      </c>
      <c r="AB2497" s="213">
        <v>0</v>
      </c>
      <c r="AC2497" s="216">
        <v>0</v>
      </c>
      <c r="AD2497" s="215">
        <v>0</v>
      </c>
      <c r="AE2497" s="213">
        <v>0</v>
      </c>
      <c r="AF2497" s="216">
        <v>0</v>
      </c>
      <c r="AG2497" s="215">
        <v>0</v>
      </c>
      <c r="AH2497" s="213">
        <v>720</v>
      </c>
      <c r="AI2497" s="214">
        <v>3314</v>
      </c>
      <c r="AJ2497" s="215">
        <v>2386080</v>
      </c>
      <c r="AK2497" s="218">
        <v>0</v>
      </c>
      <c r="AL2497" s="214">
        <v>0</v>
      </c>
      <c r="AM2497" s="215">
        <v>0</v>
      </c>
      <c r="AN2497" s="229">
        <f t="shared" si="441"/>
        <v>0</v>
      </c>
      <c r="AO2497" s="230">
        <f t="shared" si="442"/>
        <v>0</v>
      </c>
      <c r="AP2497" s="38" t="s">
        <v>4</v>
      </c>
      <c r="AQ2497" s="38" t="str">
        <f t="shared" si="443"/>
        <v>상품</v>
      </c>
      <c r="AR2497" s="40">
        <f t="shared" si="444"/>
        <v>0</v>
      </c>
      <c r="AS2497" s="41">
        <f t="shared" si="445"/>
        <v>0</v>
      </c>
      <c r="AT2497" s="42">
        <f t="shared" si="446"/>
        <v>0</v>
      </c>
      <c r="AU2497" s="43">
        <f t="shared" si="447"/>
        <v>0</v>
      </c>
      <c r="AV2497" s="95" t="str">
        <f t="shared" si="450"/>
        <v/>
      </c>
      <c r="AW2497" s="61" t="str">
        <f t="shared" si="450"/>
        <v/>
      </c>
      <c r="AX2497" s="61" t="str">
        <f t="shared" si="450"/>
        <v/>
      </c>
      <c r="AY2497" s="61" t="str">
        <f t="shared" si="450"/>
        <v/>
      </c>
      <c r="AZ2497" s="44" t="str">
        <f t="shared" si="450"/>
        <v/>
      </c>
      <c r="BA2497" s="45"/>
      <c r="BB2497" s="97">
        <v>0</v>
      </c>
      <c r="BC2497" s="98">
        <v>0</v>
      </c>
      <c r="BD2497" s="98">
        <v>0</v>
      </c>
      <c r="BE2497" s="98">
        <v>0</v>
      </c>
      <c r="BF2497" s="98">
        <v>0</v>
      </c>
      <c r="BG2497" s="99">
        <f t="shared" si="440"/>
        <v>0</v>
      </c>
      <c r="BH2497" s="52">
        <f t="shared" si="448"/>
        <v>0</v>
      </c>
      <c r="BI2497" s="53">
        <f>IFERROR(IF(ROUND(V2497/((D2497+AK2497)/2),1)&lt;0,0,ROUND(V2497/((D2497+AK2497)/2),1)),0)</f>
        <v>2</v>
      </c>
      <c r="BJ2497" s="55" t="str">
        <f>IF(AK2497=0,"정상",IF(AP2497="악성","악성",IF(AND(BL2497&gt;3,BI2497&lt;0.5),"악성",IF(AND(AP2497="정상",BL2497&lt;=3),"정상",IF(BI2497&gt;1,"정상","부진")))))</f>
        <v>정상</v>
      </c>
      <c r="BK2497" s="54">
        <v>45809</v>
      </c>
      <c r="BL2497" s="52">
        <f t="shared" si="449"/>
        <v>16</v>
      </c>
    </row>
    <row r="2498" spans="1:64" ht="17.100000000000001" customHeight="1">
      <c r="A2498" s="58" t="s">
        <v>5</v>
      </c>
      <c r="B2498" s="57" t="s">
        <v>1794</v>
      </c>
      <c r="C2498" s="56" t="s">
        <v>1795</v>
      </c>
      <c r="D2498" s="213">
        <v>576</v>
      </c>
      <c r="E2498" s="214">
        <v>3718</v>
      </c>
      <c r="F2498" s="215">
        <v>2141568</v>
      </c>
      <c r="G2498" s="213">
        <v>0</v>
      </c>
      <c r="H2498" s="216">
        <v>0</v>
      </c>
      <c r="I2498" s="215">
        <v>0</v>
      </c>
      <c r="J2498" s="213">
        <v>0</v>
      </c>
      <c r="K2498" s="216">
        <v>0</v>
      </c>
      <c r="L2498" s="215">
        <v>0</v>
      </c>
      <c r="M2498" s="213">
        <v>0</v>
      </c>
      <c r="N2498" s="216">
        <v>0</v>
      </c>
      <c r="O2498" s="215">
        <v>0</v>
      </c>
      <c r="P2498" s="213">
        <v>0</v>
      </c>
      <c r="Q2498" s="216">
        <v>0</v>
      </c>
      <c r="R2498" s="215">
        <v>0</v>
      </c>
      <c r="S2498" s="213">
        <v>0</v>
      </c>
      <c r="T2498" s="214">
        <v>0</v>
      </c>
      <c r="U2498" s="217">
        <v>0</v>
      </c>
      <c r="V2498" s="213">
        <v>576</v>
      </c>
      <c r="W2498" s="216">
        <v>3718</v>
      </c>
      <c r="X2498" s="215">
        <v>2141568</v>
      </c>
      <c r="Y2498" s="213">
        <v>0</v>
      </c>
      <c r="Z2498" s="216">
        <v>0</v>
      </c>
      <c r="AA2498" s="215">
        <v>0</v>
      </c>
      <c r="AB2498" s="213">
        <v>0</v>
      </c>
      <c r="AC2498" s="216">
        <v>0</v>
      </c>
      <c r="AD2498" s="215">
        <v>0</v>
      </c>
      <c r="AE2498" s="213">
        <v>0</v>
      </c>
      <c r="AF2498" s="216">
        <v>0</v>
      </c>
      <c r="AG2498" s="215">
        <v>0</v>
      </c>
      <c r="AH2498" s="213">
        <v>576</v>
      </c>
      <c r="AI2498" s="214">
        <v>3718</v>
      </c>
      <c r="AJ2498" s="215">
        <v>2141568</v>
      </c>
      <c r="AK2498" s="218">
        <v>0</v>
      </c>
      <c r="AL2498" s="214">
        <v>0</v>
      </c>
      <c r="AM2498" s="215">
        <v>0</v>
      </c>
      <c r="AN2498" s="229">
        <f t="shared" si="441"/>
        <v>0</v>
      </c>
      <c r="AO2498" s="230">
        <f t="shared" si="442"/>
        <v>0</v>
      </c>
      <c r="AP2498" s="38" t="s">
        <v>4</v>
      </c>
      <c r="AQ2498" s="38" t="str">
        <f t="shared" si="443"/>
        <v>상품</v>
      </c>
      <c r="AR2498" s="40">
        <f t="shared" si="444"/>
        <v>0</v>
      </c>
      <c r="AS2498" s="41">
        <f t="shared" si="445"/>
        <v>0</v>
      </c>
      <c r="AT2498" s="42">
        <f t="shared" si="446"/>
        <v>0</v>
      </c>
      <c r="AU2498" s="43">
        <f t="shared" si="447"/>
        <v>0</v>
      </c>
      <c r="AV2498" s="95" t="str">
        <f t="shared" si="450"/>
        <v/>
      </c>
      <c r="AW2498" s="61" t="str">
        <f t="shared" si="450"/>
        <v/>
      </c>
      <c r="AX2498" s="61" t="str">
        <f t="shared" si="450"/>
        <v/>
      </c>
      <c r="AY2498" s="61" t="str">
        <f t="shared" si="450"/>
        <v/>
      </c>
      <c r="AZ2498" s="44" t="str">
        <f t="shared" si="450"/>
        <v/>
      </c>
      <c r="BA2498" s="45"/>
      <c r="BB2498" s="97">
        <v>0</v>
      </c>
      <c r="BC2498" s="98">
        <v>0</v>
      </c>
      <c r="BD2498" s="98">
        <v>0</v>
      </c>
      <c r="BE2498" s="98">
        <v>0</v>
      </c>
      <c r="BF2498" s="98">
        <v>0</v>
      </c>
      <c r="BG2498" s="99">
        <f t="shared" si="440"/>
        <v>0</v>
      </c>
      <c r="BH2498" s="52">
        <f t="shared" si="448"/>
        <v>0</v>
      </c>
      <c r="BI2498" s="53">
        <f>IFERROR(IF(ROUND(V2498/((D2498+AK2498)/2),1)&lt;0,0,ROUND(V2498/((D2498+AK2498)/2),1)),0)</f>
        <v>2</v>
      </c>
      <c r="BJ2498" s="55" t="str">
        <f>IF(AK2498=0,"정상",IF(AP2498="악성","악성",IF(AND(BL2498&gt;3,BI2498&lt;0.5),"악성",IF(AND(AP2498="정상",BL2498&lt;=3),"정상",IF(BI2498&gt;1,"정상","부진")))))</f>
        <v>정상</v>
      </c>
      <c r="BK2498" s="54">
        <v>45809</v>
      </c>
      <c r="BL2498" s="52">
        <f t="shared" si="449"/>
        <v>16</v>
      </c>
    </row>
    <row r="2499" spans="1:64" ht="17.100000000000001" customHeight="1">
      <c r="A2499" s="58" t="s">
        <v>5</v>
      </c>
      <c r="B2499" s="57" t="s">
        <v>1796</v>
      </c>
      <c r="C2499" s="56" t="s">
        <v>1797</v>
      </c>
      <c r="D2499" s="213">
        <v>900</v>
      </c>
      <c r="E2499" s="214">
        <v>3314</v>
      </c>
      <c r="F2499" s="215">
        <v>2982600</v>
      </c>
      <c r="G2499" s="213">
        <v>300</v>
      </c>
      <c r="H2499" s="216">
        <v>4340</v>
      </c>
      <c r="I2499" s="215">
        <v>1302000</v>
      </c>
      <c r="J2499" s="213">
        <v>0</v>
      </c>
      <c r="K2499" s="216">
        <v>0</v>
      </c>
      <c r="L2499" s="215">
        <v>0</v>
      </c>
      <c r="M2499" s="213">
        <v>0</v>
      </c>
      <c r="N2499" s="216">
        <v>0</v>
      </c>
      <c r="O2499" s="215">
        <v>0</v>
      </c>
      <c r="P2499" s="213">
        <v>0</v>
      </c>
      <c r="Q2499" s="216">
        <v>0</v>
      </c>
      <c r="R2499" s="215">
        <v>0</v>
      </c>
      <c r="S2499" s="213">
        <v>300</v>
      </c>
      <c r="T2499" s="214">
        <v>4340</v>
      </c>
      <c r="U2499" s="217">
        <v>1302000</v>
      </c>
      <c r="V2499" s="213">
        <v>1200</v>
      </c>
      <c r="W2499" s="216">
        <v>3570.5</v>
      </c>
      <c r="X2499" s="215">
        <v>4284600</v>
      </c>
      <c r="Y2499" s="213">
        <v>0</v>
      </c>
      <c r="Z2499" s="216">
        <v>0</v>
      </c>
      <c r="AA2499" s="215">
        <v>0</v>
      </c>
      <c r="AB2499" s="213">
        <v>0</v>
      </c>
      <c r="AC2499" s="216">
        <v>0</v>
      </c>
      <c r="AD2499" s="215">
        <v>0</v>
      </c>
      <c r="AE2499" s="213">
        <v>0</v>
      </c>
      <c r="AF2499" s="216">
        <v>0</v>
      </c>
      <c r="AG2499" s="215">
        <v>0</v>
      </c>
      <c r="AH2499" s="213">
        <v>1200</v>
      </c>
      <c r="AI2499" s="214">
        <v>3570.5</v>
      </c>
      <c r="AJ2499" s="215">
        <v>4284600</v>
      </c>
      <c r="AK2499" s="218">
        <v>0</v>
      </c>
      <c r="AL2499" s="214">
        <v>0</v>
      </c>
      <c r="AM2499" s="215">
        <v>0</v>
      </c>
      <c r="AN2499" s="229">
        <f t="shared" si="441"/>
        <v>0</v>
      </c>
      <c r="AO2499" s="230">
        <f t="shared" si="442"/>
        <v>0</v>
      </c>
      <c r="AP2499" s="38" t="s">
        <v>2</v>
      </c>
      <c r="AQ2499" s="38" t="str">
        <f t="shared" si="443"/>
        <v>상품</v>
      </c>
      <c r="AR2499" s="40">
        <f t="shared" si="444"/>
        <v>0</v>
      </c>
      <c r="AS2499" s="41">
        <f t="shared" si="445"/>
        <v>0</v>
      </c>
      <c r="AT2499" s="42">
        <f t="shared" si="446"/>
        <v>0</v>
      </c>
      <c r="AU2499" s="43">
        <f t="shared" si="447"/>
        <v>0</v>
      </c>
      <c r="AV2499" s="95" t="str">
        <f t="shared" si="450"/>
        <v/>
      </c>
      <c r="AW2499" s="61" t="str">
        <f t="shared" si="450"/>
        <v/>
      </c>
      <c r="AX2499" s="61" t="str">
        <f t="shared" si="450"/>
        <v/>
      </c>
      <c r="AY2499" s="61" t="str">
        <f t="shared" si="450"/>
        <v/>
      </c>
      <c r="AZ2499" s="44" t="str">
        <f t="shared" si="450"/>
        <v/>
      </c>
      <c r="BA2499" s="45"/>
      <c r="BB2499" s="97">
        <v>0</v>
      </c>
      <c r="BC2499" s="98">
        <v>0</v>
      </c>
      <c r="BD2499" s="98">
        <v>0</v>
      </c>
      <c r="BE2499" s="98">
        <v>0</v>
      </c>
      <c r="BF2499" s="98">
        <v>0</v>
      </c>
      <c r="BG2499" s="99">
        <f t="shared" si="440"/>
        <v>0</v>
      </c>
      <c r="BH2499" s="52">
        <f t="shared" si="448"/>
        <v>0</v>
      </c>
      <c r="BI2499" s="53">
        <f>IFERROR(IF(ROUND(V2499/((D2499+AK2499)/2),1)&lt;0,0,ROUND(V2499/((D2499+AK2499)/2),1)),0)</f>
        <v>2.7</v>
      </c>
      <c r="BJ2499" s="55" t="str">
        <f>IF(AK2499=0,"정상",IF(AP2499="악성","악성",IF(AND(BL2499&gt;3,BI2499&lt;0.5),"악성",IF(AND(AP2499="정상",BL2499&lt;=3),"정상",IF(BI2499&gt;1,"정상","부진")))))</f>
        <v>정상</v>
      </c>
      <c r="BK2499" s="54">
        <v>45992</v>
      </c>
      <c r="BL2499" s="52">
        <f t="shared" si="449"/>
        <v>10</v>
      </c>
    </row>
    <row r="2500" spans="1:64" ht="17.100000000000001" customHeight="1">
      <c r="A2500" s="58" t="s">
        <v>5</v>
      </c>
      <c r="B2500" s="57" t="s">
        <v>2582</v>
      </c>
      <c r="C2500" s="56" t="s">
        <v>2583</v>
      </c>
      <c r="D2500" s="213">
        <v>540</v>
      </c>
      <c r="E2500" s="214">
        <v>3407</v>
      </c>
      <c r="F2500" s="215">
        <v>1839780</v>
      </c>
      <c r="G2500" s="213">
        <v>0</v>
      </c>
      <c r="H2500" s="216">
        <v>0</v>
      </c>
      <c r="I2500" s="215">
        <v>0</v>
      </c>
      <c r="J2500" s="213">
        <v>0</v>
      </c>
      <c r="K2500" s="216">
        <v>0</v>
      </c>
      <c r="L2500" s="215">
        <v>0</v>
      </c>
      <c r="M2500" s="213">
        <v>0</v>
      </c>
      <c r="N2500" s="216">
        <v>0</v>
      </c>
      <c r="O2500" s="215">
        <v>0</v>
      </c>
      <c r="P2500" s="213">
        <v>0</v>
      </c>
      <c r="Q2500" s="216">
        <v>0</v>
      </c>
      <c r="R2500" s="215">
        <v>0</v>
      </c>
      <c r="S2500" s="213">
        <v>0</v>
      </c>
      <c r="T2500" s="214">
        <v>0</v>
      </c>
      <c r="U2500" s="217">
        <v>0</v>
      </c>
      <c r="V2500" s="213">
        <v>540</v>
      </c>
      <c r="W2500" s="216">
        <v>3407</v>
      </c>
      <c r="X2500" s="215">
        <v>1839780</v>
      </c>
      <c r="Y2500" s="213">
        <v>0</v>
      </c>
      <c r="Z2500" s="216">
        <v>0</v>
      </c>
      <c r="AA2500" s="215">
        <v>0</v>
      </c>
      <c r="AB2500" s="213">
        <v>0</v>
      </c>
      <c r="AC2500" s="216">
        <v>0</v>
      </c>
      <c r="AD2500" s="215">
        <v>0</v>
      </c>
      <c r="AE2500" s="213">
        <v>0</v>
      </c>
      <c r="AF2500" s="216">
        <v>0</v>
      </c>
      <c r="AG2500" s="215">
        <v>0</v>
      </c>
      <c r="AH2500" s="213">
        <v>540</v>
      </c>
      <c r="AI2500" s="214">
        <v>3407</v>
      </c>
      <c r="AJ2500" s="215">
        <v>1839780</v>
      </c>
      <c r="AK2500" s="218">
        <v>0</v>
      </c>
      <c r="AL2500" s="214">
        <v>0</v>
      </c>
      <c r="AM2500" s="215">
        <v>0</v>
      </c>
      <c r="AN2500" s="229">
        <f t="shared" si="441"/>
        <v>0</v>
      </c>
      <c r="AO2500" s="230">
        <f t="shared" si="442"/>
        <v>0</v>
      </c>
      <c r="AP2500" s="38" t="s">
        <v>4</v>
      </c>
      <c r="AQ2500" s="38" t="str">
        <f t="shared" si="443"/>
        <v>상품</v>
      </c>
      <c r="AR2500" s="40">
        <f t="shared" si="444"/>
        <v>0</v>
      </c>
      <c r="AS2500" s="41">
        <f t="shared" si="445"/>
        <v>0</v>
      </c>
      <c r="AT2500" s="42">
        <f t="shared" si="446"/>
        <v>0</v>
      </c>
      <c r="AU2500" s="43">
        <f t="shared" si="447"/>
        <v>0</v>
      </c>
      <c r="AV2500" s="95" t="str">
        <f t="shared" si="450"/>
        <v/>
      </c>
      <c r="AW2500" s="61" t="str">
        <f t="shared" si="450"/>
        <v/>
      </c>
      <c r="AX2500" s="61" t="str">
        <f t="shared" si="450"/>
        <v/>
      </c>
      <c r="AY2500" s="61" t="str">
        <f t="shared" si="450"/>
        <v/>
      </c>
      <c r="AZ2500" s="44" t="str">
        <f t="shared" si="450"/>
        <v/>
      </c>
      <c r="BA2500" s="45"/>
      <c r="BB2500" s="97">
        <v>0</v>
      </c>
      <c r="BC2500" s="98">
        <v>0</v>
      </c>
      <c r="BD2500" s="98">
        <v>0</v>
      </c>
      <c r="BE2500" s="98">
        <v>0</v>
      </c>
      <c r="BF2500" s="98">
        <v>0</v>
      </c>
      <c r="BG2500" s="99">
        <f t="shared" si="440"/>
        <v>0</v>
      </c>
      <c r="BH2500" s="52">
        <f t="shared" si="448"/>
        <v>0</v>
      </c>
      <c r="BI2500" s="53">
        <f>IFERROR(IF(ROUND(V2500/((D2500+AK2500)/2),1)&lt;0,0,ROUND(V2500/((D2500+AK2500)/2),1)),0)</f>
        <v>2</v>
      </c>
      <c r="BJ2500" s="55" t="str">
        <f>IF(AK2500=0,"정상",IF(AP2500="악성","악성",IF(AND(BL2500&gt;3,BI2500&lt;0.5),"악성",IF(AND(AP2500="정상",BL2500&lt;=3),"정상",IF(BI2500&gt;1,"정상","부진")))))</f>
        <v>정상</v>
      </c>
      <c r="BK2500" s="54">
        <v>45809</v>
      </c>
      <c r="BL2500" s="52">
        <f t="shared" si="449"/>
        <v>16</v>
      </c>
    </row>
    <row r="2501" spans="1:64" ht="17.100000000000001" customHeight="1">
      <c r="A2501" s="58" t="s">
        <v>5</v>
      </c>
      <c r="B2501" s="57" t="s">
        <v>492</v>
      </c>
      <c r="C2501" s="56" t="s">
        <v>493</v>
      </c>
      <c r="D2501" s="213">
        <v>720</v>
      </c>
      <c r="E2501" s="214">
        <v>3360</v>
      </c>
      <c r="F2501" s="215">
        <v>2419200</v>
      </c>
      <c r="G2501" s="213">
        <v>0</v>
      </c>
      <c r="H2501" s="216">
        <v>0</v>
      </c>
      <c r="I2501" s="215">
        <v>0</v>
      </c>
      <c r="J2501" s="213">
        <v>0</v>
      </c>
      <c r="K2501" s="216">
        <v>0</v>
      </c>
      <c r="L2501" s="215">
        <v>0</v>
      </c>
      <c r="M2501" s="213">
        <v>0</v>
      </c>
      <c r="N2501" s="216">
        <v>0</v>
      </c>
      <c r="O2501" s="215">
        <v>0</v>
      </c>
      <c r="P2501" s="213">
        <v>0</v>
      </c>
      <c r="Q2501" s="216">
        <v>0</v>
      </c>
      <c r="R2501" s="215">
        <v>0</v>
      </c>
      <c r="S2501" s="213">
        <v>0</v>
      </c>
      <c r="T2501" s="214">
        <v>0</v>
      </c>
      <c r="U2501" s="217">
        <v>0</v>
      </c>
      <c r="V2501" s="213">
        <v>720</v>
      </c>
      <c r="W2501" s="216">
        <v>3360</v>
      </c>
      <c r="X2501" s="215">
        <v>2419200</v>
      </c>
      <c r="Y2501" s="213">
        <v>0</v>
      </c>
      <c r="Z2501" s="216">
        <v>0</v>
      </c>
      <c r="AA2501" s="215">
        <v>0</v>
      </c>
      <c r="AB2501" s="213">
        <v>0</v>
      </c>
      <c r="AC2501" s="216">
        <v>0</v>
      </c>
      <c r="AD2501" s="215">
        <v>0</v>
      </c>
      <c r="AE2501" s="213">
        <v>0</v>
      </c>
      <c r="AF2501" s="216">
        <v>0</v>
      </c>
      <c r="AG2501" s="215">
        <v>0</v>
      </c>
      <c r="AH2501" s="213">
        <v>720</v>
      </c>
      <c r="AI2501" s="214">
        <v>3360</v>
      </c>
      <c r="AJ2501" s="215">
        <v>2419200</v>
      </c>
      <c r="AK2501" s="218">
        <v>0</v>
      </c>
      <c r="AL2501" s="214">
        <v>0</v>
      </c>
      <c r="AM2501" s="215">
        <v>0</v>
      </c>
      <c r="AN2501" s="229">
        <f t="shared" si="441"/>
        <v>0</v>
      </c>
      <c r="AO2501" s="230">
        <f t="shared" si="442"/>
        <v>0</v>
      </c>
      <c r="AP2501" s="38" t="s">
        <v>4</v>
      </c>
      <c r="AQ2501" s="38" t="str">
        <f t="shared" si="443"/>
        <v>상품</v>
      </c>
      <c r="AR2501" s="40">
        <f t="shared" si="444"/>
        <v>0</v>
      </c>
      <c r="AS2501" s="41">
        <f t="shared" si="445"/>
        <v>0</v>
      </c>
      <c r="AT2501" s="42">
        <f t="shared" si="446"/>
        <v>0</v>
      </c>
      <c r="AU2501" s="43">
        <f t="shared" si="447"/>
        <v>0</v>
      </c>
      <c r="AV2501" s="95" t="str">
        <f t="shared" si="450"/>
        <v/>
      </c>
      <c r="AW2501" s="61" t="str">
        <f t="shared" si="450"/>
        <v/>
      </c>
      <c r="AX2501" s="61" t="str">
        <f t="shared" si="450"/>
        <v/>
      </c>
      <c r="AY2501" s="61" t="str">
        <f t="shared" si="450"/>
        <v/>
      </c>
      <c r="AZ2501" s="44" t="str">
        <f t="shared" si="450"/>
        <v/>
      </c>
      <c r="BA2501" s="45"/>
      <c r="BB2501" s="97">
        <v>0</v>
      </c>
      <c r="BC2501" s="98">
        <v>0</v>
      </c>
      <c r="BD2501" s="98">
        <v>0</v>
      </c>
      <c r="BE2501" s="98">
        <v>0</v>
      </c>
      <c r="BF2501" s="98">
        <v>0</v>
      </c>
      <c r="BG2501" s="99">
        <f t="shared" si="440"/>
        <v>0</v>
      </c>
      <c r="BH2501" s="52">
        <f t="shared" si="448"/>
        <v>0</v>
      </c>
      <c r="BI2501" s="53">
        <f>IFERROR(IF(ROUND(V2501/((D2501+AK2501)/2),1)&lt;0,0,ROUND(V2501/((D2501+AK2501)/2),1)),0)</f>
        <v>2</v>
      </c>
      <c r="BJ2501" s="55" t="str">
        <f>IF(AK2501=0,"정상",IF(AP2501="악성","악성",IF(AND(BL2501&gt;3,BI2501&lt;0.5),"악성",IF(AND(AP2501="정상",BL2501&lt;=3),"정상",IF(BI2501&gt;1,"정상","부진")))))</f>
        <v>정상</v>
      </c>
      <c r="BK2501" s="54">
        <v>45809</v>
      </c>
      <c r="BL2501" s="52">
        <f t="shared" si="449"/>
        <v>16</v>
      </c>
    </row>
    <row r="2502" spans="1:64" ht="17.100000000000001" customHeight="1">
      <c r="A2502" s="58" t="s">
        <v>5</v>
      </c>
      <c r="B2502" s="57" t="s">
        <v>494</v>
      </c>
      <c r="C2502" s="56" t="s">
        <v>495</v>
      </c>
      <c r="D2502" s="213">
        <v>0</v>
      </c>
      <c r="E2502" s="214">
        <v>0</v>
      </c>
      <c r="F2502" s="215">
        <v>0</v>
      </c>
      <c r="G2502" s="213">
        <v>132</v>
      </c>
      <c r="H2502" s="216">
        <v>12000</v>
      </c>
      <c r="I2502" s="215">
        <v>1584000</v>
      </c>
      <c r="J2502" s="213">
        <v>0</v>
      </c>
      <c r="K2502" s="216">
        <v>0</v>
      </c>
      <c r="L2502" s="215">
        <v>0</v>
      </c>
      <c r="M2502" s="213">
        <v>0</v>
      </c>
      <c r="N2502" s="216">
        <v>0</v>
      </c>
      <c r="O2502" s="215">
        <v>0</v>
      </c>
      <c r="P2502" s="213">
        <v>0</v>
      </c>
      <c r="Q2502" s="216">
        <v>0</v>
      </c>
      <c r="R2502" s="215">
        <v>0</v>
      </c>
      <c r="S2502" s="213">
        <v>132</v>
      </c>
      <c r="T2502" s="214">
        <v>12000</v>
      </c>
      <c r="U2502" s="217">
        <v>1584000</v>
      </c>
      <c r="V2502" s="213">
        <v>132</v>
      </c>
      <c r="W2502" s="216">
        <v>12000</v>
      </c>
      <c r="X2502" s="215">
        <v>1584000</v>
      </c>
      <c r="Y2502" s="213">
        <v>0</v>
      </c>
      <c r="Z2502" s="216">
        <v>0</v>
      </c>
      <c r="AA2502" s="215">
        <v>0</v>
      </c>
      <c r="AB2502" s="213">
        <v>0</v>
      </c>
      <c r="AC2502" s="216">
        <v>0</v>
      </c>
      <c r="AD2502" s="215">
        <v>0</v>
      </c>
      <c r="AE2502" s="213">
        <v>0</v>
      </c>
      <c r="AF2502" s="216">
        <v>0</v>
      </c>
      <c r="AG2502" s="215">
        <v>0</v>
      </c>
      <c r="AH2502" s="213">
        <v>132</v>
      </c>
      <c r="AI2502" s="214">
        <v>12000</v>
      </c>
      <c r="AJ2502" s="215">
        <v>1584000</v>
      </c>
      <c r="AK2502" s="218">
        <v>0</v>
      </c>
      <c r="AL2502" s="214">
        <v>0</v>
      </c>
      <c r="AM2502" s="215">
        <v>0</v>
      </c>
      <c r="AN2502" s="229">
        <f t="shared" si="441"/>
        <v>0</v>
      </c>
      <c r="AO2502" s="230">
        <f t="shared" si="442"/>
        <v>0</v>
      </c>
      <c r="AP2502" s="38" t="s">
        <v>2</v>
      </c>
      <c r="AQ2502" s="38" t="str">
        <f t="shared" si="443"/>
        <v>상품</v>
      </c>
      <c r="AR2502" s="40">
        <f t="shared" si="444"/>
        <v>0</v>
      </c>
      <c r="AS2502" s="41">
        <f t="shared" si="445"/>
        <v>0</v>
      </c>
      <c r="AT2502" s="42">
        <f t="shared" si="446"/>
        <v>0</v>
      </c>
      <c r="AU2502" s="43">
        <f t="shared" si="447"/>
        <v>0</v>
      </c>
      <c r="AV2502" s="95" t="str">
        <f t="shared" si="450"/>
        <v/>
      </c>
      <c r="AW2502" s="61" t="str">
        <f t="shared" si="450"/>
        <v/>
      </c>
      <c r="AX2502" s="61" t="str">
        <f t="shared" si="450"/>
        <v/>
      </c>
      <c r="AY2502" s="61" t="str">
        <f t="shared" si="450"/>
        <v/>
      </c>
      <c r="AZ2502" s="44" t="str">
        <f t="shared" si="450"/>
        <v/>
      </c>
      <c r="BA2502" s="45"/>
      <c r="BB2502" s="97">
        <v>0</v>
      </c>
      <c r="BC2502" s="98">
        <v>0</v>
      </c>
      <c r="BD2502" s="98">
        <v>0</v>
      </c>
      <c r="BE2502" s="98">
        <v>0</v>
      </c>
      <c r="BF2502" s="98">
        <v>0</v>
      </c>
      <c r="BG2502" s="99">
        <f t="shared" si="440"/>
        <v>0</v>
      </c>
      <c r="BH2502" s="52">
        <f t="shared" si="448"/>
        <v>0</v>
      </c>
      <c r="BI2502" s="53">
        <f>IFERROR(IF(ROUND(V2502/((D2502+AK2502)/2),1)&lt;0,0,ROUND(V2502/((D2502+AK2502)/2),1)),0)</f>
        <v>0</v>
      </c>
      <c r="BJ2502" s="55" t="str">
        <f>IF(AK2502=0,"정상",IF(AP2502="악성","악성",IF(AND(BL2502&gt;3,BI2502&lt;0.5),"악성",IF(AND(AP2502="정상",BL2502&lt;=3),"정상",IF(BI2502&gt;1,"정상","부진")))))</f>
        <v>정상</v>
      </c>
      <c r="BK2502" s="54">
        <v>46143</v>
      </c>
      <c r="BL2502" s="52">
        <f t="shared" si="449"/>
        <v>5</v>
      </c>
    </row>
    <row r="2503" spans="1:64" ht="17.100000000000001" customHeight="1">
      <c r="A2503" s="58" t="s">
        <v>5</v>
      </c>
      <c r="B2503" s="57" t="s">
        <v>496</v>
      </c>
      <c r="C2503" s="56" t="s">
        <v>497</v>
      </c>
      <c r="D2503" s="213">
        <v>270</v>
      </c>
      <c r="E2503" s="214">
        <v>1467.4942000000001</v>
      </c>
      <c r="F2503" s="215">
        <v>396223</v>
      </c>
      <c r="G2503" s="213">
        <v>16080</v>
      </c>
      <c r="H2503" s="216">
        <v>1418.8059699999999</v>
      </c>
      <c r="I2503" s="215">
        <v>22814400</v>
      </c>
      <c r="J2503" s="213">
        <v>0</v>
      </c>
      <c r="K2503" s="216">
        <v>0</v>
      </c>
      <c r="L2503" s="215">
        <v>0</v>
      </c>
      <c r="M2503" s="213">
        <v>2</v>
      </c>
      <c r="N2503" s="216">
        <v>1402.5</v>
      </c>
      <c r="O2503" s="215">
        <v>2805</v>
      </c>
      <c r="P2503" s="213">
        <v>0</v>
      </c>
      <c r="Q2503" s="216">
        <v>0</v>
      </c>
      <c r="R2503" s="215">
        <v>0</v>
      </c>
      <c r="S2503" s="213">
        <v>16082</v>
      </c>
      <c r="T2503" s="214">
        <v>1418.803942</v>
      </c>
      <c r="U2503" s="217">
        <v>22817205</v>
      </c>
      <c r="V2503" s="213">
        <v>16319</v>
      </c>
      <c r="W2503" s="216">
        <v>1419.5913350000001</v>
      </c>
      <c r="X2503" s="215">
        <v>23166311</v>
      </c>
      <c r="Y2503" s="213">
        <v>0</v>
      </c>
      <c r="Z2503" s="216">
        <v>0</v>
      </c>
      <c r="AA2503" s="215">
        <v>0</v>
      </c>
      <c r="AB2503" s="213">
        <v>3</v>
      </c>
      <c r="AC2503" s="216">
        <v>1410.333333</v>
      </c>
      <c r="AD2503" s="215">
        <v>4231</v>
      </c>
      <c r="AE2503" s="213">
        <v>0</v>
      </c>
      <c r="AF2503" s="216">
        <v>0</v>
      </c>
      <c r="AG2503" s="215">
        <v>0</v>
      </c>
      <c r="AH2503" s="213">
        <v>16322</v>
      </c>
      <c r="AI2503" s="214">
        <v>1419.589633</v>
      </c>
      <c r="AJ2503" s="215">
        <v>23170542</v>
      </c>
      <c r="AK2503" s="218">
        <v>30</v>
      </c>
      <c r="AL2503" s="214">
        <v>1429.5526</v>
      </c>
      <c r="AM2503" s="215">
        <v>42886</v>
      </c>
      <c r="AN2503" s="229">
        <f t="shared" si="441"/>
        <v>1.5648966362473095E-5</v>
      </c>
      <c r="AO2503" s="230">
        <f t="shared" si="442"/>
        <v>1.834637964774951E-3</v>
      </c>
      <c r="AP2503" s="38" t="s">
        <v>2</v>
      </c>
      <c r="AQ2503" s="38" t="str">
        <f t="shared" si="443"/>
        <v>상품</v>
      </c>
      <c r="AR2503" s="40">
        <f t="shared" si="444"/>
        <v>0</v>
      </c>
      <c r="AS2503" s="41">
        <f t="shared" si="445"/>
        <v>0</v>
      </c>
      <c r="AT2503" s="42">
        <f t="shared" si="446"/>
        <v>42886</v>
      </c>
      <c r="AU2503" s="43">
        <f t="shared" si="447"/>
        <v>42886</v>
      </c>
      <c r="AV2503" s="95">
        <f t="shared" si="450"/>
        <v>42886.578000000001</v>
      </c>
      <c r="AW2503" s="61" t="str">
        <f t="shared" si="450"/>
        <v/>
      </c>
      <c r="AX2503" s="61" t="str">
        <f t="shared" si="450"/>
        <v/>
      </c>
      <c r="AY2503" s="61" t="str">
        <f t="shared" si="450"/>
        <v/>
      </c>
      <c r="AZ2503" s="44" t="str">
        <f t="shared" si="450"/>
        <v/>
      </c>
      <c r="BA2503" s="45"/>
      <c r="BB2503" s="97">
        <v>30</v>
      </c>
      <c r="BC2503" s="98">
        <v>0</v>
      </c>
      <c r="BD2503" s="98">
        <v>0</v>
      </c>
      <c r="BE2503" s="98">
        <v>0</v>
      </c>
      <c r="BF2503" s="98">
        <v>0</v>
      </c>
      <c r="BG2503" s="99">
        <f t="shared" si="440"/>
        <v>30</v>
      </c>
      <c r="BH2503" s="52">
        <f t="shared" si="448"/>
        <v>0</v>
      </c>
      <c r="BI2503" s="53">
        <f>IFERROR(IF(ROUND(V2503/((D2503+AK2503)/2),1)&lt;0,0,ROUND(V2503/((D2503+AK2503)/2),1)),0)</f>
        <v>108.8</v>
      </c>
      <c r="BJ2503" s="55" t="str">
        <f>IF(AK2503=0,"정상",IF(AP2503="악성","악성",IF(AND(BL2503&gt;3,BI2503&lt;0.5),"악성",IF(AND(AP2503="정상",BL2503&lt;=3),"정상",IF(BI2503&gt;1,"정상","부진")))))</f>
        <v>정상</v>
      </c>
      <c r="BK2503" s="54">
        <v>46235</v>
      </c>
      <c r="BL2503" s="52">
        <f t="shared" si="449"/>
        <v>2</v>
      </c>
    </row>
    <row r="2504" spans="1:64" ht="17.100000000000001" customHeight="1">
      <c r="A2504" s="58" t="s">
        <v>5</v>
      </c>
      <c r="B2504" s="57" t="s">
        <v>498</v>
      </c>
      <c r="C2504" s="56" t="s">
        <v>499</v>
      </c>
      <c r="D2504" s="213">
        <v>281</v>
      </c>
      <c r="E2504" s="214">
        <v>1467.1818000000001</v>
      </c>
      <c r="F2504" s="215">
        <v>412278</v>
      </c>
      <c r="G2504" s="213">
        <v>16176</v>
      </c>
      <c r="H2504" s="216">
        <v>1417.0326399999999</v>
      </c>
      <c r="I2504" s="215">
        <v>22921920</v>
      </c>
      <c r="J2504" s="213">
        <v>0</v>
      </c>
      <c r="K2504" s="216">
        <v>0</v>
      </c>
      <c r="L2504" s="215">
        <v>0</v>
      </c>
      <c r="M2504" s="213">
        <v>0</v>
      </c>
      <c r="N2504" s="216">
        <v>0</v>
      </c>
      <c r="O2504" s="215">
        <v>0</v>
      </c>
      <c r="P2504" s="213">
        <v>0</v>
      </c>
      <c r="Q2504" s="216">
        <v>0</v>
      </c>
      <c r="R2504" s="215">
        <v>0</v>
      </c>
      <c r="S2504" s="213">
        <v>16176</v>
      </c>
      <c r="T2504" s="214">
        <v>1417.0326399999999</v>
      </c>
      <c r="U2504" s="217">
        <v>22921920</v>
      </c>
      <c r="V2504" s="213">
        <v>16382</v>
      </c>
      <c r="W2504" s="216">
        <v>1417.8699180000001</v>
      </c>
      <c r="X2504" s="215">
        <v>23227545</v>
      </c>
      <c r="Y2504" s="213">
        <v>0</v>
      </c>
      <c r="Z2504" s="216">
        <v>0</v>
      </c>
      <c r="AA2504" s="215">
        <v>0</v>
      </c>
      <c r="AB2504" s="213">
        <v>3</v>
      </c>
      <c r="AC2504" s="216">
        <v>1411.6666660000001</v>
      </c>
      <c r="AD2504" s="215">
        <v>4235</v>
      </c>
      <c r="AE2504" s="213">
        <v>0</v>
      </c>
      <c r="AF2504" s="216">
        <v>0</v>
      </c>
      <c r="AG2504" s="215">
        <v>0</v>
      </c>
      <c r="AH2504" s="213">
        <v>16385</v>
      </c>
      <c r="AI2504" s="214">
        <v>1417.868782</v>
      </c>
      <c r="AJ2504" s="215">
        <v>23231780</v>
      </c>
      <c r="AK2504" s="218">
        <v>72</v>
      </c>
      <c r="AL2504" s="214">
        <v>1422.4836</v>
      </c>
      <c r="AM2504" s="215">
        <v>102418</v>
      </c>
      <c r="AN2504" s="229">
        <f t="shared" si="441"/>
        <v>3.7372005710762708E-5</v>
      </c>
      <c r="AO2504" s="230">
        <f t="shared" si="442"/>
        <v>4.3750379777602235E-3</v>
      </c>
      <c r="AP2504" s="38" t="s">
        <v>2</v>
      </c>
      <c r="AQ2504" s="38" t="str">
        <f t="shared" si="443"/>
        <v>상품</v>
      </c>
      <c r="AR2504" s="40">
        <f t="shared" si="444"/>
        <v>0</v>
      </c>
      <c r="AS2504" s="41">
        <f t="shared" si="445"/>
        <v>0</v>
      </c>
      <c r="AT2504" s="42">
        <f t="shared" si="446"/>
        <v>102418</v>
      </c>
      <c r="AU2504" s="43">
        <f t="shared" si="447"/>
        <v>102418</v>
      </c>
      <c r="AV2504" s="95">
        <f t="shared" si="450"/>
        <v>102418.8192</v>
      </c>
      <c r="AW2504" s="61" t="str">
        <f t="shared" si="450"/>
        <v/>
      </c>
      <c r="AX2504" s="61" t="str">
        <f t="shared" si="450"/>
        <v/>
      </c>
      <c r="AY2504" s="61" t="str">
        <f t="shared" si="450"/>
        <v/>
      </c>
      <c r="AZ2504" s="44" t="str">
        <f t="shared" si="450"/>
        <v/>
      </c>
      <c r="BA2504" s="45"/>
      <c r="BB2504" s="97">
        <v>72</v>
      </c>
      <c r="BC2504" s="98">
        <v>0</v>
      </c>
      <c r="BD2504" s="98">
        <v>0</v>
      </c>
      <c r="BE2504" s="98">
        <v>0</v>
      </c>
      <c r="BF2504" s="98">
        <v>0</v>
      </c>
      <c r="BG2504" s="99">
        <f t="shared" si="440"/>
        <v>72</v>
      </c>
      <c r="BH2504" s="52">
        <f t="shared" si="448"/>
        <v>0</v>
      </c>
      <c r="BI2504" s="53">
        <f>IFERROR(IF(ROUND(V2504/((D2504+AK2504)/2),1)&lt;0,0,ROUND(V2504/((D2504+AK2504)/2),1)),0)</f>
        <v>92.8</v>
      </c>
      <c r="BJ2504" s="55" t="str">
        <f>IF(AK2504=0,"정상",IF(AP2504="악성","악성",IF(AND(BL2504&gt;3,BI2504&lt;0.5),"악성",IF(AND(AP2504="정상",BL2504&lt;=3),"정상",IF(BI2504&gt;1,"정상","부진")))))</f>
        <v>정상</v>
      </c>
      <c r="BK2504" s="54">
        <v>46235</v>
      </c>
      <c r="BL2504" s="52">
        <f t="shared" si="449"/>
        <v>2</v>
      </c>
    </row>
    <row r="2505" spans="1:64" ht="17.100000000000001" customHeight="1">
      <c r="A2505" s="58" t="s">
        <v>5</v>
      </c>
      <c r="B2505" s="57" t="s">
        <v>500</v>
      </c>
      <c r="C2505" s="56" t="s">
        <v>751</v>
      </c>
      <c r="D2505" s="213">
        <v>0</v>
      </c>
      <c r="E2505" s="214">
        <v>0</v>
      </c>
      <c r="F2505" s="215">
        <v>0</v>
      </c>
      <c r="G2505" s="213">
        <v>50</v>
      </c>
      <c r="H2505" s="216">
        <v>4280</v>
      </c>
      <c r="I2505" s="215">
        <v>214000</v>
      </c>
      <c r="J2505" s="213">
        <v>0</v>
      </c>
      <c r="K2505" s="216">
        <v>0</v>
      </c>
      <c r="L2505" s="215">
        <v>0</v>
      </c>
      <c r="M2505" s="213">
        <v>0</v>
      </c>
      <c r="N2505" s="216">
        <v>0</v>
      </c>
      <c r="O2505" s="215">
        <v>0</v>
      </c>
      <c r="P2505" s="213">
        <v>0</v>
      </c>
      <c r="Q2505" s="216">
        <v>0</v>
      </c>
      <c r="R2505" s="215">
        <v>0</v>
      </c>
      <c r="S2505" s="213">
        <v>50</v>
      </c>
      <c r="T2505" s="214">
        <v>4280</v>
      </c>
      <c r="U2505" s="217">
        <v>214000</v>
      </c>
      <c r="V2505" s="213">
        <v>50</v>
      </c>
      <c r="W2505" s="216">
        <v>4280</v>
      </c>
      <c r="X2505" s="215">
        <v>214000</v>
      </c>
      <c r="Y2505" s="213">
        <v>0</v>
      </c>
      <c r="Z2505" s="216">
        <v>0</v>
      </c>
      <c r="AA2505" s="215">
        <v>0</v>
      </c>
      <c r="AB2505" s="213">
        <v>0</v>
      </c>
      <c r="AC2505" s="216">
        <v>0</v>
      </c>
      <c r="AD2505" s="215">
        <v>0</v>
      </c>
      <c r="AE2505" s="213">
        <v>0</v>
      </c>
      <c r="AF2505" s="216">
        <v>0</v>
      </c>
      <c r="AG2505" s="215">
        <v>0</v>
      </c>
      <c r="AH2505" s="213">
        <v>50</v>
      </c>
      <c r="AI2505" s="214">
        <v>4280</v>
      </c>
      <c r="AJ2505" s="215">
        <v>214000</v>
      </c>
      <c r="AK2505" s="218">
        <v>0</v>
      </c>
      <c r="AL2505" s="214">
        <v>0</v>
      </c>
      <c r="AM2505" s="215">
        <v>0</v>
      </c>
      <c r="AN2505" s="229">
        <f t="shared" si="441"/>
        <v>0</v>
      </c>
      <c r="AO2505" s="230">
        <f t="shared" si="442"/>
        <v>0</v>
      </c>
      <c r="AP2505" s="38" t="s">
        <v>2</v>
      </c>
      <c r="AQ2505" s="38" t="str">
        <f t="shared" si="443"/>
        <v>상품</v>
      </c>
      <c r="AR2505" s="40">
        <f t="shared" si="444"/>
        <v>0</v>
      </c>
      <c r="AS2505" s="41">
        <f t="shared" si="445"/>
        <v>0</v>
      </c>
      <c r="AT2505" s="42">
        <f t="shared" si="446"/>
        <v>0</v>
      </c>
      <c r="AU2505" s="43">
        <f t="shared" si="447"/>
        <v>0</v>
      </c>
      <c r="AV2505" s="95" t="str">
        <f t="shared" si="450"/>
        <v/>
      </c>
      <c r="AW2505" s="61" t="str">
        <f t="shared" si="450"/>
        <v/>
      </c>
      <c r="AX2505" s="61" t="str">
        <f t="shared" si="450"/>
        <v/>
      </c>
      <c r="AY2505" s="61" t="str">
        <f t="shared" si="450"/>
        <v/>
      </c>
      <c r="AZ2505" s="44" t="str">
        <f t="shared" si="450"/>
        <v/>
      </c>
      <c r="BA2505" s="45"/>
      <c r="BB2505" s="97">
        <v>0</v>
      </c>
      <c r="BC2505" s="98">
        <v>0</v>
      </c>
      <c r="BD2505" s="98">
        <v>0</v>
      </c>
      <c r="BE2505" s="98">
        <v>0</v>
      </c>
      <c r="BF2505" s="98">
        <v>0</v>
      </c>
      <c r="BG2505" s="99">
        <f t="shared" si="440"/>
        <v>0</v>
      </c>
      <c r="BH2505" s="52">
        <f t="shared" si="448"/>
        <v>0</v>
      </c>
      <c r="BI2505" s="53">
        <f>IFERROR(IF(ROUND(V2505/((D2505+AK2505)/2),1)&lt;0,0,ROUND(V2505/((D2505+AK2505)/2),1)),0)</f>
        <v>0</v>
      </c>
      <c r="BJ2505" s="55" t="str">
        <f>IF(AK2505=0,"정상",IF(AP2505="악성","악성",IF(AND(BL2505&gt;3,BI2505&lt;0.5),"악성",IF(AND(AP2505="정상",BL2505&lt;=3),"정상",IF(BI2505&gt;1,"정상","부진")))))</f>
        <v>정상</v>
      </c>
      <c r="BK2505" s="54">
        <v>45931</v>
      </c>
      <c r="BL2505" s="52">
        <f t="shared" si="449"/>
        <v>12</v>
      </c>
    </row>
    <row r="2506" spans="1:64" ht="17.100000000000001" customHeight="1">
      <c r="A2506" s="58" t="s">
        <v>5</v>
      </c>
      <c r="B2506" s="57" t="s">
        <v>501</v>
      </c>
      <c r="C2506" s="56" t="s">
        <v>752</v>
      </c>
      <c r="D2506" s="213">
        <v>0</v>
      </c>
      <c r="E2506" s="214">
        <v>0</v>
      </c>
      <c r="F2506" s="215">
        <v>0</v>
      </c>
      <c r="G2506" s="213">
        <v>50</v>
      </c>
      <c r="H2506" s="216">
        <v>4280</v>
      </c>
      <c r="I2506" s="215">
        <v>214000</v>
      </c>
      <c r="J2506" s="213">
        <v>0</v>
      </c>
      <c r="K2506" s="216">
        <v>0</v>
      </c>
      <c r="L2506" s="215">
        <v>0</v>
      </c>
      <c r="M2506" s="213">
        <v>0</v>
      </c>
      <c r="N2506" s="216">
        <v>0</v>
      </c>
      <c r="O2506" s="215">
        <v>0</v>
      </c>
      <c r="P2506" s="213">
        <v>0</v>
      </c>
      <c r="Q2506" s="216">
        <v>0</v>
      </c>
      <c r="R2506" s="215">
        <v>0</v>
      </c>
      <c r="S2506" s="213">
        <v>50</v>
      </c>
      <c r="T2506" s="214">
        <v>4280</v>
      </c>
      <c r="U2506" s="217">
        <v>214000</v>
      </c>
      <c r="V2506" s="213">
        <v>50</v>
      </c>
      <c r="W2506" s="216">
        <v>4280</v>
      </c>
      <c r="X2506" s="215">
        <v>214000</v>
      </c>
      <c r="Y2506" s="213">
        <v>0</v>
      </c>
      <c r="Z2506" s="216">
        <v>0</v>
      </c>
      <c r="AA2506" s="215">
        <v>0</v>
      </c>
      <c r="AB2506" s="213">
        <v>0</v>
      </c>
      <c r="AC2506" s="216">
        <v>0</v>
      </c>
      <c r="AD2506" s="215">
        <v>0</v>
      </c>
      <c r="AE2506" s="213">
        <v>0</v>
      </c>
      <c r="AF2506" s="216">
        <v>0</v>
      </c>
      <c r="AG2506" s="215">
        <v>0</v>
      </c>
      <c r="AH2506" s="213">
        <v>50</v>
      </c>
      <c r="AI2506" s="214">
        <v>4280</v>
      </c>
      <c r="AJ2506" s="215">
        <v>214000</v>
      </c>
      <c r="AK2506" s="218">
        <v>0</v>
      </c>
      <c r="AL2506" s="214">
        <v>0</v>
      </c>
      <c r="AM2506" s="215">
        <v>0</v>
      </c>
      <c r="AN2506" s="229">
        <f t="shared" si="441"/>
        <v>0</v>
      </c>
      <c r="AO2506" s="230">
        <f t="shared" si="442"/>
        <v>0</v>
      </c>
      <c r="AP2506" s="38" t="s">
        <v>2</v>
      </c>
      <c r="AQ2506" s="38" t="str">
        <f t="shared" si="443"/>
        <v>상품</v>
      </c>
      <c r="AR2506" s="40">
        <f t="shared" si="444"/>
        <v>0</v>
      </c>
      <c r="AS2506" s="41">
        <f t="shared" si="445"/>
        <v>0</v>
      </c>
      <c r="AT2506" s="42">
        <f t="shared" si="446"/>
        <v>0</v>
      </c>
      <c r="AU2506" s="43">
        <f t="shared" si="447"/>
        <v>0</v>
      </c>
      <c r="AV2506" s="95" t="str">
        <f t="shared" si="450"/>
        <v/>
      </c>
      <c r="AW2506" s="61" t="str">
        <f t="shared" si="450"/>
        <v/>
      </c>
      <c r="AX2506" s="61" t="str">
        <f t="shared" si="450"/>
        <v/>
      </c>
      <c r="AY2506" s="61" t="str">
        <f t="shared" si="450"/>
        <v/>
      </c>
      <c r="AZ2506" s="44" t="str">
        <f t="shared" si="450"/>
        <v/>
      </c>
      <c r="BA2506" s="45"/>
      <c r="BB2506" s="97">
        <v>0</v>
      </c>
      <c r="BC2506" s="98">
        <v>0</v>
      </c>
      <c r="BD2506" s="98">
        <v>0</v>
      </c>
      <c r="BE2506" s="98">
        <v>0</v>
      </c>
      <c r="BF2506" s="98">
        <v>0</v>
      </c>
      <c r="BG2506" s="99">
        <f t="shared" si="440"/>
        <v>0</v>
      </c>
      <c r="BH2506" s="52">
        <f t="shared" si="448"/>
        <v>0</v>
      </c>
      <c r="BI2506" s="53">
        <f>IFERROR(IF(ROUND(V2506/((D2506+AK2506)/2),1)&lt;0,0,ROUND(V2506/((D2506+AK2506)/2),1)),0)</f>
        <v>0</v>
      </c>
      <c r="BJ2506" s="55" t="str">
        <f>IF(AK2506=0,"정상",IF(AP2506="악성","악성",IF(AND(BL2506&gt;3,BI2506&lt;0.5),"악성",IF(AND(AP2506="정상",BL2506&lt;=3),"정상",IF(BI2506&gt;1,"정상","부진")))))</f>
        <v>정상</v>
      </c>
      <c r="BK2506" s="54">
        <v>45931</v>
      </c>
      <c r="BL2506" s="52">
        <f t="shared" si="449"/>
        <v>12</v>
      </c>
    </row>
    <row r="2507" spans="1:64" ht="17.100000000000001" customHeight="1">
      <c r="A2507" s="58" t="s">
        <v>5</v>
      </c>
      <c r="B2507" s="57" t="s">
        <v>502</v>
      </c>
      <c r="C2507" s="56" t="s">
        <v>503</v>
      </c>
      <c r="D2507" s="213">
        <v>275</v>
      </c>
      <c r="E2507" s="214">
        <v>1467.9773</v>
      </c>
      <c r="F2507" s="215">
        <v>403693</v>
      </c>
      <c r="G2507" s="213">
        <v>14640</v>
      </c>
      <c r="H2507" s="216">
        <v>1419.508196</v>
      </c>
      <c r="I2507" s="215">
        <v>20781600</v>
      </c>
      <c r="J2507" s="213">
        <v>0</v>
      </c>
      <c r="K2507" s="216">
        <v>0</v>
      </c>
      <c r="L2507" s="215">
        <v>0</v>
      </c>
      <c r="M2507" s="213">
        <v>4</v>
      </c>
      <c r="N2507" s="216">
        <v>1404.75</v>
      </c>
      <c r="O2507" s="215">
        <v>5619</v>
      </c>
      <c r="P2507" s="213">
        <v>0</v>
      </c>
      <c r="Q2507" s="216">
        <v>0</v>
      </c>
      <c r="R2507" s="215">
        <v>0</v>
      </c>
      <c r="S2507" s="213">
        <v>14644</v>
      </c>
      <c r="T2507" s="214">
        <v>1419.5041650000001</v>
      </c>
      <c r="U2507" s="217">
        <v>20787219</v>
      </c>
      <c r="V2507" s="213">
        <v>14830</v>
      </c>
      <c r="W2507" s="216">
        <v>1420.505799</v>
      </c>
      <c r="X2507" s="215">
        <v>21066101</v>
      </c>
      <c r="Y2507" s="213">
        <v>0</v>
      </c>
      <c r="Z2507" s="216">
        <v>0</v>
      </c>
      <c r="AA2507" s="215">
        <v>0</v>
      </c>
      <c r="AB2507" s="213">
        <v>4</v>
      </c>
      <c r="AC2507" s="216">
        <v>1435.75</v>
      </c>
      <c r="AD2507" s="215">
        <v>5743</v>
      </c>
      <c r="AE2507" s="213">
        <v>0</v>
      </c>
      <c r="AF2507" s="216">
        <v>0</v>
      </c>
      <c r="AG2507" s="215">
        <v>0</v>
      </c>
      <c r="AH2507" s="213">
        <v>14834</v>
      </c>
      <c r="AI2507" s="214">
        <v>1420.5099090000001</v>
      </c>
      <c r="AJ2507" s="215">
        <v>21071844</v>
      </c>
      <c r="AK2507" s="218">
        <v>85</v>
      </c>
      <c r="AL2507" s="214">
        <v>1400.8099</v>
      </c>
      <c r="AM2507" s="215">
        <v>119068</v>
      </c>
      <c r="AN2507" s="229">
        <f t="shared" si="441"/>
        <v>4.3447538283984198E-5</v>
      </c>
      <c r="AO2507" s="230">
        <f t="shared" si="442"/>
        <v>5.6974328038072253E-3</v>
      </c>
      <c r="AP2507" s="38" t="s">
        <v>2</v>
      </c>
      <c r="AQ2507" s="38" t="str">
        <f t="shared" si="443"/>
        <v>상품</v>
      </c>
      <c r="AR2507" s="40">
        <f t="shared" si="444"/>
        <v>0</v>
      </c>
      <c r="AS2507" s="41">
        <f t="shared" si="445"/>
        <v>0</v>
      </c>
      <c r="AT2507" s="42">
        <f t="shared" si="446"/>
        <v>119068</v>
      </c>
      <c r="AU2507" s="43">
        <f t="shared" si="447"/>
        <v>119068</v>
      </c>
      <c r="AV2507" s="95">
        <f t="shared" si="450"/>
        <v>119068.84149999999</v>
      </c>
      <c r="AW2507" s="61" t="str">
        <f t="shared" si="450"/>
        <v/>
      </c>
      <c r="AX2507" s="61" t="str">
        <f t="shared" si="450"/>
        <v/>
      </c>
      <c r="AY2507" s="61" t="str">
        <f t="shared" si="450"/>
        <v/>
      </c>
      <c r="AZ2507" s="44" t="str">
        <f t="shared" si="450"/>
        <v/>
      </c>
      <c r="BA2507" s="45"/>
      <c r="BB2507" s="97">
        <v>85</v>
      </c>
      <c r="BC2507" s="98">
        <v>0</v>
      </c>
      <c r="BD2507" s="98">
        <v>0</v>
      </c>
      <c r="BE2507" s="98">
        <v>0</v>
      </c>
      <c r="BF2507" s="98">
        <v>0</v>
      </c>
      <c r="BG2507" s="99">
        <f t="shared" ref="BG2507:BG2570" si="451">+SUM(BB2507:BF2507)</f>
        <v>85</v>
      </c>
      <c r="BH2507" s="52">
        <f t="shared" si="448"/>
        <v>0</v>
      </c>
      <c r="BI2507" s="53">
        <f>IFERROR(IF(ROUND(V2507/((D2507+AK2507)/2),1)&lt;0,0,ROUND(V2507/((D2507+AK2507)/2),1)),0)</f>
        <v>82.4</v>
      </c>
      <c r="BJ2507" s="55" t="str">
        <f>IF(AK2507=0,"정상",IF(AP2507="악성","악성",IF(AND(BL2507&gt;3,BI2507&lt;0.5),"악성",IF(AND(AP2507="정상",BL2507&lt;=3),"정상",IF(BI2507&gt;1,"정상","부진")))))</f>
        <v>정상</v>
      </c>
      <c r="BK2507" s="54">
        <v>46235</v>
      </c>
      <c r="BL2507" s="52">
        <f t="shared" si="449"/>
        <v>2</v>
      </c>
    </row>
    <row r="2508" spans="1:64" ht="17.100000000000001" customHeight="1">
      <c r="A2508" s="58" t="s">
        <v>5</v>
      </c>
      <c r="B2508" s="57" t="s">
        <v>504</v>
      </c>
      <c r="C2508" s="56" t="s">
        <v>505</v>
      </c>
      <c r="D2508" s="213">
        <v>25</v>
      </c>
      <c r="E2508" s="214">
        <v>17073.882300000001</v>
      </c>
      <c r="F2508" s="215">
        <v>426847</v>
      </c>
      <c r="G2508" s="213">
        <v>100</v>
      </c>
      <c r="H2508" s="216">
        <v>17116.8</v>
      </c>
      <c r="I2508" s="215">
        <v>1711680</v>
      </c>
      <c r="J2508" s="213">
        <v>0</v>
      </c>
      <c r="K2508" s="216">
        <v>0</v>
      </c>
      <c r="L2508" s="215">
        <v>0</v>
      </c>
      <c r="M2508" s="213">
        <v>0</v>
      </c>
      <c r="N2508" s="216">
        <v>0</v>
      </c>
      <c r="O2508" s="215">
        <v>0</v>
      </c>
      <c r="P2508" s="213">
        <v>0</v>
      </c>
      <c r="Q2508" s="216">
        <v>0</v>
      </c>
      <c r="R2508" s="215">
        <v>0</v>
      </c>
      <c r="S2508" s="213">
        <v>100</v>
      </c>
      <c r="T2508" s="214">
        <v>17116.8</v>
      </c>
      <c r="U2508" s="217">
        <v>1711680</v>
      </c>
      <c r="V2508" s="213">
        <v>125</v>
      </c>
      <c r="W2508" s="216">
        <v>17108.216</v>
      </c>
      <c r="X2508" s="215">
        <v>2138527</v>
      </c>
      <c r="Y2508" s="213">
        <v>0</v>
      </c>
      <c r="Z2508" s="216">
        <v>0</v>
      </c>
      <c r="AA2508" s="215">
        <v>0</v>
      </c>
      <c r="AB2508" s="213">
        <v>0</v>
      </c>
      <c r="AC2508" s="216">
        <v>0</v>
      </c>
      <c r="AD2508" s="215">
        <v>0</v>
      </c>
      <c r="AE2508" s="213">
        <v>0</v>
      </c>
      <c r="AF2508" s="216">
        <v>0</v>
      </c>
      <c r="AG2508" s="215">
        <v>0</v>
      </c>
      <c r="AH2508" s="213">
        <v>125</v>
      </c>
      <c r="AI2508" s="214">
        <v>17108.216</v>
      </c>
      <c r="AJ2508" s="215">
        <v>2138527</v>
      </c>
      <c r="AK2508" s="218">
        <v>0</v>
      </c>
      <c r="AL2508" s="214">
        <v>0</v>
      </c>
      <c r="AM2508" s="215">
        <v>0</v>
      </c>
      <c r="AN2508" s="229">
        <f t="shared" si="441"/>
        <v>0</v>
      </c>
      <c r="AO2508" s="230">
        <f t="shared" si="442"/>
        <v>0</v>
      </c>
      <c r="AP2508" s="38" t="s">
        <v>2</v>
      </c>
      <c r="AQ2508" s="38" t="str">
        <f t="shared" si="443"/>
        <v>상품</v>
      </c>
      <c r="AR2508" s="40">
        <f t="shared" si="444"/>
        <v>0</v>
      </c>
      <c r="AS2508" s="41">
        <f t="shared" si="445"/>
        <v>0</v>
      </c>
      <c r="AT2508" s="42">
        <f t="shared" si="446"/>
        <v>0</v>
      </c>
      <c r="AU2508" s="43">
        <f t="shared" si="447"/>
        <v>0</v>
      </c>
      <c r="AV2508" s="95" t="str">
        <f t="shared" si="450"/>
        <v/>
      </c>
      <c r="AW2508" s="61" t="str">
        <f t="shared" si="450"/>
        <v/>
      </c>
      <c r="AX2508" s="61" t="str">
        <f t="shared" si="450"/>
        <v/>
      </c>
      <c r="AY2508" s="61" t="str">
        <f t="shared" si="450"/>
        <v/>
      </c>
      <c r="AZ2508" s="44" t="str">
        <f t="shared" si="450"/>
        <v/>
      </c>
      <c r="BA2508" s="45"/>
      <c r="BB2508" s="97">
        <v>0</v>
      </c>
      <c r="BC2508" s="98">
        <v>0</v>
      </c>
      <c r="BD2508" s="98">
        <v>0</v>
      </c>
      <c r="BE2508" s="98">
        <v>0</v>
      </c>
      <c r="BF2508" s="98">
        <v>0</v>
      </c>
      <c r="BG2508" s="99">
        <f t="shared" si="451"/>
        <v>0</v>
      </c>
      <c r="BH2508" s="52">
        <f t="shared" si="448"/>
        <v>0</v>
      </c>
      <c r="BI2508" s="53">
        <f>IFERROR(IF(ROUND(V2508/((D2508+AK2508)/2),1)&lt;0,0,ROUND(V2508/((D2508+AK2508)/2),1)),0)</f>
        <v>10</v>
      </c>
      <c r="BJ2508" s="55" t="str">
        <f>IF(AK2508=0,"정상",IF(AP2508="악성","악성",IF(AND(BL2508&gt;3,BI2508&lt;0.5),"악성",IF(AND(AP2508="정상",BL2508&lt;=3),"정상",IF(BI2508&gt;1,"정상","부진")))))</f>
        <v>정상</v>
      </c>
      <c r="BK2508" s="54">
        <v>46235</v>
      </c>
      <c r="BL2508" s="52">
        <f t="shared" si="449"/>
        <v>2</v>
      </c>
    </row>
    <row r="2509" spans="1:64" ht="17.100000000000001" customHeight="1">
      <c r="A2509" s="58" t="s">
        <v>5</v>
      </c>
      <c r="B2509" s="57" t="s">
        <v>506</v>
      </c>
      <c r="C2509" s="56" t="s">
        <v>507</v>
      </c>
      <c r="D2509" s="213">
        <v>0</v>
      </c>
      <c r="E2509" s="214">
        <v>0</v>
      </c>
      <c r="F2509" s="215">
        <v>0</v>
      </c>
      <c r="G2509" s="213">
        <v>10720</v>
      </c>
      <c r="H2509" s="216">
        <v>810</v>
      </c>
      <c r="I2509" s="215">
        <v>8683200</v>
      </c>
      <c r="J2509" s="213">
        <v>0</v>
      </c>
      <c r="K2509" s="216">
        <v>0</v>
      </c>
      <c r="L2509" s="215">
        <v>0</v>
      </c>
      <c r="M2509" s="213">
        <v>0</v>
      </c>
      <c r="N2509" s="216">
        <v>0</v>
      </c>
      <c r="O2509" s="215">
        <v>0</v>
      </c>
      <c r="P2509" s="213">
        <v>0</v>
      </c>
      <c r="Q2509" s="216">
        <v>0</v>
      </c>
      <c r="R2509" s="215">
        <v>0</v>
      </c>
      <c r="S2509" s="213">
        <v>10720</v>
      </c>
      <c r="T2509" s="214">
        <v>810</v>
      </c>
      <c r="U2509" s="217">
        <v>8683200</v>
      </c>
      <c r="V2509" s="213">
        <v>10720</v>
      </c>
      <c r="W2509" s="216">
        <v>810</v>
      </c>
      <c r="X2509" s="215">
        <v>8683200</v>
      </c>
      <c r="Y2509" s="213">
        <v>0</v>
      </c>
      <c r="Z2509" s="216">
        <v>0</v>
      </c>
      <c r="AA2509" s="215">
        <v>0</v>
      </c>
      <c r="AB2509" s="213">
        <v>0</v>
      </c>
      <c r="AC2509" s="216">
        <v>0</v>
      </c>
      <c r="AD2509" s="215">
        <v>0</v>
      </c>
      <c r="AE2509" s="213">
        <v>0</v>
      </c>
      <c r="AF2509" s="216">
        <v>0</v>
      </c>
      <c r="AG2509" s="215">
        <v>0</v>
      </c>
      <c r="AH2509" s="213">
        <v>10720</v>
      </c>
      <c r="AI2509" s="214">
        <v>810</v>
      </c>
      <c r="AJ2509" s="215">
        <v>8683200</v>
      </c>
      <c r="AK2509" s="218">
        <v>0</v>
      </c>
      <c r="AL2509" s="214">
        <v>0</v>
      </c>
      <c r="AM2509" s="215">
        <v>0</v>
      </c>
      <c r="AN2509" s="229">
        <f t="shared" si="441"/>
        <v>0</v>
      </c>
      <c r="AO2509" s="230">
        <f t="shared" si="442"/>
        <v>0</v>
      </c>
      <c r="AP2509" s="38" t="s">
        <v>2</v>
      </c>
      <c r="AQ2509" s="38" t="str">
        <f t="shared" si="443"/>
        <v>상품</v>
      </c>
      <c r="AR2509" s="40">
        <f t="shared" si="444"/>
        <v>0</v>
      </c>
      <c r="AS2509" s="41">
        <f t="shared" si="445"/>
        <v>0</v>
      </c>
      <c r="AT2509" s="42">
        <f t="shared" si="446"/>
        <v>0</v>
      </c>
      <c r="AU2509" s="43">
        <f t="shared" si="447"/>
        <v>0</v>
      </c>
      <c r="AV2509" s="95" t="str">
        <f t="shared" si="450"/>
        <v/>
      </c>
      <c r="AW2509" s="61" t="str">
        <f t="shared" si="450"/>
        <v/>
      </c>
      <c r="AX2509" s="61" t="str">
        <f t="shared" si="450"/>
        <v/>
      </c>
      <c r="AY2509" s="61" t="str">
        <f t="shared" si="450"/>
        <v/>
      </c>
      <c r="AZ2509" s="44" t="str">
        <f t="shared" si="450"/>
        <v/>
      </c>
      <c r="BA2509" s="45"/>
      <c r="BB2509" s="97">
        <v>0</v>
      </c>
      <c r="BC2509" s="98">
        <v>0</v>
      </c>
      <c r="BD2509" s="98">
        <v>0</v>
      </c>
      <c r="BE2509" s="98">
        <v>0</v>
      </c>
      <c r="BF2509" s="98">
        <v>0</v>
      </c>
      <c r="BG2509" s="99">
        <f t="shared" si="451"/>
        <v>0</v>
      </c>
      <c r="BH2509" s="52">
        <f t="shared" si="448"/>
        <v>0</v>
      </c>
      <c r="BI2509" s="53">
        <f>IFERROR(IF(ROUND(V2509/((D2509+AK2509)/2),1)&lt;0,0,ROUND(V2509/((D2509+AK2509)/2),1)),0)</f>
        <v>0</v>
      </c>
      <c r="BJ2509" s="55" t="str">
        <f>IF(AK2509=0,"정상",IF(AP2509="악성","악성",IF(AND(BL2509&gt;3,BI2509&lt;0.5),"악성",IF(AND(AP2509="정상",BL2509&lt;=3),"정상",IF(BI2509&gt;1,"정상","부진")))))</f>
        <v>정상</v>
      </c>
      <c r="BK2509" s="54">
        <v>46235</v>
      </c>
      <c r="BL2509" s="52">
        <f t="shared" si="449"/>
        <v>2</v>
      </c>
    </row>
    <row r="2510" spans="1:64" ht="17.100000000000001" customHeight="1">
      <c r="A2510" s="58" t="s">
        <v>5</v>
      </c>
      <c r="B2510" s="57" t="s">
        <v>508</v>
      </c>
      <c r="C2510" s="56" t="s">
        <v>509</v>
      </c>
      <c r="D2510" s="213">
        <v>0</v>
      </c>
      <c r="E2510" s="214">
        <v>0</v>
      </c>
      <c r="F2510" s="215">
        <v>0</v>
      </c>
      <c r="G2510" s="213">
        <v>3600</v>
      </c>
      <c r="H2510" s="216">
        <v>1420</v>
      </c>
      <c r="I2510" s="215">
        <v>5112000</v>
      </c>
      <c r="J2510" s="213">
        <v>0</v>
      </c>
      <c r="K2510" s="216">
        <v>0</v>
      </c>
      <c r="L2510" s="215">
        <v>0</v>
      </c>
      <c r="M2510" s="213">
        <v>0</v>
      </c>
      <c r="N2510" s="216">
        <v>0</v>
      </c>
      <c r="O2510" s="215">
        <v>0</v>
      </c>
      <c r="P2510" s="213">
        <v>0</v>
      </c>
      <c r="Q2510" s="216">
        <v>0</v>
      </c>
      <c r="R2510" s="215">
        <v>0</v>
      </c>
      <c r="S2510" s="213">
        <v>3600</v>
      </c>
      <c r="T2510" s="214">
        <v>1420</v>
      </c>
      <c r="U2510" s="217">
        <v>5112000</v>
      </c>
      <c r="V2510" s="213">
        <v>3600</v>
      </c>
      <c r="W2510" s="216">
        <v>1420</v>
      </c>
      <c r="X2510" s="215">
        <v>5112000</v>
      </c>
      <c r="Y2510" s="213">
        <v>0</v>
      </c>
      <c r="Z2510" s="216">
        <v>0</v>
      </c>
      <c r="AA2510" s="215">
        <v>0</v>
      </c>
      <c r="AB2510" s="213">
        <v>0</v>
      </c>
      <c r="AC2510" s="216">
        <v>0</v>
      </c>
      <c r="AD2510" s="215">
        <v>0</v>
      </c>
      <c r="AE2510" s="213">
        <v>0</v>
      </c>
      <c r="AF2510" s="216">
        <v>0</v>
      </c>
      <c r="AG2510" s="215">
        <v>0</v>
      </c>
      <c r="AH2510" s="213">
        <v>3600</v>
      </c>
      <c r="AI2510" s="214">
        <v>1420</v>
      </c>
      <c r="AJ2510" s="215">
        <v>5112000</v>
      </c>
      <c r="AK2510" s="218">
        <v>0</v>
      </c>
      <c r="AL2510" s="214">
        <v>0</v>
      </c>
      <c r="AM2510" s="215">
        <v>0</v>
      </c>
      <c r="AN2510" s="229">
        <f t="shared" si="441"/>
        <v>0</v>
      </c>
      <c r="AO2510" s="230">
        <f t="shared" si="442"/>
        <v>0</v>
      </c>
      <c r="AP2510" s="38" t="s">
        <v>2</v>
      </c>
      <c r="AQ2510" s="38" t="str">
        <f t="shared" si="443"/>
        <v>상품</v>
      </c>
      <c r="AR2510" s="40">
        <f t="shared" si="444"/>
        <v>0</v>
      </c>
      <c r="AS2510" s="41">
        <f t="shared" si="445"/>
        <v>0</v>
      </c>
      <c r="AT2510" s="42">
        <f t="shared" si="446"/>
        <v>0</v>
      </c>
      <c r="AU2510" s="43">
        <f t="shared" si="447"/>
        <v>0</v>
      </c>
      <c r="AV2510" s="95" t="str">
        <f t="shared" si="450"/>
        <v/>
      </c>
      <c r="AW2510" s="61" t="str">
        <f t="shared" si="450"/>
        <v/>
      </c>
      <c r="AX2510" s="61" t="str">
        <f t="shared" si="450"/>
        <v/>
      </c>
      <c r="AY2510" s="61" t="str">
        <f t="shared" si="450"/>
        <v/>
      </c>
      <c r="AZ2510" s="44" t="str">
        <f t="shared" si="450"/>
        <v/>
      </c>
      <c r="BA2510" s="45"/>
      <c r="BB2510" s="97">
        <v>0</v>
      </c>
      <c r="BC2510" s="98">
        <v>0</v>
      </c>
      <c r="BD2510" s="98">
        <v>0</v>
      </c>
      <c r="BE2510" s="98">
        <v>0</v>
      </c>
      <c r="BF2510" s="98">
        <v>0</v>
      </c>
      <c r="BG2510" s="99">
        <f t="shared" si="451"/>
        <v>0</v>
      </c>
      <c r="BH2510" s="52">
        <f t="shared" si="448"/>
        <v>0</v>
      </c>
      <c r="BI2510" s="53">
        <f>IFERROR(IF(ROUND(V2510/((D2510+AK2510)/2),1)&lt;0,0,ROUND(V2510/((D2510+AK2510)/2),1)),0)</f>
        <v>0</v>
      </c>
      <c r="BJ2510" s="55" t="str">
        <f>IF(AK2510=0,"정상",IF(AP2510="악성","악성",IF(AND(BL2510&gt;3,BI2510&lt;0.5),"악성",IF(AND(AP2510="정상",BL2510&lt;=3),"정상",IF(BI2510&gt;1,"정상","부진")))))</f>
        <v>정상</v>
      </c>
      <c r="BK2510" s="54">
        <v>46204</v>
      </c>
      <c r="BL2510" s="52">
        <f t="shared" si="449"/>
        <v>3</v>
      </c>
    </row>
    <row r="2511" spans="1:64" ht="17.100000000000001" customHeight="1">
      <c r="A2511" s="58" t="s">
        <v>5</v>
      </c>
      <c r="B2511" s="57" t="s">
        <v>510</v>
      </c>
      <c r="C2511" s="56" t="s">
        <v>511</v>
      </c>
      <c r="D2511" s="213">
        <v>27</v>
      </c>
      <c r="E2511" s="214">
        <v>12800</v>
      </c>
      <c r="F2511" s="215">
        <v>345600</v>
      </c>
      <c r="G2511" s="213">
        <v>60</v>
      </c>
      <c r="H2511" s="216">
        <v>12800</v>
      </c>
      <c r="I2511" s="215">
        <v>768000</v>
      </c>
      <c r="J2511" s="213">
        <v>0</v>
      </c>
      <c r="K2511" s="216">
        <v>0</v>
      </c>
      <c r="L2511" s="215">
        <v>0</v>
      </c>
      <c r="M2511" s="213">
        <v>0</v>
      </c>
      <c r="N2511" s="216">
        <v>0</v>
      </c>
      <c r="O2511" s="215">
        <v>0</v>
      </c>
      <c r="P2511" s="213">
        <v>0</v>
      </c>
      <c r="Q2511" s="216">
        <v>0</v>
      </c>
      <c r="R2511" s="215">
        <v>0</v>
      </c>
      <c r="S2511" s="213">
        <v>60</v>
      </c>
      <c r="T2511" s="214">
        <v>12800</v>
      </c>
      <c r="U2511" s="217">
        <v>768000</v>
      </c>
      <c r="V2511" s="213">
        <v>87</v>
      </c>
      <c r="W2511" s="216">
        <v>12800</v>
      </c>
      <c r="X2511" s="215">
        <v>1113600</v>
      </c>
      <c r="Y2511" s="213">
        <v>0</v>
      </c>
      <c r="Z2511" s="216">
        <v>0</v>
      </c>
      <c r="AA2511" s="215">
        <v>0</v>
      </c>
      <c r="AB2511" s="213">
        <v>0</v>
      </c>
      <c r="AC2511" s="216">
        <v>0</v>
      </c>
      <c r="AD2511" s="215">
        <v>0</v>
      </c>
      <c r="AE2511" s="213">
        <v>0</v>
      </c>
      <c r="AF2511" s="216">
        <v>0</v>
      </c>
      <c r="AG2511" s="215">
        <v>0</v>
      </c>
      <c r="AH2511" s="213">
        <v>87</v>
      </c>
      <c r="AI2511" s="214">
        <v>12800</v>
      </c>
      <c r="AJ2511" s="215">
        <v>1113600</v>
      </c>
      <c r="AK2511" s="218">
        <v>0</v>
      </c>
      <c r="AL2511" s="214">
        <v>0</v>
      </c>
      <c r="AM2511" s="215">
        <v>0</v>
      </c>
      <c r="AN2511" s="229">
        <f t="shared" si="441"/>
        <v>0</v>
      </c>
      <c r="AO2511" s="230">
        <f t="shared" si="442"/>
        <v>0</v>
      </c>
      <c r="AP2511" s="38" t="s">
        <v>2</v>
      </c>
      <c r="AQ2511" s="38" t="str">
        <f t="shared" si="443"/>
        <v>상품</v>
      </c>
      <c r="AR2511" s="40">
        <f t="shared" si="444"/>
        <v>0</v>
      </c>
      <c r="AS2511" s="41">
        <f t="shared" si="445"/>
        <v>0</v>
      </c>
      <c r="AT2511" s="42">
        <f t="shared" si="446"/>
        <v>0</v>
      </c>
      <c r="AU2511" s="43">
        <f t="shared" si="447"/>
        <v>0</v>
      </c>
      <c r="AV2511" s="95" t="str">
        <f t="shared" si="450"/>
        <v/>
      </c>
      <c r="AW2511" s="61" t="str">
        <f t="shared" si="450"/>
        <v/>
      </c>
      <c r="AX2511" s="61" t="str">
        <f t="shared" si="450"/>
        <v/>
      </c>
      <c r="AY2511" s="61" t="str">
        <f t="shared" si="450"/>
        <v/>
      </c>
      <c r="AZ2511" s="44" t="str">
        <f t="shared" si="450"/>
        <v/>
      </c>
      <c r="BA2511" s="45"/>
      <c r="BB2511" s="97">
        <v>0</v>
      </c>
      <c r="BC2511" s="98">
        <v>0</v>
      </c>
      <c r="BD2511" s="98">
        <v>0</v>
      </c>
      <c r="BE2511" s="98">
        <v>0</v>
      </c>
      <c r="BF2511" s="98">
        <v>0</v>
      </c>
      <c r="BG2511" s="99">
        <f t="shared" si="451"/>
        <v>0</v>
      </c>
      <c r="BH2511" s="52">
        <f t="shared" si="448"/>
        <v>0</v>
      </c>
      <c r="BI2511" s="53">
        <f>IFERROR(IF(ROUND(V2511/((D2511+AK2511)/2),1)&lt;0,0,ROUND(V2511/((D2511+AK2511)/2),1)),0)</f>
        <v>6.4</v>
      </c>
      <c r="BJ2511" s="55" t="str">
        <f>IF(AK2511=0,"정상",IF(AP2511="악성","악성",IF(AND(BL2511&gt;3,BI2511&lt;0.5),"악성",IF(AND(AP2511="정상",BL2511&lt;=3),"정상",IF(BI2511&gt;1,"정상","부진")))))</f>
        <v>정상</v>
      </c>
      <c r="BK2511" s="54">
        <v>46174</v>
      </c>
      <c r="BL2511" s="52">
        <f t="shared" si="449"/>
        <v>4</v>
      </c>
    </row>
    <row r="2512" spans="1:64" ht="17.100000000000001" customHeight="1">
      <c r="A2512" s="58" t="s">
        <v>5</v>
      </c>
      <c r="B2512" s="57" t="s">
        <v>512</v>
      </c>
      <c r="C2512" s="56" t="s">
        <v>513</v>
      </c>
      <c r="D2512" s="213">
        <v>12</v>
      </c>
      <c r="E2512" s="214">
        <v>3000</v>
      </c>
      <c r="F2512" s="215">
        <v>36000</v>
      </c>
      <c r="G2512" s="213">
        <v>0</v>
      </c>
      <c r="H2512" s="216">
        <v>0</v>
      </c>
      <c r="I2512" s="215">
        <v>0</v>
      </c>
      <c r="J2512" s="213">
        <v>0</v>
      </c>
      <c r="K2512" s="216">
        <v>0</v>
      </c>
      <c r="L2512" s="215">
        <v>0</v>
      </c>
      <c r="M2512" s="213">
        <v>0</v>
      </c>
      <c r="N2512" s="216">
        <v>0</v>
      </c>
      <c r="O2512" s="215">
        <v>0</v>
      </c>
      <c r="P2512" s="213">
        <v>0</v>
      </c>
      <c r="Q2512" s="216">
        <v>0</v>
      </c>
      <c r="R2512" s="215">
        <v>0</v>
      </c>
      <c r="S2512" s="213">
        <v>0</v>
      </c>
      <c r="T2512" s="214">
        <v>0</v>
      </c>
      <c r="U2512" s="217">
        <v>0</v>
      </c>
      <c r="V2512" s="213">
        <v>12</v>
      </c>
      <c r="W2512" s="216">
        <v>3000</v>
      </c>
      <c r="X2512" s="215">
        <v>36000</v>
      </c>
      <c r="Y2512" s="213">
        <v>0</v>
      </c>
      <c r="Z2512" s="216">
        <v>0</v>
      </c>
      <c r="AA2512" s="215">
        <v>0</v>
      </c>
      <c r="AB2512" s="213">
        <v>0</v>
      </c>
      <c r="AC2512" s="216">
        <v>0</v>
      </c>
      <c r="AD2512" s="215">
        <v>0</v>
      </c>
      <c r="AE2512" s="213">
        <v>0</v>
      </c>
      <c r="AF2512" s="216">
        <v>0</v>
      </c>
      <c r="AG2512" s="215">
        <v>0</v>
      </c>
      <c r="AH2512" s="213">
        <v>12</v>
      </c>
      <c r="AI2512" s="214">
        <v>3000</v>
      </c>
      <c r="AJ2512" s="215">
        <v>36000</v>
      </c>
      <c r="AK2512" s="218">
        <v>0</v>
      </c>
      <c r="AL2512" s="214">
        <v>0</v>
      </c>
      <c r="AM2512" s="215">
        <v>0</v>
      </c>
      <c r="AN2512" s="229">
        <f t="shared" si="441"/>
        <v>0</v>
      </c>
      <c r="AO2512" s="230">
        <f t="shared" si="442"/>
        <v>0</v>
      </c>
      <c r="AP2512" s="38" t="s">
        <v>4</v>
      </c>
      <c r="AQ2512" s="38" t="str">
        <f t="shared" si="443"/>
        <v>상품</v>
      </c>
      <c r="AR2512" s="40">
        <f t="shared" si="444"/>
        <v>0</v>
      </c>
      <c r="AS2512" s="41">
        <f t="shared" si="445"/>
        <v>0</v>
      </c>
      <c r="AT2512" s="42">
        <f t="shared" si="446"/>
        <v>0</v>
      </c>
      <c r="AU2512" s="43">
        <f t="shared" si="447"/>
        <v>0</v>
      </c>
      <c r="AV2512" s="95" t="str">
        <f t="shared" si="450"/>
        <v/>
      </c>
      <c r="AW2512" s="61" t="str">
        <f t="shared" si="450"/>
        <v/>
      </c>
      <c r="AX2512" s="61" t="str">
        <f t="shared" si="450"/>
        <v/>
      </c>
      <c r="AY2512" s="61" t="str">
        <f t="shared" si="450"/>
        <v/>
      </c>
      <c r="AZ2512" s="44" t="str">
        <f t="shared" si="450"/>
        <v/>
      </c>
      <c r="BA2512" s="45"/>
      <c r="BB2512" s="97">
        <v>0</v>
      </c>
      <c r="BC2512" s="98">
        <v>0</v>
      </c>
      <c r="BD2512" s="98">
        <v>0</v>
      </c>
      <c r="BE2512" s="98">
        <v>0</v>
      </c>
      <c r="BF2512" s="98">
        <v>0</v>
      </c>
      <c r="BG2512" s="99">
        <f t="shared" si="451"/>
        <v>0</v>
      </c>
      <c r="BH2512" s="52">
        <f t="shared" si="448"/>
        <v>0</v>
      </c>
      <c r="BI2512" s="53">
        <f>IFERROR(IF(ROUND(V2512/((D2512+AK2512)/2),1)&lt;0,0,ROUND(V2512/((D2512+AK2512)/2),1)),0)</f>
        <v>2</v>
      </c>
      <c r="BJ2512" s="55" t="str">
        <f>IF(AK2512=0,"정상",IF(AP2512="악성","악성",IF(AND(BL2512&gt;3,BI2512&lt;0.5),"악성",IF(AND(AP2512="정상",BL2512&lt;=3),"정상",IF(BI2512&gt;1,"정상","부진")))))</f>
        <v>정상</v>
      </c>
      <c r="BK2512" s="54">
        <v>45809</v>
      </c>
      <c r="BL2512" s="52">
        <f t="shared" si="449"/>
        <v>16</v>
      </c>
    </row>
    <row r="2513" spans="1:64" ht="17.100000000000001" customHeight="1">
      <c r="A2513" s="58" t="s">
        <v>5</v>
      </c>
      <c r="B2513" s="57" t="s">
        <v>514</v>
      </c>
      <c r="C2513" s="56" t="s">
        <v>515</v>
      </c>
      <c r="D2513" s="213">
        <v>114</v>
      </c>
      <c r="E2513" s="214">
        <v>5195.6929</v>
      </c>
      <c r="F2513" s="215">
        <v>592309</v>
      </c>
      <c r="G2513" s="213">
        <v>96</v>
      </c>
      <c r="H2513" s="216">
        <v>5200</v>
      </c>
      <c r="I2513" s="215">
        <v>499200</v>
      </c>
      <c r="J2513" s="213">
        <v>0</v>
      </c>
      <c r="K2513" s="216">
        <v>0</v>
      </c>
      <c r="L2513" s="215">
        <v>0</v>
      </c>
      <c r="M2513" s="213">
        <v>0</v>
      </c>
      <c r="N2513" s="216">
        <v>0</v>
      </c>
      <c r="O2513" s="215">
        <v>0</v>
      </c>
      <c r="P2513" s="213">
        <v>0</v>
      </c>
      <c r="Q2513" s="216">
        <v>0</v>
      </c>
      <c r="R2513" s="215">
        <v>0</v>
      </c>
      <c r="S2513" s="213">
        <v>96</v>
      </c>
      <c r="T2513" s="214">
        <v>5200</v>
      </c>
      <c r="U2513" s="217">
        <v>499200</v>
      </c>
      <c r="V2513" s="213">
        <v>188</v>
      </c>
      <c r="W2513" s="216">
        <v>5197.5265950000003</v>
      </c>
      <c r="X2513" s="215">
        <v>977135</v>
      </c>
      <c r="Y2513" s="213">
        <v>0</v>
      </c>
      <c r="Z2513" s="216">
        <v>0</v>
      </c>
      <c r="AA2513" s="215">
        <v>0</v>
      </c>
      <c r="AB2513" s="213">
        <v>0</v>
      </c>
      <c r="AC2513" s="216">
        <v>0</v>
      </c>
      <c r="AD2513" s="215">
        <v>0</v>
      </c>
      <c r="AE2513" s="213">
        <v>0</v>
      </c>
      <c r="AF2513" s="216">
        <v>0</v>
      </c>
      <c r="AG2513" s="215">
        <v>0</v>
      </c>
      <c r="AH2513" s="213">
        <v>188</v>
      </c>
      <c r="AI2513" s="214">
        <v>5197.5265950000003</v>
      </c>
      <c r="AJ2513" s="215">
        <v>977135</v>
      </c>
      <c r="AK2513" s="218">
        <v>22</v>
      </c>
      <c r="AL2513" s="214">
        <v>5198.8620000000001</v>
      </c>
      <c r="AM2513" s="215">
        <v>114374</v>
      </c>
      <c r="AN2513" s="229">
        <f t="shared" si="441"/>
        <v>4.1734712464242358E-5</v>
      </c>
      <c r="AO2513" s="230">
        <f t="shared" si="442"/>
        <v>0.10476190476190476</v>
      </c>
      <c r="AP2513" s="38" t="s">
        <v>2</v>
      </c>
      <c r="AQ2513" s="38" t="str">
        <f t="shared" si="443"/>
        <v>상품</v>
      </c>
      <c r="AR2513" s="40">
        <f t="shared" si="444"/>
        <v>0</v>
      </c>
      <c r="AS2513" s="41">
        <f t="shared" si="445"/>
        <v>0</v>
      </c>
      <c r="AT2513" s="42">
        <f t="shared" si="446"/>
        <v>114374</v>
      </c>
      <c r="AU2513" s="43">
        <f t="shared" si="447"/>
        <v>114374</v>
      </c>
      <c r="AV2513" s="95">
        <f t="shared" si="450"/>
        <v>114374.96400000001</v>
      </c>
      <c r="AW2513" s="61" t="str">
        <f t="shared" si="450"/>
        <v/>
      </c>
      <c r="AX2513" s="61" t="str">
        <f t="shared" si="450"/>
        <v/>
      </c>
      <c r="AY2513" s="61" t="str">
        <f t="shared" si="450"/>
        <v/>
      </c>
      <c r="AZ2513" s="44" t="str">
        <f t="shared" si="450"/>
        <v/>
      </c>
      <c r="BA2513" s="45"/>
      <c r="BB2513" s="97">
        <v>22</v>
      </c>
      <c r="BC2513" s="98">
        <v>0</v>
      </c>
      <c r="BD2513" s="98">
        <v>0</v>
      </c>
      <c r="BE2513" s="98">
        <v>0</v>
      </c>
      <c r="BF2513" s="98">
        <v>0</v>
      </c>
      <c r="BG2513" s="99">
        <f t="shared" si="451"/>
        <v>22</v>
      </c>
      <c r="BH2513" s="52">
        <f t="shared" si="448"/>
        <v>0</v>
      </c>
      <c r="BI2513" s="53">
        <f>IFERROR(IF(ROUND(V2513/((D2513+AK2513)/2),1)&lt;0,0,ROUND(V2513/((D2513+AK2513)/2),1)),0)</f>
        <v>2.8</v>
      </c>
      <c r="BJ2513" s="55" t="str">
        <f>IF(AK2513=0,"정상",IF(AP2513="악성","악성",IF(AND(BL2513&gt;3,BI2513&lt;0.5),"악성",IF(AND(AP2513="정상",BL2513&lt;=3),"정상",IF(BI2513&gt;1,"정상","부진")))))</f>
        <v>정상</v>
      </c>
      <c r="BK2513" s="54">
        <v>46023</v>
      </c>
      <c r="BL2513" s="52">
        <f t="shared" si="449"/>
        <v>9</v>
      </c>
    </row>
    <row r="2514" spans="1:64" ht="17.100000000000001" customHeight="1">
      <c r="A2514" s="58" t="s">
        <v>5</v>
      </c>
      <c r="B2514" s="57" t="s">
        <v>516</v>
      </c>
      <c r="C2514" s="56" t="s">
        <v>517</v>
      </c>
      <c r="D2514" s="213">
        <v>65</v>
      </c>
      <c r="E2514" s="214">
        <v>4781.2105000000001</v>
      </c>
      <c r="F2514" s="215">
        <v>310778</v>
      </c>
      <c r="G2514" s="213">
        <v>288</v>
      </c>
      <c r="H2514" s="216">
        <v>4800</v>
      </c>
      <c r="I2514" s="215">
        <v>1382400</v>
      </c>
      <c r="J2514" s="213">
        <v>0</v>
      </c>
      <c r="K2514" s="216">
        <v>0</v>
      </c>
      <c r="L2514" s="215">
        <v>0</v>
      </c>
      <c r="M2514" s="213">
        <v>0</v>
      </c>
      <c r="N2514" s="216">
        <v>0</v>
      </c>
      <c r="O2514" s="215">
        <v>0</v>
      </c>
      <c r="P2514" s="213">
        <v>0</v>
      </c>
      <c r="Q2514" s="216">
        <v>0</v>
      </c>
      <c r="R2514" s="215">
        <v>0</v>
      </c>
      <c r="S2514" s="213">
        <v>288</v>
      </c>
      <c r="T2514" s="214">
        <v>4800</v>
      </c>
      <c r="U2514" s="217">
        <v>1382400</v>
      </c>
      <c r="V2514" s="213">
        <v>284</v>
      </c>
      <c r="W2514" s="216">
        <v>4795.8309849999996</v>
      </c>
      <c r="X2514" s="215">
        <v>1362016</v>
      </c>
      <c r="Y2514" s="213">
        <v>0</v>
      </c>
      <c r="Z2514" s="216">
        <v>0</v>
      </c>
      <c r="AA2514" s="215">
        <v>0</v>
      </c>
      <c r="AB2514" s="213">
        <v>1</v>
      </c>
      <c r="AC2514" s="216">
        <v>4796</v>
      </c>
      <c r="AD2514" s="215">
        <v>4796</v>
      </c>
      <c r="AE2514" s="213">
        <v>0</v>
      </c>
      <c r="AF2514" s="216">
        <v>0</v>
      </c>
      <c r="AG2514" s="215">
        <v>0</v>
      </c>
      <c r="AH2514" s="213">
        <v>285</v>
      </c>
      <c r="AI2514" s="214">
        <v>4795.8315780000003</v>
      </c>
      <c r="AJ2514" s="215">
        <v>1366812</v>
      </c>
      <c r="AK2514" s="218">
        <v>68</v>
      </c>
      <c r="AL2514" s="214">
        <v>4799.5</v>
      </c>
      <c r="AM2514" s="215">
        <v>326366</v>
      </c>
      <c r="AN2514" s="229">
        <f t="shared" si="441"/>
        <v>1.1908992575327365E-4</v>
      </c>
      <c r="AO2514" s="230">
        <f t="shared" si="442"/>
        <v>0.19263456090651557</v>
      </c>
      <c r="AP2514" s="38" t="s">
        <v>2</v>
      </c>
      <c r="AQ2514" s="38" t="str">
        <f t="shared" si="443"/>
        <v>상품</v>
      </c>
      <c r="AR2514" s="40">
        <f t="shared" si="444"/>
        <v>0</v>
      </c>
      <c r="AS2514" s="41">
        <f t="shared" si="445"/>
        <v>0</v>
      </c>
      <c r="AT2514" s="42">
        <f t="shared" si="446"/>
        <v>326366</v>
      </c>
      <c r="AU2514" s="43">
        <f t="shared" si="447"/>
        <v>326366</v>
      </c>
      <c r="AV2514" s="95">
        <f t="shared" si="450"/>
        <v>326366</v>
      </c>
      <c r="AW2514" s="61" t="str">
        <f t="shared" si="450"/>
        <v/>
      </c>
      <c r="AX2514" s="61" t="str">
        <f t="shared" si="450"/>
        <v/>
      </c>
      <c r="AY2514" s="61" t="str">
        <f t="shared" si="450"/>
        <v/>
      </c>
      <c r="AZ2514" s="44" t="str">
        <f t="shared" si="450"/>
        <v/>
      </c>
      <c r="BA2514" s="45"/>
      <c r="BB2514" s="97">
        <v>68</v>
      </c>
      <c r="BC2514" s="98">
        <v>0</v>
      </c>
      <c r="BD2514" s="98">
        <v>0</v>
      </c>
      <c r="BE2514" s="98">
        <v>0</v>
      </c>
      <c r="BF2514" s="98">
        <v>0</v>
      </c>
      <c r="BG2514" s="99">
        <f t="shared" si="451"/>
        <v>68</v>
      </c>
      <c r="BH2514" s="52">
        <f t="shared" si="448"/>
        <v>0</v>
      </c>
      <c r="BI2514" s="53">
        <f>IFERROR(IF(ROUND(V2514/((D2514+AK2514)/2),1)&lt;0,0,ROUND(V2514/((D2514+AK2514)/2),1)),0)</f>
        <v>4.3</v>
      </c>
      <c r="BJ2514" s="55" t="str">
        <f>IF(AK2514=0,"정상",IF(AP2514="악성","악성",IF(AND(BL2514&gt;3,BI2514&lt;0.5),"악성",IF(AND(AP2514="정상",BL2514&lt;=3),"정상",IF(BI2514&gt;1,"정상","부진")))))</f>
        <v>정상</v>
      </c>
      <c r="BK2514" s="54">
        <v>46023</v>
      </c>
      <c r="BL2514" s="52">
        <f t="shared" si="449"/>
        <v>9</v>
      </c>
    </row>
    <row r="2515" spans="1:64" ht="17.100000000000001" customHeight="1">
      <c r="A2515" s="58" t="s">
        <v>5</v>
      </c>
      <c r="B2515" s="57" t="s">
        <v>518</v>
      </c>
      <c r="C2515" s="56" t="s">
        <v>519</v>
      </c>
      <c r="D2515" s="213">
        <v>0</v>
      </c>
      <c r="E2515" s="214">
        <v>0</v>
      </c>
      <c r="F2515" s="215">
        <v>0</v>
      </c>
      <c r="G2515" s="213">
        <v>3120</v>
      </c>
      <c r="H2515" s="216">
        <v>1420</v>
      </c>
      <c r="I2515" s="215">
        <v>4430400</v>
      </c>
      <c r="J2515" s="213">
        <v>0</v>
      </c>
      <c r="K2515" s="216">
        <v>0</v>
      </c>
      <c r="L2515" s="215">
        <v>0</v>
      </c>
      <c r="M2515" s="213">
        <v>0</v>
      </c>
      <c r="N2515" s="216">
        <v>0</v>
      </c>
      <c r="O2515" s="215">
        <v>0</v>
      </c>
      <c r="P2515" s="213">
        <v>0</v>
      </c>
      <c r="Q2515" s="216">
        <v>0</v>
      </c>
      <c r="R2515" s="215">
        <v>0</v>
      </c>
      <c r="S2515" s="213">
        <v>3120</v>
      </c>
      <c r="T2515" s="214">
        <v>1420</v>
      </c>
      <c r="U2515" s="217">
        <v>4430400</v>
      </c>
      <c r="V2515" s="213">
        <v>3120</v>
      </c>
      <c r="W2515" s="216">
        <v>1420</v>
      </c>
      <c r="X2515" s="215">
        <v>4430400</v>
      </c>
      <c r="Y2515" s="213">
        <v>0</v>
      </c>
      <c r="Z2515" s="216">
        <v>0</v>
      </c>
      <c r="AA2515" s="215">
        <v>0</v>
      </c>
      <c r="AB2515" s="213">
        <v>0</v>
      </c>
      <c r="AC2515" s="216">
        <v>0</v>
      </c>
      <c r="AD2515" s="215">
        <v>0</v>
      </c>
      <c r="AE2515" s="213">
        <v>0</v>
      </c>
      <c r="AF2515" s="216">
        <v>0</v>
      </c>
      <c r="AG2515" s="215">
        <v>0</v>
      </c>
      <c r="AH2515" s="213">
        <v>3120</v>
      </c>
      <c r="AI2515" s="214">
        <v>1420</v>
      </c>
      <c r="AJ2515" s="215">
        <v>4430400</v>
      </c>
      <c r="AK2515" s="218">
        <v>0</v>
      </c>
      <c r="AL2515" s="214">
        <v>0</v>
      </c>
      <c r="AM2515" s="215">
        <v>0</v>
      </c>
      <c r="AN2515" s="229">
        <f t="shared" si="441"/>
        <v>0</v>
      </c>
      <c r="AO2515" s="230">
        <f t="shared" si="442"/>
        <v>0</v>
      </c>
      <c r="AP2515" s="38" t="s">
        <v>2</v>
      </c>
      <c r="AQ2515" s="38" t="str">
        <f t="shared" si="443"/>
        <v>상품</v>
      </c>
      <c r="AR2515" s="40">
        <f t="shared" si="444"/>
        <v>0</v>
      </c>
      <c r="AS2515" s="41">
        <f t="shared" si="445"/>
        <v>0</v>
      </c>
      <c r="AT2515" s="42">
        <f t="shared" si="446"/>
        <v>0</v>
      </c>
      <c r="AU2515" s="43">
        <f t="shared" si="447"/>
        <v>0</v>
      </c>
      <c r="AV2515" s="95" t="str">
        <f t="shared" si="450"/>
        <v/>
      </c>
      <c r="AW2515" s="61" t="str">
        <f t="shared" si="450"/>
        <v/>
      </c>
      <c r="AX2515" s="61" t="str">
        <f t="shared" si="450"/>
        <v/>
      </c>
      <c r="AY2515" s="61" t="str">
        <f t="shared" si="450"/>
        <v/>
      </c>
      <c r="AZ2515" s="44" t="str">
        <f t="shared" si="450"/>
        <v/>
      </c>
      <c r="BA2515" s="45"/>
      <c r="BB2515" s="97">
        <v>0</v>
      </c>
      <c r="BC2515" s="98">
        <v>0</v>
      </c>
      <c r="BD2515" s="98">
        <v>0</v>
      </c>
      <c r="BE2515" s="98">
        <v>0</v>
      </c>
      <c r="BF2515" s="98">
        <v>0</v>
      </c>
      <c r="BG2515" s="99">
        <f t="shared" si="451"/>
        <v>0</v>
      </c>
      <c r="BH2515" s="52">
        <f t="shared" si="448"/>
        <v>0</v>
      </c>
      <c r="BI2515" s="53">
        <f>IFERROR(IF(ROUND(V2515/((D2515+AK2515)/2),1)&lt;0,0,ROUND(V2515/((D2515+AK2515)/2),1)),0)</f>
        <v>0</v>
      </c>
      <c r="BJ2515" s="55" t="str">
        <f>IF(AK2515=0,"정상",IF(AP2515="악성","악성",IF(AND(BL2515&gt;3,BI2515&lt;0.5),"악성",IF(AND(AP2515="정상",BL2515&lt;=3),"정상",IF(BI2515&gt;1,"정상","부진")))))</f>
        <v>정상</v>
      </c>
      <c r="BK2515" s="54">
        <v>46204</v>
      </c>
      <c r="BL2515" s="52">
        <f t="shared" si="449"/>
        <v>3</v>
      </c>
    </row>
    <row r="2516" spans="1:64" ht="17.100000000000001" customHeight="1">
      <c r="A2516" s="58" t="s">
        <v>5</v>
      </c>
      <c r="B2516" s="57" t="s">
        <v>606</v>
      </c>
      <c r="C2516" s="56" t="s">
        <v>532</v>
      </c>
      <c r="D2516" s="213">
        <v>12</v>
      </c>
      <c r="E2516" s="214">
        <v>6168.25</v>
      </c>
      <c r="F2516" s="215">
        <v>74019</v>
      </c>
      <c r="G2516" s="213">
        <v>144</v>
      </c>
      <c r="H2516" s="216">
        <v>6800</v>
      </c>
      <c r="I2516" s="215">
        <v>979200</v>
      </c>
      <c r="J2516" s="213">
        <v>0</v>
      </c>
      <c r="K2516" s="216">
        <v>0</v>
      </c>
      <c r="L2516" s="215">
        <v>0</v>
      </c>
      <c r="M2516" s="213">
        <v>0</v>
      </c>
      <c r="N2516" s="216">
        <v>0</v>
      </c>
      <c r="O2516" s="215">
        <v>0</v>
      </c>
      <c r="P2516" s="213">
        <v>0</v>
      </c>
      <c r="Q2516" s="216">
        <v>0</v>
      </c>
      <c r="R2516" s="215">
        <v>0</v>
      </c>
      <c r="S2516" s="213">
        <v>144</v>
      </c>
      <c r="T2516" s="214">
        <v>6800</v>
      </c>
      <c r="U2516" s="217">
        <v>979200</v>
      </c>
      <c r="V2516" s="213">
        <v>154</v>
      </c>
      <c r="W2516" s="216">
        <v>6758.9805189999997</v>
      </c>
      <c r="X2516" s="215">
        <v>1040883</v>
      </c>
      <c r="Y2516" s="213">
        <v>0</v>
      </c>
      <c r="Z2516" s="216">
        <v>0</v>
      </c>
      <c r="AA2516" s="215">
        <v>0</v>
      </c>
      <c r="AB2516" s="213">
        <v>2</v>
      </c>
      <c r="AC2516" s="216">
        <v>6168</v>
      </c>
      <c r="AD2516" s="215">
        <v>12336</v>
      </c>
      <c r="AE2516" s="213">
        <v>0</v>
      </c>
      <c r="AF2516" s="216">
        <v>0</v>
      </c>
      <c r="AG2516" s="215">
        <v>0</v>
      </c>
      <c r="AH2516" s="213">
        <v>156</v>
      </c>
      <c r="AI2516" s="214">
        <v>6751.4038460000002</v>
      </c>
      <c r="AJ2516" s="215">
        <v>1053219</v>
      </c>
      <c r="AK2516" s="218">
        <v>0</v>
      </c>
      <c r="AL2516" s="214">
        <v>0</v>
      </c>
      <c r="AM2516" s="215">
        <v>0</v>
      </c>
      <c r="AN2516" s="229">
        <f t="shared" si="441"/>
        <v>0</v>
      </c>
      <c r="AO2516" s="230">
        <f t="shared" si="442"/>
        <v>0</v>
      </c>
      <c r="AP2516" s="38" t="s">
        <v>2</v>
      </c>
      <c r="AQ2516" s="38" t="str">
        <f t="shared" si="443"/>
        <v>상품</v>
      </c>
      <c r="AR2516" s="40">
        <f t="shared" si="444"/>
        <v>0</v>
      </c>
      <c r="AS2516" s="41">
        <f t="shared" si="445"/>
        <v>0</v>
      </c>
      <c r="AT2516" s="42">
        <f t="shared" si="446"/>
        <v>0</v>
      </c>
      <c r="AU2516" s="43">
        <f t="shared" si="447"/>
        <v>0</v>
      </c>
      <c r="AV2516" s="95" t="str">
        <f t="shared" si="450"/>
        <v/>
      </c>
      <c r="AW2516" s="61" t="str">
        <f t="shared" si="450"/>
        <v/>
      </c>
      <c r="AX2516" s="61" t="str">
        <f t="shared" si="450"/>
        <v/>
      </c>
      <c r="AY2516" s="61" t="str">
        <f t="shared" si="450"/>
        <v/>
      </c>
      <c r="AZ2516" s="44" t="str">
        <f t="shared" si="450"/>
        <v/>
      </c>
      <c r="BA2516" s="45"/>
      <c r="BB2516" s="97">
        <v>0</v>
      </c>
      <c r="BC2516" s="98">
        <v>0</v>
      </c>
      <c r="BD2516" s="98">
        <v>0</v>
      </c>
      <c r="BE2516" s="98">
        <v>0</v>
      </c>
      <c r="BF2516" s="98">
        <v>0</v>
      </c>
      <c r="BG2516" s="99">
        <f t="shared" si="451"/>
        <v>0</v>
      </c>
      <c r="BH2516" s="52">
        <f t="shared" si="448"/>
        <v>0</v>
      </c>
      <c r="BI2516" s="53">
        <f>IFERROR(IF(ROUND(V2516/((D2516+AK2516)/2),1)&lt;0,0,ROUND(V2516/((D2516+AK2516)/2),1)),0)</f>
        <v>25.7</v>
      </c>
      <c r="BJ2516" s="55" t="str">
        <f>IF(AK2516=0,"정상",IF(AP2516="악성","악성",IF(AND(BL2516&gt;3,BI2516&lt;0.5),"악성",IF(AND(AP2516="정상",BL2516&lt;=3),"정상",IF(BI2516&gt;1,"정상","부진")))))</f>
        <v>정상</v>
      </c>
      <c r="BK2516" s="54">
        <v>46235</v>
      </c>
      <c r="BL2516" s="52">
        <f t="shared" si="449"/>
        <v>2</v>
      </c>
    </row>
    <row r="2517" spans="1:64" ht="17.100000000000001" customHeight="1">
      <c r="A2517" s="58" t="s">
        <v>5</v>
      </c>
      <c r="B2517" s="57" t="s">
        <v>520</v>
      </c>
      <c r="C2517" s="56" t="s">
        <v>521</v>
      </c>
      <c r="D2517" s="213">
        <v>37</v>
      </c>
      <c r="E2517" s="214">
        <v>10799.868399999999</v>
      </c>
      <c r="F2517" s="215">
        <v>399595</v>
      </c>
      <c r="G2517" s="213">
        <v>24</v>
      </c>
      <c r="H2517" s="216">
        <v>10800</v>
      </c>
      <c r="I2517" s="215">
        <v>259200</v>
      </c>
      <c r="J2517" s="213">
        <v>0</v>
      </c>
      <c r="K2517" s="216">
        <v>0</v>
      </c>
      <c r="L2517" s="215">
        <v>0</v>
      </c>
      <c r="M2517" s="213">
        <v>0</v>
      </c>
      <c r="N2517" s="216">
        <v>0</v>
      </c>
      <c r="O2517" s="215">
        <v>0</v>
      </c>
      <c r="P2517" s="213">
        <v>0</v>
      </c>
      <c r="Q2517" s="216">
        <v>0</v>
      </c>
      <c r="R2517" s="215">
        <v>0</v>
      </c>
      <c r="S2517" s="213">
        <v>24</v>
      </c>
      <c r="T2517" s="214">
        <v>10800</v>
      </c>
      <c r="U2517" s="217">
        <v>259200</v>
      </c>
      <c r="V2517" s="213">
        <v>61</v>
      </c>
      <c r="W2517" s="216">
        <v>10799.918032</v>
      </c>
      <c r="X2517" s="215">
        <v>658795</v>
      </c>
      <c r="Y2517" s="213">
        <v>0</v>
      </c>
      <c r="Z2517" s="216">
        <v>0</v>
      </c>
      <c r="AA2517" s="215">
        <v>0</v>
      </c>
      <c r="AB2517" s="213">
        <v>0</v>
      </c>
      <c r="AC2517" s="216">
        <v>0</v>
      </c>
      <c r="AD2517" s="215">
        <v>0</v>
      </c>
      <c r="AE2517" s="213">
        <v>0</v>
      </c>
      <c r="AF2517" s="216">
        <v>0</v>
      </c>
      <c r="AG2517" s="215">
        <v>0</v>
      </c>
      <c r="AH2517" s="213">
        <v>61</v>
      </c>
      <c r="AI2517" s="214">
        <v>10799.918032</v>
      </c>
      <c r="AJ2517" s="215">
        <v>658795</v>
      </c>
      <c r="AK2517" s="218">
        <v>0</v>
      </c>
      <c r="AL2517" s="214">
        <v>0</v>
      </c>
      <c r="AM2517" s="215">
        <v>0</v>
      </c>
      <c r="AN2517" s="229">
        <f t="shared" si="441"/>
        <v>0</v>
      </c>
      <c r="AO2517" s="230">
        <f t="shared" si="442"/>
        <v>0</v>
      </c>
      <c r="AP2517" s="38" t="s">
        <v>2</v>
      </c>
      <c r="AQ2517" s="38" t="str">
        <f t="shared" si="443"/>
        <v>상품</v>
      </c>
      <c r="AR2517" s="40">
        <f t="shared" si="444"/>
        <v>0</v>
      </c>
      <c r="AS2517" s="41">
        <f t="shared" si="445"/>
        <v>0</v>
      </c>
      <c r="AT2517" s="42">
        <f t="shared" si="446"/>
        <v>0</v>
      </c>
      <c r="AU2517" s="43">
        <f t="shared" si="447"/>
        <v>0</v>
      </c>
      <c r="AV2517" s="95" t="str">
        <f t="shared" si="450"/>
        <v/>
      </c>
      <c r="AW2517" s="61" t="str">
        <f t="shared" si="450"/>
        <v/>
      </c>
      <c r="AX2517" s="61" t="str">
        <f t="shared" si="450"/>
        <v/>
      </c>
      <c r="AY2517" s="61" t="str">
        <f t="shared" si="450"/>
        <v/>
      </c>
      <c r="AZ2517" s="44" t="str">
        <f t="shared" si="450"/>
        <v/>
      </c>
      <c r="BA2517" s="45"/>
      <c r="BB2517" s="97">
        <v>0</v>
      </c>
      <c r="BC2517" s="98">
        <v>0</v>
      </c>
      <c r="BD2517" s="98">
        <v>0</v>
      </c>
      <c r="BE2517" s="98">
        <v>0</v>
      </c>
      <c r="BF2517" s="98">
        <v>0</v>
      </c>
      <c r="BG2517" s="99">
        <f t="shared" si="451"/>
        <v>0</v>
      </c>
      <c r="BH2517" s="52">
        <f t="shared" si="448"/>
        <v>0</v>
      </c>
      <c r="BI2517" s="53">
        <f>IFERROR(IF(ROUND(V2517/((D2517+AK2517)/2),1)&lt;0,0,ROUND(V2517/((D2517+AK2517)/2),1)),0)</f>
        <v>3.3</v>
      </c>
      <c r="BJ2517" s="55" t="str">
        <f>IF(AK2517=0,"정상",IF(AP2517="악성","악성",IF(AND(BL2517&gt;3,BI2517&lt;0.5),"악성",IF(AND(AP2517="정상",BL2517&lt;=3),"정상",IF(BI2517&gt;1,"정상","부진")))))</f>
        <v>정상</v>
      </c>
      <c r="BK2517" s="54">
        <v>45870</v>
      </c>
      <c r="BL2517" s="52">
        <f t="shared" si="449"/>
        <v>14</v>
      </c>
    </row>
    <row r="2518" spans="1:64" ht="17.100000000000001" customHeight="1">
      <c r="A2518" s="58" t="s">
        <v>5</v>
      </c>
      <c r="B2518" s="57" t="s">
        <v>560</v>
      </c>
      <c r="C2518" s="56" t="s">
        <v>561</v>
      </c>
      <c r="D2518" s="213">
        <v>0</v>
      </c>
      <c r="E2518" s="214">
        <v>0</v>
      </c>
      <c r="F2518" s="215">
        <v>0</v>
      </c>
      <c r="G2518" s="213">
        <v>84</v>
      </c>
      <c r="H2518" s="216">
        <v>12000</v>
      </c>
      <c r="I2518" s="215">
        <v>1008000</v>
      </c>
      <c r="J2518" s="213">
        <v>0</v>
      </c>
      <c r="K2518" s="216">
        <v>0</v>
      </c>
      <c r="L2518" s="215">
        <v>0</v>
      </c>
      <c r="M2518" s="213">
        <v>0</v>
      </c>
      <c r="N2518" s="216">
        <v>0</v>
      </c>
      <c r="O2518" s="215">
        <v>0</v>
      </c>
      <c r="P2518" s="213">
        <v>0</v>
      </c>
      <c r="Q2518" s="216">
        <v>0</v>
      </c>
      <c r="R2518" s="215">
        <v>0</v>
      </c>
      <c r="S2518" s="213">
        <v>84</v>
      </c>
      <c r="T2518" s="214">
        <v>12000</v>
      </c>
      <c r="U2518" s="217">
        <v>1008000</v>
      </c>
      <c r="V2518" s="213">
        <v>84</v>
      </c>
      <c r="W2518" s="216">
        <v>12000</v>
      </c>
      <c r="X2518" s="215">
        <v>1008000</v>
      </c>
      <c r="Y2518" s="213">
        <v>0</v>
      </c>
      <c r="Z2518" s="216">
        <v>0</v>
      </c>
      <c r="AA2518" s="215">
        <v>0</v>
      </c>
      <c r="AB2518" s="213">
        <v>0</v>
      </c>
      <c r="AC2518" s="216">
        <v>0</v>
      </c>
      <c r="AD2518" s="215">
        <v>0</v>
      </c>
      <c r="AE2518" s="213">
        <v>0</v>
      </c>
      <c r="AF2518" s="216">
        <v>0</v>
      </c>
      <c r="AG2518" s="215">
        <v>0</v>
      </c>
      <c r="AH2518" s="213">
        <v>84</v>
      </c>
      <c r="AI2518" s="214">
        <v>12000</v>
      </c>
      <c r="AJ2518" s="215">
        <v>1008000</v>
      </c>
      <c r="AK2518" s="218">
        <v>0</v>
      </c>
      <c r="AL2518" s="214">
        <v>0</v>
      </c>
      <c r="AM2518" s="215">
        <v>0</v>
      </c>
      <c r="AN2518" s="229">
        <f t="shared" si="441"/>
        <v>0</v>
      </c>
      <c r="AO2518" s="230">
        <f t="shared" si="442"/>
        <v>0</v>
      </c>
      <c r="AP2518" s="38" t="s">
        <v>2</v>
      </c>
      <c r="AQ2518" s="38" t="str">
        <f t="shared" si="443"/>
        <v>상품</v>
      </c>
      <c r="AR2518" s="40">
        <f t="shared" si="444"/>
        <v>0</v>
      </c>
      <c r="AS2518" s="41">
        <f t="shared" si="445"/>
        <v>0</v>
      </c>
      <c r="AT2518" s="42">
        <f t="shared" si="446"/>
        <v>0</v>
      </c>
      <c r="AU2518" s="43">
        <f t="shared" si="447"/>
        <v>0</v>
      </c>
      <c r="AV2518" s="95" t="str">
        <f t="shared" si="450"/>
        <v/>
      </c>
      <c r="AW2518" s="61" t="str">
        <f t="shared" si="450"/>
        <v/>
      </c>
      <c r="AX2518" s="61" t="str">
        <f t="shared" si="450"/>
        <v/>
      </c>
      <c r="AY2518" s="61" t="str">
        <f t="shared" si="450"/>
        <v/>
      </c>
      <c r="AZ2518" s="44" t="str">
        <f t="shared" si="450"/>
        <v/>
      </c>
      <c r="BA2518" s="45"/>
      <c r="BB2518" s="97">
        <v>0</v>
      </c>
      <c r="BC2518" s="98">
        <v>0</v>
      </c>
      <c r="BD2518" s="98">
        <v>0</v>
      </c>
      <c r="BE2518" s="98">
        <v>0</v>
      </c>
      <c r="BF2518" s="98">
        <v>0</v>
      </c>
      <c r="BG2518" s="99">
        <f t="shared" si="451"/>
        <v>0</v>
      </c>
      <c r="BH2518" s="52">
        <f t="shared" si="448"/>
        <v>0</v>
      </c>
      <c r="BI2518" s="53">
        <f>IFERROR(IF(ROUND(V2518/((D2518+AK2518)/2),1)&lt;0,0,ROUND(V2518/((D2518+AK2518)/2),1)),0)</f>
        <v>0</v>
      </c>
      <c r="BJ2518" s="55" t="str">
        <f>IF(AK2518=0,"정상",IF(AP2518="악성","악성",IF(AND(BL2518&gt;3,BI2518&lt;0.5),"악성",IF(AND(AP2518="정상",BL2518&lt;=3),"정상",IF(BI2518&gt;1,"정상","부진")))))</f>
        <v>정상</v>
      </c>
      <c r="BK2518" s="54">
        <v>45870</v>
      </c>
      <c r="BL2518" s="52">
        <f t="shared" si="449"/>
        <v>14</v>
      </c>
    </row>
    <row r="2519" spans="1:64" ht="17.100000000000001" customHeight="1">
      <c r="A2519" s="58" t="s">
        <v>5</v>
      </c>
      <c r="B2519" s="57" t="s">
        <v>522</v>
      </c>
      <c r="C2519" s="56" t="s">
        <v>523</v>
      </c>
      <c r="D2519" s="213">
        <v>0</v>
      </c>
      <c r="E2519" s="214">
        <v>0</v>
      </c>
      <c r="F2519" s="215">
        <v>0</v>
      </c>
      <c r="G2519" s="213">
        <v>800</v>
      </c>
      <c r="H2519" s="216">
        <v>1650</v>
      </c>
      <c r="I2519" s="215">
        <v>1320000</v>
      </c>
      <c r="J2519" s="213">
        <v>0</v>
      </c>
      <c r="K2519" s="216">
        <v>0</v>
      </c>
      <c r="L2519" s="215">
        <v>0</v>
      </c>
      <c r="M2519" s="213">
        <v>0</v>
      </c>
      <c r="N2519" s="216">
        <v>0</v>
      </c>
      <c r="O2519" s="215">
        <v>0</v>
      </c>
      <c r="P2519" s="213">
        <v>0</v>
      </c>
      <c r="Q2519" s="216">
        <v>0</v>
      </c>
      <c r="R2519" s="215">
        <v>0</v>
      </c>
      <c r="S2519" s="213">
        <v>800</v>
      </c>
      <c r="T2519" s="214">
        <v>1650</v>
      </c>
      <c r="U2519" s="217">
        <v>1320000</v>
      </c>
      <c r="V2519" s="213">
        <v>800</v>
      </c>
      <c r="W2519" s="216">
        <v>1650</v>
      </c>
      <c r="X2519" s="215">
        <v>1320000</v>
      </c>
      <c r="Y2519" s="213">
        <v>0</v>
      </c>
      <c r="Z2519" s="216">
        <v>0</v>
      </c>
      <c r="AA2519" s="215">
        <v>0</v>
      </c>
      <c r="AB2519" s="213">
        <v>0</v>
      </c>
      <c r="AC2519" s="216">
        <v>0</v>
      </c>
      <c r="AD2519" s="215">
        <v>0</v>
      </c>
      <c r="AE2519" s="213">
        <v>0</v>
      </c>
      <c r="AF2519" s="216">
        <v>0</v>
      </c>
      <c r="AG2519" s="215">
        <v>0</v>
      </c>
      <c r="AH2519" s="213">
        <v>800</v>
      </c>
      <c r="AI2519" s="214">
        <v>1650</v>
      </c>
      <c r="AJ2519" s="215">
        <v>1320000</v>
      </c>
      <c r="AK2519" s="218">
        <v>0</v>
      </c>
      <c r="AL2519" s="214">
        <v>0</v>
      </c>
      <c r="AM2519" s="215">
        <v>0</v>
      </c>
      <c r="AN2519" s="229">
        <f t="shared" si="441"/>
        <v>0</v>
      </c>
      <c r="AO2519" s="230">
        <f t="shared" si="442"/>
        <v>0</v>
      </c>
      <c r="AP2519" s="38" t="s">
        <v>2</v>
      </c>
      <c r="AQ2519" s="38" t="str">
        <f t="shared" si="443"/>
        <v>상품</v>
      </c>
      <c r="AR2519" s="40">
        <f t="shared" si="444"/>
        <v>0</v>
      </c>
      <c r="AS2519" s="41">
        <f t="shared" si="445"/>
        <v>0</v>
      </c>
      <c r="AT2519" s="42">
        <f t="shared" si="446"/>
        <v>0</v>
      </c>
      <c r="AU2519" s="43">
        <f t="shared" si="447"/>
        <v>0</v>
      </c>
      <c r="AV2519" s="95" t="str">
        <f t="shared" si="450"/>
        <v/>
      </c>
      <c r="AW2519" s="61" t="str">
        <f t="shared" si="450"/>
        <v/>
      </c>
      <c r="AX2519" s="61" t="str">
        <f t="shared" si="450"/>
        <v/>
      </c>
      <c r="AY2519" s="61" t="str">
        <f t="shared" si="450"/>
        <v/>
      </c>
      <c r="AZ2519" s="44" t="str">
        <f t="shared" si="450"/>
        <v/>
      </c>
      <c r="BA2519" s="45"/>
      <c r="BB2519" s="97">
        <v>0</v>
      </c>
      <c r="BC2519" s="98">
        <v>0</v>
      </c>
      <c r="BD2519" s="98">
        <v>0</v>
      </c>
      <c r="BE2519" s="98">
        <v>0</v>
      </c>
      <c r="BF2519" s="98">
        <v>0</v>
      </c>
      <c r="BG2519" s="99">
        <f t="shared" si="451"/>
        <v>0</v>
      </c>
      <c r="BH2519" s="52">
        <f t="shared" si="448"/>
        <v>0</v>
      </c>
      <c r="BI2519" s="53">
        <f>IFERROR(IF(ROUND(V2519/((D2519+AK2519)/2),1)&lt;0,0,ROUND(V2519/((D2519+AK2519)/2),1)),0)</f>
        <v>0</v>
      </c>
      <c r="BJ2519" s="55" t="str">
        <f>IF(AK2519=0,"정상",IF(AP2519="악성","악성",IF(AND(BL2519&gt;3,BI2519&lt;0.5),"악성",IF(AND(AP2519="정상",BL2519&lt;=3),"정상",IF(BI2519&gt;1,"정상","부진")))))</f>
        <v>정상</v>
      </c>
      <c r="BK2519" s="54">
        <v>45809</v>
      </c>
      <c r="BL2519" s="52">
        <f t="shared" si="449"/>
        <v>16</v>
      </c>
    </row>
    <row r="2520" spans="1:64" ht="17.100000000000001" customHeight="1">
      <c r="A2520" s="58" t="s">
        <v>5</v>
      </c>
      <c r="B2520" s="57" t="s">
        <v>524</v>
      </c>
      <c r="C2520" s="56" t="s">
        <v>525</v>
      </c>
      <c r="D2520" s="213">
        <v>0</v>
      </c>
      <c r="E2520" s="214">
        <v>0</v>
      </c>
      <c r="F2520" s="215">
        <v>0</v>
      </c>
      <c r="G2520" s="213">
        <v>1200</v>
      </c>
      <c r="H2520" s="216">
        <v>1600</v>
      </c>
      <c r="I2520" s="215">
        <v>1920000</v>
      </c>
      <c r="J2520" s="213">
        <v>0</v>
      </c>
      <c r="K2520" s="216">
        <v>0</v>
      </c>
      <c r="L2520" s="215">
        <v>0</v>
      </c>
      <c r="M2520" s="213">
        <v>0</v>
      </c>
      <c r="N2520" s="216">
        <v>0</v>
      </c>
      <c r="O2520" s="215">
        <v>0</v>
      </c>
      <c r="P2520" s="213">
        <v>0</v>
      </c>
      <c r="Q2520" s="216">
        <v>0</v>
      </c>
      <c r="R2520" s="215">
        <v>0</v>
      </c>
      <c r="S2520" s="213">
        <v>1200</v>
      </c>
      <c r="T2520" s="214">
        <v>1600</v>
      </c>
      <c r="U2520" s="217">
        <v>1920000</v>
      </c>
      <c r="V2520" s="213">
        <v>1200</v>
      </c>
      <c r="W2520" s="216">
        <v>1600</v>
      </c>
      <c r="X2520" s="215">
        <v>1920000</v>
      </c>
      <c r="Y2520" s="213">
        <v>0</v>
      </c>
      <c r="Z2520" s="216">
        <v>0</v>
      </c>
      <c r="AA2520" s="215">
        <v>0</v>
      </c>
      <c r="AB2520" s="213">
        <v>0</v>
      </c>
      <c r="AC2520" s="216">
        <v>0</v>
      </c>
      <c r="AD2520" s="215">
        <v>0</v>
      </c>
      <c r="AE2520" s="213">
        <v>0</v>
      </c>
      <c r="AF2520" s="216">
        <v>0</v>
      </c>
      <c r="AG2520" s="215">
        <v>0</v>
      </c>
      <c r="AH2520" s="213">
        <v>1200</v>
      </c>
      <c r="AI2520" s="214">
        <v>1600</v>
      </c>
      <c r="AJ2520" s="215">
        <v>1920000</v>
      </c>
      <c r="AK2520" s="218">
        <v>0</v>
      </c>
      <c r="AL2520" s="214">
        <v>0</v>
      </c>
      <c r="AM2520" s="215">
        <v>0</v>
      </c>
      <c r="AN2520" s="229">
        <f t="shared" si="441"/>
        <v>0</v>
      </c>
      <c r="AO2520" s="230">
        <f t="shared" si="442"/>
        <v>0</v>
      </c>
      <c r="AP2520" s="38" t="s">
        <v>2</v>
      </c>
      <c r="AQ2520" s="38" t="str">
        <f t="shared" si="443"/>
        <v>상품</v>
      </c>
      <c r="AR2520" s="40">
        <f t="shared" si="444"/>
        <v>0</v>
      </c>
      <c r="AS2520" s="41">
        <f t="shared" si="445"/>
        <v>0</v>
      </c>
      <c r="AT2520" s="42">
        <f t="shared" si="446"/>
        <v>0</v>
      </c>
      <c r="AU2520" s="43">
        <f t="shared" si="447"/>
        <v>0</v>
      </c>
      <c r="AV2520" s="95" t="str">
        <f t="shared" si="450"/>
        <v/>
      </c>
      <c r="AW2520" s="61" t="str">
        <f t="shared" si="450"/>
        <v/>
      </c>
      <c r="AX2520" s="61" t="str">
        <f t="shared" si="450"/>
        <v/>
      </c>
      <c r="AY2520" s="61" t="str">
        <f t="shared" si="450"/>
        <v/>
      </c>
      <c r="AZ2520" s="44" t="str">
        <f t="shared" si="450"/>
        <v/>
      </c>
      <c r="BA2520" s="45"/>
      <c r="BB2520" s="97">
        <v>0</v>
      </c>
      <c r="BC2520" s="98">
        <v>0</v>
      </c>
      <c r="BD2520" s="98">
        <v>0</v>
      </c>
      <c r="BE2520" s="98">
        <v>0</v>
      </c>
      <c r="BF2520" s="98">
        <v>0</v>
      </c>
      <c r="BG2520" s="99">
        <f t="shared" si="451"/>
        <v>0</v>
      </c>
      <c r="BH2520" s="52">
        <f t="shared" si="448"/>
        <v>0</v>
      </c>
      <c r="BI2520" s="53">
        <f>IFERROR(IF(ROUND(V2520/((D2520+AK2520)/2),1)&lt;0,0,ROUND(V2520/((D2520+AK2520)/2),1)),0)</f>
        <v>0</v>
      </c>
      <c r="BJ2520" s="55" t="str">
        <f>IF(AK2520=0,"정상",IF(AP2520="악성","악성",IF(AND(BL2520&gt;3,BI2520&lt;0.5),"악성",IF(AND(AP2520="정상",BL2520&lt;=3),"정상",IF(BI2520&gt;1,"정상","부진")))))</f>
        <v>정상</v>
      </c>
      <c r="BK2520" s="54">
        <v>45809</v>
      </c>
      <c r="BL2520" s="52">
        <f t="shared" si="449"/>
        <v>16</v>
      </c>
    </row>
    <row r="2521" spans="1:64" ht="17.100000000000001" customHeight="1">
      <c r="A2521" s="58" t="s">
        <v>5</v>
      </c>
      <c r="B2521" s="57" t="s">
        <v>4517</v>
      </c>
      <c r="C2521" s="56" t="s">
        <v>4518</v>
      </c>
      <c r="D2521" s="213">
        <v>0</v>
      </c>
      <c r="E2521" s="214">
        <v>0</v>
      </c>
      <c r="F2521" s="215">
        <v>0</v>
      </c>
      <c r="G2521" s="213">
        <v>96</v>
      </c>
      <c r="H2521" s="216">
        <v>11250</v>
      </c>
      <c r="I2521" s="215">
        <v>1080000</v>
      </c>
      <c r="J2521" s="213">
        <v>0</v>
      </c>
      <c r="K2521" s="216">
        <v>0</v>
      </c>
      <c r="L2521" s="215">
        <v>0</v>
      </c>
      <c r="M2521" s="213">
        <v>0</v>
      </c>
      <c r="N2521" s="216">
        <v>0</v>
      </c>
      <c r="O2521" s="215">
        <v>0</v>
      </c>
      <c r="P2521" s="213">
        <v>0</v>
      </c>
      <c r="Q2521" s="216">
        <v>0</v>
      </c>
      <c r="R2521" s="215">
        <v>0</v>
      </c>
      <c r="S2521" s="213">
        <v>96</v>
      </c>
      <c r="T2521" s="214">
        <v>11250</v>
      </c>
      <c r="U2521" s="217">
        <v>1080000</v>
      </c>
      <c r="V2521" s="213">
        <v>96</v>
      </c>
      <c r="W2521" s="216">
        <v>11250</v>
      </c>
      <c r="X2521" s="215">
        <v>1080000</v>
      </c>
      <c r="Y2521" s="213">
        <v>0</v>
      </c>
      <c r="Z2521" s="216">
        <v>0</v>
      </c>
      <c r="AA2521" s="215">
        <v>0</v>
      </c>
      <c r="AB2521" s="213">
        <v>0</v>
      </c>
      <c r="AC2521" s="216">
        <v>0</v>
      </c>
      <c r="AD2521" s="215">
        <v>0</v>
      </c>
      <c r="AE2521" s="213">
        <v>0</v>
      </c>
      <c r="AF2521" s="216">
        <v>0</v>
      </c>
      <c r="AG2521" s="215">
        <v>0</v>
      </c>
      <c r="AH2521" s="213">
        <v>96</v>
      </c>
      <c r="AI2521" s="214">
        <v>11250</v>
      </c>
      <c r="AJ2521" s="215">
        <v>1080000</v>
      </c>
      <c r="AK2521" s="218">
        <v>0</v>
      </c>
      <c r="AL2521" s="214">
        <v>0</v>
      </c>
      <c r="AM2521" s="215">
        <v>0</v>
      </c>
      <c r="AN2521" s="229">
        <f t="shared" si="441"/>
        <v>0</v>
      </c>
      <c r="AO2521" s="230">
        <f t="shared" si="442"/>
        <v>0</v>
      </c>
      <c r="AP2521" s="38" t="s">
        <v>2</v>
      </c>
      <c r="AQ2521" s="38" t="str">
        <f t="shared" si="443"/>
        <v>상품</v>
      </c>
      <c r="AR2521" s="40">
        <f t="shared" si="444"/>
        <v>0</v>
      </c>
      <c r="AS2521" s="41">
        <f t="shared" si="445"/>
        <v>0</v>
      </c>
      <c r="AT2521" s="42">
        <f t="shared" si="446"/>
        <v>0</v>
      </c>
      <c r="AU2521" s="43">
        <f t="shared" si="447"/>
        <v>0</v>
      </c>
      <c r="AV2521" s="95" t="str">
        <f t="shared" si="450"/>
        <v/>
      </c>
      <c r="AW2521" s="61" t="str">
        <f t="shared" si="450"/>
        <v/>
      </c>
      <c r="AX2521" s="61" t="str">
        <f t="shared" si="450"/>
        <v/>
      </c>
      <c r="AY2521" s="61" t="str">
        <f t="shared" si="450"/>
        <v/>
      </c>
      <c r="AZ2521" s="44" t="str">
        <f t="shared" si="450"/>
        <v/>
      </c>
      <c r="BA2521" s="45"/>
      <c r="BB2521" s="97">
        <v>0</v>
      </c>
      <c r="BC2521" s="98">
        <v>0</v>
      </c>
      <c r="BD2521" s="98">
        <v>0</v>
      </c>
      <c r="BE2521" s="98">
        <v>0</v>
      </c>
      <c r="BF2521" s="98">
        <v>0</v>
      </c>
      <c r="BG2521" s="99">
        <f t="shared" si="451"/>
        <v>0</v>
      </c>
      <c r="BH2521" s="52">
        <f t="shared" si="448"/>
        <v>0</v>
      </c>
      <c r="BI2521" s="53">
        <f>IFERROR(IF(ROUND(V2521/((D2521+AK2521)/2),1)&lt;0,0,ROUND(V2521/((D2521+AK2521)/2),1)),0)</f>
        <v>0</v>
      </c>
      <c r="BJ2521" s="55" t="str">
        <f>IF(AK2521=0,"정상",IF(AP2521="악성","악성",IF(AND(BL2521&gt;3,BI2521&lt;0.5),"악성",IF(AND(AP2521="정상",BL2521&lt;=3),"정상",IF(BI2521&gt;1,"정상","부진")))))</f>
        <v>정상</v>
      </c>
      <c r="BK2521" s="54">
        <v>46174</v>
      </c>
      <c r="BL2521" s="52">
        <f t="shared" si="449"/>
        <v>4</v>
      </c>
    </row>
    <row r="2522" spans="1:64" ht="17.100000000000001" customHeight="1">
      <c r="A2522" s="58" t="s">
        <v>5</v>
      </c>
      <c r="B2522" s="57" t="s">
        <v>4519</v>
      </c>
      <c r="C2522" s="56" t="s">
        <v>4520</v>
      </c>
      <c r="D2522" s="213">
        <v>0</v>
      </c>
      <c r="E2522" s="214">
        <v>0</v>
      </c>
      <c r="F2522" s="215">
        <v>0</v>
      </c>
      <c r="G2522" s="213">
        <v>120</v>
      </c>
      <c r="H2522" s="216">
        <v>11250</v>
      </c>
      <c r="I2522" s="215">
        <v>1350000</v>
      </c>
      <c r="J2522" s="213">
        <v>0</v>
      </c>
      <c r="K2522" s="216">
        <v>0</v>
      </c>
      <c r="L2522" s="215">
        <v>0</v>
      </c>
      <c r="M2522" s="213">
        <v>0</v>
      </c>
      <c r="N2522" s="216">
        <v>0</v>
      </c>
      <c r="O2522" s="215">
        <v>0</v>
      </c>
      <c r="P2522" s="213">
        <v>0</v>
      </c>
      <c r="Q2522" s="216">
        <v>0</v>
      </c>
      <c r="R2522" s="215">
        <v>0</v>
      </c>
      <c r="S2522" s="213">
        <v>120</v>
      </c>
      <c r="T2522" s="214">
        <v>11250</v>
      </c>
      <c r="U2522" s="217">
        <v>1350000</v>
      </c>
      <c r="V2522" s="213">
        <v>120</v>
      </c>
      <c r="W2522" s="216">
        <v>11250</v>
      </c>
      <c r="X2522" s="215">
        <v>1350000</v>
      </c>
      <c r="Y2522" s="213">
        <v>0</v>
      </c>
      <c r="Z2522" s="216">
        <v>0</v>
      </c>
      <c r="AA2522" s="215">
        <v>0</v>
      </c>
      <c r="AB2522" s="213">
        <v>0</v>
      </c>
      <c r="AC2522" s="216">
        <v>0</v>
      </c>
      <c r="AD2522" s="215">
        <v>0</v>
      </c>
      <c r="AE2522" s="213">
        <v>0</v>
      </c>
      <c r="AF2522" s="216">
        <v>0</v>
      </c>
      <c r="AG2522" s="215">
        <v>0</v>
      </c>
      <c r="AH2522" s="213">
        <v>120</v>
      </c>
      <c r="AI2522" s="214">
        <v>11250</v>
      </c>
      <c r="AJ2522" s="215">
        <v>1350000</v>
      </c>
      <c r="AK2522" s="218">
        <v>0</v>
      </c>
      <c r="AL2522" s="214">
        <v>0</v>
      </c>
      <c r="AM2522" s="215">
        <v>0</v>
      </c>
      <c r="AN2522" s="229">
        <f t="shared" si="441"/>
        <v>0</v>
      </c>
      <c r="AO2522" s="230">
        <f t="shared" si="442"/>
        <v>0</v>
      </c>
      <c r="AP2522" s="38" t="s">
        <v>2</v>
      </c>
      <c r="AQ2522" s="38" t="str">
        <f t="shared" si="443"/>
        <v>상품</v>
      </c>
      <c r="AR2522" s="40">
        <f t="shared" si="444"/>
        <v>0</v>
      </c>
      <c r="AS2522" s="41">
        <f t="shared" si="445"/>
        <v>0</v>
      </c>
      <c r="AT2522" s="42">
        <f t="shared" si="446"/>
        <v>0</v>
      </c>
      <c r="AU2522" s="43">
        <f t="shared" si="447"/>
        <v>0</v>
      </c>
      <c r="AV2522" s="95" t="str">
        <f t="shared" si="450"/>
        <v/>
      </c>
      <c r="AW2522" s="61" t="str">
        <f t="shared" si="450"/>
        <v/>
      </c>
      <c r="AX2522" s="61" t="str">
        <f t="shared" si="450"/>
        <v/>
      </c>
      <c r="AY2522" s="61" t="str">
        <f t="shared" si="450"/>
        <v/>
      </c>
      <c r="AZ2522" s="44" t="str">
        <f t="shared" si="450"/>
        <v/>
      </c>
      <c r="BA2522" s="45"/>
      <c r="BB2522" s="97">
        <v>0</v>
      </c>
      <c r="BC2522" s="98">
        <v>0</v>
      </c>
      <c r="BD2522" s="98">
        <v>0</v>
      </c>
      <c r="BE2522" s="98">
        <v>0</v>
      </c>
      <c r="BF2522" s="98">
        <v>0</v>
      </c>
      <c r="BG2522" s="99">
        <f t="shared" si="451"/>
        <v>0</v>
      </c>
      <c r="BH2522" s="52">
        <f t="shared" si="448"/>
        <v>0</v>
      </c>
      <c r="BI2522" s="53">
        <f>IFERROR(IF(ROUND(V2522/((D2522+AK2522)/2),1)&lt;0,0,ROUND(V2522/((D2522+AK2522)/2),1)),0)</f>
        <v>0</v>
      </c>
      <c r="BJ2522" s="55" t="str">
        <f>IF(AK2522=0,"정상",IF(AP2522="악성","악성",IF(AND(BL2522&gt;3,BI2522&lt;0.5),"악성",IF(AND(AP2522="정상",BL2522&lt;=3),"정상",IF(BI2522&gt;1,"정상","부진")))))</f>
        <v>정상</v>
      </c>
      <c r="BK2522" s="54">
        <v>45992</v>
      </c>
      <c r="BL2522" s="52">
        <f t="shared" si="449"/>
        <v>10</v>
      </c>
    </row>
    <row r="2523" spans="1:64" ht="17.100000000000001" customHeight="1">
      <c r="A2523" s="58" t="s">
        <v>5</v>
      </c>
      <c r="B2523" s="57" t="s">
        <v>526</v>
      </c>
      <c r="C2523" s="56" t="s">
        <v>1433</v>
      </c>
      <c r="D2523" s="213">
        <v>128</v>
      </c>
      <c r="E2523" s="214">
        <v>2324.8045999999999</v>
      </c>
      <c r="F2523" s="215">
        <v>297575</v>
      </c>
      <c r="G2523" s="213">
        <v>0</v>
      </c>
      <c r="H2523" s="216">
        <v>0</v>
      </c>
      <c r="I2523" s="215">
        <v>0</v>
      </c>
      <c r="J2523" s="213">
        <v>0</v>
      </c>
      <c r="K2523" s="216">
        <v>0</v>
      </c>
      <c r="L2523" s="215">
        <v>0</v>
      </c>
      <c r="M2523" s="213">
        <v>0</v>
      </c>
      <c r="N2523" s="216">
        <v>0</v>
      </c>
      <c r="O2523" s="215">
        <v>0</v>
      </c>
      <c r="P2523" s="213">
        <v>0</v>
      </c>
      <c r="Q2523" s="216">
        <v>0</v>
      </c>
      <c r="R2523" s="215">
        <v>0</v>
      </c>
      <c r="S2523" s="213">
        <v>0</v>
      </c>
      <c r="T2523" s="214">
        <v>0</v>
      </c>
      <c r="U2523" s="217">
        <v>0</v>
      </c>
      <c r="V2523" s="213">
        <v>67</v>
      </c>
      <c r="W2523" s="216">
        <v>2324.8507460000001</v>
      </c>
      <c r="X2523" s="215">
        <v>155765</v>
      </c>
      <c r="Y2523" s="213">
        <v>0</v>
      </c>
      <c r="Z2523" s="216">
        <v>0</v>
      </c>
      <c r="AA2523" s="215">
        <v>0</v>
      </c>
      <c r="AB2523" s="213">
        <v>0</v>
      </c>
      <c r="AC2523" s="216">
        <v>0</v>
      </c>
      <c r="AD2523" s="215">
        <v>0</v>
      </c>
      <c r="AE2523" s="213">
        <v>0</v>
      </c>
      <c r="AF2523" s="216">
        <v>0</v>
      </c>
      <c r="AG2523" s="215">
        <v>0</v>
      </c>
      <c r="AH2523" s="213">
        <v>67</v>
      </c>
      <c r="AI2523" s="214">
        <v>2324.8507460000001</v>
      </c>
      <c r="AJ2523" s="215">
        <v>155765</v>
      </c>
      <c r="AK2523" s="218">
        <v>61</v>
      </c>
      <c r="AL2523" s="214">
        <v>2324.7656000000002</v>
      </c>
      <c r="AM2523" s="215">
        <v>141810</v>
      </c>
      <c r="AN2523" s="229">
        <f t="shared" si="441"/>
        <v>5.1746022474987395E-5</v>
      </c>
      <c r="AO2523" s="230">
        <f t="shared" si="442"/>
        <v>0.4765625</v>
      </c>
      <c r="AP2523" s="38" t="s">
        <v>4</v>
      </c>
      <c r="AQ2523" s="38" t="str">
        <f t="shared" si="443"/>
        <v>상품</v>
      </c>
      <c r="AR2523" s="40">
        <f t="shared" si="444"/>
        <v>0</v>
      </c>
      <c r="AS2523" s="41">
        <f t="shared" si="445"/>
        <v>141810</v>
      </c>
      <c r="AT2523" s="42">
        <f t="shared" si="446"/>
        <v>0</v>
      </c>
      <c r="AU2523" s="43">
        <f t="shared" si="447"/>
        <v>141810</v>
      </c>
      <c r="AV2523" s="95">
        <f t="shared" ref="AV2523:AZ2573" si="452">IF(+BB2523*$AL2523=0,"",+BB2523*$AL2523)</f>
        <v>141810.7016</v>
      </c>
      <c r="AW2523" s="61" t="str">
        <f t="shared" si="452"/>
        <v/>
      </c>
      <c r="AX2523" s="61" t="str">
        <f t="shared" si="452"/>
        <v/>
      </c>
      <c r="AY2523" s="61" t="str">
        <f t="shared" si="452"/>
        <v/>
      </c>
      <c r="AZ2523" s="44" t="str">
        <f t="shared" si="452"/>
        <v/>
      </c>
      <c r="BA2523" s="45"/>
      <c r="BB2523" s="97">
        <v>61</v>
      </c>
      <c r="BC2523" s="98">
        <v>0</v>
      </c>
      <c r="BD2523" s="98">
        <v>0</v>
      </c>
      <c r="BE2523" s="98">
        <v>0</v>
      </c>
      <c r="BF2523" s="98">
        <v>0</v>
      </c>
      <c r="BG2523" s="99">
        <f t="shared" si="451"/>
        <v>61</v>
      </c>
      <c r="BH2523" s="52">
        <f t="shared" si="448"/>
        <v>0</v>
      </c>
      <c r="BI2523" s="53">
        <f>IFERROR(IF(ROUND(V2523/((D2523+AK2523)/2),1)&lt;0,0,ROUND(V2523/((D2523+AK2523)/2),1)),0)</f>
        <v>0.7</v>
      </c>
      <c r="BJ2523" s="55" t="str">
        <f>IF(AK2523=0,"정상",IF(AP2523="악성","악성",IF(AND(BL2523&gt;3,BI2523&lt;0.5),"악성",IF(AND(AP2523="정상",BL2523&lt;=3),"정상",IF(BI2523&gt;1,"정상","부진")))))</f>
        <v>부진</v>
      </c>
      <c r="BK2523" s="54">
        <v>45809</v>
      </c>
      <c r="BL2523" s="52">
        <f t="shared" si="449"/>
        <v>16</v>
      </c>
    </row>
    <row r="2524" spans="1:64" ht="17.100000000000001" customHeight="1">
      <c r="A2524" s="58" t="s">
        <v>5</v>
      </c>
      <c r="B2524" s="57" t="s">
        <v>527</v>
      </c>
      <c r="C2524" s="56" t="s">
        <v>528</v>
      </c>
      <c r="D2524" s="213">
        <v>0</v>
      </c>
      <c r="E2524" s="214">
        <v>0</v>
      </c>
      <c r="F2524" s="215">
        <v>0</v>
      </c>
      <c r="G2524" s="213">
        <v>95</v>
      </c>
      <c r="H2524" s="216">
        <v>7476.3368419999997</v>
      </c>
      <c r="I2524" s="215">
        <v>710252</v>
      </c>
      <c r="J2524" s="213">
        <v>0</v>
      </c>
      <c r="K2524" s="216">
        <v>0</v>
      </c>
      <c r="L2524" s="215">
        <v>0</v>
      </c>
      <c r="M2524" s="213">
        <v>0</v>
      </c>
      <c r="N2524" s="216">
        <v>0</v>
      </c>
      <c r="O2524" s="215">
        <v>0</v>
      </c>
      <c r="P2524" s="213">
        <v>0</v>
      </c>
      <c r="Q2524" s="216">
        <v>0</v>
      </c>
      <c r="R2524" s="215">
        <v>0</v>
      </c>
      <c r="S2524" s="213">
        <v>95</v>
      </c>
      <c r="T2524" s="214">
        <v>7476.3368419999997</v>
      </c>
      <c r="U2524" s="217">
        <v>710252</v>
      </c>
      <c r="V2524" s="213">
        <v>95</v>
      </c>
      <c r="W2524" s="216">
        <v>7476.3368419999997</v>
      </c>
      <c r="X2524" s="215">
        <v>710252</v>
      </c>
      <c r="Y2524" s="213">
        <v>0</v>
      </c>
      <c r="Z2524" s="216">
        <v>0</v>
      </c>
      <c r="AA2524" s="215">
        <v>0</v>
      </c>
      <c r="AB2524" s="213">
        <v>0</v>
      </c>
      <c r="AC2524" s="216">
        <v>0</v>
      </c>
      <c r="AD2524" s="215">
        <v>0</v>
      </c>
      <c r="AE2524" s="213">
        <v>0</v>
      </c>
      <c r="AF2524" s="216">
        <v>0</v>
      </c>
      <c r="AG2524" s="215">
        <v>0</v>
      </c>
      <c r="AH2524" s="213">
        <v>95</v>
      </c>
      <c r="AI2524" s="214">
        <v>7476.3368419999997</v>
      </c>
      <c r="AJ2524" s="215">
        <v>710252</v>
      </c>
      <c r="AK2524" s="218">
        <v>0</v>
      </c>
      <c r="AL2524" s="214">
        <v>0</v>
      </c>
      <c r="AM2524" s="215">
        <v>0</v>
      </c>
      <c r="AN2524" s="229">
        <f t="shared" si="441"/>
        <v>0</v>
      </c>
      <c r="AO2524" s="230">
        <f t="shared" si="442"/>
        <v>0</v>
      </c>
      <c r="AP2524" s="38" t="s">
        <v>2</v>
      </c>
      <c r="AQ2524" s="38" t="str">
        <f t="shared" si="443"/>
        <v>상품</v>
      </c>
      <c r="AR2524" s="40">
        <f t="shared" si="444"/>
        <v>0</v>
      </c>
      <c r="AS2524" s="41">
        <f t="shared" si="445"/>
        <v>0</v>
      </c>
      <c r="AT2524" s="42">
        <f t="shared" si="446"/>
        <v>0</v>
      </c>
      <c r="AU2524" s="43">
        <f t="shared" si="447"/>
        <v>0</v>
      </c>
      <c r="AV2524" s="95" t="str">
        <f t="shared" si="452"/>
        <v/>
      </c>
      <c r="AW2524" s="61" t="str">
        <f t="shared" si="452"/>
        <v/>
      </c>
      <c r="AX2524" s="61" t="str">
        <f t="shared" si="452"/>
        <v/>
      </c>
      <c r="AY2524" s="61" t="str">
        <f t="shared" si="452"/>
        <v/>
      </c>
      <c r="AZ2524" s="44" t="str">
        <f t="shared" si="452"/>
        <v/>
      </c>
      <c r="BA2524" s="45"/>
      <c r="BB2524" s="97">
        <v>0</v>
      </c>
      <c r="BC2524" s="98">
        <v>0</v>
      </c>
      <c r="BD2524" s="98">
        <v>0</v>
      </c>
      <c r="BE2524" s="98">
        <v>0</v>
      </c>
      <c r="BF2524" s="98">
        <v>0</v>
      </c>
      <c r="BG2524" s="99">
        <f t="shared" si="451"/>
        <v>0</v>
      </c>
      <c r="BH2524" s="52">
        <f t="shared" si="448"/>
        <v>0</v>
      </c>
      <c r="BI2524" s="53">
        <f>IFERROR(IF(ROUND(V2524/((D2524+AK2524)/2),1)&lt;0,0,ROUND(V2524/((D2524+AK2524)/2),1)),0)</f>
        <v>0</v>
      </c>
      <c r="BJ2524" s="55" t="str">
        <f>IF(AK2524=0,"정상",IF(AP2524="악성","악성",IF(AND(BL2524&gt;3,BI2524&lt;0.5),"악성",IF(AND(AP2524="정상",BL2524&lt;=3),"정상",IF(BI2524&gt;1,"정상","부진")))))</f>
        <v>정상</v>
      </c>
      <c r="BK2524" s="54">
        <v>46204</v>
      </c>
      <c r="BL2524" s="52">
        <f t="shared" si="449"/>
        <v>3</v>
      </c>
    </row>
    <row r="2525" spans="1:64" ht="17.100000000000001" customHeight="1">
      <c r="A2525" s="58" t="s">
        <v>5</v>
      </c>
      <c r="B2525" s="57" t="s">
        <v>529</v>
      </c>
      <c r="C2525" s="56" t="s">
        <v>530</v>
      </c>
      <c r="D2525" s="213">
        <v>42</v>
      </c>
      <c r="E2525" s="214">
        <v>3556.7719000000002</v>
      </c>
      <c r="F2525" s="215">
        <v>149384</v>
      </c>
      <c r="G2525" s="213">
        <v>96</v>
      </c>
      <c r="H2525" s="216">
        <v>3600</v>
      </c>
      <c r="I2525" s="215">
        <v>345600</v>
      </c>
      <c r="J2525" s="213">
        <v>0</v>
      </c>
      <c r="K2525" s="216">
        <v>0</v>
      </c>
      <c r="L2525" s="215">
        <v>0</v>
      </c>
      <c r="M2525" s="213">
        <v>1</v>
      </c>
      <c r="N2525" s="216">
        <v>3587</v>
      </c>
      <c r="O2525" s="215">
        <v>3587</v>
      </c>
      <c r="P2525" s="213">
        <v>0</v>
      </c>
      <c r="Q2525" s="216">
        <v>0</v>
      </c>
      <c r="R2525" s="215">
        <v>0</v>
      </c>
      <c r="S2525" s="213">
        <v>97</v>
      </c>
      <c r="T2525" s="214">
        <v>3599.8659790000002</v>
      </c>
      <c r="U2525" s="217">
        <v>349187</v>
      </c>
      <c r="V2525" s="213">
        <v>137</v>
      </c>
      <c r="W2525" s="216">
        <v>3586.8394159999998</v>
      </c>
      <c r="X2525" s="215">
        <v>491397</v>
      </c>
      <c r="Y2525" s="213">
        <v>0</v>
      </c>
      <c r="Z2525" s="216">
        <v>0</v>
      </c>
      <c r="AA2525" s="215">
        <v>0</v>
      </c>
      <c r="AB2525" s="213">
        <v>2</v>
      </c>
      <c r="AC2525" s="216">
        <v>3587</v>
      </c>
      <c r="AD2525" s="215">
        <v>7174</v>
      </c>
      <c r="AE2525" s="213">
        <v>0</v>
      </c>
      <c r="AF2525" s="216">
        <v>0</v>
      </c>
      <c r="AG2525" s="215">
        <v>0</v>
      </c>
      <c r="AH2525" s="213">
        <v>139</v>
      </c>
      <c r="AI2525" s="214">
        <v>3586.8417260000001</v>
      </c>
      <c r="AJ2525" s="215">
        <v>498571</v>
      </c>
      <c r="AK2525" s="218">
        <v>0</v>
      </c>
      <c r="AL2525" s="214">
        <v>0</v>
      </c>
      <c r="AM2525" s="215">
        <v>0</v>
      </c>
      <c r="AN2525" s="229">
        <f t="shared" ref="AN2525:AN2588" si="453">AM2525/$AM$5</f>
        <v>0</v>
      </c>
      <c r="AO2525" s="230">
        <f t="shared" ref="AO2525:AO2588" si="454">IF(ISERROR(AK2525/(D2525+S2525)),,(AK2525/(D2525+S2525)))</f>
        <v>0</v>
      </c>
      <c r="AP2525" s="38" t="s">
        <v>2</v>
      </c>
      <c r="AQ2525" s="38" t="str">
        <f t="shared" ref="AQ2525:AQ2588" si="455">A2525</f>
        <v>상품</v>
      </c>
      <c r="AR2525" s="40">
        <f t="shared" ref="AR2525:AR2588" si="456">IF($AP2525="악성",$AM2525,0)</f>
        <v>0</v>
      </c>
      <c r="AS2525" s="41">
        <f t="shared" ref="AS2525:AS2588" si="457">IF($AP2525="부진",$AM2525,0)</f>
        <v>0</v>
      </c>
      <c r="AT2525" s="42">
        <f t="shared" ref="AT2525:AT2588" si="458">IF($AP2525="정상",$AM2525,0)</f>
        <v>0</v>
      </c>
      <c r="AU2525" s="43">
        <f t="shared" ref="AU2525:AU2588" si="459">SUM(AR2525:AT2525)</f>
        <v>0</v>
      </c>
      <c r="AV2525" s="95" t="str">
        <f t="shared" si="452"/>
        <v/>
      </c>
      <c r="AW2525" s="61" t="str">
        <f t="shared" si="452"/>
        <v/>
      </c>
      <c r="AX2525" s="61" t="str">
        <f t="shared" si="452"/>
        <v/>
      </c>
      <c r="AY2525" s="61" t="str">
        <f t="shared" si="452"/>
        <v/>
      </c>
      <c r="AZ2525" s="44" t="str">
        <f t="shared" si="452"/>
        <v/>
      </c>
      <c r="BA2525" s="45"/>
      <c r="BB2525" s="97">
        <v>0</v>
      </c>
      <c r="BC2525" s="98">
        <v>0</v>
      </c>
      <c r="BD2525" s="98">
        <v>0</v>
      </c>
      <c r="BE2525" s="98">
        <v>0</v>
      </c>
      <c r="BF2525" s="98">
        <v>0</v>
      </c>
      <c r="BG2525" s="99">
        <f t="shared" si="451"/>
        <v>0</v>
      </c>
      <c r="BH2525" s="52">
        <f t="shared" ref="BH2525:BH2588" si="460">BG2525-AK2525</f>
        <v>0</v>
      </c>
      <c r="BI2525" s="53">
        <f>IFERROR(IF(ROUND(V2525/((D2525+AK2525)/2),1)&lt;0,0,ROUND(V2525/((D2525+AK2525)/2),1)),0)</f>
        <v>6.5</v>
      </c>
      <c r="BJ2525" s="55" t="str">
        <f>IF(AK2525=0,"정상",IF(AP2525="악성","악성",IF(AND(BL2525&gt;3,BI2525&lt;0.5),"악성",IF(AND(AP2525="정상",BL2525&lt;=3),"정상",IF(BI2525&gt;1,"정상","부진")))))</f>
        <v>정상</v>
      </c>
      <c r="BK2525" s="54">
        <v>45809</v>
      </c>
      <c r="BL2525" s="52">
        <f t="shared" ref="BL2525:BL2588" si="461">DATEDIF(BK2525,$BL$9,"m")+1</f>
        <v>16</v>
      </c>
    </row>
    <row r="2526" spans="1:64" ht="17.100000000000001" customHeight="1">
      <c r="A2526" s="58" t="s">
        <v>5</v>
      </c>
      <c r="B2526" s="57" t="s">
        <v>562</v>
      </c>
      <c r="C2526" s="56" t="s">
        <v>563</v>
      </c>
      <c r="D2526" s="213">
        <v>30</v>
      </c>
      <c r="E2526" s="214">
        <v>7199.8125</v>
      </c>
      <c r="F2526" s="215">
        <v>215994</v>
      </c>
      <c r="G2526" s="213">
        <v>0</v>
      </c>
      <c r="H2526" s="216">
        <v>0</v>
      </c>
      <c r="I2526" s="215">
        <v>0</v>
      </c>
      <c r="J2526" s="213">
        <v>0</v>
      </c>
      <c r="K2526" s="216">
        <v>0</v>
      </c>
      <c r="L2526" s="215">
        <v>0</v>
      </c>
      <c r="M2526" s="213">
        <v>0</v>
      </c>
      <c r="N2526" s="216">
        <v>0</v>
      </c>
      <c r="O2526" s="215">
        <v>0</v>
      </c>
      <c r="P2526" s="213">
        <v>0</v>
      </c>
      <c r="Q2526" s="216">
        <v>0</v>
      </c>
      <c r="R2526" s="215">
        <v>0</v>
      </c>
      <c r="S2526" s="213">
        <v>0</v>
      </c>
      <c r="T2526" s="214">
        <v>0</v>
      </c>
      <c r="U2526" s="217">
        <v>0</v>
      </c>
      <c r="V2526" s="213">
        <v>24</v>
      </c>
      <c r="W2526" s="216">
        <v>7199.9166660000001</v>
      </c>
      <c r="X2526" s="215">
        <v>172798</v>
      </c>
      <c r="Y2526" s="213">
        <v>0</v>
      </c>
      <c r="Z2526" s="216">
        <v>0</v>
      </c>
      <c r="AA2526" s="215">
        <v>0</v>
      </c>
      <c r="AB2526" s="213">
        <v>0</v>
      </c>
      <c r="AC2526" s="216">
        <v>0</v>
      </c>
      <c r="AD2526" s="215">
        <v>0</v>
      </c>
      <c r="AE2526" s="213">
        <v>0</v>
      </c>
      <c r="AF2526" s="216">
        <v>0</v>
      </c>
      <c r="AG2526" s="215">
        <v>0</v>
      </c>
      <c r="AH2526" s="213">
        <v>24</v>
      </c>
      <c r="AI2526" s="214">
        <v>7199.9166660000001</v>
      </c>
      <c r="AJ2526" s="215">
        <v>172798</v>
      </c>
      <c r="AK2526" s="218">
        <v>6</v>
      </c>
      <c r="AL2526" s="214">
        <v>7199.4285</v>
      </c>
      <c r="AM2526" s="215">
        <v>43196</v>
      </c>
      <c r="AN2526" s="229">
        <f t="shared" si="453"/>
        <v>1.5762084386358899E-5</v>
      </c>
      <c r="AO2526" s="230">
        <f t="shared" si="454"/>
        <v>0.2</v>
      </c>
      <c r="AP2526" s="38" t="s">
        <v>4</v>
      </c>
      <c r="AQ2526" s="38" t="str">
        <f t="shared" si="455"/>
        <v>상품</v>
      </c>
      <c r="AR2526" s="40">
        <f t="shared" si="456"/>
        <v>0</v>
      </c>
      <c r="AS2526" s="41">
        <f t="shared" si="457"/>
        <v>43196</v>
      </c>
      <c r="AT2526" s="42">
        <f t="shared" si="458"/>
        <v>0</v>
      </c>
      <c r="AU2526" s="43">
        <f t="shared" si="459"/>
        <v>43196</v>
      </c>
      <c r="AV2526" s="95">
        <f t="shared" si="452"/>
        <v>43196.570999999996</v>
      </c>
      <c r="AW2526" s="61" t="str">
        <f t="shared" si="452"/>
        <v/>
      </c>
      <c r="AX2526" s="61" t="str">
        <f t="shared" si="452"/>
        <v/>
      </c>
      <c r="AY2526" s="61" t="str">
        <f t="shared" si="452"/>
        <v/>
      </c>
      <c r="AZ2526" s="44" t="str">
        <f t="shared" si="452"/>
        <v/>
      </c>
      <c r="BA2526" s="45"/>
      <c r="BB2526" s="97">
        <v>6</v>
      </c>
      <c r="BC2526" s="98">
        <v>0</v>
      </c>
      <c r="BD2526" s="98">
        <v>0</v>
      </c>
      <c r="BE2526" s="98">
        <v>0</v>
      </c>
      <c r="BF2526" s="98">
        <v>0</v>
      </c>
      <c r="BG2526" s="99">
        <f t="shared" si="451"/>
        <v>6</v>
      </c>
      <c r="BH2526" s="52">
        <f t="shared" si="460"/>
        <v>0</v>
      </c>
      <c r="BI2526" s="53">
        <f>IFERROR(IF(ROUND(V2526/((D2526+AK2526)/2),1)&lt;0,0,ROUND(V2526/((D2526+AK2526)/2),1)),0)</f>
        <v>1.3</v>
      </c>
      <c r="BJ2526" s="55" t="str">
        <f>IF(AK2526=0,"정상",IF(AP2526="악성","악성",IF(AND(BL2526&gt;3,BI2526&lt;0.5),"악성",IF(AND(AP2526="정상",BL2526&lt;=3),"정상",IF(BI2526&gt;1,"정상","부진")))))</f>
        <v>정상</v>
      </c>
      <c r="BK2526" s="54">
        <v>45809</v>
      </c>
      <c r="BL2526" s="52">
        <f t="shared" si="461"/>
        <v>16</v>
      </c>
    </row>
    <row r="2527" spans="1:64" ht="17.100000000000001" customHeight="1">
      <c r="A2527" s="58" t="s">
        <v>5</v>
      </c>
      <c r="B2527" s="57" t="s">
        <v>564</v>
      </c>
      <c r="C2527" s="56" t="s">
        <v>565</v>
      </c>
      <c r="D2527" s="213">
        <v>0</v>
      </c>
      <c r="E2527" s="214">
        <v>0</v>
      </c>
      <c r="F2527" s="215">
        <v>0</v>
      </c>
      <c r="G2527" s="213">
        <v>48</v>
      </c>
      <c r="H2527" s="216">
        <v>15000</v>
      </c>
      <c r="I2527" s="215">
        <v>720000</v>
      </c>
      <c r="J2527" s="213">
        <v>0</v>
      </c>
      <c r="K2527" s="216">
        <v>0</v>
      </c>
      <c r="L2527" s="215">
        <v>0</v>
      </c>
      <c r="M2527" s="213">
        <v>0</v>
      </c>
      <c r="N2527" s="216">
        <v>0</v>
      </c>
      <c r="O2527" s="215">
        <v>0</v>
      </c>
      <c r="P2527" s="213">
        <v>0</v>
      </c>
      <c r="Q2527" s="216">
        <v>0</v>
      </c>
      <c r="R2527" s="215">
        <v>0</v>
      </c>
      <c r="S2527" s="213">
        <v>48</v>
      </c>
      <c r="T2527" s="214">
        <v>15000</v>
      </c>
      <c r="U2527" s="217">
        <v>720000</v>
      </c>
      <c r="V2527" s="213">
        <v>48</v>
      </c>
      <c r="W2527" s="216">
        <v>15000</v>
      </c>
      <c r="X2527" s="215">
        <v>720000</v>
      </c>
      <c r="Y2527" s="213">
        <v>0</v>
      </c>
      <c r="Z2527" s="216">
        <v>0</v>
      </c>
      <c r="AA2527" s="215">
        <v>0</v>
      </c>
      <c r="AB2527" s="213">
        <v>0</v>
      </c>
      <c r="AC2527" s="216">
        <v>0</v>
      </c>
      <c r="AD2527" s="215">
        <v>0</v>
      </c>
      <c r="AE2527" s="213">
        <v>0</v>
      </c>
      <c r="AF2527" s="216">
        <v>0</v>
      </c>
      <c r="AG2527" s="215">
        <v>0</v>
      </c>
      <c r="AH2527" s="213">
        <v>48</v>
      </c>
      <c r="AI2527" s="214">
        <v>15000</v>
      </c>
      <c r="AJ2527" s="215">
        <v>720000</v>
      </c>
      <c r="AK2527" s="218">
        <v>0</v>
      </c>
      <c r="AL2527" s="214">
        <v>0</v>
      </c>
      <c r="AM2527" s="215">
        <v>0</v>
      </c>
      <c r="AN2527" s="229">
        <f t="shared" si="453"/>
        <v>0</v>
      </c>
      <c r="AO2527" s="230">
        <f t="shared" si="454"/>
        <v>0</v>
      </c>
      <c r="AP2527" s="38" t="s">
        <v>2</v>
      </c>
      <c r="AQ2527" s="38" t="str">
        <f t="shared" si="455"/>
        <v>상품</v>
      </c>
      <c r="AR2527" s="40">
        <f t="shared" si="456"/>
        <v>0</v>
      </c>
      <c r="AS2527" s="41">
        <f t="shared" si="457"/>
        <v>0</v>
      </c>
      <c r="AT2527" s="42">
        <f t="shared" si="458"/>
        <v>0</v>
      </c>
      <c r="AU2527" s="43">
        <f t="shared" si="459"/>
        <v>0</v>
      </c>
      <c r="AV2527" s="95" t="str">
        <f t="shared" si="452"/>
        <v/>
      </c>
      <c r="AW2527" s="61" t="str">
        <f t="shared" si="452"/>
        <v/>
      </c>
      <c r="AX2527" s="61" t="str">
        <f t="shared" si="452"/>
        <v/>
      </c>
      <c r="AY2527" s="61" t="str">
        <f t="shared" si="452"/>
        <v/>
      </c>
      <c r="AZ2527" s="44" t="str">
        <f t="shared" si="452"/>
        <v/>
      </c>
      <c r="BA2527" s="45"/>
      <c r="BB2527" s="97">
        <v>0</v>
      </c>
      <c r="BC2527" s="98">
        <v>0</v>
      </c>
      <c r="BD2527" s="98">
        <v>0</v>
      </c>
      <c r="BE2527" s="98">
        <v>0</v>
      </c>
      <c r="BF2527" s="98">
        <v>0</v>
      </c>
      <c r="BG2527" s="99">
        <f t="shared" si="451"/>
        <v>0</v>
      </c>
      <c r="BH2527" s="52">
        <f t="shared" si="460"/>
        <v>0</v>
      </c>
      <c r="BI2527" s="53">
        <f>IFERROR(IF(ROUND(V2527/((D2527+AK2527)/2),1)&lt;0,0,ROUND(V2527/((D2527+AK2527)/2),1)),0)</f>
        <v>0</v>
      </c>
      <c r="BJ2527" s="55" t="str">
        <f>IF(AK2527=0,"정상",IF(AP2527="악성","악성",IF(AND(BL2527&gt;3,BI2527&lt;0.5),"악성",IF(AND(AP2527="정상",BL2527&lt;=3),"정상",IF(BI2527&gt;1,"정상","부진")))))</f>
        <v>정상</v>
      </c>
      <c r="BK2527" s="54">
        <v>46204</v>
      </c>
      <c r="BL2527" s="52">
        <f t="shared" si="461"/>
        <v>3</v>
      </c>
    </row>
    <row r="2528" spans="1:64" ht="17.100000000000001" customHeight="1">
      <c r="A2528" s="58" t="s">
        <v>5</v>
      </c>
      <c r="B2528" s="57" t="s">
        <v>607</v>
      </c>
      <c r="C2528" s="56" t="s">
        <v>566</v>
      </c>
      <c r="D2528" s="213">
        <v>27</v>
      </c>
      <c r="E2528" s="214">
        <v>5199.8064000000004</v>
      </c>
      <c r="F2528" s="215">
        <v>140394</v>
      </c>
      <c r="G2528" s="213">
        <v>48</v>
      </c>
      <c r="H2528" s="216">
        <v>5200</v>
      </c>
      <c r="I2528" s="215">
        <v>249600</v>
      </c>
      <c r="J2528" s="213">
        <v>0</v>
      </c>
      <c r="K2528" s="216">
        <v>0</v>
      </c>
      <c r="L2528" s="215">
        <v>0</v>
      </c>
      <c r="M2528" s="213">
        <v>0</v>
      </c>
      <c r="N2528" s="216">
        <v>0</v>
      </c>
      <c r="O2528" s="215">
        <v>0</v>
      </c>
      <c r="P2528" s="213">
        <v>0</v>
      </c>
      <c r="Q2528" s="216">
        <v>0</v>
      </c>
      <c r="R2528" s="215">
        <v>0</v>
      </c>
      <c r="S2528" s="213">
        <v>48</v>
      </c>
      <c r="T2528" s="214">
        <v>5200</v>
      </c>
      <c r="U2528" s="217">
        <v>249600</v>
      </c>
      <c r="V2528" s="213">
        <v>36</v>
      </c>
      <c r="W2528" s="216">
        <v>5200</v>
      </c>
      <c r="X2528" s="215">
        <v>187200</v>
      </c>
      <c r="Y2528" s="213">
        <v>0</v>
      </c>
      <c r="Z2528" s="216">
        <v>0</v>
      </c>
      <c r="AA2528" s="215">
        <v>0</v>
      </c>
      <c r="AB2528" s="213">
        <v>0</v>
      </c>
      <c r="AC2528" s="216">
        <v>0</v>
      </c>
      <c r="AD2528" s="215">
        <v>0</v>
      </c>
      <c r="AE2528" s="213">
        <v>0</v>
      </c>
      <c r="AF2528" s="216">
        <v>0</v>
      </c>
      <c r="AG2528" s="215">
        <v>0</v>
      </c>
      <c r="AH2528" s="213">
        <v>36</v>
      </c>
      <c r="AI2528" s="214">
        <v>5200</v>
      </c>
      <c r="AJ2528" s="215">
        <v>187200</v>
      </c>
      <c r="AK2528" s="218">
        <v>39</v>
      </c>
      <c r="AL2528" s="214">
        <v>5199.8536000000004</v>
      </c>
      <c r="AM2528" s="215">
        <v>202794</v>
      </c>
      <c r="AN2528" s="229">
        <f t="shared" si="453"/>
        <v>7.3998892051284069E-5</v>
      </c>
      <c r="AO2528" s="230">
        <f t="shared" si="454"/>
        <v>0.52</v>
      </c>
      <c r="AP2528" s="38" t="s">
        <v>2</v>
      </c>
      <c r="AQ2528" s="38" t="str">
        <f t="shared" si="455"/>
        <v>상품</v>
      </c>
      <c r="AR2528" s="40">
        <f t="shared" si="456"/>
        <v>0</v>
      </c>
      <c r="AS2528" s="41">
        <f t="shared" si="457"/>
        <v>0</v>
      </c>
      <c r="AT2528" s="42">
        <f t="shared" si="458"/>
        <v>202794</v>
      </c>
      <c r="AU2528" s="43">
        <f t="shared" si="459"/>
        <v>202794</v>
      </c>
      <c r="AV2528" s="95">
        <f t="shared" si="452"/>
        <v>202794.29040000003</v>
      </c>
      <c r="AW2528" s="61" t="str">
        <f t="shared" si="452"/>
        <v/>
      </c>
      <c r="AX2528" s="61" t="str">
        <f t="shared" si="452"/>
        <v/>
      </c>
      <c r="AY2528" s="61" t="str">
        <f t="shared" si="452"/>
        <v/>
      </c>
      <c r="AZ2528" s="44" t="str">
        <f t="shared" si="452"/>
        <v/>
      </c>
      <c r="BA2528" s="45"/>
      <c r="BB2528" s="97">
        <v>39</v>
      </c>
      <c r="BC2528" s="98">
        <v>0</v>
      </c>
      <c r="BD2528" s="98">
        <v>0</v>
      </c>
      <c r="BE2528" s="98">
        <v>0</v>
      </c>
      <c r="BF2528" s="98">
        <v>0</v>
      </c>
      <c r="BG2528" s="99">
        <f t="shared" si="451"/>
        <v>39</v>
      </c>
      <c r="BH2528" s="52">
        <f t="shared" si="460"/>
        <v>0</v>
      </c>
      <c r="BI2528" s="53">
        <f>IFERROR(IF(ROUND(V2528/((D2528+AK2528)/2),1)&lt;0,0,ROUND(V2528/((D2528+AK2528)/2),1)),0)</f>
        <v>1.1000000000000001</v>
      </c>
      <c r="BJ2528" s="55" t="str">
        <f>IF(AK2528=0,"정상",IF(AP2528="악성","악성",IF(AND(BL2528&gt;3,BI2528&lt;0.5),"악성",IF(AND(AP2528="정상",BL2528&lt;=3),"정상",IF(BI2528&gt;1,"정상","부진")))))</f>
        <v>정상</v>
      </c>
      <c r="BK2528" s="54">
        <v>45809</v>
      </c>
      <c r="BL2528" s="52">
        <f t="shared" si="461"/>
        <v>16</v>
      </c>
    </row>
    <row r="2529" spans="1:64" ht="17.100000000000001" customHeight="1">
      <c r="A2529" s="58" t="s">
        <v>5</v>
      </c>
      <c r="B2529" s="57" t="s">
        <v>608</v>
      </c>
      <c r="C2529" s="56" t="s">
        <v>609</v>
      </c>
      <c r="D2529" s="213">
        <v>170</v>
      </c>
      <c r="E2529" s="214">
        <v>2285</v>
      </c>
      <c r="F2529" s="215">
        <v>388450</v>
      </c>
      <c r="G2529" s="213">
        <v>0</v>
      </c>
      <c r="H2529" s="216">
        <v>0</v>
      </c>
      <c r="I2529" s="215">
        <v>0</v>
      </c>
      <c r="J2529" s="213">
        <v>0</v>
      </c>
      <c r="K2529" s="216">
        <v>0</v>
      </c>
      <c r="L2529" s="215">
        <v>0</v>
      </c>
      <c r="M2529" s="213">
        <v>0</v>
      </c>
      <c r="N2529" s="216">
        <v>0</v>
      </c>
      <c r="O2529" s="215">
        <v>0</v>
      </c>
      <c r="P2529" s="213">
        <v>0</v>
      </c>
      <c r="Q2529" s="216">
        <v>0</v>
      </c>
      <c r="R2529" s="215">
        <v>0</v>
      </c>
      <c r="S2529" s="213">
        <v>0</v>
      </c>
      <c r="T2529" s="214">
        <v>0</v>
      </c>
      <c r="U2529" s="217">
        <v>0</v>
      </c>
      <c r="V2529" s="213">
        <v>44</v>
      </c>
      <c r="W2529" s="216">
        <v>2285</v>
      </c>
      <c r="X2529" s="215">
        <v>100540</v>
      </c>
      <c r="Y2529" s="213">
        <v>0</v>
      </c>
      <c r="Z2529" s="216">
        <v>0</v>
      </c>
      <c r="AA2529" s="215">
        <v>0</v>
      </c>
      <c r="AB2529" s="213">
        <v>0</v>
      </c>
      <c r="AC2529" s="216">
        <v>0</v>
      </c>
      <c r="AD2529" s="215">
        <v>0</v>
      </c>
      <c r="AE2529" s="213">
        <v>0</v>
      </c>
      <c r="AF2529" s="216">
        <v>0</v>
      </c>
      <c r="AG2529" s="215">
        <v>0</v>
      </c>
      <c r="AH2529" s="213">
        <v>44</v>
      </c>
      <c r="AI2529" s="214">
        <v>2285</v>
      </c>
      <c r="AJ2529" s="215">
        <v>100540</v>
      </c>
      <c r="AK2529" s="218">
        <v>126</v>
      </c>
      <c r="AL2529" s="214">
        <v>2285</v>
      </c>
      <c r="AM2529" s="215">
        <v>287910</v>
      </c>
      <c r="AN2529" s="229">
        <f t="shared" si="453"/>
        <v>1.0505745244181385E-4</v>
      </c>
      <c r="AO2529" s="230">
        <f t="shared" si="454"/>
        <v>0.74117647058823533</v>
      </c>
      <c r="AP2529" s="38" t="s">
        <v>4</v>
      </c>
      <c r="AQ2529" s="38" t="str">
        <f t="shared" si="455"/>
        <v>상품</v>
      </c>
      <c r="AR2529" s="40">
        <f t="shared" si="456"/>
        <v>0</v>
      </c>
      <c r="AS2529" s="41">
        <f t="shared" si="457"/>
        <v>287910</v>
      </c>
      <c r="AT2529" s="42">
        <f t="shared" si="458"/>
        <v>0</v>
      </c>
      <c r="AU2529" s="43">
        <f t="shared" si="459"/>
        <v>287910</v>
      </c>
      <c r="AV2529" s="95">
        <f t="shared" si="452"/>
        <v>287910</v>
      </c>
      <c r="AW2529" s="61" t="str">
        <f t="shared" si="452"/>
        <v/>
      </c>
      <c r="AX2529" s="61" t="str">
        <f t="shared" si="452"/>
        <v/>
      </c>
      <c r="AY2529" s="61" t="str">
        <f t="shared" si="452"/>
        <v/>
      </c>
      <c r="AZ2529" s="44" t="str">
        <f t="shared" si="452"/>
        <v/>
      </c>
      <c r="BA2529" s="45"/>
      <c r="BB2529" s="97">
        <v>126</v>
      </c>
      <c r="BC2529" s="98">
        <v>0</v>
      </c>
      <c r="BD2529" s="98">
        <v>0</v>
      </c>
      <c r="BE2529" s="98">
        <v>0</v>
      </c>
      <c r="BF2529" s="98">
        <v>0</v>
      </c>
      <c r="BG2529" s="99">
        <f t="shared" si="451"/>
        <v>126</v>
      </c>
      <c r="BH2529" s="52">
        <f t="shared" si="460"/>
        <v>0</v>
      </c>
      <c r="BI2529" s="53">
        <f>IFERROR(IF(ROUND(V2529/((D2529+AK2529)/2),1)&lt;0,0,ROUND(V2529/((D2529+AK2529)/2),1)),0)</f>
        <v>0.3</v>
      </c>
      <c r="BJ2529" s="55" t="str">
        <f>IF(AK2529=0,"정상",IF(AP2529="악성","악성",IF(AND(BL2529&gt;3,BI2529&lt;0.5),"악성",IF(AND(AP2529="정상",BL2529&lt;=3),"정상",IF(BI2529&gt;1,"정상","부진")))))</f>
        <v>악성</v>
      </c>
      <c r="BK2529" s="54">
        <v>45809</v>
      </c>
      <c r="BL2529" s="52">
        <f t="shared" si="461"/>
        <v>16</v>
      </c>
    </row>
    <row r="2530" spans="1:64" ht="17.100000000000001" customHeight="1">
      <c r="A2530" s="58" t="s">
        <v>5</v>
      </c>
      <c r="B2530" s="57" t="s">
        <v>610</v>
      </c>
      <c r="C2530" s="56" t="s">
        <v>611</v>
      </c>
      <c r="D2530" s="213">
        <v>38</v>
      </c>
      <c r="E2530" s="214">
        <v>2314.7547</v>
      </c>
      <c r="F2530" s="215">
        <v>87960</v>
      </c>
      <c r="G2530" s="213">
        <v>480</v>
      </c>
      <c r="H2530" s="216">
        <v>2782.5</v>
      </c>
      <c r="I2530" s="215">
        <v>1335600</v>
      </c>
      <c r="J2530" s="213">
        <v>0</v>
      </c>
      <c r="K2530" s="216">
        <v>0</v>
      </c>
      <c r="L2530" s="215">
        <v>0</v>
      </c>
      <c r="M2530" s="213">
        <v>1</v>
      </c>
      <c r="N2530" s="216">
        <v>2311</v>
      </c>
      <c r="O2530" s="215">
        <v>2311</v>
      </c>
      <c r="P2530" s="213">
        <v>0</v>
      </c>
      <c r="Q2530" s="216">
        <v>0</v>
      </c>
      <c r="R2530" s="215">
        <v>0</v>
      </c>
      <c r="S2530" s="213">
        <v>481</v>
      </c>
      <c r="T2530" s="214">
        <v>2781.5197499999999</v>
      </c>
      <c r="U2530" s="217">
        <v>1337911</v>
      </c>
      <c r="V2530" s="213">
        <v>518</v>
      </c>
      <c r="W2530" s="216">
        <v>2748.185328</v>
      </c>
      <c r="X2530" s="215">
        <v>1423560</v>
      </c>
      <c r="Y2530" s="213">
        <v>0</v>
      </c>
      <c r="Z2530" s="216">
        <v>0</v>
      </c>
      <c r="AA2530" s="215">
        <v>0</v>
      </c>
      <c r="AB2530" s="213">
        <v>1</v>
      </c>
      <c r="AC2530" s="216">
        <v>2311</v>
      </c>
      <c r="AD2530" s="215">
        <v>2311</v>
      </c>
      <c r="AE2530" s="213">
        <v>0</v>
      </c>
      <c r="AF2530" s="216">
        <v>0</v>
      </c>
      <c r="AG2530" s="215">
        <v>0</v>
      </c>
      <c r="AH2530" s="213">
        <v>519</v>
      </c>
      <c r="AI2530" s="214">
        <v>2747.342967</v>
      </c>
      <c r="AJ2530" s="215">
        <v>1425871</v>
      </c>
      <c r="AK2530" s="218">
        <v>0</v>
      </c>
      <c r="AL2530" s="214">
        <v>0</v>
      </c>
      <c r="AM2530" s="215">
        <v>0</v>
      </c>
      <c r="AN2530" s="229">
        <f t="shared" si="453"/>
        <v>0</v>
      </c>
      <c r="AO2530" s="230">
        <f t="shared" si="454"/>
        <v>0</v>
      </c>
      <c r="AP2530" s="38" t="s">
        <v>2</v>
      </c>
      <c r="AQ2530" s="38" t="str">
        <f t="shared" si="455"/>
        <v>상품</v>
      </c>
      <c r="AR2530" s="40">
        <f t="shared" si="456"/>
        <v>0</v>
      </c>
      <c r="AS2530" s="41">
        <f t="shared" si="457"/>
        <v>0</v>
      </c>
      <c r="AT2530" s="42">
        <f t="shared" si="458"/>
        <v>0</v>
      </c>
      <c r="AU2530" s="43">
        <f t="shared" si="459"/>
        <v>0</v>
      </c>
      <c r="AV2530" s="95" t="str">
        <f t="shared" si="452"/>
        <v/>
      </c>
      <c r="AW2530" s="61" t="str">
        <f t="shared" si="452"/>
        <v/>
      </c>
      <c r="AX2530" s="61" t="str">
        <f t="shared" si="452"/>
        <v/>
      </c>
      <c r="AY2530" s="61" t="str">
        <f t="shared" si="452"/>
        <v/>
      </c>
      <c r="AZ2530" s="44" t="str">
        <f t="shared" si="452"/>
        <v/>
      </c>
      <c r="BA2530" s="45"/>
      <c r="BB2530" s="97">
        <v>0</v>
      </c>
      <c r="BC2530" s="98">
        <v>0</v>
      </c>
      <c r="BD2530" s="98">
        <v>0</v>
      </c>
      <c r="BE2530" s="98">
        <v>0</v>
      </c>
      <c r="BF2530" s="98">
        <v>0</v>
      </c>
      <c r="BG2530" s="99">
        <f t="shared" si="451"/>
        <v>0</v>
      </c>
      <c r="BH2530" s="52">
        <f t="shared" si="460"/>
        <v>0</v>
      </c>
      <c r="BI2530" s="53">
        <f>IFERROR(IF(ROUND(V2530/((D2530+AK2530)/2),1)&lt;0,0,ROUND(V2530/((D2530+AK2530)/2),1)),0)</f>
        <v>27.3</v>
      </c>
      <c r="BJ2530" s="55" t="str">
        <f>IF(AK2530=0,"정상",IF(AP2530="악성","악성",IF(AND(BL2530&gt;3,BI2530&lt;0.5),"악성",IF(AND(AP2530="정상",BL2530&lt;=3),"정상",IF(BI2530&gt;1,"정상","부진")))))</f>
        <v>정상</v>
      </c>
      <c r="BK2530" s="54">
        <v>46235</v>
      </c>
      <c r="BL2530" s="52">
        <f t="shared" si="461"/>
        <v>2</v>
      </c>
    </row>
    <row r="2531" spans="1:64" ht="17.100000000000001" customHeight="1">
      <c r="A2531" s="58" t="s">
        <v>5</v>
      </c>
      <c r="B2531" s="57" t="s">
        <v>612</v>
      </c>
      <c r="C2531" s="56" t="s">
        <v>613</v>
      </c>
      <c r="D2531" s="213">
        <v>1</v>
      </c>
      <c r="E2531" s="214">
        <v>2310</v>
      </c>
      <c r="F2531" s="215">
        <v>2310</v>
      </c>
      <c r="G2531" s="213">
        <v>0</v>
      </c>
      <c r="H2531" s="216">
        <v>0</v>
      </c>
      <c r="I2531" s="215">
        <v>0</v>
      </c>
      <c r="J2531" s="213">
        <v>0</v>
      </c>
      <c r="K2531" s="216">
        <v>0</v>
      </c>
      <c r="L2531" s="215">
        <v>0</v>
      </c>
      <c r="M2531" s="213">
        <v>0</v>
      </c>
      <c r="N2531" s="216">
        <v>0</v>
      </c>
      <c r="O2531" s="215">
        <v>0</v>
      </c>
      <c r="P2531" s="213">
        <v>0</v>
      </c>
      <c r="Q2531" s="216">
        <v>0</v>
      </c>
      <c r="R2531" s="215">
        <v>0</v>
      </c>
      <c r="S2531" s="213">
        <v>0</v>
      </c>
      <c r="T2531" s="214">
        <v>0</v>
      </c>
      <c r="U2531" s="217">
        <v>0</v>
      </c>
      <c r="V2531" s="213">
        <v>1</v>
      </c>
      <c r="W2531" s="216">
        <v>2310</v>
      </c>
      <c r="X2531" s="215">
        <v>2310</v>
      </c>
      <c r="Y2531" s="213">
        <v>0</v>
      </c>
      <c r="Z2531" s="216">
        <v>0</v>
      </c>
      <c r="AA2531" s="215">
        <v>0</v>
      </c>
      <c r="AB2531" s="213">
        <v>0</v>
      </c>
      <c r="AC2531" s="216">
        <v>0</v>
      </c>
      <c r="AD2531" s="215">
        <v>0</v>
      </c>
      <c r="AE2531" s="213">
        <v>0</v>
      </c>
      <c r="AF2531" s="216">
        <v>0</v>
      </c>
      <c r="AG2531" s="215">
        <v>0</v>
      </c>
      <c r="AH2531" s="213">
        <v>1</v>
      </c>
      <c r="AI2531" s="214">
        <v>2310</v>
      </c>
      <c r="AJ2531" s="215">
        <v>2310</v>
      </c>
      <c r="AK2531" s="218">
        <v>0</v>
      </c>
      <c r="AL2531" s="214">
        <v>0</v>
      </c>
      <c r="AM2531" s="215">
        <v>0</v>
      </c>
      <c r="AN2531" s="229">
        <f t="shared" si="453"/>
        <v>0</v>
      </c>
      <c r="AO2531" s="230">
        <f t="shared" si="454"/>
        <v>0</v>
      </c>
      <c r="AP2531" s="38" t="s">
        <v>4</v>
      </c>
      <c r="AQ2531" s="38" t="str">
        <f t="shared" si="455"/>
        <v>상품</v>
      </c>
      <c r="AR2531" s="40">
        <f t="shared" si="456"/>
        <v>0</v>
      </c>
      <c r="AS2531" s="41">
        <f t="shared" si="457"/>
        <v>0</v>
      </c>
      <c r="AT2531" s="42">
        <f t="shared" si="458"/>
        <v>0</v>
      </c>
      <c r="AU2531" s="43">
        <f t="shared" si="459"/>
        <v>0</v>
      </c>
      <c r="AV2531" s="95" t="str">
        <f t="shared" si="452"/>
        <v/>
      </c>
      <c r="AW2531" s="61" t="str">
        <f t="shared" si="452"/>
        <v/>
      </c>
      <c r="AX2531" s="61" t="str">
        <f t="shared" si="452"/>
        <v/>
      </c>
      <c r="AY2531" s="61" t="str">
        <f t="shared" si="452"/>
        <v/>
      </c>
      <c r="AZ2531" s="44" t="str">
        <f t="shared" si="452"/>
        <v/>
      </c>
      <c r="BA2531" s="45"/>
      <c r="BB2531" s="97">
        <v>0</v>
      </c>
      <c r="BC2531" s="98">
        <v>0</v>
      </c>
      <c r="BD2531" s="98">
        <v>0</v>
      </c>
      <c r="BE2531" s="98">
        <v>0</v>
      </c>
      <c r="BF2531" s="98">
        <v>0</v>
      </c>
      <c r="BG2531" s="99">
        <f t="shared" si="451"/>
        <v>0</v>
      </c>
      <c r="BH2531" s="52">
        <f t="shared" si="460"/>
        <v>0</v>
      </c>
      <c r="BI2531" s="53">
        <f>IFERROR(IF(ROUND(V2531/((D2531+AK2531)/2),1)&lt;0,0,ROUND(V2531/((D2531+AK2531)/2),1)),0)</f>
        <v>2</v>
      </c>
      <c r="BJ2531" s="55" t="str">
        <f>IF(AK2531=0,"정상",IF(AP2531="악성","악성",IF(AND(BL2531&gt;3,BI2531&lt;0.5),"악성",IF(AND(AP2531="정상",BL2531&lt;=3),"정상",IF(BI2531&gt;1,"정상","부진")))))</f>
        <v>정상</v>
      </c>
      <c r="BK2531" s="54">
        <v>45809</v>
      </c>
      <c r="BL2531" s="52">
        <f t="shared" si="461"/>
        <v>16</v>
      </c>
    </row>
    <row r="2532" spans="1:64" ht="17.100000000000001" customHeight="1">
      <c r="A2532" s="58" t="s">
        <v>5</v>
      </c>
      <c r="B2532" s="57" t="s">
        <v>614</v>
      </c>
      <c r="C2532" s="56" t="s">
        <v>615</v>
      </c>
      <c r="D2532" s="213">
        <v>127</v>
      </c>
      <c r="E2532" s="214">
        <v>2309.2833999999998</v>
      </c>
      <c r="F2532" s="215">
        <v>293279</v>
      </c>
      <c r="G2532" s="213">
        <v>120</v>
      </c>
      <c r="H2532" s="216">
        <v>2940</v>
      </c>
      <c r="I2532" s="215">
        <v>352800</v>
      </c>
      <c r="J2532" s="213">
        <v>0</v>
      </c>
      <c r="K2532" s="216">
        <v>0</v>
      </c>
      <c r="L2532" s="215">
        <v>0</v>
      </c>
      <c r="M2532" s="213">
        <v>0</v>
      </c>
      <c r="N2532" s="216">
        <v>0</v>
      </c>
      <c r="O2532" s="215">
        <v>0</v>
      </c>
      <c r="P2532" s="213">
        <v>0</v>
      </c>
      <c r="Q2532" s="216">
        <v>0</v>
      </c>
      <c r="R2532" s="215">
        <v>0</v>
      </c>
      <c r="S2532" s="213">
        <v>120</v>
      </c>
      <c r="T2532" s="214">
        <v>2940</v>
      </c>
      <c r="U2532" s="217">
        <v>352800</v>
      </c>
      <c r="V2532" s="213">
        <v>155</v>
      </c>
      <c r="W2532" s="216">
        <v>2586.6903219999999</v>
      </c>
      <c r="X2532" s="215">
        <v>400937</v>
      </c>
      <c r="Y2532" s="213">
        <v>0</v>
      </c>
      <c r="Z2532" s="216">
        <v>0</v>
      </c>
      <c r="AA2532" s="215">
        <v>0</v>
      </c>
      <c r="AB2532" s="213">
        <v>0</v>
      </c>
      <c r="AC2532" s="216">
        <v>0</v>
      </c>
      <c r="AD2532" s="215">
        <v>0</v>
      </c>
      <c r="AE2532" s="213">
        <v>0</v>
      </c>
      <c r="AF2532" s="216">
        <v>0</v>
      </c>
      <c r="AG2532" s="215">
        <v>0</v>
      </c>
      <c r="AH2532" s="213">
        <v>155</v>
      </c>
      <c r="AI2532" s="214">
        <v>2586.6903219999999</v>
      </c>
      <c r="AJ2532" s="215">
        <v>400937</v>
      </c>
      <c r="AK2532" s="218">
        <v>92</v>
      </c>
      <c r="AL2532" s="214">
        <v>2664.5868999999998</v>
      </c>
      <c r="AM2532" s="215">
        <v>245142</v>
      </c>
      <c r="AN2532" s="229">
        <f t="shared" si="453"/>
        <v>8.9451543907787605E-5</v>
      </c>
      <c r="AO2532" s="230">
        <f t="shared" si="454"/>
        <v>0.37246963562753038</v>
      </c>
      <c r="AP2532" s="38" t="s">
        <v>2</v>
      </c>
      <c r="AQ2532" s="38" t="str">
        <f t="shared" si="455"/>
        <v>상품</v>
      </c>
      <c r="AR2532" s="40">
        <f t="shared" si="456"/>
        <v>0</v>
      </c>
      <c r="AS2532" s="41">
        <f t="shared" si="457"/>
        <v>0</v>
      </c>
      <c r="AT2532" s="42">
        <f t="shared" si="458"/>
        <v>245142</v>
      </c>
      <c r="AU2532" s="43">
        <f t="shared" si="459"/>
        <v>245142</v>
      </c>
      <c r="AV2532" s="95">
        <f t="shared" si="452"/>
        <v>245141.99479999999</v>
      </c>
      <c r="AW2532" s="61" t="str">
        <f t="shared" si="452"/>
        <v/>
      </c>
      <c r="AX2532" s="61" t="str">
        <f t="shared" si="452"/>
        <v/>
      </c>
      <c r="AY2532" s="61" t="str">
        <f t="shared" si="452"/>
        <v/>
      </c>
      <c r="AZ2532" s="44" t="str">
        <f t="shared" si="452"/>
        <v/>
      </c>
      <c r="BA2532" s="45"/>
      <c r="BB2532" s="97">
        <v>92</v>
      </c>
      <c r="BC2532" s="98">
        <v>0</v>
      </c>
      <c r="BD2532" s="98">
        <v>0</v>
      </c>
      <c r="BE2532" s="98">
        <v>0</v>
      </c>
      <c r="BF2532" s="98">
        <v>0</v>
      </c>
      <c r="BG2532" s="99">
        <f t="shared" si="451"/>
        <v>92</v>
      </c>
      <c r="BH2532" s="52">
        <f t="shared" si="460"/>
        <v>0</v>
      </c>
      <c r="BI2532" s="53">
        <f>IFERROR(IF(ROUND(V2532/((D2532+AK2532)/2),1)&lt;0,0,ROUND(V2532/((D2532+AK2532)/2),1)),0)</f>
        <v>1.4</v>
      </c>
      <c r="BJ2532" s="55" t="str">
        <f>IF(AK2532=0,"정상",IF(AP2532="악성","악성",IF(AND(BL2532&gt;3,BI2532&lt;0.5),"악성",IF(AND(AP2532="정상",BL2532&lt;=3),"정상",IF(BI2532&gt;1,"정상","부진")))))</f>
        <v>정상</v>
      </c>
      <c r="BK2532" s="54">
        <v>46235</v>
      </c>
      <c r="BL2532" s="52">
        <f t="shared" si="461"/>
        <v>2</v>
      </c>
    </row>
    <row r="2533" spans="1:64" ht="17.100000000000001" customHeight="1">
      <c r="A2533" s="58" t="s">
        <v>5</v>
      </c>
      <c r="B2533" s="57" t="s">
        <v>4874</v>
      </c>
      <c r="C2533" s="56" t="s">
        <v>4875</v>
      </c>
      <c r="D2533" s="213">
        <v>0</v>
      </c>
      <c r="E2533" s="214">
        <v>0</v>
      </c>
      <c r="F2533" s="215">
        <v>0</v>
      </c>
      <c r="G2533" s="213">
        <v>36</v>
      </c>
      <c r="H2533" s="216">
        <v>8000</v>
      </c>
      <c r="I2533" s="215">
        <v>288000</v>
      </c>
      <c r="J2533" s="213">
        <v>0</v>
      </c>
      <c r="K2533" s="216">
        <v>0</v>
      </c>
      <c r="L2533" s="215">
        <v>0</v>
      </c>
      <c r="M2533" s="213">
        <v>0</v>
      </c>
      <c r="N2533" s="216">
        <v>0</v>
      </c>
      <c r="O2533" s="215">
        <v>0</v>
      </c>
      <c r="P2533" s="213">
        <v>0</v>
      </c>
      <c r="Q2533" s="216">
        <v>0</v>
      </c>
      <c r="R2533" s="215">
        <v>0</v>
      </c>
      <c r="S2533" s="213">
        <v>36</v>
      </c>
      <c r="T2533" s="214">
        <v>8000</v>
      </c>
      <c r="U2533" s="217">
        <v>288000</v>
      </c>
      <c r="V2533" s="213">
        <v>36</v>
      </c>
      <c r="W2533" s="216">
        <v>8000</v>
      </c>
      <c r="X2533" s="215">
        <v>288000</v>
      </c>
      <c r="Y2533" s="213">
        <v>0</v>
      </c>
      <c r="Z2533" s="216">
        <v>0</v>
      </c>
      <c r="AA2533" s="215">
        <v>0</v>
      </c>
      <c r="AB2533" s="213">
        <v>0</v>
      </c>
      <c r="AC2533" s="216">
        <v>0</v>
      </c>
      <c r="AD2533" s="215">
        <v>0</v>
      </c>
      <c r="AE2533" s="213">
        <v>0</v>
      </c>
      <c r="AF2533" s="216">
        <v>0</v>
      </c>
      <c r="AG2533" s="215">
        <v>0</v>
      </c>
      <c r="AH2533" s="213">
        <v>36</v>
      </c>
      <c r="AI2533" s="214">
        <v>8000</v>
      </c>
      <c r="AJ2533" s="215">
        <v>288000</v>
      </c>
      <c r="AK2533" s="218">
        <v>0</v>
      </c>
      <c r="AL2533" s="214">
        <v>0</v>
      </c>
      <c r="AM2533" s="215">
        <v>0</v>
      </c>
      <c r="AN2533" s="229">
        <f t="shared" si="453"/>
        <v>0</v>
      </c>
      <c r="AO2533" s="230">
        <f t="shared" si="454"/>
        <v>0</v>
      </c>
      <c r="AP2533" s="38" t="s">
        <v>2</v>
      </c>
      <c r="AQ2533" s="38" t="str">
        <f t="shared" si="455"/>
        <v>상품</v>
      </c>
      <c r="AR2533" s="40">
        <f t="shared" si="456"/>
        <v>0</v>
      </c>
      <c r="AS2533" s="41">
        <f t="shared" si="457"/>
        <v>0</v>
      </c>
      <c r="AT2533" s="42">
        <f t="shared" si="458"/>
        <v>0</v>
      </c>
      <c r="AU2533" s="43">
        <f t="shared" si="459"/>
        <v>0</v>
      </c>
      <c r="AV2533" s="95" t="str">
        <f t="shared" si="452"/>
        <v/>
      </c>
      <c r="AW2533" s="61" t="str">
        <f t="shared" si="452"/>
        <v/>
      </c>
      <c r="AX2533" s="61" t="str">
        <f t="shared" si="452"/>
        <v/>
      </c>
      <c r="AY2533" s="61" t="str">
        <f t="shared" si="452"/>
        <v/>
      </c>
      <c r="AZ2533" s="44" t="str">
        <f t="shared" si="452"/>
        <v/>
      </c>
      <c r="BA2533" s="45"/>
      <c r="BB2533" s="97">
        <v>0</v>
      </c>
      <c r="BC2533" s="98">
        <v>0</v>
      </c>
      <c r="BD2533" s="98">
        <v>0</v>
      </c>
      <c r="BE2533" s="98">
        <v>0</v>
      </c>
      <c r="BF2533" s="98">
        <v>0</v>
      </c>
      <c r="BG2533" s="99">
        <f t="shared" si="451"/>
        <v>0</v>
      </c>
      <c r="BH2533" s="52">
        <f t="shared" si="460"/>
        <v>0</v>
      </c>
      <c r="BI2533" s="53">
        <f>IFERROR(IF(ROUND(V2533/((D2533+AK2533)/2),1)&lt;0,0,ROUND(V2533/((D2533+AK2533)/2),1)),0)</f>
        <v>0</v>
      </c>
      <c r="BJ2533" s="55" t="str">
        <f>IF(AK2533=0,"정상",IF(AP2533="악성","악성",IF(AND(BL2533&gt;3,BI2533&lt;0.5),"악성",IF(AND(AP2533="정상",BL2533&lt;=3),"정상",IF(BI2533&gt;1,"정상","부진")))))</f>
        <v>정상</v>
      </c>
      <c r="BK2533" s="54">
        <v>46235</v>
      </c>
      <c r="BL2533" s="52">
        <f t="shared" si="461"/>
        <v>2</v>
      </c>
    </row>
    <row r="2534" spans="1:64" ht="17.100000000000001" customHeight="1">
      <c r="A2534" s="58" t="s">
        <v>5</v>
      </c>
      <c r="B2534" s="57" t="s">
        <v>6196</v>
      </c>
      <c r="C2534" s="56" t="s">
        <v>6197</v>
      </c>
      <c r="D2534" s="213">
        <v>0</v>
      </c>
      <c r="E2534" s="214">
        <v>0</v>
      </c>
      <c r="F2534" s="215">
        <v>0</v>
      </c>
      <c r="G2534" s="213">
        <v>12</v>
      </c>
      <c r="H2534" s="216">
        <v>12800</v>
      </c>
      <c r="I2534" s="215">
        <v>153600</v>
      </c>
      <c r="J2534" s="213">
        <v>0</v>
      </c>
      <c r="K2534" s="216">
        <v>0</v>
      </c>
      <c r="L2534" s="215">
        <v>0</v>
      </c>
      <c r="M2534" s="213">
        <v>0</v>
      </c>
      <c r="N2534" s="216">
        <v>0</v>
      </c>
      <c r="O2534" s="215">
        <v>0</v>
      </c>
      <c r="P2534" s="213">
        <v>0</v>
      </c>
      <c r="Q2534" s="216">
        <v>0</v>
      </c>
      <c r="R2534" s="215">
        <v>0</v>
      </c>
      <c r="S2534" s="213">
        <v>12</v>
      </c>
      <c r="T2534" s="214">
        <v>12800</v>
      </c>
      <c r="U2534" s="217">
        <v>153600</v>
      </c>
      <c r="V2534" s="213">
        <v>12</v>
      </c>
      <c r="W2534" s="216">
        <v>12800</v>
      </c>
      <c r="X2534" s="215">
        <v>153600</v>
      </c>
      <c r="Y2534" s="213">
        <v>0</v>
      </c>
      <c r="Z2534" s="216">
        <v>0</v>
      </c>
      <c r="AA2534" s="215">
        <v>0</v>
      </c>
      <c r="AB2534" s="213">
        <v>0</v>
      </c>
      <c r="AC2534" s="216">
        <v>0</v>
      </c>
      <c r="AD2534" s="215">
        <v>0</v>
      </c>
      <c r="AE2534" s="213">
        <v>0</v>
      </c>
      <c r="AF2534" s="216">
        <v>0</v>
      </c>
      <c r="AG2534" s="215">
        <v>0</v>
      </c>
      <c r="AH2534" s="213">
        <v>12</v>
      </c>
      <c r="AI2534" s="214">
        <v>12800</v>
      </c>
      <c r="AJ2534" s="215">
        <v>153600</v>
      </c>
      <c r="AK2534" s="218">
        <v>0</v>
      </c>
      <c r="AL2534" s="214">
        <v>0</v>
      </c>
      <c r="AM2534" s="215">
        <v>0</v>
      </c>
      <c r="AN2534" s="229">
        <f t="shared" si="453"/>
        <v>0</v>
      </c>
      <c r="AO2534" s="230">
        <f t="shared" si="454"/>
        <v>0</v>
      </c>
      <c r="AP2534" s="38" t="s">
        <v>2</v>
      </c>
      <c r="AQ2534" s="38" t="str">
        <f t="shared" si="455"/>
        <v>상품</v>
      </c>
      <c r="AR2534" s="40">
        <f t="shared" si="456"/>
        <v>0</v>
      </c>
      <c r="AS2534" s="41">
        <f t="shared" si="457"/>
        <v>0</v>
      </c>
      <c r="AT2534" s="42">
        <f t="shared" si="458"/>
        <v>0</v>
      </c>
      <c r="AU2534" s="43">
        <f t="shared" si="459"/>
        <v>0</v>
      </c>
      <c r="AV2534" s="95" t="str">
        <f t="shared" si="452"/>
        <v/>
      </c>
      <c r="AW2534" s="61" t="str">
        <f t="shared" si="452"/>
        <v/>
      </c>
      <c r="AX2534" s="61" t="str">
        <f t="shared" si="452"/>
        <v/>
      </c>
      <c r="AY2534" s="61" t="str">
        <f t="shared" si="452"/>
        <v/>
      </c>
      <c r="AZ2534" s="44" t="str">
        <f t="shared" si="452"/>
        <v/>
      </c>
      <c r="BA2534" s="45"/>
      <c r="BB2534" s="97">
        <v>0</v>
      </c>
      <c r="BC2534" s="98">
        <v>0</v>
      </c>
      <c r="BD2534" s="98">
        <v>0</v>
      </c>
      <c r="BE2534" s="98">
        <v>0</v>
      </c>
      <c r="BF2534" s="98">
        <v>0</v>
      </c>
      <c r="BG2534" s="99">
        <f t="shared" si="451"/>
        <v>0</v>
      </c>
      <c r="BH2534" s="52">
        <f t="shared" si="460"/>
        <v>0</v>
      </c>
      <c r="BI2534" s="53">
        <f>IFERROR(IF(ROUND(V2534/((D2534+AK2534)/2),1)&lt;0,0,ROUND(V2534/((D2534+AK2534)/2),1)),0)</f>
        <v>0</v>
      </c>
      <c r="BJ2534" s="55" t="str">
        <f>IF(AK2534=0,"정상",IF(AP2534="악성","악성",IF(AND(BL2534&gt;3,BI2534&lt;0.5),"악성",IF(AND(AP2534="정상",BL2534&lt;=3),"정상",IF(BI2534&gt;1,"정상","부진")))))</f>
        <v>정상</v>
      </c>
      <c r="BK2534" s="54">
        <v>46235</v>
      </c>
      <c r="BL2534" s="52">
        <f t="shared" si="461"/>
        <v>2</v>
      </c>
    </row>
    <row r="2535" spans="1:64" ht="17.100000000000001" customHeight="1">
      <c r="A2535" s="58" t="s">
        <v>5</v>
      </c>
      <c r="B2535" s="57" t="s">
        <v>635</v>
      </c>
      <c r="C2535" s="56" t="s">
        <v>636</v>
      </c>
      <c r="D2535" s="213">
        <v>14</v>
      </c>
      <c r="E2535" s="214">
        <v>8561.2857000000004</v>
      </c>
      <c r="F2535" s="215">
        <v>119858</v>
      </c>
      <c r="G2535" s="213">
        <v>60</v>
      </c>
      <c r="H2535" s="216">
        <v>8740</v>
      </c>
      <c r="I2535" s="215">
        <v>524400</v>
      </c>
      <c r="J2535" s="213">
        <v>0</v>
      </c>
      <c r="K2535" s="216">
        <v>0</v>
      </c>
      <c r="L2535" s="215">
        <v>0</v>
      </c>
      <c r="M2535" s="213">
        <v>0</v>
      </c>
      <c r="N2535" s="216">
        <v>0</v>
      </c>
      <c r="O2535" s="215">
        <v>0</v>
      </c>
      <c r="P2535" s="213">
        <v>0</v>
      </c>
      <c r="Q2535" s="216">
        <v>0</v>
      </c>
      <c r="R2535" s="215">
        <v>0</v>
      </c>
      <c r="S2535" s="213">
        <v>60</v>
      </c>
      <c r="T2535" s="214">
        <v>8740</v>
      </c>
      <c r="U2535" s="217">
        <v>524400</v>
      </c>
      <c r="V2535" s="213">
        <v>73</v>
      </c>
      <c r="W2535" s="216">
        <v>8706.1917799999992</v>
      </c>
      <c r="X2535" s="215">
        <v>635552</v>
      </c>
      <c r="Y2535" s="213">
        <v>0</v>
      </c>
      <c r="Z2535" s="216">
        <v>0</v>
      </c>
      <c r="AA2535" s="215">
        <v>0</v>
      </c>
      <c r="AB2535" s="213">
        <v>0</v>
      </c>
      <c r="AC2535" s="216">
        <v>0</v>
      </c>
      <c r="AD2535" s="215">
        <v>0</v>
      </c>
      <c r="AE2535" s="213">
        <v>0</v>
      </c>
      <c r="AF2535" s="216">
        <v>0</v>
      </c>
      <c r="AG2535" s="215">
        <v>0</v>
      </c>
      <c r="AH2535" s="213">
        <v>73</v>
      </c>
      <c r="AI2535" s="214">
        <v>8706.1917799999992</v>
      </c>
      <c r="AJ2535" s="215">
        <v>635552</v>
      </c>
      <c r="AK2535" s="218">
        <v>1</v>
      </c>
      <c r="AL2535" s="214">
        <v>8706</v>
      </c>
      <c r="AM2535" s="215">
        <v>8706</v>
      </c>
      <c r="AN2535" s="229">
        <f t="shared" si="453"/>
        <v>3.1767919869349149E-6</v>
      </c>
      <c r="AO2535" s="230">
        <f t="shared" si="454"/>
        <v>1.3513513513513514E-2</v>
      </c>
      <c r="AP2535" s="38" t="s">
        <v>2</v>
      </c>
      <c r="AQ2535" s="38" t="str">
        <f t="shared" si="455"/>
        <v>상품</v>
      </c>
      <c r="AR2535" s="40">
        <f t="shared" si="456"/>
        <v>0</v>
      </c>
      <c r="AS2535" s="41">
        <f t="shared" si="457"/>
        <v>0</v>
      </c>
      <c r="AT2535" s="42">
        <f t="shared" si="458"/>
        <v>8706</v>
      </c>
      <c r="AU2535" s="43">
        <f t="shared" si="459"/>
        <v>8706</v>
      </c>
      <c r="AV2535" s="95">
        <f t="shared" si="452"/>
        <v>8706</v>
      </c>
      <c r="AW2535" s="61" t="str">
        <f t="shared" si="452"/>
        <v/>
      </c>
      <c r="AX2535" s="61" t="str">
        <f t="shared" si="452"/>
        <v/>
      </c>
      <c r="AY2535" s="61" t="str">
        <f t="shared" si="452"/>
        <v/>
      </c>
      <c r="AZ2535" s="44" t="str">
        <f t="shared" si="452"/>
        <v/>
      </c>
      <c r="BA2535" s="45"/>
      <c r="BB2535" s="97">
        <v>1</v>
      </c>
      <c r="BC2535" s="98">
        <v>0</v>
      </c>
      <c r="BD2535" s="98">
        <v>0</v>
      </c>
      <c r="BE2535" s="98">
        <v>0</v>
      </c>
      <c r="BF2535" s="98">
        <v>0</v>
      </c>
      <c r="BG2535" s="99">
        <f t="shared" si="451"/>
        <v>1</v>
      </c>
      <c r="BH2535" s="52">
        <f t="shared" si="460"/>
        <v>0</v>
      </c>
      <c r="BI2535" s="53">
        <f>IFERROR(IF(ROUND(V2535/((D2535+AK2535)/2),1)&lt;0,0,ROUND(V2535/((D2535+AK2535)/2),1)),0)</f>
        <v>9.6999999999999993</v>
      </c>
      <c r="BJ2535" s="55" t="str">
        <f>IF(AK2535=0,"정상",IF(AP2535="악성","악성",IF(AND(BL2535&gt;3,BI2535&lt;0.5),"악성",IF(AND(AP2535="정상",BL2535&lt;=3),"정상",IF(BI2535&gt;1,"정상","부진")))))</f>
        <v>정상</v>
      </c>
      <c r="BK2535" s="54">
        <v>45809</v>
      </c>
      <c r="BL2535" s="52">
        <f t="shared" si="461"/>
        <v>16</v>
      </c>
    </row>
    <row r="2536" spans="1:64" ht="17.100000000000001" customHeight="1">
      <c r="A2536" s="58" t="s">
        <v>5</v>
      </c>
      <c r="B2536" s="57" t="s">
        <v>913</v>
      </c>
      <c r="C2536" s="56" t="s">
        <v>914</v>
      </c>
      <c r="D2536" s="213">
        <v>0</v>
      </c>
      <c r="E2536" s="214">
        <v>0</v>
      </c>
      <c r="F2536" s="215">
        <v>0</v>
      </c>
      <c r="G2536" s="213">
        <v>29664</v>
      </c>
      <c r="H2536" s="216">
        <v>684.36893199999997</v>
      </c>
      <c r="I2536" s="215">
        <v>20301120</v>
      </c>
      <c r="J2536" s="213">
        <v>0</v>
      </c>
      <c r="K2536" s="216">
        <v>0</v>
      </c>
      <c r="L2536" s="215">
        <v>0</v>
      </c>
      <c r="M2536" s="213">
        <v>0</v>
      </c>
      <c r="N2536" s="216">
        <v>0</v>
      </c>
      <c r="O2536" s="215">
        <v>0</v>
      </c>
      <c r="P2536" s="213">
        <v>0</v>
      </c>
      <c r="Q2536" s="216">
        <v>0</v>
      </c>
      <c r="R2536" s="215">
        <v>0</v>
      </c>
      <c r="S2536" s="213">
        <v>29664</v>
      </c>
      <c r="T2536" s="214">
        <v>684.36893199999997</v>
      </c>
      <c r="U2536" s="217">
        <v>20301120</v>
      </c>
      <c r="V2536" s="213">
        <v>29664</v>
      </c>
      <c r="W2536" s="216">
        <v>684.36893199999997</v>
      </c>
      <c r="X2536" s="215">
        <v>20301120</v>
      </c>
      <c r="Y2536" s="213">
        <v>0</v>
      </c>
      <c r="Z2536" s="216">
        <v>0</v>
      </c>
      <c r="AA2536" s="215">
        <v>0</v>
      </c>
      <c r="AB2536" s="213">
        <v>0</v>
      </c>
      <c r="AC2536" s="216">
        <v>0</v>
      </c>
      <c r="AD2536" s="215">
        <v>0</v>
      </c>
      <c r="AE2536" s="213">
        <v>0</v>
      </c>
      <c r="AF2536" s="216">
        <v>0</v>
      </c>
      <c r="AG2536" s="215">
        <v>0</v>
      </c>
      <c r="AH2536" s="213">
        <v>29664</v>
      </c>
      <c r="AI2536" s="214">
        <v>684.36893199999997</v>
      </c>
      <c r="AJ2536" s="215">
        <v>20301120</v>
      </c>
      <c r="AK2536" s="218">
        <v>0</v>
      </c>
      <c r="AL2536" s="214">
        <v>0</v>
      </c>
      <c r="AM2536" s="215">
        <v>0</v>
      </c>
      <c r="AN2536" s="229">
        <f t="shared" si="453"/>
        <v>0</v>
      </c>
      <c r="AO2536" s="230">
        <f t="shared" si="454"/>
        <v>0</v>
      </c>
      <c r="AP2536" s="38" t="s">
        <v>2</v>
      </c>
      <c r="AQ2536" s="38" t="str">
        <f t="shared" si="455"/>
        <v>상품</v>
      </c>
      <c r="AR2536" s="40">
        <f t="shared" si="456"/>
        <v>0</v>
      </c>
      <c r="AS2536" s="41">
        <f t="shared" si="457"/>
        <v>0</v>
      </c>
      <c r="AT2536" s="42">
        <f t="shared" si="458"/>
        <v>0</v>
      </c>
      <c r="AU2536" s="43">
        <f t="shared" si="459"/>
        <v>0</v>
      </c>
      <c r="AV2536" s="95" t="str">
        <f t="shared" si="452"/>
        <v/>
      </c>
      <c r="AW2536" s="61" t="str">
        <f t="shared" si="452"/>
        <v/>
      </c>
      <c r="AX2536" s="61" t="str">
        <f t="shared" si="452"/>
        <v/>
      </c>
      <c r="AY2536" s="61" t="str">
        <f t="shared" si="452"/>
        <v/>
      </c>
      <c r="AZ2536" s="44" t="str">
        <f t="shared" si="452"/>
        <v/>
      </c>
      <c r="BA2536" s="45"/>
      <c r="BB2536" s="97">
        <v>0</v>
      </c>
      <c r="BC2536" s="98">
        <v>0</v>
      </c>
      <c r="BD2536" s="98">
        <v>0</v>
      </c>
      <c r="BE2536" s="98">
        <v>0</v>
      </c>
      <c r="BF2536" s="98">
        <v>0</v>
      </c>
      <c r="BG2536" s="99">
        <f t="shared" si="451"/>
        <v>0</v>
      </c>
      <c r="BH2536" s="52">
        <f t="shared" si="460"/>
        <v>0</v>
      </c>
      <c r="BI2536" s="53">
        <f>IFERROR(IF(ROUND(V2536/((D2536+AK2536)/2),1)&lt;0,0,ROUND(V2536/((D2536+AK2536)/2),1)),0)</f>
        <v>0</v>
      </c>
      <c r="BJ2536" s="55" t="str">
        <f>IF(AK2536=0,"정상",IF(AP2536="악성","악성",IF(AND(BL2536&gt;3,BI2536&lt;0.5),"악성",IF(AND(AP2536="정상",BL2536&lt;=3),"정상",IF(BI2536&gt;1,"정상","부진")))))</f>
        <v>정상</v>
      </c>
      <c r="BK2536" s="54">
        <v>46235</v>
      </c>
      <c r="BL2536" s="52">
        <f t="shared" si="461"/>
        <v>2</v>
      </c>
    </row>
    <row r="2537" spans="1:64" ht="17.100000000000001" customHeight="1">
      <c r="A2537" s="58" t="s">
        <v>5</v>
      </c>
      <c r="B2537" s="57" t="s">
        <v>881</v>
      </c>
      <c r="C2537" s="56" t="s">
        <v>882</v>
      </c>
      <c r="D2537" s="213">
        <v>0</v>
      </c>
      <c r="E2537" s="214">
        <v>0</v>
      </c>
      <c r="F2537" s="215">
        <v>0</v>
      </c>
      <c r="G2537" s="213">
        <v>29736</v>
      </c>
      <c r="H2537" s="216">
        <v>684.60048400000005</v>
      </c>
      <c r="I2537" s="215">
        <v>20357280</v>
      </c>
      <c r="J2537" s="213">
        <v>0</v>
      </c>
      <c r="K2537" s="216">
        <v>0</v>
      </c>
      <c r="L2537" s="215">
        <v>0</v>
      </c>
      <c r="M2537" s="213">
        <v>0</v>
      </c>
      <c r="N2537" s="216">
        <v>0</v>
      </c>
      <c r="O2537" s="215">
        <v>0</v>
      </c>
      <c r="P2537" s="213">
        <v>0</v>
      </c>
      <c r="Q2537" s="216">
        <v>0</v>
      </c>
      <c r="R2537" s="215">
        <v>0</v>
      </c>
      <c r="S2537" s="213">
        <v>29736</v>
      </c>
      <c r="T2537" s="214">
        <v>684.60048400000005</v>
      </c>
      <c r="U2537" s="217">
        <v>20357280</v>
      </c>
      <c r="V2537" s="213">
        <v>29736</v>
      </c>
      <c r="W2537" s="216">
        <v>684.60048400000005</v>
      </c>
      <c r="X2537" s="215">
        <v>20357280</v>
      </c>
      <c r="Y2537" s="213">
        <v>0</v>
      </c>
      <c r="Z2537" s="216">
        <v>0</v>
      </c>
      <c r="AA2537" s="215">
        <v>0</v>
      </c>
      <c r="AB2537" s="213">
        <v>0</v>
      </c>
      <c r="AC2537" s="216">
        <v>0</v>
      </c>
      <c r="AD2537" s="215">
        <v>0</v>
      </c>
      <c r="AE2537" s="213">
        <v>0</v>
      </c>
      <c r="AF2537" s="216">
        <v>0</v>
      </c>
      <c r="AG2537" s="215">
        <v>0</v>
      </c>
      <c r="AH2537" s="213">
        <v>29736</v>
      </c>
      <c r="AI2537" s="214">
        <v>684.60048400000005</v>
      </c>
      <c r="AJ2537" s="215">
        <v>20357280</v>
      </c>
      <c r="AK2537" s="218">
        <v>0</v>
      </c>
      <c r="AL2537" s="214">
        <v>0</v>
      </c>
      <c r="AM2537" s="215">
        <v>0</v>
      </c>
      <c r="AN2537" s="229">
        <f t="shared" si="453"/>
        <v>0</v>
      </c>
      <c r="AO2537" s="230">
        <f t="shared" si="454"/>
        <v>0</v>
      </c>
      <c r="AP2537" s="38" t="s">
        <v>2</v>
      </c>
      <c r="AQ2537" s="38" t="str">
        <f t="shared" si="455"/>
        <v>상품</v>
      </c>
      <c r="AR2537" s="40">
        <f t="shared" si="456"/>
        <v>0</v>
      </c>
      <c r="AS2537" s="41">
        <f t="shared" si="457"/>
        <v>0</v>
      </c>
      <c r="AT2537" s="42">
        <f t="shared" si="458"/>
        <v>0</v>
      </c>
      <c r="AU2537" s="43">
        <f t="shared" si="459"/>
        <v>0</v>
      </c>
      <c r="AV2537" s="95" t="str">
        <f t="shared" si="452"/>
        <v/>
      </c>
      <c r="AW2537" s="61" t="str">
        <f t="shared" si="452"/>
        <v/>
      </c>
      <c r="AX2537" s="61" t="str">
        <f t="shared" si="452"/>
        <v/>
      </c>
      <c r="AY2537" s="61" t="str">
        <f t="shared" si="452"/>
        <v/>
      </c>
      <c r="AZ2537" s="44" t="str">
        <f t="shared" si="452"/>
        <v/>
      </c>
      <c r="BA2537" s="45"/>
      <c r="BB2537" s="97">
        <v>0</v>
      </c>
      <c r="BC2537" s="98">
        <v>0</v>
      </c>
      <c r="BD2537" s="98">
        <v>0</v>
      </c>
      <c r="BE2537" s="98">
        <v>0</v>
      </c>
      <c r="BF2537" s="98">
        <v>0</v>
      </c>
      <c r="BG2537" s="99">
        <f t="shared" si="451"/>
        <v>0</v>
      </c>
      <c r="BH2537" s="52">
        <f t="shared" si="460"/>
        <v>0</v>
      </c>
      <c r="BI2537" s="53">
        <f>IFERROR(IF(ROUND(V2537/((D2537+AK2537)/2),1)&lt;0,0,ROUND(V2537/((D2537+AK2537)/2),1)),0)</f>
        <v>0</v>
      </c>
      <c r="BJ2537" s="55" t="str">
        <f>IF(AK2537=0,"정상",IF(AP2537="악성","악성",IF(AND(BL2537&gt;3,BI2537&lt;0.5),"악성",IF(AND(AP2537="정상",BL2537&lt;=3),"정상",IF(BI2537&gt;1,"정상","부진")))))</f>
        <v>정상</v>
      </c>
      <c r="BK2537" s="54">
        <v>46235</v>
      </c>
      <c r="BL2537" s="52">
        <f t="shared" si="461"/>
        <v>2</v>
      </c>
    </row>
    <row r="2538" spans="1:64" ht="17.100000000000001" customHeight="1">
      <c r="A2538" s="58" t="s">
        <v>5</v>
      </c>
      <c r="B2538" s="57" t="s">
        <v>915</v>
      </c>
      <c r="C2538" s="56" t="s">
        <v>916</v>
      </c>
      <c r="D2538" s="213">
        <v>0</v>
      </c>
      <c r="E2538" s="214">
        <v>0</v>
      </c>
      <c r="F2538" s="215">
        <v>0</v>
      </c>
      <c r="G2538" s="213">
        <v>29520</v>
      </c>
      <c r="H2538" s="216">
        <v>684.48780399999998</v>
      </c>
      <c r="I2538" s="215">
        <v>20206080</v>
      </c>
      <c r="J2538" s="213">
        <v>0</v>
      </c>
      <c r="K2538" s="216">
        <v>0</v>
      </c>
      <c r="L2538" s="215">
        <v>0</v>
      </c>
      <c r="M2538" s="213">
        <v>0</v>
      </c>
      <c r="N2538" s="216">
        <v>0</v>
      </c>
      <c r="O2538" s="215">
        <v>0</v>
      </c>
      <c r="P2538" s="213">
        <v>0</v>
      </c>
      <c r="Q2538" s="216">
        <v>0</v>
      </c>
      <c r="R2538" s="215">
        <v>0</v>
      </c>
      <c r="S2538" s="213">
        <v>29520</v>
      </c>
      <c r="T2538" s="214">
        <v>684.48780399999998</v>
      </c>
      <c r="U2538" s="217">
        <v>20206080</v>
      </c>
      <c r="V2538" s="213">
        <v>29520</v>
      </c>
      <c r="W2538" s="216">
        <v>684.48780399999998</v>
      </c>
      <c r="X2538" s="215">
        <v>20206080</v>
      </c>
      <c r="Y2538" s="213">
        <v>0</v>
      </c>
      <c r="Z2538" s="216">
        <v>0</v>
      </c>
      <c r="AA2538" s="215">
        <v>0</v>
      </c>
      <c r="AB2538" s="213">
        <v>0</v>
      </c>
      <c r="AC2538" s="216">
        <v>0</v>
      </c>
      <c r="AD2538" s="215">
        <v>0</v>
      </c>
      <c r="AE2538" s="213">
        <v>0</v>
      </c>
      <c r="AF2538" s="216">
        <v>0</v>
      </c>
      <c r="AG2538" s="215">
        <v>0</v>
      </c>
      <c r="AH2538" s="213">
        <v>29520</v>
      </c>
      <c r="AI2538" s="214">
        <v>684.48780399999998</v>
      </c>
      <c r="AJ2538" s="215">
        <v>20206080</v>
      </c>
      <c r="AK2538" s="218">
        <v>0</v>
      </c>
      <c r="AL2538" s="214">
        <v>0</v>
      </c>
      <c r="AM2538" s="215">
        <v>0</v>
      </c>
      <c r="AN2538" s="229">
        <f t="shared" si="453"/>
        <v>0</v>
      </c>
      <c r="AO2538" s="230">
        <f t="shared" si="454"/>
        <v>0</v>
      </c>
      <c r="AP2538" s="38" t="s">
        <v>2</v>
      </c>
      <c r="AQ2538" s="38" t="str">
        <f t="shared" si="455"/>
        <v>상품</v>
      </c>
      <c r="AR2538" s="40">
        <f t="shared" si="456"/>
        <v>0</v>
      </c>
      <c r="AS2538" s="41">
        <f t="shared" si="457"/>
        <v>0</v>
      </c>
      <c r="AT2538" s="42">
        <f t="shared" si="458"/>
        <v>0</v>
      </c>
      <c r="AU2538" s="43">
        <f t="shared" si="459"/>
        <v>0</v>
      </c>
      <c r="AV2538" s="95" t="str">
        <f t="shared" si="452"/>
        <v/>
      </c>
      <c r="AW2538" s="61" t="str">
        <f t="shared" si="452"/>
        <v/>
      </c>
      <c r="AX2538" s="61" t="str">
        <f t="shared" si="452"/>
        <v/>
      </c>
      <c r="AY2538" s="61" t="str">
        <f t="shared" si="452"/>
        <v/>
      </c>
      <c r="AZ2538" s="44" t="str">
        <f t="shared" si="452"/>
        <v/>
      </c>
      <c r="BA2538" s="45"/>
      <c r="BB2538" s="97">
        <v>0</v>
      </c>
      <c r="BC2538" s="98">
        <v>0</v>
      </c>
      <c r="BD2538" s="98">
        <v>0</v>
      </c>
      <c r="BE2538" s="98">
        <v>0</v>
      </c>
      <c r="BF2538" s="98">
        <v>0</v>
      </c>
      <c r="BG2538" s="99">
        <f t="shared" si="451"/>
        <v>0</v>
      </c>
      <c r="BH2538" s="52">
        <f t="shared" si="460"/>
        <v>0</v>
      </c>
      <c r="BI2538" s="53">
        <f>IFERROR(IF(ROUND(V2538/((D2538+AK2538)/2),1)&lt;0,0,ROUND(V2538/((D2538+AK2538)/2),1)),0)</f>
        <v>0</v>
      </c>
      <c r="BJ2538" s="55" t="str">
        <f>IF(AK2538=0,"정상",IF(AP2538="악성","악성",IF(AND(BL2538&gt;3,BI2538&lt;0.5),"악성",IF(AND(AP2538="정상",BL2538&lt;=3),"정상",IF(BI2538&gt;1,"정상","부진")))))</f>
        <v>정상</v>
      </c>
      <c r="BK2538" s="54">
        <v>46235</v>
      </c>
      <c r="BL2538" s="52">
        <f t="shared" si="461"/>
        <v>2</v>
      </c>
    </row>
    <row r="2539" spans="1:64" ht="17.100000000000001" customHeight="1">
      <c r="A2539" s="58" t="s">
        <v>5</v>
      </c>
      <c r="B2539" s="57" t="s">
        <v>3468</v>
      </c>
      <c r="C2539" s="56" t="s">
        <v>3469</v>
      </c>
      <c r="D2539" s="213">
        <v>0</v>
      </c>
      <c r="E2539" s="214">
        <v>0</v>
      </c>
      <c r="F2539" s="215">
        <v>0</v>
      </c>
      <c r="G2539" s="213">
        <v>36</v>
      </c>
      <c r="H2539" s="216">
        <v>19200</v>
      </c>
      <c r="I2539" s="215">
        <v>691200</v>
      </c>
      <c r="J2539" s="213">
        <v>0</v>
      </c>
      <c r="K2539" s="216">
        <v>0</v>
      </c>
      <c r="L2539" s="215">
        <v>0</v>
      </c>
      <c r="M2539" s="213">
        <v>0</v>
      </c>
      <c r="N2539" s="216">
        <v>0</v>
      </c>
      <c r="O2539" s="215">
        <v>0</v>
      </c>
      <c r="P2539" s="213">
        <v>0</v>
      </c>
      <c r="Q2539" s="216">
        <v>0</v>
      </c>
      <c r="R2539" s="215">
        <v>0</v>
      </c>
      <c r="S2539" s="213">
        <v>36</v>
      </c>
      <c r="T2539" s="214">
        <v>19200</v>
      </c>
      <c r="U2539" s="217">
        <v>691200</v>
      </c>
      <c r="V2539" s="213">
        <v>36</v>
      </c>
      <c r="W2539" s="216">
        <v>19200</v>
      </c>
      <c r="X2539" s="215">
        <v>691200</v>
      </c>
      <c r="Y2539" s="213">
        <v>0</v>
      </c>
      <c r="Z2539" s="216">
        <v>0</v>
      </c>
      <c r="AA2539" s="215">
        <v>0</v>
      </c>
      <c r="AB2539" s="213">
        <v>0</v>
      </c>
      <c r="AC2539" s="216">
        <v>0</v>
      </c>
      <c r="AD2539" s="215">
        <v>0</v>
      </c>
      <c r="AE2539" s="213">
        <v>0</v>
      </c>
      <c r="AF2539" s="216">
        <v>0</v>
      </c>
      <c r="AG2539" s="215">
        <v>0</v>
      </c>
      <c r="AH2539" s="213">
        <v>36</v>
      </c>
      <c r="AI2539" s="214">
        <v>19200</v>
      </c>
      <c r="AJ2539" s="215">
        <v>691200</v>
      </c>
      <c r="AK2539" s="218">
        <v>0</v>
      </c>
      <c r="AL2539" s="214">
        <v>0</v>
      </c>
      <c r="AM2539" s="215">
        <v>0</v>
      </c>
      <c r="AN2539" s="229">
        <f t="shared" si="453"/>
        <v>0</v>
      </c>
      <c r="AO2539" s="230">
        <f t="shared" si="454"/>
        <v>0</v>
      </c>
      <c r="AP2539" s="38" t="s">
        <v>2</v>
      </c>
      <c r="AQ2539" s="38" t="str">
        <f t="shared" si="455"/>
        <v>상품</v>
      </c>
      <c r="AR2539" s="40">
        <f t="shared" si="456"/>
        <v>0</v>
      </c>
      <c r="AS2539" s="41">
        <f t="shared" si="457"/>
        <v>0</v>
      </c>
      <c r="AT2539" s="42">
        <f t="shared" si="458"/>
        <v>0</v>
      </c>
      <c r="AU2539" s="43">
        <f t="shared" si="459"/>
        <v>0</v>
      </c>
      <c r="AV2539" s="95" t="str">
        <f t="shared" si="452"/>
        <v/>
      </c>
      <c r="AW2539" s="61" t="str">
        <f t="shared" si="452"/>
        <v/>
      </c>
      <c r="AX2539" s="61" t="str">
        <f t="shared" si="452"/>
        <v/>
      </c>
      <c r="AY2539" s="61" t="str">
        <f t="shared" si="452"/>
        <v/>
      </c>
      <c r="AZ2539" s="44" t="str">
        <f t="shared" si="452"/>
        <v/>
      </c>
      <c r="BA2539" s="45"/>
      <c r="BB2539" s="97">
        <v>0</v>
      </c>
      <c r="BC2539" s="98">
        <v>0</v>
      </c>
      <c r="BD2539" s="98">
        <v>0</v>
      </c>
      <c r="BE2539" s="98">
        <v>0</v>
      </c>
      <c r="BF2539" s="98">
        <v>0</v>
      </c>
      <c r="BG2539" s="99">
        <f t="shared" si="451"/>
        <v>0</v>
      </c>
      <c r="BH2539" s="52">
        <f t="shared" si="460"/>
        <v>0</v>
      </c>
      <c r="BI2539" s="53">
        <f>IFERROR(IF(ROUND(V2539/((D2539+AK2539)/2),1)&lt;0,0,ROUND(V2539/((D2539+AK2539)/2),1)),0)</f>
        <v>0</v>
      </c>
      <c r="BJ2539" s="55" t="str">
        <f>IF(AK2539=0,"정상",IF(AP2539="악성","악성",IF(AND(BL2539&gt;3,BI2539&lt;0.5),"악성",IF(AND(AP2539="정상",BL2539&lt;=3),"정상",IF(BI2539&gt;1,"정상","부진")))))</f>
        <v>정상</v>
      </c>
      <c r="BK2539" s="54">
        <v>45809</v>
      </c>
      <c r="BL2539" s="52">
        <f t="shared" si="461"/>
        <v>16</v>
      </c>
    </row>
    <row r="2540" spans="1:64" ht="17.100000000000001" customHeight="1">
      <c r="A2540" s="58" t="s">
        <v>5</v>
      </c>
      <c r="B2540" s="57" t="s">
        <v>5964</v>
      </c>
      <c r="C2540" s="56" t="s">
        <v>5965</v>
      </c>
      <c r="D2540" s="213">
        <v>0</v>
      </c>
      <c r="E2540" s="214">
        <v>0</v>
      </c>
      <c r="F2540" s="215">
        <v>0</v>
      </c>
      <c r="G2540" s="213">
        <v>200</v>
      </c>
      <c r="H2540" s="216">
        <v>1234</v>
      </c>
      <c r="I2540" s="215">
        <v>246800</v>
      </c>
      <c r="J2540" s="213">
        <v>0</v>
      </c>
      <c r="K2540" s="216">
        <v>0</v>
      </c>
      <c r="L2540" s="215">
        <v>0</v>
      </c>
      <c r="M2540" s="213">
        <v>0</v>
      </c>
      <c r="N2540" s="216">
        <v>0</v>
      </c>
      <c r="O2540" s="215">
        <v>0</v>
      </c>
      <c r="P2540" s="213">
        <v>0</v>
      </c>
      <c r="Q2540" s="216">
        <v>0</v>
      </c>
      <c r="R2540" s="215">
        <v>0</v>
      </c>
      <c r="S2540" s="213">
        <v>200</v>
      </c>
      <c r="T2540" s="214">
        <v>1234</v>
      </c>
      <c r="U2540" s="217">
        <v>246800</v>
      </c>
      <c r="V2540" s="213">
        <v>200</v>
      </c>
      <c r="W2540" s="216">
        <v>1234</v>
      </c>
      <c r="X2540" s="215">
        <v>246800</v>
      </c>
      <c r="Y2540" s="213">
        <v>0</v>
      </c>
      <c r="Z2540" s="216">
        <v>0</v>
      </c>
      <c r="AA2540" s="215">
        <v>0</v>
      </c>
      <c r="AB2540" s="213">
        <v>0</v>
      </c>
      <c r="AC2540" s="216">
        <v>0</v>
      </c>
      <c r="AD2540" s="215">
        <v>0</v>
      </c>
      <c r="AE2540" s="213">
        <v>0</v>
      </c>
      <c r="AF2540" s="216">
        <v>0</v>
      </c>
      <c r="AG2540" s="215">
        <v>0</v>
      </c>
      <c r="AH2540" s="213">
        <v>200</v>
      </c>
      <c r="AI2540" s="214">
        <v>1234</v>
      </c>
      <c r="AJ2540" s="215">
        <v>246800</v>
      </c>
      <c r="AK2540" s="218">
        <v>0</v>
      </c>
      <c r="AL2540" s="214">
        <v>0</v>
      </c>
      <c r="AM2540" s="215">
        <v>0</v>
      </c>
      <c r="AN2540" s="229">
        <f t="shared" si="453"/>
        <v>0</v>
      </c>
      <c r="AO2540" s="230">
        <f t="shared" si="454"/>
        <v>0</v>
      </c>
      <c r="AP2540" s="38" t="s">
        <v>2</v>
      </c>
      <c r="AQ2540" s="38" t="str">
        <f t="shared" si="455"/>
        <v>상품</v>
      </c>
      <c r="AR2540" s="40">
        <f t="shared" si="456"/>
        <v>0</v>
      </c>
      <c r="AS2540" s="41">
        <f t="shared" si="457"/>
        <v>0</v>
      </c>
      <c r="AT2540" s="42">
        <f t="shared" si="458"/>
        <v>0</v>
      </c>
      <c r="AU2540" s="43">
        <f t="shared" si="459"/>
        <v>0</v>
      </c>
      <c r="AV2540" s="95" t="str">
        <f t="shared" si="452"/>
        <v/>
      </c>
      <c r="AW2540" s="61" t="str">
        <f t="shared" si="452"/>
        <v/>
      </c>
      <c r="AX2540" s="61" t="str">
        <f t="shared" si="452"/>
        <v/>
      </c>
      <c r="AY2540" s="61" t="str">
        <f t="shared" si="452"/>
        <v/>
      </c>
      <c r="AZ2540" s="44" t="str">
        <f t="shared" si="452"/>
        <v/>
      </c>
      <c r="BA2540" s="45"/>
      <c r="BB2540" s="97">
        <v>0</v>
      </c>
      <c r="BC2540" s="98">
        <v>0</v>
      </c>
      <c r="BD2540" s="98">
        <v>0</v>
      </c>
      <c r="BE2540" s="98">
        <v>0</v>
      </c>
      <c r="BF2540" s="98">
        <v>0</v>
      </c>
      <c r="BG2540" s="99">
        <f t="shared" si="451"/>
        <v>0</v>
      </c>
      <c r="BH2540" s="52">
        <f t="shared" si="460"/>
        <v>0</v>
      </c>
      <c r="BI2540" s="53">
        <f>IFERROR(IF(ROUND(V2540/((D2540+AK2540)/2),1)&lt;0,0,ROUND(V2540/((D2540+AK2540)/2),1)),0)</f>
        <v>0</v>
      </c>
      <c r="BJ2540" s="55" t="str">
        <f>IF(AK2540=0,"정상",IF(AP2540="악성","악성",IF(AND(BL2540&gt;3,BI2540&lt;0.5),"악성",IF(AND(AP2540="정상",BL2540&lt;=3),"정상",IF(BI2540&gt;1,"정상","부진")))))</f>
        <v>정상</v>
      </c>
      <c r="BK2540" s="54">
        <v>46143</v>
      </c>
      <c r="BL2540" s="52">
        <f t="shared" si="461"/>
        <v>5</v>
      </c>
    </row>
    <row r="2541" spans="1:64" ht="17.100000000000001" customHeight="1">
      <c r="A2541" s="58" t="s">
        <v>5</v>
      </c>
      <c r="B2541" s="57" t="s">
        <v>5966</v>
      </c>
      <c r="C2541" s="56" t="s">
        <v>5967</v>
      </c>
      <c r="D2541" s="213">
        <v>0</v>
      </c>
      <c r="E2541" s="214">
        <v>0</v>
      </c>
      <c r="F2541" s="215">
        <v>0</v>
      </c>
      <c r="G2541" s="213">
        <v>200</v>
      </c>
      <c r="H2541" s="216">
        <v>1234</v>
      </c>
      <c r="I2541" s="215">
        <v>246800</v>
      </c>
      <c r="J2541" s="213">
        <v>0</v>
      </c>
      <c r="K2541" s="216">
        <v>0</v>
      </c>
      <c r="L2541" s="215">
        <v>0</v>
      </c>
      <c r="M2541" s="213">
        <v>0</v>
      </c>
      <c r="N2541" s="216">
        <v>0</v>
      </c>
      <c r="O2541" s="215">
        <v>0</v>
      </c>
      <c r="P2541" s="213">
        <v>0</v>
      </c>
      <c r="Q2541" s="216">
        <v>0</v>
      </c>
      <c r="R2541" s="215">
        <v>0</v>
      </c>
      <c r="S2541" s="213">
        <v>200</v>
      </c>
      <c r="T2541" s="214">
        <v>1234</v>
      </c>
      <c r="U2541" s="217">
        <v>246800</v>
      </c>
      <c r="V2541" s="213">
        <v>200</v>
      </c>
      <c r="W2541" s="216">
        <v>1234</v>
      </c>
      <c r="X2541" s="215">
        <v>246800</v>
      </c>
      <c r="Y2541" s="213">
        <v>0</v>
      </c>
      <c r="Z2541" s="216">
        <v>0</v>
      </c>
      <c r="AA2541" s="215">
        <v>0</v>
      </c>
      <c r="AB2541" s="213">
        <v>0</v>
      </c>
      <c r="AC2541" s="216">
        <v>0</v>
      </c>
      <c r="AD2541" s="215">
        <v>0</v>
      </c>
      <c r="AE2541" s="213">
        <v>0</v>
      </c>
      <c r="AF2541" s="216">
        <v>0</v>
      </c>
      <c r="AG2541" s="215">
        <v>0</v>
      </c>
      <c r="AH2541" s="213">
        <v>200</v>
      </c>
      <c r="AI2541" s="214">
        <v>1234</v>
      </c>
      <c r="AJ2541" s="215">
        <v>246800</v>
      </c>
      <c r="AK2541" s="218">
        <v>0</v>
      </c>
      <c r="AL2541" s="214">
        <v>0</v>
      </c>
      <c r="AM2541" s="215">
        <v>0</v>
      </c>
      <c r="AN2541" s="229">
        <f t="shared" si="453"/>
        <v>0</v>
      </c>
      <c r="AO2541" s="230">
        <f t="shared" si="454"/>
        <v>0</v>
      </c>
      <c r="AP2541" s="38" t="s">
        <v>2</v>
      </c>
      <c r="AQ2541" s="38" t="str">
        <f t="shared" si="455"/>
        <v>상품</v>
      </c>
      <c r="AR2541" s="40">
        <f t="shared" si="456"/>
        <v>0</v>
      </c>
      <c r="AS2541" s="41">
        <f t="shared" si="457"/>
        <v>0</v>
      </c>
      <c r="AT2541" s="42">
        <f t="shared" si="458"/>
        <v>0</v>
      </c>
      <c r="AU2541" s="43">
        <f t="shared" si="459"/>
        <v>0</v>
      </c>
      <c r="AV2541" s="95" t="str">
        <f t="shared" si="452"/>
        <v/>
      </c>
      <c r="AW2541" s="61" t="str">
        <f t="shared" si="452"/>
        <v/>
      </c>
      <c r="AX2541" s="61" t="str">
        <f t="shared" si="452"/>
        <v/>
      </c>
      <c r="AY2541" s="61" t="str">
        <f t="shared" si="452"/>
        <v/>
      </c>
      <c r="AZ2541" s="44" t="str">
        <f t="shared" si="452"/>
        <v/>
      </c>
      <c r="BA2541" s="45"/>
      <c r="BB2541" s="97">
        <v>0</v>
      </c>
      <c r="BC2541" s="98">
        <v>0</v>
      </c>
      <c r="BD2541" s="98">
        <v>0</v>
      </c>
      <c r="BE2541" s="98">
        <v>0</v>
      </c>
      <c r="BF2541" s="98">
        <v>0</v>
      </c>
      <c r="BG2541" s="99">
        <f t="shared" si="451"/>
        <v>0</v>
      </c>
      <c r="BH2541" s="52">
        <f t="shared" si="460"/>
        <v>0</v>
      </c>
      <c r="BI2541" s="53">
        <f>IFERROR(IF(ROUND(V2541/((D2541+AK2541)/2),1)&lt;0,0,ROUND(V2541/((D2541+AK2541)/2),1)),0)</f>
        <v>0</v>
      </c>
      <c r="BJ2541" s="55" t="str">
        <f>IF(AK2541=0,"정상",IF(AP2541="악성","악성",IF(AND(BL2541&gt;3,BI2541&lt;0.5),"악성",IF(AND(AP2541="정상",BL2541&lt;=3),"정상",IF(BI2541&gt;1,"정상","부진")))))</f>
        <v>정상</v>
      </c>
      <c r="BK2541" s="54">
        <v>46143</v>
      </c>
      <c r="BL2541" s="52">
        <f t="shared" si="461"/>
        <v>5</v>
      </c>
    </row>
    <row r="2542" spans="1:64" ht="17.100000000000001" customHeight="1">
      <c r="A2542" s="58" t="s">
        <v>5</v>
      </c>
      <c r="B2542" s="57" t="s">
        <v>753</v>
      </c>
      <c r="C2542" s="56" t="s">
        <v>754</v>
      </c>
      <c r="D2542" s="213">
        <v>0</v>
      </c>
      <c r="E2542" s="214">
        <v>0</v>
      </c>
      <c r="F2542" s="215">
        <v>0</v>
      </c>
      <c r="G2542" s="213">
        <v>12</v>
      </c>
      <c r="H2542" s="216">
        <v>21200</v>
      </c>
      <c r="I2542" s="215">
        <v>254400</v>
      </c>
      <c r="J2542" s="213">
        <v>0</v>
      </c>
      <c r="K2542" s="216">
        <v>0</v>
      </c>
      <c r="L2542" s="215">
        <v>0</v>
      </c>
      <c r="M2542" s="213">
        <v>0</v>
      </c>
      <c r="N2542" s="216">
        <v>0</v>
      </c>
      <c r="O2542" s="215">
        <v>0</v>
      </c>
      <c r="P2542" s="213">
        <v>0</v>
      </c>
      <c r="Q2542" s="216">
        <v>0</v>
      </c>
      <c r="R2542" s="215">
        <v>0</v>
      </c>
      <c r="S2542" s="213">
        <v>12</v>
      </c>
      <c r="T2542" s="214">
        <v>21200</v>
      </c>
      <c r="U2542" s="217">
        <v>254400</v>
      </c>
      <c r="V2542" s="213">
        <v>12</v>
      </c>
      <c r="W2542" s="216">
        <v>21200</v>
      </c>
      <c r="X2542" s="215">
        <v>254400</v>
      </c>
      <c r="Y2542" s="213">
        <v>0</v>
      </c>
      <c r="Z2542" s="216">
        <v>0</v>
      </c>
      <c r="AA2542" s="215">
        <v>0</v>
      </c>
      <c r="AB2542" s="213">
        <v>0</v>
      </c>
      <c r="AC2542" s="216">
        <v>0</v>
      </c>
      <c r="AD2542" s="215">
        <v>0</v>
      </c>
      <c r="AE2542" s="213">
        <v>0</v>
      </c>
      <c r="AF2542" s="216">
        <v>0</v>
      </c>
      <c r="AG2542" s="215">
        <v>0</v>
      </c>
      <c r="AH2542" s="213">
        <v>12</v>
      </c>
      <c r="AI2542" s="214">
        <v>21200</v>
      </c>
      <c r="AJ2542" s="215">
        <v>254400</v>
      </c>
      <c r="AK2542" s="218">
        <v>0</v>
      </c>
      <c r="AL2542" s="214">
        <v>0</v>
      </c>
      <c r="AM2542" s="215">
        <v>0</v>
      </c>
      <c r="AN2542" s="229">
        <f t="shared" si="453"/>
        <v>0</v>
      </c>
      <c r="AO2542" s="230">
        <f t="shared" si="454"/>
        <v>0</v>
      </c>
      <c r="AP2542" s="38" t="s">
        <v>2</v>
      </c>
      <c r="AQ2542" s="38" t="str">
        <f t="shared" si="455"/>
        <v>상품</v>
      </c>
      <c r="AR2542" s="40">
        <f t="shared" si="456"/>
        <v>0</v>
      </c>
      <c r="AS2542" s="41">
        <f t="shared" si="457"/>
        <v>0</v>
      </c>
      <c r="AT2542" s="42">
        <f t="shared" si="458"/>
        <v>0</v>
      </c>
      <c r="AU2542" s="43">
        <f t="shared" si="459"/>
        <v>0</v>
      </c>
      <c r="AV2542" s="95" t="str">
        <f t="shared" si="452"/>
        <v/>
      </c>
      <c r="AW2542" s="61" t="str">
        <f t="shared" si="452"/>
        <v/>
      </c>
      <c r="AX2542" s="61" t="str">
        <f t="shared" si="452"/>
        <v/>
      </c>
      <c r="AY2542" s="61" t="str">
        <f t="shared" si="452"/>
        <v/>
      </c>
      <c r="AZ2542" s="44" t="str">
        <f t="shared" si="452"/>
        <v/>
      </c>
      <c r="BA2542" s="45"/>
      <c r="BB2542" s="97">
        <v>0</v>
      </c>
      <c r="BC2542" s="98">
        <v>0</v>
      </c>
      <c r="BD2542" s="98">
        <v>0</v>
      </c>
      <c r="BE2542" s="98">
        <v>0</v>
      </c>
      <c r="BF2542" s="98">
        <v>0</v>
      </c>
      <c r="BG2542" s="99">
        <f t="shared" si="451"/>
        <v>0</v>
      </c>
      <c r="BH2542" s="52">
        <f t="shared" si="460"/>
        <v>0</v>
      </c>
      <c r="BI2542" s="53">
        <f>IFERROR(IF(ROUND(V2542/((D2542+AK2542)/2),1)&lt;0,0,ROUND(V2542/((D2542+AK2542)/2),1)),0)</f>
        <v>0</v>
      </c>
      <c r="BJ2542" s="55" t="str">
        <f>IF(AK2542=0,"정상",IF(AP2542="악성","악성",IF(AND(BL2542&gt;3,BI2542&lt;0.5),"악성",IF(AND(AP2542="정상",BL2542&lt;=3),"정상",IF(BI2542&gt;1,"정상","부진")))))</f>
        <v>정상</v>
      </c>
      <c r="BK2542" s="54">
        <v>46143</v>
      </c>
      <c r="BL2542" s="52">
        <f t="shared" si="461"/>
        <v>5</v>
      </c>
    </row>
    <row r="2543" spans="1:64" ht="17.100000000000001" customHeight="1">
      <c r="A2543" s="58" t="s">
        <v>5</v>
      </c>
      <c r="B2543" s="57" t="s">
        <v>1514</v>
      </c>
      <c r="C2543" s="56" t="s">
        <v>1515</v>
      </c>
      <c r="D2543" s="213">
        <v>0</v>
      </c>
      <c r="E2543" s="214">
        <v>0</v>
      </c>
      <c r="F2543" s="215">
        <v>0</v>
      </c>
      <c r="G2543" s="213">
        <v>2</v>
      </c>
      <c r="H2543" s="216">
        <v>68400</v>
      </c>
      <c r="I2543" s="215">
        <v>136800</v>
      </c>
      <c r="J2543" s="213">
        <v>0</v>
      </c>
      <c r="K2543" s="216">
        <v>0</v>
      </c>
      <c r="L2543" s="215">
        <v>0</v>
      </c>
      <c r="M2543" s="213">
        <v>0</v>
      </c>
      <c r="N2543" s="216">
        <v>0</v>
      </c>
      <c r="O2543" s="215">
        <v>0</v>
      </c>
      <c r="P2543" s="213">
        <v>0</v>
      </c>
      <c r="Q2543" s="216">
        <v>0</v>
      </c>
      <c r="R2543" s="215">
        <v>0</v>
      </c>
      <c r="S2543" s="213">
        <v>2</v>
      </c>
      <c r="T2543" s="214">
        <v>68400</v>
      </c>
      <c r="U2543" s="217">
        <v>136800</v>
      </c>
      <c r="V2543" s="213">
        <v>2</v>
      </c>
      <c r="W2543" s="216">
        <v>68400</v>
      </c>
      <c r="X2543" s="215">
        <v>136800</v>
      </c>
      <c r="Y2543" s="213">
        <v>0</v>
      </c>
      <c r="Z2543" s="216">
        <v>0</v>
      </c>
      <c r="AA2543" s="215">
        <v>0</v>
      </c>
      <c r="AB2543" s="213">
        <v>0</v>
      </c>
      <c r="AC2543" s="216">
        <v>0</v>
      </c>
      <c r="AD2543" s="215">
        <v>0</v>
      </c>
      <c r="AE2543" s="213">
        <v>0</v>
      </c>
      <c r="AF2543" s="216">
        <v>0</v>
      </c>
      <c r="AG2543" s="215">
        <v>0</v>
      </c>
      <c r="AH2543" s="213">
        <v>2</v>
      </c>
      <c r="AI2543" s="214">
        <v>68400</v>
      </c>
      <c r="AJ2543" s="215">
        <v>136800</v>
      </c>
      <c r="AK2543" s="218">
        <v>0</v>
      </c>
      <c r="AL2543" s="214">
        <v>0</v>
      </c>
      <c r="AM2543" s="215">
        <v>0</v>
      </c>
      <c r="AN2543" s="229">
        <f t="shared" si="453"/>
        <v>0</v>
      </c>
      <c r="AO2543" s="230">
        <f t="shared" si="454"/>
        <v>0</v>
      </c>
      <c r="AP2543" s="38" t="s">
        <v>2</v>
      </c>
      <c r="AQ2543" s="38" t="str">
        <f t="shared" si="455"/>
        <v>상품</v>
      </c>
      <c r="AR2543" s="40">
        <f t="shared" si="456"/>
        <v>0</v>
      </c>
      <c r="AS2543" s="41">
        <f t="shared" si="457"/>
        <v>0</v>
      </c>
      <c r="AT2543" s="42">
        <f t="shared" si="458"/>
        <v>0</v>
      </c>
      <c r="AU2543" s="43">
        <f t="shared" si="459"/>
        <v>0</v>
      </c>
      <c r="AV2543" s="95" t="str">
        <f t="shared" si="452"/>
        <v/>
      </c>
      <c r="AW2543" s="61" t="str">
        <f t="shared" si="452"/>
        <v/>
      </c>
      <c r="AX2543" s="61" t="str">
        <f t="shared" si="452"/>
        <v/>
      </c>
      <c r="AY2543" s="61" t="str">
        <f t="shared" si="452"/>
        <v/>
      </c>
      <c r="AZ2543" s="44" t="str">
        <f t="shared" si="452"/>
        <v/>
      </c>
      <c r="BA2543" s="45"/>
      <c r="BB2543" s="97">
        <v>0</v>
      </c>
      <c r="BC2543" s="98">
        <v>0</v>
      </c>
      <c r="BD2543" s="98">
        <v>0</v>
      </c>
      <c r="BE2543" s="98">
        <v>0</v>
      </c>
      <c r="BF2543" s="98">
        <v>0</v>
      </c>
      <c r="BG2543" s="99">
        <f t="shared" si="451"/>
        <v>0</v>
      </c>
      <c r="BH2543" s="52">
        <f t="shared" si="460"/>
        <v>0</v>
      </c>
      <c r="BI2543" s="53">
        <f>IFERROR(IF(ROUND(V2543/((D2543+AK2543)/2),1)&lt;0,0,ROUND(V2543/((D2543+AK2543)/2),1)),0)</f>
        <v>0</v>
      </c>
      <c r="BJ2543" s="55" t="str">
        <f>IF(AK2543=0,"정상",IF(AP2543="악성","악성",IF(AND(BL2543&gt;3,BI2543&lt;0.5),"악성",IF(AND(AP2543="정상",BL2543&lt;=3),"정상",IF(BI2543&gt;1,"정상","부진")))))</f>
        <v>정상</v>
      </c>
      <c r="BK2543" s="54">
        <v>45809</v>
      </c>
      <c r="BL2543" s="52">
        <f t="shared" si="461"/>
        <v>16</v>
      </c>
    </row>
    <row r="2544" spans="1:64" ht="17.100000000000001" customHeight="1">
      <c r="A2544" s="58" t="s">
        <v>5</v>
      </c>
      <c r="B2544" s="57" t="s">
        <v>755</v>
      </c>
      <c r="C2544" s="56" t="s">
        <v>1186</v>
      </c>
      <c r="D2544" s="213">
        <v>17</v>
      </c>
      <c r="E2544" s="214">
        <v>2799.3683999999998</v>
      </c>
      <c r="F2544" s="215">
        <v>47589</v>
      </c>
      <c r="G2544" s="213">
        <v>0</v>
      </c>
      <c r="H2544" s="216">
        <v>0</v>
      </c>
      <c r="I2544" s="215">
        <v>0</v>
      </c>
      <c r="J2544" s="213">
        <v>0</v>
      </c>
      <c r="K2544" s="216">
        <v>0</v>
      </c>
      <c r="L2544" s="215">
        <v>0</v>
      </c>
      <c r="M2544" s="213">
        <v>0</v>
      </c>
      <c r="N2544" s="216">
        <v>0</v>
      </c>
      <c r="O2544" s="215">
        <v>0</v>
      </c>
      <c r="P2544" s="213">
        <v>0</v>
      </c>
      <c r="Q2544" s="216">
        <v>0</v>
      </c>
      <c r="R2544" s="215">
        <v>0</v>
      </c>
      <c r="S2544" s="213">
        <v>0</v>
      </c>
      <c r="T2544" s="214">
        <v>0</v>
      </c>
      <c r="U2544" s="217">
        <v>0</v>
      </c>
      <c r="V2544" s="213">
        <v>17</v>
      </c>
      <c r="W2544" s="216">
        <v>2799.3529410000001</v>
      </c>
      <c r="X2544" s="215">
        <v>47589</v>
      </c>
      <c r="Y2544" s="213">
        <v>0</v>
      </c>
      <c r="Z2544" s="216">
        <v>0</v>
      </c>
      <c r="AA2544" s="215">
        <v>0</v>
      </c>
      <c r="AB2544" s="213">
        <v>0</v>
      </c>
      <c r="AC2544" s="216">
        <v>0</v>
      </c>
      <c r="AD2544" s="215">
        <v>0</v>
      </c>
      <c r="AE2544" s="213">
        <v>0</v>
      </c>
      <c r="AF2544" s="216">
        <v>0</v>
      </c>
      <c r="AG2544" s="215">
        <v>0</v>
      </c>
      <c r="AH2544" s="213">
        <v>17</v>
      </c>
      <c r="AI2544" s="214">
        <v>2799.3529410000001</v>
      </c>
      <c r="AJ2544" s="215">
        <v>47589</v>
      </c>
      <c r="AK2544" s="218">
        <v>0</v>
      </c>
      <c r="AL2544" s="214">
        <v>0</v>
      </c>
      <c r="AM2544" s="215">
        <v>0</v>
      </c>
      <c r="AN2544" s="229">
        <f t="shared" si="453"/>
        <v>0</v>
      </c>
      <c r="AO2544" s="230">
        <f t="shared" si="454"/>
        <v>0</v>
      </c>
      <c r="AP2544" s="38" t="s">
        <v>4</v>
      </c>
      <c r="AQ2544" s="38" t="str">
        <f t="shared" si="455"/>
        <v>상품</v>
      </c>
      <c r="AR2544" s="40">
        <f t="shared" si="456"/>
        <v>0</v>
      </c>
      <c r="AS2544" s="41">
        <f t="shared" si="457"/>
        <v>0</v>
      </c>
      <c r="AT2544" s="42">
        <f t="shared" si="458"/>
        <v>0</v>
      </c>
      <c r="AU2544" s="43">
        <f t="shared" si="459"/>
        <v>0</v>
      </c>
      <c r="AV2544" s="95" t="str">
        <f t="shared" si="452"/>
        <v/>
      </c>
      <c r="AW2544" s="61" t="str">
        <f t="shared" si="452"/>
        <v/>
      </c>
      <c r="AX2544" s="61" t="str">
        <f t="shared" si="452"/>
        <v/>
      </c>
      <c r="AY2544" s="61" t="str">
        <f t="shared" si="452"/>
        <v/>
      </c>
      <c r="AZ2544" s="44" t="str">
        <f t="shared" si="452"/>
        <v/>
      </c>
      <c r="BA2544" s="45"/>
      <c r="BB2544" s="97">
        <v>0</v>
      </c>
      <c r="BC2544" s="98">
        <v>0</v>
      </c>
      <c r="BD2544" s="98">
        <v>0</v>
      </c>
      <c r="BE2544" s="98">
        <v>0</v>
      </c>
      <c r="BF2544" s="98">
        <v>0</v>
      </c>
      <c r="BG2544" s="99">
        <f t="shared" si="451"/>
        <v>0</v>
      </c>
      <c r="BH2544" s="52">
        <f t="shared" si="460"/>
        <v>0</v>
      </c>
      <c r="BI2544" s="53">
        <f>IFERROR(IF(ROUND(V2544/((D2544+AK2544)/2),1)&lt;0,0,ROUND(V2544/((D2544+AK2544)/2),1)),0)</f>
        <v>2</v>
      </c>
      <c r="BJ2544" s="55" t="str">
        <f>IF(AK2544=0,"정상",IF(AP2544="악성","악성",IF(AND(BL2544&gt;3,BI2544&lt;0.5),"악성",IF(AND(AP2544="정상",BL2544&lt;=3),"정상",IF(BI2544&gt;1,"정상","부진")))))</f>
        <v>정상</v>
      </c>
      <c r="BK2544" s="54">
        <v>45809</v>
      </c>
      <c r="BL2544" s="52">
        <f t="shared" si="461"/>
        <v>16</v>
      </c>
    </row>
    <row r="2545" spans="1:64" ht="17.100000000000001" customHeight="1">
      <c r="A2545" s="58" t="s">
        <v>5</v>
      </c>
      <c r="B2545" s="57" t="s">
        <v>756</v>
      </c>
      <c r="C2545" s="56" t="s">
        <v>757</v>
      </c>
      <c r="D2545" s="213">
        <v>6</v>
      </c>
      <c r="E2545" s="214">
        <v>5199.8887999999997</v>
      </c>
      <c r="F2545" s="215">
        <v>31199</v>
      </c>
      <c r="G2545" s="213">
        <v>0</v>
      </c>
      <c r="H2545" s="216">
        <v>0</v>
      </c>
      <c r="I2545" s="215">
        <v>0</v>
      </c>
      <c r="J2545" s="213">
        <v>0</v>
      </c>
      <c r="K2545" s="216">
        <v>0</v>
      </c>
      <c r="L2545" s="215">
        <v>0</v>
      </c>
      <c r="M2545" s="213">
        <v>0</v>
      </c>
      <c r="N2545" s="216">
        <v>0</v>
      </c>
      <c r="O2545" s="215">
        <v>0</v>
      </c>
      <c r="P2545" s="213">
        <v>0</v>
      </c>
      <c r="Q2545" s="216">
        <v>0</v>
      </c>
      <c r="R2545" s="215">
        <v>0</v>
      </c>
      <c r="S2545" s="213">
        <v>0</v>
      </c>
      <c r="T2545" s="214">
        <v>0</v>
      </c>
      <c r="U2545" s="217">
        <v>0</v>
      </c>
      <c r="V2545" s="213">
        <v>3</v>
      </c>
      <c r="W2545" s="216">
        <v>5200</v>
      </c>
      <c r="X2545" s="215">
        <v>15600</v>
      </c>
      <c r="Y2545" s="213">
        <v>0</v>
      </c>
      <c r="Z2545" s="216">
        <v>0</v>
      </c>
      <c r="AA2545" s="215">
        <v>0</v>
      </c>
      <c r="AB2545" s="213">
        <v>3</v>
      </c>
      <c r="AC2545" s="216">
        <v>5199.6666660000001</v>
      </c>
      <c r="AD2545" s="215">
        <v>15599</v>
      </c>
      <c r="AE2545" s="213">
        <v>0</v>
      </c>
      <c r="AF2545" s="216">
        <v>0</v>
      </c>
      <c r="AG2545" s="215">
        <v>0</v>
      </c>
      <c r="AH2545" s="213">
        <v>6</v>
      </c>
      <c r="AI2545" s="214">
        <v>5199.8333329999996</v>
      </c>
      <c r="AJ2545" s="215">
        <v>31199</v>
      </c>
      <c r="AK2545" s="218">
        <v>0</v>
      </c>
      <c r="AL2545" s="214">
        <v>0</v>
      </c>
      <c r="AM2545" s="215">
        <v>0</v>
      </c>
      <c r="AN2545" s="229">
        <f t="shared" si="453"/>
        <v>0</v>
      </c>
      <c r="AO2545" s="230">
        <f t="shared" si="454"/>
        <v>0</v>
      </c>
      <c r="AP2545" s="38" t="s">
        <v>4</v>
      </c>
      <c r="AQ2545" s="38" t="str">
        <f t="shared" si="455"/>
        <v>상품</v>
      </c>
      <c r="AR2545" s="40">
        <f t="shared" si="456"/>
        <v>0</v>
      </c>
      <c r="AS2545" s="41">
        <f t="shared" si="457"/>
        <v>0</v>
      </c>
      <c r="AT2545" s="42">
        <f t="shared" si="458"/>
        <v>0</v>
      </c>
      <c r="AU2545" s="43">
        <f t="shared" si="459"/>
        <v>0</v>
      </c>
      <c r="AV2545" s="95" t="str">
        <f t="shared" si="452"/>
        <v/>
      </c>
      <c r="AW2545" s="61" t="str">
        <f t="shared" si="452"/>
        <v/>
      </c>
      <c r="AX2545" s="61" t="str">
        <f t="shared" si="452"/>
        <v/>
      </c>
      <c r="AY2545" s="61" t="str">
        <f t="shared" si="452"/>
        <v/>
      </c>
      <c r="AZ2545" s="44" t="str">
        <f t="shared" si="452"/>
        <v/>
      </c>
      <c r="BA2545" s="45"/>
      <c r="BB2545" s="97">
        <v>0</v>
      </c>
      <c r="BC2545" s="98">
        <v>0</v>
      </c>
      <c r="BD2545" s="98">
        <v>0</v>
      </c>
      <c r="BE2545" s="98">
        <v>0</v>
      </c>
      <c r="BF2545" s="98">
        <v>0</v>
      </c>
      <c r="BG2545" s="99">
        <f t="shared" si="451"/>
        <v>0</v>
      </c>
      <c r="BH2545" s="52">
        <f t="shared" si="460"/>
        <v>0</v>
      </c>
      <c r="BI2545" s="53">
        <f>IFERROR(IF(ROUND(V2545/((D2545+AK2545)/2),1)&lt;0,0,ROUND(V2545/((D2545+AK2545)/2),1)),0)</f>
        <v>1</v>
      </c>
      <c r="BJ2545" s="55" t="str">
        <f>IF(AK2545=0,"정상",IF(AP2545="악성","악성",IF(AND(BL2545&gt;3,BI2545&lt;0.5),"악성",IF(AND(AP2545="정상",BL2545&lt;=3),"정상",IF(BI2545&gt;1,"정상","부진")))))</f>
        <v>정상</v>
      </c>
      <c r="BK2545" s="54">
        <v>45809</v>
      </c>
      <c r="BL2545" s="52">
        <f t="shared" si="461"/>
        <v>16</v>
      </c>
    </row>
    <row r="2546" spans="1:64" ht="17.100000000000001" customHeight="1">
      <c r="A2546" s="58" t="s">
        <v>5</v>
      </c>
      <c r="B2546" s="57" t="s">
        <v>758</v>
      </c>
      <c r="C2546" s="56" t="s">
        <v>759</v>
      </c>
      <c r="D2546" s="213">
        <v>6</v>
      </c>
      <c r="E2546" s="214">
        <v>1227</v>
      </c>
      <c r="F2546" s="215">
        <v>7362</v>
      </c>
      <c r="G2546" s="213">
        <v>0</v>
      </c>
      <c r="H2546" s="216">
        <v>0</v>
      </c>
      <c r="I2546" s="215">
        <v>0</v>
      </c>
      <c r="J2546" s="213">
        <v>0</v>
      </c>
      <c r="K2546" s="216">
        <v>0</v>
      </c>
      <c r="L2546" s="215">
        <v>0</v>
      </c>
      <c r="M2546" s="213">
        <v>0</v>
      </c>
      <c r="N2546" s="216">
        <v>0</v>
      </c>
      <c r="O2546" s="215">
        <v>0</v>
      </c>
      <c r="P2546" s="213">
        <v>0</v>
      </c>
      <c r="Q2546" s="216">
        <v>0</v>
      </c>
      <c r="R2546" s="215">
        <v>0</v>
      </c>
      <c r="S2546" s="213">
        <v>0</v>
      </c>
      <c r="T2546" s="214">
        <v>0</v>
      </c>
      <c r="U2546" s="217">
        <v>0</v>
      </c>
      <c r="V2546" s="213">
        <v>0</v>
      </c>
      <c r="W2546" s="216">
        <v>0</v>
      </c>
      <c r="X2546" s="215">
        <v>0</v>
      </c>
      <c r="Y2546" s="213">
        <v>0</v>
      </c>
      <c r="Z2546" s="216">
        <v>0</v>
      </c>
      <c r="AA2546" s="215">
        <v>0</v>
      </c>
      <c r="AB2546" s="213">
        <v>6</v>
      </c>
      <c r="AC2546" s="216">
        <v>1227</v>
      </c>
      <c r="AD2546" s="215">
        <v>7362</v>
      </c>
      <c r="AE2546" s="213">
        <v>0</v>
      </c>
      <c r="AF2546" s="216">
        <v>0</v>
      </c>
      <c r="AG2546" s="215">
        <v>0</v>
      </c>
      <c r="AH2546" s="213">
        <v>6</v>
      </c>
      <c r="AI2546" s="214">
        <v>1227</v>
      </c>
      <c r="AJ2546" s="215">
        <v>7362</v>
      </c>
      <c r="AK2546" s="218">
        <v>0</v>
      </c>
      <c r="AL2546" s="214">
        <v>0</v>
      </c>
      <c r="AM2546" s="215">
        <v>0</v>
      </c>
      <c r="AN2546" s="229">
        <f t="shared" si="453"/>
        <v>0</v>
      </c>
      <c r="AO2546" s="230">
        <f t="shared" si="454"/>
        <v>0</v>
      </c>
      <c r="AP2546" s="38" t="s">
        <v>3</v>
      </c>
      <c r="AQ2546" s="38" t="str">
        <f t="shared" si="455"/>
        <v>상품</v>
      </c>
      <c r="AR2546" s="40">
        <f t="shared" si="456"/>
        <v>0</v>
      </c>
      <c r="AS2546" s="41">
        <f t="shared" si="457"/>
        <v>0</v>
      </c>
      <c r="AT2546" s="42">
        <f t="shared" si="458"/>
        <v>0</v>
      </c>
      <c r="AU2546" s="43">
        <f t="shared" si="459"/>
        <v>0</v>
      </c>
      <c r="AV2546" s="95" t="str">
        <f t="shared" si="452"/>
        <v/>
      </c>
      <c r="AW2546" s="61" t="str">
        <f t="shared" si="452"/>
        <v/>
      </c>
      <c r="AX2546" s="61" t="str">
        <f t="shared" si="452"/>
        <v/>
      </c>
      <c r="AY2546" s="61" t="str">
        <f t="shared" si="452"/>
        <v/>
      </c>
      <c r="AZ2546" s="44" t="str">
        <f t="shared" si="452"/>
        <v/>
      </c>
      <c r="BA2546" s="45"/>
      <c r="BB2546" s="97">
        <v>0</v>
      </c>
      <c r="BC2546" s="98">
        <v>0</v>
      </c>
      <c r="BD2546" s="98">
        <v>0</v>
      </c>
      <c r="BE2546" s="98">
        <v>0</v>
      </c>
      <c r="BF2546" s="98">
        <v>0</v>
      </c>
      <c r="BG2546" s="99">
        <f t="shared" si="451"/>
        <v>0</v>
      </c>
      <c r="BH2546" s="52">
        <f t="shared" si="460"/>
        <v>0</v>
      </c>
      <c r="BI2546" s="53">
        <f>IFERROR(IF(ROUND(V2546/((D2546+AK2546)/2),1)&lt;0,0,ROUND(V2546/((D2546+AK2546)/2),1)),0)</f>
        <v>0</v>
      </c>
      <c r="BJ2546" s="55" t="str">
        <f>IF(AK2546=0,"정상",IF(AP2546="악성","악성",IF(AND(BL2546&gt;3,BI2546&lt;0.5),"악성",IF(AND(AP2546="정상",BL2546&lt;=3),"정상",IF(BI2546&gt;1,"정상","부진")))))</f>
        <v>정상</v>
      </c>
      <c r="BK2546" s="54">
        <v>45809</v>
      </c>
      <c r="BL2546" s="52">
        <f t="shared" si="461"/>
        <v>16</v>
      </c>
    </row>
    <row r="2547" spans="1:64" ht="17.100000000000001" customHeight="1">
      <c r="A2547" s="58" t="s">
        <v>5</v>
      </c>
      <c r="B2547" s="57" t="s">
        <v>4876</v>
      </c>
      <c r="C2547" s="56" t="s">
        <v>4877</v>
      </c>
      <c r="D2547" s="213">
        <v>0</v>
      </c>
      <c r="E2547" s="214">
        <v>0</v>
      </c>
      <c r="F2547" s="215">
        <v>0</v>
      </c>
      <c r="G2547" s="213">
        <v>36</v>
      </c>
      <c r="H2547" s="216">
        <v>6400</v>
      </c>
      <c r="I2547" s="215">
        <v>230400</v>
      </c>
      <c r="J2547" s="213">
        <v>0</v>
      </c>
      <c r="K2547" s="216">
        <v>0</v>
      </c>
      <c r="L2547" s="215">
        <v>0</v>
      </c>
      <c r="M2547" s="213">
        <v>0</v>
      </c>
      <c r="N2547" s="216">
        <v>0</v>
      </c>
      <c r="O2547" s="215">
        <v>0</v>
      </c>
      <c r="P2547" s="213">
        <v>0</v>
      </c>
      <c r="Q2547" s="216">
        <v>0</v>
      </c>
      <c r="R2547" s="215">
        <v>0</v>
      </c>
      <c r="S2547" s="213">
        <v>36</v>
      </c>
      <c r="T2547" s="214">
        <v>6400</v>
      </c>
      <c r="U2547" s="217">
        <v>230400</v>
      </c>
      <c r="V2547" s="213">
        <v>36</v>
      </c>
      <c r="W2547" s="216">
        <v>6400</v>
      </c>
      <c r="X2547" s="215">
        <v>230400</v>
      </c>
      <c r="Y2547" s="213">
        <v>0</v>
      </c>
      <c r="Z2547" s="216">
        <v>0</v>
      </c>
      <c r="AA2547" s="215">
        <v>0</v>
      </c>
      <c r="AB2547" s="213">
        <v>0</v>
      </c>
      <c r="AC2547" s="216">
        <v>0</v>
      </c>
      <c r="AD2547" s="215">
        <v>0</v>
      </c>
      <c r="AE2547" s="213">
        <v>0</v>
      </c>
      <c r="AF2547" s="216">
        <v>0</v>
      </c>
      <c r="AG2547" s="215">
        <v>0</v>
      </c>
      <c r="AH2547" s="213">
        <v>36</v>
      </c>
      <c r="AI2547" s="214">
        <v>6400</v>
      </c>
      <c r="AJ2547" s="215">
        <v>230400</v>
      </c>
      <c r="AK2547" s="218">
        <v>0</v>
      </c>
      <c r="AL2547" s="214">
        <v>0</v>
      </c>
      <c r="AM2547" s="215">
        <v>0</v>
      </c>
      <c r="AN2547" s="229">
        <f t="shared" si="453"/>
        <v>0</v>
      </c>
      <c r="AO2547" s="230">
        <f t="shared" si="454"/>
        <v>0</v>
      </c>
      <c r="AP2547" s="38" t="s">
        <v>2</v>
      </c>
      <c r="AQ2547" s="38" t="str">
        <f t="shared" si="455"/>
        <v>상품</v>
      </c>
      <c r="AR2547" s="40">
        <f t="shared" si="456"/>
        <v>0</v>
      </c>
      <c r="AS2547" s="41">
        <f t="shared" si="457"/>
        <v>0</v>
      </c>
      <c r="AT2547" s="42">
        <f t="shared" si="458"/>
        <v>0</v>
      </c>
      <c r="AU2547" s="43">
        <f t="shared" si="459"/>
        <v>0</v>
      </c>
      <c r="AV2547" s="95" t="str">
        <f t="shared" si="452"/>
        <v/>
      </c>
      <c r="AW2547" s="61" t="str">
        <f t="shared" si="452"/>
        <v/>
      </c>
      <c r="AX2547" s="61" t="str">
        <f t="shared" si="452"/>
        <v/>
      </c>
      <c r="AY2547" s="61" t="str">
        <f t="shared" si="452"/>
        <v/>
      </c>
      <c r="AZ2547" s="44" t="str">
        <f t="shared" si="452"/>
        <v/>
      </c>
      <c r="BA2547" s="45"/>
      <c r="BB2547" s="97">
        <v>0</v>
      </c>
      <c r="BC2547" s="98">
        <v>0</v>
      </c>
      <c r="BD2547" s="98">
        <v>0</v>
      </c>
      <c r="BE2547" s="98">
        <v>0</v>
      </c>
      <c r="BF2547" s="98">
        <v>0</v>
      </c>
      <c r="BG2547" s="99">
        <f t="shared" si="451"/>
        <v>0</v>
      </c>
      <c r="BH2547" s="52">
        <f t="shared" si="460"/>
        <v>0</v>
      </c>
      <c r="BI2547" s="53">
        <f>IFERROR(IF(ROUND(V2547/((D2547+AK2547)/2),1)&lt;0,0,ROUND(V2547/((D2547+AK2547)/2),1)),0)</f>
        <v>0</v>
      </c>
      <c r="BJ2547" s="55" t="str">
        <f>IF(AK2547=0,"정상",IF(AP2547="악성","악성",IF(AND(BL2547&gt;3,BI2547&lt;0.5),"악성",IF(AND(AP2547="정상",BL2547&lt;=3),"정상",IF(BI2547&gt;1,"정상","부진")))))</f>
        <v>정상</v>
      </c>
      <c r="BK2547" s="54">
        <v>45809</v>
      </c>
      <c r="BL2547" s="52">
        <f t="shared" si="461"/>
        <v>16</v>
      </c>
    </row>
    <row r="2548" spans="1:64" ht="17.100000000000001" customHeight="1">
      <c r="A2548" s="58" t="s">
        <v>5</v>
      </c>
      <c r="B2548" s="57" t="s">
        <v>5527</v>
      </c>
      <c r="C2548" s="56" t="s">
        <v>5528</v>
      </c>
      <c r="D2548" s="213">
        <v>0</v>
      </c>
      <c r="E2548" s="214">
        <v>0</v>
      </c>
      <c r="F2548" s="215">
        <v>0</v>
      </c>
      <c r="G2548" s="213">
        <v>2000</v>
      </c>
      <c r="H2548" s="216">
        <v>600</v>
      </c>
      <c r="I2548" s="215">
        <v>1200000</v>
      </c>
      <c r="J2548" s="213">
        <v>0</v>
      </c>
      <c r="K2548" s="216">
        <v>0</v>
      </c>
      <c r="L2548" s="215">
        <v>0</v>
      </c>
      <c r="M2548" s="213">
        <v>0</v>
      </c>
      <c r="N2548" s="216">
        <v>0</v>
      </c>
      <c r="O2548" s="215">
        <v>0</v>
      </c>
      <c r="P2548" s="213">
        <v>0</v>
      </c>
      <c r="Q2548" s="216">
        <v>0</v>
      </c>
      <c r="R2548" s="215">
        <v>0</v>
      </c>
      <c r="S2548" s="213">
        <v>2000</v>
      </c>
      <c r="T2548" s="214">
        <v>600</v>
      </c>
      <c r="U2548" s="217">
        <v>1200000</v>
      </c>
      <c r="V2548" s="213">
        <v>825</v>
      </c>
      <c r="W2548" s="216">
        <v>600</v>
      </c>
      <c r="X2548" s="215">
        <v>495000</v>
      </c>
      <c r="Y2548" s="213">
        <v>0</v>
      </c>
      <c r="Z2548" s="216">
        <v>0</v>
      </c>
      <c r="AA2548" s="215">
        <v>0</v>
      </c>
      <c r="AB2548" s="213">
        <v>0</v>
      </c>
      <c r="AC2548" s="216">
        <v>0</v>
      </c>
      <c r="AD2548" s="215">
        <v>0</v>
      </c>
      <c r="AE2548" s="213">
        <v>0</v>
      </c>
      <c r="AF2548" s="216">
        <v>0</v>
      </c>
      <c r="AG2548" s="215">
        <v>0</v>
      </c>
      <c r="AH2548" s="213">
        <v>825</v>
      </c>
      <c r="AI2548" s="214">
        <v>600</v>
      </c>
      <c r="AJ2548" s="215">
        <v>495000</v>
      </c>
      <c r="AK2548" s="218">
        <v>1175</v>
      </c>
      <c r="AL2548" s="214">
        <v>600</v>
      </c>
      <c r="AM2548" s="215">
        <v>705000</v>
      </c>
      <c r="AN2548" s="229">
        <f t="shared" si="453"/>
        <v>2.5725228012739662E-4</v>
      </c>
      <c r="AO2548" s="230">
        <f t="shared" si="454"/>
        <v>0.58750000000000002</v>
      </c>
      <c r="AP2548" s="38" t="s">
        <v>2</v>
      </c>
      <c r="AQ2548" s="38" t="str">
        <f t="shared" si="455"/>
        <v>상품</v>
      </c>
      <c r="AR2548" s="40">
        <f t="shared" si="456"/>
        <v>0</v>
      </c>
      <c r="AS2548" s="41">
        <f t="shared" si="457"/>
        <v>0</v>
      </c>
      <c r="AT2548" s="42">
        <f t="shared" si="458"/>
        <v>705000</v>
      </c>
      <c r="AU2548" s="43">
        <f t="shared" si="459"/>
        <v>705000</v>
      </c>
      <c r="AV2548" s="95">
        <f t="shared" si="452"/>
        <v>705000</v>
      </c>
      <c r="AW2548" s="61" t="str">
        <f t="shared" si="452"/>
        <v/>
      </c>
      <c r="AX2548" s="61" t="str">
        <f t="shared" si="452"/>
        <v/>
      </c>
      <c r="AY2548" s="61" t="str">
        <f t="shared" si="452"/>
        <v/>
      </c>
      <c r="AZ2548" s="44" t="str">
        <f t="shared" si="452"/>
        <v/>
      </c>
      <c r="BA2548" s="45"/>
      <c r="BB2548" s="97">
        <v>1175</v>
      </c>
      <c r="BC2548" s="98">
        <v>0</v>
      </c>
      <c r="BD2548" s="98">
        <v>0</v>
      </c>
      <c r="BE2548" s="98">
        <v>0</v>
      </c>
      <c r="BF2548" s="98">
        <v>0</v>
      </c>
      <c r="BG2548" s="99">
        <f t="shared" si="451"/>
        <v>1175</v>
      </c>
      <c r="BH2548" s="52">
        <f t="shared" si="460"/>
        <v>0</v>
      </c>
      <c r="BI2548" s="53">
        <f>IFERROR(IF(ROUND(V2548/((D2548+AK2548)/2),1)&lt;0,0,ROUND(V2548/((D2548+AK2548)/2),1)),0)</f>
        <v>1.4</v>
      </c>
      <c r="BJ2548" s="55" t="str">
        <f>IF(AK2548=0,"정상",IF(AP2548="악성","악성",IF(AND(BL2548&gt;3,BI2548&lt;0.5),"악성",IF(AND(AP2548="정상",BL2548&lt;=3),"정상",IF(BI2548&gt;1,"정상","부진")))))</f>
        <v>정상</v>
      </c>
      <c r="BK2548" s="54">
        <v>46023</v>
      </c>
      <c r="BL2548" s="52">
        <f t="shared" si="461"/>
        <v>9</v>
      </c>
    </row>
    <row r="2549" spans="1:64" ht="17.100000000000001" customHeight="1">
      <c r="A2549" s="58" t="s">
        <v>5</v>
      </c>
      <c r="B2549" s="57" t="s">
        <v>760</v>
      </c>
      <c r="C2549" s="56" t="s">
        <v>761</v>
      </c>
      <c r="D2549" s="213">
        <v>144</v>
      </c>
      <c r="E2549" s="214">
        <v>4799.9651999999996</v>
      </c>
      <c r="F2549" s="215">
        <v>691195</v>
      </c>
      <c r="G2549" s="213">
        <v>20</v>
      </c>
      <c r="H2549" s="216">
        <v>4800</v>
      </c>
      <c r="I2549" s="215">
        <v>96000</v>
      </c>
      <c r="J2549" s="213">
        <v>0</v>
      </c>
      <c r="K2549" s="216">
        <v>0</v>
      </c>
      <c r="L2549" s="215">
        <v>0</v>
      </c>
      <c r="M2549" s="213">
        <v>0</v>
      </c>
      <c r="N2549" s="216">
        <v>0</v>
      </c>
      <c r="O2549" s="215">
        <v>0</v>
      </c>
      <c r="P2549" s="213">
        <v>0</v>
      </c>
      <c r="Q2549" s="216">
        <v>0</v>
      </c>
      <c r="R2549" s="215">
        <v>0</v>
      </c>
      <c r="S2549" s="213">
        <v>20</v>
      </c>
      <c r="T2549" s="214">
        <v>4800</v>
      </c>
      <c r="U2549" s="217">
        <v>96000</v>
      </c>
      <c r="V2549" s="213">
        <v>164</v>
      </c>
      <c r="W2549" s="216">
        <v>4799.9695119999997</v>
      </c>
      <c r="X2549" s="215">
        <v>787195</v>
      </c>
      <c r="Y2549" s="213">
        <v>0</v>
      </c>
      <c r="Z2549" s="216">
        <v>0</v>
      </c>
      <c r="AA2549" s="215">
        <v>0</v>
      </c>
      <c r="AB2549" s="213">
        <v>0</v>
      </c>
      <c r="AC2549" s="216">
        <v>0</v>
      </c>
      <c r="AD2549" s="215">
        <v>0</v>
      </c>
      <c r="AE2549" s="213">
        <v>0</v>
      </c>
      <c r="AF2549" s="216">
        <v>0</v>
      </c>
      <c r="AG2549" s="215">
        <v>0</v>
      </c>
      <c r="AH2549" s="213">
        <v>164</v>
      </c>
      <c r="AI2549" s="214">
        <v>4799.9695119999997</v>
      </c>
      <c r="AJ2549" s="215">
        <v>787195</v>
      </c>
      <c r="AK2549" s="218">
        <v>0</v>
      </c>
      <c r="AL2549" s="214">
        <v>0</v>
      </c>
      <c r="AM2549" s="215">
        <v>0</v>
      </c>
      <c r="AN2549" s="229">
        <f t="shared" si="453"/>
        <v>0</v>
      </c>
      <c r="AO2549" s="230">
        <f t="shared" si="454"/>
        <v>0</v>
      </c>
      <c r="AP2549" s="38" t="s">
        <v>2</v>
      </c>
      <c r="AQ2549" s="38" t="str">
        <f t="shared" si="455"/>
        <v>상품</v>
      </c>
      <c r="AR2549" s="40">
        <f t="shared" si="456"/>
        <v>0</v>
      </c>
      <c r="AS2549" s="41">
        <f t="shared" si="457"/>
        <v>0</v>
      </c>
      <c r="AT2549" s="42">
        <f t="shared" si="458"/>
        <v>0</v>
      </c>
      <c r="AU2549" s="43">
        <f t="shared" si="459"/>
        <v>0</v>
      </c>
      <c r="AV2549" s="95" t="str">
        <f t="shared" si="452"/>
        <v/>
      </c>
      <c r="AW2549" s="61" t="str">
        <f t="shared" si="452"/>
        <v/>
      </c>
      <c r="AX2549" s="61" t="str">
        <f t="shared" si="452"/>
        <v/>
      </c>
      <c r="AY2549" s="61" t="str">
        <f t="shared" si="452"/>
        <v/>
      </c>
      <c r="AZ2549" s="44" t="str">
        <f t="shared" si="452"/>
        <v/>
      </c>
      <c r="BA2549" s="45"/>
      <c r="BB2549" s="97">
        <v>0</v>
      </c>
      <c r="BC2549" s="98">
        <v>0</v>
      </c>
      <c r="BD2549" s="98">
        <v>0</v>
      </c>
      <c r="BE2549" s="98">
        <v>0</v>
      </c>
      <c r="BF2549" s="98">
        <v>0</v>
      </c>
      <c r="BG2549" s="99">
        <f t="shared" si="451"/>
        <v>0</v>
      </c>
      <c r="BH2549" s="52">
        <f t="shared" si="460"/>
        <v>0</v>
      </c>
      <c r="BI2549" s="53">
        <f>IFERROR(IF(ROUND(V2549/((D2549+AK2549)/2),1)&lt;0,0,ROUND(V2549/((D2549+AK2549)/2),1)),0)</f>
        <v>2.2999999999999998</v>
      </c>
      <c r="BJ2549" s="55" t="str">
        <f>IF(AK2549=0,"정상",IF(AP2549="악성","악성",IF(AND(BL2549&gt;3,BI2549&lt;0.5),"악성",IF(AND(AP2549="정상",BL2549&lt;=3),"정상",IF(BI2549&gt;1,"정상","부진")))))</f>
        <v>정상</v>
      </c>
      <c r="BK2549" s="54">
        <v>46143</v>
      </c>
      <c r="BL2549" s="52">
        <f t="shared" si="461"/>
        <v>5</v>
      </c>
    </row>
    <row r="2550" spans="1:64" ht="17.100000000000001" customHeight="1">
      <c r="A2550" s="58" t="s">
        <v>5</v>
      </c>
      <c r="B2550" s="57" t="s">
        <v>762</v>
      </c>
      <c r="C2550" s="56" t="s">
        <v>763</v>
      </c>
      <c r="D2550" s="213">
        <v>132</v>
      </c>
      <c r="E2550" s="214">
        <v>1199.8433</v>
      </c>
      <c r="F2550" s="215">
        <v>158379</v>
      </c>
      <c r="G2550" s="213">
        <v>768</v>
      </c>
      <c r="H2550" s="216">
        <v>1200</v>
      </c>
      <c r="I2550" s="215">
        <v>921600</v>
      </c>
      <c r="J2550" s="213">
        <v>0</v>
      </c>
      <c r="K2550" s="216">
        <v>0</v>
      </c>
      <c r="L2550" s="215">
        <v>0</v>
      </c>
      <c r="M2550" s="213">
        <v>0</v>
      </c>
      <c r="N2550" s="216">
        <v>0</v>
      </c>
      <c r="O2550" s="215">
        <v>0</v>
      </c>
      <c r="P2550" s="213">
        <v>0</v>
      </c>
      <c r="Q2550" s="216">
        <v>0</v>
      </c>
      <c r="R2550" s="215">
        <v>0</v>
      </c>
      <c r="S2550" s="213">
        <v>768</v>
      </c>
      <c r="T2550" s="214">
        <v>1200</v>
      </c>
      <c r="U2550" s="217">
        <v>921600</v>
      </c>
      <c r="V2550" s="213">
        <v>900</v>
      </c>
      <c r="W2550" s="216">
        <v>1199.976666</v>
      </c>
      <c r="X2550" s="215">
        <v>1079979</v>
      </c>
      <c r="Y2550" s="213">
        <v>0</v>
      </c>
      <c r="Z2550" s="216">
        <v>0</v>
      </c>
      <c r="AA2550" s="215">
        <v>0</v>
      </c>
      <c r="AB2550" s="213">
        <v>0</v>
      </c>
      <c r="AC2550" s="216">
        <v>0</v>
      </c>
      <c r="AD2550" s="215">
        <v>0</v>
      </c>
      <c r="AE2550" s="213">
        <v>0</v>
      </c>
      <c r="AF2550" s="216">
        <v>0</v>
      </c>
      <c r="AG2550" s="215">
        <v>0</v>
      </c>
      <c r="AH2550" s="213">
        <v>900</v>
      </c>
      <c r="AI2550" s="214">
        <v>1199.976666</v>
      </c>
      <c r="AJ2550" s="215">
        <v>1079979</v>
      </c>
      <c r="AK2550" s="218">
        <v>0</v>
      </c>
      <c r="AL2550" s="214">
        <v>0</v>
      </c>
      <c r="AM2550" s="215">
        <v>0</v>
      </c>
      <c r="AN2550" s="229">
        <f t="shared" si="453"/>
        <v>0</v>
      </c>
      <c r="AO2550" s="230">
        <f t="shared" si="454"/>
        <v>0</v>
      </c>
      <c r="AP2550" s="38" t="s">
        <v>2</v>
      </c>
      <c r="AQ2550" s="38" t="str">
        <f t="shared" si="455"/>
        <v>상품</v>
      </c>
      <c r="AR2550" s="40">
        <f t="shared" si="456"/>
        <v>0</v>
      </c>
      <c r="AS2550" s="41">
        <f t="shared" si="457"/>
        <v>0</v>
      </c>
      <c r="AT2550" s="42">
        <f t="shared" si="458"/>
        <v>0</v>
      </c>
      <c r="AU2550" s="43">
        <f t="shared" si="459"/>
        <v>0</v>
      </c>
      <c r="AV2550" s="95" t="str">
        <f t="shared" si="452"/>
        <v/>
      </c>
      <c r="AW2550" s="61" t="str">
        <f t="shared" si="452"/>
        <v/>
      </c>
      <c r="AX2550" s="61" t="str">
        <f t="shared" si="452"/>
        <v/>
      </c>
      <c r="AY2550" s="61" t="str">
        <f t="shared" si="452"/>
        <v/>
      </c>
      <c r="AZ2550" s="44" t="str">
        <f t="shared" si="452"/>
        <v/>
      </c>
      <c r="BA2550" s="45"/>
      <c r="BB2550" s="97">
        <v>0</v>
      </c>
      <c r="BC2550" s="98">
        <v>0</v>
      </c>
      <c r="BD2550" s="98">
        <v>0</v>
      </c>
      <c r="BE2550" s="98">
        <v>0</v>
      </c>
      <c r="BF2550" s="98">
        <v>0</v>
      </c>
      <c r="BG2550" s="99">
        <f t="shared" si="451"/>
        <v>0</v>
      </c>
      <c r="BH2550" s="52">
        <f t="shared" si="460"/>
        <v>0</v>
      </c>
      <c r="BI2550" s="53">
        <f>IFERROR(IF(ROUND(V2550/((D2550+AK2550)/2),1)&lt;0,0,ROUND(V2550/((D2550+AK2550)/2),1)),0)</f>
        <v>13.6</v>
      </c>
      <c r="BJ2550" s="55" t="str">
        <f>IF(AK2550=0,"정상",IF(AP2550="악성","악성",IF(AND(BL2550&gt;3,BI2550&lt;0.5),"악성",IF(AND(AP2550="정상",BL2550&lt;=3),"정상",IF(BI2550&gt;1,"정상","부진")))))</f>
        <v>정상</v>
      </c>
      <c r="BK2550" s="54">
        <v>45809</v>
      </c>
      <c r="BL2550" s="52">
        <f t="shared" si="461"/>
        <v>16</v>
      </c>
    </row>
    <row r="2551" spans="1:64" ht="17.100000000000001" customHeight="1">
      <c r="A2551" s="58" t="s">
        <v>5</v>
      </c>
      <c r="B2551" s="57" t="s">
        <v>764</v>
      </c>
      <c r="C2551" s="56" t="s">
        <v>765</v>
      </c>
      <c r="D2551" s="213">
        <v>24</v>
      </c>
      <c r="E2551" s="214">
        <v>6544.96</v>
      </c>
      <c r="F2551" s="215">
        <v>157079</v>
      </c>
      <c r="G2551" s="213">
        <v>144</v>
      </c>
      <c r="H2551" s="216">
        <v>6545</v>
      </c>
      <c r="I2551" s="215">
        <v>942480</v>
      </c>
      <c r="J2551" s="213">
        <v>0</v>
      </c>
      <c r="K2551" s="216">
        <v>0</v>
      </c>
      <c r="L2551" s="215">
        <v>0</v>
      </c>
      <c r="M2551" s="213">
        <v>0</v>
      </c>
      <c r="N2551" s="216">
        <v>0</v>
      </c>
      <c r="O2551" s="215">
        <v>0</v>
      </c>
      <c r="P2551" s="213">
        <v>0</v>
      </c>
      <c r="Q2551" s="216">
        <v>0</v>
      </c>
      <c r="R2551" s="215">
        <v>0</v>
      </c>
      <c r="S2551" s="213">
        <v>144</v>
      </c>
      <c r="T2551" s="214">
        <v>6545</v>
      </c>
      <c r="U2551" s="217">
        <v>942480</v>
      </c>
      <c r="V2551" s="213">
        <v>168</v>
      </c>
      <c r="W2551" s="216">
        <v>6544.9940470000001</v>
      </c>
      <c r="X2551" s="215">
        <v>1099559</v>
      </c>
      <c r="Y2551" s="213">
        <v>0</v>
      </c>
      <c r="Z2551" s="216">
        <v>0</v>
      </c>
      <c r="AA2551" s="215">
        <v>0</v>
      </c>
      <c r="AB2551" s="213">
        <v>0</v>
      </c>
      <c r="AC2551" s="216">
        <v>0</v>
      </c>
      <c r="AD2551" s="215">
        <v>0</v>
      </c>
      <c r="AE2551" s="213">
        <v>0</v>
      </c>
      <c r="AF2551" s="216">
        <v>0</v>
      </c>
      <c r="AG2551" s="215">
        <v>0</v>
      </c>
      <c r="AH2551" s="213">
        <v>168</v>
      </c>
      <c r="AI2551" s="214">
        <v>6544.9940470000001</v>
      </c>
      <c r="AJ2551" s="215">
        <v>1099559</v>
      </c>
      <c r="AK2551" s="218">
        <v>0</v>
      </c>
      <c r="AL2551" s="214">
        <v>0</v>
      </c>
      <c r="AM2551" s="215">
        <v>0</v>
      </c>
      <c r="AN2551" s="229">
        <f t="shared" si="453"/>
        <v>0</v>
      </c>
      <c r="AO2551" s="230">
        <f t="shared" si="454"/>
        <v>0</v>
      </c>
      <c r="AP2551" s="38" t="s">
        <v>2</v>
      </c>
      <c r="AQ2551" s="38" t="str">
        <f t="shared" si="455"/>
        <v>상품</v>
      </c>
      <c r="AR2551" s="40">
        <f t="shared" si="456"/>
        <v>0</v>
      </c>
      <c r="AS2551" s="41">
        <f t="shared" si="457"/>
        <v>0</v>
      </c>
      <c r="AT2551" s="42">
        <f t="shared" si="458"/>
        <v>0</v>
      </c>
      <c r="AU2551" s="43">
        <f t="shared" si="459"/>
        <v>0</v>
      </c>
      <c r="AV2551" s="95" t="str">
        <f t="shared" si="452"/>
        <v/>
      </c>
      <c r="AW2551" s="61" t="str">
        <f t="shared" si="452"/>
        <v/>
      </c>
      <c r="AX2551" s="61" t="str">
        <f t="shared" si="452"/>
        <v/>
      </c>
      <c r="AY2551" s="61" t="str">
        <f t="shared" si="452"/>
        <v/>
      </c>
      <c r="AZ2551" s="44" t="str">
        <f t="shared" si="452"/>
        <v/>
      </c>
      <c r="BA2551" s="45"/>
      <c r="BB2551" s="97">
        <v>0</v>
      </c>
      <c r="BC2551" s="98">
        <v>0</v>
      </c>
      <c r="BD2551" s="98">
        <v>0</v>
      </c>
      <c r="BE2551" s="98">
        <v>0</v>
      </c>
      <c r="BF2551" s="98">
        <v>0</v>
      </c>
      <c r="BG2551" s="99">
        <f t="shared" si="451"/>
        <v>0</v>
      </c>
      <c r="BH2551" s="52">
        <f t="shared" si="460"/>
        <v>0</v>
      </c>
      <c r="BI2551" s="53">
        <f>IFERROR(IF(ROUND(V2551/((D2551+AK2551)/2),1)&lt;0,0,ROUND(V2551/((D2551+AK2551)/2),1)),0)</f>
        <v>14</v>
      </c>
      <c r="BJ2551" s="55" t="str">
        <f>IF(AK2551=0,"정상",IF(AP2551="악성","악성",IF(AND(BL2551&gt;3,BI2551&lt;0.5),"악성",IF(AND(AP2551="정상",BL2551&lt;=3),"정상",IF(BI2551&gt;1,"정상","부진")))))</f>
        <v>정상</v>
      </c>
      <c r="BK2551" s="54">
        <v>46235</v>
      </c>
      <c r="BL2551" s="52">
        <f t="shared" si="461"/>
        <v>2</v>
      </c>
    </row>
    <row r="2552" spans="1:64" ht="17.100000000000001" customHeight="1">
      <c r="A2552" s="58" t="s">
        <v>5</v>
      </c>
      <c r="B2552" s="57" t="s">
        <v>3418</v>
      </c>
      <c r="C2552" s="56" t="s">
        <v>3419</v>
      </c>
      <c r="D2552" s="213">
        <v>0</v>
      </c>
      <c r="E2552" s="214">
        <v>0</v>
      </c>
      <c r="F2552" s="215">
        <v>0</v>
      </c>
      <c r="G2552" s="213">
        <v>4</v>
      </c>
      <c r="H2552" s="216">
        <v>40000</v>
      </c>
      <c r="I2552" s="215">
        <v>160000</v>
      </c>
      <c r="J2552" s="213">
        <v>0</v>
      </c>
      <c r="K2552" s="216">
        <v>0</v>
      </c>
      <c r="L2552" s="215">
        <v>0</v>
      </c>
      <c r="M2552" s="213">
        <v>0</v>
      </c>
      <c r="N2552" s="216">
        <v>0</v>
      </c>
      <c r="O2552" s="215">
        <v>0</v>
      </c>
      <c r="P2552" s="213">
        <v>0</v>
      </c>
      <c r="Q2552" s="216">
        <v>0</v>
      </c>
      <c r="R2552" s="215">
        <v>0</v>
      </c>
      <c r="S2552" s="213">
        <v>4</v>
      </c>
      <c r="T2552" s="214">
        <v>40000</v>
      </c>
      <c r="U2552" s="217">
        <v>160000</v>
      </c>
      <c r="V2552" s="213">
        <v>4</v>
      </c>
      <c r="W2552" s="216">
        <v>40000</v>
      </c>
      <c r="X2552" s="215">
        <v>160000</v>
      </c>
      <c r="Y2552" s="213">
        <v>0</v>
      </c>
      <c r="Z2552" s="216">
        <v>0</v>
      </c>
      <c r="AA2552" s="215">
        <v>0</v>
      </c>
      <c r="AB2552" s="213">
        <v>0</v>
      </c>
      <c r="AC2552" s="216">
        <v>0</v>
      </c>
      <c r="AD2552" s="215">
        <v>0</v>
      </c>
      <c r="AE2552" s="213">
        <v>0</v>
      </c>
      <c r="AF2552" s="216">
        <v>0</v>
      </c>
      <c r="AG2552" s="215">
        <v>0</v>
      </c>
      <c r="AH2552" s="213">
        <v>4</v>
      </c>
      <c r="AI2552" s="214">
        <v>40000</v>
      </c>
      <c r="AJ2552" s="215">
        <v>160000</v>
      </c>
      <c r="AK2552" s="218">
        <v>0</v>
      </c>
      <c r="AL2552" s="214">
        <v>0</v>
      </c>
      <c r="AM2552" s="215">
        <v>0</v>
      </c>
      <c r="AN2552" s="229">
        <f t="shared" si="453"/>
        <v>0</v>
      </c>
      <c r="AO2552" s="230">
        <f t="shared" si="454"/>
        <v>0</v>
      </c>
      <c r="AP2552" s="38" t="s">
        <v>2</v>
      </c>
      <c r="AQ2552" s="38" t="str">
        <f t="shared" si="455"/>
        <v>상품</v>
      </c>
      <c r="AR2552" s="40">
        <f t="shared" si="456"/>
        <v>0</v>
      </c>
      <c r="AS2552" s="41">
        <f t="shared" si="457"/>
        <v>0</v>
      </c>
      <c r="AT2552" s="42">
        <f t="shared" si="458"/>
        <v>0</v>
      </c>
      <c r="AU2552" s="43">
        <f t="shared" si="459"/>
        <v>0</v>
      </c>
      <c r="AV2552" s="95" t="str">
        <f t="shared" si="452"/>
        <v/>
      </c>
      <c r="AW2552" s="61" t="str">
        <f t="shared" si="452"/>
        <v/>
      </c>
      <c r="AX2552" s="61" t="str">
        <f t="shared" si="452"/>
        <v/>
      </c>
      <c r="AY2552" s="61" t="str">
        <f t="shared" si="452"/>
        <v/>
      </c>
      <c r="AZ2552" s="44" t="str">
        <f t="shared" si="452"/>
        <v/>
      </c>
      <c r="BA2552" s="45"/>
      <c r="BB2552" s="97">
        <v>0</v>
      </c>
      <c r="BC2552" s="98">
        <v>0</v>
      </c>
      <c r="BD2552" s="98">
        <v>0</v>
      </c>
      <c r="BE2552" s="98">
        <v>0</v>
      </c>
      <c r="BF2552" s="98">
        <v>0</v>
      </c>
      <c r="BG2552" s="99">
        <f t="shared" si="451"/>
        <v>0</v>
      </c>
      <c r="BH2552" s="52">
        <f t="shared" si="460"/>
        <v>0</v>
      </c>
      <c r="BI2552" s="53">
        <f>IFERROR(IF(ROUND(V2552/((D2552+AK2552)/2),1)&lt;0,0,ROUND(V2552/((D2552+AK2552)/2),1)),0)</f>
        <v>0</v>
      </c>
      <c r="BJ2552" s="55" t="str">
        <f>IF(AK2552=0,"정상",IF(AP2552="악성","악성",IF(AND(BL2552&gt;3,BI2552&lt;0.5),"악성",IF(AND(AP2552="정상",BL2552&lt;=3),"정상",IF(BI2552&gt;1,"정상","부진")))))</f>
        <v>정상</v>
      </c>
      <c r="BK2552" s="54">
        <v>46204</v>
      </c>
      <c r="BL2552" s="52">
        <f t="shared" si="461"/>
        <v>3</v>
      </c>
    </row>
    <row r="2553" spans="1:64" ht="17.100000000000001" customHeight="1">
      <c r="A2553" s="58" t="s">
        <v>5</v>
      </c>
      <c r="B2553" s="57" t="s">
        <v>766</v>
      </c>
      <c r="C2553" s="56" t="s">
        <v>767</v>
      </c>
      <c r="D2553" s="213">
        <v>0</v>
      </c>
      <c r="E2553" s="214">
        <v>0</v>
      </c>
      <c r="F2553" s="215">
        <v>0</v>
      </c>
      <c r="G2553" s="213">
        <v>719</v>
      </c>
      <c r="H2553" s="216">
        <v>5600</v>
      </c>
      <c r="I2553" s="215">
        <v>4026400</v>
      </c>
      <c r="J2553" s="213">
        <v>0</v>
      </c>
      <c r="K2553" s="216">
        <v>0</v>
      </c>
      <c r="L2553" s="215">
        <v>0</v>
      </c>
      <c r="M2553" s="213">
        <v>0</v>
      </c>
      <c r="N2553" s="216">
        <v>0</v>
      </c>
      <c r="O2553" s="215">
        <v>0</v>
      </c>
      <c r="P2553" s="213">
        <v>0</v>
      </c>
      <c r="Q2553" s="216">
        <v>0</v>
      </c>
      <c r="R2553" s="215">
        <v>0</v>
      </c>
      <c r="S2553" s="213">
        <v>719</v>
      </c>
      <c r="T2553" s="214">
        <v>5600</v>
      </c>
      <c r="U2553" s="217">
        <v>4026400</v>
      </c>
      <c r="V2553" s="213">
        <v>719</v>
      </c>
      <c r="W2553" s="216">
        <v>5600</v>
      </c>
      <c r="X2553" s="215">
        <v>4026400</v>
      </c>
      <c r="Y2553" s="213">
        <v>0</v>
      </c>
      <c r="Z2553" s="216">
        <v>0</v>
      </c>
      <c r="AA2553" s="215">
        <v>0</v>
      </c>
      <c r="AB2553" s="213">
        <v>0</v>
      </c>
      <c r="AC2553" s="216">
        <v>0</v>
      </c>
      <c r="AD2553" s="215">
        <v>0</v>
      </c>
      <c r="AE2553" s="213">
        <v>0</v>
      </c>
      <c r="AF2553" s="216">
        <v>0</v>
      </c>
      <c r="AG2553" s="215">
        <v>0</v>
      </c>
      <c r="AH2553" s="213">
        <v>719</v>
      </c>
      <c r="AI2553" s="214">
        <v>5600</v>
      </c>
      <c r="AJ2553" s="215">
        <v>4026400</v>
      </c>
      <c r="AK2553" s="218">
        <v>0</v>
      </c>
      <c r="AL2553" s="214">
        <v>0</v>
      </c>
      <c r="AM2553" s="215">
        <v>0</v>
      </c>
      <c r="AN2553" s="229">
        <f t="shared" si="453"/>
        <v>0</v>
      </c>
      <c r="AO2553" s="230">
        <f t="shared" si="454"/>
        <v>0</v>
      </c>
      <c r="AP2553" s="38" t="s">
        <v>2</v>
      </c>
      <c r="AQ2553" s="38" t="str">
        <f t="shared" si="455"/>
        <v>상품</v>
      </c>
      <c r="AR2553" s="40">
        <f t="shared" si="456"/>
        <v>0</v>
      </c>
      <c r="AS2553" s="41">
        <f t="shared" si="457"/>
        <v>0</v>
      </c>
      <c r="AT2553" s="42">
        <f t="shared" si="458"/>
        <v>0</v>
      </c>
      <c r="AU2553" s="43">
        <f t="shared" si="459"/>
        <v>0</v>
      </c>
      <c r="AV2553" s="95" t="str">
        <f t="shared" si="452"/>
        <v/>
      </c>
      <c r="AW2553" s="61" t="str">
        <f t="shared" si="452"/>
        <v/>
      </c>
      <c r="AX2553" s="61" t="str">
        <f t="shared" si="452"/>
        <v/>
      </c>
      <c r="AY2553" s="61" t="str">
        <f t="shared" si="452"/>
        <v/>
      </c>
      <c r="AZ2553" s="44" t="str">
        <f t="shared" si="452"/>
        <v/>
      </c>
      <c r="BA2553" s="45"/>
      <c r="BB2553" s="97">
        <v>0</v>
      </c>
      <c r="BC2553" s="98">
        <v>0</v>
      </c>
      <c r="BD2553" s="98">
        <v>0</v>
      </c>
      <c r="BE2553" s="98">
        <v>0</v>
      </c>
      <c r="BF2553" s="98">
        <v>0</v>
      </c>
      <c r="BG2553" s="99">
        <f t="shared" si="451"/>
        <v>0</v>
      </c>
      <c r="BH2553" s="52">
        <f t="shared" si="460"/>
        <v>0</v>
      </c>
      <c r="BI2553" s="53">
        <f>IFERROR(IF(ROUND(V2553/((D2553+AK2553)/2),1)&lt;0,0,ROUND(V2553/((D2553+AK2553)/2),1)),0)</f>
        <v>0</v>
      </c>
      <c r="BJ2553" s="55" t="str">
        <f>IF(AK2553=0,"정상",IF(AP2553="악성","악성",IF(AND(BL2553&gt;3,BI2553&lt;0.5),"악성",IF(AND(AP2553="정상",BL2553&lt;=3),"정상",IF(BI2553&gt;1,"정상","부진")))))</f>
        <v>정상</v>
      </c>
      <c r="BK2553" s="54">
        <v>46204</v>
      </c>
      <c r="BL2553" s="52">
        <f t="shared" si="461"/>
        <v>3</v>
      </c>
    </row>
    <row r="2554" spans="1:64" ht="17.100000000000001" customHeight="1">
      <c r="A2554" s="58" t="s">
        <v>5</v>
      </c>
      <c r="B2554" s="57" t="s">
        <v>768</v>
      </c>
      <c r="C2554" s="56" t="s">
        <v>769</v>
      </c>
      <c r="D2554" s="213">
        <v>116</v>
      </c>
      <c r="E2554" s="214">
        <v>2532.2665999999999</v>
      </c>
      <c r="F2554" s="215">
        <v>293742</v>
      </c>
      <c r="G2554" s="213">
        <v>0</v>
      </c>
      <c r="H2554" s="216">
        <v>0</v>
      </c>
      <c r="I2554" s="215">
        <v>0</v>
      </c>
      <c r="J2554" s="213">
        <v>0</v>
      </c>
      <c r="K2554" s="216">
        <v>0</v>
      </c>
      <c r="L2554" s="215">
        <v>0</v>
      </c>
      <c r="M2554" s="213">
        <v>0</v>
      </c>
      <c r="N2554" s="216">
        <v>0</v>
      </c>
      <c r="O2554" s="215">
        <v>0</v>
      </c>
      <c r="P2554" s="213">
        <v>0</v>
      </c>
      <c r="Q2554" s="216">
        <v>0</v>
      </c>
      <c r="R2554" s="215">
        <v>0</v>
      </c>
      <c r="S2554" s="213">
        <v>0</v>
      </c>
      <c r="T2554" s="214">
        <v>0</v>
      </c>
      <c r="U2554" s="217">
        <v>0</v>
      </c>
      <c r="V2554" s="213">
        <v>115</v>
      </c>
      <c r="W2554" s="216">
        <v>2532.2608690000002</v>
      </c>
      <c r="X2554" s="215">
        <v>291210</v>
      </c>
      <c r="Y2554" s="213">
        <v>0</v>
      </c>
      <c r="Z2554" s="216">
        <v>0</v>
      </c>
      <c r="AA2554" s="215">
        <v>0</v>
      </c>
      <c r="AB2554" s="213">
        <v>1</v>
      </c>
      <c r="AC2554" s="216">
        <v>2532</v>
      </c>
      <c r="AD2554" s="215">
        <v>2532</v>
      </c>
      <c r="AE2554" s="213">
        <v>0</v>
      </c>
      <c r="AF2554" s="216">
        <v>0</v>
      </c>
      <c r="AG2554" s="215">
        <v>0</v>
      </c>
      <c r="AH2554" s="213">
        <v>116</v>
      </c>
      <c r="AI2554" s="214">
        <v>2532.2586200000001</v>
      </c>
      <c r="AJ2554" s="215">
        <v>293742</v>
      </c>
      <c r="AK2554" s="218">
        <v>0</v>
      </c>
      <c r="AL2554" s="214">
        <v>0</v>
      </c>
      <c r="AM2554" s="215">
        <v>0</v>
      </c>
      <c r="AN2554" s="229">
        <f t="shared" si="453"/>
        <v>0</v>
      </c>
      <c r="AO2554" s="230">
        <f t="shared" si="454"/>
        <v>0</v>
      </c>
      <c r="AP2554" s="38" t="s">
        <v>4</v>
      </c>
      <c r="AQ2554" s="38" t="str">
        <f t="shared" si="455"/>
        <v>상품</v>
      </c>
      <c r="AR2554" s="40">
        <f t="shared" si="456"/>
        <v>0</v>
      </c>
      <c r="AS2554" s="41">
        <f t="shared" si="457"/>
        <v>0</v>
      </c>
      <c r="AT2554" s="42">
        <f t="shared" si="458"/>
        <v>0</v>
      </c>
      <c r="AU2554" s="43">
        <f t="shared" si="459"/>
        <v>0</v>
      </c>
      <c r="AV2554" s="95" t="str">
        <f t="shared" si="452"/>
        <v/>
      </c>
      <c r="AW2554" s="61" t="str">
        <f t="shared" si="452"/>
        <v/>
      </c>
      <c r="AX2554" s="61" t="str">
        <f t="shared" si="452"/>
        <v/>
      </c>
      <c r="AY2554" s="61" t="str">
        <f t="shared" si="452"/>
        <v/>
      </c>
      <c r="AZ2554" s="44" t="str">
        <f t="shared" si="452"/>
        <v/>
      </c>
      <c r="BA2554" s="45"/>
      <c r="BB2554" s="97">
        <v>0</v>
      </c>
      <c r="BC2554" s="98">
        <v>0</v>
      </c>
      <c r="BD2554" s="98">
        <v>0</v>
      </c>
      <c r="BE2554" s="98">
        <v>0</v>
      </c>
      <c r="BF2554" s="98">
        <v>0</v>
      </c>
      <c r="BG2554" s="99">
        <f t="shared" si="451"/>
        <v>0</v>
      </c>
      <c r="BH2554" s="52">
        <f t="shared" si="460"/>
        <v>0</v>
      </c>
      <c r="BI2554" s="53">
        <f>IFERROR(IF(ROUND(V2554/((D2554+AK2554)/2),1)&lt;0,0,ROUND(V2554/((D2554+AK2554)/2),1)),0)</f>
        <v>2</v>
      </c>
      <c r="BJ2554" s="55" t="str">
        <f>IF(AK2554=0,"정상",IF(AP2554="악성","악성",IF(AND(BL2554&gt;3,BI2554&lt;0.5),"악성",IF(AND(AP2554="정상",BL2554&lt;=3),"정상",IF(BI2554&gt;1,"정상","부진")))))</f>
        <v>정상</v>
      </c>
      <c r="BK2554" s="54">
        <v>45809</v>
      </c>
      <c r="BL2554" s="52">
        <f t="shared" si="461"/>
        <v>16</v>
      </c>
    </row>
    <row r="2555" spans="1:64" ht="17.100000000000001" customHeight="1">
      <c r="A2555" s="58" t="s">
        <v>5</v>
      </c>
      <c r="B2555" s="57" t="s">
        <v>770</v>
      </c>
      <c r="C2555" s="56" t="s">
        <v>771</v>
      </c>
      <c r="D2555" s="213">
        <v>135</v>
      </c>
      <c r="E2555" s="214">
        <v>2560.2788999999998</v>
      </c>
      <c r="F2555" s="215">
        <v>345637</v>
      </c>
      <c r="G2555" s="213">
        <v>120</v>
      </c>
      <c r="H2555" s="216">
        <v>2080</v>
      </c>
      <c r="I2555" s="215">
        <v>249600</v>
      </c>
      <c r="J2555" s="213">
        <v>0</v>
      </c>
      <c r="K2555" s="216">
        <v>0</v>
      </c>
      <c r="L2555" s="215">
        <v>0</v>
      </c>
      <c r="M2555" s="213">
        <v>0</v>
      </c>
      <c r="N2555" s="216">
        <v>0</v>
      </c>
      <c r="O2555" s="215">
        <v>0</v>
      </c>
      <c r="P2555" s="213">
        <v>0</v>
      </c>
      <c r="Q2555" s="216">
        <v>0</v>
      </c>
      <c r="R2555" s="215">
        <v>0</v>
      </c>
      <c r="S2555" s="213">
        <v>120</v>
      </c>
      <c r="T2555" s="214">
        <v>2080</v>
      </c>
      <c r="U2555" s="217">
        <v>249600</v>
      </c>
      <c r="V2555" s="213">
        <v>255</v>
      </c>
      <c r="W2555" s="216">
        <v>2334.262745</v>
      </c>
      <c r="X2555" s="215">
        <v>595237</v>
      </c>
      <c r="Y2555" s="213">
        <v>0</v>
      </c>
      <c r="Z2555" s="216">
        <v>0</v>
      </c>
      <c r="AA2555" s="215">
        <v>0</v>
      </c>
      <c r="AB2555" s="213">
        <v>0</v>
      </c>
      <c r="AC2555" s="216">
        <v>0</v>
      </c>
      <c r="AD2555" s="215">
        <v>0</v>
      </c>
      <c r="AE2555" s="213">
        <v>0</v>
      </c>
      <c r="AF2555" s="216">
        <v>0</v>
      </c>
      <c r="AG2555" s="215">
        <v>0</v>
      </c>
      <c r="AH2555" s="213">
        <v>255</v>
      </c>
      <c r="AI2555" s="214">
        <v>2334.262745</v>
      </c>
      <c r="AJ2555" s="215">
        <v>595237</v>
      </c>
      <c r="AK2555" s="218">
        <v>0</v>
      </c>
      <c r="AL2555" s="214">
        <v>0</v>
      </c>
      <c r="AM2555" s="215">
        <v>0</v>
      </c>
      <c r="AN2555" s="229">
        <f t="shared" si="453"/>
        <v>0</v>
      </c>
      <c r="AO2555" s="230">
        <f t="shared" si="454"/>
        <v>0</v>
      </c>
      <c r="AP2555" s="38" t="s">
        <v>2</v>
      </c>
      <c r="AQ2555" s="38" t="str">
        <f t="shared" si="455"/>
        <v>상품</v>
      </c>
      <c r="AR2555" s="40">
        <f t="shared" si="456"/>
        <v>0</v>
      </c>
      <c r="AS2555" s="41">
        <f t="shared" si="457"/>
        <v>0</v>
      </c>
      <c r="AT2555" s="42">
        <f t="shared" si="458"/>
        <v>0</v>
      </c>
      <c r="AU2555" s="43">
        <f t="shared" si="459"/>
        <v>0</v>
      </c>
      <c r="AV2555" s="95" t="str">
        <f t="shared" si="452"/>
        <v/>
      </c>
      <c r="AW2555" s="61" t="str">
        <f t="shared" si="452"/>
        <v/>
      </c>
      <c r="AX2555" s="61" t="str">
        <f t="shared" si="452"/>
        <v/>
      </c>
      <c r="AY2555" s="61" t="str">
        <f t="shared" si="452"/>
        <v/>
      </c>
      <c r="AZ2555" s="44" t="str">
        <f t="shared" si="452"/>
        <v/>
      </c>
      <c r="BA2555" s="45"/>
      <c r="BB2555" s="97">
        <v>0</v>
      </c>
      <c r="BC2555" s="98">
        <v>0</v>
      </c>
      <c r="BD2555" s="98">
        <v>0</v>
      </c>
      <c r="BE2555" s="98">
        <v>0</v>
      </c>
      <c r="BF2555" s="98">
        <v>0</v>
      </c>
      <c r="BG2555" s="99">
        <f t="shared" si="451"/>
        <v>0</v>
      </c>
      <c r="BH2555" s="52">
        <f t="shared" si="460"/>
        <v>0</v>
      </c>
      <c r="BI2555" s="53">
        <f>IFERROR(IF(ROUND(V2555/((D2555+AK2555)/2),1)&lt;0,0,ROUND(V2555/((D2555+AK2555)/2),1)),0)</f>
        <v>3.8</v>
      </c>
      <c r="BJ2555" s="55" t="str">
        <f>IF(AK2555=0,"정상",IF(AP2555="악성","악성",IF(AND(BL2555&gt;3,BI2555&lt;0.5),"악성",IF(AND(AP2555="정상",BL2555&lt;=3),"정상",IF(BI2555&gt;1,"정상","부진")))))</f>
        <v>정상</v>
      </c>
      <c r="BK2555" s="54">
        <v>45809</v>
      </c>
      <c r="BL2555" s="52">
        <f t="shared" si="461"/>
        <v>16</v>
      </c>
    </row>
    <row r="2556" spans="1:64" ht="17.100000000000001" customHeight="1">
      <c r="A2556" s="58" t="s">
        <v>5</v>
      </c>
      <c r="B2556" s="57" t="s">
        <v>772</v>
      </c>
      <c r="C2556" s="56" t="s">
        <v>773</v>
      </c>
      <c r="D2556" s="213">
        <v>5</v>
      </c>
      <c r="E2556" s="214">
        <v>15999.6666</v>
      </c>
      <c r="F2556" s="215">
        <v>79998</v>
      </c>
      <c r="G2556" s="213">
        <v>0</v>
      </c>
      <c r="H2556" s="216">
        <v>0</v>
      </c>
      <c r="I2556" s="215">
        <v>0</v>
      </c>
      <c r="J2556" s="213">
        <v>0</v>
      </c>
      <c r="K2556" s="216">
        <v>0</v>
      </c>
      <c r="L2556" s="215">
        <v>0</v>
      </c>
      <c r="M2556" s="213">
        <v>0</v>
      </c>
      <c r="N2556" s="216">
        <v>0</v>
      </c>
      <c r="O2556" s="215">
        <v>0</v>
      </c>
      <c r="P2556" s="213">
        <v>0</v>
      </c>
      <c r="Q2556" s="216">
        <v>0</v>
      </c>
      <c r="R2556" s="215">
        <v>0</v>
      </c>
      <c r="S2556" s="213">
        <v>0</v>
      </c>
      <c r="T2556" s="214">
        <v>0</v>
      </c>
      <c r="U2556" s="217">
        <v>0</v>
      </c>
      <c r="V2556" s="213">
        <v>3</v>
      </c>
      <c r="W2556" s="216">
        <v>16000</v>
      </c>
      <c r="X2556" s="215">
        <v>48000</v>
      </c>
      <c r="Y2556" s="213">
        <v>0</v>
      </c>
      <c r="Z2556" s="216">
        <v>0</v>
      </c>
      <c r="AA2556" s="215">
        <v>0</v>
      </c>
      <c r="AB2556" s="213">
        <v>2</v>
      </c>
      <c r="AC2556" s="216">
        <v>15999</v>
      </c>
      <c r="AD2556" s="215">
        <v>31998</v>
      </c>
      <c r="AE2556" s="213">
        <v>0</v>
      </c>
      <c r="AF2556" s="216">
        <v>0</v>
      </c>
      <c r="AG2556" s="215">
        <v>0</v>
      </c>
      <c r="AH2556" s="213">
        <v>5</v>
      </c>
      <c r="AI2556" s="214">
        <v>15999.6</v>
      </c>
      <c r="AJ2556" s="215">
        <v>79998</v>
      </c>
      <c r="AK2556" s="218">
        <v>0</v>
      </c>
      <c r="AL2556" s="214">
        <v>0</v>
      </c>
      <c r="AM2556" s="215">
        <v>0</v>
      </c>
      <c r="AN2556" s="229">
        <f t="shared" si="453"/>
        <v>0</v>
      </c>
      <c r="AO2556" s="230">
        <f t="shared" si="454"/>
        <v>0</v>
      </c>
      <c r="AP2556" s="38" t="s">
        <v>4</v>
      </c>
      <c r="AQ2556" s="38" t="str">
        <f t="shared" si="455"/>
        <v>상품</v>
      </c>
      <c r="AR2556" s="40">
        <f t="shared" si="456"/>
        <v>0</v>
      </c>
      <c r="AS2556" s="41">
        <f t="shared" si="457"/>
        <v>0</v>
      </c>
      <c r="AT2556" s="42">
        <f t="shared" si="458"/>
        <v>0</v>
      </c>
      <c r="AU2556" s="43">
        <f t="shared" si="459"/>
        <v>0</v>
      </c>
      <c r="AV2556" s="95" t="str">
        <f t="shared" si="452"/>
        <v/>
      </c>
      <c r="AW2556" s="61" t="str">
        <f t="shared" si="452"/>
        <v/>
      </c>
      <c r="AX2556" s="61" t="str">
        <f t="shared" si="452"/>
        <v/>
      </c>
      <c r="AY2556" s="61" t="str">
        <f t="shared" si="452"/>
        <v/>
      </c>
      <c r="AZ2556" s="44" t="str">
        <f t="shared" si="452"/>
        <v/>
      </c>
      <c r="BA2556" s="45"/>
      <c r="BB2556" s="97">
        <v>0</v>
      </c>
      <c r="BC2556" s="98">
        <v>0</v>
      </c>
      <c r="BD2556" s="98">
        <v>0</v>
      </c>
      <c r="BE2556" s="98">
        <v>0</v>
      </c>
      <c r="BF2556" s="98">
        <v>0</v>
      </c>
      <c r="BG2556" s="99">
        <f t="shared" si="451"/>
        <v>0</v>
      </c>
      <c r="BH2556" s="52">
        <f t="shared" si="460"/>
        <v>0</v>
      </c>
      <c r="BI2556" s="53">
        <f>IFERROR(IF(ROUND(V2556/((D2556+AK2556)/2),1)&lt;0,0,ROUND(V2556/((D2556+AK2556)/2),1)),0)</f>
        <v>1.2</v>
      </c>
      <c r="BJ2556" s="55" t="str">
        <f>IF(AK2556=0,"정상",IF(AP2556="악성","악성",IF(AND(BL2556&gt;3,BI2556&lt;0.5),"악성",IF(AND(AP2556="정상",BL2556&lt;=3),"정상",IF(BI2556&gt;1,"정상","부진")))))</f>
        <v>정상</v>
      </c>
      <c r="BK2556" s="54">
        <v>45809</v>
      </c>
      <c r="BL2556" s="52">
        <f t="shared" si="461"/>
        <v>16</v>
      </c>
    </row>
    <row r="2557" spans="1:64" ht="17.100000000000001" customHeight="1">
      <c r="A2557" s="58" t="s">
        <v>5</v>
      </c>
      <c r="B2557" s="57" t="s">
        <v>774</v>
      </c>
      <c r="C2557" s="56" t="s">
        <v>775</v>
      </c>
      <c r="D2557" s="213">
        <v>18</v>
      </c>
      <c r="E2557" s="214">
        <v>24455</v>
      </c>
      <c r="F2557" s="215">
        <v>440190</v>
      </c>
      <c r="G2557" s="213">
        <v>0</v>
      </c>
      <c r="H2557" s="216">
        <v>0</v>
      </c>
      <c r="I2557" s="215">
        <v>0</v>
      </c>
      <c r="J2557" s="213">
        <v>0</v>
      </c>
      <c r="K2557" s="216">
        <v>0</v>
      </c>
      <c r="L2557" s="215">
        <v>0</v>
      </c>
      <c r="M2557" s="213">
        <v>0</v>
      </c>
      <c r="N2557" s="216">
        <v>0</v>
      </c>
      <c r="O2557" s="215">
        <v>0</v>
      </c>
      <c r="P2557" s="213">
        <v>0</v>
      </c>
      <c r="Q2557" s="216">
        <v>0</v>
      </c>
      <c r="R2557" s="215">
        <v>0</v>
      </c>
      <c r="S2557" s="213">
        <v>0</v>
      </c>
      <c r="T2557" s="214">
        <v>0</v>
      </c>
      <c r="U2557" s="217">
        <v>0</v>
      </c>
      <c r="V2557" s="213">
        <v>2</v>
      </c>
      <c r="W2557" s="216">
        <v>24455</v>
      </c>
      <c r="X2557" s="215">
        <v>48910</v>
      </c>
      <c r="Y2557" s="213">
        <v>0</v>
      </c>
      <c r="Z2557" s="216">
        <v>0</v>
      </c>
      <c r="AA2557" s="215">
        <v>0</v>
      </c>
      <c r="AB2557" s="213">
        <v>16</v>
      </c>
      <c r="AC2557" s="216">
        <v>24455</v>
      </c>
      <c r="AD2557" s="215">
        <v>391280</v>
      </c>
      <c r="AE2557" s="213">
        <v>0</v>
      </c>
      <c r="AF2557" s="216">
        <v>0</v>
      </c>
      <c r="AG2557" s="215">
        <v>0</v>
      </c>
      <c r="AH2557" s="213">
        <v>18</v>
      </c>
      <c r="AI2557" s="214">
        <v>24455</v>
      </c>
      <c r="AJ2557" s="215">
        <v>440190</v>
      </c>
      <c r="AK2557" s="218">
        <v>0</v>
      </c>
      <c r="AL2557" s="214">
        <v>0</v>
      </c>
      <c r="AM2557" s="215">
        <v>0</v>
      </c>
      <c r="AN2557" s="229">
        <f t="shared" si="453"/>
        <v>0</v>
      </c>
      <c r="AO2557" s="230">
        <f t="shared" si="454"/>
        <v>0</v>
      </c>
      <c r="AP2557" s="38" t="s">
        <v>4</v>
      </c>
      <c r="AQ2557" s="38" t="str">
        <f t="shared" si="455"/>
        <v>상품</v>
      </c>
      <c r="AR2557" s="40">
        <f t="shared" si="456"/>
        <v>0</v>
      </c>
      <c r="AS2557" s="41">
        <f t="shared" si="457"/>
        <v>0</v>
      </c>
      <c r="AT2557" s="42">
        <f t="shared" si="458"/>
        <v>0</v>
      </c>
      <c r="AU2557" s="43">
        <f t="shared" si="459"/>
        <v>0</v>
      </c>
      <c r="AV2557" s="95" t="str">
        <f t="shared" si="452"/>
        <v/>
      </c>
      <c r="AW2557" s="61" t="str">
        <f t="shared" si="452"/>
        <v/>
      </c>
      <c r="AX2557" s="61" t="str">
        <f t="shared" si="452"/>
        <v/>
      </c>
      <c r="AY2557" s="61" t="str">
        <f t="shared" si="452"/>
        <v/>
      </c>
      <c r="AZ2557" s="44" t="str">
        <f t="shared" si="452"/>
        <v/>
      </c>
      <c r="BA2557" s="45"/>
      <c r="BB2557" s="97">
        <v>0</v>
      </c>
      <c r="BC2557" s="98">
        <v>0</v>
      </c>
      <c r="BD2557" s="98">
        <v>0</v>
      </c>
      <c r="BE2557" s="98">
        <v>0</v>
      </c>
      <c r="BF2557" s="98">
        <v>0</v>
      </c>
      <c r="BG2557" s="99">
        <f t="shared" si="451"/>
        <v>0</v>
      </c>
      <c r="BH2557" s="52">
        <f t="shared" si="460"/>
        <v>0</v>
      </c>
      <c r="BI2557" s="53">
        <f>IFERROR(IF(ROUND(V2557/((D2557+AK2557)/2),1)&lt;0,0,ROUND(V2557/((D2557+AK2557)/2),1)),0)</f>
        <v>0.2</v>
      </c>
      <c r="BJ2557" s="55" t="str">
        <f>IF(AK2557=0,"정상",IF(AP2557="악성","악성",IF(AND(BL2557&gt;3,BI2557&lt;0.5),"악성",IF(AND(AP2557="정상",BL2557&lt;=3),"정상",IF(BI2557&gt;1,"정상","부진")))))</f>
        <v>정상</v>
      </c>
      <c r="BK2557" s="54">
        <v>45809</v>
      </c>
      <c r="BL2557" s="52">
        <f t="shared" si="461"/>
        <v>16</v>
      </c>
    </row>
    <row r="2558" spans="1:64" ht="17.100000000000001" customHeight="1">
      <c r="A2558" s="58" t="s">
        <v>5</v>
      </c>
      <c r="B2558" s="57" t="s">
        <v>776</v>
      </c>
      <c r="C2558" s="56" t="s">
        <v>777</v>
      </c>
      <c r="D2558" s="213">
        <v>7</v>
      </c>
      <c r="E2558" s="214">
        <v>29481.5</v>
      </c>
      <c r="F2558" s="215">
        <v>206370</v>
      </c>
      <c r="G2558" s="213">
        <v>0</v>
      </c>
      <c r="H2558" s="216">
        <v>0</v>
      </c>
      <c r="I2558" s="215">
        <v>0</v>
      </c>
      <c r="J2558" s="213">
        <v>0</v>
      </c>
      <c r="K2558" s="216">
        <v>0</v>
      </c>
      <c r="L2558" s="215">
        <v>0</v>
      </c>
      <c r="M2558" s="213">
        <v>0</v>
      </c>
      <c r="N2558" s="216">
        <v>0</v>
      </c>
      <c r="O2558" s="215">
        <v>0</v>
      </c>
      <c r="P2558" s="213">
        <v>0</v>
      </c>
      <c r="Q2558" s="216">
        <v>0</v>
      </c>
      <c r="R2558" s="215">
        <v>0</v>
      </c>
      <c r="S2558" s="213">
        <v>0</v>
      </c>
      <c r="T2558" s="214">
        <v>0</v>
      </c>
      <c r="U2558" s="217">
        <v>0</v>
      </c>
      <c r="V2558" s="213">
        <v>0</v>
      </c>
      <c r="W2558" s="216">
        <v>0</v>
      </c>
      <c r="X2558" s="215">
        <v>0</v>
      </c>
      <c r="Y2558" s="213">
        <v>0</v>
      </c>
      <c r="Z2558" s="216">
        <v>0</v>
      </c>
      <c r="AA2558" s="215">
        <v>0</v>
      </c>
      <c r="AB2558" s="213">
        <v>7</v>
      </c>
      <c r="AC2558" s="216">
        <v>29481.428571</v>
      </c>
      <c r="AD2558" s="215">
        <v>206370</v>
      </c>
      <c r="AE2558" s="213">
        <v>0</v>
      </c>
      <c r="AF2558" s="216">
        <v>0</v>
      </c>
      <c r="AG2558" s="215">
        <v>0</v>
      </c>
      <c r="AH2558" s="213">
        <v>7</v>
      </c>
      <c r="AI2558" s="214">
        <v>29481.428571</v>
      </c>
      <c r="AJ2558" s="215">
        <v>206370</v>
      </c>
      <c r="AK2558" s="218">
        <v>0</v>
      </c>
      <c r="AL2558" s="214">
        <v>0</v>
      </c>
      <c r="AM2558" s="215">
        <v>0</v>
      </c>
      <c r="AN2558" s="229">
        <f t="shared" si="453"/>
        <v>0</v>
      </c>
      <c r="AO2558" s="230">
        <f t="shared" si="454"/>
        <v>0</v>
      </c>
      <c r="AP2558" s="38" t="s">
        <v>3</v>
      </c>
      <c r="AQ2558" s="38" t="str">
        <f t="shared" si="455"/>
        <v>상품</v>
      </c>
      <c r="AR2558" s="40">
        <f t="shared" si="456"/>
        <v>0</v>
      </c>
      <c r="AS2558" s="41">
        <f t="shared" si="457"/>
        <v>0</v>
      </c>
      <c r="AT2558" s="42">
        <f t="shared" si="458"/>
        <v>0</v>
      </c>
      <c r="AU2558" s="43">
        <f t="shared" si="459"/>
        <v>0</v>
      </c>
      <c r="AV2558" s="95" t="str">
        <f t="shared" si="452"/>
        <v/>
      </c>
      <c r="AW2558" s="61" t="str">
        <f t="shared" si="452"/>
        <v/>
      </c>
      <c r="AX2558" s="61" t="str">
        <f t="shared" si="452"/>
        <v/>
      </c>
      <c r="AY2558" s="61" t="str">
        <f t="shared" si="452"/>
        <v/>
      </c>
      <c r="AZ2558" s="44" t="str">
        <f t="shared" si="452"/>
        <v/>
      </c>
      <c r="BA2558" s="45"/>
      <c r="BB2558" s="97">
        <v>0</v>
      </c>
      <c r="BC2558" s="98">
        <v>0</v>
      </c>
      <c r="BD2558" s="98">
        <v>0</v>
      </c>
      <c r="BE2558" s="98">
        <v>0</v>
      </c>
      <c r="BF2558" s="98">
        <v>0</v>
      </c>
      <c r="BG2558" s="99">
        <f t="shared" si="451"/>
        <v>0</v>
      </c>
      <c r="BH2558" s="52">
        <f t="shared" si="460"/>
        <v>0</v>
      </c>
      <c r="BI2558" s="53">
        <f>IFERROR(IF(ROUND(V2558/((D2558+AK2558)/2),1)&lt;0,0,ROUND(V2558/((D2558+AK2558)/2),1)),0)</f>
        <v>0</v>
      </c>
      <c r="BJ2558" s="55" t="str">
        <f>IF(AK2558=0,"정상",IF(AP2558="악성","악성",IF(AND(BL2558&gt;3,BI2558&lt;0.5),"악성",IF(AND(AP2558="정상",BL2558&lt;=3),"정상",IF(BI2558&gt;1,"정상","부진")))))</f>
        <v>정상</v>
      </c>
      <c r="BK2558" s="54">
        <v>45809</v>
      </c>
      <c r="BL2558" s="52">
        <f t="shared" si="461"/>
        <v>16</v>
      </c>
    </row>
    <row r="2559" spans="1:64" ht="17.100000000000001" customHeight="1">
      <c r="A2559" s="58" t="s">
        <v>5</v>
      </c>
      <c r="B2559" s="57" t="s">
        <v>3830</v>
      </c>
      <c r="C2559" s="56" t="s">
        <v>3831</v>
      </c>
      <c r="D2559" s="213">
        <v>0</v>
      </c>
      <c r="E2559" s="214">
        <v>0</v>
      </c>
      <c r="F2559" s="215">
        <v>0</v>
      </c>
      <c r="G2559" s="213">
        <v>240</v>
      </c>
      <c r="H2559" s="216">
        <v>2270</v>
      </c>
      <c r="I2559" s="215">
        <v>544800</v>
      </c>
      <c r="J2559" s="213">
        <v>0</v>
      </c>
      <c r="K2559" s="216">
        <v>0</v>
      </c>
      <c r="L2559" s="215">
        <v>0</v>
      </c>
      <c r="M2559" s="213">
        <v>0</v>
      </c>
      <c r="N2559" s="216">
        <v>0</v>
      </c>
      <c r="O2559" s="215">
        <v>0</v>
      </c>
      <c r="P2559" s="213">
        <v>0</v>
      </c>
      <c r="Q2559" s="216">
        <v>0</v>
      </c>
      <c r="R2559" s="215">
        <v>0</v>
      </c>
      <c r="S2559" s="213">
        <v>240</v>
      </c>
      <c r="T2559" s="214">
        <v>2270</v>
      </c>
      <c r="U2559" s="217">
        <v>544800</v>
      </c>
      <c r="V2559" s="213">
        <v>240</v>
      </c>
      <c r="W2559" s="216">
        <v>2270</v>
      </c>
      <c r="X2559" s="215">
        <v>544800</v>
      </c>
      <c r="Y2559" s="213">
        <v>0</v>
      </c>
      <c r="Z2559" s="216">
        <v>0</v>
      </c>
      <c r="AA2559" s="215">
        <v>0</v>
      </c>
      <c r="AB2559" s="213">
        <v>0</v>
      </c>
      <c r="AC2559" s="216">
        <v>0</v>
      </c>
      <c r="AD2559" s="215">
        <v>0</v>
      </c>
      <c r="AE2559" s="213">
        <v>0</v>
      </c>
      <c r="AF2559" s="216">
        <v>0</v>
      </c>
      <c r="AG2559" s="215">
        <v>0</v>
      </c>
      <c r="AH2559" s="213">
        <v>240</v>
      </c>
      <c r="AI2559" s="214">
        <v>2270</v>
      </c>
      <c r="AJ2559" s="215">
        <v>544800</v>
      </c>
      <c r="AK2559" s="218">
        <v>0</v>
      </c>
      <c r="AL2559" s="214">
        <v>0</v>
      </c>
      <c r="AM2559" s="215">
        <v>0</v>
      </c>
      <c r="AN2559" s="229">
        <f t="shared" si="453"/>
        <v>0</v>
      </c>
      <c r="AO2559" s="230">
        <f t="shared" si="454"/>
        <v>0</v>
      </c>
      <c r="AP2559" s="38" t="s">
        <v>2</v>
      </c>
      <c r="AQ2559" s="38" t="str">
        <f t="shared" si="455"/>
        <v>상품</v>
      </c>
      <c r="AR2559" s="40">
        <f t="shared" si="456"/>
        <v>0</v>
      </c>
      <c r="AS2559" s="41">
        <f t="shared" si="457"/>
        <v>0</v>
      </c>
      <c r="AT2559" s="42">
        <f t="shared" si="458"/>
        <v>0</v>
      </c>
      <c r="AU2559" s="43">
        <f t="shared" si="459"/>
        <v>0</v>
      </c>
      <c r="AV2559" s="95" t="str">
        <f t="shared" si="452"/>
        <v/>
      </c>
      <c r="AW2559" s="61" t="str">
        <f t="shared" si="452"/>
        <v/>
      </c>
      <c r="AX2559" s="61" t="str">
        <f t="shared" si="452"/>
        <v/>
      </c>
      <c r="AY2559" s="61" t="str">
        <f t="shared" si="452"/>
        <v/>
      </c>
      <c r="AZ2559" s="44" t="str">
        <f t="shared" si="452"/>
        <v/>
      </c>
      <c r="BA2559" s="45"/>
      <c r="BB2559" s="97">
        <v>0</v>
      </c>
      <c r="BC2559" s="98">
        <v>0</v>
      </c>
      <c r="BD2559" s="98">
        <v>0</v>
      </c>
      <c r="BE2559" s="98">
        <v>0</v>
      </c>
      <c r="BF2559" s="98">
        <v>0</v>
      </c>
      <c r="BG2559" s="99">
        <f t="shared" si="451"/>
        <v>0</v>
      </c>
      <c r="BH2559" s="52">
        <f t="shared" si="460"/>
        <v>0</v>
      </c>
      <c r="BI2559" s="53">
        <f>IFERROR(IF(ROUND(V2559/((D2559+AK2559)/2),1)&lt;0,0,ROUND(V2559/((D2559+AK2559)/2),1)),0)</f>
        <v>0</v>
      </c>
      <c r="BJ2559" s="55" t="str">
        <f>IF(AK2559=0,"정상",IF(AP2559="악성","악성",IF(AND(BL2559&gt;3,BI2559&lt;0.5),"악성",IF(AND(AP2559="정상",BL2559&lt;=3),"정상",IF(BI2559&gt;1,"정상","부진")))))</f>
        <v>정상</v>
      </c>
      <c r="BK2559" s="54">
        <v>46235</v>
      </c>
      <c r="BL2559" s="52">
        <f t="shared" si="461"/>
        <v>2</v>
      </c>
    </row>
    <row r="2560" spans="1:64" ht="17.100000000000001" customHeight="1">
      <c r="A2560" s="58" t="s">
        <v>5</v>
      </c>
      <c r="B2560" s="57" t="s">
        <v>859</v>
      </c>
      <c r="C2560" s="56" t="s">
        <v>860</v>
      </c>
      <c r="D2560" s="213">
        <v>0</v>
      </c>
      <c r="E2560" s="214">
        <v>0</v>
      </c>
      <c r="F2560" s="215">
        <v>0</v>
      </c>
      <c r="G2560" s="213">
        <v>240</v>
      </c>
      <c r="H2560" s="216">
        <v>2270</v>
      </c>
      <c r="I2560" s="215">
        <v>544800</v>
      </c>
      <c r="J2560" s="213">
        <v>0</v>
      </c>
      <c r="K2560" s="216">
        <v>0</v>
      </c>
      <c r="L2560" s="215">
        <v>0</v>
      </c>
      <c r="M2560" s="213">
        <v>0</v>
      </c>
      <c r="N2560" s="216">
        <v>0</v>
      </c>
      <c r="O2560" s="215">
        <v>0</v>
      </c>
      <c r="P2560" s="213">
        <v>0</v>
      </c>
      <c r="Q2560" s="216">
        <v>0</v>
      </c>
      <c r="R2560" s="215">
        <v>0</v>
      </c>
      <c r="S2560" s="213">
        <v>240</v>
      </c>
      <c r="T2560" s="214">
        <v>2270</v>
      </c>
      <c r="U2560" s="217">
        <v>544800</v>
      </c>
      <c r="V2560" s="213">
        <v>240</v>
      </c>
      <c r="W2560" s="216">
        <v>2270</v>
      </c>
      <c r="X2560" s="215">
        <v>544800</v>
      </c>
      <c r="Y2560" s="213">
        <v>0</v>
      </c>
      <c r="Z2560" s="216">
        <v>0</v>
      </c>
      <c r="AA2560" s="215">
        <v>0</v>
      </c>
      <c r="AB2560" s="213">
        <v>0</v>
      </c>
      <c r="AC2560" s="216">
        <v>0</v>
      </c>
      <c r="AD2560" s="215">
        <v>0</v>
      </c>
      <c r="AE2560" s="213">
        <v>0</v>
      </c>
      <c r="AF2560" s="216">
        <v>0</v>
      </c>
      <c r="AG2560" s="215">
        <v>0</v>
      </c>
      <c r="AH2560" s="213">
        <v>240</v>
      </c>
      <c r="AI2560" s="214">
        <v>2270</v>
      </c>
      <c r="AJ2560" s="215">
        <v>544800</v>
      </c>
      <c r="AK2560" s="218">
        <v>0</v>
      </c>
      <c r="AL2560" s="214">
        <v>0</v>
      </c>
      <c r="AM2560" s="215">
        <v>0</v>
      </c>
      <c r="AN2560" s="229">
        <f t="shared" si="453"/>
        <v>0</v>
      </c>
      <c r="AO2560" s="230">
        <f t="shared" si="454"/>
        <v>0</v>
      </c>
      <c r="AP2560" s="38" t="s">
        <v>2</v>
      </c>
      <c r="AQ2560" s="38" t="str">
        <f t="shared" si="455"/>
        <v>상품</v>
      </c>
      <c r="AR2560" s="40">
        <f t="shared" si="456"/>
        <v>0</v>
      </c>
      <c r="AS2560" s="41">
        <f t="shared" si="457"/>
        <v>0</v>
      </c>
      <c r="AT2560" s="42">
        <f t="shared" si="458"/>
        <v>0</v>
      </c>
      <c r="AU2560" s="43">
        <f t="shared" si="459"/>
        <v>0</v>
      </c>
      <c r="AV2560" s="95" t="str">
        <f t="shared" si="452"/>
        <v/>
      </c>
      <c r="AW2560" s="61" t="str">
        <f t="shared" si="452"/>
        <v/>
      </c>
      <c r="AX2560" s="61" t="str">
        <f t="shared" si="452"/>
        <v/>
      </c>
      <c r="AY2560" s="61" t="str">
        <f t="shared" si="452"/>
        <v/>
      </c>
      <c r="AZ2560" s="44" t="str">
        <f t="shared" si="452"/>
        <v/>
      </c>
      <c r="BA2560" s="45"/>
      <c r="BB2560" s="97">
        <v>0</v>
      </c>
      <c r="BC2560" s="98">
        <v>0</v>
      </c>
      <c r="BD2560" s="98">
        <v>0</v>
      </c>
      <c r="BE2560" s="98">
        <v>0</v>
      </c>
      <c r="BF2560" s="98">
        <v>0</v>
      </c>
      <c r="BG2560" s="99">
        <f t="shared" si="451"/>
        <v>0</v>
      </c>
      <c r="BH2560" s="52">
        <f t="shared" si="460"/>
        <v>0</v>
      </c>
      <c r="BI2560" s="53">
        <f>IFERROR(IF(ROUND(V2560/((D2560+AK2560)/2),1)&lt;0,0,ROUND(V2560/((D2560+AK2560)/2),1)),0)</f>
        <v>0</v>
      </c>
      <c r="BJ2560" s="55" t="str">
        <f>IF(AK2560=0,"정상",IF(AP2560="악성","악성",IF(AND(BL2560&gt;3,BI2560&lt;0.5),"악성",IF(AND(AP2560="정상",BL2560&lt;=3),"정상",IF(BI2560&gt;1,"정상","부진")))))</f>
        <v>정상</v>
      </c>
      <c r="BK2560" s="54">
        <v>46235</v>
      </c>
      <c r="BL2560" s="52">
        <f t="shared" si="461"/>
        <v>2</v>
      </c>
    </row>
    <row r="2561" spans="1:64" ht="17.100000000000001" customHeight="1">
      <c r="A2561" s="58" t="s">
        <v>5</v>
      </c>
      <c r="B2561" s="57" t="s">
        <v>969</v>
      </c>
      <c r="C2561" s="56" t="s">
        <v>970</v>
      </c>
      <c r="D2561" s="213">
        <v>80</v>
      </c>
      <c r="E2561" s="214">
        <v>2319.759</v>
      </c>
      <c r="F2561" s="215">
        <v>185580</v>
      </c>
      <c r="G2561" s="213">
        <v>119</v>
      </c>
      <c r="H2561" s="216">
        <v>2936.596638</v>
      </c>
      <c r="I2561" s="215">
        <v>349455</v>
      </c>
      <c r="J2561" s="213">
        <v>0</v>
      </c>
      <c r="K2561" s="216">
        <v>0</v>
      </c>
      <c r="L2561" s="215">
        <v>0</v>
      </c>
      <c r="M2561" s="213">
        <v>1</v>
      </c>
      <c r="N2561" s="216">
        <v>2307</v>
      </c>
      <c r="O2561" s="215">
        <v>2307</v>
      </c>
      <c r="P2561" s="213">
        <v>0</v>
      </c>
      <c r="Q2561" s="216">
        <v>0</v>
      </c>
      <c r="R2561" s="215">
        <v>0</v>
      </c>
      <c r="S2561" s="213">
        <v>120</v>
      </c>
      <c r="T2561" s="214">
        <v>2931.35</v>
      </c>
      <c r="U2561" s="217">
        <v>351762</v>
      </c>
      <c r="V2561" s="213">
        <v>170</v>
      </c>
      <c r="W2561" s="216">
        <v>2671.7235289999999</v>
      </c>
      <c r="X2561" s="215">
        <v>454193</v>
      </c>
      <c r="Y2561" s="213">
        <v>0</v>
      </c>
      <c r="Z2561" s="216">
        <v>0</v>
      </c>
      <c r="AA2561" s="215">
        <v>0</v>
      </c>
      <c r="AB2561" s="213">
        <v>1</v>
      </c>
      <c r="AC2561" s="216">
        <v>2307</v>
      </c>
      <c r="AD2561" s="215">
        <v>2307</v>
      </c>
      <c r="AE2561" s="213">
        <v>0</v>
      </c>
      <c r="AF2561" s="216">
        <v>0</v>
      </c>
      <c r="AG2561" s="215">
        <v>0</v>
      </c>
      <c r="AH2561" s="213">
        <v>171</v>
      </c>
      <c r="AI2561" s="214">
        <v>2669.590643</v>
      </c>
      <c r="AJ2561" s="215">
        <v>456500</v>
      </c>
      <c r="AK2561" s="218">
        <v>29</v>
      </c>
      <c r="AL2561" s="214">
        <v>2787.6561999999999</v>
      </c>
      <c r="AM2561" s="215">
        <v>80842</v>
      </c>
      <c r="AN2561" s="229">
        <f t="shared" si="453"/>
        <v>2.9498991248310634E-5</v>
      </c>
      <c r="AO2561" s="230">
        <f t="shared" si="454"/>
        <v>0.14499999999999999</v>
      </c>
      <c r="AP2561" s="38" t="s">
        <v>2</v>
      </c>
      <c r="AQ2561" s="38" t="str">
        <f t="shared" si="455"/>
        <v>상품</v>
      </c>
      <c r="AR2561" s="40">
        <f t="shared" si="456"/>
        <v>0</v>
      </c>
      <c r="AS2561" s="41">
        <f t="shared" si="457"/>
        <v>0</v>
      </c>
      <c r="AT2561" s="42">
        <f t="shared" si="458"/>
        <v>80842</v>
      </c>
      <c r="AU2561" s="43">
        <f t="shared" si="459"/>
        <v>80842</v>
      </c>
      <c r="AV2561" s="95">
        <f t="shared" si="452"/>
        <v>80842.029800000004</v>
      </c>
      <c r="AW2561" s="61" t="str">
        <f t="shared" si="452"/>
        <v/>
      </c>
      <c r="AX2561" s="61" t="str">
        <f t="shared" si="452"/>
        <v/>
      </c>
      <c r="AY2561" s="61" t="str">
        <f t="shared" si="452"/>
        <v/>
      </c>
      <c r="AZ2561" s="44" t="str">
        <f t="shared" si="452"/>
        <v/>
      </c>
      <c r="BA2561" s="45"/>
      <c r="BB2561" s="97">
        <v>29</v>
      </c>
      <c r="BC2561" s="98">
        <v>0</v>
      </c>
      <c r="BD2561" s="98">
        <v>0</v>
      </c>
      <c r="BE2561" s="98">
        <v>0</v>
      </c>
      <c r="BF2561" s="98">
        <v>0</v>
      </c>
      <c r="BG2561" s="99">
        <f t="shared" si="451"/>
        <v>29</v>
      </c>
      <c r="BH2561" s="52">
        <f t="shared" si="460"/>
        <v>0</v>
      </c>
      <c r="BI2561" s="53">
        <f>IFERROR(IF(ROUND(V2561/((D2561+AK2561)/2),1)&lt;0,0,ROUND(V2561/((D2561+AK2561)/2),1)),0)</f>
        <v>3.1</v>
      </c>
      <c r="BJ2561" s="55" t="str">
        <f>IF(AK2561=0,"정상",IF(AP2561="악성","악성",IF(AND(BL2561&gt;3,BI2561&lt;0.5),"악성",IF(AND(AP2561="정상",BL2561&lt;=3),"정상",IF(BI2561&gt;1,"정상","부진")))))</f>
        <v>정상</v>
      </c>
      <c r="BK2561" s="54">
        <v>46204</v>
      </c>
      <c r="BL2561" s="52">
        <f t="shared" si="461"/>
        <v>3</v>
      </c>
    </row>
    <row r="2562" spans="1:64" ht="17.100000000000001" customHeight="1">
      <c r="A2562" s="58" t="s">
        <v>5</v>
      </c>
      <c r="B2562" s="57" t="s">
        <v>971</v>
      </c>
      <c r="C2562" s="56" t="s">
        <v>972</v>
      </c>
      <c r="D2562" s="213">
        <v>20</v>
      </c>
      <c r="E2562" s="214">
        <v>2310.2640999999999</v>
      </c>
      <c r="F2562" s="215">
        <v>46205</v>
      </c>
      <c r="G2562" s="213">
        <v>240</v>
      </c>
      <c r="H2562" s="216">
        <v>2940</v>
      </c>
      <c r="I2562" s="215">
        <v>705600</v>
      </c>
      <c r="J2562" s="213">
        <v>0</v>
      </c>
      <c r="K2562" s="216">
        <v>0</v>
      </c>
      <c r="L2562" s="215">
        <v>0</v>
      </c>
      <c r="M2562" s="213">
        <v>0</v>
      </c>
      <c r="N2562" s="216">
        <v>0</v>
      </c>
      <c r="O2562" s="215">
        <v>0</v>
      </c>
      <c r="P2562" s="213">
        <v>0</v>
      </c>
      <c r="Q2562" s="216">
        <v>0</v>
      </c>
      <c r="R2562" s="215">
        <v>0</v>
      </c>
      <c r="S2562" s="213">
        <v>240</v>
      </c>
      <c r="T2562" s="214">
        <v>2940</v>
      </c>
      <c r="U2562" s="217">
        <v>705600</v>
      </c>
      <c r="V2562" s="213">
        <v>260</v>
      </c>
      <c r="W2562" s="216">
        <v>2891.5576919999999</v>
      </c>
      <c r="X2562" s="215">
        <v>751805</v>
      </c>
      <c r="Y2562" s="213">
        <v>0</v>
      </c>
      <c r="Z2562" s="216">
        <v>0</v>
      </c>
      <c r="AA2562" s="215">
        <v>0</v>
      </c>
      <c r="AB2562" s="213">
        <v>0</v>
      </c>
      <c r="AC2562" s="216">
        <v>0</v>
      </c>
      <c r="AD2562" s="215">
        <v>0</v>
      </c>
      <c r="AE2562" s="213">
        <v>0</v>
      </c>
      <c r="AF2562" s="216">
        <v>0</v>
      </c>
      <c r="AG2562" s="215">
        <v>0</v>
      </c>
      <c r="AH2562" s="213">
        <v>260</v>
      </c>
      <c r="AI2562" s="214">
        <v>2891.5576919999999</v>
      </c>
      <c r="AJ2562" s="215">
        <v>751805</v>
      </c>
      <c r="AK2562" s="218">
        <v>0</v>
      </c>
      <c r="AL2562" s="214">
        <v>0</v>
      </c>
      <c r="AM2562" s="215">
        <v>0</v>
      </c>
      <c r="AN2562" s="229">
        <f t="shared" si="453"/>
        <v>0</v>
      </c>
      <c r="AO2562" s="230">
        <f t="shared" si="454"/>
        <v>0</v>
      </c>
      <c r="AP2562" s="38" t="s">
        <v>2</v>
      </c>
      <c r="AQ2562" s="38" t="str">
        <f t="shared" si="455"/>
        <v>상품</v>
      </c>
      <c r="AR2562" s="40">
        <f t="shared" si="456"/>
        <v>0</v>
      </c>
      <c r="AS2562" s="41">
        <f t="shared" si="457"/>
        <v>0</v>
      </c>
      <c r="AT2562" s="42">
        <f t="shared" si="458"/>
        <v>0</v>
      </c>
      <c r="AU2562" s="43">
        <f t="shared" si="459"/>
        <v>0</v>
      </c>
      <c r="AV2562" s="95" t="str">
        <f t="shared" si="452"/>
        <v/>
      </c>
      <c r="AW2562" s="61" t="str">
        <f t="shared" si="452"/>
        <v/>
      </c>
      <c r="AX2562" s="61" t="str">
        <f t="shared" si="452"/>
        <v/>
      </c>
      <c r="AY2562" s="61" t="str">
        <f t="shared" si="452"/>
        <v/>
      </c>
      <c r="AZ2562" s="44" t="str">
        <f t="shared" si="452"/>
        <v/>
      </c>
      <c r="BA2562" s="45"/>
      <c r="BB2562" s="97">
        <v>0</v>
      </c>
      <c r="BC2562" s="98">
        <v>0</v>
      </c>
      <c r="BD2562" s="98">
        <v>0</v>
      </c>
      <c r="BE2562" s="98">
        <v>0</v>
      </c>
      <c r="BF2562" s="98">
        <v>0</v>
      </c>
      <c r="BG2562" s="99">
        <f t="shared" si="451"/>
        <v>0</v>
      </c>
      <c r="BH2562" s="52">
        <f t="shared" si="460"/>
        <v>0</v>
      </c>
      <c r="BI2562" s="53">
        <f>IFERROR(IF(ROUND(V2562/((D2562+AK2562)/2),1)&lt;0,0,ROUND(V2562/((D2562+AK2562)/2),1)),0)</f>
        <v>26</v>
      </c>
      <c r="BJ2562" s="55" t="str">
        <f>IF(AK2562=0,"정상",IF(AP2562="악성","악성",IF(AND(BL2562&gt;3,BI2562&lt;0.5),"악성",IF(AND(AP2562="정상",BL2562&lt;=3),"정상",IF(BI2562&gt;1,"정상","부진")))))</f>
        <v>정상</v>
      </c>
      <c r="BK2562" s="54">
        <v>46235</v>
      </c>
      <c r="BL2562" s="52">
        <f t="shared" si="461"/>
        <v>2</v>
      </c>
    </row>
    <row r="2563" spans="1:64" ht="17.100000000000001" customHeight="1">
      <c r="A2563" s="58" t="s">
        <v>5</v>
      </c>
      <c r="B2563" s="57" t="s">
        <v>1294</v>
      </c>
      <c r="C2563" s="56" t="s">
        <v>1295</v>
      </c>
      <c r="D2563" s="213">
        <v>0</v>
      </c>
      <c r="E2563" s="214">
        <v>0</v>
      </c>
      <c r="F2563" s="215">
        <v>0</v>
      </c>
      <c r="G2563" s="213">
        <v>240</v>
      </c>
      <c r="H2563" s="216">
        <v>2940</v>
      </c>
      <c r="I2563" s="215">
        <v>705600</v>
      </c>
      <c r="J2563" s="213">
        <v>0</v>
      </c>
      <c r="K2563" s="216">
        <v>0</v>
      </c>
      <c r="L2563" s="215">
        <v>0</v>
      </c>
      <c r="M2563" s="213">
        <v>0</v>
      </c>
      <c r="N2563" s="216">
        <v>0</v>
      </c>
      <c r="O2563" s="215">
        <v>0</v>
      </c>
      <c r="P2563" s="213">
        <v>0</v>
      </c>
      <c r="Q2563" s="216">
        <v>0</v>
      </c>
      <c r="R2563" s="215">
        <v>0</v>
      </c>
      <c r="S2563" s="213">
        <v>240</v>
      </c>
      <c r="T2563" s="214">
        <v>2940</v>
      </c>
      <c r="U2563" s="217">
        <v>705600</v>
      </c>
      <c r="V2563" s="213">
        <v>240</v>
      </c>
      <c r="W2563" s="216">
        <v>2940</v>
      </c>
      <c r="X2563" s="215">
        <v>705600</v>
      </c>
      <c r="Y2563" s="213">
        <v>0</v>
      </c>
      <c r="Z2563" s="216">
        <v>0</v>
      </c>
      <c r="AA2563" s="215">
        <v>0</v>
      </c>
      <c r="AB2563" s="213">
        <v>0</v>
      </c>
      <c r="AC2563" s="216">
        <v>0</v>
      </c>
      <c r="AD2563" s="215">
        <v>0</v>
      </c>
      <c r="AE2563" s="213">
        <v>0</v>
      </c>
      <c r="AF2563" s="216">
        <v>0</v>
      </c>
      <c r="AG2563" s="215">
        <v>0</v>
      </c>
      <c r="AH2563" s="213">
        <v>240</v>
      </c>
      <c r="AI2563" s="214">
        <v>2940</v>
      </c>
      <c r="AJ2563" s="215">
        <v>705600</v>
      </c>
      <c r="AK2563" s="218">
        <v>0</v>
      </c>
      <c r="AL2563" s="214">
        <v>0</v>
      </c>
      <c r="AM2563" s="215">
        <v>0</v>
      </c>
      <c r="AN2563" s="229">
        <f t="shared" si="453"/>
        <v>0</v>
      </c>
      <c r="AO2563" s="230">
        <f t="shared" si="454"/>
        <v>0</v>
      </c>
      <c r="AP2563" s="38" t="s">
        <v>2</v>
      </c>
      <c r="AQ2563" s="38" t="str">
        <f t="shared" si="455"/>
        <v>상품</v>
      </c>
      <c r="AR2563" s="40">
        <f t="shared" si="456"/>
        <v>0</v>
      </c>
      <c r="AS2563" s="41">
        <f t="shared" si="457"/>
        <v>0</v>
      </c>
      <c r="AT2563" s="42">
        <f t="shared" si="458"/>
        <v>0</v>
      </c>
      <c r="AU2563" s="43">
        <f t="shared" si="459"/>
        <v>0</v>
      </c>
      <c r="AV2563" s="95" t="str">
        <f t="shared" si="452"/>
        <v/>
      </c>
      <c r="AW2563" s="61" t="str">
        <f t="shared" si="452"/>
        <v/>
      </c>
      <c r="AX2563" s="61" t="str">
        <f t="shared" si="452"/>
        <v/>
      </c>
      <c r="AY2563" s="61" t="str">
        <f t="shared" si="452"/>
        <v/>
      </c>
      <c r="AZ2563" s="44" t="str">
        <f t="shared" si="452"/>
        <v/>
      </c>
      <c r="BA2563" s="45"/>
      <c r="BB2563" s="97">
        <v>0</v>
      </c>
      <c r="BC2563" s="98">
        <v>0</v>
      </c>
      <c r="BD2563" s="98">
        <v>0</v>
      </c>
      <c r="BE2563" s="98">
        <v>0</v>
      </c>
      <c r="BF2563" s="98">
        <v>0</v>
      </c>
      <c r="BG2563" s="99">
        <f t="shared" si="451"/>
        <v>0</v>
      </c>
      <c r="BH2563" s="52">
        <f t="shared" si="460"/>
        <v>0</v>
      </c>
      <c r="BI2563" s="53">
        <f>IFERROR(IF(ROUND(V2563/((D2563+AK2563)/2),1)&lt;0,0,ROUND(V2563/((D2563+AK2563)/2),1)),0)</f>
        <v>0</v>
      </c>
      <c r="BJ2563" s="55" t="str">
        <f>IF(AK2563=0,"정상",IF(AP2563="악성","악성",IF(AND(BL2563&gt;3,BI2563&lt;0.5),"악성",IF(AND(AP2563="정상",BL2563&lt;=3),"정상",IF(BI2563&gt;1,"정상","부진")))))</f>
        <v>정상</v>
      </c>
      <c r="BK2563" s="54">
        <v>46082</v>
      </c>
      <c r="BL2563" s="52">
        <f t="shared" si="461"/>
        <v>7</v>
      </c>
    </row>
    <row r="2564" spans="1:64" ht="17.100000000000001" customHeight="1">
      <c r="A2564" s="58" t="s">
        <v>5</v>
      </c>
      <c r="B2564" s="57" t="s">
        <v>778</v>
      </c>
      <c r="C2564" s="56" t="s">
        <v>779</v>
      </c>
      <c r="D2564" s="213">
        <v>73</v>
      </c>
      <c r="E2564" s="214">
        <v>4395.3918000000003</v>
      </c>
      <c r="F2564" s="215">
        <v>320863</v>
      </c>
      <c r="G2564" s="213">
        <v>0</v>
      </c>
      <c r="H2564" s="216">
        <v>0</v>
      </c>
      <c r="I2564" s="215">
        <v>0</v>
      </c>
      <c r="J2564" s="213">
        <v>0</v>
      </c>
      <c r="K2564" s="216">
        <v>0</v>
      </c>
      <c r="L2564" s="215">
        <v>0</v>
      </c>
      <c r="M2564" s="213">
        <v>0</v>
      </c>
      <c r="N2564" s="216">
        <v>0</v>
      </c>
      <c r="O2564" s="215">
        <v>0</v>
      </c>
      <c r="P2564" s="213">
        <v>0</v>
      </c>
      <c r="Q2564" s="216">
        <v>0</v>
      </c>
      <c r="R2564" s="215">
        <v>0</v>
      </c>
      <c r="S2564" s="213">
        <v>0</v>
      </c>
      <c r="T2564" s="214">
        <v>0</v>
      </c>
      <c r="U2564" s="217">
        <v>0</v>
      </c>
      <c r="V2564" s="213">
        <v>29</v>
      </c>
      <c r="W2564" s="216">
        <v>4395.5517239999999</v>
      </c>
      <c r="X2564" s="215">
        <v>127471</v>
      </c>
      <c r="Y2564" s="213">
        <v>0</v>
      </c>
      <c r="Z2564" s="216">
        <v>0</v>
      </c>
      <c r="AA2564" s="215">
        <v>0</v>
      </c>
      <c r="AB2564" s="213">
        <v>0</v>
      </c>
      <c r="AC2564" s="216">
        <v>0</v>
      </c>
      <c r="AD2564" s="215">
        <v>0</v>
      </c>
      <c r="AE2564" s="213">
        <v>0</v>
      </c>
      <c r="AF2564" s="216">
        <v>0</v>
      </c>
      <c r="AG2564" s="215">
        <v>0</v>
      </c>
      <c r="AH2564" s="213">
        <v>29</v>
      </c>
      <c r="AI2564" s="214">
        <v>4395.5517239999999</v>
      </c>
      <c r="AJ2564" s="215">
        <v>127471</v>
      </c>
      <c r="AK2564" s="218">
        <v>44</v>
      </c>
      <c r="AL2564" s="214">
        <v>4395.2825999999995</v>
      </c>
      <c r="AM2564" s="215">
        <v>193392</v>
      </c>
      <c r="AN2564" s="229">
        <f t="shared" si="453"/>
        <v>7.0568131855882962E-5</v>
      </c>
      <c r="AO2564" s="230">
        <f t="shared" si="454"/>
        <v>0.60273972602739723</v>
      </c>
      <c r="AP2564" s="38" t="s">
        <v>4</v>
      </c>
      <c r="AQ2564" s="38" t="str">
        <f t="shared" si="455"/>
        <v>상품</v>
      </c>
      <c r="AR2564" s="40">
        <f t="shared" si="456"/>
        <v>0</v>
      </c>
      <c r="AS2564" s="41">
        <f t="shared" si="457"/>
        <v>193392</v>
      </c>
      <c r="AT2564" s="42">
        <f t="shared" si="458"/>
        <v>0</v>
      </c>
      <c r="AU2564" s="43">
        <f t="shared" si="459"/>
        <v>193392</v>
      </c>
      <c r="AV2564" s="95">
        <f t="shared" si="452"/>
        <v>193392.43439999997</v>
      </c>
      <c r="AW2564" s="61" t="str">
        <f t="shared" si="452"/>
        <v/>
      </c>
      <c r="AX2564" s="61" t="str">
        <f t="shared" si="452"/>
        <v/>
      </c>
      <c r="AY2564" s="61" t="str">
        <f t="shared" si="452"/>
        <v/>
      </c>
      <c r="AZ2564" s="44" t="str">
        <f t="shared" si="452"/>
        <v/>
      </c>
      <c r="BA2564" s="45"/>
      <c r="BB2564" s="97">
        <v>44</v>
      </c>
      <c r="BC2564" s="98">
        <v>0</v>
      </c>
      <c r="BD2564" s="98">
        <v>0</v>
      </c>
      <c r="BE2564" s="98">
        <v>0</v>
      </c>
      <c r="BF2564" s="98">
        <v>0</v>
      </c>
      <c r="BG2564" s="99">
        <f t="shared" si="451"/>
        <v>44</v>
      </c>
      <c r="BH2564" s="52">
        <f t="shared" si="460"/>
        <v>0</v>
      </c>
      <c r="BI2564" s="53">
        <f>IFERROR(IF(ROUND(V2564/((D2564+AK2564)/2),1)&lt;0,0,ROUND(V2564/((D2564+AK2564)/2),1)),0)</f>
        <v>0.5</v>
      </c>
      <c r="BJ2564" s="55" t="str">
        <f>IF(AK2564=0,"정상",IF(AP2564="악성","악성",IF(AND(BL2564&gt;3,BI2564&lt;0.5),"악성",IF(AND(AP2564="정상",BL2564&lt;=3),"정상",IF(BI2564&gt;1,"정상","부진")))))</f>
        <v>부진</v>
      </c>
      <c r="BK2564" s="54">
        <v>45809</v>
      </c>
      <c r="BL2564" s="52">
        <f t="shared" si="461"/>
        <v>16</v>
      </c>
    </row>
    <row r="2565" spans="1:64" ht="17.100000000000001" customHeight="1">
      <c r="A2565" s="58" t="s">
        <v>5</v>
      </c>
      <c r="B2565" s="57" t="s">
        <v>780</v>
      </c>
      <c r="C2565" s="56" t="s">
        <v>781</v>
      </c>
      <c r="D2565" s="213">
        <v>44</v>
      </c>
      <c r="E2565" s="214">
        <v>4324</v>
      </c>
      <c r="F2565" s="215">
        <v>190256</v>
      </c>
      <c r="G2565" s="213">
        <v>0</v>
      </c>
      <c r="H2565" s="216">
        <v>0</v>
      </c>
      <c r="I2565" s="215">
        <v>0</v>
      </c>
      <c r="J2565" s="213">
        <v>0</v>
      </c>
      <c r="K2565" s="216">
        <v>0</v>
      </c>
      <c r="L2565" s="215">
        <v>0</v>
      </c>
      <c r="M2565" s="213">
        <v>0</v>
      </c>
      <c r="N2565" s="216">
        <v>0</v>
      </c>
      <c r="O2565" s="215">
        <v>0</v>
      </c>
      <c r="P2565" s="213">
        <v>0</v>
      </c>
      <c r="Q2565" s="216">
        <v>0</v>
      </c>
      <c r="R2565" s="215">
        <v>0</v>
      </c>
      <c r="S2565" s="213">
        <v>0</v>
      </c>
      <c r="T2565" s="214">
        <v>0</v>
      </c>
      <c r="U2565" s="217">
        <v>0</v>
      </c>
      <c r="V2565" s="213">
        <v>29</v>
      </c>
      <c r="W2565" s="216">
        <v>4324</v>
      </c>
      <c r="X2565" s="215">
        <v>125396</v>
      </c>
      <c r="Y2565" s="213">
        <v>0</v>
      </c>
      <c r="Z2565" s="216">
        <v>0</v>
      </c>
      <c r="AA2565" s="215">
        <v>0</v>
      </c>
      <c r="AB2565" s="213">
        <v>0</v>
      </c>
      <c r="AC2565" s="216">
        <v>0</v>
      </c>
      <c r="AD2565" s="215">
        <v>0</v>
      </c>
      <c r="AE2565" s="213">
        <v>0</v>
      </c>
      <c r="AF2565" s="216">
        <v>0</v>
      </c>
      <c r="AG2565" s="215">
        <v>0</v>
      </c>
      <c r="AH2565" s="213">
        <v>29</v>
      </c>
      <c r="AI2565" s="214">
        <v>4324</v>
      </c>
      <c r="AJ2565" s="215">
        <v>125396</v>
      </c>
      <c r="AK2565" s="218">
        <v>15</v>
      </c>
      <c r="AL2565" s="214">
        <v>4324</v>
      </c>
      <c r="AM2565" s="215">
        <v>64860</v>
      </c>
      <c r="AN2565" s="229">
        <f t="shared" si="453"/>
        <v>2.3667209771720491E-5</v>
      </c>
      <c r="AO2565" s="230">
        <f t="shared" si="454"/>
        <v>0.34090909090909088</v>
      </c>
      <c r="AP2565" s="38" t="s">
        <v>4</v>
      </c>
      <c r="AQ2565" s="38" t="str">
        <f t="shared" si="455"/>
        <v>상품</v>
      </c>
      <c r="AR2565" s="40">
        <f t="shared" si="456"/>
        <v>0</v>
      </c>
      <c r="AS2565" s="41">
        <f t="shared" si="457"/>
        <v>64860</v>
      </c>
      <c r="AT2565" s="42">
        <f t="shared" si="458"/>
        <v>0</v>
      </c>
      <c r="AU2565" s="43">
        <f t="shared" si="459"/>
        <v>64860</v>
      </c>
      <c r="AV2565" s="95">
        <f t="shared" si="452"/>
        <v>64860</v>
      </c>
      <c r="AW2565" s="61" t="str">
        <f t="shared" si="452"/>
        <v/>
      </c>
      <c r="AX2565" s="61" t="str">
        <f t="shared" si="452"/>
        <v/>
      </c>
      <c r="AY2565" s="61" t="str">
        <f t="shared" si="452"/>
        <v/>
      </c>
      <c r="AZ2565" s="44" t="str">
        <f t="shared" si="452"/>
        <v/>
      </c>
      <c r="BA2565" s="45"/>
      <c r="BB2565" s="97">
        <v>15</v>
      </c>
      <c r="BC2565" s="98">
        <v>0</v>
      </c>
      <c r="BD2565" s="98">
        <v>0</v>
      </c>
      <c r="BE2565" s="98">
        <v>0</v>
      </c>
      <c r="BF2565" s="98">
        <v>0</v>
      </c>
      <c r="BG2565" s="99">
        <f t="shared" si="451"/>
        <v>15</v>
      </c>
      <c r="BH2565" s="52">
        <f t="shared" si="460"/>
        <v>0</v>
      </c>
      <c r="BI2565" s="53">
        <f>IFERROR(IF(ROUND(V2565/((D2565+AK2565)/2),1)&lt;0,0,ROUND(V2565/((D2565+AK2565)/2),1)),0)</f>
        <v>1</v>
      </c>
      <c r="BJ2565" s="55" t="str">
        <f>IF(AK2565=0,"정상",IF(AP2565="악성","악성",IF(AND(BL2565&gt;3,BI2565&lt;0.5),"악성",IF(AND(AP2565="정상",BL2565&lt;=3),"정상",IF(BI2565&gt;1,"정상","부진")))))</f>
        <v>부진</v>
      </c>
      <c r="BK2565" s="54">
        <v>45809</v>
      </c>
      <c r="BL2565" s="52">
        <f t="shared" si="461"/>
        <v>16</v>
      </c>
    </row>
    <row r="2566" spans="1:64" ht="17.100000000000001" customHeight="1">
      <c r="A2566" s="58" t="s">
        <v>5</v>
      </c>
      <c r="B2566" s="57" t="s">
        <v>782</v>
      </c>
      <c r="C2566" s="56" t="s">
        <v>783</v>
      </c>
      <c r="D2566" s="213">
        <v>38</v>
      </c>
      <c r="E2566" s="214">
        <v>4605</v>
      </c>
      <c r="F2566" s="215">
        <v>174990</v>
      </c>
      <c r="G2566" s="213">
        <v>50</v>
      </c>
      <c r="H2566" s="216">
        <v>6960</v>
      </c>
      <c r="I2566" s="215">
        <v>348000</v>
      </c>
      <c r="J2566" s="213">
        <v>0</v>
      </c>
      <c r="K2566" s="216">
        <v>0</v>
      </c>
      <c r="L2566" s="215">
        <v>0</v>
      </c>
      <c r="M2566" s="213">
        <v>0</v>
      </c>
      <c r="N2566" s="216">
        <v>0</v>
      </c>
      <c r="O2566" s="215">
        <v>0</v>
      </c>
      <c r="P2566" s="213">
        <v>0</v>
      </c>
      <c r="Q2566" s="216">
        <v>0</v>
      </c>
      <c r="R2566" s="215">
        <v>0</v>
      </c>
      <c r="S2566" s="213">
        <v>50</v>
      </c>
      <c r="T2566" s="214">
        <v>6960</v>
      </c>
      <c r="U2566" s="217">
        <v>348000</v>
      </c>
      <c r="V2566" s="213">
        <v>87</v>
      </c>
      <c r="W2566" s="216">
        <v>5933.3908039999997</v>
      </c>
      <c r="X2566" s="215">
        <v>516205</v>
      </c>
      <c r="Y2566" s="213">
        <v>0</v>
      </c>
      <c r="Z2566" s="216">
        <v>0</v>
      </c>
      <c r="AA2566" s="215">
        <v>0</v>
      </c>
      <c r="AB2566" s="213">
        <v>0</v>
      </c>
      <c r="AC2566" s="216">
        <v>0</v>
      </c>
      <c r="AD2566" s="215">
        <v>0</v>
      </c>
      <c r="AE2566" s="213">
        <v>0</v>
      </c>
      <c r="AF2566" s="216">
        <v>0</v>
      </c>
      <c r="AG2566" s="215">
        <v>0</v>
      </c>
      <c r="AH2566" s="213">
        <v>87</v>
      </c>
      <c r="AI2566" s="214">
        <v>5933.3908039999997</v>
      </c>
      <c r="AJ2566" s="215">
        <v>516205</v>
      </c>
      <c r="AK2566" s="218">
        <v>1</v>
      </c>
      <c r="AL2566" s="214">
        <v>6785.5</v>
      </c>
      <c r="AM2566" s="215">
        <v>6785</v>
      </c>
      <c r="AN2566" s="229">
        <f t="shared" si="453"/>
        <v>2.4758251356941646E-6</v>
      </c>
      <c r="AO2566" s="230">
        <f t="shared" si="454"/>
        <v>1.1363636363636364E-2</v>
      </c>
      <c r="AP2566" s="38" t="s">
        <v>2</v>
      </c>
      <c r="AQ2566" s="38" t="str">
        <f t="shared" si="455"/>
        <v>상품</v>
      </c>
      <c r="AR2566" s="40">
        <f t="shared" si="456"/>
        <v>0</v>
      </c>
      <c r="AS2566" s="41">
        <f t="shared" si="457"/>
        <v>0</v>
      </c>
      <c r="AT2566" s="42">
        <f t="shared" si="458"/>
        <v>6785</v>
      </c>
      <c r="AU2566" s="43">
        <f t="shared" si="459"/>
        <v>6785</v>
      </c>
      <c r="AV2566" s="95">
        <f t="shared" si="452"/>
        <v>6785.5</v>
      </c>
      <c r="AW2566" s="61" t="str">
        <f t="shared" si="452"/>
        <v/>
      </c>
      <c r="AX2566" s="61" t="str">
        <f t="shared" si="452"/>
        <v/>
      </c>
      <c r="AY2566" s="61" t="str">
        <f t="shared" si="452"/>
        <v/>
      </c>
      <c r="AZ2566" s="44" t="str">
        <f t="shared" si="452"/>
        <v/>
      </c>
      <c r="BA2566" s="45"/>
      <c r="BB2566" s="97">
        <v>1</v>
      </c>
      <c r="BC2566" s="98">
        <v>0</v>
      </c>
      <c r="BD2566" s="98">
        <v>0</v>
      </c>
      <c r="BE2566" s="98">
        <v>0</v>
      </c>
      <c r="BF2566" s="98">
        <v>0</v>
      </c>
      <c r="BG2566" s="99">
        <f t="shared" si="451"/>
        <v>1</v>
      </c>
      <c r="BH2566" s="52">
        <f t="shared" si="460"/>
        <v>0</v>
      </c>
      <c r="BI2566" s="53">
        <f>IFERROR(IF(ROUND(V2566/((D2566+AK2566)/2),1)&lt;0,0,ROUND(V2566/((D2566+AK2566)/2),1)),0)</f>
        <v>4.5</v>
      </c>
      <c r="BJ2566" s="55" t="str">
        <f>IF(AK2566=0,"정상",IF(AP2566="악성","악성",IF(AND(BL2566&gt;3,BI2566&lt;0.5),"악성",IF(AND(AP2566="정상",BL2566&lt;=3),"정상",IF(BI2566&gt;1,"정상","부진")))))</f>
        <v>정상</v>
      </c>
      <c r="BK2566" s="54">
        <v>46235</v>
      </c>
      <c r="BL2566" s="52">
        <f t="shared" si="461"/>
        <v>2</v>
      </c>
    </row>
    <row r="2567" spans="1:64" ht="17.100000000000001" customHeight="1">
      <c r="A2567" s="58" t="s">
        <v>5</v>
      </c>
      <c r="B2567" s="57" t="s">
        <v>784</v>
      </c>
      <c r="C2567" s="56" t="s">
        <v>785</v>
      </c>
      <c r="D2567" s="213">
        <v>0</v>
      </c>
      <c r="E2567" s="214">
        <v>0</v>
      </c>
      <c r="F2567" s="215">
        <v>0</v>
      </c>
      <c r="G2567" s="213">
        <v>50</v>
      </c>
      <c r="H2567" s="216">
        <v>6960</v>
      </c>
      <c r="I2567" s="215">
        <v>348000</v>
      </c>
      <c r="J2567" s="213">
        <v>0</v>
      </c>
      <c r="K2567" s="216">
        <v>0</v>
      </c>
      <c r="L2567" s="215">
        <v>0</v>
      </c>
      <c r="M2567" s="213">
        <v>0</v>
      </c>
      <c r="N2567" s="216">
        <v>0</v>
      </c>
      <c r="O2567" s="215">
        <v>0</v>
      </c>
      <c r="P2567" s="213">
        <v>0</v>
      </c>
      <c r="Q2567" s="216">
        <v>0</v>
      </c>
      <c r="R2567" s="215">
        <v>0</v>
      </c>
      <c r="S2567" s="213">
        <v>50</v>
      </c>
      <c r="T2567" s="214">
        <v>6960</v>
      </c>
      <c r="U2567" s="217">
        <v>348000</v>
      </c>
      <c r="V2567" s="213">
        <v>50</v>
      </c>
      <c r="W2567" s="216">
        <v>6960</v>
      </c>
      <c r="X2567" s="215">
        <v>348000</v>
      </c>
      <c r="Y2567" s="213">
        <v>0</v>
      </c>
      <c r="Z2567" s="216">
        <v>0</v>
      </c>
      <c r="AA2567" s="215">
        <v>0</v>
      </c>
      <c r="AB2567" s="213">
        <v>0</v>
      </c>
      <c r="AC2567" s="216">
        <v>0</v>
      </c>
      <c r="AD2567" s="215">
        <v>0</v>
      </c>
      <c r="AE2567" s="213">
        <v>0</v>
      </c>
      <c r="AF2567" s="216">
        <v>0</v>
      </c>
      <c r="AG2567" s="215">
        <v>0</v>
      </c>
      <c r="AH2567" s="213">
        <v>50</v>
      </c>
      <c r="AI2567" s="214">
        <v>6960</v>
      </c>
      <c r="AJ2567" s="215">
        <v>348000</v>
      </c>
      <c r="AK2567" s="218">
        <v>0</v>
      </c>
      <c r="AL2567" s="214">
        <v>0</v>
      </c>
      <c r="AM2567" s="215">
        <v>0</v>
      </c>
      <c r="AN2567" s="229">
        <f t="shared" si="453"/>
        <v>0</v>
      </c>
      <c r="AO2567" s="230">
        <f t="shared" si="454"/>
        <v>0</v>
      </c>
      <c r="AP2567" s="38" t="s">
        <v>2</v>
      </c>
      <c r="AQ2567" s="38" t="str">
        <f t="shared" si="455"/>
        <v>상품</v>
      </c>
      <c r="AR2567" s="40">
        <f t="shared" si="456"/>
        <v>0</v>
      </c>
      <c r="AS2567" s="41">
        <f t="shared" si="457"/>
        <v>0</v>
      </c>
      <c r="AT2567" s="42">
        <f t="shared" si="458"/>
        <v>0</v>
      </c>
      <c r="AU2567" s="43">
        <f t="shared" si="459"/>
        <v>0</v>
      </c>
      <c r="AV2567" s="95" t="str">
        <f t="shared" si="452"/>
        <v/>
      </c>
      <c r="AW2567" s="61" t="str">
        <f t="shared" si="452"/>
        <v/>
      </c>
      <c r="AX2567" s="61" t="str">
        <f t="shared" si="452"/>
        <v/>
      </c>
      <c r="AY2567" s="61" t="str">
        <f t="shared" si="452"/>
        <v/>
      </c>
      <c r="AZ2567" s="44" t="str">
        <f t="shared" si="452"/>
        <v/>
      </c>
      <c r="BA2567" s="45"/>
      <c r="BB2567" s="97">
        <v>0</v>
      </c>
      <c r="BC2567" s="98">
        <v>0</v>
      </c>
      <c r="BD2567" s="98">
        <v>0</v>
      </c>
      <c r="BE2567" s="98">
        <v>0</v>
      </c>
      <c r="BF2567" s="98">
        <v>0</v>
      </c>
      <c r="BG2567" s="99">
        <f t="shared" si="451"/>
        <v>0</v>
      </c>
      <c r="BH2567" s="52">
        <f t="shared" si="460"/>
        <v>0</v>
      </c>
      <c r="BI2567" s="53">
        <f>IFERROR(IF(ROUND(V2567/((D2567+AK2567)/2),1)&lt;0,0,ROUND(V2567/((D2567+AK2567)/2),1)),0)</f>
        <v>0</v>
      </c>
      <c r="BJ2567" s="55" t="str">
        <f>IF(AK2567=0,"정상",IF(AP2567="악성","악성",IF(AND(BL2567&gt;3,BI2567&lt;0.5),"악성",IF(AND(AP2567="정상",BL2567&lt;=3),"정상",IF(BI2567&gt;1,"정상","부진")))))</f>
        <v>정상</v>
      </c>
      <c r="BK2567" s="54">
        <v>46235</v>
      </c>
      <c r="BL2567" s="52">
        <f t="shared" si="461"/>
        <v>2</v>
      </c>
    </row>
    <row r="2568" spans="1:64" ht="17.100000000000001" customHeight="1">
      <c r="A2568" s="58" t="s">
        <v>5</v>
      </c>
      <c r="B2568" s="57" t="s">
        <v>786</v>
      </c>
      <c r="C2568" s="56" t="s">
        <v>787</v>
      </c>
      <c r="D2568" s="213">
        <v>0</v>
      </c>
      <c r="E2568" s="214">
        <v>0</v>
      </c>
      <c r="F2568" s="215">
        <v>0</v>
      </c>
      <c r="G2568" s="213">
        <v>6</v>
      </c>
      <c r="H2568" s="216">
        <v>32700</v>
      </c>
      <c r="I2568" s="215">
        <v>196200</v>
      </c>
      <c r="J2568" s="213">
        <v>0</v>
      </c>
      <c r="K2568" s="216">
        <v>0</v>
      </c>
      <c r="L2568" s="215">
        <v>0</v>
      </c>
      <c r="M2568" s="213">
        <v>0</v>
      </c>
      <c r="N2568" s="216">
        <v>0</v>
      </c>
      <c r="O2568" s="215">
        <v>0</v>
      </c>
      <c r="P2568" s="213">
        <v>0</v>
      </c>
      <c r="Q2568" s="216">
        <v>0</v>
      </c>
      <c r="R2568" s="215">
        <v>0</v>
      </c>
      <c r="S2568" s="213">
        <v>6</v>
      </c>
      <c r="T2568" s="214">
        <v>32700</v>
      </c>
      <c r="U2568" s="217">
        <v>196200</v>
      </c>
      <c r="V2568" s="213">
        <v>6</v>
      </c>
      <c r="W2568" s="216">
        <v>32700</v>
      </c>
      <c r="X2568" s="215">
        <v>196200</v>
      </c>
      <c r="Y2568" s="213">
        <v>0</v>
      </c>
      <c r="Z2568" s="216">
        <v>0</v>
      </c>
      <c r="AA2568" s="215">
        <v>0</v>
      </c>
      <c r="AB2568" s="213">
        <v>0</v>
      </c>
      <c r="AC2568" s="216">
        <v>0</v>
      </c>
      <c r="AD2568" s="215">
        <v>0</v>
      </c>
      <c r="AE2568" s="213">
        <v>0</v>
      </c>
      <c r="AF2568" s="216">
        <v>0</v>
      </c>
      <c r="AG2568" s="215">
        <v>0</v>
      </c>
      <c r="AH2568" s="213">
        <v>6</v>
      </c>
      <c r="AI2568" s="214">
        <v>32700</v>
      </c>
      <c r="AJ2568" s="215">
        <v>196200</v>
      </c>
      <c r="AK2568" s="218">
        <v>0</v>
      </c>
      <c r="AL2568" s="214">
        <v>0</v>
      </c>
      <c r="AM2568" s="215">
        <v>0</v>
      </c>
      <c r="AN2568" s="229">
        <f t="shared" si="453"/>
        <v>0</v>
      </c>
      <c r="AO2568" s="230">
        <f t="shared" si="454"/>
        <v>0</v>
      </c>
      <c r="AP2568" s="38" t="s">
        <v>2</v>
      </c>
      <c r="AQ2568" s="38" t="str">
        <f t="shared" si="455"/>
        <v>상품</v>
      </c>
      <c r="AR2568" s="40">
        <f t="shared" si="456"/>
        <v>0</v>
      </c>
      <c r="AS2568" s="41">
        <f t="shared" si="457"/>
        <v>0</v>
      </c>
      <c r="AT2568" s="42">
        <f t="shared" si="458"/>
        <v>0</v>
      </c>
      <c r="AU2568" s="43">
        <f t="shared" si="459"/>
        <v>0</v>
      </c>
      <c r="AV2568" s="95" t="str">
        <f t="shared" si="452"/>
        <v/>
      </c>
      <c r="AW2568" s="61" t="str">
        <f t="shared" si="452"/>
        <v/>
      </c>
      <c r="AX2568" s="61" t="str">
        <f t="shared" si="452"/>
        <v/>
      </c>
      <c r="AY2568" s="61" t="str">
        <f t="shared" si="452"/>
        <v/>
      </c>
      <c r="AZ2568" s="44" t="str">
        <f t="shared" si="452"/>
        <v/>
      </c>
      <c r="BA2568" s="45"/>
      <c r="BB2568" s="97">
        <v>0</v>
      </c>
      <c r="BC2568" s="98">
        <v>0</v>
      </c>
      <c r="BD2568" s="98">
        <v>0</v>
      </c>
      <c r="BE2568" s="98">
        <v>0</v>
      </c>
      <c r="BF2568" s="98">
        <v>0</v>
      </c>
      <c r="BG2568" s="99">
        <f t="shared" si="451"/>
        <v>0</v>
      </c>
      <c r="BH2568" s="52">
        <f t="shared" si="460"/>
        <v>0</v>
      </c>
      <c r="BI2568" s="53">
        <f>IFERROR(IF(ROUND(V2568/((D2568+AK2568)/2),1)&lt;0,0,ROUND(V2568/((D2568+AK2568)/2),1)),0)</f>
        <v>0</v>
      </c>
      <c r="BJ2568" s="55" t="str">
        <f>IF(AK2568=0,"정상",IF(AP2568="악성","악성",IF(AND(BL2568&gt;3,BI2568&lt;0.5),"악성",IF(AND(AP2568="정상",BL2568&lt;=3),"정상",IF(BI2568&gt;1,"정상","부진")))))</f>
        <v>정상</v>
      </c>
      <c r="BK2568" s="54">
        <v>45809</v>
      </c>
      <c r="BL2568" s="52">
        <f t="shared" si="461"/>
        <v>16</v>
      </c>
    </row>
    <row r="2569" spans="1:64" ht="17.100000000000001" customHeight="1">
      <c r="A2569" s="58" t="s">
        <v>5</v>
      </c>
      <c r="B2569" s="57" t="s">
        <v>5968</v>
      </c>
      <c r="C2569" s="56" t="s">
        <v>4521</v>
      </c>
      <c r="D2569" s="213">
        <v>0</v>
      </c>
      <c r="E2569" s="214">
        <v>0</v>
      </c>
      <c r="F2569" s="215">
        <v>0</v>
      </c>
      <c r="G2569" s="213">
        <v>96</v>
      </c>
      <c r="H2569" s="216">
        <v>5600</v>
      </c>
      <c r="I2569" s="215">
        <v>537600</v>
      </c>
      <c r="J2569" s="213">
        <v>0</v>
      </c>
      <c r="K2569" s="216">
        <v>0</v>
      </c>
      <c r="L2569" s="215">
        <v>0</v>
      </c>
      <c r="M2569" s="213">
        <v>0</v>
      </c>
      <c r="N2569" s="216">
        <v>0</v>
      </c>
      <c r="O2569" s="215">
        <v>0</v>
      </c>
      <c r="P2569" s="213">
        <v>0</v>
      </c>
      <c r="Q2569" s="216">
        <v>0</v>
      </c>
      <c r="R2569" s="215">
        <v>0</v>
      </c>
      <c r="S2569" s="213">
        <v>96</v>
      </c>
      <c r="T2569" s="214">
        <v>5600</v>
      </c>
      <c r="U2569" s="217">
        <v>537600</v>
      </c>
      <c r="V2569" s="213">
        <v>96</v>
      </c>
      <c r="W2569" s="216">
        <v>5600</v>
      </c>
      <c r="X2569" s="215">
        <v>537600</v>
      </c>
      <c r="Y2569" s="213">
        <v>0</v>
      </c>
      <c r="Z2569" s="216">
        <v>0</v>
      </c>
      <c r="AA2569" s="215">
        <v>0</v>
      </c>
      <c r="AB2569" s="213">
        <v>0</v>
      </c>
      <c r="AC2569" s="216">
        <v>0</v>
      </c>
      <c r="AD2569" s="215">
        <v>0</v>
      </c>
      <c r="AE2569" s="213">
        <v>0</v>
      </c>
      <c r="AF2569" s="216">
        <v>0</v>
      </c>
      <c r="AG2569" s="215">
        <v>0</v>
      </c>
      <c r="AH2569" s="213">
        <v>96</v>
      </c>
      <c r="AI2569" s="214">
        <v>5600</v>
      </c>
      <c r="AJ2569" s="215">
        <v>537600</v>
      </c>
      <c r="AK2569" s="218">
        <v>0</v>
      </c>
      <c r="AL2569" s="214">
        <v>0</v>
      </c>
      <c r="AM2569" s="215">
        <v>0</v>
      </c>
      <c r="AN2569" s="229">
        <f t="shared" si="453"/>
        <v>0</v>
      </c>
      <c r="AO2569" s="230">
        <f t="shared" si="454"/>
        <v>0</v>
      </c>
      <c r="AP2569" s="38" t="s">
        <v>2</v>
      </c>
      <c r="AQ2569" s="38" t="str">
        <f t="shared" si="455"/>
        <v>상품</v>
      </c>
      <c r="AR2569" s="40">
        <f t="shared" si="456"/>
        <v>0</v>
      </c>
      <c r="AS2569" s="41">
        <f t="shared" si="457"/>
        <v>0</v>
      </c>
      <c r="AT2569" s="42">
        <f t="shared" si="458"/>
        <v>0</v>
      </c>
      <c r="AU2569" s="43">
        <f t="shared" si="459"/>
        <v>0</v>
      </c>
      <c r="AV2569" s="95" t="str">
        <f t="shared" si="452"/>
        <v/>
      </c>
      <c r="AW2569" s="61" t="str">
        <f t="shared" si="452"/>
        <v/>
      </c>
      <c r="AX2569" s="61" t="str">
        <f t="shared" si="452"/>
        <v/>
      </c>
      <c r="AY2569" s="61" t="str">
        <f t="shared" si="452"/>
        <v/>
      </c>
      <c r="AZ2569" s="44" t="str">
        <f t="shared" si="452"/>
        <v/>
      </c>
      <c r="BA2569" s="45"/>
      <c r="BB2569" s="97">
        <v>0</v>
      </c>
      <c r="BC2569" s="98">
        <v>0</v>
      </c>
      <c r="BD2569" s="98">
        <v>0</v>
      </c>
      <c r="BE2569" s="98">
        <v>0</v>
      </c>
      <c r="BF2569" s="98">
        <v>0</v>
      </c>
      <c r="BG2569" s="99">
        <f t="shared" si="451"/>
        <v>0</v>
      </c>
      <c r="BH2569" s="52">
        <f t="shared" si="460"/>
        <v>0</v>
      </c>
      <c r="BI2569" s="53">
        <f>IFERROR(IF(ROUND(V2569/((D2569+AK2569)/2),1)&lt;0,0,ROUND(V2569/((D2569+AK2569)/2),1)),0)</f>
        <v>0</v>
      </c>
      <c r="BJ2569" s="55" t="str">
        <f>IF(AK2569=0,"정상",IF(AP2569="악성","악성",IF(AND(BL2569&gt;3,BI2569&lt;0.5),"악성",IF(AND(AP2569="정상",BL2569&lt;=3),"정상",IF(BI2569&gt;1,"정상","부진")))))</f>
        <v>정상</v>
      </c>
      <c r="BK2569" s="54">
        <v>46204</v>
      </c>
      <c r="BL2569" s="52">
        <f t="shared" si="461"/>
        <v>3</v>
      </c>
    </row>
    <row r="2570" spans="1:64" ht="17.100000000000001" customHeight="1">
      <c r="A2570" s="58" t="s">
        <v>5</v>
      </c>
      <c r="B2570" s="57" t="s">
        <v>917</v>
      </c>
      <c r="C2570" s="56" t="s">
        <v>918</v>
      </c>
      <c r="D2570" s="213">
        <v>0</v>
      </c>
      <c r="E2570" s="214">
        <v>0</v>
      </c>
      <c r="F2570" s="215">
        <v>0</v>
      </c>
      <c r="G2570" s="213">
        <v>18</v>
      </c>
      <c r="H2570" s="216">
        <v>22000</v>
      </c>
      <c r="I2570" s="215">
        <v>396000</v>
      </c>
      <c r="J2570" s="213">
        <v>0</v>
      </c>
      <c r="K2570" s="216">
        <v>0</v>
      </c>
      <c r="L2570" s="215">
        <v>0</v>
      </c>
      <c r="M2570" s="213">
        <v>0</v>
      </c>
      <c r="N2570" s="216">
        <v>0</v>
      </c>
      <c r="O2570" s="215">
        <v>0</v>
      </c>
      <c r="P2570" s="213">
        <v>0</v>
      </c>
      <c r="Q2570" s="216">
        <v>0</v>
      </c>
      <c r="R2570" s="215">
        <v>0</v>
      </c>
      <c r="S2570" s="213">
        <v>18</v>
      </c>
      <c r="T2570" s="214">
        <v>22000</v>
      </c>
      <c r="U2570" s="217">
        <v>396000</v>
      </c>
      <c r="V2570" s="213">
        <v>18</v>
      </c>
      <c r="W2570" s="216">
        <v>22000</v>
      </c>
      <c r="X2570" s="215">
        <v>396000</v>
      </c>
      <c r="Y2570" s="213">
        <v>0</v>
      </c>
      <c r="Z2570" s="216">
        <v>0</v>
      </c>
      <c r="AA2570" s="215">
        <v>0</v>
      </c>
      <c r="AB2570" s="213">
        <v>0</v>
      </c>
      <c r="AC2570" s="216">
        <v>0</v>
      </c>
      <c r="AD2570" s="215">
        <v>0</v>
      </c>
      <c r="AE2570" s="213">
        <v>0</v>
      </c>
      <c r="AF2570" s="216">
        <v>0</v>
      </c>
      <c r="AG2570" s="215">
        <v>0</v>
      </c>
      <c r="AH2570" s="213">
        <v>18</v>
      </c>
      <c r="AI2570" s="214">
        <v>22000</v>
      </c>
      <c r="AJ2570" s="215">
        <v>396000</v>
      </c>
      <c r="AK2570" s="218">
        <v>0</v>
      </c>
      <c r="AL2570" s="214">
        <v>0</v>
      </c>
      <c r="AM2570" s="215">
        <v>0</v>
      </c>
      <c r="AN2570" s="229">
        <f t="shared" si="453"/>
        <v>0</v>
      </c>
      <c r="AO2570" s="230">
        <f t="shared" si="454"/>
        <v>0</v>
      </c>
      <c r="AP2570" s="38" t="s">
        <v>2</v>
      </c>
      <c r="AQ2570" s="38" t="str">
        <f t="shared" si="455"/>
        <v>상품</v>
      </c>
      <c r="AR2570" s="40">
        <f t="shared" si="456"/>
        <v>0</v>
      </c>
      <c r="AS2570" s="41">
        <f t="shared" si="457"/>
        <v>0</v>
      </c>
      <c r="AT2570" s="42">
        <f t="shared" si="458"/>
        <v>0</v>
      </c>
      <c r="AU2570" s="43">
        <f t="shared" si="459"/>
        <v>0</v>
      </c>
      <c r="AV2570" s="95" t="str">
        <f t="shared" si="452"/>
        <v/>
      </c>
      <c r="AW2570" s="61" t="str">
        <f t="shared" si="452"/>
        <v/>
      </c>
      <c r="AX2570" s="61" t="str">
        <f t="shared" si="452"/>
        <v/>
      </c>
      <c r="AY2570" s="61" t="str">
        <f t="shared" si="452"/>
        <v/>
      </c>
      <c r="AZ2570" s="44" t="str">
        <f t="shared" si="452"/>
        <v/>
      </c>
      <c r="BA2570" s="45"/>
      <c r="BB2570" s="97">
        <v>0</v>
      </c>
      <c r="BC2570" s="98">
        <v>0</v>
      </c>
      <c r="BD2570" s="98">
        <v>0</v>
      </c>
      <c r="BE2570" s="98">
        <v>0</v>
      </c>
      <c r="BF2570" s="98">
        <v>0</v>
      </c>
      <c r="BG2570" s="99">
        <f t="shared" si="451"/>
        <v>0</v>
      </c>
      <c r="BH2570" s="52">
        <f t="shared" si="460"/>
        <v>0</v>
      </c>
      <c r="BI2570" s="53">
        <f>IFERROR(IF(ROUND(V2570/((D2570+AK2570)/2),1)&lt;0,0,ROUND(V2570/((D2570+AK2570)/2),1)),0)</f>
        <v>0</v>
      </c>
      <c r="BJ2570" s="55" t="str">
        <f>IF(AK2570=0,"정상",IF(AP2570="악성","악성",IF(AND(BL2570&gt;3,BI2570&lt;0.5),"악성",IF(AND(AP2570="정상",BL2570&lt;=3),"정상",IF(BI2570&gt;1,"정상","부진")))))</f>
        <v>정상</v>
      </c>
      <c r="BK2570" s="54">
        <v>45901</v>
      </c>
      <c r="BL2570" s="52">
        <f t="shared" si="461"/>
        <v>13</v>
      </c>
    </row>
    <row r="2571" spans="1:64" ht="17.100000000000001" customHeight="1">
      <c r="A2571" s="58" t="s">
        <v>5</v>
      </c>
      <c r="B2571" s="57" t="s">
        <v>1858</v>
      </c>
      <c r="C2571" s="56" t="s">
        <v>1859</v>
      </c>
      <c r="D2571" s="213">
        <v>0</v>
      </c>
      <c r="E2571" s="214">
        <v>0</v>
      </c>
      <c r="F2571" s="215">
        <v>0</v>
      </c>
      <c r="G2571" s="213">
        <v>18</v>
      </c>
      <c r="H2571" s="216">
        <v>22000</v>
      </c>
      <c r="I2571" s="215">
        <v>396000</v>
      </c>
      <c r="J2571" s="213">
        <v>0</v>
      </c>
      <c r="K2571" s="216">
        <v>0</v>
      </c>
      <c r="L2571" s="215">
        <v>0</v>
      </c>
      <c r="M2571" s="213">
        <v>0</v>
      </c>
      <c r="N2571" s="216">
        <v>0</v>
      </c>
      <c r="O2571" s="215">
        <v>0</v>
      </c>
      <c r="P2571" s="213">
        <v>0</v>
      </c>
      <c r="Q2571" s="216">
        <v>0</v>
      </c>
      <c r="R2571" s="215">
        <v>0</v>
      </c>
      <c r="S2571" s="213">
        <v>18</v>
      </c>
      <c r="T2571" s="214">
        <v>22000</v>
      </c>
      <c r="U2571" s="217">
        <v>396000</v>
      </c>
      <c r="V2571" s="213">
        <v>18</v>
      </c>
      <c r="W2571" s="216">
        <v>22000</v>
      </c>
      <c r="X2571" s="215">
        <v>396000</v>
      </c>
      <c r="Y2571" s="213">
        <v>0</v>
      </c>
      <c r="Z2571" s="216">
        <v>0</v>
      </c>
      <c r="AA2571" s="215">
        <v>0</v>
      </c>
      <c r="AB2571" s="213">
        <v>0</v>
      </c>
      <c r="AC2571" s="216">
        <v>0</v>
      </c>
      <c r="AD2571" s="215">
        <v>0</v>
      </c>
      <c r="AE2571" s="213">
        <v>0</v>
      </c>
      <c r="AF2571" s="216">
        <v>0</v>
      </c>
      <c r="AG2571" s="215">
        <v>0</v>
      </c>
      <c r="AH2571" s="213">
        <v>18</v>
      </c>
      <c r="AI2571" s="214">
        <v>22000</v>
      </c>
      <c r="AJ2571" s="215">
        <v>396000</v>
      </c>
      <c r="AK2571" s="218">
        <v>0</v>
      </c>
      <c r="AL2571" s="214">
        <v>0</v>
      </c>
      <c r="AM2571" s="215">
        <v>0</v>
      </c>
      <c r="AN2571" s="229">
        <f t="shared" si="453"/>
        <v>0</v>
      </c>
      <c r="AO2571" s="230">
        <f t="shared" si="454"/>
        <v>0</v>
      </c>
      <c r="AP2571" s="38" t="s">
        <v>2</v>
      </c>
      <c r="AQ2571" s="38" t="str">
        <f t="shared" si="455"/>
        <v>상품</v>
      </c>
      <c r="AR2571" s="40">
        <f t="shared" si="456"/>
        <v>0</v>
      </c>
      <c r="AS2571" s="41">
        <f t="shared" si="457"/>
        <v>0</v>
      </c>
      <c r="AT2571" s="42">
        <f t="shared" si="458"/>
        <v>0</v>
      </c>
      <c r="AU2571" s="43">
        <f t="shared" si="459"/>
        <v>0</v>
      </c>
      <c r="AV2571" s="95" t="str">
        <f t="shared" si="452"/>
        <v/>
      </c>
      <c r="AW2571" s="61" t="str">
        <f t="shared" si="452"/>
        <v/>
      </c>
      <c r="AX2571" s="61" t="str">
        <f t="shared" si="452"/>
        <v/>
      </c>
      <c r="AY2571" s="61" t="str">
        <f t="shared" si="452"/>
        <v/>
      </c>
      <c r="AZ2571" s="44" t="str">
        <f t="shared" si="452"/>
        <v/>
      </c>
      <c r="BA2571" s="45"/>
      <c r="BB2571" s="97">
        <v>0</v>
      </c>
      <c r="BC2571" s="98">
        <v>0</v>
      </c>
      <c r="BD2571" s="98">
        <v>0</v>
      </c>
      <c r="BE2571" s="98">
        <v>0</v>
      </c>
      <c r="BF2571" s="98">
        <v>0</v>
      </c>
      <c r="BG2571" s="99">
        <f t="shared" ref="BG2571:BG2634" si="462">+SUM(BB2571:BF2571)</f>
        <v>0</v>
      </c>
      <c r="BH2571" s="52">
        <f t="shared" si="460"/>
        <v>0</v>
      </c>
      <c r="BI2571" s="53">
        <f>IFERROR(IF(ROUND(V2571/((D2571+AK2571)/2),1)&lt;0,0,ROUND(V2571/((D2571+AK2571)/2),1)),0)</f>
        <v>0</v>
      </c>
      <c r="BJ2571" s="55" t="str">
        <f>IF(AK2571=0,"정상",IF(AP2571="악성","악성",IF(AND(BL2571&gt;3,BI2571&lt;0.5),"악성",IF(AND(AP2571="정상",BL2571&lt;=3),"정상",IF(BI2571&gt;1,"정상","부진")))))</f>
        <v>정상</v>
      </c>
      <c r="BK2571" s="54">
        <v>45809</v>
      </c>
      <c r="BL2571" s="52">
        <f t="shared" si="461"/>
        <v>16</v>
      </c>
    </row>
    <row r="2572" spans="1:64" ht="17.100000000000001" customHeight="1">
      <c r="A2572" s="58" t="s">
        <v>5</v>
      </c>
      <c r="B2572" s="57" t="s">
        <v>865</v>
      </c>
      <c r="C2572" s="56" t="s">
        <v>866</v>
      </c>
      <c r="D2572" s="213">
        <v>58</v>
      </c>
      <c r="E2572" s="214">
        <v>5716.7187000000004</v>
      </c>
      <c r="F2572" s="215">
        <v>331569</v>
      </c>
      <c r="G2572" s="213">
        <v>0</v>
      </c>
      <c r="H2572" s="216">
        <v>0</v>
      </c>
      <c r="I2572" s="215">
        <v>0</v>
      </c>
      <c r="J2572" s="213">
        <v>0</v>
      </c>
      <c r="K2572" s="216">
        <v>0</v>
      </c>
      <c r="L2572" s="215">
        <v>0</v>
      </c>
      <c r="M2572" s="213">
        <v>0</v>
      </c>
      <c r="N2572" s="216">
        <v>0</v>
      </c>
      <c r="O2572" s="215">
        <v>0</v>
      </c>
      <c r="P2572" s="213">
        <v>0</v>
      </c>
      <c r="Q2572" s="216">
        <v>0</v>
      </c>
      <c r="R2572" s="215">
        <v>0</v>
      </c>
      <c r="S2572" s="213">
        <v>0</v>
      </c>
      <c r="T2572" s="214">
        <v>0</v>
      </c>
      <c r="U2572" s="217">
        <v>0</v>
      </c>
      <c r="V2572" s="213">
        <v>58</v>
      </c>
      <c r="W2572" s="216">
        <v>5716.7068959999997</v>
      </c>
      <c r="X2572" s="215">
        <v>331569</v>
      </c>
      <c r="Y2572" s="213">
        <v>0</v>
      </c>
      <c r="Z2572" s="216">
        <v>0</v>
      </c>
      <c r="AA2572" s="215">
        <v>0</v>
      </c>
      <c r="AB2572" s="213">
        <v>0</v>
      </c>
      <c r="AC2572" s="216">
        <v>0</v>
      </c>
      <c r="AD2572" s="215">
        <v>0</v>
      </c>
      <c r="AE2572" s="213">
        <v>0</v>
      </c>
      <c r="AF2572" s="216">
        <v>0</v>
      </c>
      <c r="AG2572" s="215">
        <v>0</v>
      </c>
      <c r="AH2572" s="213">
        <v>58</v>
      </c>
      <c r="AI2572" s="214">
        <v>5716.7068959999997</v>
      </c>
      <c r="AJ2572" s="215">
        <v>331569</v>
      </c>
      <c r="AK2572" s="218">
        <v>0</v>
      </c>
      <c r="AL2572" s="214">
        <v>0</v>
      </c>
      <c r="AM2572" s="215">
        <v>0</v>
      </c>
      <c r="AN2572" s="229">
        <f t="shared" si="453"/>
        <v>0</v>
      </c>
      <c r="AO2572" s="230">
        <f t="shared" si="454"/>
        <v>0</v>
      </c>
      <c r="AP2572" s="38" t="s">
        <v>4</v>
      </c>
      <c r="AQ2572" s="38" t="str">
        <f t="shared" si="455"/>
        <v>상품</v>
      </c>
      <c r="AR2572" s="40">
        <f t="shared" si="456"/>
        <v>0</v>
      </c>
      <c r="AS2572" s="41">
        <f t="shared" si="457"/>
        <v>0</v>
      </c>
      <c r="AT2572" s="42">
        <f t="shared" si="458"/>
        <v>0</v>
      </c>
      <c r="AU2572" s="43">
        <f t="shared" si="459"/>
        <v>0</v>
      </c>
      <c r="AV2572" s="95" t="str">
        <f t="shared" si="452"/>
        <v/>
      </c>
      <c r="AW2572" s="61" t="str">
        <f t="shared" si="452"/>
        <v/>
      </c>
      <c r="AX2572" s="61" t="str">
        <f t="shared" si="452"/>
        <v/>
      </c>
      <c r="AY2572" s="61" t="str">
        <f t="shared" si="452"/>
        <v/>
      </c>
      <c r="AZ2572" s="44" t="str">
        <f t="shared" si="452"/>
        <v/>
      </c>
      <c r="BA2572" s="45"/>
      <c r="BB2572" s="97">
        <v>0</v>
      </c>
      <c r="BC2572" s="98">
        <v>0</v>
      </c>
      <c r="BD2572" s="98">
        <v>0</v>
      </c>
      <c r="BE2572" s="98">
        <v>0</v>
      </c>
      <c r="BF2572" s="98">
        <v>0</v>
      </c>
      <c r="BG2572" s="99">
        <f t="shared" si="462"/>
        <v>0</v>
      </c>
      <c r="BH2572" s="52">
        <f t="shared" si="460"/>
        <v>0</v>
      </c>
      <c r="BI2572" s="53">
        <f>IFERROR(IF(ROUND(V2572/((D2572+AK2572)/2),1)&lt;0,0,ROUND(V2572/((D2572+AK2572)/2),1)),0)</f>
        <v>2</v>
      </c>
      <c r="BJ2572" s="55" t="str">
        <f>IF(AK2572=0,"정상",IF(AP2572="악성","악성",IF(AND(BL2572&gt;3,BI2572&lt;0.5),"악성",IF(AND(AP2572="정상",BL2572&lt;=3),"정상",IF(BI2572&gt;1,"정상","부진")))))</f>
        <v>정상</v>
      </c>
      <c r="BK2572" s="54">
        <v>45809</v>
      </c>
      <c r="BL2572" s="52">
        <f t="shared" si="461"/>
        <v>16</v>
      </c>
    </row>
    <row r="2573" spans="1:64" ht="17.100000000000001" customHeight="1">
      <c r="A2573" s="58" t="s">
        <v>5</v>
      </c>
      <c r="B2573" s="57" t="s">
        <v>4625</v>
      </c>
      <c r="C2573" s="56" t="s">
        <v>4626</v>
      </c>
      <c r="D2573" s="213">
        <v>0</v>
      </c>
      <c r="E2573" s="214">
        <v>0</v>
      </c>
      <c r="F2573" s="215">
        <v>0</v>
      </c>
      <c r="G2573" s="213">
        <v>64</v>
      </c>
      <c r="H2573" s="216">
        <v>8800</v>
      </c>
      <c r="I2573" s="215">
        <v>563200</v>
      </c>
      <c r="J2573" s="213">
        <v>0</v>
      </c>
      <c r="K2573" s="216">
        <v>0</v>
      </c>
      <c r="L2573" s="215">
        <v>0</v>
      </c>
      <c r="M2573" s="213">
        <v>0</v>
      </c>
      <c r="N2573" s="216">
        <v>0</v>
      </c>
      <c r="O2573" s="215">
        <v>0</v>
      </c>
      <c r="P2573" s="213">
        <v>0</v>
      </c>
      <c r="Q2573" s="216">
        <v>0</v>
      </c>
      <c r="R2573" s="215">
        <v>0</v>
      </c>
      <c r="S2573" s="213">
        <v>64</v>
      </c>
      <c r="T2573" s="214">
        <v>8800</v>
      </c>
      <c r="U2573" s="217">
        <v>563200</v>
      </c>
      <c r="V2573" s="213">
        <v>64</v>
      </c>
      <c r="W2573" s="216">
        <v>8800</v>
      </c>
      <c r="X2573" s="215">
        <v>563200</v>
      </c>
      <c r="Y2573" s="213">
        <v>0</v>
      </c>
      <c r="Z2573" s="216">
        <v>0</v>
      </c>
      <c r="AA2573" s="215">
        <v>0</v>
      </c>
      <c r="AB2573" s="213">
        <v>0</v>
      </c>
      <c r="AC2573" s="216">
        <v>0</v>
      </c>
      <c r="AD2573" s="215">
        <v>0</v>
      </c>
      <c r="AE2573" s="213">
        <v>0</v>
      </c>
      <c r="AF2573" s="216">
        <v>0</v>
      </c>
      <c r="AG2573" s="215">
        <v>0</v>
      </c>
      <c r="AH2573" s="213">
        <v>64</v>
      </c>
      <c r="AI2573" s="214">
        <v>8800</v>
      </c>
      <c r="AJ2573" s="215">
        <v>563200</v>
      </c>
      <c r="AK2573" s="218">
        <v>0</v>
      </c>
      <c r="AL2573" s="214">
        <v>0</v>
      </c>
      <c r="AM2573" s="215">
        <v>0</v>
      </c>
      <c r="AN2573" s="229">
        <f t="shared" si="453"/>
        <v>0</v>
      </c>
      <c r="AO2573" s="230">
        <f t="shared" si="454"/>
        <v>0</v>
      </c>
      <c r="AP2573" s="38" t="s">
        <v>2</v>
      </c>
      <c r="AQ2573" s="38" t="str">
        <f t="shared" si="455"/>
        <v>상품</v>
      </c>
      <c r="AR2573" s="40">
        <f t="shared" si="456"/>
        <v>0</v>
      </c>
      <c r="AS2573" s="41">
        <f t="shared" si="457"/>
        <v>0</v>
      </c>
      <c r="AT2573" s="42">
        <f t="shared" si="458"/>
        <v>0</v>
      </c>
      <c r="AU2573" s="43">
        <f t="shared" si="459"/>
        <v>0</v>
      </c>
      <c r="AV2573" s="95" t="str">
        <f t="shared" si="452"/>
        <v/>
      </c>
      <c r="AW2573" s="61" t="str">
        <f t="shared" si="452"/>
        <v/>
      </c>
      <c r="AX2573" s="61" t="str">
        <f t="shared" si="452"/>
        <v/>
      </c>
      <c r="AY2573" s="61" t="str">
        <f t="shared" si="452"/>
        <v/>
      </c>
      <c r="AZ2573" s="44" t="str">
        <f t="shared" si="452"/>
        <v/>
      </c>
      <c r="BA2573" s="45"/>
      <c r="BB2573" s="97">
        <v>0</v>
      </c>
      <c r="BC2573" s="98">
        <v>0</v>
      </c>
      <c r="BD2573" s="98">
        <v>0</v>
      </c>
      <c r="BE2573" s="98">
        <v>0</v>
      </c>
      <c r="BF2573" s="98">
        <v>0</v>
      </c>
      <c r="BG2573" s="99">
        <f t="shared" si="462"/>
        <v>0</v>
      </c>
      <c r="BH2573" s="52">
        <f t="shared" si="460"/>
        <v>0</v>
      </c>
      <c r="BI2573" s="53">
        <f>IFERROR(IF(ROUND(V2573/((D2573+AK2573)/2),1)&lt;0,0,ROUND(V2573/((D2573+AK2573)/2),1)),0)</f>
        <v>0</v>
      </c>
      <c r="BJ2573" s="55" t="str">
        <f>IF(AK2573=0,"정상",IF(AP2573="악성","악성",IF(AND(BL2573&gt;3,BI2573&lt;0.5),"악성",IF(AND(AP2573="정상",BL2573&lt;=3),"정상",IF(BI2573&gt;1,"정상","부진")))))</f>
        <v>정상</v>
      </c>
      <c r="BK2573" s="54">
        <v>46143</v>
      </c>
      <c r="BL2573" s="52">
        <f t="shared" si="461"/>
        <v>5</v>
      </c>
    </row>
    <row r="2574" spans="1:64" ht="17.100000000000001" customHeight="1">
      <c r="A2574" s="58" t="s">
        <v>5</v>
      </c>
      <c r="B2574" s="57" t="s">
        <v>867</v>
      </c>
      <c r="C2574" s="56" t="s">
        <v>868</v>
      </c>
      <c r="D2574" s="213">
        <v>0</v>
      </c>
      <c r="E2574" s="214">
        <v>0</v>
      </c>
      <c r="F2574" s="215">
        <v>0</v>
      </c>
      <c r="G2574" s="213">
        <v>94</v>
      </c>
      <c r="H2574" s="216">
        <v>11200</v>
      </c>
      <c r="I2574" s="215">
        <v>1052800</v>
      </c>
      <c r="J2574" s="213">
        <v>0</v>
      </c>
      <c r="K2574" s="216">
        <v>0</v>
      </c>
      <c r="L2574" s="215">
        <v>0</v>
      </c>
      <c r="M2574" s="213">
        <v>0</v>
      </c>
      <c r="N2574" s="216">
        <v>0</v>
      </c>
      <c r="O2574" s="215">
        <v>0</v>
      </c>
      <c r="P2574" s="213">
        <v>0</v>
      </c>
      <c r="Q2574" s="216">
        <v>0</v>
      </c>
      <c r="R2574" s="215">
        <v>0</v>
      </c>
      <c r="S2574" s="213">
        <v>94</v>
      </c>
      <c r="T2574" s="214">
        <v>11200</v>
      </c>
      <c r="U2574" s="217">
        <v>1052800</v>
      </c>
      <c r="V2574" s="213">
        <v>94</v>
      </c>
      <c r="W2574" s="216">
        <v>11200</v>
      </c>
      <c r="X2574" s="215">
        <v>1052800</v>
      </c>
      <c r="Y2574" s="213">
        <v>0</v>
      </c>
      <c r="Z2574" s="216">
        <v>0</v>
      </c>
      <c r="AA2574" s="215">
        <v>0</v>
      </c>
      <c r="AB2574" s="213">
        <v>0</v>
      </c>
      <c r="AC2574" s="216">
        <v>0</v>
      </c>
      <c r="AD2574" s="215">
        <v>0</v>
      </c>
      <c r="AE2574" s="213">
        <v>0</v>
      </c>
      <c r="AF2574" s="216">
        <v>0</v>
      </c>
      <c r="AG2574" s="215">
        <v>0</v>
      </c>
      <c r="AH2574" s="213">
        <v>94</v>
      </c>
      <c r="AI2574" s="214">
        <v>11200</v>
      </c>
      <c r="AJ2574" s="215">
        <v>1052800</v>
      </c>
      <c r="AK2574" s="218">
        <v>0</v>
      </c>
      <c r="AL2574" s="214">
        <v>0</v>
      </c>
      <c r="AM2574" s="215">
        <v>0</v>
      </c>
      <c r="AN2574" s="229">
        <f t="shared" si="453"/>
        <v>0</v>
      </c>
      <c r="AO2574" s="230">
        <f t="shared" si="454"/>
        <v>0</v>
      </c>
      <c r="AP2574" s="38" t="s">
        <v>2</v>
      </c>
      <c r="AQ2574" s="38" t="str">
        <f t="shared" si="455"/>
        <v>상품</v>
      </c>
      <c r="AR2574" s="40">
        <f t="shared" si="456"/>
        <v>0</v>
      </c>
      <c r="AS2574" s="41">
        <f t="shared" si="457"/>
        <v>0</v>
      </c>
      <c r="AT2574" s="42">
        <f t="shared" si="458"/>
        <v>0</v>
      </c>
      <c r="AU2574" s="43">
        <f t="shared" si="459"/>
        <v>0</v>
      </c>
      <c r="AV2574" s="95" t="str">
        <f t="shared" ref="AV2574:AZ2624" si="463">IF(+BB2574*$AL2574=0,"",+BB2574*$AL2574)</f>
        <v/>
      </c>
      <c r="AW2574" s="61" t="str">
        <f t="shared" si="463"/>
        <v/>
      </c>
      <c r="AX2574" s="61" t="str">
        <f t="shared" si="463"/>
        <v/>
      </c>
      <c r="AY2574" s="61" t="str">
        <f t="shared" si="463"/>
        <v/>
      </c>
      <c r="AZ2574" s="44" t="str">
        <f t="shared" si="463"/>
        <v/>
      </c>
      <c r="BA2574" s="45"/>
      <c r="BB2574" s="97">
        <v>0</v>
      </c>
      <c r="BC2574" s="98">
        <v>0</v>
      </c>
      <c r="BD2574" s="98">
        <v>0</v>
      </c>
      <c r="BE2574" s="98">
        <v>0</v>
      </c>
      <c r="BF2574" s="98">
        <v>0</v>
      </c>
      <c r="BG2574" s="99">
        <f t="shared" si="462"/>
        <v>0</v>
      </c>
      <c r="BH2574" s="52">
        <f t="shared" si="460"/>
        <v>0</v>
      </c>
      <c r="BI2574" s="53">
        <f>IFERROR(IF(ROUND(V2574/((D2574+AK2574)/2),1)&lt;0,0,ROUND(V2574/((D2574+AK2574)/2),1)),0)</f>
        <v>0</v>
      </c>
      <c r="BJ2574" s="55" t="str">
        <f>IF(AK2574=0,"정상",IF(AP2574="악성","악성",IF(AND(BL2574&gt;3,BI2574&lt;0.5),"악성",IF(AND(AP2574="정상",BL2574&lt;=3),"정상",IF(BI2574&gt;1,"정상","부진")))))</f>
        <v>정상</v>
      </c>
      <c r="BK2574" s="54">
        <v>45992</v>
      </c>
      <c r="BL2574" s="52">
        <f t="shared" si="461"/>
        <v>10</v>
      </c>
    </row>
    <row r="2575" spans="1:64" ht="17.100000000000001" customHeight="1">
      <c r="A2575" s="58" t="s">
        <v>5</v>
      </c>
      <c r="B2575" s="57" t="s">
        <v>4522</v>
      </c>
      <c r="C2575" s="56" t="s">
        <v>4523</v>
      </c>
      <c r="D2575" s="213">
        <v>0</v>
      </c>
      <c r="E2575" s="214">
        <v>0</v>
      </c>
      <c r="F2575" s="215">
        <v>0</v>
      </c>
      <c r="G2575" s="213">
        <v>48</v>
      </c>
      <c r="H2575" s="216">
        <v>5800</v>
      </c>
      <c r="I2575" s="215">
        <v>278400</v>
      </c>
      <c r="J2575" s="213">
        <v>0</v>
      </c>
      <c r="K2575" s="216">
        <v>0</v>
      </c>
      <c r="L2575" s="215">
        <v>0</v>
      </c>
      <c r="M2575" s="213">
        <v>0</v>
      </c>
      <c r="N2575" s="216">
        <v>0</v>
      </c>
      <c r="O2575" s="215">
        <v>0</v>
      </c>
      <c r="P2575" s="213">
        <v>0</v>
      </c>
      <c r="Q2575" s="216">
        <v>0</v>
      </c>
      <c r="R2575" s="215">
        <v>0</v>
      </c>
      <c r="S2575" s="213">
        <v>48</v>
      </c>
      <c r="T2575" s="214">
        <v>5800</v>
      </c>
      <c r="U2575" s="217">
        <v>278400</v>
      </c>
      <c r="V2575" s="213">
        <v>48</v>
      </c>
      <c r="W2575" s="216">
        <v>5800</v>
      </c>
      <c r="X2575" s="215">
        <v>278400</v>
      </c>
      <c r="Y2575" s="213">
        <v>0</v>
      </c>
      <c r="Z2575" s="216">
        <v>0</v>
      </c>
      <c r="AA2575" s="215">
        <v>0</v>
      </c>
      <c r="AB2575" s="213">
        <v>0</v>
      </c>
      <c r="AC2575" s="216">
        <v>0</v>
      </c>
      <c r="AD2575" s="215">
        <v>0</v>
      </c>
      <c r="AE2575" s="213">
        <v>0</v>
      </c>
      <c r="AF2575" s="216">
        <v>0</v>
      </c>
      <c r="AG2575" s="215">
        <v>0</v>
      </c>
      <c r="AH2575" s="213">
        <v>48</v>
      </c>
      <c r="AI2575" s="214">
        <v>5800</v>
      </c>
      <c r="AJ2575" s="215">
        <v>278400</v>
      </c>
      <c r="AK2575" s="218">
        <v>0</v>
      </c>
      <c r="AL2575" s="214">
        <v>0</v>
      </c>
      <c r="AM2575" s="215">
        <v>0</v>
      </c>
      <c r="AN2575" s="229">
        <f t="shared" si="453"/>
        <v>0</v>
      </c>
      <c r="AO2575" s="230">
        <f t="shared" si="454"/>
        <v>0</v>
      </c>
      <c r="AP2575" s="38" t="s">
        <v>2</v>
      </c>
      <c r="AQ2575" s="38" t="str">
        <f t="shared" si="455"/>
        <v>상품</v>
      </c>
      <c r="AR2575" s="40">
        <f t="shared" si="456"/>
        <v>0</v>
      </c>
      <c r="AS2575" s="41">
        <f t="shared" si="457"/>
        <v>0</v>
      </c>
      <c r="AT2575" s="42">
        <f t="shared" si="458"/>
        <v>0</v>
      </c>
      <c r="AU2575" s="43">
        <f t="shared" si="459"/>
        <v>0</v>
      </c>
      <c r="AV2575" s="95" t="str">
        <f t="shared" si="463"/>
        <v/>
      </c>
      <c r="AW2575" s="61" t="str">
        <f t="shared" si="463"/>
        <v/>
      </c>
      <c r="AX2575" s="61" t="str">
        <f t="shared" si="463"/>
        <v/>
      </c>
      <c r="AY2575" s="61" t="str">
        <f t="shared" si="463"/>
        <v/>
      </c>
      <c r="AZ2575" s="44" t="str">
        <f t="shared" si="463"/>
        <v/>
      </c>
      <c r="BA2575" s="45"/>
      <c r="BB2575" s="97">
        <v>0</v>
      </c>
      <c r="BC2575" s="98">
        <v>0</v>
      </c>
      <c r="BD2575" s="98">
        <v>0</v>
      </c>
      <c r="BE2575" s="98">
        <v>0</v>
      </c>
      <c r="BF2575" s="98">
        <v>0</v>
      </c>
      <c r="BG2575" s="99">
        <f t="shared" si="462"/>
        <v>0</v>
      </c>
      <c r="BH2575" s="52">
        <f t="shared" si="460"/>
        <v>0</v>
      </c>
      <c r="BI2575" s="53">
        <f>IFERROR(IF(ROUND(V2575/((D2575+AK2575)/2),1)&lt;0,0,ROUND(V2575/((D2575+AK2575)/2),1)),0)</f>
        <v>0</v>
      </c>
      <c r="BJ2575" s="55" t="str">
        <f>IF(AK2575=0,"정상",IF(AP2575="악성","악성",IF(AND(BL2575&gt;3,BI2575&lt;0.5),"악성",IF(AND(AP2575="정상",BL2575&lt;=3),"정상",IF(BI2575&gt;1,"정상","부진")))))</f>
        <v>정상</v>
      </c>
      <c r="BK2575" s="54">
        <v>46235</v>
      </c>
      <c r="BL2575" s="52">
        <f t="shared" si="461"/>
        <v>2</v>
      </c>
    </row>
    <row r="2576" spans="1:64" ht="17.100000000000001" customHeight="1">
      <c r="A2576" s="58" t="s">
        <v>5</v>
      </c>
      <c r="B2576" s="57" t="s">
        <v>940</v>
      </c>
      <c r="C2576" s="56" t="s">
        <v>941</v>
      </c>
      <c r="D2576" s="213">
        <v>0</v>
      </c>
      <c r="E2576" s="214">
        <v>0</v>
      </c>
      <c r="F2576" s="215">
        <v>0</v>
      </c>
      <c r="G2576" s="213">
        <v>160</v>
      </c>
      <c r="H2576" s="216">
        <v>12000</v>
      </c>
      <c r="I2576" s="215">
        <v>1920000</v>
      </c>
      <c r="J2576" s="213">
        <v>0</v>
      </c>
      <c r="K2576" s="216">
        <v>0</v>
      </c>
      <c r="L2576" s="215">
        <v>0</v>
      </c>
      <c r="M2576" s="213">
        <v>0</v>
      </c>
      <c r="N2576" s="216">
        <v>0</v>
      </c>
      <c r="O2576" s="215">
        <v>0</v>
      </c>
      <c r="P2576" s="213">
        <v>0</v>
      </c>
      <c r="Q2576" s="216">
        <v>0</v>
      </c>
      <c r="R2576" s="215">
        <v>0</v>
      </c>
      <c r="S2576" s="213">
        <v>160</v>
      </c>
      <c r="T2576" s="214">
        <v>12000</v>
      </c>
      <c r="U2576" s="217">
        <v>1920000</v>
      </c>
      <c r="V2576" s="213">
        <v>160</v>
      </c>
      <c r="W2576" s="216">
        <v>12000</v>
      </c>
      <c r="X2576" s="215">
        <v>1920000</v>
      </c>
      <c r="Y2576" s="213">
        <v>0</v>
      </c>
      <c r="Z2576" s="216">
        <v>0</v>
      </c>
      <c r="AA2576" s="215">
        <v>0</v>
      </c>
      <c r="AB2576" s="213">
        <v>0</v>
      </c>
      <c r="AC2576" s="216">
        <v>0</v>
      </c>
      <c r="AD2576" s="215">
        <v>0</v>
      </c>
      <c r="AE2576" s="213">
        <v>0</v>
      </c>
      <c r="AF2576" s="216">
        <v>0</v>
      </c>
      <c r="AG2576" s="215">
        <v>0</v>
      </c>
      <c r="AH2576" s="213">
        <v>160</v>
      </c>
      <c r="AI2576" s="214">
        <v>12000</v>
      </c>
      <c r="AJ2576" s="215">
        <v>1920000</v>
      </c>
      <c r="AK2576" s="218">
        <v>0</v>
      </c>
      <c r="AL2576" s="214">
        <v>0</v>
      </c>
      <c r="AM2576" s="215">
        <v>0</v>
      </c>
      <c r="AN2576" s="229">
        <f t="shared" si="453"/>
        <v>0</v>
      </c>
      <c r="AO2576" s="230">
        <f t="shared" si="454"/>
        <v>0</v>
      </c>
      <c r="AP2576" s="38" t="s">
        <v>2</v>
      </c>
      <c r="AQ2576" s="38" t="str">
        <f t="shared" si="455"/>
        <v>상품</v>
      </c>
      <c r="AR2576" s="40">
        <f t="shared" si="456"/>
        <v>0</v>
      </c>
      <c r="AS2576" s="41">
        <f t="shared" si="457"/>
        <v>0</v>
      </c>
      <c r="AT2576" s="42">
        <f t="shared" si="458"/>
        <v>0</v>
      </c>
      <c r="AU2576" s="43">
        <f t="shared" si="459"/>
        <v>0</v>
      </c>
      <c r="AV2576" s="95" t="str">
        <f t="shared" si="463"/>
        <v/>
      </c>
      <c r="AW2576" s="61" t="str">
        <f t="shared" si="463"/>
        <v/>
      </c>
      <c r="AX2576" s="61" t="str">
        <f t="shared" si="463"/>
        <v/>
      </c>
      <c r="AY2576" s="61" t="str">
        <f t="shared" si="463"/>
        <v/>
      </c>
      <c r="AZ2576" s="44" t="str">
        <f t="shared" si="463"/>
        <v/>
      </c>
      <c r="BA2576" s="45"/>
      <c r="BB2576" s="97">
        <v>0</v>
      </c>
      <c r="BC2576" s="98">
        <v>0</v>
      </c>
      <c r="BD2576" s="98">
        <v>0</v>
      </c>
      <c r="BE2576" s="98">
        <v>0</v>
      </c>
      <c r="BF2576" s="98">
        <v>0</v>
      </c>
      <c r="BG2576" s="99">
        <f t="shared" si="462"/>
        <v>0</v>
      </c>
      <c r="BH2576" s="52">
        <f t="shared" si="460"/>
        <v>0</v>
      </c>
      <c r="BI2576" s="53">
        <f>IFERROR(IF(ROUND(V2576/((D2576+AK2576)/2),1)&lt;0,0,ROUND(V2576/((D2576+AK2576)/2),1)),0)</f>
        <v>0</v>
      </c>
      <c r="BJ2576" s="55" t="str">
        <f>IF(AK2576=0,"정상",IF(AP2576="악성","악성",IF(AND(BL2576&gt;3,BI2576&lt;0.5),"악성",IF(AND(AP2576="정상",BL2576&lt;=3),"정상",IF(BI2576&gt;1,"정상","부진")))))</f>
        <v>정상</v>
      </c>
      <c r="BK2576" s="54">
        <v>46204</v>
      </c>
      <c r="BL2576" s="52">
        <f t="shared" si="461"/>
        <v>3</v>
      </c>
    </row>
    <row r="2577" spans="1:64" ht="17.100000000000001" customHeight="1">
      <c r="A2577" s="58" t="s">
        <v>5</v>
      </c>
      <c r="B2577" s="57" t="s">
        <v>883</v>
      </c>
      <c r="C2577" s="56" t="s">
        <v>884</v>
      </c>
      <c r="D2577" s="213">
        <v>0</v>
      </c>
      <c r="E2577" s="214">
        <v>0</v>
      </c>
      <c r="F2577" s="215">
        <v>0</v>
      </c>
      <c r="G2577" s="213">
        <v>648</v>
      </c>
      <c r="H2577" s="216">
        <v>4727</v>
      </c>
      <c r="I2577" s="215">
        <v>3063096</v>
      </c>
      <c r="J2577" s="213">
        <v>0</v>
      </c>
      <c r="K2577" s="216">
        <v>0</v>
      </c>
      <c r="L2577" s="215">
        <v>0</v>
      </c>
      <c r="M2577" s="213">
        <v>0</v>
      </c>
      <c r="N2577" s="216">
        <v>0</v>
      </c>
      <c r="O2577" s="215">
        <v>0</v>
      </c>
      <c r="P2577" s="213">
        <v>0</v>
      </c>
      <c r="Q2577" s="216">
        <v>0</v>
      </c>
      <c r="R2577" s="215">
        <v>0</v>
      </c>
      <c r="S2577" s="213">
        <v>648</v>
      </c>
      <c r="T2577" s="214">
        <v>4727</v>
      </c>
      <c r="U2577" s="217">
        <v>3063096</v>
      </c>
      <c r="V2577" s="213">
        <v>519</v>
      </c>
      <c r="W2577" s="216">
        <v>4727</v>
      </c>
      <c r="X2577" s="215">
        <v>2453313</v>
      </c>
      <c r="Y2577" s="213">
        <v>0</v>
      </c>
      <c r="Z2577" s="216">
        <v>0</v>
      </c>
      <c r="AA2577" s="215">
        <v>0</v>
      </c>
      <c r="AB2577" s="213">
        <v>0</v>
      </c>
      <c r="AC2577" s="216">
        <v>0</v>
      </c>
      <c r="AD2577" s="215">
        <v>0</v>
      </c>
      <c r="AE2577" s="213">
        <v>0</v>
      </c>
      <c r="AF2577" s="216">
        <v>0</v>
      </c>
      <c r="AG2577" s="215">
        <v>0</v>
      </c>
      <c r="AH2577" s="213">
        <v>519</v>
      </c>
      <c r="AI2577" s="214">
        <v>4727</v>
      </c>
      <c r="AJ2577" s="215">
        <v>2453313</v>
      </c>
      <c r="AK2577" s="218">
        <v>129</v>
      </c>
      <c r="AL2577" s="214">
        <v>4727</v>
      </c>
      <c r="AM2577" s="215">
        <v>609783</v>
      </c>
      <c r="AN2577" s="229">
        <f t="shared" si="453"/>
        <v>2.225078966424458E-4</v>
      </c>
      <c r="AO2577" s="230">
        <f t="shared" si="454"/>
        <v>0.19907407407407407</v>
      </c>
      <c r="AP2577" s="38" t="s">
        <v>2</v>
      </c>
      <c r="AQ2577" s="38" t="str">
        <f t="shared" si="455"/>
        <v>상품</v>
      </c>
      <c r="AR2577" s="40">
        <f t="shared" si="456"/>
        <v>0</v>
      </c>
      <c r="AS2577" s="41">
        <f t="shared" si="457"/>
        <v>0</v>
      </c>
      <c r="AT2577" s="42">
        <f t="shared" si="458"/>
        <v>609783</v>
      </c>
      <c r="AU2577" s="43">
        <f t="shared" si="459"/>
        <v>609783</v>
      </c>
      <c r="AV2577" s="95">
        <f t="shared" si="463"/>
        <v>609783</v>
      </c>
      <c r="AW2577" s="61" t="str">
        <f t="shared" si="463"/>
        <v/>
      </c>
      <c r="AX2577" s="61" t="str">
        <f t="shared" si="463"/>
        <v/>
      </c>
      <c r="AY2577" s="61" t="str">
        <f t="shared" si="463"/>
        <v/>
      </c>
      <c r="AZ2577" s="44" t="str">
        <f t="shared" si="463"/>
        <v/>
      </c>
      <c r="BA2577" s="45"/>
      <c r="BB2577" s="97">
        <v>129</v>
      </c>
      <c r="BC2577" s="98">
        <v>0</v>
      </c>
      <c r="BD2577" s="98">
        <v>0</v>
      </c>
      <c r="BE2577" s="98">
        <v>0</v>
      </c>
      <c r="BF2577" s="98">
        <v>0</v>
      </c>
      <c r="BG2577" s="99">
        <f t="shared" si="462"/>
        <v>129</v>
      </c>
      <c r="BH2577" s="52">
        <f t="shared" si="460"/>
        <v>0</v>
      </c>
      <c r="BI2577" s="53">
        <f>IFERROR(IF(ROUND(V2577/((D2577+AK2577)/2),1)&lt;0,0,ROUND(V2577/((D2577+AK2577)/2),1)),0)</f>
        <v>8</v>
      </c>
      <c r="BJ2577" s="55" t="str">
        <f>IF(AK2577=0,"정상",IF(AP2577="악성","악성",IF(AND(BL2577&gt;3,BI2577&lt;0.5),"악성",IF(AND(AP2577="정상",BL2577&lt;=3),"정상",IF(BI2577&gt;1,"정상","부진")))))</f>
        <v>정상</v>
      </c>
      <c r="BK2577" s="54">
        <v>46204</v>
      </c>
      <c r="BL2577" s="52">
        <f t="shared" si="461"/>
        <v>3</v>
      </c>
    </row>
    <row r="2578" spans="1:64" ht="17.100000000000001" customHeight="1">
      <c r="A2578" s="58" t="s">
        <v>5</v>
      </c>
      <c r="B2578" s="57" t="s">
        <v>885</v>
      </c>
      <c r="C2578" s="56" t="s">
        <v>886</v>
      </c>
      <c r="D2578" s="213">
        <v>9</v>
      </c>
      <c r="E2578" s="214">
        <v>24091</v>
      </c>
      <c r="F2578" s="215">
        <v>216819</v>
      </c>
      <c r="G2578" s="213">
        <v>15</v>
      </c>
      <c r="H2578" s="216">
        <v>26500</v>
      </c>
      <c r="I2578" s="215">
        <v>397500</v>
      </c>
      <c r="J2578" s="213">
        <v>0</v>
      </c>
      <c r="K2578" s="216">
        <v>0</v>
      </c>
      <c r="L2578" s="215">
        <v>0</v>
      </c>
      <c r="M2578" s="213">
        <v>0</v>
      </c>
      <c r="N2578" s="216">
        <v>0</v>
      </c>
      <c r="O2578" s="215">
        <v>0</v>
      </c>
      <c r="P2578" s="213">
        <v>0</v>
      </c>
      <c r="Q2578" s="216">
        <v>0</v>
      </c>
      <c r="R2578" s="215">
        <v>0</v>
      </c>
      <c r="S2578" s="213">
        <v>15</v>
      </c>
      <c r="T2578" s="214">
        <v>26500</v>
      </c>
      <c r="U2578" s="217">
        <v>397500</v>
      </c>
      <c r="V2578" s="213">
        <v>24</v>
      </c>
      <c r="W2578" s="216">
        <v>25596.625</v>
      </c>
      <c r="X2578" s="215">
        <v>614319</v>
      </c>
      <c r="Y2578" s="213">
        <v>0</v>
      </c>
      <c r="Z2578" s="216">
        <v>0</v>
      </c>
      <c r="AA2578" s="215">
        <v>0</v>
      </c>
      <c r="AB2578" s="213">
        <v>0</v>
      </c>
      <c r="AC2578" s="216">
        <v>0</v>
      </c>
      <c r="AD2578" s="215">
        <v>0</v>
      </c>
      <c r="AE2578" s="213">
        <v>0</v>
      </c>
      <c r="AF2578" s="216">
        <v>0</v>
      </c>
      <c r="AG2578" s="215">
        <v>0</v>
      </c>
      <c r="AH2578" s="213">
        <v>24</v>
      </c>
      <c r="AI2578" s="214">
        <v>25596.625</v>
      </c>
      <c r="AJ2578" s="215">
        <v>614319</v>
      </c>
      <c r="AK2578" s="218">
        <v>0</v>
      </c>
      <c r="AL2578" s="214">
        <v>0</v>
      </c>
      <c r="AM2578" s="215">
        <v>0</v>
      </c>
      <c r="AN2578" s="229">
        <f t="shared" si="453"/>
        <v>0</v>
      </c>
      <c r="AO2578" s="230">
        <f t="shared" si="454"/>
        <v>0</v>
      </c>
      <c r="AP2578" s="38" t="s">
        <v>2</v>
      </c>
      <c r="AQ2578" s="38" t="str">
        <f t="shared" si="455"/>
        <v>상품</v>
      </c>
      <c r="AR2578" s="40">
        <f t="shared" si="456"/>
        <v>0</v>
      </c>
      <c r="AS2578" s="41">
        <f t="shared" si="457"/>
        <v>0</v>
      </c>
      <c r="AT2578" s="42">
        <f t="shared" si="458"/>
        <v>0</v>
      </c>
      <c r="AU2578" s="43">
        <f t="shared" si="459"/>
        <v>0</v>
      </c>
      <c r="AV2578" s="95" t="str">
        <f t="shared" si="463"/>
        <v/>
      </c>
      <c r="AW2578" s="61" t="str">
        <f t="shared" si="463"/>
        <v/>
      </c>
      <c r="AX2578" s="61" t="str">
        <f t="shared" si="463"/>
        <v/>
      </c>
      <c r="AY2578" s="61" t="str">
        <f t="shared" si="463"/>
        <v/>
      </c>
      <c r="AZ2578" s="44" t="str">
        <f t="shared" si="463"/>
        <v/>
      </c>
      <c r="BA2578" s="45"/>
      <c r="BB2578" s="97">
        <v>0</v>
      </c>
      <c r="BC2578" s="98">
        <v>0</v>
      </c>
      <c r="BD2578" s="98">
        <v>0</v>
      </c>
      <c r="BE2578" s="98">
        <v>0</v>
      </c>
      <c r="BF2578" s="98">
        <v>0</v>
      </c>
      <c r="BG2578" s="99">
        <f t="shared" si="462"/>
        <v>0</v>
      </c>
      <c r="BH2578" s="52">
        <f t="shared" si="460"/>
        <v>0</v>
      </c>
      <c r="BI2578" s="53">
        <f>IFERROR(IF(ROUND(V2578/((D2578+AK2578)/2),1)&lt;0,0,ROUND(V2578/((D2578+AK2578)/2),1)),0)</f>
        <v>5.3</v>
      </c>
      <c r="BJ2578" s="55" t="str">
        <f>IF(AK2578=0,"정상",IF(AP2578="악성","악성",IF(AND(BL2578&gt;3,BI2578&lt;0.5),"악성",IF(AND(AP2578="정상",BL2578&lt;=3),"정상",IF(BI2578&gt;1,"정상","부진")))))</f>
        <v>정상</v>
      </c>
      <c r="BK2578" s="54">
        <v>45992</v>
      </c>
      <c r="BL2578" s="52">
        <f t="shared" si="461"/>
        <v>10</v>
      </c>
    </row>
    <row r="2579" spans="1:64" ht="17.100000000000001" customHeight="1">
      <c r="A2579" s="58" t="s">
        <v>5</v>
      </c>
      <c r="B2579" s="57" t="s">
        <v>887</v>
      </c>
      <c r="C2579" s="56" t="s">
        <v>888</v>
      </c>
      <c r="D2579" s="213">
        <v>33</v>
      </c>
      <c r="E2579" s="214">
        <v>5782.6571000000004</v>
      </c>
      <c r="F2579" s="215">
        <v>190827</v>
      </c>
      <c r="G2579" s="213">
        <v>84</v>
      </c>
      <c r="H2579" s="216">
        <v>6000</v>
      </c>
      <c r="I2579" s="215">
        <v>504000</v>
      </c>
      <c r="J2579" s="213">
        <v>0</v>
      </c>
      <c r="K2579" s="216">
        <v>0</v>
      </c>
      <c r="L2579" s="215">
        <v>0</v>
      </c>
      <c r="M2579" s="213">
        <v>0</v>
      </c>
      <c r="N2579" s="216">
        <v>0</v>
      </c>
      <c r="O2579" s="215">
        <v>0</v>
      </c>
      <c r="P2579" s="213">
        <v>0</v>
      </c>
      <c r="Q2579" s="216">
        <v>0</v>
      </c>
      <c r="R2579" s="215">
        <v>0</v>
      </c>
      <c r="S2579" s="213">
        <v>84</v>
      </c>
      <c r="T2579" s="214">
        <v>6000</v>
      </c>
      <c r="U2579" s="217">
        <v>504000</v>
      </c>
      <c r="V2579" s="213">
        <v>117</v>
      </c>
      <c r="W2579" s="216">
        <v>5938.6923070000003</v>
      </c>
      <c r="X2579" s="215">
        <v>694827</v>
      </c>
      <c r="Y2579" s="213">
        <v>0</v>
      </c>
      <c r="Z2579" s="216">
        <v>0</v>
      </c>
      <c r="AA2579" s="215">
        <v>0</v>
      </c>
      <c r="AB2579" s="213">
        <v>0</v>
      </c>
      <c r="AC2579" s="216">
        <v>0</v>
      </c>
      <c r="AD2579" s="215">
        <v>0</v>
      </c>
      <c r="AE2579" s="213">
        <v>0</v>
      </c>
      <c r="AF2579" s="216">
        <v>0</v>
      </c>
      <c r="AG2579" s="215">
        <v>0</v>
      </c>
      <c r="AH2579" s="213">
        <v>117</v>
      </c>
      <c r="AI2579" s="214">
        <v>5938.6923070000003</v>
      </c>
      <c r="AJ2579" s="215">
        <v>694827</v>
      </c>
      <c r="AK2579" s="218">
        <v>0</v>
      </c>
      <c r="AL2579" s="214">
        <v>0</v>
      </c>
      <c r="AM2579" s="215">
        <v>0</v>
      </c>
      <c r="AN2579" s="229">
        <f t="shared" si="453"/>
        <v>0</v>
      </c>
      <c r="AO2579" s="230">
        <f t="shared" si="454"/>
        <v>0</v>
      </c>
      <c r="AP2579" s="38" t="s">
        <v>2</v>
      </c>
      <c r="AQ2579" s="38" t="str">
        <f t="shared" si="455"/>
        <v>상품</v>
      </c>
      <c r="AR2579" s="40">
        <f t="shared" si="456"/>
        <v>0</v>
      </c>
      <c r="AS2579" s="41">
        <f t="shared" si="457"/>
        <v>0</v>
      </c>
      <c r="AT2579" s="42">
        <f t="shared" si="458"/>
        <v>0</v>
      </c>
      <c r="AU2579" s="43">
        <f t="shared" si="459"/>
        <v>0</v>
      </c>
      <c r="AV2579" s="95" t="str">
        <f t="shared" si="463"/>
        <v/>
      </c>
      <c r="AW2579" s="61" t="str">
        <f t="shared" si="463"/>
        <v/>
      </c>
      <c r="AX2579" s="61" t="str">
        <f t="shared" si="463"/>
        <v/>
      </c>
      <c r="AY2579" s="61" t="str">
        <f t="shared" si="463"/>
        <v/>
      </c>
      <c r="AZ2579" s="44" t="str">
        <f t="shared" si="463"/>
        <v/>
      </c>
      <c r="BA2579" s="45"/>
      <c r="BB2579" s="97">
        <v>0</v>
      </c>
      <c r="BC2579" s="98">
        <v>0</v>
      </c>
      <c r="BD2579" s="98">
        <v>0</v>
      </c>
      <c r="BE2579" s="98">
        <v>0</v>
      </c>
      <c r="BF2579" s="98">
        <v>0</v>
      </c>
      <c r="BG2579" s="99">
        <f t="shared" si="462"/>
        <v>0</v>
      </c>
      <c r="BH2579" s="52">
        <f t="shared" si="460"/>
        <v>0</v>
      </c>
      <c r="BI2579" s="53">
        <f>IFERROR(IF(ROUND(V2579/((D2579+AK2579)/2),1)&lt;0,0,ROUND(V2579/((D2579+AK2579)/2),1)),0)</f>
        <v>7.1</v>
      </c>
      <c r="BJ2579" s="55" t="str">
        <f>IF(AK2579=0,"정상",IF(AP2579="악성","악성",IF(AND(BL2579&gt;3,BI2579&lt;0.5),"악성",IF(AND(AP2579="정상",BL2579&lt;=3),"정상",IF(BI2579&gt;1,"정상","부진")))))</f>
        <v>정상</v>
      </c>
      <c r="BK2579" s="54">
        <v>46235</v>
      </c>
      <c r="BL2579" s="52">
        <f t="shared" si="461"/>
        <v>2</v>
      </c>
    </row>
    <row r="2580" spans="1:64" ht="17.100000000000001" customHeight="1">
      <c r="A2580" s="58" t="s">
        <v>5</v>
      </c>
      <c r="B2580" s="57" t="s">
        <v>889</v>
      </c>
      <c r="C2580" s="56" t="s">
        <v>531</v>
      </c>
      <c r="D2580" s="213">
        <v>23</v>
      </c>
      <c r="E2580" s="214">
        <v>6000</v>
      </c>
      <c r="F2580" s="215">
        <v>138000</v>
      </c>
      <c r="G2580" s="213">
        <v>96</v>
      </c>
      <c r="H2580" s="216">
        <v>6000</v>
      </c>
      <c r="I2580" s="215">
        <v>576000</v>
      </c>
      <c r="J2580" s="213">
        <v>0</v>
      </c>
      <c r="K2580" s="216">
        <v>0</v>
      </c>
      <c r="L2580" s="215">
        <v>0</v>
      </c>
      <c r="M2580" s="213">
        <v>0</v>
      </c>
      <c r="N2580" s="216">
        <v>0</v>
      </c>
      <c r="O2580" s="215">
        <v>0</v>
      </c>
      <c r="P2580" s="213">
        <v>0</v>
      </c>
      <c r="Q2580" s="216">
        <v>0</v>
      </c>
      <c r="R2580" s="215">
        <v>0</v>
      </c>
      <c r="S2580" s="213">
        <v>96</v>
      </c>
      <c r="T2580" s="214">
        <v>6000</v>
      </c>
      <c r="U2580" s="217">
        <v>576000</v>
      </c>
      <c r="V2580" s="213">
        <v>119</v>
      </c>
      <c r="W2580" s="216">
        <v>6000</v>
      </c>
      <c r="X2580" s="215">
        <v>714000</v>
      </c>
      <c r="Y2580" s="213">
        <v>0</v>
      </c>
      <c r="Z2580" s="216">
        <v>0</v>
      </c>
      <c r="AA2580" s="215">
        <v>0</v>
      </c>
      <c r="AB2580" s="213">
        <v>0</v>
      </c>
      <c r="AC2580" s="216">
        <v>0</v>
      </c>
      <c r="AD2580" s="215">
        <v>0</v>
      </c>
      <c r="AE2580" s="213">
        <v>0</v>
      </c>
      <c r="AF2580" s="216">
        <v>0</v>
      </c>
      <c r="AG2580" s="215">
        <v>0</v>
      </c>
      <c r="AH2580" s="213">
        <v>119</v>
      </c>
      <c r="AI2580" s="214">
        <v>6000</v>
      </c>
      <c r="AJ2580" s="215">
        <v>714000</v>
      </c>
      <c r="AK2580" s="218">
        <v>0</v>
      </c>
      <c r="AL2580" s="214">
        <v>0</v>
      </c>
      <c r="AM2580" s="215">
        <v>0</v>
      </c>
      <c r="AN2580" s="229">
        <f t="shared" si="453"/>
        <v>0</v>
      </c>
      <c r="AO2580" s="230">
        <f t="shared" si="454"/>
        <v>0</v>
      </c>
      <c r="AP2580" s="38" t="s">
        <v>2</v>
      </c>
      <c r="AQ2580" s="38" t="str">
        <f t="shared" si="455"/>
        <v>상품</v>
      </c>
      <c r="AR2580" s="40">
        <f t="shared" si="456"/>
        <v>0</v>
      </c>
      <c r="AS2580" s="41">
        <f t="shared" si="457"/>
        <v>0</v>
      </c>
      <c r="AT2580" s="42">
        <f t="shared" si="458"/>
        <v>0</v>
      </c>
      <c r="AU2580" s="43">
        <f t="shared" si="459"/>
        <v>0</v>
      </c>
      <c r="AV2580" s="95" t="str">
        <f t="shared" si="463"/>
        <v/>
      </c>
      <c r="AW2580" s="61" t="str">
        <f t="shared" si="463"/>
        <v/>
      </c>
      <c r="AX2580" s="61" t="str">
        <f t="shared" si="463"/>
        <v/>
      </c>
      <c r="AY2580" s="61" t="str">
        <f t="shared" si="463"/>
        <v/>
      </c>
      <c r="AZ2580" s="44" t="str">
        <f t="shared" si="463"/>
        <v/>
      </c>
      <c r="BA2580" s="45"/>
      <c r="BB2580" s="97">
        <v>0</v>
      </c>
      <c r="BC2580" s="98">
        <v>0</v>
      </c>
      <c r="BD2580" s="98">
        <v>0</v>
      </c>
      <c r="BE2580" s="98">
        <v>0</v>
      </c>
      <c r="BF2580" s="98">
        <v>0</v>
      </c>
      <c r="BG2580" s="99">
        <f t="shared" si="462"/>
        <v>0</v>
      </c>
      <c r="BH2580" s="52">
        <f t="shared" si="460"/>
        <v>0</v>
      </c>
      <c r="BI2580" s="53">
        <f>IFERROR(IF(ROUND(V2580/((D2580+AK2580)/2),1)&lt;0,0,ROUND(V2580/((D2580+AK2580)/2),1)),0)</f>
        <v>10.3</v>
      </c>
      <c r="BJ2580" s="55" t="str">
        <f>IF(AK2580=0,"정상",IF(AP2580="악성","악성",IF(AND(BL2580&gt;3,BI2580&lt;0.5),"악성",IF(AND(AP2580="정상",BL2580&lt;=3),"정상",IF(BI2580&gt;1,"정상","부진")))))</f>
        <v>정상</v>
      </c>
      <c r="BK2580" s="54">
        <v>46113</v>
      </c>
      <c r="BL2580" s="52">
        <f t="shared" si="461"/>
        <v>6</v>
      </c>
    </row>
    <row r="2581" spans="1:64" ht="17.100000000000001" customHeight="1">
      <c r="A2581" s="58" t="s">
        <v>5</v>
      </c>
      <c r="B2581" s="57" t="s">
        <v>5004</v>
      </c>
      <c r="C2581" s="56" t="s">
        <v>5005</v>
      </c>
      <c r="D2581" s="213">
        <v>0</v>
      </c>
      <c r="E2581" s="214">
        <v>0</v>
      </c>
      <c r="F2581" s="215">
        <v>0</v>
      </c>
      <c r="G2581" s="213">
        <v>-1</v>
      </c>
      <c r="H2581" s="216">
        <v>23182</v>
      </c>
      <c r="I2581" s="215">
        <v>-23182</v>
      </c>
      <c r="J2581" s="213">
        <v>0</v>
      </c>
      <c r="K2581" s="216">
        <v>0</v>
      </c>
      <c r="L2581" s="215">
        <v>0</v>
      </c>
      <c r="M2581" s="213">
        <v>1</v>
      </c>
      <c r="N2581" s="216">
        <v>23182</v>
      </c>
      <c r="O2581" s="215">
        <v>23182</v>
      </c>
      <c r="P2581" s="213">
        <v>0</v>
      </c>
      <c r="Q2581" s="216">
        <v>0</v>
      </c>
      <c r="R2581" s="215">
        <v>0</v>
      </c>
      <c r="S2581" s="213">
        <v>0</v>
      </c>
      <c r="T2581" s="214">
        <v>0</v>
      </c>
      <c r="U2581" s="217">
        <v>0</v>
      </c>
      <c r="V2581" s="213">
        <v>0</v>
      </c>
      <c r="W2581" s="216">
        <v>0</v>
      </c>
      <c r="X2581" s="215">
        <v>0</v>
      </c>
      <c r="Y2581" s="213">
        <v>0</v>
      </c>
      <c r="Z2581" s="216">
        <v>0</v>
      </c>
      <c r="AA2581" s="215">
        <v>0</v>
      </c>
      <c r="AB2581" s="213">
        <v>0</v>
      </c>
      <c r="AC2581" s="216">
        <v>0</v>
      </c>
      <c r="AD2581" s="215">
        <v>0</v>
      </c>
      <c r="AE2581" s="213">
        <v>0</v>
      </c>
      <c r="AF2581" s="216">
        <v>0</v>
      </c>
      <c r="AG2581" s="215">
        <v>0</v>
      </c>
      <c r="AH2581" s="213">
        <v>0</v>
      </c>
      <c r="AI2581" s="214">
        <v>0</v>
      </c>
      <c r="AJ2581" s="215">
        <v>0</v>
      </c>
      <c r="AK2581" s="218">
        <v>0</v>
      </c>
      <c r="AL2581" s="214">
        <v>0</v>
      </c>
      <c r="AM2581" s="215">
        <v>0</v>
      </c>
      <c r="AN2581" s="229">
        <f t="shared" si="453"/>
        <v>0</v>
      </c>
      <c r="AO2581" s="230">
        <f t="shared" si="454"/>
        <v>0</v>
      </c>
      <c r="AP2581" s="38" t="s">
        <v>3</v>
      </c>
      <c r="AQ2581" s="38" t="str">
        <f t="shared" si="455"/>
        <v>상품</v>
      </c>
      <c r="AR2581" s="40">
        <f t="shared" si="456"/>
        <v>0</v>
      </c>
      <c r="AS2581" s="41">
        <f t="shared" si="457"/>
        <v>0</v>
      </c>
      <c r="AT2581" s="42">
        <f t="shared" si="458"/>
        <v>0</v>
      </c>
      <c r="AU2581" s="43">
        <f t="shared" si="459"/>
        <v>0</v>
      </c>
      <c r="AV2581" s="95" t="str">
        <f t="shared" si="463"/>
        <v/>
      </c>
      <c r="AW2581" s="61" t="str">
        <f t="shared" si="463"/>
        <v/>
      </c>
      <c r="AX2581" s="61" t="str">
        <f t="shared" si="463"/>
        <v/>
      </c>
      <c r="AY2581" s="61" t="str">
        <f t="shared" si="463"/>
        <v/>
      </c>
      <c r="AZ2581" s="44" t="str">
        <f t="shared" si="463"/>
        <v/>
      </c>
      <c r="BA2581" s="45"/>
      <c r="BB2581" s="97">
        <v>0</v>
      </c>
      <c r="BC2581" s="98">
        <v>0</v>
      </c>
      <c r="BD2581" s="98">
        <v>0</v>
      </c>
      <c r="BE2581" s="98">
        <v>0</v>
      </c>
      <c r="BF2581" s="98">
        <v>0</v>
      </c>
      <c r="BG2581" s="99">
        <f t="shared" si="462"/>
        <v>0</v>
      </c>
      <c r="BH2581" s="52">
        <f t="shared" si="460"/>
        <v>0</v>
      </c>
      <c r="BI2581" s="53">
        <f>IFERROR(IF(ROUND(V2581/((D2581+AK2581)/2),1)&lt;0,0,ROUND(V2581/((D2581+AK2581)/2),1)),0)</f>
        <v>0</v>
      </c>
      <c r="BJ2581" s="55" t="str">
        <f>IF(AK2581=0,"정상",IF(AP2581="악성","악성",IF(AND(BL2581&gt;3,BI2581&lt;0.5),"악성",IF(AND(AP2581="정상",BL2581&lt;=3),"정상",IF(BI2581&gt;1,"정상","부진")))))</f>
        <v>정상</v>
      </c>
      <c r="BK2581" s="54">
        <v>41275</v>
      </c>
      <c r="BL2581" s="52">
        <f t="shared" si="461"/>
        <v>165</v>
      </c>
    </row>
    <row r="2582" spans="1:64" ht="17.100000000000001" customHeight="1">
      <c r="A2582" s="58" t="s">
        <v>5</v>
      </c>
      <c r="B2582" s="57" t="s">
        <v>929</v>
      </c>
      <c r="C2582" s="56" t="s">
        <v>930</v>
      </c>
      <c r="D2582" s="213">
        <v>0</v>
      </c>
      <c r="E2582" s="214">
        <v>0</v>
      </c>
      <c r="F2582" s="215">
        <v>0</v>
      </c>
      <c r="G2582" s="213">
        <v>36</v>
      </c>
      <c r="H2582" s="216">
        <v>42644.444444000001</v>
      </c>
      <c r="I2582" s="215">
        <v>1535200</v>
      </c>
      <c r="J2582" s="213">
        <v>0</v>
      </c>
      <c r="K2582" s="216">
        <v>0</v>
      </c>
      <c r="L2582" s="215">
        <v>0</v>
      </c>
      <c r="M2582" s="213">
        <v>0</v>
      </c>
      <c r="N2582" s="216">
        <v>0</v>
      </c>
      <c r="O2582" s="215">
        <v>0</v>
      </c>
      <c r="P2582" s="213">
        <v>0</v>
      </c>
      <c r="Q2582" s="216">
        <v>0</v>
      </c>
      <c r="R2582" s="215">
        <v>0</v>
      </c>
      <c r="S2582" s="213">
        <v>36</v>
      </c>
      <c r="T2582" s="214">
        <v>42644.444444000001</v>
      </c>
      <c r="U2582" s="217">
        <v>1535200</v>
      </c>
      <c r="V2582" s="213">
        <v>36</v>
      </c>
      <c r="W2582" s="216">
        <v>42644.444444000001</v>
      </c>
      <c r="X2582" s="215">
        <v>1535200</v>
      </c>
      <c r="Y2582" s="213">
        <v>0</v>
      </c>
      <c r="Z2582" s="216">
        <v>0</v>
      </c>
      <c r="AA2582" s="215">
        <v>0</v>
      </c>
      <c r="AB2582" s="213">
        <v>0</v>
      </c>
      <c r="AC2582" s="216">
        <v>0</v>
      </c>
      <c r="AD2582" s="215">
        <v>0</v>
      </c>
      <c r="AE2582" s="213">
        <v>0</v>
      </c>
      <c r="AF2582" s="216">
        <v>0</v>
      </c>
      <c r="AG2582" s="215">
        <v>0</v>
      </c>
      <c r="AH2582" s="213">
        <v>36</v>
      </c>
      <c r="AI2582" s="214">
        <v>42644.444444000001</v>
      </c>
      <c r="AJ2582" s="215">
        <v>1535200</v>
      </c>
      <c r="AK2582" s="218">
        <v>0</v>
      </c>
      <c r="AL2582" s="214">
        <v>0</v>
      </c>
      <c r="AM2582" s="215">
        <v>0</v>
      </c>
      <c r="AN2582" s="229">
        <f t="shared" si="453"/>
        <v>0</v>
      </c>
      <c r="AO2582" s="230">
        <f t="shared" si="454"/>
        <v>0</v>
      </c>
      <c r="AP2582" s="38" t="s">
        <v>2</v>
      </c>
      <c r="AQ2582" s="38" t="str">
        <f t="shared" si="455"/>
        <v>상품</v>
      </c>
      <c r="AR2582" s="40">
        <f t="shared" si="456"/>
        <v>0</v>
      </c>
      <c r="AS2582" s="41">
        <f t="shared" si="457"/>
        <v>0</v>
      </c>
      <c r="AT2582" s="42">
        <f t="shared" si="458"/>
        <v>0</v>
      </c>
      <c r="AU2582" s="43">
        <f t="shared" si="459"/>
        <v>0</v>
      </c>
      <c r="AV2582" s="95" t="str">
        <f t="shared" si="463"/>
        <v/>
      </c>
      <c r="AW2582" s="61" t="str">
        <f t="shared" si="463"/>
        <v/>
      </c>
      <c r="AX2582" s="61" t="str">
        <f t="shared" si="463"/>
        <v/>
      </c>
      <c r="AY2582" s="61" t="str">
        <f t="shared" si="463"/>
        <v/>
      </c>
      <c r="AZ2582" s="44" t="str">
        <f t="shared" si="463"/>
        <v/>
      </c>
      <c r="BA2582" s="45"/>
      <c r="BB2582" s="97">
        <v>0</v>
      </c>
      <c r="BC2582" s="98">
        <v>0</v>
      </c>
      <c r="BD2582" s="98">
        <v>0</v>
      </c>
      <c r="BE2582" s="98">
        <v>0</v>
      </c>
      <c r="BF2582" s="98">
        <v>0</v>
      </c>
      <c r="BG2582" s="99">
        <f t="shared" si="462"/>
        <v>0</v>
      </c>
      <c r="BH2582" s="52">
        <f t="shared" si="460"/>
        <v>0</v>
      </c>
      <c r="BI2582" s="53">
        <f>IFERROR(IF(ROUND(V2582/((D2582+AK2582)/2),1)&lt;0,0,ROUND(V2582/((D2582+AK2582)/2),1)),0)</f>
        <v>0</v>
      </c>
      <c r="BJ2582" s="55" t="str">
        <f>IF(AK2582=0,"정상",IF(AP2582="악성","악성",IF(AND(BL2582&gt;3,BI2582&lt;0.5),"악성",IF(AND(AP2582="정상",BL2582&lt;=3),"정상",IF(BI2582&gt;1,"정상","부진")))))</f>
        <v>정상</v>
      </c>
      <c r="BK2582" s="54">
        <v>45992</v>
      </c>
      <c r="BL2582" s="52">
        <f t="shared" si="461"/>
        <v>10</v>
      </c>
    </row>
    <row r="2583" spans="1:64" ht="17.100000000000001" customHeight="1">
      <c r="A2583" s="58" t="s">
        <v>5</v>
      </c>
      <c r="B2583" s="57" t="s">
        <v>4524</v>
      </c>
      <c r="C2583" s="56" t="s">
        <v>4525</v>
      </c>
      <c r="D2583" s="213">
        <v>0</v>
      </c>
      <c r="E2583" s="214">
        <v>0</v>
      </c>
      <c r="F2583" s="215">
        <v>0</v>
      </c>
      <c r="G2583" s="213">
        <v>6</v>
      </c>
      <c r="H2583" s="216">
        <v>28100</v>
      </c>
      <c r="I2583" s="215">
        <v>168600</v>
      </c>
      <c r="J2583" s="213">
        <v>0</v>
      </c>
      <c r="K2583" s="216">
        <v>0</v>
      </c>
      <c r="L2583" s="215">
        <v>0</v>
      </c>
      <c r="M2583" s="213">
        <v>0</v>
      </c>
      <c r="N2583" s="216">
        <v>0</v>
      </c>
      <c r="O2583" s="215">
        <v>0</v>
      </c>
      <c r="P2583" s="213">
        <v>0</v>
      </c>
      <c r="Q2583" s="216">
        <v>0</v>
      </c>
      <c r="R2583" s="215">
        <v>0</v>
      </c>
      <c r="S2583" s="213">
        <v>6</v>
      </c>
      <c r="T2583" s="214">
        <v>28100</v>
      </c>
      <c r="U2583" s="217">
        <v>168600</v>
      </c>
      <c r="V2583" s="213">
        <v>6</v>
      </c>
      <c r="W2583" s="216">
        <v>28100</v>
      </c>
      <c r="X2583" s="215">
        <v>168600</v>
      </c>
      <c r="Y2583" s="213">
        <v>0</v>
      </c>
      <c r="Z2583" s="216">
        <v>0</v>
      </c>
      <c r="AA2583" s="215">
        <v>0</v>
      </c>
      <c r="AB2583" s="213">
        <v>0</v>
      </c>
      <c r="AC2583" s="216">
        <v>0</v>
      </c>
      <c r="AD2583" s="215">
        <v>0</v>
      </c>
      <c r="AE2583" s="213">
        <v>0</v>
      </c>
      <c r="AF2583" s="216">
        <v>0</v>
      </c>
      <c r="AG2583" s="215">
        <v>0</v>
      </c>
      <c r="AH2583" s="213">
        <v>6</v>
      </c>
      <c r="AI2583" s="214">
        <v>28100</v>
      </c>
      <c r="AJ2583" s="215">
        <v>168600</v>
      </c>
      <c r="AK2583" s="218">
        <v>0</v>
      </c>
      <c r="AL2583" s="214">
        <v>0</v>
      </c>
      <c r="AM2583" s="215">
        <v>0</v>
      </c>
      <c r="AN2583" s="229">
        <f t="shared" si="453"/>
        <v>0</v>
      </c>
      <c r="AO2583" s="230">
        <f t="shared" si="454"/>
        <v>0</v>
      </c>
      <c r="AP2583" s="38" t="s">
        <v>2</v>
      </c>
      <c r="AQ2583" s="38" t="str">
        <f t="shared" si="455"/>
        <v>상품</v>
      </c>
      <c r="AR2583" s="40">
        <f t="shared" si="456"/>
        <v>0</v>
      </c>
      <c r="AS2583" s="41">
        <f t="shared" si="457"/>
        <v>0</v>
      </c>
      <c r="AT2583" s="42">
        <f t="shared" si="458"/>
        <v>0</v>
      </c>
      <c r="AU2583" s="43">
        <f t="shared" si="459"/>
        <v>0</v>
      </c>
      <c r="AV2583" s="95" t="str">
        <f t="shared" si="463"/>
        <v/>
      </c>
      <c r="AW2583" s="61" t="str">
        <f t="shared" si="463"/>
        <v/>
      </c>
      <c r="AX2583" s="61" t="str">
        <f t="shared" si="463"/>
        <v/>
      </c>
      <c r="AY2583" s="61" t="str">
        <f t="shared" si="463"/>
        <v/>
      </c>
      <c r="AZ2583" s="44" t="str">
        <f t="shared" si="463"/>
        <v/>
      </c>
      <c r="BA2583" s="45"/>
      <c r="BB2583" s="97">
        <v>0</v>
      </c>
      <c r="BC2583" s="98">
        <v>0</v>
      </c>
      <c r="BD2583" s="98">
        <v>0</v>
      </c>
      <c r="BE2583" s="98">
        <v>0</v>
      </c>
      <c r="BF2583" s="98">
        <v>0</v>
      </c>
      <c r="BG2583" s="99">
        <f t="shared" si="462"/>
        <v>0</v>
      </c>
      <c r="BH2583" s="52">
        <f t="shared" si="460"/>
        <v>0</v>
      </c>
      <c r="BI2583" s="53">
        <f>IFERROR(IF(ROUND(V2583/((D2583+AK2583)/2),1)&lt;0,0,ROUND(V2583/((D2583+AK2583)/2),1)),0)</f>
        <v>0</v>
      </c>
      <c r="BJ2583" s="55" t="str">
        <f>IF(AK2583=0,"정상",IF(AP2583="악성","악성",IF(AND(BL2583&gt;3,BI2583&lt;0.5),"악성",IF(AND(AP2583="정상",BL2583&lt;=3),"정상",IF(BI2583&gt;1,"정상","부진")))))</f>
        <v>정상</v>
      </c>
      <c r="BK2583" s="54">
        <v>45809</v>
      </c>
      <c r="BL2583" s="52">
        <f t="shared" si="461"/>
        <v>16</v>
      </c>
    </row>
    <row r="2584" spans="1:64" ht="17.100000000000001" customHeight="1">
      <c r="A2584" s="58" t="s">
        <v>5</v>
      </c>
      <c r="B2584" s="57" t="s">
        <v>942</v>
      </c>
      <c r="C2584" s="56" t="s">
        <v>943</v>
      </c>
      <c r="D2584" s="213">
        <v>0</v>
      </c>
      <c r="E2584" s="214">
        <v>0</v>
      </c>
      <c r="F2584" s="215">
        <v>0</v>
      </c>
      <c r="G2584" s="213">
        <v>47</v>
      </c>
      <c r="H2584" s="216">
        <v>14560</v>
      </c>
      <c r="I2584" s="215">
        <v>684320</v>
      </c>
      <c r="J2584" s="213">
        <v>0</v>
      </c>
      <c r="K2584" s="216">
        <v>0</v>
      </c>
      <c r="L2584" s="215">
        <v>0</v>
      </c>
      <c r="M2584" s="213">
        <v>0</v>
      </c>
      <c r="N2584" s="216">
        <v>0</v>
      </c>
      <c r="O2584" s="215">
        <v>0</v>
      </c>
      <c r="P2584" s="213">
        <v>0</v>
      </c>
      <c r="Q2584" s="216">
        <v>0</v>
      </c>
      <c r="R2584" s="215">
        <v>0</v>
      </c>
      <c r="S2584" s="213">
        <v>47</v>
      </c>
      <c r="T2584" s="214">
        <v>14560</v>
      </c>
      <c r="U2584" s="217">
        <v>684320</v>
      </c>
      <c r="V2584" s="213">
        <v>47</v>
      </c>
      <c r="W2584" s="216">
        <v>14560</v>
      </c>
      <c r="X2584" s="215">
        <v>684320</v>
      </c>
      <c r="Y2584" s="213">
        <v>0</v>
      </c>
      <c r="Z2584" s="216">
        <v>0</v>
      </c>
      <c r="AA2584" s="215">
        <v>0</v>
      </c>
      <c r="AB2584" s="213">
        <v>0</v>
      </c>
      <c r="AC2584" s="216">
        <v>0</v>
      </c>
      <c r="AD2584" s="215">
        <v>0</v>
      </c>
      <c r="AE2584" s="213">
        <v>0</v>
      </c>
      <c r="AF2584" s="216">
        <v>0</v>
      </c>
      <c r="AG2584" s="215">
        <v>0</v>
      </c>
      <c r="AH2584" s="213">
        <v>47</v>
      </c>
      <c r="AI2584" s="214">
        <v>14560</v>
      </c>
      <c r="AJ2584" s="215">
        <v>684320</v>
      </c>
      <c r="AK2584" s="218">
        <v>0</v>
      </c>
      <c r="AL2584" s="214">
        <v>0</v>
      </c>
      <c r="AM2584" s="215">
        <v>0</v>
      </c>
      <c r="AN2584" s="229">
        <f t="shared" si="453"/>
        <v>0</v>
      </c>
      <c r="AO2584" s="230">
        <f t="shared" si="454"/>
        <v>0</v>
      </c>
      <c r="AP2584" s="38" t="s">
        <v>2</v>
      </c>
      <c r="AQ2584" s="38" t="str">
        <f t="shared" si="455"/>
        <v>상품</v>
      </c>
      <c r="AR2584" s="40">
        <f t="shared" si="456"/>
        <v>0</v>
      </c>
      <c r="AS2584" s="41">
        <f t="shared" si="457"/>
        <v>0</v>
      </c>
      <c r="AT2584" s="42">
        <f t="shared" si="458"/>
        <v>0</v>
      </c>
      <c r="AU2584" s="43">
        <f t="shared" si="459"/>
        <v>0</v>
      </c>
      <c r="AV2584" s="95" t="str">
        <f t="shared" si="463"/>
        <v/>
      </c>
      <c r="AW2584" s="61" t="str">
        <f t="shared" si="463"/>
        <v/>
      </c>
      <c r="AX2584" s="61" t="str">
        <f t="shared" si="463"/>
        <v/>
      </c>
      <c r="AY2584" s="61" t="str">
        <f t="shared" si="463"/>
        <v/>
      </c>
      <c r="AZ2584" s="44" t="str">
        <f t="shared" si="463"/>
        <v/>
      </c>
      <c r="BA2584" s="45"/>
      <c r="BB2584" s="97">
        <v>0</v>
      </c>
      <c r="BC2584" s="98">
        <v>0</v>
      </c>
      <c r="BD2584" s="98">
        <v>0</v>
      </c>
      <c r="BE2584" s="98">
        <v>0</v>
      </c>
      <c r="BF2584" s="98">
        <v>0</v>
      </c>
      <c r="BG2584" s="99">
        <f t="shared" si="462"/>
        <v>0</v>
      </c>
      <c r="BH2584" s="52">
        <f t="shared" si="460"/>
        <v>0</v>
      </c>
      <c r="BI2584" s="53">
        <f>IFERROR(IF(ROUND(V2584/((D2584+AK2584)/2),1)&lt;0,0,ROUND(V2584/((D2584+AK2584)/2),1)),0)</f>
        <v>0</v>
      </c>
      <c r="BJ2584" s="55" t="str">
        <f>IF(AK2584=0,"정상",IF(AP2584="악성","악성",IF(AND(BL2584&gt;3,BI2584&lt;0.5),"악성",IF(AND(AP2584="정상",BL2584&lt;=3),"정상",IF(BI2584&gt;1,"정상","부진")))))</f>
        <v>정상</v>
      </c>
      <c r="BK2584" s="54">
        <v>46204</v>
      </c>
      <c r="BL2584" s="52">
        <f t="shared" si="461"/>
        <v>3</v>
      </c>
    </row>
    <row r="2585" spans="1:64" ht="17.100000000000001" customHeight="1">
      <c r="A2585" s="58" t="s">
        <v>5</v>
      </c>
      <c r="B2585" s="57" t="s">
        <v>973</v>
      </c>
      <c r="C2585" s="56" t="s">
        <v>974</v>
      </c>
      <c r="D2585" s="213">
        <v>1961</v>
      </c>
      <c r="E2585" s="214">
        <v>1999.998</v>
      </c>
      <c r="F2585" s="215">
        <v>3921996</v>
      </c>
      <c r="G2585" s="213">
        <v>0</v>
      </c>
      <c r="H2585" s="216">
        <v>0</v>
      </c>
      <c r="I2585" s="215">
        <v>0</v>
      </c>
      <c r="J2585" s="213">
        <v>0</v>
      </c>
      <c r="K2585" s="216">
        <v>0</v>
      </c>
      <c r="L2585" s="215">
        <v>0</v>
      </c>
      <c r="M2585" s="213">
        <v>0</v>
      </c>
      <c r="N2585" s="216">
        <v>0</v>
      </c>
      <c r="O2585" s="215">
        <v>0</v>
      </c>
      <c r="P2585" s="213">
        <v>0</v>
      </c>
      <c r="Q2585" s="216">
        <v>0</v>
      </c>
      <c r="R2585" s="215">
        <v>0</v>
      </c>
      <c r="S2585" s="213">
        <v>0</v>
      </c>
      <c r="T2585" s="214">
        <v>0</v>
      </c>
      <c r="U2585" s="217">
        <v>0</v>
      </c>
      <c r="V2585" s="213">
        <v>355</v>
      </c>
      <c r="W2585" s="216">
        <v>2000.00845</v>
      </c>
      <c r="X2585" s="215">
        <v>710003</v>
      </c>
      <c r="Y2585" s="213">
        <v>0</v>
      </c>
      <c r="Z2585" s="216">
        <v>0</v>
      </c>
      <c r="AA2585" s="215">
        <v>0</v>
      </c>
      <c r="AB2585" s="213">
        <v>486</v>
      </c>
      <c r="AC2585" s="216">
        <v>2000.0020569999999</v>
      </c>
      <c r="AD2585" s="215">
        <v>972001</v>
      </c>
      <c r="AE2585" s="213">
        <v>0</v>
      </c>
      <c r="AF2585" s="216">
        <v>0</v>
      </c>
      <c r="AG2585" s="215">
        <v>0</v>
      </c>
      <c r="AH2585" s="213">
        <v>841</v>
      </c>
      <c r="AI2585" s="214">
        <v>2000.004756</v>
      </c>
      <c r="AJ2585" s="215">
        <v>1682004</v>
      </c>
      <c r="AK2585" s="218">
        <v>1120</v>
      </c>
      <c r="AL2585" s="214">
        <v>1999.9929</v>
      </c>
      <c r="AM2585" s="215">
        <v>2239992</v>
      </c>
      <c r="AN2585" s="229">
        <f t="shared" si="453"/>
        <v>8.1736602761294669E-4</v>
      </c>
      <c r="AO2585" s="230">
        <f t="shared" si="454"/>
        <v>0.57113717491075977</v>
      </c>
      <c r="AP2585" s="38" t="s">
        <v>4</v>
      </c>
      <c r="AQ2585" s="38" t="str">
        <f t="shared" si="455"/>
        <v>상품</v>
      </c>
      <c r="AR2585" s="40">
        <f t="shared" si="456"/>
        <v>0</v>
      </c>
      <c r="AS2585" s="41">
        <f t="shared" si="457"/>
        <v>2239992</v>
      </c>
      <c r="AT2585" s="42">
        <f t="shared" si="458"/>
        <v>0</v>
      </c>
      <c r="AU2585" s="43">
        <f t="shared" si="459"/>
        <v>2239992</v>
      </c>
      <c r="AV2585" s="95">
        <f t="shared" si="463"/>
        <v>2239992.048</v>
      </c>
      <c r="AW2585" s="61" t="str">
        <f t="shared" si="463"/>
        <v/>
      </c>
      <c r="AX2585" s="61" t="str">
        <f t="shared" si="463"/>
        <v/>
      </c>
      <c r="AY2585" s="61" t="str">
        <f t="shared" si="463"/>
        <v/>
      </c>
      <c r="AZ2585" s="44" t="str">
        <f t="shared" si="463"/>
        <v/>
      </c>
      <c r="BA2585" s="45"/>
      <c r="BB2585" s="97">
        <v>1120</v>
      </c>
      <c r="BC2585" s="98">
        <v>0</v>
      </c>
      <c r="BD2585" s="98">
        <v>0</v>
      </c>
      <c r="BE2585" s="98">
        <v>0</v>
      </c>
      <c r="BF2585" s="98">
        <v>0</v>
      </c>
      <c r="BG2585" s="99">
        <f t="shared" si="462"/>
        <v>1120</v>
      </c>
      <c r="BH2585" s="52">
        <f t="shared" si="460"/>
        <v>0</v>
      </c>
      <c r="BI2585" s="53">
        <f>IFERROR(IF(ROUND(V2585/((D2585+AK2585)/2),1)&lt;0,0,ROUND(V2585/((D2585+AK2585)/2),1)),0)</f>
        <v>0.2</v>
      </c>
      <c r="BJ2585" s="55" t="str">
        <f>IF(AK2585=0,"정상",IF(AP2585="악성","악성",IF(AND(BL2585&gt;3,BI2585&lt;0.5),"악성",IF(AND(AP2585="정상",BL2585&lt;=3),"정상",IF(BI2585&gt;1,"정상","부진")))))</f>
        <v>악성</v>
      </c>
      <c r="BK2585" s="54">
        <v>45809</v>
      </c>
      <c r="BL2585" s="52">
        <f t="shared" si="461"/>
        <v>16</v>
      </c>
    </row>
    <row r="2586" spans="1:64" ht="17.100000000000001" customHeight="1">
      <c r="A2586" s="58" t="s">
        <v>5</v>
      </c>
      <c r="B2586" s="57" t="s">
        <v>975</v>
      </c>
      <c r="C2586" s="56" t="s">
        <v>976</v>
      </c>
      <c r="D2586" s="213">
        <v>1366</v>
      </c>
      <c r="E2586" s="214">
        <v>2968.2212</v>
      </c>
      <c r="F2586" s="215">
        <v>4054590</v>
      </c>
      <c r="G2586" s="213">
        <v>0</v>
      </c>
      <c r="H2586" s="216">
        <v>0</v>
      </c>
      <c r="I2586" s="215">
        <v>0</v>
      </c>
      <c r="J2586" s="213">
        <v>0</v>
      </c>
      <c r="K2586" s="216">
        <v>0</v>
      </c>
      <c r="L2586" s="215">
        <v>0</v>
      </c>
      <c r="M2586" s="213">
        <v>0</v>
      </c>
      <c r="N2586" s="216">
        <v>0</v>
      </c>
      <c r="O2586" s="215">
        <v>0</v>
      </c>
      <c r="P2586" s="213">
        <v>0</v>
      </c>
      <c r="Q2586" s="216">
        <v>0</v>
      </c>
      <c r="R2586" s="215">
        <v>0</v>
      </c>
      <c r="S2586" s="213">
        <v>0</v>
      </c>
      <c r="T2586" s="214">
        <v>0</v>
      </c>
      <c r="U2586" s="217">
        <v>0</v>
      </c>
      <c r="V2586" s="213">
        <v>174</v>
      </c>
      <c r="W2586" s="216">
        <v>2968.2701139999999</v>
      </c>
      <c r="X2586" s="215">
        <v>516479</v>
      </c>
      <c r="Y2586" s="213">
        <v>0</v>
      </c>
      <c r="Z2586" s="216">
        <v>0</v>
      </c>
      <c r="AA2586" s="215">
        <v>0</v>
      </c>
      <c r="AB2586" s="213">
        <v>0</v>
      </c>
      <c r="AC2586" s="216">
        <v>0</v>
      </c>
      <c r="AD2586" s="215">
        <v>0</v>
      </c>
      <c r="AE2586" s="213">
        <v>0</v>
      </c>
      <c r="AF2586" s="216">
        <v>0</v>
      </c>
      <c r="AG2586" s="215">
        <v>0</v>
      </c>
      <c r="AH2586" s="213">
        <v>174</v>
      </c>
      <c r="AI2586" s="214">
        <v>2968.2701139999999</v>
      </c>
      <c r="AJ2586" s="215">
        <v>516479</v>
      </c>
      <c r="AK2586" s="218">
        <v>1192</v>
      </c>
      <c r="AL2586" s="214">
        <v>2968.2139999999999</v>
      </c>
      <c r="AM2586" s="215">
        <v>3538111</v>
      </c>
      <c r="AN2586" s="229">
        <f t="shared" si="453"/>
        <v>1.2910455632536503E-3</v>
      </c>
      <c r="AO2586" s="230">
        <f t="shared" si="454"/>
        <v>0.87262079062957543</v>
      </c>
      <c r="AP2586" s="38" t="s">
        <v>4</v>
      </c>
      <c r="AQ2586" s="38" t="str">
        <f t="shared" si="455"/>
        <v>상품</v>
      </c>
      <c r="AR2586" s="40">
        <f t="shared" si="456"/>
        <v>0</v>
      </c>
      <c r="AS2586" s="41">
        <f t="shared" si="457"/>
        <v>3538111</v>
      </c>
      <c r="AT2586" s="42">
        <f t="shared" si="458"/>
        <v>0</v>
      </c>
      <c r="AU2586" s="43">
        <f t="shared" si="459"/>
        <v>3538111</v>
      </c>
      <c r="AV2586" s="95">
        <f t="shared" si="463"/>
        <v>3538111.088</v>
      </c>
      <c r="AW2586" s="61" t="str">
        <f t="shared" si="463"/>
        <v/>
      </c>
      <c r="AX2586" s="61" t="str">
        <f t="shared" si="463"/>
        <v/>
      </c>
      <c r="AY2586" s="61" t="str">
        <f t="shared" si="463"/>
        <v/>
      </c>
      <c r="AZ2586" s="44" t="str">
        <f t="shared" si="463"/>
        <v/>
      </c>
      <c r="BA2586" s="45"/>
      <c r="BB2586" s="97">
        <v>1192</v>
      </c>
      <c r="BC2586" s="98">
        <v>0</v>
      </c>
      <c r="BD2586" s="98">
        <v>0</v>
      </c>
      <c r="BE2586" s="98">
        <v>0</v>
      </c>
      <c r="BF2586" s="98">
        <v>0</v>
      </c>
      <c r="BG2586" s="99">
        <f t="shared" si="462"/>
        <v>1192</v>
      </c>
      <c r="BH2586" s="52">
        <f t="shared" si="460"/>
        <v>0</v>
      </c>
      <c r="BI2586" s="53">
        <f>IFERROR(IF(ROUND(V2586/((D2586+AK2586)/2),1)&lt;0,0,ROUND(V2586/((D2586+AK2586)/2),1)),0)</f>
        <v>0.1</v>
      </c>
      <c r="BJ2586" s="55" t="str">
        <f>IF(AK2586=0,"정상",IF(AP2586="악성","악성",IF(AND(BL2586&gt;3,BI2586&lt;0.5),"악성",IF(AND(AP2586="정상",BL2586&lt;=3),"정상",IF(BI2586&gt;1,"정상","부진")))))</f>
        <v>악성</v>
      </c>
      <c r="BK2586" s="54">
        <v>45809</v>
      </c>
      <c r="BL2586" s="52">
        <f t="shared" si="461"/>
        <v>16</v>
      </c>
    </row>
    <row r="2587" spans="1:64" ht="17.100000000000001" customHeight="1">
      <c r="A2587" s="58" t="s">
        <v>5</v>
      </c>
      <c r="B2587" s="57" t="s">
        <v>987</v>
      </c>
      <c r="C2587" s="56" t="s">
        <v>988</v>
      </c>
      <c r="D2587" s="213">
        <v>91</v>
      </c>
      <c r="E2587" s="214">
        <v>2000</v>
      </c>
      <c r="F2587" s="215">
        <v>182000</v>
      </c>
      <c r="G2587" s="213">
        <v>0</v>
      </c>
      <c r="H2587" s="216">
        <v>0</v>
      </c>
      <c r="I2587" s="215">
        <v>0</v>
      </c>
      <c r="J2587" s="213">
        <v>0</v>
      </c>
      <c r="K2587" s="216">
        <v>0</v>
      </c>
      <c r="L2587" s="215">
        <v>0</v>
      </c>
      <c r="M2587" s="213">
        <v>0</v>
      </c>
      <c r="N2587" s="216">
        <v>0</v>
      </c>
      <c r="O2587" s="215">
        <v>0</v>
      </c>
      <c r="P2587" s="213">
        <v>0</v>
      </c>
      <c r="Q2587" s="216">
        <v>0</v>
      </c>
      <c r="R2587" s="215">
        <v>0</v>
      </c>
      <c r="S2587" s="213">
        <v>0</v>
      </c>
      <c r="T2587" s="214">
        <v>0</v>
      </c>
      <c r="U2587" s="217">
        <v>0</v>
      </c>
      <c r="V2587" s="213">
        <v>91</v>
      </c>
      <c r="W2587" s="216">
        <v>2000</v>
      </c>
      <c r="X2587" s="215">
        <v>182000</v>
      </c>
      <c r="Y2587" s="213">
        <v>0</v>
      </c>
      <c r="Z2587" s="216">
        <v>0</v>
      </c>
      <c r="AA2587" s="215">
        <v>0</v>
      </c>
      <c r="AB2587" s="213">
        <v>0</v>
      </c>
      <c r="AC2587" s="216">
        <v>0</v>
      </c>
      <c r="AD2587" s="215">
        <v>0</v>
      </c>
      <c r="AE2587" s="213">
        <v>0</v>
      </c>
      <c r="AF2587" s="216">
        <v>0</v>
      </c>
      <c r="AG2587" s="215">
        <v>0</v>
      </c>
      <c r="AH2587" s="213">
        <v>91</v>
      </c>
      <c r="AI2587" s="214">
        <v>2000</v>
      </c>
      <c r="AJ2587" s="215">
        <v>182000</v>
      </c>
      <c r="AK2587" s="218">
        <v>0</v>
      </c>
      <c r="AL2587" s="214">
        <v>0</v>
      </c>
      <c r="AM2587" s="215">
        <v>0</v>
      </c>
      <c r="AN2587" s="229">
        <f t="shared" si="453"/>
        <v>0</v>
      </c>
      <c r="AO2587" s="230">
        <f t="shared" si="454"/>
        <v>0</v>
      </c>
      <c r="AP2587" s="38" t="s">
        <v>4</v>
      </c>
      <c r="AQ2587" s="38" t="str">
        <f t="shared" si="455"/>
        <v>상품</v>
      </c>
      <c r="AR2587" s="40">
        <f t="shared" si="456"/>
        <v>0</v>
      </c>
      <c r="AS2587" s="41">
        <f t="shared" si="457"/>
        <v>0</v>
      </c>
      <c r="AT2587" s="42">
        <f t="shared" si="458"/>
        <v>0</v>
      </c>
      <c r="AU2587" s="43">
        <f t="shared" si="459"/>
        <v>0</v>
      </c>
      <c r="AV2587" s="95" t="str">
        <f t="shared" si="463"/>
        <v/>
      </c>
      <c r="AW2587" s="61" t="str">
        <f t="shared" si="463"/>
        <v/>
      </c>
      <c r="AX2587" s="61" t="str">
        <f t="shared" si="463"/>
        <v/>
      </c>
      <c r="AY2587" s="61" t="str">
        <f t="shared" si="463"/>
        <v/>
      </c>
      <c r="AZ2587" s="44" t="str">
        <f t="shared" si="463"/>
        <v/>
      </c>
      <c r="BA2587" s="45"/>
      <c r="BB2587" s="97">
        <v>0</v>
      </c>
      <c r="BC2587" s="98">
        <v>0</v>
      </c>
      <c r="BD2587" s="98">
        <v>0</v>
      </c>
      <c r="BE2587" s="98">
        <v>0</v>
      </c>
      <c r="BF2587" s="98">
        <v>0</v>
      </c>
      <c r="BG2587" s="99">
        <f t="shared" si="462"/>
        <v>0</v>
      </c>
      <c r="BH2587" s="52">
        <f t="shared" si="460"/>
        <v>0</v>
      </c>
      <c r="BI2587" s="53">
        <f>IFERROR(IF(ROUND(V2587/((D2587+AK2587)/2),1)&lt;0,0,ROUND(V2587/((D2587+AK2587)/2),1)),0)</f>
        <v>2</v>
      </c>
      <c r="BJ2587" s="55" t="str">
        <f>IF(AK2587=0,"정상",IF(AP2587="악성","악성",IF(AND(BL2587&gt;3,BI2587&lt;0.5),"악성",IF(AND(AP2587="정상",BL2587&lt;=3),"정상",IF(BI2587&gt;1,"정상","부진")))))</f>
        <v>정상</v>
      </c>
      <c r="BK2587" s="54">
        <v>45809</v>
      </c>
      <c r="BL2587" s="52">
        <f t="shared" si="461"/>
        <v>16</v>
      </c>
    </row>
    <row r="2588" spans="1:64" ht="17.100000000000001" customHeight="1">
      <c r="A2588" s="58" t="s">
        <v>5</v>
      </c>
      <c r="B2588" s="57" t="s">
        <v>1187</v>
      </c>
      <c r="C2588" s="56" t="s">
        <v>1188</v>
      </c>
      <c r="D2588" s="213">
        <v>2</v>
      </c>
      <c r="E2588" s="214">
        <v>4397.5</v>
      </c>
      <c r="F2588" s="215">
        <v>8795</v>
      </c>
      <c r="G2588" s="213">
        <v>0</v>
      </c>
      <c r="H2588" s="216">
        <v>0</v>
      </c>
      <c r="I2588" s="215">
        <v>0</v>
      </c>
      <c r="J2588" s="213">
        <v>0</v>
      </c>
      <c r="K2588" s="216">
        <v>0</v>
      </c>
      <c r="L2588" s="215">
        <v>0</v>
      </c>
      <c r="M2588" s="213">
        <v>0</v>
      </c>
      <c r="N2588" s="216">
        <v>0</v>
      </c>
      <c r="O2588" s="215">
        <v>0</v>
      </c>
      <c r="P2588" s="213">
        <v>0</v>
      </c>
      <c r="Q2588" s="216">
        <v>0</v>
      </c>
      <c r="R2588" s="215">
        <v>0</v>
      </c>
      <c r="S2588" s="213">
        <v>0</v>
      </c>
      <c r="T2588" s="214">
        <v>0</v>
      </c>
      <c r="U2588" s="217">
        <v>0</v>
      </c>
      <c r="V2588" s="213">
        <v>2</v>
      </c>
      <c r="W2588" s="216">
        <v>4397.5</v>
      </c>
      <c r="X2588" s="215">
        <v>8795</v>
      </c>
      <c r="Y2588" s="213">
        <v>0</v>
      </c>
      <c r="Z2588" s="216">
        <v>0</v>
      </c>
      <c r="AA2588" s="215">
        <v>0</v>
      </c>
      <c r="AB2588" s="213">
        <v>0</v>
      </c>
      <c r="AC2588" s="216">
        <v>0</v>
      </c>
      <c r="AD2588" s="215">
        <v>0</v>
      </c>
      <c r="AE2588" s="213">
        <v>0</v>
      </c>
      <c r="AF2588" s="216">
        <v>0</v>
      </c>
      <c r="AG2588" s="215">
        <v>0</v>
      </c>
      <c r="AH2588" s="213">
        <v>2</v>
      </c>
      <c r="AI2588" s="214">
        <v>4397.5</v>
      </c>
      <c r="AJ2588" s="215">
        <v>8795</v>
      </c>
      <c r="AK2588" s="218">
        <v>0</v>
      </c>
      <c r="AL2588" s="214">
        <v>0</v>
      </c>
      <c r="AM2588" s="215">
        <v>0</v>
      </c>
      <c r="AN2588" s="229">
        <f t="shared" si="453"/>
        <v>0</v>
      </c>
      <c r="AO2588" s="230">
        <f t="shared" si="454"/>
        <v>0</v>
      </c>
      <c r="AP2588" s="38" t="s">
        <v>4</v>
      </c>
      <c r="AQ2588" s="38" t="str">
        <f t="shared" si="455"/>
        <v>상품</v>
      </c>
      <c r="AR2588" s="40">
        <f t="shared" si="456"/>
        <v>0</v>
      </c>
      <c r="AS2588" s="41">
        <f t="shared" si="457"/>
        <v>0</v>
      </c>
      <c r="AT2588" s="42">
        <f t="shared" si="458"/>
        <v>0</v>
      </c>
      <c r="AU2588" s="43">
        <f t="shared" si="459"/>
        <v>0</v>
      </c>
      <c r="AV2588" s="95" t="str">
        <f t="shared" si="463"/>
        <v/>
      </c>
      <c r="AW2588" s="61" t="str">
        <f t="shared" si="463"/>
        <v/>
      </c>
      <c r="AX2588" s="61" t="str">
        <f t="shared" si="463"/>
        <v/>
      </c>
      <c r="AY2588" s="61" t="str">
        <f t="shared" si="463"/>
        <v/>
      </c>
      <c r="AZ2588" s="44" t="str">
        <f t="shared" si="463"/>
        <v/>
      </c>
      <c r="BA2588" s="45"/>
      <c r="BB2588" s="97">
        <v>0</v>
      </c>
      <c r="BC2588" s="98">
        <v>0</v>
      </c>
      <c r="BD2588" s="98">
        <v>0</v>
      </c>
      <c r="BE2588" s="98">
        <v>0</v>
      </c>
      <c r="BF2588" s="98">
        <v>0</v>
      </c>
      <c r="BG2588" s="99">
        <f t="shared" si="462"/>
        <v>0</v>
      </c>
      <c r="BH2588" s="52">
        <f t="shared" si="460"/>
        <v>0</v>
      </c>
      <c r="BI2588" s="53">
        <f>IFERROR(IF(ROUND(V2588/((D2588+AK2588)/2),1)&lt;0,0,ROUND(V2588/((D2588+AK2588)/2),1)),0)</f>
        <v>2</v>
      </c>
      <c r="BJ2588" s="55" t="str">
        <f>IF(AK2588=0,"정상",IF(AP2588="악성","악성",IF(AND(BL2588&gt;3,BI2588&lt;0.5),"악성",IF(AND(AP2588="정상",BL2588&lt;=3),"정상",IF(BI2588&gt;1,"정상","부진")))))</f>
        <v>정상</v>
      </c>
      <c r="BK2588" s="54">
        <v>45809</v>
      </c>
      <c r="BL2588" s="52">
        <f t="shared" si="461"/>
        <v>16</v>
      </c>
    </row>
    <row r="2589" spans="1:64" ht="17.100000000000001" customHeight="1">
      <c r="A2589" s="58" t="s">
        <v>5</v>
      </c>
      <c r="B2589" s="57" t="s">
        <v>3140</v>
      </c>
      <c r="C2589" s="56" t="s">
        <v>3141</v>
      </c>
      <c r="D2589" s="213">
        <v>72</v>
      </c>
      <c r="E2589" s="214">
        <v>4800</v>
      </c>
      <c r="F2589" s="215">
        <v>345600</v>
      </c>
      <c r="G2589" s="213">
        <v>0</v>
      </c>
      <c r="H2589" s="216">
        <v>0</v>
      </c>
      <c r="I2589" s="215">
        <v>0</v>
      </c>
      <c r="J2589" s="213">
        <v>0</v>
      </c>
      <c r="K2589" s="216">
        <v>0</v>
      </c>
      <c r="L2589" s="215">
        <v>0</v>
      </c>
      <c r="M2589" s="213">
        <v>0</v>
      </c>
      <c r="N2589" s="216">
        <v>0</v>
      </c>
      <c r="O2589" s="215">
        <v>0</v>
      </c>
      <c r="P2589" s="213">
        <v>0</v>
      </c>
      <c r="Q2589" s="216">
        <v>0</v>
      </c>
      <c r="R2589" s="215">
        <v>0</v>
      </c>
      <c r="S2589" s="213">
        <v>0</v>
      </c>
      <c r="T2589" s="214">
        <v>0</v>
      </c>
      <c r="U2589" s="217">
        <v>0</v>
      </c>
      <c r="V2589" s="213">
        <v>72</v>
      </c>
      <c r="W2589" s="216">
        <v>4800</v>
      </c>
      <c r="X2589" s="215">
        <v>345600</v>
      </c>
      <c r="Y2589" s="213">
        <v>0</v>
      </c>
      <c r="Z2589" s="216">
        <v>0</v>
      </c>
      <c r="AA2589" s="215">
        <v>0</v>
      </c>
      <c r="AB2589" s="213">
        <v>0</v>
      </c>
      <c r="AC2589" s="216">
        <v>0</v>
      </c>
      <c r="AD2589" s="215">
        <v>0</v>
      </c>
      <c r="AE2589" s="213">
        <v>0</v>
      </c>
      <c r="AF2589" s="216">
        <v>0</v>
      </c>
      <c r="AG2589" s="215">
        <v>0</v>
      </c>
      <c r="AH2589" s="213">
        <v>72</v>
      </c>
      <c r="AI2589" s="214">
        <v>4800</v>
      </c>
      <c r="AJ2589" s="215">
        <v>345600</v>
      </c>
      <c r="AK2589" s="218">
        <v>0</v>
      </c>
      <c r="AL2589" s="214">
        <v>0</v>
      </c>
      <c r="AM2589" s="215">
        <v>0</v>
      </c>
      <c r="AN2589" s="229">
        <f t="shared" ref="AN2589:AN2652" si="464">AM2589/$AM$5</f>
        <v>0</v>
      </c>
      <c r="AO2589" s="230">
        <f t="shared" ref="AO2589:AO2652" si="465">IF(ISERROR(AK2589/(D2589+S2589)),,(AK2589/(D2589+S2589)))</f>
        <v>0</v>
      </c>
      <c r="AP2589" s="38" t="s">
        <v>4</v>
      </c>
      <c r="AQ2589" s="38" t="str">
        <f t="shared" ref="AQ2589:AQ2652" si="466">A2589</f>
        <v>상품</v>
      </c>
      <c r="AR2589" s="40">
        <f t="shared" ref="AR2589:AR2652" si="467">IF($AP2589="악성",$AM2589,0)</f>
        <v>0</v>
      </c>
      <c r="AS2589" s="41">
        <f t="shared" ref="AS2589:AS2652" si="468">IF($AP2589="부진",$AM2589,0)</f>
        <v>0</v>
      </c>
      <c r="AT2589" s="42">
        <f t="shared" ref="AT2589:AT2652" si="469">IF($AP2589="정상",$AM2589,0)</f>
        <v>0</v>
      </c>
      <c r="AU2589" s="43">
        <f t="shared" ref="AU2589:AU2652" si="470">SUM(AR2589:AT2589)</f>
        <v>0</v>
      </c>
      <c r="AV2589" s="95" t="str">
        <f t="shared" si="463"/>
        <v/>
      </c>
      <c r="AW2589" s="61" t="str">
        <f t="shared" si="463"/>
        <v/>
      </c>
      <c r="AX2589" s="61" t="str">
        <f t="shared" si="463"/>
        <v/>
      </c>
      <c r="AY2589" s="61" t="str">
        <f t="shared" si="463"/>
        <v/>
      </c>
      <c r="AZ2589" s="44" t="str">
        <f t="shared" si="463"/>
        <v/>
      </c>
      <c r="BA2589" s="45"/>
      <c r="BB2589" s="97">
        <v>0</v>
      </c>
      <c r="BC2589" s="98">
        <v>0</v>
      </c>
      <c r="BD2589" s="98">
        <v>0</v>
      </c>
      <c r="BE2589" s="98">
        <v>0</v>
      </c>
      <c r="BF2589" s="98">
        <v>0</v>
      </c>
      <c r="BG2589" s="99">
        <f t="shared" si="462"/>
        <v>0</v>
      </c>
      <c r="BH2589" s="52">
        <f t="shared" ref="BH2589:BH2652" si="471">BG2589-AK2589</f>
        <v>0</v>
      </c>
      <c r="BI2589" s="53">
        <f>IFERROR(IF(ROUND(V2589/((D2589+AK2589)/2),1)&lt;0,0,ROUND(V2589/((D2589+AK2589)/2),1)),0)</f>
        <v>2</v>
      </c>
      <c r="BJ2589" s="55" t="str">
        <f>IF(AK2589=0,"정상",IF(AP2589="악성","악성",IF(AND(BL2589&gt;3,BI2589&lt;0.5),"악성",IF(AND(AP2589="정상",BL2589&lt;=3),"정상",IF(BI2589&gt;1,"정상","부진")))))</f>
        <v>정상</v>
      </c>
      <c r="BK2589" s="54">
        <v>45809</v>
      </c>
      <c r="BL2589" s="52">
        <f t="shared" ref="BL2589:BL2652" si="472">DATEDIF(BK2589,$BL$9,"m")+1</f>
        <v>16</v>
      </c>
    </row>
    <row r="2590" spans="1:64" ht="17.100000000000001" customHeight="1">
      <c r="A2590" s="58" t="s">
        <v>5</v>
      </c>
      <c r="B2590" s="57" t="s">
        <v>1006</v>
      </c>
      <c r="C2590" s="56" t="s">
        <v>1007</v>
      </c>
      <c r="D2590" s="213">
        <v>0</v>
      </c>
      <c r="E2590" s="214">
        <v>0</v>
      </c>
      <c r="F2590" s="215">
        <v>0</v>
      </c>
      <c r="G2590" s="213">
        <v>180</v>
      </c>
      <c r="H2590" s="216">
        <v>4000</v>
      </c>
      <c r="I2590" s="215">
        <v>720000</v>
      </c>
      <c r="J2590" s="213">
        <v>0</v>
      </c>
      <c r="K2590" s="216">
        <v>0</v>
      </c>
      <c r="L2590" s="215">
        <v>0</v>
      </c>
      <c r="M2590" s="213">
        <v>0</v>
      </c>
      <c r="N2590" s="216">
        <v>0</v>
      </c>
      <c r="O2590" s="215">
        <v>0</v>
      </c>
      <c r="P2590" s="213">
        <v>0</v>
      </c>
      <c r="Q2590" s="216">
        <v>0</v>
      </c>
      <c r="R2590" s="215">
        <v>0</v>
      </c>
      <c r="S2590" s="213">
        <v>180</v>
      </c>
      <c r="T2590" s="214">
        <v>4000</v>
      </c>
      <c r="U2590" s="217">
        <v>720000</v>
      </c>
      <c r="V2590" s="213">
        <v>145</v>
      </c>
      <c r="W2590" s="216">
        <v>4000</v>
      </c>
      <c r="X2590" s="215">
        <v>580000</v>
      </c>
      <c r="Y2590" s="213">
        <v>0</v>
      </c>
      <c r="Z2590" s="216">
        <v>0</v>
      </c>
      <c r="AA2590" s="215">
        <v>0</v>
      </c>
      <c r="AB2590" s="213">
        <v>0</v>
      </c>
      <c r="AC2590" s="216">
        <v>0</v>
      </c>
      <c r="AD2590" s="215">
        <v>0</v>
      </c>
      <c r="AE2590" s="213">
        <v>0</v>
      </c>
      <c r="AF2590" s="216">
        <v>0</v>
      </c>
      <c r="AG2590" s="215">
        <v>0</v>
      </c>
      <c r="AH2590" s="213">
        <v>145</v>
      </c>
      <c r="AI2590" s="214">
        <v>4000</v>
      </c>
      <c r="AJ2590" s="215">
        <v>580000</v>
      </c>
      <c r="AK2590" s="218">
        <v>35</v>
      </c>
      <c r="AL2590" s="214">
        <v>4000</v>
      </c>
      <c r="AM2590" s="215">
        <v>140000</v>
      </c>
      <c r="AN2590" s="229">
        <f t="shared" si="464"/>
        <v>5.1085559174234791E-5</v>
      </c>
      <c r="AO2590" s="230">
        <f t="shared" si="465"/>
        <v>0.19444444444444445</v>
      </c>
      <c r="AP2590" s="38" t="s">
        <v>2</v>
      </c>
      <c r="AQ2590" s="38" t="str">
        <f t="shared" si="466"/>
        <v>상품</v>
      </c>
      <c r="AR2590" s="40">
        <f t="shared" si="467"/>
        <v>0</v>
      </c>
      <c r="AS2590" s="41">
        <f t="shared" si="468"/>
        <v>0</v>
      </c>
      <c r="AT2590" s="42">
        <f t="shared" si="469"/>
        <v>140000</v>
      </c>
      <c r="AU2590" s="43">
        <f t="shared" si="470"/>
        <v>140000</v>
      </c>
      <c r="AV2590" s="95">
        <f t="shared" si="463"/>
        <v>140000</v>
      </c>
      <c r="AW2590" s="61" t="str">
        <f t="shared" si="463"/>
        <v/>
      </c>
      <c r="AX2590" s="61" t="str">
        <f t="shared" si="463"/>
        <v/>
      </c>
      <c r="AY2590" s="61" t="str">
        <f t="shared" si="463"/>
        <v/>
      </c>
      <c r="AZ2590" s="44" t="str">
        <f t="shared" si="463"/>
        <v/>
      </c>
      <c r="BA2590" s="45"/>
      <c r="BB2590" s="97">
        <v>35</v>
      </c>
      <c r="BC2590" s="98">
        <v>0</v>
      </c>
      <c r="BD2590" s="98">
        <v>0</v>
      </c>
      <c r="BE2590" s="98">
        <v>0</v>
      </c>
      <c r="BF2590" s="98">
        <v>0</v>
      </c>
      <c r="BG2590" s="99">
        <f t="shared" si="462"/>
        <v>35</v>
      </c>
      <c r="BH2590" s="52">
        <f t="shared" si="471"/>
        <v>0</v>
      </c>
      <c r="BI2590" s="53">
        <f>IFERROR(IF(ROUND(V2590/((D2590+AK2590)/2),1)&lt;0,0,ROUND(V2590/((D2590+AK2590)/2),1)),0)</f>
        <v>8.3000000000000007</v>
      </c>
      <c r="BJ2590" s="55" t="str">
        <f>IF(AK2590=0,"정상",IF(AP2590="악성","악성",IF(AND(BL2590&gt;3,BI2590&lt;0.5),"악성",IF(AND(AP2590="정상",BL2590&lt;=3),"정상",IF(BI2590&gt;1,"정상","부진")))))</f>
        <v>정상</v>
      </c>
      <c r="BK2590" s="54">
        <v>46204</v>
      </c>
      <c r="BL2590" s="52">
        <f t="shared" si="472"/>
        <v>3</v>
      </c>
    </row>
    <row r="2591" spans="1:64" ht="17.100000000000001" customHeight="1">
      <c r="A2591" s="58" t="s">
        <v>5</v>
      </c>
      <c r="B2591" s="57" t="s">
        <v>1008</v>
      </c>
      <c r="C2591" s="56" t="s">
        <v>1009</v>
      </c>
      <c r="D2591" s="213">
        <v>0</v>
      </c>
      <c r="E2591" s="214">
        <v>0</v>
      </c>
      <c r="F2591" s="215">
        <v>0</v>
      </c>
      <c r="G2591" s="213">
        <v>12</v>
      </c>
      <c r="H2591" s="216">
        <v>16000</v>
      </c>
      <c r="I2591" s="215">
        <v>192000</v>
      </c>
      <c r="J2591" s="213">
        <v>0</v>
      </c>
      <c r="K2591" s="216">
        <v>0</v>
      </c>
      <c r="L2591" s="215">
        <v>0</v>
      </c>
      <c r="M2591" s="213">
        <v>0</v>
      </c>
      <c r="N2591" s="216">
        <v>0</v>
      </c>
      <c r="O2591" s="215">
        <v>0</v>
      </c>
      <c r="P2591" s="213">
        <v>0</v>
      </c>
      <c r="Q2591" s="216">
        <v>0</v>
      </c>
      <c r="R2591" s="215">
        <v>0</v>
      </c>
      <c r="S2591" s="213">
        <v>12</v>
      </c>
      <c r="T2591" s="214">
        <v>16000</v>
      </c>
      <c r="U2591" s="217">
        <v>192000</v>
      </c>
      <c r="V2591" s="213">
        <v>12</v>
      </c>
      <c r="W2591" s="216">
        <v>16000</v>
      </c>
      <c r="X2591" s="215">
        <v>192000</v>
      </c>
      <c r="Y2591" s="213">
        <v>0</v>
      </c>
      <c r="Z2591" s="216">
        <v>0</v>
      </c>
      <c r="AA2591" s="215">
        <v>0</v>
      </c>
      <c r="AB2591" s="213">
        <v>0</v>
      </c>
      <c r="AC2591" s="216">
        <v>0</v>
      </c>
      <c r="AD2591" s="215">
        <v>0</v>
      </c>
      <c r="AE2591" s="213">
        <v>0</v>
      </c>
      <c r="AF2591" s="216">
        <v>0</v>
      </c>
      <c r="AG2591" s="215">
        <v>0</v>
      </c>
      <c r="AH2591" s="213">
        <v>12</v>
      </c>
      <c r="AI2591" s="214">
        <v>16000</v>
      </c>
      <c r="AJ2591" s="215">
        <v>192000</v>
      </c>
      <c r="AK2591" s="218">
        <v>0</v>
      </c>
      <c r="AL2591" s="214">
        <v>0</v>
      </c>
      <c r="AM2591" s="215">
        <v>0</v>
      </c>
      <c r="AN2591" s="229">
        <f t="shared" si="464"/>
        <v>0</v>
      </c>
      <c r="AO2591" s="230">
        <f t="shared" si="465"/>
        <v>0</v>
      </c>
      <c r="AP2591" s="38" t="s">
        <v>2</v>
      </c>
      <c r="AQ2591" s="38" t="str">
        <f t="shared" si="466"/>
        <v>상품</v>
      </c>
      <c r="AR2591" s="40">
        <f t="shared" si="467"/>
        <v>0</v>
      </c>
      <c r="AS2591" s="41">
        <f t="shared" si="468"/>
        <v>0</v>
      </c>
      <c r="AT2591" s="42">
        <f t="shared" si="469"/>
        <v>0</v>
      </c>
      <c r="AU2591" s="43">
        <f t="shared" si="470"/>
        <v>0</v>
      </c>
      <c r="AV2591" s="95" t="str">
        <f t="shared" si="463"/>
        <v/>
      </c>
      <c r="AW2591" s="61" t="str">
        <f t="shared" si="463"/>
        <v/>
      </c>
      <c r="AX2591" s="61" t="str">
        <f t="shared" si="463"/>
        <v/>
      </c>
      <c r="AY2591" s="61" t="str">
        <f t="shared" si="463"/>
        <v/>
      </c>
      <c r="AZ2591" s="44" t="str">
        <f t="shared" si="463"/>
        <v/>
      </c>
      <c r="BA2591" s="45"/>
      <c r="BB2591" s="97">
        <v>0</v>
      </c>
      <c r="BC2591" s="98">
        <v>0</v>
      </c>
      <c r="BD2591" s="98">
        <v>0</v>
      </c>
      <c r="BE2591" s="98">
        <v>0</v>
      </c>
      <c r="BF2591" s="98">
        <v>0</v>
      </c>
      <c r="BG2591" s="99">
        <f t="shared" si="462"/>
        <v>0</v>
      </c>
      <c r="BH2591" s="52">
        <f t="shared" si="471"/>
        <v>0</v>
      </c>
      <c r="BI2591" s="53">
        <f>IFERROR(IF(ROUND(V2591/((D2591+AK2591)/2),1)&lt;0,0,ROUND(V2591/((D2591+AK2591)/2),1)),0)</f>
        <v>0</v>
      </c>
      <c r="BJ2591" s="55" t="str">
        <f>IF(AK2591=0,"정상",IF(AP2591="악성","악성",IF(AND(BL2591&gt;3,BI2591&lt;0.5),"악성",IF(AND(AP2591="정상",BL2591&lt;=3),"정상",IF(BI2591&gt;1,"정상","부진")))))</f>
        <v>정상</v>
      </c>
      <c r="BK2591" s="54">
        <v>45809</v>
      </c>
      <c r="BL2591" s="52">
        <f t="shared" si="472"/>
        <v>16</v>
      </c>
    </row>
    <row r="2592" spans="1:64" ht="17.100000000000001" customHeight="1">
      <c r="A2592" s="58" t="s">
        <v>5</v>
      </c>
      <c r="B2592" s="57" t="s">
        <v>1010</v>
      </c>
      <c r="C2592" s="56" t="s">
        <v>1011</v>
      </c>
      <c r="D2592" s="213">
        <v>242</v>
      </c>
      <c r="E2592" s="214">
        <v>16000</v>
      </c>
      <c r="F2592" s="215">
        <v>3872000</v>
      </c>
      <c r="G2592" s="213">
        <v>-2</v>
      </c>
      <c r="H2592" s="216">
        <v>16000</v>
      </c>
      <c r="I2592" s="215">
        <v>-32000</v>
      </c>
      <c r="J2592" s="213">
        <v>0</v>
      </c>
      <c r="K2592" s="216">
        <v>0</v>
      </c>
      <c r="L2592" s="215">
        <v>0</v>
      </c>
      <c r="M2592" s="213">
        <v>0</v>
      </c>
      <c r="N2592" s="216">
        <v>0</v>
      </c>
      <c r="O2592" s="215">
        <v>0</v>
      </c>
      <c r="P2592" s="213">
        <v>0</v>
      </c>
      <c r="Q2592" s="216">
        <v>0</v>
      </c>
      <c r="R2592" s="215">
        <v>0</v>
      </c>
      <c r="S2592" s="213">
        <v>-2</v>
      </c>
      <c r="T2592" s="214">
        <v>16000</v>
      </c>
      <c r="U2592" s="217">
        <v>-32000</v>
      </c>
      <c r="V2592" s="213">
        <v>204</v>
      </c>
      <c r="W2592" s="216">
        <v>16000</v>
      </c>
      <c r="X2592" s="215">
        <v>3264000</v>
      </c>
      <c r="Y2592" s="213">
        <v>0</v>
      </c>
      <c r="Z2592" s="216">
        <v>0</v>
      </c>
      <c r="AA2592" s="215">
        <v>0</v>
      </c>
      <c r="AB2592" s="213">
        <v>1</v>
      </c>
      <c r="AC2592" s="216">
        <v>16000</v>
      </c>
      <c r="AD2592" s="215">
        <v>16000</v>
      </c>
      <c r="AE2592" s="213">
        <v>0</v>
      </c>
      <c r="AF2592" s="216">
        <v>0</v>
      </c>
      <c r="AG2592" s="215">
        <v>0</v>
      </c>
      <c r="AH2592" s="213">
        <v>205</v>
      </c>
      <c r="AI2592" s="214">
        <v>16000</v>
      </c>
      <c r="AJ2592" s="215">
        <v>3280000</v>
      </c>
      <c r="AK2592" s="218">
        <v>35</v>
      </c>
      <c r="AL2592" s="214">
        <v>16000</v>
      </c>
      <c r="AM2592" s="215">
        <v>560000</v>
      </c>
      <c r="AN2592" s="229">
        <f t="shared" si="464"/>
        <v>2.0434223669693916E-4</v>
      </c>
      <c r="AO2592" s="230">
        <f t="shared" si="465"/>
        <v>0.14583333333333334</v>
      </c>
      <c r="AP2592" s="38" t="s">
        <v>4</v>
      </c>
      <c r="AQ2592" s="38" t="str">
        <f t="shared" si="466"/>
        <v>상품</v>
      </c>
      <c r="AR2592" s="40">
        <f t="shared" si="467"/>
        <v>0</v>
      </c>
      <c r="AS2592" s="41">
        <f t="shared" si="468"/>
        <v>560000</v>
      </c>
      <c r="AT2592" s="42">
        <f t="shared" si="469"/>
        <v>0</v>
      </c>
      <c r="AU2592" s="43">
        <f t="shared" si="470"/>
        <v>560000</v>
      </c>
      <c r="AV2592" s="95">
        <f t="shared" si="463"/>
        <v>560000</v>
      </c>
      <c r="AW2592" s="61" t="str">
        <f t="shared" si="463"/>
        <v/>
      </c>
      <c r="AX2592" s="61" t="str">
        <f t="shared" si="463"/>
        <v/>
      </c>
      <c r="AY2592" s="61" t="str">
        <f t="shared" si="463"/>
        <v/>
      </c>
      <c r="AZ2592" s="44" t="str">
        <f t="shared" si="463"/>
        <v/>
      </c>
      <c r="BA2592" s="45"/>
      <c r="BB2592" s="97">
        <v>35</v>
      </c>
      <c r="BC2592" s="98">
        <v>0</v>
      </c>
      <c r="BD2592" s="98">
        <v>0</v>
      </c>
      <c r="BE2592" s="98">
        <v>0</v>
      </c>
      <c r="BF2592" s="98">
        <v>0</v>
      </c>
      <c r="BG2592" s="99">
        <f t="shared" si="462"/>
        <v>35</v>
      </c>
      <c r="BH2592" s="52">
        <f t="shared" si="471"/>
        <v>0</v>
      </c>
      <c r="BI2592" s="53">
        <f>IFERROR(IF(ROUND(V2592/((D2592+AK2592)/2),1)&lt;0,0,ROUND(V2592/((D2592+AK2592)/2),1)),0)</f>
        <v>1.5</v>
      </c>
      <c r="BJ2592" s="55" t="str">
        <f>IF(AK2592=0,"정상",IF(AP2592="악성","악성",IF(AND(BL2592&gt;3,BI2592&lt;0.5),"악성",IF(AND(AP2592="정상",BL2592&lt;=3),"정상",IF(BI2592&gt;1,"정상","부진")))))</f>
        <v>정상</v>
      </c>
      <c r="BK2592" s="54">
        <v>45809</v>
      </c>
      <c r="BL2592" s="52">
        <f t="shared" si="472"/>
        <v>16</v>
      </c>
    </row>
    <row r="2593" spans="1:64" ht="17.100000000000001" customHeight="1">
      <c r="A2593" s="58" t="s">
        <v>5</v>
      </c>
      <c r="B2593" s="57" t="s">
        <v>1012</v>
      </c>
      <c r="C2593" s="56" t="s">
        <v>1013</v>
      </c>
      <c r="D2593" s="213">
        <v>97</v>
      </c>
      <c r="E2593" s="214">
        <v>12726.9827</v>
      </c>
      <c r="F2593" s="215">
        <v>1234517</v>
      </c>
      <c r="G2593" s="213">
        <v>425</v>
      </c>
      <c r="H2593" s="216">
        <v>12709.014117000001</v>
      </c>
      <c r="I2593" s="215">
        <v>5401331</v>
      </c>
      <c r="J2593" s="213">
        <v>0</v>
      </c>
      <c r="K2593" s="216">
        <v>0</v>
      </c>
      <c r="L2593" s="215">
        <v>0</v>
      </c>
      <c r="M2593" s="213">
        <v>0</v>
      </c>
      <c r="N2593" s="216">
        <v>0</v>
      </c>
      <c r="O2593" s="215">
        <v>0</v>
      </c>
      <c r="P2593" s="213">
        <v>0</v>
      </c>
      <c r="Q2593" s="216">
        <v>0</v>
      </c>
      <c r="R2593" s="215">
        <v>0</v>
      </c>
      <c r="S2593" s="213">
        <v>425</v>
      </c>
      <c r="T2593" s="214">
        <v>12709.014117000001</v>
      </c>
      <c r="U2593" s="217">
        <v>5401331</v>
      </c>
      <c r="V2593" s="213">
        <v>471</v>
      </c>
      <c r="W2593" s="216">
        <v>12711.634819000001</v>
      </c>
      <c r="X2593" s="215">
        <v>5987180</v>
      </c>
      <c r="Y2593" s="213">
        <v>0</v>
      </c>
      <c r="Z2593" s="216">
        <v>0</v>
      </c>
      <c r="AA2593" s="215">
        <v>0</v>
      </c>
      <c r="AB2593" s="213">
        <v>3</v>
      </c>
      <c r="AC2593" s="216">
        <v>12727</v>
      </c>
      <c r="AD2593" s="215">
        <v>38181</v>
      </c>
      <c r="AE2593" s="213">
        <v>0</v>
      </c>
      <c r="AF2593" s="216">
        <v>0</v>
      </c>
      <c r="AG2593" s="215">
        <v>0</v>
      </c>
      <c r="AH2593" s="213">
        <v>474</v>
      </c>
      <c r="AI2593" s="214">
        <v>12711.732067000001</v>
      </c>
      <c r="AJ2593" s="215">
        <v>6025361</v>
      </c>
      <c r="AK2593" s="218">
        <v>48</v>
      </c>
      <c r="AL2593" s="214">
        <v>12718.4933</v>
      </c>
      <c r="AM2593" s="215">
        <v>610487</v>
      </c>
      <c r="AN2593" s="229">
        <f t="shared" si="464"/>
        <v>2.2276478402572197E-4</v>
      </c>
      <c r="AO2593" s="230">
        <f t="shared" si="465"/>
        <v>9.1954022988505746E-2</v>
      </c>
      <c r="AP2593" s="38" t="s">
        <v>2</v>
      </c>
      <c r="AQ2593" s="38" t="str">
        <f t="shared" si="466"/>
        <v>상품</v>
      </c>
      <c r="AR2593" s="40">
        <f t="shared" si="467"/>
        <v>0</v>
      </c>
      <c r="AS2593" s="41">
        <f t="shared" si="468"/>
        <v>0</v>
      </c>
      <c r="AT2593" s="42">
        <f t="shared" si="469"/>
        <v>610487</v>
      </c>
      <c r="AU2593" s="43">
        <f t="shared" si="470"/>
        <v>610487</v>
      </c>
      <c r="AV2593" s="95">
        <f t="shared" si="463"/>
        <v>610487.67839999998</v>
      </c>
      <c r="AW2593" s="61" t="str">
        <f t="shared" si="463"/>
        <v/>
      </c>
      <c r="AX2593" s="61" t="str">
        <f t="shared" si="463"/>
        <v/>
      </c>
      <c r="AY2593" s="61" t="str">
        <f t="shared" si="463"/>
        <v/>
      </c>
      <c r="AZ2593" s="44" t="str">
        <f t="shared" si="463"/>
        <v/>
      </c>
      <c r="BA2593" s="45"/>
      <c r="BB2593" s="97">
        <v>48</v>
      </c>
      <c r="BC2593" s="98">
        <v>0</v>
      </c>
      <c r="BD2593" s="98">
        <v>0</v>
      </c>
      <c r="BE2593" s="98">
        <v>0</v>
      </c>
      <c r="BF2593" s="98">
        <v>0</v>
      </c>
      <c r="BG2593" s="99">
        <f t="shared" si="462"/>
        <v>48</v>
      </c>
      <c r="BH2593" s="52">
        <f t="shared" si="471"/>
        <v>0</v>
      </c>
      <c r="BI2593" s="53">
        <f>IFERROR(IF(ROUND(V2593/((D2593+AK2593)/2),1)&lt;0,0,ROUND(V2593/((D2593+AK2593)/2),1)),0)</f>
        <v>6.5</v>
      </c>
      <c r="BJ2593" s="55" t="str">
        <f>IF(AK2593=0,"정상",IF(AP2593="악성","악성",IF(AND(BL2593&gt;3,BI2593&lt;0.5),"악성",IF(AND(AP2593="정상",BL2593&lt;=3),"정상",IF(BI2593&gt;1,"정상","부진")))))</f>
        <v>정상</v>
      </c>
      <c r="BK2593" s="54">
        <v>46204</v>
      </c>
      <c r="BL2593" s="52">
        <f t="shared" si="472"/>
        <v>3</v>
      </c>
    </row>
    <row r="2594" spans="1:64" ht="17.100000000000001" customHeight="1">
      <c r="A2594" s="58" t="s">
        <v>5</v>
      </c>
      <c r="B2594" s="57" t="s">
        <v>3470</v>
      </c>
      <c r="C2594" s="56" t="s">
        <v>3471</v>
      </c>
      <c r="D2594" s="213">
        <v>0</v>
      </c>
      <c r="E2594" s="214">
        <v>0</v>
      </c>
      <c r="F2594" s="215">
        <v>0</v>
      </c>
      <c r="G2594" s="213">
        <v>42</v>
      </c>
      <c r="H2594" s="216">
        <v>19200</v>
      </c>
      <c r="I2594" s="215">
        <v>806400</v>
      </c>
      <c r="J2594" s="213">
        <v>0</v>
      </c>
      <c r="K2594" s="216">
        <v>0</v>
      </c>
      <c r="L2594" s="215">
        <v>0</v>
      </c>
      <c r="M2594" s="213">
        <v>0</v>
      </c>
      <c r="N2594" s="216">
        <v>0</v>
      </c>
      <c r="O2594" s="215">
        <v>0</v>
      </c>
      <c r="P2594" s="213">
        <v>0</v>
      </c>
      <c r="Q2594" s="216">
        <v>0</v>
      </c>
      <c r="R2594" s="215">
        <v>0</v>
      </c>
      <c r="S2594" s="213">
        <v>42</v>
      </c>
      <c r="T2594" s="214">
        <v>19200</v>
      </c>
      <c r="U2594" s="217">
        <v>806400</v>
      </c>
      <c r="V2594" s="213">
        <v>42</v>
      </c>
      <c r="W2594" s="216">
        <v>19200</v>
      </c>
      <c r="X2594" s="215">
        <v>806400</v>
      </c>
      <c r="Y2594" s="213">
        <v>0</v>
      </c>
      <c r="Z2594" s="216">
        <v>0</v>
      </c>
      <c r="AA2594" s="215">
        <v>0</v>
      </c>
      <c r="AB2594" s="213">
        <v>0</v>
      </c>
      <c r="AC2594" s="216">
        <v>0</v>
      </c>
      <c r="AD2594" s="215">
        <v>0</v>
      </c>
      <c r="AE2594" s="213">
        <v>0</v>
      </c>
      <c r="AF2594" s="216">
        <v>0</v>
      </c>
      <c r="AG2594" s="215">
        <v>0</v>
      </c>
      <c r="AH2594" s="213">
        <v>42</v>
      </c>
      <c r="AI2594" s="214">
        <v>19200</v>
      </c>
      <c r="AJ2594" s="215">
        <v>806400</v>
      </c>
      <c r="AK2594" s="218">
        <v>0</v>
      </c>
      <c r="AL2594" s="214">
        <v>0</v>
      </c>
      <c r="AM2594" s="215">
        <v>0</v>
      </c>
      <c r="AN2594" s="229">
        <f t="shared" si="464"/>
        <v>0</v>
      </c>
      <c r="AO2594" s="230">
        <f t="shared" si="465"/>
        <v>0</v>
      </c>
      <c r="AP2594" s="38" t="s">
        <v>2</v>
      </c>
      <c r="AQ2594" s="38" t="str">
        <f t="shared" si="466"/>
        <v>상품</v>
      </c>
      <c r="AR2594" s="40">
        <f t="shared" si="467"/>
        <v>0</v>
      </c>
      <c r="AS2594" s="41">
        <f t="shared" si="468"/>
        <v>0</v>
      </c>
      <c r="AT2594" s="42">
        <f t="shared" si="469"/>
        <v>0</v>
      </c>
      <c r="AU2594" s="43">
        <f t="shared" si="470"/>
        <v>0</v>
      </c>
      <c r="AV2594" s="95" t="str">
        <f t="shared" si="463"/>
        <v/>
      </c>
      <c r="AW2594" s="61" t="str">
        <f t="shared" si="463"/>
        <v/>
      </c>
      <c r="AX2594" s="61" t="str">
        <f t="shared" si="463"/>
        <v/>
      </c>
      <c r="AY2594" s="61" t="str">
        <f t="shared" si="463"/>
        <v/>
      </c>
      <c r="AZ2594" s="44" t="str">
        <f t="shared" si="463"/>
        <v/>
      </c>
      <c r="BA2594" s="45"/>
      <c r="BB2594" s="97">
        <v>0</v>
      </c>
      <c r="BC2594" s="98">
        <v>0</v>
      </c>
      <c r="BD2594" s="98">
        <v>0</v>
      </c>
      <c r="BE2594" s="98">
        <v>0</v>
      </c>
      <c r="BF2594" s="98">
        <v>0</v>
      </c>
      <c r="BG2594" s="99">
        <f t="shared" si="462"/>
        <v>0</v>
      </c>
      <c r="BH2594" s="52">
        <f t="shared" si="471"/>
        <v>0</v>
      </c>
      <c r="BI2594" s="53">
        <f>IFERROR(IF(ROUND(V2594/((D2594+AK2594)/2),1)&lt;0,0,ROUND(V2594/((D2594+AK2594)/2),1)),0)</f>
        <v>0</v>
      </c>
      <c r="BJ2594" s="55" t="str">
        <f>IF(AK2594=0,"정상",IF(AP2594="악성","악성",IF(AND(BL2594&gt;3,BI2594&lt;0.5),"악성",IF(AND(AP2594="정상",BL2594&lt;=3),"정상",IF(BI2594&gt;1,"정상","부진")))))</f>
        <v>정상</v>
      </c>
      <c r="BK2594" s="54">
        <v>46235</v>
      </c>
      <c r="BL2594" s="52">
        <f t="shared" si="472"/>
        <v>2</v>
      </c>
    </row>
    <row r="2595" spans="1:64" ht="17.100000000000001" customHeight="1">
      <c r="A2595" s="58" t="s">
        <v>5</v>
      </c>
      <c r="B2595" s="57" t="s">
        <v>1860</v>
      </c>
      <c r="C2595" s="56" t="s">
        <v>1861</v>
      </c>
      <c r="D2595" s="213">
        <v>0</v>
      </c>
      <c r="E2595" s="214">
        <v>0</v>
      </c>
      <c r="F2595" s="215">
        <v>0</v>
      </c>
      <c r="G2595" s="213">
        <v>42</v>
      </c>
      <c r="H2595" s="216">
        <v>19200</v>
      </c>
      <c r="I2595" s="215">
        <v>806400</v>
      </c>
      <c r="J2595" s="213">
        <v>0</v>
      </c>
      <c r="K2595" s="216">
        <v>0</v>
      </c>
      <c r="L2595" s="215">
        <v>0</v>
      </c>
      <c r="M2595" s="213">
        <v>0</v>
      </c>
      <c r="N2595" s="216">
        <v>0</v>
      </c>
      <c r="O2595" s="215">
        <v>0</v>
      </c>
      <c r="P2595" s="213">
        <v>0</v>
      </c>
      <c r="Q2595" s="216">
        <v>0</v>
      </c>
      <c r="R2595" s="215">
        <v>0</v>
      </c>
      <c r="S2595" s="213">
        <v>42</v>
      </c>
      <c r="T2595" s="214">
        <v>19200</v>
      </c>
      <c r="U2595" s="217">
        <v>806400</v>
      </c>
      <c r="V2595" s="213">
        <v>42</v>
      </c>
      <c r="W2595" s="216">
        <v>19200</v>
      </c>
      <c r="X2595" s="215">
        <v>806400</v>
      </c>
      <c r="Y2595" s="213">
        <v>0</v>
      </c>
      <c r="Z2595" s="216">
        <v>0</v>
      </c>
      <c r="AA2595" s="215">
        <v>0</v>
      </c>
      <c r="AB2595" s="213">
        <v>0</v>
      </c>
      <c r="AC2595" s="216">
        <v>0</v>
      </c>
      <c r="AD2595" s="215">
        <v>0</v>
      </c>
      <c r="AE2595" s="213">
        <v>0</v>
      </c>
      <c r="AF2595" s="216">
        <v>0</v>
      </c>
      <c r="AG2595" s="215">
        <v>0</v>
      </c>
      <c r="AH2595" s="213">
        <v>42</v>
      </c>
      <c r="AI2595" s="214">
        <v>19200</v>
      </c>
      <c r="AJ2595" s="215">
        <v>806400</v>
      </c>
      <c r="AK2595" s="218">
        <v>0</v>
      </c>
      <c r="AL2595" s="214">
        <v>0</v>
      </c>
      <c r="AM2595" s="215">
        <v>0</v>
      </c>
      <c r="AN2595" s="229">
        <f t="shared" si="464"/>
        <v>0</v>
      </c>
      <c r="AO2595" s="230">
        <f t="shared" si="465"/>
        <v>0</v>
      </c>
      <c r="AP2595" s="38" t="s">
        <v>2</v>
      </c>
      <c r="AQ2595" s="38" t="str">
        <f t="shared" si="466"/>
        <v>상품</v>
      </c>
      <c r="AR2595" s="40">
        <f t="shared" si="467"/>
        <v>0</v>
      </c>
      <c r="AS2595" s="41">
        <f t="shared" si="468"/>
        <v>0</v>
      </c>
      <c r="AT2595" s="42">
        <f t="shared" si="469"/>
        <v>0</v>
      </c>
      <c r="AU2595" s="43">
        <f t="shared" si="470"/>
        <v>0</v>
      </c>
      <c r="AV2595" s="95" t="str">
        <f t="shared" si="463"/>
        <v/>
      </c>
      <c r="AW2595" s="61" t="str">
        <f t="shared" si="463"/>
        <v/>
      </c>
      <c r="AX2595" s="61" t="str">
        <f t="shared" si="463"/>
        <v/>
      </c>
      <c r="AY2595" s="61" t="str">
        <f t="shared" si="463"/>
        <v/>
      </c>
      <c r="AZ2595" s="44" t="str">
        <f t="shared" si="463"/>
        <v/>
      </c>
      <c r="BA2595" s="45"/>
      <c r="BB2595" s="97">
        <v>0</v>
      </c>
      <c r="BC2595" s="98">
        <v>0</v>
      </c>
      <c r="BD2595" s="98">
        <v>0</v>
      </c>
      <c r="BE2595" s="98">
        <v>0</v>
      </c>
      <c r="BF2595" s="98">
        <v>0</v>
      </c>
      <c r="BG2595" s="99">
        <f t="shared" si="462"/>
        <v>0</v>
      </c>
      <c r="BH2595" s="52">
        <f t="shared" si="471"/>
        <v>0</v>
      </c>
      <c r="BI2595" s="53">
        <f>IFERROR(IF(ROUND(V2595/((D2595+AK2595)/2),1)&lt;0,0,ROUND(V2595/((D2595+AK2595)/2),1)),0)</f>
        <v>0</v>
      </c>
      <c r="BJ2595" s="55" t="str">
        <f>IF(AK2595=0,"정상",IF(AP2595="악성","악성",IF(AND(BL2595&gt;3,BI2595&lt;0.5),"악성",IF(AND(AP2595="정상",BL2595&lt;=3),"정상",IF(BI2595&gt;1,"정상","부진")))))</f>
        <v>정상</v>
      </c>
      <c r="BK2595" s="54">
        <v>46235</v>
      </c>
      <c r="BL2595" s="52">
        <f t="shared" si="472"/>
        <v>2</v>
      </c>
    </row>
    <row r="2596" spans="1:64" ht="17.100000000000001" customHeight="1">
      <c r="A2596" s="58" t="s">
        <v>5</v>
      </c>
      <c r="B2596" s="57" t="s">
        <v>1862</v>
      </c>
      <c r="C2596" s="56" t="s">
        <v>1863</v>
      </c>
      <c r="D2596" s="213">
        <v>0</v>
      </c>
      <c r="E2596" s="214">
        <v>0</v>
      </c>
      <c r="F2596" s="215">
        <v>0</v>
      </c>
      <c r="G2596" s="213">
        <v>144</v>
      </c>
      <c r="H2596" s="216">
        <v>7333.3125</v>
      </c>
      <c r="I2596" s="215">
        <v>1055997</v>
      </c>
      <c r="J2596" s="213">
        <v>0</v>
      </c>
      <c r="K2596" s="216">
        <v>0</v>
      </c>
      <c r="L2596" s="215">
        <v>0</v>
      </c>
      <c r="M2596" s="213">
        <v>0</v>
      </c>
      <c r="N2596" s="216">
        <v>0</v>
      </c>
      <c r="O2596" s="215">
        <v>0</v>
      </c>
      <c r="P2596" s="213">
        <v>0</v>
      </c>
      <c r="Q2596" s="216">
        <v>0</v>
      </c>
      <c r="R2596" s="215">
        <v>0</v>
      </c>
      <c r="S2596" s="213">
        <v>144</v>
      </c>
      <c r="T2596" s="214">
        <v>7333.3125</v>
      </c>
      <c r="U2596" s="217">
        <v>1055997</v>
      </c>
      <c r="V2596" s="213">
        <v>144</v>
      </c>
      <c r="W2596" s="216">
        <v>7333.3125</v>
      </c>
      <c r="X2596" s="215">
        <v>1055997</v>
      </c>
      <c r="Y2596" s="213">
        <v>0</v>
      </c>
      <c r="Z2596" s="216">
        <v>0</v>
      </c>
      <c r="AA2596" s="215">
        <v>0</v>
      </c>
      <c r="AB2596" s="213">
        <v>0</v>
      </c>
      <c r="AC2596" s="216">
        <v>0</v>
      </c>
      <c r="AD2596" s="215">
        <v>0</v>
      </c>
      <c r="AE2596" s="213">
        <v>0</v>
      </c>
      <c r="AF2596" s="216">
        <v>0</v>
      </c>
      <c r="AG2596" s="215">
        <v>0</v>
      </c>
      <c r="AH2596" s="213">
        <v>144</v>
      </c>
      <c r="AI2596" s="214">
        <v>7333.3125</v>
      </c>
      <c r="AJ2596" s="215">
        <v>1055997</v>
      </c>
      <c r="AK2596" s="218">
        <v>0</v>
      </c>
      <c r="AL2596" s="214">
        <v>0</v>
      </c>
      <c r="AM2596" s="215">
        <v>0</v>
      </c>
      <c r="AN2596" s="229">
        <f t="shared" si="464"/>
        <v>0</v>
      </c>
      <c r="AO2596" s="230">
        <f t="shared" si="465"/>
        <v>0</v>
      </c>
      <c r="AP2596" s="38" t="s">
        <v>2</v>
      </c>
      <c r="AQ2596" s="38" t="str">
        <f t="shared" si="466"/>
        <v>상품</v>
      </c>
      <c r="AR2596" s="40">
        <f t="shared" si="467"/>
        <v>0</v>
      </c>
      <c r="AS2596" s="41">
        <f t="shared" si="468"/>
        <v>0</v>
      </c>
      <c r="AT2596" s="42">
        <f t="shared" si="469"/>
        <v>0</v>
      </c>
      <c r="AU2596" s="43">
        <f t="shared" si="470"/>
        <v>0</v>
      </c>
      <c r="AV2596" s="95" t="str">
        <f t="shared" si="463"/>
        <v/>
      </c>
      <c r="AW2596" s="61" t="str">
        <f t="shared" si="463"/>
        <v/>
      </c>
      <c r="AX2596" s="61" t="str">
        <f t="shared" si="463"/>
        <v/>
      </c>
      <c r="AY2596" s="61" t="str">
        <f t="shared" si="463"/>
        <v/>
      </c>
      <c r="AZ2596" s="44" t="str">
        <f t="shared" si="463"/>
        <v/>
      </c>
      <c r="BA2596" s="45"/>
      <c r="BB2596" s="97">
        <v>0</v>
      </c>
      <c r="BC2596" s="98">
        <v>0</v>
      </c>
      <c r="BD2596" s="98">
        <v>0</v>
      </c>
      <c r="BE2596" s="98">
        <v>0</v>
      </c>
      <c r="BF2596" s="98">
        <v>0</v>
      </c>
      <c r="BG2596" s="99">
        <f t="shared" si="462"/>
        <v>0</v>
      </c>
      <c r="BH2596" s="52">
        <f t="shared" si="471"/>
        <v>0</v>
      </c>
      <c r="BI2596" s="53">
        <f>IFERROR(IF(ROUND(V2596/((D2596+AK2596)/2),1)&lt;0,0,ROUND(V2596/((D2596+AK2596)/2),1)),0)</f>
        <v>0</v>
      </c>
      <c r="BJ2596" s="55" t="str">
        <f>IF(AK2596=0,"정상",IF(AP2596="악성","악성",IF(AND(BL2596&gt;3,BI2596&lt;0.5),"악성",IF(AND(AP2596="정상",BL2596&lt;=3),"정상",IF(BI2596&gt;1,"정상","부진")))))</f>
        <v>정상</v>
      </c>
      <c r="BK2596" s="54">
        <v>46143</v>
      </c>
      <c r="BL2596" s="52">
        <f t="shared" si="472"/>
        <v>5</v>
      </c>
    </row>
    <row r="2597" spans="1:64" ht="17.100000000000001" customHeight="1">
      <c r="A2597" s="58" t="s">
        <v>5</v>
      </c>
      <c r="B2597" s="57" t="s">
        <v>5119</v>
      </c>
      <c r="C2597" s="56" t="s">
        <v>5120</v>
      </c>
      <c r="D2597" s="213">
        <v>0</v>
      </c>
      <c r="E2597" s="214">
        <v>0</v>
      </c>
      <c r="F2597" s="215">
        <v>0</v>
      </c>
      <c r="G2597" s="213">
        <v>18</v>
      </c>
      <c r="H2597" s="216">
        <v>25200</v>
      </c>
      <c r="I2597" s="215">
        <v>453600</v>
      </c>
      <c r="J2597" s="213">
        <v>0</v>
      </c>
      <c r="K2597" s="216">
        <v>0</v>
      </c>
      <c r="L2597" s="215">
        <v>0</v>
      </c>
      <c r="M2597" s="213">
        <v>0</v>
      </c>
      <c r="N2597" s="216">
        <v>0</v>
      </c>
      <c r="O2597" s="215">
        <v>0</v>
      </c>
      <c r="P2597" s="213">
        <v>0</v>
      </c>
      <c r="Q2597" s="216">
        <v>0</v>
      </c>
      <c r="R2597" s="215">
        <v>0</v>
      </c>
      <c r="S2597" s="213">
        <v>18</v>
      </c>
      <c r="T2597" s="214">
        <v>25200</v>
      </c>
      <c r="U2597" s="217">
        <v>453600</v>
      </c>
      <c r="V2597" s="213">
        <v>18</v>
      </c>
      <c r="W2597" s="216">
        <v>25200</v>
      </c>
      <c r="X2597" s="215">
        <v>453600</v>
      </c>
      <c r="Y2597" s="213">
        <v>0</v>
      </c>
      <c r="Z2597" s="216">
        <v>0</v>
      </c>
      <c r="AA2597" s="215">
        <v>0</v>
      </c>
      <c r="AB2597" s="213">
        <v>0</v>
      </c>
      <c r="AC2597" s="216">
        <v>0</v>
      </c>
      <c r="AD2597" s="215">
        <v>0</v>
      </c>
      <c r="AE2597" s="213">
        <v>0</v>
      </c>
      <c r="AF2597" s="216">
        <v>0</v>
      </c>
      <c r="AG2597" s="215">
        <v>0</v>
      </c>
      <c r="AH2597" s="213">
        <v>18</v>
      </c>
      <c r="AI2597" s="214">
        <v>25200</v>
      </c>
      <c r="AJ2597" s="215">
        <v>453600</v>
      </c>
      <c r="AK2597" s="218">
        <v>0</v>
      </c>
      <c r="AL2597" s="214">
        <v>0</v>
      </c>
      <c r="AM2597" s="215">
        <v>0</v>
      </c>
      <c r="AN2597" s="229">
        <f t="shared" si="464"/>
        <v>0</v>
      </c>
      <c r="AO2597" s="230">
        <f t="shared" si="465"/>
        <v>0</v>
      </c>
      <c r="AP2597" s="38" t="s">
        <v>2</v>
      </c>
      <c r="AQ2597" s="38" t="str">
        <f t="shared" si="466"/>
        <v>상품</v>
      </c>
      <c r="AR2597" s="40">
        <f t="shared" si="467"/>
        <v>0</v>
      </c>
      <c r="AS2597" s="41">
        <f t="shared" si="468"/>
        <v>0</v>
      </c>
      <c r="AT2597" s="42">
        <f t="shared" si="469"/>
        <v>0</v>
      </c>
      <c r="AU2597" s="43">
        <f t="shared" si="470"/>
        <v>0</v>
      </c>
      <c r="AV2597" s="95" t="str">
        <f t="shared" si="463"/>
        <v/>
      </c>
      <c r="AW2597" s="61" t="str">
        <f t="shared" si="463"/>
        <v/>
      </c>
      <c r="AX2597" s="61" t="str">
        <f t="shared" si="463"/>
        <v/>
      </c>
      <c r="AY2597" s="61" t="str">
        <f t="shared" si="463"/>
        <v/>
      </c>
      <c r="AZ2597" s="44" t="str">
        <f t="shared" si="463"/>
        <v/>
      </c>
      <c r="BA2597" s="45"/>
      <c r="BB2597" s="97">
        <v>0</v>
      </c>
      <c r="BC2597" s="98">
        <v>0</v>
      </c>
      <c r="BD2597" s="98">
        <v>0</v>
      </c>
      <c r="BE2597" s="98">
        <v>0</v>
      </c>
      <c r="BF2597" s="98">
        <v>0</v>
      </c>
      <c r="BG2597" s="99">
        <f t="shared" si="462"/>
        <v>0</v>
      </c>
      <c r="BH2597" s="52">
        <f t="shared" si="471"/>
        <v>0</v>
      </c>
      <c r="BI2597" s="53">
        <f>IFERROR(IF(ROUND(V2597/((D2597+AK2597)/2),1)&lt;0,0,ROUND(V2597/((D2597+AK2597)/2),1)),0)</f>
        <v>0</v>
      </c>
      <c r="BJ2597" s="55" t="str">
        <f>IF(AK2597=0,"정상",IF(AP2597="악성","악성",IF(AND(BL2597&gt;3,BI2597&lt;0.5),"악성",IF(AND(AP2597="정상",BL2597&lt;=3),"정상",IF(BI2597&gt;1,"정상","부진")))))</f>
        <v>정상</v>
      </c>
      <c r="BK2597" s="54">
        <v>45901</v>
      </c>
      <c r="BL2597" s="52">
        <f t="shared" si="472"/>
        <v>13</v>
      </c>
    </row>
    <row r="2598" spans="1:64" ht="17.100000000000001" customHeight="1">
      <c r="A2598" s="58" t="s">
        <v>5</v>
      </c>
      <c r="B2598" s="57" t="s">
        <v>5121</v>
      </c>
      <c r="C2598" s="56" t="s">
        <v>5122</v>
      </c>
      <c r="D2598" s="213">
        <v>0</v>
      </c>
      <c r="E2598" s="214">
        <v>0</v>
      </c>
      <c r="F2598" s="215">
        <v>0</v>
      </c>
      <c r="G2598" s="213">
        <v>18</v>
      </c>
      <c r="H2598" s="216">
        <v>27200</v>
      </c>
      <c r="I2598" s="215">
        <v>489600</v>
      </c>
      <c r="J2598" s="213">
        <v>0</v>
      </c>
      <c r="K2598" s="216">
        <v>0</v>
      </c>
      <c r="L2598" s="215">
        <v>0</v>
      </c>
      <c r="M2598" s="213">
        <v>0</v>
      </c>
      <c r="N2598" s="216">
        <v>0</v>
      </c>
      <c r="O2598" s="215">
        <v>0</v>
      </c>
      <c r="P2598" s="213">
        <v>0</v>
      </c>
      <c r="Q2598" s="216">
        <v>0</v>
      </c>
      <c r="R2598" s="215">
        <v>0</v>
      </c>
      <c r="S2598" s="213">
        <v>18</v>
      </c>
      <c r="T2598" s="214">
        <v>27200</v>
      </c>
      <c r="U2598" s="217">
        <v>489600</v>
      </c>
      <c r="V2598" s="213">
        <v>18</v>
      </c>
      <c r="W2598" s="216">
        <v>27200</v>
      </c>
      <c r="X2598" s="215">
        <v>489600</v>
      </c>
      <c r="Y2598" s="213">
        <v>0</v>
      </c>
      <c r="Z2598" s="216">
        <v>0</v>
      </c>
      <c r="AA2598" s="215">
        <v>0</v>
      </c>
      <c r="AB2598" s="213">
        <v>0</v>
      </c>
      <c r="AC2598" s="216">
        <v>0</v>
      </c>
      <c r="AD2598" s="215">
        <v>0</v>
      </c>
      <c r="AE2598" s="213">
        <v>0</v>
      </c>
      <c r="AF2598" s="216">
        <v>0</v>
      </c>
      <c r="AG2598" s="215">
        <v>0</v>
      </c>
      <c r="AH2598" s="213">
        <v>18</v>
      </c>
      <c r="AI2598" s="214">
        <v>27200</v>
      </c>
      <c r="AJ2598" s="215">
        <v>489600</v>
      </c>
      <c r="AK2598" s="218">
        <v>0</v>
      </c>
      <c r="AL2598" s="214">
        <v>0</v>
      </c>
      <c r="AM2598" s="215">
        <v>0</v>
      </c>
      <c r="AN2598" s="229">
        <f t="shared" si="464"/>
        <v>0</v>
      </c>
      <c r="AO2598" s="230">
        <f t="shared" si="465"/>
        <v>0</v>
      </c>
      <c r="AP2598" s="38" t="s">
        <v>2</v>
      </c>
      <c r="AQ2598" s="38" t="str">
        <f t="shared" si="466"/>
        <v>상품</v>
      </c>
      <c r="AR2598" s="40">
        <f t="shared" si="467"/>
        <v>0</v>
      </c>
      <c r="AS2598" s="41">
        <f t="shared" si="468"/>
        <v>0</v>
      </c>
      <c r="AT2598" s="42">
        <f t="shared" si="469"/>
        <v>0</v>
      </c>
      <c r="AU2598" s="43">
        <f t="shared" si="470"/>
        <v>0</v>
      </c>
      <c r="AV2598" s="95" t="str">
        <f t="shared" si="463"/>
        <v/>
      </c>
      <c r="AW2598" s="61" t="str">
        <f t="shared" si="463"/>
        <v/>
      </c>
      <c r="AX2598" s="61" t="str">
        <f t="shared" si="463"/>
        <v/>
      </c>
      <c r="AY2598" s="61" t="str">
        <f t="shared" si="463"/>
        <v/>
      </c>
      <c r="AZ2598" s="44" t="str">
        <f t="shared" si="463"/>
        <v/>
      </c>
      <c r="BA2598" s="45"/>
      <c r="BB2598" s="97">
        <v>0</v>
      </c>
      <c r="BC2598" s="98">
        <v>0</v>
      </c>
      <c r="BD2598" s="98">
        <v>0</v>
      </c>
      <c r="BE2598" s="98">
        <v>0</v>
      </c>
      <c r="BF2598" s="98">
        <v>0</v>
      </c>
      <c r="BG2598" s="99">
        <f t="shared" si="462"/>
        <v>0</v>
      </c>
      <c r="BH2598" s="52">
        <f t="shared" si="471"/>
        <v>0</v>
      </c>
      <c r="BI2598" s="53">
        <f>IFERROR(IF(ROUND(V2598/((D2598+AK2598)/2),1)&lt;0,0,ROUND(V2598/((D2598+AK2598)/2),1)),0)</f>
        <v>0</v>
      </c>
      <c r="BJ2598" s="55" t="str">
        <f>IF(AK2598=0,"정상",IF(AP2598="악성","악성",IF(AND(BL2598&gt;3,BI2598&lt;0.5),"악성",IF(AND(AP2598="정상",BL2598&lt;=3),"정상",IF(BI2598&gt;1,"정상","부진")))))</f>
        <v>정상</v>
      </c>
      <c r="BK2598" s="54">
        <v>45901</v>
      </c>
      <c r="BL2598" s="52">
        <f t="shared" si="472"/>
        <v>13</v>
      </c>
    </row>
    <row r="2599" spans="1:64" ht="17.100000000000001" customHeight="1">
      <c r="A2599" s="58" t="s">
        <v>5</v>
      </c>
      <c r="B2599" s="57" t="s">
        <v>1084</v>
      </c>
      <c r="C2599" s="56" t="s">
        <v>1085</v>
      </c>
      <c r="D2599" s="213">
        <v>52</v>
      </c>
      <c r="E2599" s="214">
        <v>1903.7679000000001</v>
      </c>
      <c r="F2599" s="215">
        <v>98995</v>
      </c>
      <c r="G2599" s="213">
        <v>480</v>
      </c>
      <c r="H2599" s="216">
        <v>2070</v>
      </c>
      <c r="I2599" s="215">
        <v>993600</v>
      </c>
      <c r="J2599" s="213">
        <v>0</v>
      </c>
      <c r="K2599" s="216">
        <v>0</v>
      </c>
      <c r="L2599" s="215">
        <v>0</v>
      </c>
      <c r="M2599" s="213">
        <v>0</v>
      </c>
      <c r="N2599" s="216">
        <v>0</v>
      </c>
      <c r="O2599" s="215">
        <v>0</v>
      </c>
      <c r="P2599" s="213">
        <v>0</v>
      </c>
      <c r="Q2599" s="216">
        <v>0</v>
      </c>
      <c r="R2599" s="215">
        <v>0</v>
      </c>
      <c r="S2599" s="213">
        <v>480</v>
      </c>
      <c r="T2599" s="214">
        <v>2070</v>
      </c>
      <c r="U2599" s="217">
        <v>993600</v>
      </c>
      <c r="V2599" s="213">
        <v>506</v>
      </c>
      <c r="W2599" s="216">
        <v>2061.460474</v>
      </c>
      <c r="X2599" s="215">
        <v>1043099</v>
      </c>
      <c r="Y2599" s="213">
        <v>0</v>
      </c>
      <c r="Z2599" s="216">
        <v>0</v>
      </c>
      <c r="AA2599" s="215">
        <v>0</v>
      </c>
      <c r="AB2599" s="213">
        <v>26</v>
      </c>
      <c r="AC2599" s="216">
        <v>1903.692307</v>
      </c>
      <c r="AD2599" s="215">
        <v>49496</v>
      </c>
      <c r="AE2599" s="213">
        <v>0</v>
      </c>
      <c r="AF2599" s="216">
        <v>0</v>
      </c>
      <c r="AG2599" s="215">
        <v>0</v>
      </c>
      <c r="AH2599" s="213">
        <v>532</v>
      </c>
      <c r="AI2599" s="214">
        <v>2053.75</v>
      </c>
      <c r="AJ2599" s="215">
        <v>1092595</v>
      </c>
      <c r="AK2599" s="218">
        <v>0</v>
      </c>
      <c r="AL2599" s="214">
        <v>0</v>
      </c>
      <c r="AM2599" s="215">
        <v>0</v>
      </c>
      <c r="AN2599" s="229">
        <f t="shared" si="464"/>
        <v>0</v>
      </c>
      <c r="AO2599" s="230">
        <f t="shared" si="465"/>
        <v>0</v>
      </c>
      <c r="AP2599" s="38" t="s">
        <v>2</v>
      </c>
      <c r="AQ2599" s="38" t="str">
        <f t="shared" si="466"/>
        <v>상품</v>
      </c>
      <c r="AR2599" s="40">
        <f t="shared" si="467"/>
        <v>0</v>
      </c>
      <c r="AS2599" s="41">
        <f t="shared" si="468"/>
        <v>0</v>
      </c>
      <c r="AT2599" s="42">
        <f t="shared" si="469"/>
        <v>0</v>
      </c>
      <c r="AU2599" s="43">
        <f t="shared" si="470"/>
        <v>0</v>
      </c>
      <c r="AV2599" s="95" t="str">
        <f t="shared" si="463"/>
        <v/>
      </c>
      <c r="AW2599" s="61" t="str">
        <f t="shared" si="463"/>
        <v/>
      </c>
      <c r="AX2599" s="61" t="str">
        <f t="shared" si="463"/>
        <v/>
      </c>
      <c r="AY2599" s="61" t="str">
        <f t="shared" si="463"/>
        <v/>
      </c>
      <c r="AZ2599" s="44" t="str">
        <f t="shared" si="463"/>
        <v/>
      </c>
      <c r="BA2599" s="45"/>
      <c r="BB2599" s="97">
        <v>0</v>
      </c>
      <c r="BC2599" s="98">
        <v>0</v>
      </c>
      <c r="BD2599" s="98">
        <v>0</v>
      </c>
      <c r="BE2599" s="98">
        <v>0</v>
      </c>
      <c r="BF2599" s="98">
        <v>0</v>
      </c>
      <c r="BG2599" s="99">
        <f t="shared" si="462"/>
        <v>0</v>
      </c>
      <c r="BH2599" s="52">
        <f t="shared" si="471"/>
        <v>0</v>
      </c>
      <c r="BI2599" s="53">
        <f>IFERROR(IF(ROUND(V2599/((D2599+AK2599)/2),1)&lt;0,0,ROUND(V2599/((D2599+AK2599)/2),1)),0)</f>
        <v>19.5</v>
      </c>
      <c r="BJ2599" s="55" t="str">
        <f>IF(AK2599=0,"정상",IF(AP2599="악성","악성",IF(AND(BL2599&gt;3,BI2599&lt;0.5),"악성",IF(AND(AP2599="정상",BL2599&lt;=3),"정상",IF(BI2599&gt;1,"정상","부진")))))</f>
        <v>정상</v>
      </c>
      <c r="BK2599" s="54">
        <v>46235</v>
      </c>
      <c r="BL2599" s="52">
        <f t="shared" si="472"/>
        <v>2</v>
      </c>
    </row>
    <row r="2600" spans="1:64" ht="17.100000000000001" customHeight="1">
      <c r="A2600" s="58" t="s">
        <v>5</v>
      </c>
      <c r="B2600" s="57" t="s">
        <v>1086</v>
      </c>
      <c r="C2600" s="56" t="s">
        <v>1087</v>
      </c>
      <c r="D2600" s="213">
        <v>117</v>
      </c>
      <c r="E2600" s="214">
        <v>1965.9385</v>
      </c>
      <c r="F2600" s="215">
        <v>230014</v>
      </c>
      <c r="G2600" s="213">
        <v>480</v>
      </c>
      <c r="H2600" s="216">
        <v>2250</v>
      </c>
      <c r="I2600" s="215">
        <v>1080000</v>
      </c>
      <c r="J2600" s="213">
        <v>0</v>
      </c>
      <c r="K2600" s="216">
        <v>0</v>
      </c>
      <c r="L2600" s="215">
        <v>0</v>
      </c>
      <c r="M2600" s="213">
        <v>1</v>
      </c>
      <c r="N2600" s="216">
        <v>1966</v>
      </c>
      <c r="O2600" s="215">
        <v>1966</v>
      </c>
      <c r="P2600" s="213">
        <v>0</v>
      </c>
      <c r="Q2600" s="216">
        <v>0</v>
      </c>
      <c r="R2600" s="215">
        <v>0</v>
      </c>
      <c r="S2600" s="213">
        <v>481</v>
      </c>
      <c r="T2600" s="214">
        <v>2249.4095630000002</v>
      </c>
      <c r="U2600" s="217">
        <v>1081966</v>
      </c>
      <c r="V2600" s="213">
        <v>491</v>
      </c>
      <c r="W2600" s="216">
        <v>2243.6354369999999</v>
      </c>
      <c r="X2600" s="215">
        <v>1101625</v>
      </c>
      <c r="Y2600" s="213">
        <v>0</v>
      </c>
      <c r="Z2600" s="216">
        <v>0</v>
      </c>
      <c r="AA2600" s="215">
        <v>0</v>
      </c>
      <c r="AB2600" s="213">
        <v>107</v>
      </c>
      <c r="AC2600" s="216">
        <v>1965.934579</v>
      </c>
      <c r="AD2600" s="215">
        <v>210355</v>
      </c>
      <c r="AE2600" s="213">
        <v>0</v>
      </c>
      <c r="AF2600" s="216">
        <v>0</v>
      </c>
      <c r="AG2600" s="215">
        <v>0</v>
      </c>
      <c r="AH2600" s="213">
        <v>598</v>
      </c>
      <c r="AI2600" s="214">
        <v>2193.946488</v>
      </c>
      <c r="AJ2600" s="215">
        <v>1311980</v>
      </c>
      <c r="AK2600" s="218">
        <v>0</v>
      </c>
      <c r="AL2600" s="214">
        <v>0</v>
      </c>
      <c r="AM2600" s="215">
        <v>0</v>
      </c>
      <c r="AN2600" s="229">
        <f t="shared" si="464"/>
        <v>0</v>
      </c>
      <c r="AO2600" s="230">
        <f t="shared" si="465"/>
        <v>0</v>
      </c>
      <c r="AP2600" s="38" t="s">
        <v>2</v>
      </c>
      <c r="AQ2600" s="38" t="str">
        <f t="shared" si="466"/>
        <v>상품</v>
      </c>
      <c r="AR2600" s="40">
        <f t="shared" si="467"/>
        <v>0</v>
      </c>
      <c r="AS2600" s="41">
        <f t="shared" si="468"/>
        <v>0</v>
      </c>
      <c r="AT2600" s="42">
        <f t="shared" si="469"/>
        <v>0</v>
      </c>
      <c r="AU2600" s="43">
        <f t="shared" si="470"/>
        <v>0</v>
      </c>
      <c r="AV2600" s="95" t="str">
        <f t="shared" si="463"/>
        <v/>
      </c>
      <c r="AW2600" s="61" t="str">
        <f t="shared" si="463"/>
        <v/>
      </c>
      <c r="AX2600" s="61" t="str">
        <f t="shared" si="463"/>
        <v/>
      </c>
      <c r="AY2600" s="61" t="str">
        <f t="shared" si="463"/>
        <v/>
      </c>
      <c r="AZ2600" s="44" t="str">
        <f t="shared" si="463"/>
        <v/>
      </c>
      <c r="BA2600" s="45"/>
      <c r="BB2600" s="97">
        <v>0</v>
      </c>
      <c r="BC2600" s="98">
        <v>0</v>
      </c>
      <c r="BD2600" s="98">
        <v>0</v>
      </c>
      <c r="BE2600" s="98">
        <v>0</v>
      </c>
      <c r="BF2600" s="98">
        <v>0</v>
      </c>
      <c r="BG2600" s="99">
        <f t="shared" si="462"/>
        <v>0</v>
      </c>
      <c r="BH2600" s="52">
        <f t="shared" si="471"/>
        <v>0</v>
      </c>
      <c r="BI2600" s="53">
        <f>IFERROR(IF(ROUND(V2600/((D2600+AK2600)/2),1)&lt;0,0,ROUND(V2600/((D2600+AK2600)/2),1)),0)</f>
        <v>8.4</v>
      </c>
      <c r="BJ2600" s="55" t="str">
        <f>IF(AK2600=0,"정상",IF(AP2600="악성","악성",IF(AND(BL2600&gt;3,BI2600&lt;0.5),"악성",IF(AND(AP2600="정상",BL2600&lt;=3),"정상",IF(BI2600&gt;1,"정상","부진")))))</f>
        <v>정상</v>
      </c>
      <c r="BK2600" s="54">
        <v>46204</v>
      </c>
      <c r="BL2600" s="52">
        <f t="shared" si="472"/>
        <v>3</v>
      </c>
    </row>
    <row r="2601" spans="1:64" ht="17.100000000000001" customHeight="1">
      <c r="A2601" s="58" t="s">
        <v>5</v>
      </c>
      <c r="B2601" s="57" t="s">
        <v>6198</v>
      </c>
      <c r="C2601" s="56" t="s">
        <v>6199</v>
      </c>
      <c r="D2601" s="213">
        <v>0</v>
      </c>
      <c r="E2601" s="214">
        <v>0</v>
      </c>
      <c r="F2601" s="215">
        <v>0</v>
      </c>
      <c r="G2601" s="213">
        <v>120</v>
      </c>
      <c r="H2601" s="216">
        <v>2940</v>
      </c>
      <c r="I2601" s="215">
        <v>352800</v>
      </c>
      <c r="J2601" s="213">
        <v>0</v>
      </c>
      <c r="K2601" s="216">
        <v>0</v>
      </c>
      <c r="L2601" s="215">
        <v>0</v>
      </c>
      <c r="M2601" s="213">
        <v>0</v>
      </c>
      <c r="N2601" s="216">
        <v>0</v>
      </c>
      <c r="O2601" s="215">
        <v>0</v>
      </c>
      <c r="P2601" s="213">
        <v>0</v>
      </c>
      <c r="Q2601" s="216">
        <v>0</v>
      </c>
      <c r="R2601" s="215">
        <v>0</v>
      </c>
      <c r="S2601" s="213">
        <v>120</v>
      </c>
      <c r="T2601" s="214">
        <v>2940</v>
      </c>
      <c r="U2601" s="217">
        <v>352800</v>
      </c>
      <c r="V2601" s="213">
        <v>120</v>
      </c>
      <c r="W2601" s="216">
        <v>2940</v>
      </c>
      <c r="X2601" s="215">
        <v>352800</v>
      </c>
      <c r="Y2601" s="213">
        <v>0</v>
      </c>
      <c r="Z2601" s="216">
        <v>0</v>
      </c>
      <c r="AA2601" s="215">
        <v>0</v>
      </c>
      <c r="AB2601" s="213">
        <v>0</v>
      </c>
      <c r="AC2601" s="216">
        <v>0</v>
      </c>
      <c r="AD2601" s="215">
        <v>0</v>
      </c>
      <c r="AE2601" s="213">
        <v>0</v>
      </c>
      <c r="AF2601" s="216">
        <v>0</v>
      </c>
      <c r="AG2601" s="215">
        <v>0</v>
      </c>
      <c r="AH2601" s="213">
        <v>120</v>
      </c>
      <c r="AI2601" s="214">
        <v>2940</v>
      </c>
      <c r="AJ2601" s="215">
        <v>352800</v>
      </c>
      <c r="AK2601" s="218">
        <v>0</v>
      </c>
      <c r="AL2601" s="214">
        <v>0</v>
      </c>
      <c r="AM2601" s="215">
        <v>0</v>
      </c>
      <c r="AN2601" s="229">
        <f t="shared" si="464"/>
        <v>0</v>
      </c>
      <c r="AO2601" s="230">
        <f t="shared" si="465"/>
        <v>0</v>
      </c>
      <c r="AP2601" s="38" t="s">
        <v>2</v>
      </c>
      <c r="AQ2601" s="38" t="str">
        <f t="shared" si="466"/>
        <v>상품</v>
      </c>
      <c r="AR2601" s="40">
        <f t="shared" si="467"/>
        <v>0</v>
      </c>
      <c r="AS2601" s="41">
        <f t="shared" si="468"/>
        <v>0</v>
      </c>
      <c r="AT2601" s="42">
        <f t="shared" si="469"/>
        <v>0</v>
      </c>
      <c r="AU2601" s="43">
        <f t="shared" si="470"/>
        <v>0</v>
      </c>
      <c r="AV2601" s="95" t="str">
        <f t="shared" si="463"/>
        <v/>
      </c>
      <c r="AW2601" s="61" t="str">
        <f t="shared" si="463"/>
        <v/>
      </c>
      <c r="AX2601" s="61" t="str">
        <f t="shared" si="463"/>
        <v/>
      </c>
      <c r="AY2601" s="61" t="str">
        <f t="shared" si="463"/>
        <v/>
      </c>
      <c r="AZ2601" s="44" t="str">
        <f t="shared" si="463"/>
        <v/>
      </c>
      <c r="BA2601" s="45"/>
      <c r="BB2601" s="97">
        <v>0</v>
      </c>
      <c r="BC2601" s="98">
        <v>0</v>
      </c>
      <c r="BD2601" s="98">
        <v>0</v>
      </c>
      <c r="BE2601" s="98">
        <v>0</v>
      </c>
      <c r="BF2601" s="98">
        <v>0</v>
      </c>
      <c r="BG2601" s="99">
        <f t="shared" si="462"/>
        <v>0</v>
      </c>
      <c r="BH2601" s="52">
        <f t="shared" si="471"/>
        <v>0</v>
      </c>
      <c r="BI2601" s="53">
        <f>IFERROR(IF(ROUND(V2601/((D2601+AK2601)/2),1)&lt;0,0,ROUND(V2601/((D2601+AK2601)/2),1)),0)</f>
        <v>0</v>
      </c>
      <c r="BJ2601" s="55" t="str">
        <f>IF(AK2601=0,"정상",IF(AP2601="악성","악성",IF(AND(BL2601&gt;3,BI2601&lt;0.5),"악성",IF(AND(AP2601="정상",BL2601&lt;=3),"정상",IF(BI2601&gt;1,"정상","부진")))))</f>
        <v>정상</v>
      </c>
      <c r="BK2601" s="54">
        <v>46235</v>
      </c>
      <c r="BL2601" s="52">
        <f t="shared" si="472"/>
        <v>2</v>
      </c>
    </row>
    <row r="2602" spans="1:64" ht="17.100000000000001" customHeight="1">
      <c r="A2602" s="58" t="s">
        <v>5</v>
      </c>
      <c r="B2602" s="57" t="s">
        <v>6200</v>
      </c>
      <c r="C2602" s="56" t="s">
        <v>6201</v>
      </c>
      <c r="D2602" s="213">
        <v>0</v>
      </c>
      <c r="E2602" s="214">
        <v>0</v>
      </c>
      <c r="F2602" s="215">
        <v>0</v>
      </c>
      <c r="G2602" s="213">
        <v>120</v>
      </c>
      <c r="H2602" s="216">
        <v>2460</v>
      </c>
      <c r="I2602" s="215">
        <v>295200</v>
      </c>
      <c r="J2602" s="213">
        <v>0</v>
      </c>
      <c r="K2602" s="216">
        <v>0</v>
      </c>
      <c r="L2602" s="215">
        <v>0</v>
      </c>
      <c r="M2602" s="213">
        <v>0</v>
      </c>
      <c r="N2602" s="216">
        <v>0</v>
      </c>
      <c r="O2602" s="215">
        <v>0</v>
      </c>
      <c r="P2602" s="213">
        <v>0</v>
      </c>
      <c r="Q2602" s="216">
        <v>0</v>
      </c>
      <c r="R2602" s="215">
        <v>0</v>
      </c>
      <c r="S2602" s="213">
        <v>120</v>
      </c>
      <c r="T2602" s="214">
        <v>2460</v>
      </c>
      <c r="U2602" s="217">
        <v>295200</v>
      </c>
      <c r="V2602" s="213">
        <v>120</v>
      </c>
      <c r="W2602" s="216">
        <v>2460</v>
      </c>
      <c r="X2602" s="215">
        <v>295200</v>
      </c>
      <c r="Y2602" s="213">
        <v>0</v>
      </c>
      <c r="Z2602" s="216">
        <v>0</v>
      </c>
      <c r="AA2602" s="215">
        <v>0</v>
      </c>
      <c r="AB2602" s="213">
        <v>0</v>
      </c>
      <c r="AC2602" s="216">
        <v>0</v>
      </c>
      <c r="AD2602" s="215">
        <v>0</v>
      </c>
      <c r="AE2602" s="213">
        <v>0</v>
      </c>
      <c r="AF2602" s="216">
        <v>0</v>
      </c>
      <c r="AG2602" s="215">
        <v>0</v>
      </c>
      <c r="AH2602" s="213">
        <v>120</v>
      </c>
      <c r="AI2602" s="214">
        <v>2460</v>
      </c>
      <c r="AJ2602" s="215">
        <v>295200</v>
      </c>
      <c r="AK2602" s="218">
        <v>0</v>
      </c>
      <c r="AL2602" s="214">
        <v>0</v>
      </c>
      <c r="AM2602" s="215">
        <v>0</v>
      </c>
      <c r="AN2602" s="229">
        <f t="shared" si="464"/>
        <v>0</v>
      </c>
      <c r="AO2602" s="230">
        <f t="shared" si="465"/>
        <v>0</v>
      </c>
      <c r="AP2602" s="38" t="s">
        <v>2</v>
      </c>
      <c r="AQ2602" s="38" t="str">
        <f t="shared" si="466"/>
        <v>상품</v>
      </c>
      <c r="AR2602" s="40">
        <f t="shared" si="467"/>
        <v>0</v>
      </c>
      <c r="AS2602" s="41">
        <f t="shared" si="468"/>
        <v>0</v>
      </c>
      <c r="AT2602" s="42">
        <f t="shared" si="469"/>
        <v>0</v>
      </c>
      <c r="AU2602" s="43">
        <f t="shared" si="470"/>
        <v>0</v>
      </c>
      <c r="AV2602" s="95" t="str">
        <f t="shared" si="463"/>
        <v/>
      </c>
      <c r="AW2602" s="61" t="str">
        <f t="shared" si="463"/>
        <v/>
      </c>
      <c r="AX2602" s="61" t="str">
        <f t="shared" si="463"/>
        <v/>
      </c>
      <c r="AY2602" s="61" t="str">
        <f t="shared" si="463"/>
        <v/>
      </c>
      <c r="AZ2602" s="44" t="str">
        <f t="shared" si="463"/>
        <v/>
      </c>
      <c r="BA2602" s="45"/>
      <c r="BB2602" s="97">
        <v>0</v>
      </c>
      <c r="BC2602" s="98">
        <v>0</v>
      </c>
      <c r="BD2602" s="98">
        <v>0</v>
      </c>
      <c r="BE2602" s="98">
        <v>0</v>
      </c>
      <c r="BF2602" s="98">
        <v>0</v>
      </c>
      <c r="BG2602" s="99">
        <f t="shared" si="462"/>
        <v>0</v>
      </c>
      <c r="BH2602" s="52">
        <f t="shared" si="471"/>
        <v>0</v>
      </c>
      <c r="BI2602" s="53">
        <f>IFERROR(IF(ROUND(V2602/((D2602+AK2602)/2),1)&lt;0,0,ROUND(V2602/((D2602+AK2602)/2),1)),0)</f>
        <v>0</v>
      </c>
      <c r="BJ2602" s="55" t="str">
        <f>IF(AK2602=0,"정상",IF(AP2602="악성","악성",IF(AND(BL2602&gt;3,BI2602&lt;0.5),"악성",IF(AND(AP2602="정상",BL2602&lt;=3),"정상",IF(BI2602&gt;1,"정상","부진")))))</f>
        <v>정상</v>
      </c>
      <c r="BK2602" s="54">
        <v>46235</v>
      </c>
      <c r="BL2602" s="52">
        <f t="shared" si="472"/>
        <v>2</v>
      </c>
    </row>
    <row r="2603" spans="1:64" ht="17.100000000000001" customHeight="1">
      <c r="A2603" s="58" t="s">
        <v>5</v>
      </c>
      <c r="B2603" s="57" t="s">
        <v>1595</v>
      </c>
      <c r="C2603" s="56" t="s">
        <v>1596</v>
      </c>
      <c r="D2603" s="213">
        <v>0</v>
      </c>
      <c r="E2603" s="214">
        <v>0</v>
      </c>
      <c r="F2603" s="215">
        <v>0</v>
      </c>
      <c r="G2603" s="213">
        <v>150</v>
      </c>
      <c r="H2603" s="216">
        <v>5386.6666660000001</v>
      </c>
      <c r="I2603" s="215">
        <v>808000</v>
      </c>
      <c r="J2603" s="213">
        <v>0</v>
      </c>
      <c r="K2603" s="216">
        <v>0</v>
      </c>
      <c r="L2603" s="215">
        <v>0</v>
      </c>
      <c r="M2603" s="213">
        <v>0</v>
      </c>
      <c r="N2603" s="216">
        <v>0</v>
      </c>
      <c r="O2603" s="215">
        <v>0</v>
      </c>
      <c r="P2603" s="213">
        <v>0</v>
      </c>
      <c r="Q2603" s="216">
        <v>0</v>
      </c>
      <c r="R2603" s="215">
        <v>0</v>
      </c>
      <c r="S2603" s="213">
        <v>150</v>
      </c>
      <c r="T2603" s="214">
        <v>5386.6666660000001</v>
      </c>
      <c r="U2603" s="217">
        <v>808000</v>
      </c>
      <c r="V2603" s="213">
        <v>150</v>
      </c>
      <c r="W2603" s="216">
        <v>5386.6666660000001</v>
      </c>
      <c r="X2603" s="215">
        <v>808000</v>
      </c>
      <c r="Y2603" s="213">
        <v>0</v>
      </c>
      <c r="Z2603" s="216">
        <v>0</v>
      </c>
      <c r="AA2603" s="215">
        <v>0</v>
      </c>
      <c r="AB2603" s="213">
        <v>0</v>
      </c>
      <c r="AC2603" s="216">
        <v>0</v>
      </c>
      <c r="AD2603" s="215">
        <v>0</v>
      </c>
      <c r="AE2603" s="213">
        <v>0</v>
      </c>
      <c r="AF2603" s="216">
        <v>0</v>
      </c>
      <c r="AG2603" s="215">
        <v>0</v>
      </c>
      <c r="AH2603" s="213">
        <v>150</v>
      </c>
      <c r="AI2603" s="214">
        <v>5386.6666660000001</v>
      </c>
      <c r="AJ2603" s="215">
        <v>808000</v>
      </c>
      <c r="AK2603" s="218">
        <v>0</v>
      </c>
      <c r="AL2603" s="214">
        <v>0</v>
      </c>
      <c r="AM2603" s="215">
        <v>0</v>
      </c>
      <c r="AN2603" s="229">
        <f t="shared" si="464"/>
        <v>0</v>
      </c>
      <c r="AO2603" s="230">
        <f t="shared" si="465"/>
        <v>0</v>
      </c>
      <c r="AP2603" s="38" t="s">
        <v>2</v>
      </c>
      <c r="AQ2603" s="38" t="str">
        <f t="shared" si="466"/>
        <v>상품</v>
      </c>
      <c r="AR2603" s="40">
        <f t="shared" si="467"/>
        <v>0</v>
      </c>
      <c r="AS2603" s="41">
        <f t="shared" si="468"/>
        <v>0</v>
      </c>
      <c r="AT2603" s="42">
        <f t="shared" si="469"/>
        <v>0</v>
      </c>
      <c r="AU2603" s="43">
        <f t="shared" si="470"/>
        <v>0</v>
      </c>
      <c r="AV2603" s="95" t="str">
        <f t="shared" si="463"/>
        <v/>
      </c>
      <c r="AW2603" s="61" t="str">
        <f t="shared" si="463"/>
        <v/>
      </c>
      <c r="AX2603" s="61" t="str">
        <f t="shared" si="463"/>
        <v/>
      </c>
      <c r="AY2603" s="61" t="str">
        <f t="shared" si="463"/>
        <v/>
      </c>
      <c r="AZ2603" s="44" t="str">
        <f t="shared" si="463"/>
        <v/>
      </c>
      <c r="BA2603" s="45"/>
      <c r="BB2603" s="97">
        <v>0</v>
      </c>
      <c r="BC2603" s="98">
        <v>0</v>
      </c>
      <c r="BD2603" s="98">
        <v>0</v>
      </c>
      <c r="BE2603" s="98">
        <v>0</v>
      </c>
      <c r="BF2603" s="98">
        <v>0</v>
      </c>
      <c r="BG2603" s="99">
        <f t="shared" si="462"/>
        <v>0</v>
      </c>
      <c r="BH2603" s="52">
        <f t="shared" si="471"/>
        <v>0</v>
      </c>
      <c r="BI2603" s="53">
        <f>IFERROR(IF(ROUND(V2603/((D2603+AK2603)/2),1)&lt;0,0,ROUND(V2603/((D2603+AK2603)/2),1)),0)</f>
        <v>0</v>
      </c>
      <c r="BJ2603" s="55" t="str">
        <f>IF(AK2603=0,"정상",IF(AP2603="악성","악성",IF(AND(BL2603&gt;3,BI2603&lt;0.5),"악성",IF(AND(AP2603="정상",BL2603&lt;=3),"정상",IF(BI2603&gt;1,"정상","부진")))))</f>
        <v>정상</v>
      </c>
      <c r="BK2603" s="54">
        <v>46235</v>
      </c>
      <c r="BL2603" s="52">
        <f t="shared" si="472"/>
        <v>2</v>
      </c>
    </row>
    <row r="2604" spans="1:64" ht="17.100000000000001" customHeight="1">
      <c r="A2604" s="58" t="s">
        <v>5</v>
      </c>
      <c r="B2604" s="57" t="s">
        <v>1597</v>
      </c>
      <c r="C2604" s="56" t="s">
        <v>1598</v>
      </c>
      <c r="D2604" s="213">
        <v>49</v>
      </c>
      <c r="E2604" s="214">
        <v>4649.1400000000003</v>
      </c>
      <c r="F2604" s="215">
        <v>227807</v>
      </c>
      <c r="G2604" s="213">
        <v>100</v>
      </c>
      <c r="H2604" s="216">
        <v>5780</v>
      </c>
      <c r="I2604" s="215">
        <v>578000</v>
      </c>
      <c r="J2604" s="213">
        <v>0</v>
      </c>
      <c r="K2604" s="216">
        <v>0</v>
      </c>
      <c r="L2604" s="215">
        <v>0</v>
      </c>
      <c r="M2604" s="213">
        <v>1</v>
      </c>
      <c r="N2604" s="216">
        <v>4622</v>
      </c>
      <c r="O2604" s="215">
        <v>4622</v>
      </c>
      <c r="P2604" s="213">
        <v>0</v>
      </c>
      <c r="Q2604" s="216">
        <v>0</v>
      </c>
      <c r="R2604" s="215">
        <v>0</v>
      </c>
      <c r="S2604" s="213">
        <v>101</v>
      </c>
      <c r="T2604" s="214">
        <v>5768.5346529999997</v>
      </c>
      <c r="U2604" s="217">
        <v>582622</v>
      </c>
      <c r="V2604" s="213">
        <v>148</v>
      </c>
      <c r="W2604" s="216">
        <v>5413.4054050000004</v>
      </c>
      <c r="X2604" s="215">
        <v>801184</v>
      </c>
      <c r="Y2604" s="213">
        <v>0</v>
      </c>
      <c r="Z2604" s="216">
        <v>0</v>
      </c>
      <c r="AA2604" s="215">
        <v>0</v>
      </c>
      <c r="AB2604" s="213">
        <v>2</v>
      </c>
      <c r="AC2604" s="216">
        <v>4622.5</v>
      </c>
      <c r="AD2604" s="215">
        <v>9245</v>
      </c>
      <c r="AE2604" s="213">
        <v>0</v>
      </c>
      <c r="AF2604" s="216">
        <v>0</v>
      </c>
      <c r="AG2604" s="215">
        <v>0</v>
      </c>
      <c r="AH2604" s="213">
        <v>150</v>
      </c>
      <c r="AI2604" s="214">
        <v>5402.86</v>
      </c>
      <c r="AJ2604" s="215">
        <v>810429</v>
      </c>
      <c r="AK2604" s="218">
        <v>0</v>
      </c>
      <c r="AL2604" s="214">
        <v>0</v>
      </c>
      <c r="AM2604" s="215">
        <v>0</v>
      </c>
      <c r="AN2604" s="229">
        <f t="shared" si="464"/>
        <v>0</v>
      </c>
      <c r="AO2604" s="230">
        <f t="shared" si="465"/>
        <v>0</v>
      </c>
      <c r="AP2604" s="38" t="s">
        <v>2</v>
      </c>
      <c r="AQ2604" s="38" t="str">
        <f t="shared" si="466"/>
        <v>상품</v>
      </c>
      <c r="AR2604" s="40">
        <f t="shared" si="467"/>
        <v>0</v>
      </c>
      <c r="AS2604" s="41">
        <f t="shared" si="468"/>
        <v>0</v>
      </c>
      <c r="AT2604" s="42">
        <f t="shared" si="469"/>
        <v>0</v>
      </c>
      <c r="AU2604" s="43">
        <f t="shared" si="470"/>
        <v>0</v>
      </c>
      <c r="AV2604" s="95" t="str">
        <f t="shared" si="463"/>
        <v/>
      </c>
      <c r="AW2604" s="61" t="str">
        <f t="shared" si="463"/>
        <v/>
      </c>
      <c r="AX2604" s="61" t="str">
        <f t="shared" si="463"/>
        <v/>
      </c>
      <c r="AY2604" s="61" t="str">
        <f t="shared" si="463"/>
        <v/>
      </c>
      <c r="AZ2604" s="44" t="str">
        <f t="shared" si="463"/>
        <v/>
      </c>
      <c r="BA2604" s="45"/>
      <c r="BB2604" s="97">
        <v>0</v>
      </c>
      <c r="BC2604" s="98">
        <v>0</v>
      </c>
      <c r="BD2604" s="98">
        <v>0</v>
      </c>
      <c r="BE2604" s="98">
        <v>0</v>
      </c>
      <c r="BF2604" s="98">
        <v>0</v>
      </c>
      <c r="BG2604" s="99">
        <f t="shared" si="462"/>
        <v>0</v>
      </c>
      <c r="BH2604" s="52">
        <f t="shared" si="471"/>
        <v>0</v>
      </c>
      <c r="BI2604" s="53">
        <f>IFERROR(IF(ROUND(V2604/((D2604+AK2604)/2),1)&lt;0,0,ROUND(V2604/((D2604+AK2604)/2),1)),0)</f>
        <v>6</v>
      </c>
      <c r="BJ2604" s="55" t="str">
        <f>IF(AK2604=0,"정상",IF(AP2604="악성","악성",IF(AND(BL2604&gt;3,BI2604&lt;0.5),"악성",IF(AND(AP2604="정상",BL2604&lt;=3),"정상",IF(BI2604&gt;1,"정상","부진")))))</f>
        <v>정상</v>
      </c>
      <c r="BK2604" s="54">
        <v>46235</v>
      </c>
      <c r="BL2604" s="52">
        <f t="shared" si="472"/>
        <v>2</v>
      </c>
    </row>
    <row r="2605" spans="1:64" ht="17.100000000000001" customHeight="1">
      <c r="A2605" s="58" t="s">
        <v>5</v>
      </c>
      <c r="B2605" s="57" t="s">
        <v>3420</v>
      </c>
      <c r="C2605" s="56" t="s">
        <v>3421</v>
      </c>
      <c r="D2605" s="213">
        <v>0</v>
      </c>
      <c r="E2605" s="214">
        <v>0</v>
      </c>
      <c r="F2605" s="215">
        <v>0</v>
      </c>
      <c r="G2605" s="213">
        <v>12</v>
      </c>
      <c r="H2605" s="216">
        <v>27300</v>
      </c>
      <c r="I2605" s="215">
        <v>327600</v>
      </c>
      <c r="J2605" s="213">
        <v>0</v>
      </c>
      <c r="K2605" s="216">
        <v>0</v>
      </c>
      <c r="L2605" s="215">
        <v>0</v>
      </c>
      <c r="M2605" s="213">
        <v>0</v>
      </c>
      <c r="N2605" s="216">
        <v>0</v>
      </c>
      <c r="O2605" s="215">
        <v>0</v>
      </c>
      <c r="P2605" s="213">
        <v>0</v>
      </c>
      <c r="Q2605" s="216">
        <v>0</v>
      </c>
      <c r="R2605" s="215">
        <v>0</v>
      </c>
      <c r="S2605" s="213">
        <v>12</v>
      </c>
      <c r="T2605" s="214">
        <v>27300</v>
      </c>
      <c r="U2605" s="217">
        <v>327600</v>
      </c>
      <c r="V2605" s="213">
        <v>12</v>
      </c>
      <c r="W2605" s="216">
        <v>27300</v>
      </c>
      <c r="X2605" s="215">
        <v>327600</v>
      </c>
      <c r="Y2605" s="213">
        <v>0</v>
      </c>
      <c r="Z2605" s="216">
        <v>0</v>
      </c>
      <c r="AA2605" s="215">
        <v>0</v>
      </c>
      <c r="AB2605" s="213">
        <v>0</v>
      </c>
      <c r="AC2605" s="216">
        <v>0</v>
      </c>
      <c r="AD2605" s="215">
        <v>0</v>
      </c>
      <c r="AE2605" s="213">
        <v>0</v>
      </c>
      <c r="AF2605" s="216">
        <v>0</v>
      </c>
      <c r="AG2605" s="215">
        <v>0</v>
      </c>
      <c r="AH2605" s="213">
        <v>12</v>
      </c>
      <c r="AI2605" s="214">
        <v>27300</v>
      </c>
      <c r="AJ2605" s="215">
        <v>327600</v>
      </c>
      <c r="AK2605" s="218">
        <v>0</v>
      </c>
      <c r="AL2605" s="214">
        <v>0</v>
      </c>
      <c r="AM2605" s="215">
        <v>0</v>
      </c>
      <c r="AN2605" s="229">
        <f t="shared" si="464"/>
        <v>0</v>
      </c>
      <c r="AO2605" s="230">
        <f t="shared" si="465"/>
        <v>0</v>
      </c>
      <c r="AP2605" s="38" t="s">
        <v>2</v>
      </c>
      <c r="AQ2605" s="38" t="str">
        <f t="shared" si="466"/>
        <v>상품</v>
      </c>
      <c r="AR2605" s="40">
        <f t="shared" si="467"/>
        <v>0</v>
      </c>
      <c r="AS2605" s="41">
        <f t="shared" si="468"/>
        <v>0</v>
      </c>
      <c r="AT2605" s="42">
        <f t="shared" si="469"/>
        <v>0</v>
      </c>
      <c r="AU2605" s="43">
        <f t="shared" si="470"/>
        <v>0</v>
      </c>
      <c r="AV2605" s="95" t="str">
        <f t="shared" si="463"/>
        <v/>
      </c>
      <c r="AW2605" s="61" t="str">
        <f t="shared" si="463"/>
        <v/>
      </c>
      <c r="AX2605" s="61" t="str">
        <f t="shared" si="463"/>
        <v/>
      </c>
      <c r="AY2605" s="61" t="str">
        <f t="shared" si="463"/>
        <v/>
      </c>
      <c r="AZ2605" s="44" t="str">
        <f t="shared" si="463"/>
        <v/>
      </c>
      <c r="BA2605" s="45"/>
      <c r="BB2605" s="97">
        <v>0</v>
      </c>
      <c r="BC2605" s="98">
        <v>0</v>
      </c>
      <c r="BD2605" s="98">
        <v>0</v>
      </c>
      <c r="BE2605" s="98">
        <v>0</v>
      </c>
      <c r="BF2605" s="98">
        <v>0</v>
      </c>
      <c r="BG2605" s="99">
        <f t="shared" si="462"/>
        <v>0</v>
      </c>
      <c r="BH2605" s="52">
        <f t="shared" si="471"/>
        <v>0</v>
      </c>
      <c r="BI2605" s="53">
        <f>IFERROR(IF(ROUND(V2605/((D2605+AK2605)/2),1)&lt;0,0,ROUND(V2605/((D2605+AK2605)/2),1)),0)</f>
        <v>0</v>
      </c>
      <c r="BJ2605" s="55" t="str">
        <f>IF(AK2605=0,"정상",IF(AP2605="악성","악성",IF(AND(BL2605&gt;3,BI2605&lt;0.5),"악성",IF(AND(AP2605="정상",BL2605&lt;=3),"정상",IF(BI2605&gt;1,"정상","부진")))))</f>
        <v>정상</v>
      </c>
      <c r="BK2605" s="54">
        <v>45809</v>
      </c>
      <c r="BL2605" s="52">
        <f t="shared" si="472"/>
        <v>16</v>
      </c>
    </row>
    <row r="2606" spans="1:64" ht="17.100000000000001" customHeight="1">
      <c r="A2606" s="58" t="s">
        <v>5</v>
      </c>
      <c r="B2606" s="57" t="s">
        <v>1189</v>
      </c>
      <c r="C2606" s="56" t="s">
        <v>1190</v>
      </c>
      <c r="D2606" s="213">
        <v>58</v>
      </c>
      <c r="E2606" s="214">
        <v>2903.9666000000002</v>
      </c>
      <c r="F2606" s="215">
        <v>168430</v>
      </c>
      <c r="G2606" s="213">
        <v>0</v>
      </c>
      <c r="H2606" s="216">
        <v>0</v>
      </c>
      <c r="I2606" s="215">
        <v>0</v>
      </c>
      <c r="J2606" s="213">
        <v>0</v>
      </c>
      <c r="K2606" s="216">
        <v>0</v>
      </c>
      <c r="L2606" s="215">
        <v>0</v>
      </c>
      <c r="M2606" s="213">
        <v>0</v>
      </c>
      <c r="N2606" s="216">
        <v>0</v>
      </c>
      <c r="O2606" s="215">
        <v>0</v>
      </c>
      <c r="P2606" s="213">
        <v>0</v>
      </c>
      <c r="Q2606" s="216">
        <v>0</v>
      </c>
      <c r="R2606" s="215">
        <v>0</v>
      </c>
      <c r="S2606" s="213">
        <v>0</v>
      </c>
      <c r="T2606" s="214">
        <v>0</v>
      </c>
      <c r="U2606" s="217">
        <v>0</v>
      </c>
      <c r="V2606" s="213">
        <v>6</v>
      </c>
      <c r="W2606" s="216">
        <v>2904</v>
      </c>
      <c r="X2606" s="215">
        <v>17424</v>
      </c>
      <c r="Y2606" s="213">
        <v>0</v>
      </c>
      <c r="Z2606" s="216">
        <v>0</v>
      </c>
      <c r="AA2606" s="215">
        <v>0</v>
      </c>
      <c r="AB2606" s="213">
        <v>52</v>
      </c>
      <c r="AC2606" s="216">
        <v>2903.961538</v>
      </c>
      <c r="AD2606" s="215">
        <v>151006</v>
      </c>
      <c r="AE2606" s="213">
        <v>0</v>
      </c>
      <c r="AF2606" s="216">
        <v>0</v>
      </c>
      <c r="AG2606" s="215">
        <v>0</v>
      </c>
      <c r="AH2606" s="213">
        <v>58</v>
      </c>
      <c r="AI2606" s="214">
        <v>2903.9655170000001</v>
      </c>
      <c r="AJ2606" s="215">
        <v>168430</v>
      </c>
      <c r="AK2606" s="218">
        <v>0</v>
      </c>
      <c r="AL2606" s="214">
        <v>0</v>
      </c>
      <c r="AM2606" s="215">
        <v>0</v>
      </c>
      <c r="AN2606" s="229">
        <f t="shared" si="464"/>
        <v>0</v>
      </c>
      <c r="AO2606" s="230">
        <f t="shared" si="465"/>
        <v>0</v>
      </c>
      <c r="AP2606" s="38" t="s">
        <v>4</v>
      </c>
      <c r="AQ2606" s="38" t="str">
        <f t="shared" si="466"/>
        <v>상품</v>
      </c>
      <c r="AR2606" s="40">
        <f t="shared" si="467"/>
        <v>0</v>
      </c>
      <c r="AS2606" s="41">
        <f t="shared" si="468"/>
        <v>0</v>
      </c>
      <c r="AT2606" s="42">
        <f t="shared" si="469"/>
        <v>0</v>
      </c>
      <c r="AU2606" s="43">
        <f t="shared" si="470"/>
        <v>0</v>
      </c>
      <c r="AV2606" s="95" t="str">
        <f t="shared" si="463"/>
        <v/>
      </c>
      <c r="AW2606" s="61" t="str">
        <f t="shared" si="463"/>
        <v/>
      </c>
      <c r="AX2606" s="61" t="str">
        <f t="shared" si="463"/>
        <v/>
      </c>
      <c r="AY2606" s="61" t="str">
        <f t="shared" si="463"/>
        <v/>
      </c>
      <c r="AZ2606" s="44" t="str">
        <f t="shared" si="463"/>
        <v/>
      </c>
      <c r="BA2606" s="45"/>
      <c r="BB2606" s="97">
        <v>0</v>
      </c>
      <c r="BC2606" s="98">
        <v>0</v>
      </c>
      <c r="BD2606" s="98">
        <v>0</v>
      </c>
      <c r="BE2606" s="98">
        <v>0</v>
      </c>
      <c r="BF2606" s="98">
        <v>0</v>
      </c>
      <c r="BG2606" s="99">
        <f t="shared" si="462"/>
        <v>0</v>
      </c>
      <c r="BH2606" s="52">
        <f t="shared" si="471"/>
        <v>0</v>
      </c>
      <c r="BI2606" s="53">
        <f>IFERROR(IF(ROUND(V2606/((D2606+AK2606)/2),1)&lt;0,0,ROUND(V2606/((D2606+AK2606)/2),1)),0)</f>
        <v>0.2</v>
      </c>
      <c r="BJ2606" s="55" t="str">
        <f>IF(AK2606=0,"정상",IF(AP2606="악성","악성",IF(AND(BL2606&gt;3,BI2606&lt;0.5),"악성",IF(AND(AP2606="정상",BL2606&lt;=3),"정상",IF(BI2606&gt;1,"정상","부진")))))</f>
        <v>정상</v>
      </c>
      <c r="BK2606" s="54">
        <v>45809</v>
      </c>
      <c r="BL2606" s="52">
        <f t="shared" si="472"/>
        <v>16</v>
      </c>
    </row>
    <row r="2607" spans="1:64" ht="17.100000000000001" customHeight="1">
      <c r="A2607" s="58" t="s">
        <v>5</v>
      </c>
      <c r="B2607" s="57" t="s">
        <v>1191</v>
      </c>
      <c r="C2607" s="56" t="s">
        <v>1192</v>
      </c>
      <c r="D2607" s="213">
        <v>1</v>
      </c>
      <c r="E2607" s="214">
        <v>21797.5</v>
      </c>
      <c r="F2607" s="215">
        <v>21797</v>
      </c>
      <c r="G2607" s="213">
        <v>135</v>
      </c>
      <c r="H2607" s="216">
        <v>21800</v>
      </c>
      <c r="I2607" s="215">
        <v>2943000</v>
      </c>
      <c r="J2607" s="213">
        <v>0</v>
      </c>
      <c r="K2607" s="216">
        <v>0</v>
      </c>
      <c r="L2607" s="215">
        <v>0</v>
      </c>
      <c r="M2607" s="213">
        <v>0</v>
      </c>
      <c r="N2607" s="216">
        <v>0</v>
      </c>
      <c r="O2607" s="215">
        <v>0</v>
      </c>
      <c r="P2607" s="213">
        <v>0</v>
      </c>
      <c r="Q2607" s="216">
        <v>0</v>
      </c>
      <c r="R2607" s="215">
        <v>0</v>
      </c>
      <c r="S2607" s="213">
        <v>135</v>
      </c>
      <c r="T2607" s="214">
        <v>21800</v>
      </c>
      <c r="U2607" s="217">
        <v>2943000</v>
      </c>
      <c r="V2607" s="213">
        <v>136</v>
      </c>
      <c r="W2607" s="216">
        <v>21799.977941000001</v>
      </c>
      <c r="X2607" s="215">
        <v>2964797</v>
      </c>
      <c r="Y2607" s="213">
        <v>0</v>
      </c>
      <c r="Z2607" s="216">
        <v>0</v>
      </c>
      <c r="AA2607" s="215">
        <v>0</v>
      </c>
      <c r="AB2607" s="213">
        <v>0</v>
      </c>
      <c r="AC2607" s="216">
        <v>0</v>
      </c>
      <c r="AD2607" s="215">
        <v>0</v>
      </c>
      <c r="AE2607" s="213">
        <v>0</v>
      </c>
      <c r="AF2607" s="216">
        <v>0</v>
      </c>
      <c r="AG2607" s="215">
        <v>0</v>
      </c>
      <c r="AH2607" s="213">
        <v>136</v>
      </c>
      <c r="AI2607" s="214">
        <v>21799.977941000001</v>
      </c>
      <c r="AJ2607" s="215">
        <v>2964797</v>
      </c>
      <c r="AK2607" s="218">
        <v>0</v>
      </c>
      <c r="AL2607" s="214">
        <v>0</v>
      </c>
      <c r="AM2607" s="215">
        <v>0</v>
      </c>
      <c r="AN2607" s="229">
        <f t="shared" si="464"/>
        <v>0</v>
      </c>
      <c r="AO2607" s="230">
        <f t="shared" si="465"/>
        <v>0</v>
      </c>
      <c r="AP2607" s="38" t="s">
        <v>2</v>
      </c>
      <c r="AQ2607" s="38" t="str">
        <f t="shared" si="466"/>
        <v>상품</v>
      </c>
      <c r="AR2607" s="40">
        <f t="shared" si="467"/>
        <v>0</v>
      </c>
      <c r="AS2607" s="41">
        <f t="shared" si="468"/>
        <v>0</v>
      </c>
      <c r="AT2607" s="42">
        <f t="shared" si="469"/>
        <v>0</v>
      </c>
      <c r="AU2607" s="43">
        <f t="shared" si="470"/>
        <v>0</v>
      </c>
      <c r="AV2607" s="95" t="str">
        <f t="shared" si="463"/>
        <v/>
      </c>
      <c r="AW2607" s="61" t="str">
        <f t="shared" si="463"/>
        <v/>
      </c>
      <c r="AX2607" s="61" t="str">
        <f t="shared" si="463"/>
        <v/>
      </c>
      <c r="AY2607" s="61" t="str">
        <f t="shared" si="463"/>
        <v/>
      </c>
      <c r="AZ2607" s="44" t="str">
        <f t="shared" si="463"/>
        <v/>
      </c>
      <c r="BA2607" s="45"/>
      <c r="BB2607" s="97">
        <v>0</v>
      </c>
      <c r="BC2607" s="98">
        <v>0</v>
      </c>
      <c r="BD2607" s="98">
        <v>0</v>
      </c>
      <c r="BE2607" s="98">
        <v>0</v>
      </c>
      <c r="BF2607" s="98">
        <v>0</v>
      </c>
      <c r="BG2607" s="99">
        <f t="shared" si="462"/>
        <v>0</v>
      </c>
      <c r="BH2607" s="52">
        <f t="shared" si="471"/>
        <v>0</v>
      </c>
      <c r="BI2607" s="53">
        <f>IFERROR(IF(ROUND(V2607/((D2607+AK2607)/2),1)&lt;0,0,ROUND(V2607/((D2607+AK2607)/2),1)),0)</f>
        <v>272</v>
      </c>
      <c r="BJ2607" s="55" t="str">
        <f>IF(AK2607=0,"정상",IF(AP2607="악성","악성",IF(AND(BL2607&gt;3,BI2607&lt;0.5),"악성",IF(AND(AP2607="정상",BL2607&lt;=3),"정상",IF(BI2607&gt;1,"정상","부진")))))</f>
        <v>정상</v>
      </c>
      <c r="BK2607" s="54">
        <v>46235</v>
      </c>
      <c r="BL2607" s="52">
        <f t="shared" si="472"/>
        <v>2</v>
      </c>
    </row>
    <row r="2608" spans="1:64" ht="17.100000000000001" customHeight="1">
      <c r="A2608" s="58" t="s">
        <v>5</v>
      </c>
      <c r="B2608" s="57" t="s">
        <v>1193</v>
      </c>
      <c r="C2608" s="56" t="s">
        <v>1194</v>
      </c>
      <c r="D2608" s="213">
        <v>0</v>
      </c>
      <c r="E2608" s="214">
        <v>0</v>
      </c>
      <c r="F2608" s="215">
        <v>0</v>
      </c>
      <c r="G2608" s="213">
        <v>90</v>
      </c>
      <c r="H2608" s="216">
        <v>2400</v>
      </c>
      <c r="I2608" s="215">
        <v>216000</v>
      </c>
      <c r="J2608" s="213">
        <v>0</v>
      </c>
      <c r="K2608" s="216">
        <v>0</v>
      </c>
      <c r="L2608" s="215">
        <v>0</v>
      </c>
      <c r="M2608" s="213">
        <v>0</v>
      </c>
      <c r="N2608" s="216">
        <v>0</v>
      </c>
      <c r="O2608" s="215">
        <v>0</v>
      </c>
      <c r="P2608" s="213">
        <v>0</v>
      </c>
      <c r="Q2608" s="216">
        <v>0</v>
      </c>
      <c r="R2608" s="215">
        <v>0</v>
      </c>
      <c r="S2608" s="213">
        <v>90</v>
      </c>
      <c r="T2608" s="214">
        <v>2400</v>
      </c>
      <c r="U2608" s="217">
        <v>216000</v>
      </c>
      <c r="V2608" s="213">
        <v>90</v>
      </c>
      <c r="W2608" s="216">
        <v>2400</v>
      </c>
      <c r="X2608" s="215">
        <v>216000</v>
      </c>
      <c r="Y2608" s="213">
        <v>0</v>
      </c>
      <c r="Z2608" s="216">
        <v>0</v>
      </c>
      <c r="AA2608" s="215">
        <v>0</v>
      </c>
      <c r="AB2608" s="213">
        <v>0</v>
      </c>
      <c r="AC2608" s="216">
        <v>0</v>
      </c>
      <c r="AD2608" s="215">
        <v>0</v>
      </c>
      <c r="AE2608" s="213">
        <v>0</v>
      </c>
      <c r="AF2608" s="216">
        <v>0</v>
      </c>
      <c r="AG2608" s="215">
        <v>0</v>
      </c>
      <c r="AH2608" s="213">
        <v>90</v>
      </c>
      <c r="AI2608" s="214">
        <v>2400</v>
      </c>
      <c r="AJ2608" s="215">
        <v>216000</v>
      </c>
      <c r="AK2608" s="218">
        <v>0</v>
      </c>
      <c r="AL2608" s="214">
        <v>0</v>
      </c>
      <c r="AM2608" s="215">
        <v>0</v>
      </c>
      <c r="AN2608" s="229">
        <f t="shared" si="464"/>
        <v>0</v>
      </c>
      <c r="AO2608" s="230">
        <f t="shared" si="465"/>
        <v>0</v>
      </c>
      <c r="AP2608" s="38" t="s">
        <v>2</v>
      </c>
      <c r="AQ2608" s="38" t="str">
        <f t="shared" si="466"/>
        <v>상품</v>
      </c>
      <c r="AR2608" s="40">
        <f t="shared" si="467"/>
        <v>0</v>
      </c>
      <c r="AS2608" s="41">
        <f t="shared" si="468"/>
        <v>0</v>
      </c>
      <c r="AT2608" s="42">
        <f t="shared" si="469"/>
        <v>0</v>
      </c>
      <c r="AU2608" s="43">
        <f t="shared" si="470"/>
        <v>0</v>
      </c>
      <c r="AV2608" s="95" t="str">
        <f t="shared" si="463"/>
        <v/>
      </c>
      <c r="AW2608" s="61" t="str">
        <f t="shared" si="463"/>
        <v/>
      </c>
      <c r="AX2608" s="61" t="str">
        <f t="shared" si="463"/>
        <v/>
      </c>
      <c r="AY2608" s="61" t="str">
        <f t="shared" si="463"/>
        <v/>
      </c>
      <c r="AZ2608" s="44" t="str">
        <f t="shared" si="463"/>
        <v/>
      </c>
      <c r="BA2608" s="45"/>
      <c r="BB2608" s="97">
        <v>0</v>
      </c>
      <c r="BC2608" s="98">
        <v>0</v>
      </c>
      <c r="BD2608" s="98">
        <v>0</v>
      </c>
      <c r="BE2608" s="98">
        <v>0</v>
      </c>
      <c r="BF2608" s="98">
        <v>0</v>
      </c>
      <c r="BG2608" s="99">
        <f t="shared" si="462"/>
        <v>0</v>
      </c>
      <c r="BH2608" s="52">
        <f t="shared" si="471"/>
        <v>0</v>
      </c>
      <c r="BI2608" s="53">
        <f>IFERROR(IF(ROUND(V2608/((D2608+AK2608)/2),1)&lt;0,0,ROUND(V2608/((D2608+AK2608)/2),1)),0)</f>
        <v>0</v>
      </c>
      <c r="BJ2608" s="55" t="str">
        <f>IF(AK2608=0,"정상",IF(AP2608="악성","악성",IF(AND(BL2608&gt;3,BI2608&lt;0.5),"악성",IF(AND(AP2608="정상",BL2608&lt;=3),"정상",IF(BI2608&gt;1,"정상","부진")))))</f>
        <v>정상</v>
      </c>
      <c r="BK2608" s="54">
        <v>45901</v>
      </c>
      <c r="BL2608" s="52">
        <f t="shared" si="472"/>
        <v>13</v>
      </c>
    </row>
    <row r="2609" spans="1:64" ht="17.100000000000001" customHeight="1">
      <c r="A2609" s="58" t="s">
        <v>5</v>
      </c>
      <c r="B2609" s="57" t="s">
        <v>1195</v>
      </c>
      <c r="C2609" s="56" t="s">
        <v>1196</v>
      </c>
      <c r="D2609" s="213">
        <v>0</v>
      </c>
      <c r="E2609" s="214">
        <v>0</v>
      </c>
      <c r="F2609" s="215">
        <v>0</v>
      </c>
      <c r="G2609" s="213">
        <v>66</v>
      </c>
      <c r="H2609" s="216">
        <v>2400</v>
      </c>
      <c r="I2609" s="215">
        <v>158400</v>
      </c>
      <c r="J2609" s="213">
        <v>0</v>
      </c>
      <c r="K2609" s="216">
        <v>0</v>
      </c>
      <c r="L2609" s="215">
        <v>0</v>
      </c>
      <c r="M2609" s="213">
        <v>0</v>
      </c>
      <c r="N2609" s="216">
        <v>0</v>
      </c>
      <c r="O2609" s="215">
        <v>0</v>
      </c>
      <c r="P2609" s="213">
        <v>0</v>
      </c>
      <c r="Q2609" s="216">
        <v>0</v>
      </c>
      <c r="R2609" s="215">
        <v>0</v>
      </c>
      <c r="S2609" s="213">
        <v>66</v>
      </c>
      <c r="T2609" s="214">
        <v>2400</v>
      </c>
      <c r="U2609" s="217">
        <v>158400</v>
      </c>
      <c r="V2609" s="213">
        <v>66</v>
      </c>
      <c r="W2609" s="216">
        <v>2400</v>
      </c>
      <c r="X2609" s="215">
        <v>158400</v>
      </c>
      <c r="Y2609" s="213">
        <v>0</v>
      </c>
      <c r="Z2609" s="216">
        <v>0</v>
      </c>
      <c r="AA2609" s="215">
        <v>0</v>
      </c>
      <c r="AB2609" s="213">
        <v>0</v>
      </c>
      <c r="AC2609" s="216">
        <v>0</v>
      </c>
      <c r="AD2609" s="215">
        <v>0</v>
      </c>
      <c r="AE2609" s="213">
        <v>0</v>
      </c>
      <c r="AF2609" s="216">
        <v>0</v>
      </c>
      <c r="AG2609" s="215">
        <v>0</v>
      </c>
      <c r="AH2609" s="213">
        <v>66</v>
      </c>
      <c r="AI2609" s="214">
        <v>2400</v>
      </c>
      <c r="AJ2609" s="215">
        <v>158400</v>
      </c>
      <c r="AK2609" s="218">
        <v>0</v>
      </c>
      <c r="AL2609" s="214">
        <v>0</v>
      </c>
      <c r="AM2609" s="215">
        <v>0</v>
      </c>
      <c r="AN2609" s="229">
        <f t="shared" si="464"/>
        <v>0</v>
      </c>
      <c r="AO2609" s="230">
        <f t="shared" si="465"/>
        <v>0</v>
      </c>
      <c r="AP2609" s="38" t="s">
        <v>2</v>
      </c>
      <c r="AQ2609" s="38" t="str">
        <f t="shared" si="466"/>
        <v>상품</v>
      </c>
      <c r="AR2609" s="40">
        <f t="shared" si="467"/>
        <v>0</v>
      </c>
      <c r="AS2609" s="41">
        <f t="shared" si="468"/>
        <v>0</v>
      </c>
      <c r="AT2609" s="42">
        <f t="shared" si="469"/>
        <v>0</v>
      </c>
      <c r="AU2609" s="43">
        <f t="shared" si="470"/>
        <v>0</v>
      </c>
      <c r="AV2609" s="95" t="str">
        <f t="shared" si="463"/>
        <v/>
      </c>
      <c r="AW2609" s="61" t="str">
        <f t="shared" si="463"/>
        <v/>
      </c>
      <c r="AX2609" s="61" t="str">
        <f t="shared" si="463"/>
        <v/>
      </c>
      <c r="AY2609" s="61" t="str">
        <f t="shared" si="463"/>
        <v/>
      </c>
      <c r="AZ2609" s="44" t="str">
        <f t="shared" si="463"/>
        <v/>
      </c>
      <c r="BA2609" s="45"/>
      <c r="BB2609" s="97">
        <v>0</v>
      </c>
      <c r="BC2609" s="98">
        <v>0</v>
      </c>
      <c r="BD2609" s="98">
        <v>0</v>
      </c>
      <c r="BE2609" s="98">
        <v>0</v>
      </c>
      <c r="BF2609" s="98">
        <v>0</v>
      </c>
      <c r="BG2609" s="99">
        <f t="shared" si="462"/>
        <v>0</v>
      </c>
      <c r="BH2609" s="52">
        <f t="shared" si="471"/>
        <v>0</v>
      </c>
      <c r="BI2609" s="53">
        <f>IFERROR(IF(ROUND(V2609/((D2609+AK2609)/2),1)&lt;0,0,ROUND(V2609/((D2609+AK2609)/2),1)),0)</f>
        <v>0</v>
      </c>
      <c r="BJ2609" s="55" t="str">
        <f>IF(AK2609=0,"정상",IF(AP2609="악성","악성",IF(AND(BL2609&gt;3,BI2609&lt;0.5),"악성",IF(AND(AP2609="정상",BL2609&lt;=3),"정상",IF(BI2609&gt;1,"정상","부진")))))</f>
        <v>정상</v>
      </c>
      <c r="BK2609" s="54">
        <v>45809</v>
      </c>
      <c r="BL2609" s="52">
        <f t="shared" si="472"/>
        <v>16</v>
      </c>
    </row>
    <row r="2610" spans="1:64" ht="17.100000000000001" customHeight="1">
      <c r="A2610" s="58" t="s">
        <v>5</v>
      </c>
      <c r="B2610" s="57" t="s">
        <v>1197</v>
      </c>
      <c r="C2610" s="56" t="s">
        <v>1198</v>
      </c>
      <c r="D2610" s="213">
        <v>0</v>
      </c>
      <c r="E2610" s="214">
        <v>0</v>
      </c>
      <c r="F2610" s="215">
        <v>0</v>
      </c>
      <c r="G2610" s="213">
        <v>126</v>
      </c>
      <c r="H2610" s="216">
        <v>2400</v>
      </c>
      <c r="I2610" s="215">
        <v>302400</v>
      </c>
      <c r="J2610" s="213">
        <v>0</v>
      </c>
      <c r="K2610" s="216">
        <v>0</v>
      </c>
      <c r="L2610" s="215">
        <v>0</v>
      </c>
      <c r="M2610" s="213">
        <v>0</v>
      </c>
      <c r="N2610" s="216">
        <v>0</v>
      </c>
      <c r="O2610" s="215">
        <v>0</v>
      </c>
      <c r="P2610" s="213">
        <v>0</v>
      </c>
      <c r="Q2610" s="216">
        <v>0</v>
      </c>
      <c r="R2610" s="215">
        <v>0</v>
      </c>
      <c r="S2610" s="213">
        <v>126</v>
      </c>
      <c r="T2610" s="214">
        <v>2400</v>
      </c>
      <c r="U2610" s="217">
        <v>302400</v>
      </c>
      <c r="V2610" s="213">
        <v>126</v>
      </c>
      <c r="W2610" s="216">
        <v>2400</v>
      </c>
      <c r="X2610" s="215">
        <v>302400</v>
      </c>
      <c r="Y2610" s="213">
        <v>0</v>
      </c>
      <c r="Z2610" s="216">
        <v>0</v>
      </c>
      <c r="AA2610" s="215">
        <v>0</v>
      </c>
      <c r="AB2610" s="213">
        <v>0</v>
      </c>
      <c r="AC2610" s="216">
        <v>0</v>
      </c>
      <c r="AD2610" s="215">
        <v>0</v>
      </c>
      <c r="AE2610" s="213">
        <v>0</v>
      </c>
      <c r="AF2610" s="216">
        <v>0</v>
      </c>
      <c r="AG2610" s="215">
        <v>0</v>
      </c>
      <c r="AH2610" s="213">
        <v>126</v>
      </c>
      <c r="AI2610" s="214">
        <v>2400</v>
      </c>
      <c r="AJ2610" s="215">
        <v>302400</v>
      </c>
      <c r="AK2610" s="218">
        <v>0</v>
      </c>
      <c r="AL2610" s="214">
        <v>0</v>
      </c>
      <c r="AM2610" s="215">
        <v>0</v>
      </c>
      <c r="AN2610" s="229">
        <f t="shared" si="464"/>
        <v>0</v>
      </c>
      <c r="AO2610" s="230">
        <f t="shared" si="465"/>
        <v>0</v>
      </c>
      <c r="AP2610" s="38" t="s">
        <v>2</v>
      </c>
      <c r="AQ2610" s="38" t="str">
        <f t="shared" si="466"/>
        <v>상품</v>
      </c>
      <c r="AR2610" s="40">
        <f t="shared" si="467"/>
        <v>0</v>
      </c>
      <c r="AS2610" s="41">
        <f t="shared" si="468"/>
        <v>0</v>
      </c>
      <c r="AT2610" s="42">
        <f t="shared" si="469"/>
        <v>0</v>
      </c>
      <c r="AU2610" s="43">
        <f t="shared" si="470"/>
        <v>0</v>
      </c>
      <c r="AV2610" s="95" t="str">
        <f t="shared" si="463"/>
        <v/>
      </c>
      <c r="AW2610" s="61" t="str">
        <f t="shared" si="463"/>
        <v/>
      </c>
      <c r="AX2610" s="61" t="str">
        <f t="shared" si="463"/>
        <v/>
      </c>
      <c r="AY2610" s="61" t="str">
        <f t="shared" si="463"/>
        <v/>
      </c>
      <c r="AZ2610" s="44" t="str">
        <f t="shared" si="463"/>
        <v/>
      </c>
      <c r="BA2610" s="45"/>
      <c r="BB2610" s="97">
        <v>0</v>
      </c>
      <c r="BC2610" s="98">
        <v>0</v>
      </c>
      <c r="BD2610" s="98">
        <v>0</v>
      </c>
      <c r="BE2610" s="98">
        <v>0</v>
      </c>
      <c r="BF2610" s="98">
        <v>0</v>
      </c>
      <c r="BG2610" s="99">
        <f t="shared" si="462"/>
        <v>0</v>
      </c>
      <c r="BH2610" s="52">
        <f t="shared" si="471"/>
        <v>0</v>
      </c>
      <c r="BI2610" s="53">
        <f>IFERROR(IF(ROUND(V2610/((D2610+AK2610)/2),1)&lt;0,0,ROUND(V2610/((D2610+AK2610)/2),1)),0)</f>
        <v>0</v>
      </c>
      <c r="BJ2610" s="55" t="str">
        <f>IF(AK2610=0,"정상",IF(AP2610="악성","악성",IF(AND(BL2610&gt;3,BI2610&lt;0.5),"악성",IF(AND(AP2610="정상",BL2610&lt;=3),"정상",IF(BI2610&gt;1,"정상","부진")))))</f>
        <v>정상</v>
      </c>
      <c r="BK2610" s="54">
        <v>45931</v>
      </c>
      <c r="BL2610" s="52">
        <f t="shared" si="472"/>
        <v>12</v>
      </c>
    </row>
    <row r="2611" spans="1:64" ht="17.100000000000001" customHeight="1">
      <c r="A2611" s="58" t="s">
        <v>5</v>
      </c>
      <c r="B2611" s="57" t="s">
        <v>1199</v>
      </c>
      <c r="C2611" s="56" t="s">
        <v>1200</v>
      </c>
      <c r="D2611" s="213">
        <v>0</v>
      </c>
      <c r="E2611" s="214">
        <v>0</v>
      </c>
      <c r="F2611" s="215">
        <v>0</v>
      </c>
      <c r="G2611" s="213">
        <v>72</v>
      </c>
      <c r="H2611" s="216">
        <v>2400</v>
      </c>
      <c r="I2611" s="215">
        <v>172800</v>
      </c>
      <c r="J2611" s="213">
        <v>0</v>
      </c>
      <c r="K2611" s="216">
        <v>0</v>
      </c>
      <c r="L2611" s="215">
        <v>0</v>
      </c>
      <c r="M2611" s="213">
        <v>0</v>
      </c>
      <c r="N2611" s="216">
        <v>0</v>
      </c>
      <c r="O2611" s="215">
        <v>0</v>
      </c>
      <c r="P2611" s="213">
        <v>0</v>
      </c>
      <c r="Q2611" s="216">
        <v>0</v>
      </c>
      <c r="R2611" s="215">
        <v>0</v>
      </c>
      <c r="S2611" s="213">
        <v>72</v>
      </c>
      <c r="T2611" s="214">
        <v>2400</v>
      </c>
      <c r="U2611" s="217">
        <v>172800</v>
      </c>
      <c r="V2611" s="213">
        <v>72</v>
      </c>
      <c r="W2611" s="216">
        <v>2400</v>
      </c>
      <c r="X2611" s="215">
        <v>172800</v>
      </c>
      <c r="Y2611" s="213">
        <v>0</v>
      </c>
      <c r="Z2611" s="216">
        <v>0</v>
      </c>
      <c r="AA2611" s="215">
        <v>0</v>
      </c>
      <c r="AB2611" s="213">
        <v>0</v>
      </c>
      <c r="AC2611" s="216">
        <v>0</v>
      </c>
      <c r="AD2611" s="215">
        <v>0</v>
      </c>
      <c r="AE2611" s="213">
        <v>0</v>
      </c>
      <c r="AF2611" s="216">
        <v>0</v>
      </c>
      <c r="AG2611" s="215">
        <v>0</v>
      </c>
      <c r="AH2611" s="213">
        <v>72</v>
      </c>
      <c r="AI2611" s="214">
        <v>2400</v>
      </c>
      <c r="AJ2611" s="215">
        <v>172800</v>
      </c>
      <c r="AK2611" s="218">
        <v>0</v>
      </c>
      <c r="AL2611" s="214">
        <v>0</v>
      </c>
      <c r="AM2611" s="215">
        <v>0</v>
      </c>
      <c r="AN2611" s="229">
        <f t="shared" si="464"/>
        <v>0</v>
      </c>
      <c r="AO2611" s="230">
        <f t="shared" si="465"/>
        <v>0</v>
      </c>
      <c r="AP2611" s="38" t="s">
        <v>2</v>
      </c>
      <c r="AQ2611" s="38" t="str">
        <f t="shared" si="466"/>
        <v>상품</v>
      </c>
      <c r="AR2611" s="40">
        <f t="shared" si="467"/>
        <v>0</v>
      </c>
      <c r="AS2611" s="41">
        <f t="shared" si="468"/>
        <v>0</v>
      </c>
      <c r="AT2611" s="42">
        <f t="shared" si="469"/>
        <v>0</v>
      </c>
      <c r="AU2611" s="43">
        <f t="shared" si="470"/>
        <v>0</v>
      </c>
      <c r="AV2611" s="95" t="str">
        <f t="shared" si="463"/>
        <v/>
      </c>
      <c r="AW2611" s="61" t="str">
        <f t="shared" si="463"/>
        <v/>
      </c>
      <c r="AX2611" s="61" t="str">
        <f t="shared" si="463"/>
        <v/>
      </c>
      <c r="AY2611" s="61" t="str">
        <f t="shared" si="463"/>
        <v/>
      </c>
      <c r="AZ2611" s="44" t="str">
        <f t="shared" si="463"/>
        <v/>
      </c>
      <c r="BA2611" s="45"/>
      <c r="BB2611" s="97">
        <v>0</v>
      </c>
      <c r="BC2611" s="98">
        <v>0</v>
      </c>
      <c r="BD2611" s="98">
        <v>0</v>
      </c>
      <c r="BE2611" s="98">
        <v>0</v>
      </c>
      <c r="BF2611" s="98">
        <v>0</v>
      </c>
      <c r="BG2611" s="99">
        <f t="shared" si="462"/>
        <v>0</v>
      </c>
      <c r="BH2611" s="52">
        <f t="shared" si="471"/>
        <v>0</v>
      </c>
      <c r="BI2611" s="53">
        <f>IFERROR(IF(ROUND(V2611/((D2611+AK2611)/2),1)&lt;0,0,ROUND(V2611/((D2611+AK2611)/2),1)),0)</f>
        <v>0</v>
      </c>
      <c r="BJ2611" s="55" t="str">
        <f>IF(AK2611=0,"정상",IF(AP2611="악성","악성",IF(AND(BL2611&gt;3,BI2611&lt;0.5),"악성",IF(AND(AP2611="정상",BL2611&lt;=3),"정상",IF(BI2611&gt;1,"정상","부진")))))</f>
        <v>정상</v>
      </c>
      <c r="BK2611" s="54">
        <v>45809</v>
      </c>
      <c r="BL2611" s="52">
        <f t="shared" si="472"/>
        <v>16</v>
      </c>
    </row>
    <row r="2612" spans="1:64" ht="17.100000000000001" customHeight="1">
      <c r="A2612" s="58" t="s">
        <v>5</v>
      </c>
      <c r="B2612" s="57" t="s">
        <v>1201</v>
      </c>
      <c r="C2612" s="56" t="s">
        <v>1202</v>
      </c>
      <c r="D2612" s="213">
        <v>0</v>
      </c>
      <c r="E2612" s="214">
        <v>0</v>
      </c>
      <c r="F2612" s="215">
        <v>0</v>
      </c>
      <c r="G2612" s="213">
        <v>66</v>
      </c>
      <c r="H2612" s="216">
        <v>2400</v>
      </c>
      <c r="I2612" s="215">
        <v>158400</v>
      </c>
      <c r="J2612" s="213">
        <v>0</v>
      </c>
      <c r="K2612" s="216">
        <v>0</v>
      </c>
      <c r="L2612" s="215">
        <v>0</v>
      </c>
      <c r="M2612" s="213">
        <v>0</v>
      </c>
      <c r="N2612" s="216">
        <v>0</v>
      </c>
      <c r="O2612" s="215">
        <v>0</v>
      </c>
      <c r="P2612" s="213">
        <v>0</v>
      </c>
      <c r="Q2612" s="216">
        <v>0</v>
      </c>
      <c r="R2612" s="215">
        <v>0</v>
      </c>
      <c r="S2612" s="213">
        <v>66</v>
      </c>
      <c r="T2612" s="214">
        <v>2400</v>
      </c>
      <c r="U2612" s="217">
        <v>158400</v>
      </c>
      <c r="V2612" s="213">
        <v>66</v>
      </c>
      <c r="W2612" s="216">
        <v>2400</v>
      </c>
      <c r="X2612" s="215">
        <v>158400</v>
      </c>
      <c r="Y2612" s="213">
        <v>0</v>
      </c>
      <c r="Z2612" s="216">
        <v>0</v>
      </c>
      <c r="AA2612" s="215">
        <v>0</v>
      </c>
      <c r="AB2612" s="213">
        <v>0</v>
      </c>
      <c r="AC2612" s="216">
        <v>0</v>
      </c>
      <c r="AD2612" s="215">
        <v>0</v>
      </c>
      <c r="AE2612" s="213">
        <v>0</v>
      </c>
      <c r="AF2612" s="216">
        <v>0</v>
      </c>
      <c r="AG2612" s="215">
        <v>0</v>
      </c>
      <c r="AH2612" s="213">
        <v>66</v>
      </c>
      <c r="AI2612" s="214">
        <v>2400</v>
      </c>
      <c r="AJ2612" s="215">
        <v>158400</v>
      </c>
      <c r="AK2612" s="218">
        <v>0</v>
      </c>
      <c r="AL2612" s="214">
        <v>0</v>
      </c>
      <c r="AM2612" s="215">
        <v>0</v>
      </c>
      <c r="AN2612" s="229">
        <f t="shared" si="464"/>
        <v>0</v>
      </c>
      <c r="AO2612" s="230">
        <f t="shared" si="465"/>
        <v>0</v>
      </c>
      <c r="AP2612" s="38" t="s">
        <v>2</v>
      </c>
      <c r="AQ2612" s="38" t="str">
        <f t="shared" si="466"/>
        <v>상품</v>
      </c>
      <c r="AR2612" s="40">
        <f t="shared" si="467"/>
        <v>0</v>
      </c>
      <c r="AS2612" s="41">
        <f t="shared" si="468"/>
        <v>0</v>
      </c>
      <c r="AT2612" s="42">
        <f t="shared" si="469"/>
        <v>0</v>
      </c>
      <c r="AU2612" s="43">
        <f t="shared" si="470"/>
        <v>0</v>
      </c>
      <c r="AV2612" s="95" t="str">
        <f t="shared" si="463"/>
        <v/>
      </c>
      <c r="AW2612" s="61" t="str">
        <f t="shared" si="463"/>
        <v/>
      </c>
      <c r="AX2612" s="61" t="str">
        <f t="shared" si="463"/>
        <v/>
      </c>
      <c r="AY2612" s="61" t="str">
        <f t="shared" si="463"/>
        <v/>
      </c>
      <c r="AZ2612" s="44" t="str">
        <f t="shared" si="463"/>
        <v/>
      </c>
      <c r="BA2612" s="45"/>
      <c r="BB2612" s="97">
        <v>0</v>
      </c>
      <c r="BC2612" s="98">
        <v>0</v>
      </c>
      <c r="BD2612" s="98">
        <v>0</v>
      </c>
      <c r="BE2612" s="98">
        <v>0</v>
      </c>
      <c r="BF2612" s="98">
        <v>0</v>
      </c>
      <c r="BG2612" s="99">
        <f t="shared" si="462"/>
        <v>0</v>
      </c>
      <c r="BH2612" s="52">
        <f t="shared" si="471"/>
        <v>0</v>
      </c>
      <c r="BI2612" s="53">
        <f>IFERROR(IF(ROUND(V2612/((D2612+AK2612)/2),1)&lt;0,0,ROUND(V2612/((D2612+AK2612)/2),1)),0)</f>
        <v>0</v>
      </c>
      <c r="BJ2612" s="55" t="str">
        <f>IF(AK2612=0,"정상",IF(AP2612="악성","악성",IF(AND(BL2612&gt;3,BI2612&lt;0.5),"악성",IF(AND(AP2612="정상",BL2612&lt;=3),"정상",IF(BI2612&gt;1,"정상","부진")))))</f>
        <v>정상</v>
      </c>
      <c r="BK2612" s="54">
        <v>45901</v>
      </c>
      <c r="BL2612" s="52">
        <f t="shared" si="472"/>
        <v>13</v>
      </c>
    </row>
    <row r="2613" spans="1:64" ht="17.100000000000001" customHeight="1">
      <c r="A2613" s="58" t="s">
        <v>5</v>
      </c>
      <c r="B2613" s="57" t="s">
        <v>1203</v>
      </c>
      <c r="C2613" s="56" t="s">
        <v>1204</v>
      </c>
      <c r="D2613" s="213">
        <v>1</v>
      </c>
      <c r="E2613" s="214">
        <v>2398.5263</v>
      </c>
      <c r="F2613" s="215">
        <v>2398</v>
      </c>
      <c r="G2613" s="213">
        <v>60</v>
      </c>
      <c r="H2613" s="216">
        <v>2400</v>
      </c>
      <c r="I2613" s="215">
        <v>144000</v>
      </c>
      <c r="J2613" s="213">
        <v>0</v>
      </c>
      <c r="K2613" s="216">
        <v>0</v>
      </c>
      <c r="L2613" s="215">
        <v>0</v>
      </c>
      <c r="M2613" s="213">
        <v>0</v>
      </c>
      <c r="N2613" s="216">
        <v>0</v>
      </c>
      <c r="O2613" s="215">
        <v>0</v>
      </c>
      <c r="P2613" s="213">
        <v>0</v>
      </c>
      <c r="Q2613" s="216">
        <v>0</v>
      </c>
      <c r="R2613" s="215">
        <v>0</v>
      </c>
      <c r="S2613" s="213">
        <v>60</v>
      </c>
      <c r="T2613" s="214">
        <v>2400</v>
      </c>
      <c r="U2613" s="217">
        <v>144000</v>
      </c>
      <c r="V2613" s="213">
        <v>61</v>
      </c>
      <c r="W2613" s="216">
        <v>2399.9672129999999</v>
      </c>
      <c r="X2613" s="215">
        <v>146398</v>
      </c>
      <c r="Y2613" s="213">
        <v>0</v>
      </c>
      <c r="Z2613" s="216">
        <v>0</v>
      </c>
      <c r="AA2613" s="215">
        <v>0</v>
      </c>
      <c r="AB2613" s="213">
        <v>0</v>
      </c>
      <c r="AC2613" s="216">
        <v>0</v>
      </c>
      <c r="AD2613" s="215">
        <v>0</v>
      </c>
      <c r="AE2613" s="213">
        <v>0</v>
      </c>
      <c r="AF2613" s="216">
        <v>0</v>
      </c>
      <c r="AG2613" s="215">
        <v>0</v>
      </c>
      <c r="AH2613" s="213">
        <v>61</v>
      </c>
      <c r="AI2613" s="214">
        <v>2399.9672129999999</v>
      </c>
      <c r="AJ2613" s="215">
        <v>146398</v>
      </c>
      <c r="AK2613" s="218">
        <v>0</v>
      </c>
      <c r="AL2613" s="214">
        <v>0</v>
      </c>
      <c r="AM2613" s="215">
        <v>0</v>
      </c>
      <c r="AN2613" s="229">
        <f t="shared" si="464"/>
        <v>0</v>
      </c>
      <c r="AO2613" s="230">
        <f t="shared" si="465"/>
        <v>0</v>
      </c>
      <c r="AP2613" s="38" t="s">
        <v>2</v>
      </c>
      <c r="AQ2613" s="38" t="str">
        <f t="shared" si="466"/>
        <v>상품</v>
      </c>
      <c r="AR2613" s="40">
        <f t="shared" si="467"/>
        <v>0</v>
      </c>
      <c r="AS2613" s="41">
        <f t="shared" si="468"/>
        <v>0</v>
      </c>
      <c r="AT2613" s="42">
        <f t="shared" si="469"/>
        <v>0</v>
      </c>
      <c r="AU2613" s="43">
        <f t="shared" si="470"/>
        <v>0</v>
      </c>
      <c r="AV2613" s="95" t="str">
        <f t="shared" si="463"/>
        <v/>
      </c>
      <c r="AW2613" s="61" t="str">
        <f t="shared" si="463"/>
        <v/>
      </c>
      <c r="AX2613" s="61" t="str">
        <f t="shared" si="463"/>
        <v/>
      </c>
      <c r="AY2613" s="61" t="str">
        <f t="shared" si="463"/>
        <v/>
      </c>
      <c r="AZ2613" s="44" t="str">
        <f t="shared" si="463"/>
        <v/>
      </c>
      <c r="BA2613" s="45"/>
      <c r="BB2613" s="97">
        <v>0</v>
      </c>
      <c r="BC2613" s="98">
        <v>0</v>
      </c>
      <c r="BD2613" s="98">
        <v>0</v>
      </c>
      <c r="BE2613" s="98">
        <v>0</v>
      </c>
      <c r="BF2613" s="98">
        <v>0</v>
      </c>
      <c r="BG2613" s="99">
        <f t="shared" si="462"/>
        <v>0</v>
      </c>
      <c r="BH2613" s="52">
        <f t="shared" si="471"/>
        <v>0</v>
      </c>
      <c r="BI2613" s="53">
        <f>IFERROR(IF(ROUND(V2613/((D2613+AK2613)/2),1)&lt;0,0,ROUND(V2613/((D2613+AK2613)/2),1)),0)</f>
        <v>122</v>
      </c>
      <c r="BJ2613" s="55" t="str">
        <f>IF(AK2613=0,"정상",IF(AP2613="악성","악성",IF(AND(BL2613&gt;3,BI2613&lt;0.5),"악성",IF(AND(AP2613="정상",BL2613&lt;=3),"정상",IF(BI2613&gt;1,"정상","부진")))))</f>
        <v>정상</v>
      </c>
      <c r="BK2613" s="54">
        <v>45809</v>
      </c>
      <c r="BL2613" s="52">
        <f t="shared" si="472"/>
        <v>16</v>
      </c>
    </row>
    <row r="2614" spans="1:64" ht="17.100000000000001" customHeight="1">
      <c r="A2614" s="58" t="s">
        <v>5</v>
      </c>
      <c r="B2614" s="57" t="s">
        <v>1205</v>
      </c>
      <c r="C2614" s="56" t="s">
        <v>1206</v>
      </c>
      <c r="D2614" s="213">
        <v>0</v>
      </c>
      <c r="E2614" s="214">
        <v>0</v>
      </c>
      <c r="F2614" s="215">
        <v>0</v>
      </c>
      <c r="G2614" s="213">
        <v>60</v>
      </c>
      <c r="H2614" s="216">
        <v>2400</v>
      </c>
      <c r="I2614" s="215">
        <v>144000</v>
      </c>
      <c r="J2614" s="213">
        <v>0</v>
      </c>
      <c r="K2614" s="216">
        <v>0</v>
      </c>
      <c r="L2614" s="215">
        <v>0</v>
      </c>
      <c r="M2614" s="213">
        <v>0</v>
      </c>
      <c r="N2614" s="216">
        <v>0</v>
      </c>
      <c r="O2614" s="215">
        <v>0</v>
      </c>
      <c r="P2614" s="213">
        <v>0</v>
      </c>
      <c r="Q2614" s="216">
        <v>0</v>
      </c>
      <c r="R2614" s="215">
        <v>0</v>
      </c>
      <c r="S2614" s="213">
        <v>60</v>
      </c>
      <c r="T2614" s="214">
        <v>2400</v>
      </c>
      <c r="U2614" s="217">
        <v>144000</v>
      </c>
      <c r="V2614" s="213">
        <v>60</v>
      </c>
      <c r="W2614" s="216">
        <v>2400</v>
      </c>
      <c r="X2614" s="215">
        <v>144000</v>
      </c>
      <c r="Y2614" s="213">
        <v>0</v>
      </c>
      <c r="Z2614" s="216">
        <v>0</v>
      </c>
      <c r="AA2614" s="215">
        <v>0</v>
      </c>
      <c r="AB2614" s="213">
        <v>0</v>
      </c>
      <c r="AC2614" s="216">
        <v>0</v>
      </c>
      <c r="AD2614" s="215">
        <v>0</v>
      </c>
      <c r="AE2614" s="213">
        <v>0</v>
      </c>
      <c r="AF2614" s="216">
        <v>0</v>
      </c>
      <c r="AG2614" s="215">
        <v>0</v>
      </c>
      <c r="AH2614" s="213">
        <v>60</v>
      </c>
      <c r="AI2614" s="214">
        <v>2400</v>
      </c>
      <c r="AJ2614" s="215">
        <v>144000</v>
      </c>
      <c r="AK2614" s="218">
        <v>0</v>
      </c>
      <c r="AL2614" s="214">
        <v>0</v>
      </c>
      <c r="AM2614" s="215">
        <v>0</v>
      </c>
      <c r="AN2614" s="229">
        <f t="shared" si="464"/>
        <v>0</v>
      </c>
      <c r="AO2614" s="230">
        <f t="shared" si="465"/>
        <v>0</v>
      </c>
      <c r="AP2614" s="38" t="s">
        <v>2</v>
      </c>
      <c r="AQ2614" s="38" t="str">
        <f t="shared" si="466"/>
        <v>상품</v>
      </c>
      <c r="AR2614" s="40">
        <f t="shared" si="467"/>
        <v>0</v>
      </c>
      <c r="AS2614" s="41">
        <f t="shared" si="468"/>
        <v>0</v>
      </c>
      <c r="AT2614" s="42">
        <f t="shared" si="469"/>
        <v>0</v>
      </c>
      <c r="AU2614" s="43">
        <f t="shared" si="470"/>
        <v>0</v>
      </c>
      <c r="AV2614" s="95" t="str">
        <f t="shared" si="463"/>
        <v/>
      </c>
      <c r="AW2614" s="61" t="str">
        <f t="shared" si="463"/>
        <v/>
      </c>
      <c r="AX2614" s="61" t="str">
        <f t="shared" si="463"/>
        <v/>
      </c>
      <c r="AY2614" s="61" t="str">
        <f t="shared" si="463"/>
        <v/>
      </c>
      <c r="AZ2614" s="44" t="str">
        <f t="shared" si="463"/>
        <v/>
      </c>
      <c r="BA2614" s="45"/>
      <c r="BB2614" s="97">
        <v>0</v>
      </c>
      <c r="BC2614" s="98">
        <v>0</v>
      </c>
      <c r="BD2614" s="98">
        <v>0</v>
      </c>
      <c r="BE2614" s="98">
        <v>0</v>
      </c>
      <c r="BF2614" s="98">
        <v>0</v>
      </c>
      <c r="BG2614" s="99">
        <f t="shared" si="462"/>
        <v>0</v>
      </c>
      <c r="BH2614" s="52">
        <f t="shared" si="471"/>
        <v>0</v>
      </c>
      <c r="BI2614" s="53">
        <f>IFERROR(IF(ROUND(V2614/((D2614+AK2614)/2),1)&lt;0,0,ROUND(V2614/((D2614+AK2614)/2),1)),0)</f>
        <v>0</v>
      </c>
      <c r="BJ2614" s="55" t="str">
        <f>IF(AK2614=0,"정상",IF(AP2614="악성","악성",IF(AND(BL2614&gt;3,BI2614&lt;0.5),"악성",IF(AND(AP2614="정상",BL2614&lt;=3),"정상",IF(BI2614&gt;1,"정상","부진")))))</f>
        <v>정상</v>
      </c>
      <c r="BK2614" s="54">
        <v>45901</v>
      </c>
      <c r="BL2614" s="52">
        <f t="shared" si="472"/>
        <v>13</v>
      </c>
    </row>
    <row r="2615" spans="1:64" ht="17.100000000000001" customHeight="1">
      <c r="A2615" s="58" t="s">
        <v>5</v>
      </c>
      <c r="B2615" s="57" t="s">
        <v>1207</v>
      </c>
      <c r="C2615" s="56" t="s">
        <v>1208</v>
      </c>
      <c r="D2615" s="213">
        <v>0</v>
      </c>
      <c r="E2615" s="214">
        <v>0</v>
      </c>
      <c r="F2615" s="215">
        <v>0</v>
      </c>
      <c r="G2615" s="213">
        <v>66</v>
      </c>
      <c r="H2615" s="216">
        <v>2400</v>
      </c>
      <c r="I2615" s="215">
        <v>158400</v>
      </c>
      <c r="J2615" s="213">
        <v>0</v>
      </c>
      <c r="K2615" s="216">
        <v>0</v>
      </c>
      <c r="L2615" s="215">
        <v>0</v>
      </c>
      <c r="M2615" s="213">
        <v>0</v>
      </c>
      <c r="N2615" s="216">
        <v>0</v>
      </c>
      <c r="O2615" s="215">
        <v>0</v>
      </c>
      <c r="P2615" s="213">
        <v>0</v>
      </c>
      <c r="Q2615" s="216">
        <v>0</v>
      </c>
      <c r="R2615" s="215">
        <v>0</v>
      </c>
      <c r="S2615" s="213">
        <v>66</v>
      </c>
      <c r="T2615" s="214">
        <v>2400</v>
      </c>
      <c r="U2615" s="217">
        <v>158400</v>
      </c>
      <c r="V2615" s="213">
        <v>66</v>
      </c>
      <c r="W2615" s="216">
        <v>2400</v>
      </c>
      <c r="X2615" s="215">
        <v>158400</v>
      </c>
      <c r="Y2615" s="213">
        <v>0</v>
      </c>
      <c r="Z2615" s="216">
        <v>0</v>
      </c>
      <c r="AA2615" s="215">
        <v>0</v>
      </c>
      <c r="AB2615" s="213">
        <v>0</v>
      </c>
      <c r="AC2615" s="216">
        <v>0</v>
      </c>
      <c r="AD2615" s="215">
        <v>0</v>
      </c>
      <c r="AE2615" s="213">
        <v>0</v>
      </c>
      <c r="AF2615" s="216">
        <v>0</v>
      </c>
      <c r="AG2615" s="215">
        <v>0</v>
      </c>
      <c r="AH2615" s="213">
        <v>66</v>
      </c>
      <c r="AI2615" s="214">
        <v>2400</v>
      </c>
      <c r="AJ2615" s="215">
        <v>158400</v>
      </c>
      <c r="AK2615" s="218">
        <v>0</v>
      </c>
      <c r="AL2615" s="214">
        <v>0</v>
      </c>
      <c r="AM2615" s="215">
        <v>0</v>
      </c>
      <c r="AN2615" s="229">
        <f t="shared" si="464"/>
        <v>0</v>
      </c>
      <c r="AO2615" s="230">
        <f t="shared" si="465"/>
        <v>0</v>
      </c>
      <c r="AP2615" s="38" t="s">
        <v>2</v>
      </c>
      <c r="AQ2615" s="38" t="str">
        <f t="shared" si="466"/>
        <v>상품</v>
      </c>
      <c r="AR2615" s="40">
        <f t="shared" si="467"/>
        <v>0</v>
      </c>
      <c r="AS2615" s="41">
        <f t="shared" si="468"/>
        <v>0</v>
      </c>
      <c r="AT2615" s="42">
        <f t="shared" si="469"/>
        <v>0</v>
      </c>
      <c r="AU2615" s="43">
        <f t="shared" si="470"/>
        <v>0</v>
      </c>
      <c r="AV2615" s="95" t="str">
        <f t="shared" si="463"/>
        <v/>
      </c>
      <c r="AW2615" s="61" t="str">
        <f t="shared" si="463"/>
        <v/>
      </c>
      <c r="AX2615" s="61" t="str">
        <f t="shared" si="463"/>
        <v/>
      </c>
      <c r="AY2615" s="61" t="str">
        <f t="shared" si="463"/>
        <v/>
      </c>
      <c r="AZ2615" s="44" t="str">
        <f t="shared" si="463"/>
        <v/>
      </c>
      <c r="BA2615" s="45"/>
      <c r="BB2615" s="97">
        <v>0</v>
      </c>
      <c r="BC2615" s="98">
        <v>0</v>
      </c>
      <c r="BD2615" s="98">
        <v>0</v>
      </c>
      <c r="BE2615" s="98">
        <v>0</v>
      </c>
      <c r="BF2615" s="98">
        <v>0</v>
      </c>
      <c r="BG2615" s="99">
        <f t="shared" si="462"/>
        <v>0</v>
      </c>
      <c r="BH2615" s="52">
        <f t="shared" si="471"/>
        <v>0</v>
      </c>
      <c r="BI2615" s="53">
        <f>IFERROR(IF(ROUND(V2615/((D2615+AK2615)/2),1)&lt;0,0,ROUND(V2615/((D2615+AK2615)/2),1)),0)</f>
        <v>0</v>
      </c>
      <c r="BJ2615" s="55" t="str">
        <f>IF(AK2615=0,"정상",IF(AP2615="악성","악성",IF(AND(BL2615&gt;3,BI2615&lt;0.5),"악성",IF(AND(AP2615="정상",BL2615&lt;=3),"정상",IF(BI2615&gt;1,"정상","부진")))))</f>
        <v>정상</v>
      </c>
      <c r="BK2615" s="54">
        <v>45809</v>
      </c>
      <c r="BL2615" s="52">
        <f t="shared" si="472"/>
        <v>16</v>
      </c>
    </row>
    <row r="2616" spans="1:64" ht="17.100000000000001" customHeight="1">
      <c r="A2616" s="58" t="s">
        <v>5</v>
      </c>
      <c r="B2616" s="57" t="s">
        <v>1209</v>
      </c>
      <c r="C2616" s="56" t="s">
        <v>1210</v>
      </c>
      <c r="D2616" s="213">
        <v>1</v>
      </c>
      <c r="E2616" s="214">
        <v>2400</v>
      </c>
      <c r="F2616" s="215">
        <v>2400</v>
      </c>
      <c r="G2616" s="213">
        <v>60</v>
      </c>
      <c r="H2616" s="216">
        <v>2400</v>
      </c>
      <c r="I2616" s="215">
        <v>144000</v>
      </c>
      <c r="J2616" s="213">
        <v>0</v>
      </c>
      <c r="K2616" s="216">
        <v>0</v>
      </c>
      <c r="L2616" s="215">
        <v>0</v>
      </c>
      <c r="M2616" s="213">
        <v>0</v>
      </c>
      <c r="N2616" s="216">
        <v>0</v>
      </c>
      <c r="O2616" s="215">
        <v>0</v>
      </c>
      <c r="P2616" s="213">
        <v>0</v>
      </c>
      <c r="Q2616" s="216">
        <v>0</v>
      </c>
      <c r="R2616" s="215">
        <v>0</v>
      </c>
      <c r="S2616" s="213">
        <v>60</v>
      </c>
      <c r="T2616" s="214">
        <v>2400</v>
      </c>
      <c r="U2616" s="217">
        <v>144000</v>
      </c>
      <c r="V2616" s="213">
        <v>60</v>
      </c>
      <c r="W2616" s="216">
        <v>2400</v>
      </c>
      <c r="X2616" s="215">
        <v>144000</v>
      </c>
      <c r="Y2616" s="213">
        <v>0</v>
      </c>
      <c r="Z2616" s="216">
        <v>0</v>
      </c>
      <c r="AA2616" s="215">
        <v>0</v>
      </c>
      <c r="AB2616" s="213">
        <v>1</v>
      </c>
      <c r="AC2616" s="216">
        <v>2400</v>
      </c>
      <c r="AD2616" s="215">
        <v>2400</v>
      </c>
      <c r="AE2616" s="213">
        <v>0</v>
      </c>
      <c r="AF2616" s="216">
        <v>0</v>
      </c>
      <c r="AG2616" s="215">
        <v>0</v>
      </c>
      <c r="AH2616" s="213">
        <v>61</v>
      </c>
      <c r="AI2616" s="214">
        <v>2400</v>
      </c>
      <c r="AJ2616" s="215">
        <v>146400</v>
      </c>
      <c r="AK2616" s="218">
        <v>0</v>
      </c>
      <c r="AL2616" s="214">
        <v>0</v>
      </c>
      <c r="AM2616" s="215">
        <v>0</v>
      </c>
      <c r="AN2616" s="229">
        <f t="shared" si="464"/>
        <v>0</v>
      </c>
      <c r="AO2616" s="230">
        <f t="shared" si="465"/>
        <v>0</v>
      </c>
      <c r="AP2616" s="38" t="s">
        <v>2</v>
      </c>
      <c r="AQ2616" s="38" t="str">
        <f t="shared" si="466"/>
        <v>상품</v>
      </c>
      <c r="AR2616" s="40">
        <f t="shared" si="467"/>
        <v>0</v>
      </c>
      <c r="AS2616" s="41">
        <f t="shared" si="468"/>
        <v>0</v>
      </c>
      <c r="AT2616" s="42">
        <f t="shared" si="469"/>
        <v>0</v>
      </c>
      <c r="AU2616" s="43">
        <f t="shared" si="470"/>
        <v>0</v>
      </c>
      <c r="AV2616" s="95" t="str">
        <f t="shared" si="463"/>
        <v/>
      </c>
      <c r="AW2616" s="61" t="str">
        <f t="shared" si="463"/>
        <v/>
      </c>
      <c r="AX2616" s="61" t="str">
        <f t="shared" si="463"/>
        <v/>
      </c>
      <c r="AY2616" s="61" t="str">
        <f t="shared" si="463"/>
        <v/>
      </c>
      <c r="AZ2616" s="44" t="str">
        <f t="shared" si="463"/>
        <v/>
      </c>
      <c r="BA2616" s="45"/>
      <c r="BB2616" s="97">
        <v>0</v>
      </c>
      <c r="BC2616" s="98">
        <v>0</v>
      </c>
      <c r="BD2616" s="98">
        <v>0</v>
      </c>
      <c r="BE2616" s="98">
        <v>0</v>
      </c>
      <c r="BF2616" s="98">
        <v>0</v>
      </c>
      <c r="BG2616" s="99">
        <f t="shared" si="462"/>
        <v>0</v>
      </c>
      <c r="BH2616" s="52">
        <f t="shared" si="471"/>
        <v>0</v>
      </c>
      <c r="BI2616" s="53">
        <f>IFERROR(IF(ROUND(V2616/((D2616+AK2616)/2),1)&lt;0,0,ROUND(V2616/((D2616+AK2616)/2),1)),0)</f>
        <v>120</v>
      </c>
      <c r="BJ2616" s="55" t="str">
        <f>IF(AK2616=0,"정상",IF(AP2616="악성","악성",IF(AND(BL2616&gt;3,BI2616&lt;0.5),"악성",IF(AND(AP2616="정상",BL2616&lt;=3),"정상",IF(BI2616&gt;1,"정상","부진")))))</f>
        <v>정상</v>
      </c>
      <c r="BK2616" s="54">
        <v>45901</v>
      </c>
      <c r="BL2616" s="52">
        <f t="shared" si="472"/>
        <v>13</v>
      </c>
    </row>
    <row r="2617" spans="1:64" ht="17.100000000000001" customHeight="1">
      <c r="A2617" s="58" t="s">
        <v>5</v>
      </c>
      <c r="B2617" s="57" t="s">
        <v>1211</v>
      </c>
      <c r="C2617" s="56" t="s">
        <v>1212</v>
      </c>
      <c r="D2617" s="213">
        <v>0</v>
      </c>
      <c r="E2617" s="214">
        <v>0</v>
      </c>
      <c r="F2617" s="215">
        <v>0</v>
      </c>
      <c r="G2617" s="213">
        <v>42</v>
      </c>
      <c r="H2617" s="216">
        <v>2400</v>
      </c>
      <c r="I2617" s="215">
        <v>100800</v>
      </c>
      <c r="J2617" s="213">
        <v>0</v>
      </c>
      <c r="K2617" s="216">
        <v>0</v>
      </c>
      <c r="L2617" s="215">
        <v>0</v>
      </c>
      <c r="M2617" s="213">
        <v>0</v>
      </c>
      <c r="N2617" s="216">
        <v>0</v>
      </c>
      <c r="O2617" s="215">
        <v>0</v>
      </c>
      <c r="P2617" s="213">
        <v>0</v>
      </c>
      <c r="Q2617" s="216">
        <v>0</v>
      </c>
      <c r="R2617" s="215">
        <v>0</v>
      </c>
      <c r="S2617" s="213">
        <v>42</v>
      </c>
      <c r="T2617" s="214">
        <v>2400</v>
      </c>
      <c r="U2617" s="217">
        <v>100800</v>
      </c>
      <c r="V2617" s="213">
        <v>42</v>
      </c>
      <c r="W2617" s="216">
        <v>2400</v>
      </c>
      <c r="X2617" s="215">
        <v>100800</v>
      </c>
      <c r="Y2617" s="213">
        <v>0</v>
      </c>
      <c r="Z2617" s="216">
        <v>0</v>
      </c>
      <c r="AA2617" s="215">
        <v>0</v>
      </c>
      <c r="AB2617" s="213">
        <v>0</v>
      </c>
      <c r="AC2617" s="216">
        <v>0</v>
      </c>
      <c r="AD2617" s="215">
        <v>0</v>
      </c>
      <c r="AE2617" s="213">
        <v>0</v>
      </c>
      <c r="AF2617" s="216">
        <v>0</v>
      </c>
      <c r="AG2617" s="215">
        <v>0</v>
      </c>
      <c r="AH2617" s="213">
        <v>42</v>
      </c>
      <c r="AI2617" s="214">
        <v>2400</v>
      </c>
      <c r="AJ2617" s="215">
        <v>100800</v>
      </c>
      <c r="AK2617" s="218">
        <v>0</v>
      </c>
      <c r="AL2617" s="214">
        <v>0</v>
      </c>
      <c r="AM2617" s="215">
        <v>0</v>
      </c>
      <c r="AN2617" s="229">
        <f t="shared" si="464"/>
        <v>0</v>
      </c>
      <c r="AO2617" s="230">
        <f t="shared" si="465"/>
        <v>0</v>
      </c>
      <c r="AP2617" s="38" t="s">
        <v>2</v>
      </c>
      <c r="AQ2617" s="38" t="str">
        <f t="shared" si="466"/>
        <v>상품</v>
      </c>
      <c r="AR2617" s="40">
        <f t="shared" si="467"/>
        <v>0</v>
      </c>
      <c r="AS2617" s="41">
        <f t="shared" si="468"/>
        <v>0</v>
      </c>
      <c r="AT2617" s="42">
        <f t="shared" si="469"/>
        <v>0</v>
      </c>
      <c r="AU2617" s="43">
        <f t="shared" si="470"/>
        <v>0</v>
      </c>
      <c r="AV2617" s="95" t="str">
        <f t="shared" si="463"/>
        <v/>
      </c>
      <c r="AW2617" s="61" t="str">
        <f t="shared" si="463"/>
        <v/>
      </c>
      <c r="AX2617" s="61" t="str">
        <f t="shared" si="463"/>
        <v/>
      </c>
      <c r="AY2617" s="61" t="str">
        <f t="shared" si="463"/>
        <v/>
      </c>
      <c r="AZ2617" s="44" t="str">
        <f t="shared" si="463"/>
        <v/>
      </c>
      <c r="BA2617" s="45"/>
      <c r="BB2617" s="97">
        <v>0</v>
      </c>
      <c r="BC2617" s="98">
        <v>0</v>
      </c>
      <c r="BD2617" s="98">
        <v>0</v>
      </c>
      <c r="BE2617" s="98">
        <v>0</v>
      </c>
      <c r="BF2617" s="98">
        <v>0</v>
      </c>
      <c r="BG2617" s="99">
        <f t="shared" si="462"/>
        <v>0</v>
      </c>
      <c r="BH2617" s="52">
        <f t="shared" si="471"/>
        <v>0</v>
      </c>
      <c r="BI2617" s="53">
        <f>IFERROR(IF(ROUND(V2617/((D2617+AK2617)/2),1)&lt;0,0,ROUND(V2617/((D2617+AK2617)/2),1)),0)</f>
        <v>0</v>
      </c>
      <c r="BJ2617" s="55" t="str">
        <f>IF(AK2617=0,"정상",IF(AP2617="악성","악성",IF(AND(BL2617&gt;3,BI2617&lt;0.5),"악성",IF(AND(AP2617="정상",BL2617&lt;=3),"정상",IF(BI2617&gt;1,"정상","부진")))))</f>
        <v>정상</v>
      </c>
      <c r="BK2617" s="54">
        <v>45809</v>
      </c>
      <c r="BL2617" s="52">
        <f t="shared" si="472"/>
        <v>16</v>
      </c>
    </row>
    <row r="2618" spans="1:64" ht="17.100000000000001" customHeight="1">
      <c r="A2618" s="58" t="s">
        <v>5</v>
      </c>
      <c r="B2618" s="57" t="s">
        <v>1213</v>
      </c>
      <c r="C2618" s="56" t="s">
        <v>1214</v>
      </c>
      <c r="D2618" s="213">
        <v>38</v>
      </c>
      <c r="E2618" s="214">
        <v>3100</v>
      </c>
      <c r="F2618" s="215">
        <v>117800</v>
      </c>
      <c r="G2618" s="213">
        <v>120</v>
      </c>
      <c r="H2618" s="216">
        <v>3100</v>
      </c>
      <c r="I2618" s="215">
        <v>372000</v>
      </c>
      <c r="J2618" s="213">
        <v>0</v>
      </c>
      <c r="K2618" s="216">
        <v>0</v>
      </c>
      <c r="L2618" s="215">
        <v>0</v>
      </c>
      <c r="M2618" s="213">
        <v>0</v>
      </c>
      <c r="N2618" s="216">
        <v>0</v>
      </c>
      <c r="O2618" s="215">
        <v>0</v>
      </c>
      <c r="P2618" s="213">
        <v>0</v>
      </c>
      <c r="Q2618" s="216">
        <v>0</v>
      </c>
      <c r="R2618" s="215">
        <v>0</v>
      </c>
      <c r="S2618" s="213">
        <v>120</v>
      </c>
      <c r="T2618" s="214">
        <v>3100</v>
      </c>
      <c r="U2618" s="217">
        <v>372000</v>
      </c>
      <c r="V2618" s="213">
        <v>157</v>
      </c>
      <c r="W2618" s="216">
        <v>3100</v>
      </c>
      <c r="X2618" s="215">
        <v>486700</v>
      </c>
      <c r="Y2618" s="213">
        <v>0</v>
      </c>
      <c r="Z2618" s="216">
        <v>0</v>
      </c>
      <c r="AA2618" s="215">
        <v>0</v>
      </c>
      <c r="AB2618" s="213">
        <v>1</v>
      </c>
      <c r="AC2618" s="216">
        <v>3100</v>
      </c>
      <c r="AD2618" s="215">
        <v>3100</v>
      </c>
      <c r="AE2618" s="213">
        <v>0</v>
      </c>
      <c r="AF2618" s="216">
        <v>0</v>
      </c>
      <c r="AG2618" s="215">
        <v>0</v>
      </c>
      <c r="AH2618" s="213">
        <v>158</v>
      </c>
      <c r="AI2618" s="214">
        <v>3100</v>
      </c>
      <c r="AJ2618" s="215">
        <v>489800</v>
      </c>
      <c r="AK2618" s="218">
        <v>0</v>
      </c>
      <c r="AL2618" s="214">
        <v>0</v>
      </c>
      <c r="AM2618" s="215">
        <v>0</v>
      </c>
      <c r="AN2618" s="229">
        <f t="shared" si="464"/>
        <v>0</v>
      </c>
      <c r="AO2618" s="230">
        <f t="shared" si="465"/>
        <v>0</v>
      </c>
      <c r="AP2618" s="38" t="s">
        <v>2</v>
      </c>
      <c r="AQ2618" s="38" t="str">
        <f t="shared" si="466"/>
        <v>상품</v>
      </c>
      <c r="AR2618" s="40">
        <f t="shared" si="467"/>
        <v>0</v>
      </c>
      <c r="AS2618" s="41">
        <f t="shared" si="468"/>
        <v>0</v>
      </c>
      <c r="AT2618" s="42">
        <f t="shared" si="469"/>
        <v>0</v>
      </c>
      <c r="AU2618" s="43">
        <f t="shared" si="470"/>
        <v>0</v>
      </c>
      <c r="AV2618" s="95" t="str">
        <f t="shared" si="463"/>
        <v/>
      </c>
      <c r="AW2618" s="61" t="str">
        <f t="shared" si="463"/>
        <v/>
      </c>
      <c r="AX2618" s="61" t="str">
        <f t="shared" si="463"/>
        <v/>
      </c>
      <c r="AY2618" s="61" t="str">
        <f t="shared" si="463"/>
        <v/>
      </c>
      <c r="AZ2618" s="44" t="str">
        <f t="shared" si="463"/>
        <v/>
      </c>
      <c r="BA2618" s="45"/>
      <c r="BB2618" s="97">
        <v>0</v>
      </c>
      <c r="BC2618" s="98">
        <v>0</v>
      </c>
      <c r="BD2618" s="98">
        <v>0</v>
      </c>
      <c r="BE2618" s="98">
        <v>0</v>
      </c>
      <c r="BF2618" s="98">
        <v>0</v>
      </c>
      <c r="BG2618" s="99">
        <f t="shared" si="462"/>
        <v>0</v>
      </c>
      <c r="BH2618" s="52">
        <f t="shared" si="471"/>
        <v>0</v>
      </c>
      <c r="BI2618" s="53">
        <f>IFERROR(IF(ROUND(V2618/((D2618+AK2618)/2),1)&lt;0,0,ROUND(V2618/((D2618+AK2618)/2),1)),0)</f>
        <v>8.3000000000000007</v>
      </c>
      <c r="BJ2618" s="55" t="str">
        <f>IF(AK2618=0,"정상",IF(AP2618="악성","악성",IF(AND(BL2618&gt;3,BI2618&lt;0.5),"악성",IF(AND(AP2618="정상",BL2618&lt;=3),"정상",IF(BI2618&gt;1,"정상","부진")))))</f>
        <v>정상</v>
      </c>
      <c r="BK2618" s="54">
        <v>45809</v>
      </c>
      <c r="BL2618" s="52">
        <f t="shared" si="472"/>
        <v>16</v>
      </c>
    </row>
    <row r="2619" spans="1:64" ht="17.100000000000001" customHeight="1">
      <c r="A2619" s="58" t="s">
        <v>5</v>
      </c>
      <c r="B2619" s="57" t="s">
        <v>1215</v>
      </c>
      <c r="C2619" s="56" t="s">
        <v>1216</v>
      </c>
      <c r="D2619" s="213">
        <v>41</v>
      </c>
      <c r="E2619" s="214">
        <v>3099.9861000000001</v>
      </c>
      <c r="F2619" s="215">
        <v>127099</v>
      </c>
      <c r="G2619" s="213">
        <v>8</v>
      </c>
      <c r="H2619" s="216">
        <v>3100</v>
      </c>
      <c r="I2619" s="215">
        <v>24800</v>
      </c>
      <c r="J2619" s="213">
        <v>0</v>
      </c>
      <c r="K2619" s="216">
        <v>0</v>
      </c>
      <c r="L2619" s="215">
        <v>0</v>
      </c>
      <c r="M2619" s="213">
        <v>0</v>
      </c>
      <c r="N2619" s="216">
        <v>0</v>
      </c>
      <c r="O2619" s="215">
        <v>0</v>
      </c>
      <c r="P2619" s="213">
        <v>0</v>
      </c>
      <c r="Q2619" s="216">
        <v>0</v>
      </c>
      <c r="R2619" s="215">
        <v>0</v>
      </c>
      <c r="S2619" s="213">
        <v>8</v>
      </c>
      <c r="T2619" s="214">
        <v>3100</v>
      </c>
      <c r="U2619" s="217">
        <v>24800</v>
      </c>
      <c r="V2619" s="213">
        <v>49</v>
      </c>
      <c r="W2619" s="216">
        <v>3099.9795909999998</v>
      </c>
      <c r="X2619" s="215">
        <v>151899</v>
      </c>
      <c r="Y2619" s="213">
        <v>0</v>
      </c>
      <c r="Z2619" s="216">
        <v>0</v>
      </c>
      <c r="AA2619" s="215">
        <v>0</v>
      </c>
      <c r="AB2619" s="213">
        <v>0</v>
      </c>
      <c r="AC2619" s="216">
        <v>0</v>
      </c>
      <c r="AD2619" s="215">
        <v>0</v>
      </c>
      <c r="AE2619" s="213">
        <v>0</v>
      </c>
      <c r="AF2619" s="216">
        <v>0</v>
      </c>
      <c r="AG2619" s="215">
        <v>0</v>
      </c>
      <c r="AH2619" s="213">
        <v>49</v>
      </c>
      <c r="AI2619" s="214">
        <v>3099.9795909999998</v>
      </c>
      <c r="AJ2619" s="215">
        <v>151899</v>
      </c>
      <c r="AK2619" s="218">
        <v>0</v>
      </c>
      <c r="AL2619" s="214">
        <v>0</v>
      </c>
      <c r="AM2619" s="215">
        <v>0</v>
      </c>
      <c r="AN2619" s="229">
        <f t="shared" si="464"/>
        <v>0</v>
      </c>
      <c r="AO2619" s="230">
        <f t="shared" si="465"/>
        <v>0</v>
      </c>
      <c r="AP2619" s="38" t="s">
        <v>2</v>
      </c>
      <c r="AQ2619" s="38" t="str">
        <f t="shared" si="466"/>
        <v>상품</v>
      </c>
      <c r="AR2619" s="40">
        <f t="shared" si="467"/>
        <v>0</v>
      </c>
      <c r="AS2619" s="41">
        <f t="shared" si="468"/>
        <v>0</v>
      </c>
      <c r="AT2619" s="42">
        <f t="shared" si="469"/>
        <v>0</v>
      </c>
      <c r="AU2619" s="43">
        <f t="shared" si="470"/>
        <v>0</v>
      </c>
      <c r="AV2619" s="95" t="str">
        <f t="shared" si="463"/>
        <v/>
      </c>
      <c r="AW2619" s="61" t="str">
        <f t="shared" si="463"/>
        <v/>
      </c>
      <c r="AX2619" s="61" t="str">
        <f t="shared" si="463"/>
        <v/>
      </c>
      <c r="AY2619" s="61" t="str">
        <f t="shared" si="463"/>
        <v/>
      </c>
      <c r="AZ2619" s="44" t="str">
        <f t="shared" si="463"/>
        <v/>
      </c>
      <c r="BA2619" s="45"/>
      <c r="BB2619" s="97">
        <v>0</v>
      </c>
      <c r="BC2619" s="98">
        <v>0</v>
      </c>
      <c r="BD2619" s="98">
        <v>0</v>
      </c>
      <c r="BE2619" s="98">
        <v>0</v>
      </c>
      <c r="BF2619" s="98">
        <v>0</v>
      </c>
      <c r="BG2619" s="99">
        <f t="shared" si="462"/>
        <v>0</v>
      </c>
      <c r="BH2619" s="52">
        <f t="shared" si="471"/>
        <v>0</v>
      </c>
      <c r="BI2619" s="53">
        <f>IFERROR(IF(ROUND(V2619/((D2619+AK2619)/2),1)&lt;0,0,ROUND(V2619/((D2619+AK2619)/2),1)),0)</f>
        <v>2.4</v>
      </c>
      <c r="BJ2619" s="55" t="str">
        <f>IF(AK2619=0,"정상",IF(AP2619="악성","악성",IF(AND(BL2619&gt;3,BI2619&lt;0.5),"악성",IF(AND(AP2619="정상",BL2619&lt;=3),"정상",IF(BI2619&gt;1,"정상","부진")))))</f>
        <v>정상</v>
      </c>
      <c r="BK2619" s="54">
        <v>45809</v>
      </c>
      <c r="BL2619" s="52">
        <f t="shared" si="472"/>
        <v>16</v>
      </c>
    </row>
    <row r="2620" spans="1:64" ht="17.100000000000001" customHeight="1">
      <c r="A2620" s="58" t="s">
        <v>5</v>
      </c>
      <c r="B2620" s="57" t="s">
        <v>1296</v>
      </c>
      <c r="C2620" s="56" t="s">
        <v>1297</v>
      </c>
      <c r="D2620" s="213">
        <v>43</v>
      </c>
      <c r="E2620" s="214">
        <v>20149.4074</v>
      </c>
      <c r="F2620" s="215">
        <v>866424</v>
      </c>
      <c r="G2620" s="213">
        <v>324</v>
      </c>
      <c r="H2620" s="216">
        <v>22126.876542999998</v>
      </c>
      <c r="I2620" s="215">
        <v>7169108</v>
      </c>
      <c r="J2620" s="213">
        <v>0</v>
      </c>
      <c r="K2620" s="216">
        <v>0</v>
      </c>
      <c r="L2620" s="215">
        <v>0</v>
      </c>
      <c r="M2620" s="213">
        <v>0</v>
      </c>
      <c r="N2620" s="216">
        <v>0</v>
      </c>
      <c r="O2620" s="215">
        <v>0</v>
      </c>
      <c r="P2620" s="213">
        <v>0</v>
      </c>
      <c r="Q2620" s="216">
        <v>0</v>
      </c>
      <c r="R2620" s="215">
        <v>0</v>
      </c>
      <c r="S2620" s="213">
        <v>324</v>
      </c>
      <c r="T2620" s="214">
        <v>22126.876542999998</v>
      </c>
      <c r="U2620" s="217">
        <v>7169108</v>
      </c>
      <c r="V2620" s="213">
        <v>359</v>
      </c>
      <c r="W2620" s="216">
        <v>21889.267409</v>
      </c>
      <c r="X2620" s="215">
        <v>7858247</v>
      </c>
      <c r="Y2620" s="213">
        <v>0</v>
      </c>
      <c r="Z2620" s="216">
        <v>0</v>
      </c>
      <c r="AA2620" s="215">
        <v>0</v>
      </c>
      <c r="AB2620" s="213">
        <v>0</v>
      </c>
      <c r="AC2620" s="216">
        <v>0</v>
      </c>
      <c r="AD2620" s="215">
        <v>0</v>
      </c>
      <c r="AE2620" s="213">
        <v>0</v>
      </c>
      <c r="AF2620" s="216">
        <v>0</v>
      </c>
      <c r="AG2620" s="215">
        <v>0</v>
      </c>
      <c r="AH2620" s="213">
        <v>359</v>
      </c>
      <c r="AI2620" s="214">
        <v>21889.267409</v>
      </c>
      <c r="AJ2620" s="215">
        <v>7858247</v>
      </c>
      <c r="AK2620" s="218">
        <v>8</v>
      </c>
      <c r="AL2620" s="214">
        <v>22160.6875</v>
      </c>
      <c r="AM2620" s="215">
        <v>177285</v>
      </c>
      <c r="AN2620" s="229">
        <f t="shared" si="464"/>
        <v>6.4690738272887247E-5</v>
      </c>
      <c r="AO2620" s="230">
        <f t="shared" si="465"/>
        <v>2.1798365122615803E-2</v>
      </c>
      <c r="AP2620" s="38" t="s">
        <v>2</v>
      </c>
      <c r="AQ2620" s="38" t="str">
        <f t="shared" si="466"/>
        <v>상품</v>
      </c>
      <c r="AR2620" s="40">
        <f t="shared" si="467"/>
        <v>0</v>
      </c>
      <c r="AS2620" s="41">
        <f t="shared" si="468"/>
        <v>0</v>
      </c>
      <c r="AT2620" s="42">
        <f t="shared" si="469"/>
        <v>177285</v>
      </c>
      <c r="AU2620" s="43">
        <f t="shared" si="470"/>
        <v>177285</v>
      </c>
      <c r="AV2620" s="95">
        <f t="shared" si="463"/>
        <v>177285.5</v>
      </c>
      <c r="AW2620" s="61" t="str">
        <f t="shared" si="463"/>
        <v/>
      </c>
      <c r="AX2620" s="61" t="str">
        <f t="shared" si="463"/>
        <v/>
      </c>
      <c r="AY2620" s="61" t="str">
        <f t="shared" si="463"/>
        <v/>
      </c>
      <c r="AZ2620" s="44" t="str">
        <f t="shared" si="463"/>
        <v/>
      </c>
      <c r="BA2620" s="45"/>
      <c r="BB2620" s="97">
        <v>8</v>
      </c>
      <c r="BC2620" s="98">
        <v>0</v>
      </c>
      <c r="BD2620" s="98">
        <v>0</v>
      </c>
      <c r="BE2620" s="98">
        <v>0</v>
      </c>
      <c r="BF2620" s="98">
        <v>0</v>
      </c>
      <c r="BG2620" s="99">
        <f t="shared" si="462"/>
        <v>8</v>
      </c>
      <c r="BH2620" s="52">
        <f t="shared" si="471"/>
        <v>0</v>
      </c>
      <c r="BI2620" s="53">
        <f>IFERROR(IF(ROUND(V2620/((D2620+AK2620)/2),1)&lt;0,0,ROUND(V2620/((D2620+AK2620)/2),1)),0)</f>
        <v>14.1</v>
      </c>
      <c r="BJ2620" s="55" t="str">
        <f>IF(AK2620=0,"정상",IF(AP2620="악성","악성",IF(AND(BL2620&gt;3,BI2620&lt;0.5),"악성",IF(AND(AP2620="정상",BL2620&lt;=3),"정상",IF(BI2620&gt;1,"정상","부진")))))</f>
        <v>정상</v>
      </c>
      <c r="BK2620" s="54">
        <v>46235</v>
      </c>
      <c r="BL2620" s="52">
        <f t="shared" si="472"/>
        <v>2</v>
      </c>
    </row>
    <row r="2621" spans="1:64" ht="17.100000000000001" customHeight="1">
      <c r="A2621" s="58" t="s">
        <v>5</v>
      </c>
      <c r="B2621" s="57" t="s">
        <v>1258</v>
      </c>
      <c r="C2621" s="56" t="s">
        <v>1259</v>
      </c>
      <c r="D2621" s="213">
        <v>62</v>
      </c>
      <c r="E2621" s="214">
        <v>65045</v>
      </c>
      <c r="F2621" s="215">
        <v>4032790</v>
      </c>
      <c r="G2621" s="213">
        <v>117</v>
      </c>
      <c r="H2621" s="216">
        <v>72272</v>
      </c>
      <c r="I2621" s="215">
        <v>8455824</v>
      </c>
      <c r="J2621" s="213">
        <v>0</v>
      </c>
      <c r="K2621" s="216">
        <v>0</v>
      </c>
      <c r="L2621" s="215">
        <v>0</v>
      </c>
      <c r="M2621" s="213">
        <v>0</v>
      </c>
      <c r="N2621" s="216">
        <v>0</v>
      </c>
      <c r="O2621" s="215">
        <v>0</v>
      </c>
      <c r="P2621" s="213">
        <v>0</v>
      </c>
      <c r="Q2621" s="216">
        <v>0</v>
      </c>
      <c r="R2621" s="215">
        <v>0</v>
      </c>
      <c r="S2621" s="213">
        <v>117</v>
      </c>
      <c r="T2621" s="214">
        <v>72272</v>
      </c>
      <c r="U2621" s="217">
        <v>8455824</v>
      </c>
      <c r="V2621" s="213">
        <v>175</v>
      </c>
      <c r="W2621" s="216">
        <v>69762.988570999994</v>
      </c>
      <c r="X2621" s="215">
        <v>12208523</v>
      </c>
      <c r="Y2621" s="213">
        <v>0</v>
      </c>
      <c r="Z2621" s="216">
        <v>0</v>
      </c>
      <c r="AA2621" s="215">
        <v>0</v>
      </c>
      <c r="AB2621" s="213">
        <v>3</v>
      </c>
      <c r="AC2621" s="216">
        <v>69292</v>
      </c>
      <c r="AD2621" s="215">
        <v>207876</v>
      </c>
      <c r="AE2621" s="213">
        <v>0</v>
      </c>
      <c r="AF2621" s="216">
        <v>0</v>
      </c>
      <c r="AG2621" s="215">
        <v>0</v>
      </c>
      <c r="AH2621" s="213">
        <v>178</v>
      </c>
      <c r="AI2621" s="214">
        <v>69755.050560999996</v>
      </c>
      <c r="AJ2621" s="215">
        <v>12416399</v>
      </c>
      <c r="AK2621" s="218">
        <v>1</v>
      </c>
      <c r="AL2621" s="214">
        <v>72215.75</v>
      </c>
      <c r="AM2621" s="215">
        <v>72215</v>
      </c>
      <c r="AN2621" s="229">
        <f t="shared" si="464"/>
        <v>2.6351026112624038E-5</v>
      </c>
      <c r="AO2621" s="230">
        <f t="shared" si="465"/>
        <v>5.5865921787709499E-3</v>
      </c>
      <c r="AP2621" s="38" t="s">
        <v>2</v>
      </c>
      <c r="AQ2621" s="38" t="str">
        <f t="shared" si="466"/>
        <v>상품</v>
      </c>
      <c r="AR2621" s="40">
        <f t="shared" si="467"/>
        <v>0</v>
      </c>
      <c r="AS2621" s="41">
        <f t="shared" si="468"/>
        <v>0</v>
      </c>
      <c r="AT2621" s="42">
        <f t="shared" si="469"/>
        <v>72215</v>
      </c>
      <c r="AU2621" s="43">
        <f t="shared" si="470"/>
        <v>72215</v>
      </c>
      <c r="AV2621" s="95">
        <f t="shared" si="463"/>
        <v>72215.75</v>
      </c>
      <c r="AW2621" s="61" t="str">
        <f t="shared" si="463"/>
        <v/>
      </c>
      <c r="AX2621" s="61" t="str">
        <f t="shared" si="463"/>
        <v/>
      </c>
      <c r="AY2621" s="61" t="str">
        <f t="shared" si="463"/>
        <v/>
      </c>
      <c r="AZ2621" s="44" t="str">
        <f t="shared" si="463"/>
        <v/>
      </c>
      <c r="BA2621" s="45"/>
      <c r="BB2621" s="97">
        <v>1</v>
      </c>
      <c r="BC2621" s="98">
        <v>0</v>
      </c>
      <c r="BD2621" s="98">
        <v>0</v>
      </c>
      <c r="BE2621" s="98">
        <v>0</v>
      </c>
      <c r="BF2621" s="98">
        <v>0</v>
      </c>
      <c r="BG2621" s="99">
        <f t="shared" si="462"/>
        <v>1</v>
      </c>
      <c r="BH2621" s="52">
        <f t="shared" si="471"/>
        <v>0</v>
      </c>
      <c r="BI2621" s="53">
        <f>IFERROR(IF(ROUND(V2621/((D2621+AK2621)/2),1)&lt;0,0,ROUND(V2621/((D2621+AK2621)/2),1)),0)</f>
        <v>5.6</v>
      </c>
      <c r="BJ2621" s="55" t="str">
        <f>IF(AK2621=0,"정상",IF(AP2621="악성","악성",IF(AND(BL2621&gt;3,BI2621&lt;0.5),"악성",IF(AND(AP2621="정상",BL2621&lt;=3),"정상",IF(BI2621&gt;1,"정상","부진")))))</f>
        <v>정상</v>
      </c>
      <c r="BK2621" s="54">
        <v>46204</v>
      </c>
      <c r="BL2621" s="52">
        <f t="shared" si="472"/>
        <v>3</v>
      </c>
    </row>
    <row r="2622" spans="1:64" ht="17.100000000000001" customHeight="1">
      <c r="A2622" s="58" t="s">
        <v>5</v>
      </c>
      <c r="B2622" s="57" t="s">
        <v>1217</v>
      </c>
      <c r="C2622" s="56" t="s">
        <v>1218</v>
      </c>
      <c r="D2622" s="213">
        <v>13</v>
      </c>
      <c r="E2622" s="214">
        <v>4758.5713999999998</v>
      </c>
      <c r="F2622" s="215">
        <v>61861</v>
      </c>
      <c r="G2622" s="213">
        <v>0</v>
      </c>
      <c r="H2622" s="216">
        <v>0</v>
      </c>
      <c r="I2622" s="215">
        <v>0</v>
      </c>
      <c r="J2622" s="213">
        <v>0</v>
      </c>
      <c r="K2622" s="216">
        <v>0</v>
      </c>
      <c r="L2622" s="215">
        <v>0</v>
      </c>
      <c r="M2622" s="213">
        <v>0</v>
      </c>
      <c r="N2622" s="216">
        <v>0</v>
      </c>
      <c r="O2622" s="215">
        <v>0</v>
      </c>
      <c r="P2622" s="213">
        <v>0</v>
      </c>
      <c r="Q2622" s="216">
        <v>0</v>
      </c>
      <c r="R2622" s="215">
        <v>0</v>
      </c>
      <c r="S2622" s="213">
        <v>0</v>
      </c>
      <c r="T2622" s="214">
        <v>0</v>
      </c>
      <c r="U2622" s="217">
        <v>0</v>
      </c>
      <c r="V2622" s="213">
        <v>13</v>
      </c>
      <c r="W2622" s="216">
        <v>4758.5384610000001</v>
      </c>
      <c r="X2622" s="215">
        <v>61861</v>
      </c>
      <c r="Y2622" s="213">
        <v>0</v>
      </c>
      <c r="Z2622" s="216">
        <v>0</v>
      </c>
      <c r="AA2622" s="215">
        <v>0</v>
      </c>
      <c r="AB2622" s="213">
        <v>0</v>
      </c>
      <c r="AC2622" s="216">
        <v>0</v>
      </c>
      <c r="AD2622" s="215">
        <v>0</v>
      </c>
      <c r="AE2622" s="213">
        <v>0</v>
      </c>
      <c r="AF2622" s="216">
        <v>0</v>
      </c>
      <c r="AG2622" s="215">
        <v>0</v>
      </c>
      <c r="AH2622" s="213">
        <v>13</v>
      </c>
      <c r="AI2622" s="214">
        <v>4758.5384610000001</v>
      </c>
      <c r="AJ2622" s="215">
        <v>61861</v>
      </c>
      <c r="AK2622" s="218">
        <v>0</v>
      </c>
      <c r="AL2622" s="214">
        <v>0</v>
      </c>
      <c r="AM2622" s="215">
        <v>0</v>
      </c>
      <c r="AN2622" s="229">
        <f t="shared" si="464"/>
        <v>0</v>
      </c>
      <c r="AO2622" s="230">
        <f t="shared" si="465"/>
        <v>0</v>
      </c>
      <c r="AP2622" s="38" t="s">
        <v>4</v>
      </c>
      <c r="AQ2622" s="38" t="str">
        <f t="shared" si="466"/>
        <v>상품</v>
      </c>
      <c r="AR2622" s="40">
        <f t="shared" si="467"/>
        <v>0</v>
      </c>
      <c r="AS2622" s="41">
        <f t="shared" si="468"/>
        <v>0</v>
      </c>
      <c r="AT2622" s="42">
        <f t="shared" si="469"/>
        <v>0</v>
      </c>
      <c r="AU2622" s="43">
        <f t="shared" si="470"/>
        <v>0</v>
      </c>
      <c r="AV2622" s="95" t="str">
        <f t="shared" si="463"/>
        <v/>
      </c>
      <c r="AW2622" s="61" t="str">
        <f t="shared" si="463"/>
        <v/>
      </c>
      <c r="AX2622" s="61" t="str">
        <f t="shared" si="463"/>
        <v/>
      </c>
      <c r="AY2622" s="61" t="str">
        <f t="shared" si="463"/>
        <v/>
      </c>
      <c r="AZ2622" s="44" t="str">
        <f t="shared" si="463"/>
        <v/>
      </c>
      <c r="BA2622" s="45"/>
      <c r="BB2622" s="97">
        <v>0</v>
      </c>
      <c r="BC2622" s="98">
        <v>0</v>
      </c>
      <c r="BD2622" s="98">
        <v>0</v>
      </c>
      <c r="BE2622" s="98">
        <v>0</v>
      </c>
      <c r="BF2622" s="98">
        <v>0</v>
      </c>
      <c r="BG2622" s="99">
        <f t="shared" si="462"/>
        <v>0</v>
      </c>
      <c r="BH2622" s="52">
        <f t="shared" si="471"/>
        <v>0</v>
      </c>
      <c r="BI2622" s="53">
        <f>IFERROR(IF(ROUND(V2622/((D2622+AK2622)/2),1)&lt;0,0,ROUND(V2622/((D2622+AK2622)/2),1)),0)</f>
        <v>2</v>
      </c>
      <c r="BJ2622" s="55" t="str">
        <f>IF(AK2622=0,"정상",IF(AP2622="악성","악성",IF(AND(BL2622&gt;3,BI2622&lt;0.5),"악성",IF(AND(AP2622="정상",BL2622&lt;=3),"정상",IF(BI2622&gt;1,"정상","부진")))))</f>
        <v>정상</v>
      </c>
      <c r="BK2622" s="54">
        <v>45809</v>
      </c>
      <c r="BL2622" s="52">
        <f t="shared" si="472"/>
        <v>16</v>
      </c>
    </row>
    <row r="2623" spans="1:64" ht="17.100000000000001" customHeight="1">
      <c r="A2623" s="58" t="s">
        <v>5</v>
      </c>
      <c r="B2623" s="57" t="s">
        <v>6202</v>
      </c>
      <c r="C2623" s="56" t="s">
        <v>6203</v>
      </c>
      <c r="D2623" s="213">
        <v>0</v>
      </c>
      <c r="E2623" s="214">
        <v>0</v>
      </c>
      <c r="F2623" s="215">
        <v>0</v>
      </c>
      <c r="G2623" s="213">
        <v>72</v>
      </c>
      <c r="H2623" s="216">
        <v>3800</v>
      </c>
      <c r="I2623" s="215">
        <v>273600</v>
      </c>
      <c r="J2623" s="213">
        <v>0</v>
      </c>
      <c r="K2623" s="216">
        <v>0</v>
      </c>
      <c r="L2623" s="215">
        <v>0</v>
      </c>
      <c r="M2623" s="213">
        <v>0</v>
      </c>
      <c r="N2623" s="216">
        <v>0</v>
      </c>
      <c r="O2623" s="215">
        <v>0</v>
      </c>
      <c r="P2623" s="213">
        <v>0</v>
      </c>
      <c r="Q2623" s="216">
        <v>0</v>
      </c>
      <c r="R2623" s="215">
        <v>0</v>
      </c>
      <c r="S2623" s="213">
        <v>72</v>
      </c>
      <c r="T2623" s="214">
        <v>3800</v>
      </c>
      <c r="U2623" s="217">
        <v>273600</v>
      </c>
      <c r="V2623" s="213">
        <v>72</v>
      </c>
      <c r="W2623" s="216">
        <v>3800</v>
      </c>
      <c r="X2623" s="215">
        <v>273600</v>
      </c>
      <c r="Y2623" s="213">
        <v>0</v>
      </c>
      <c r="Z2623" s="216">
        <v>0</v>
      </c>
      <c r="AA2623" s="215">
        <v>0</v>
      </c>
      <c r="AB2623" s="213">
        <v>0</v>
      </c>
      <c r="AC2623" s="216">
        <v>0</v>
      </c>
      <c r="AD2623" s="215">
        <v>0</v>
      </c>
      <c r="AE2623" s="213">
        <v>0</v>
      </c>
      <c r="AF2623" s="216">
        <v>0</v>
      </c>
      <c r="AG2623" s="215">
        <v>0</v>
      </c>
      <c r="AH2623" s="213">
        <v>72</v>
      </c>
      <c r="AI2623" s="214">
        <v>3800</v>
      </c>
      <c r="AJ2623" s="215">
        <v>273600</v>
      </c>
      <c r="AK2623" s="218">
        <v>0</v>
      </c>
      <c r="AL2623" s="214">
        <v>0</v>
      </c>
      <c r="AM2623" s="215">
        <v>0</v>
      </c>
      <c r="AN2623" s="229">
        <f t="shared" si="464"/>
        <v>0</v>
      </c>
      <c r="AO2623" s="230">
        <f t="shared" si="465"/>
        <v>0</v>
      </c>
      <c r="AP2623" s="38" t="s">
        <v>2</v>
      </c>
      <c r="AQ2623" s="38" t="str">
        <f t="shared" si="466"/>
        <v>상품</v>
      </c>
      <c r="AR2623" s="40">
        <f t="shared" si="467"/>
        <v>0</v>
      </c>
      <c r="AS2623" s="41">
        <f t="shared" si="468"/>
        <v>0</v>
      </c>
      <c r="AT2623" s="42">
        <f t="shared" si="469"/>
        <v>0</v>
      </c>
      <c r="AU2623" s="43">
        <f t="shared" si="470"/>
        <v>0</v>
      </c>
      <c r="AV2623" s="95" t="str">
        <f t="shared" si="463"/>
        <v/>
      </c>
      <c r="AW2623" s="61" t="str">
        <f t="shared" si="463"/>
        <v/>
      </c>
      <c r="AX2623" s="61" t="str">
        <f t="shared" si="463"/>
        <v/>
      </c>
      <c r="AY2623" s="61" t="str">
        <f t="shared" si="463"/>
        <v/>
      </c>
      <c r="AZ2623" s="44" t="str">
        <f t="shared" si="463"/>
        <v/>
      </c>
      <c r="BA2623" s="45"/>
      <c r="BB2623" s="97">
        <v>0</v>
      </c>
      <c r="BC2623" s="98">
        <v>0</v>
      </c>
      <c r="BD2623" s="98">
        <v>0</v>
      </c>
      <c r="BE2623" s="98">
        <v>0</v>
      </c>
      <c r="BF2623" s="98">
        <v>0</v>
      </c>
      <c r="BG2623" s="99">
        <f t="shared" si="462"/>
        <v>0</v>
      </c>
      <c r="BH2623" s="52">
        <f t="shared" si="471"/>
        <v>0</v>
      </c>
      <c r="BI2623" s="53">
        <f>IFERROR(IF(ROUND(V2623/((D2623+AK2623)/2),1)&lt;0,0,ROUND(V2623/((D2623+AK2623)/2),1)),0)</f>
        <v>0</v>
      </c>
      <c r="BJ2623" s="55" t="str">
        <f>IF(AK2623=0,"정상",IF(AP2623="악성","악성",IF(AND(BL2623&gt;3,BI2623&lt;0.5),"악성",IF(AND(AP2623="정상",BL2623&lt;=3),"정상",IF(BI2623&gt;1,"정상","부진")))))</f>
        <v>정상</v>
      </c>
      <c r="BK2623" s="54">
        <v>46235</v>
      </c>
      <c r="BL2623" s="52">
        <f t="shared" si="472"/>
        <v>2</v>
      </c>
    </row>
    <row r="2624" spans="1:64" ht="17.100000000000001" customHeight="1">
      <c r="A2624" s="58" t="s">
        <v>5</v>
      </c>
      <c r="B2624" s="57" t="s">
        <v>6064</v>
      </c>
      <c r="C2624" s="56" t="s">
        <v>6065</v>
      </c>
      <c r="D2624" s="213">
        <v>0</v>
      </c>
      <c r="E2624" s="214">
        <v>0</v>
      </c>
      <c r="F2624" s="215">
        <v>0</v>
      </c>
      <c r="G2624" s="213">
        <v>96</v>
      </c>
      <c r="H2624" s="216">
        <v>5600</v>
      </c>
      <c r="I2624" s="215">
        <v>537600</v>
      </c>
      <c r="J2624" s="213">
        <v>0</v>
      </c>
      <c r="K2624" s="216">
        <v>0</v>
      </c>
      <c r="L2624" s="215">
        <v>0</v>
      </c>
      <c r="M2624" s="213">
        <v>0</v>
      </c>
      <c r="N2624" s="216">
        <v>0</v>
      </c>
      <c r="O2624" s="215">
        <v>0</v>
      </c>
      <c r="P2624" s="213">
        <v>0</v>
      </c>
      <c r="Q2624" s="216">
        <v>0</v>
      </c>
      <c r="R2624" s="215">
        <v>0</v>
      </c>
      <c r="S2624" s="213">
        <v>96</v>
      </c>
      <c r="T2624" s="214">
        <v>5600</v>
      </c>
      <c r="U2624" s="217">
        <v>537600</v>
      </c>
      <c r="V2624" s="213">
        <v>96</v>
      </c>
      <c r="W2624" s="216">
        <v>5600</v>
      </c>
      <c r="X2624" s="215">
        <v>537600</v>
      </c>
      <c r="Y2624" s="213">
        <v>0</v>
      </c>
      <c r="Z2624" s="216">
        <v>0</v>
      </c>
      <c r="AA2624" s="215">
        <v>0</v>
      </c>
      <c r="AB2624" s="213">
        <v>0</v>
      </c>
      <c r="AC2624" s="216">
        <v>0</v>
      </c>
      <c r="AD2624" s="215">
        <v>0</v>
      </c>
      <c r="AE2624" s="213">
        <v>0</v>
      </c>
      <c r="AF2624" s="216">
        <v>0</v>
      </c>
      <c r="AG2624" s="215">
        <v>0</v>
      </c>
      <c r="AH2624" s="213">
        <v>96</v>
      </c>
      <c r="AI2624" s="214">
        <v>5600</v>
      </c>
      <c r="AJ2624" s="215">
        <v>537600</v>
      </c>
      <c r="AK2624" s="218">
        <v>0</v>
      </c>
      <c r="AL2624" s="214">
        <v>0</v>
      </c>
      <c r="AM2624" s="215">
        <v>0</v>
      </c>
      <c r="AN2624" s="229">
        <f t="shared" si="464"/>
        <v>0</v>
      </c>
      <c r="AO2624" s="230">
        <f t="shared" si="465"/>
        <v>0</v>
      </c>
      <c r="AP2624" s="38" t="s">
        <v>2</v>
      </c>
      <c r="AQ2624" s="38" t="str">
        <f t="shared" si="466"/>
        <v>상품</v>
      </c>
      <c r="AR2624" s="40">
        <f t="shared" si="467"/>
        <v>0</v>
      </c>
      <c r="AS2624" s="41">
        <f t="shared" si="468"/>
        <v>0</v>
      </c>
      <c r="AT2624" s="42">
        <f t="shared" si="469"/>
        <v>0</v>
      </c>
      <c r="AU2624" s="43">
        <f t="shared" si="470"/>
        <v>0</v>
      </c>
      <c r="AV2624" s="95" t="str">
        <f t="shared" si="463"/>
        <v/>
      </c>
      <c r="AW2624" s="61" t="str">
        <f t="shared" si="463"/>
        <v/>
      </c>
      <c r="AX2624" s="61" t="str">
        <f t="shared" si="463"/>
        <v/>
      </c>
      <c r="AY2624" s="61" t="str">
        <f t="shared" si="463"/>
        <v/>
      </c>
      <c r="AZ2624" s="44" t="str">
        <f t="shared" si="463"/>
        <v/>
      </c>
      <c r="BA2624" s="45"/>
      <c r="BB2624" s="97">
        <v>0</v>
      </c>
      <c r="BC2624" s="98">
        <v>0</v>
      </c>
      <c r="BD2624" s="98">
        <v>0</v>
      </c>
      <c r="BE2624" s="98">
        <v>0</v>
      </c>
      <c r="BF2624" s="98">
        <v>0</v>
      </c>
      <c r="BG2624" s="99">
        <f t="shared" si="462"/>
        <v>0</v>
      </c>
      <c r="BH2624" s="52">
        <f t="shared" si="471"/>
        <v>0</v>
      </c>
      <c r="BI2624" s="53">
        <f>IFERROR(IF(ROUND(V2624/((D2624+AK2624)/2),1)&lt;0,0,ROUND(V2624/((D2624+AK2624)/2),1)),0)</f>
        <v>0</v>
      </c>
      <c r="BJ2624" s="55" t="str">
        <f>IF(AK2624=0,"정상",IF(AP2624="악성","악성",IF(AND(BL2624&gt;3,BI2624&lt;0.5),"악성",IF(AND(AP2624="정상",BL2624&lt;=3),"정상",IF(BI2624&gt;1,"정상","부진")))))</f>
        <v>정상</v>
      </c>
      <c r="BK2624" s="54">
        <v>46235</v>
      </c>
      <c r="BL2624" s="52">
        <f t="shared" si="472"/>
        <v>2</v>
      </c>
    </row>
    <row r="2625" spans="1:64" ht="17.100000000000001" customHeight="1">
      <c r="A2625" s="58" t="s">
        <v>5</v>
      </c>
      <c r="B2625" s="57" t="s">
        <v>1273</v>
      </c>
      <c r="C2625" s="56" t="s">
        <v>1274</v>
      </c>
      <c r="D2625" s="213">
        <v>2004</v>
      </c>
      <c r="E2625" s="214">
        <v>1320</v>
      </c>
      <c r="F2625" s="215">
        <v>2645280</v>
      </c>
      <c r="G2625" s="213">
        <v>3900</v>
      </c>
      <c r="H2625" s="216">
        <v>1320</v>
      </c>
      <c r="I2625" s="215">
        <v>5148000</v>
      </c>
      <c r="J2625" s="213">
        <v>0</v>
      </c>
      <c r="K2625" s="216">
        <v>0</v>
      </c>
      <c r="L2625" s="215">
        <v>0</v>
      </c>
      <c r="M2625" s="213">
        <v>0</v>
      </c>
      <c r="N2625" s="216">
        <v>0</v>
      </c>
      <c r="O2625" s="215">
        <v>0</v>
      </c>
      <c r="P2625" s="213">
        <v>0</v>
      </c>
      <c r="Q2625" s="216">
        <v>0</v>
      </c>
      <c r="R2625" s="215">
        <v>0</v>
      </c>
      <c r="S2625" s="213">
        <v>3900</v>
      </c>
      <c r="T2625" s="214">
        <v>1320</v>
      </c>
      <c r="U2625" s="217">
        <v>5148000</v>
      </c>
      <c r="V2625" s="213">
        <v>4755</v>
      </c>
      <c r="W2625" s="216">
        <v>1320</v>
      </c>
      <c r="X2625" s="215">
        <v>6276600</v>
      </c>
      <c r="Y2625" s="213">
        <v>0</v>
      </c>
      <c r="Z2625" s="216">
        <v>0</v>
      </c>
      <c r="AA2625" s="215">
        <v>0</v>
      </c>
      <c r="AB2625" s="213">
        <v>17</v>
      </c>
      <c r="AC2625" s="216">
        <v>1320</v>
      </c>
      <c r="AD2625" s="215">
        <v>22440</v>
      </c>
      <c r="AE2625" s="213">
        <v>0</v>
      </c>
      <c r="AF2625" s="216">
        <v>0</v>
      </c>
      <c r="AG2625" s="215">
        <v>0</v>
      </c>
      <c r="AH2625" s="213">
        <v>4772</v>
      </c>
      <c r="AI2625" s="214">
        <v>1320</v>
      </c>
      <c r="AJ2625" s="215">
        <v>6299040</v>
      </c>
      <c r="AK2625" s="218">
        <v>1132</v>
      </c>
      <c r="AL2625" s="214">
        <v>1320</v>
      </c>
      <c r="AM2625" s="215">
        <v>1494240</v>
      </c>
      <c r="AN2625" s="229">
        <f t="shared" si="464"/>
        <v>5.4524347100363285E-4</v>
      </c>
      <c r="AO2625" s="230">
        <f t="shared" si="465"/>
        <v>0.19173441734417343</v>
      </c>
      <c r="AP2625" s="38" t="s">
        <v>2</v>
      </c>
      <c r="AQ2625" s="38" t="str">
        <f t="shared" si="466"/>
        <v>상품</v>
      </c>
      <c r="AR2625" s="40">
        <f t="shared" si="467"/>
        <v>0</v>
      </c>
      <c r="AS2625" s="41">
        <f t="shared" si="468"/>
        <v>0</v>
      </c>
      <c r="AT2625" s="42">
        <f t="shared" si="469"/>
        <v>1494240</v>
      </c>
      <c r="AU2625" s="43">
        <f t="shared" si="470"/>
        <v>1494240</v>
      </c>
      <c r="AV2625" s="95">
        <f t="shared" ref="AV2625:AZ2675" si="473">IF(+BB2625*$AL2625=0,"",+BB2625*$AL2625)</f>
        <v>1494240</v>
      </c>
      <c r="AW2625" s="61" t="str">
        <f t="shared" si="473"/>
        <v/>
      </c>
      <c r="AX2625" s="61" t="str">
        <f t="shared" si="473"/>
        <v/>
      </c>
      <c r="AY2625" s="61" t="str">
        <f t="shared" si="473"/>
        <v/>
      </c>
      <c r="AZ2625" s="44" t="str">
        <f t="shared" si="473"/>
        <v/>
      </c>
      <c r="BA2625" s="45"/>
      <c r="BB2625" s="97">
        <v>1132</v>
      </c>
      <c r="BC2625" s="98">
        <v>0</v>
      </c>
      <c r="BD2625" s="98">
        <v>0</v>
      </c>
      <c r="BE2625" s="98">
        <v>0</v>
      </c>
      <c r="BF2625" s="98">
        <v>0</v>
      </c>
      <c r="BG2625" s="99">
        <f t="shared" si="462"/>
        <v>1132</v>
      </c>
      <c r="BH2625" s="52">
        <f t="shared" si="471"/>
        <v>0</v>
      </c>
      <c r="BI2625" s="53">
        <f>IFERROR(IF(ROUND(V2625/((D2625+AK2625)/2),1)&lt;0,0,ROUND(V2625/((D2625+AK2625)/2),1)),0)</f>
        <v>3</v>
      </c>
      <c r="BJ2625" s="55" t="str">
        <f>IF(AK2625=0,"정상",IF(AP2625="악성","악성",IF(AND(BL2625&gt;3,BI2625&lt;0.5),"악성",IF(AND(AP2625="정상",BL2625&lt;=3),"정상",IF(BI2625&gt;1,"정상","부진")))))</f>
        <v>정상</v>
      </c>
      <c r="BK2625" s="54">
        <v>46235</v>
      </c>
      <c r="BL2625" s="52">
        <f t="shared" si="472"/>
        <v>2</v>
      </c>
    </row>
    <row r="2626" spans="1:64" ht="17.100000000000001" customHeight="1">
      <c r="A2626" s="58" t="s">
        <v>5</v>
      </c>
      <c r="B2626" s="57" t="s">
        <v>1512</v>
      </c>
      <c r="C2626" s="56" t="s">
        <v>1513</v>
      </c>
      <c r="D2626" s="213">
        <v>888</v>
      </c>
      <c r="E2626" s="214">
        <v>574.72529999999995</v>
      </c>
      <c r="F2626" s="215">
        <v>510356</v>
      </c>
      <c r="G2626" s="213">
        <v>9840</v>
      </c>
      <c r="H2626" s="216">
        <v>575</v>
      </c>
      <c r="I2626" s="215">
        <v>5658000</v>
      </c>
      <c r="J2626" s="213">
        <v>0</v>
      </c>
      <c r="K2626" s="216">
        <v>0</v>
      </c>
      <c r="L2626" s="215">
        <v>0</v>
      </c>
      <c r="M2626" s="213">
        <v>1</v>
      </c>
      <c r="N2626" s="216">
        <v>575</v>
      </c>
      <c r="O2626" s="215">
        <v>575</v>
      </c>
      <c r="P2626" s="213">
        <v>0</v>
      </c>
      <c r="Q2626" s="216">
        <v>0</v>
      </c>
      <c r="R2626" s="215">
        <v>0</v>
      </c>
      <c r="S2626" s="213">
        <v>9841</v>
      </c>
      <c r="T2626" s="214">
        <v>575</v>
      </c>
      <c r="U2626" s="217">
        <v>5658575</v>
      </c>
      <c r="V2626" s="213">
        <v>9864</v>
      </c>
      <c r="W2626" s="216">
        <v>574.97536400000001</v>
      </c>
      <c r="X2626" s="215">
        <v>5671557</v>
      </c>
      <c r="Y2626" s="213">
        <v>0</v>
      </c>
      <c r="Z2626" s="216">
        <v>0</v>
      </c>
      <c r="AA2626" s="215">
        <v>0</v>
      </c>
      <c r="AB2626" s="213">
        <v>11</v>
      </c>
      <c r="AC2626" s="216">
        <v>575</v>
      </c>
      <c r="AD2626" s="215">
        <v>6325</v>
      </c>
      <c r="AE2626" s="213">
        <v>0</v>
      </c>
      <c r="AF2626" s="216">
        <v>0</v>
      </c>
      <c r="AG2626" s="215">
        <v>0</v>
      </c>
      <c r="AH2626" s="213">
        <v>9875</v>
      </c>
      <c r="AI2626" s="214">
        <v>574.97539200000006</v>
      </c>
      <c r="AJ2626" s="215">
        <v>5677882</v>
      </c>
      <c r="AK2626" s="218">
        <v>854</v>
      </c>
      <c r="AL2626" s="214">
        <v>574.99919999999997</v>
      </c>
      <c r="AM2626" s="215">
        <v>491049</v>
      </c>
      <c r="AN2626" s="229">
        <f t="shared" si="464"/>
        <v>1.7918223390677728E-4</v>
      </c>
      <c r="AO2626" s="230">
        <f t="shared" si="465"/>
        <v>7.9597352968589802E-2</v>
      </c>
      <c r="AP2626" s="38" t="s">
        <v>2</v>
      </c>
      <c r="AQ2626" s="38" t="str">
        <f t="shared" si="466"/>
        <v>상품</v>
      </c>
      <c r="AR2626" s="40">
        <f t="shared" si="467"/>
        <v>0</v>
      </c>
      <c r="AS2626" s="41">
        <f t="shared" si="468"/>
        <v>0</v>
      </c>
      <c r="AT2626" s="42">
        <f t="shared" si="469"/>
        <v>491049</v>
      </c>
      <c r="AU2626" s="43">
        <f t="shared" si="470"/>
        <v>491049</v>
      </c>
      <c r="AV2626" s="95">
        <f t="shared" si="473"/>
        <v>491049.31679999997</v>
      </c>
      <c r="AW2626" s="61" t="str">
        <f t="shared" si="473"/>
        <v/>
      </c>
      <c r="AX2626" s="61" t="str">
        <f t="shared" si="473"/>
        <v/>
      </c>
      <c r="AY2626" s="61" t="str">
        <f t="shared" si="473"/>
        <v/>
      </c>
      <c r="AZ2626" s="44" t="str">
        <f t="shared" si="473"/>
        <v/>
      </c>
      <c r="BA2626" s="45"/>
      <c r="BB2626" s="97">
        <v>854</v>
      </c>
      <c r="BC2626" s="98">
        <v>0</v>
      </c>
      <c r="BD2626" s="98">
        <v>0</v>
      </c>
      <c r="BE2626" s="98">
        <v>0</v>
      </c>
      <c r="BF2626" s="98">
        <v>0</v>
      </c>
      <c r="BG2626" s="99">
        <f t="shared" si="462"/>
        <v>854</v>
      </c>
      <c r="BH2626" s="52">
        <f t="shared" si="471"/>
        <v>0</v>
      </c>
      <c r="BI2626" s="53">
        <f>IFERROR(IF(ROUND(V2626/((D2626+AK2626)/2),1)&lt;0,0,ROUND(V2626/((D2626+AK2626)/2),1)),0)</f>
        <v>11.3</v>
      </c>
      <c r="BJ2626" s="55" t="str">
        <f>IF(AK2626=0,"정상",IF(AP2626="악성","악성",IF(AND(BL2626&gt;3,BI2626&lt;0.5),"악성",IF(AND(AP2626="정상",BL2626&lt;=3),"정상",IF(BI2626&gt;1,"정상","부진")))))</f>
        <v>정상</v>
      </c>
      <c r="BK2626" s="54">
        <v>46204</v>
      </c>
      <c r="BL2626" s="52">
        <f t="shared" si="472"/>
        <v>3</v>
      </c>
    </row>
    <row r="2627" spans="1:64" ht="17.100000000000001" customHeight="1">
      <c r="A2627" s="58" t="s">
        <v>5</v>
      </c>
      <c r="B2627" s="57" t="s">
        <v>1729</v>
      </c>
      <c r="C2627" s="56" t="s">
        <v>1730</v>
      </c>
      <c r="D2627" s="213">
        <v>0</v>
      </c>
      <c r="E2627" s="214">
        <v>0</v>
      </c>
      <c r="F2627" s="215">
        <v>0</v>
      </c>
      <c r="G2627" s="213">
        <v>96</v>
      </c>
      <c r="H2627" s="216">
        <v>5600</v>
      </c>
      <c r="I2627" s="215">
        <v>537600</v>
      </c>
      <c r="J2627" s="213">
        <v>0</v>
      </c>
      <c r="K2627" s="216">
        <v>0</v>
      </c>
      <c r="L2627" s="215">
        <v>0</v>
      </c>
      <c r="M2627" s="213">
        <v>0</v>
      </c>
      <c r="N2627" s="216">
        <v>0</v>
      </c>
      <c r="O2627" s="215">
        <v>0</v>
      </c>
      <c r="P2627" s="213">
        <v>0</v>
      </c>
      <c r="Q2627" s="216">
        <v>0</v>
      </c>
      <c r="R2627" s="215">
        <v>0</v>
      </c>
      <c r="S2627" s="213">
        <v>96</v>
      </c>
      <c r="T2627" s="214">
        <v>5600</v>
      </c>
      <c r="U2627" s="217">
        <v>537600</v>
      </c>
      <c r="V2627" s="213">
        <v>96</v>
      </c>
      <c r="W2627" s="216">
        <v>5600</v>
      </c>
      <c r="X2627" s="215">
        <v>537600</v>
      </c>
      <c r="Y2627" s="213">
        <v>0</v>
      </c>
      <c r="Z2627" s="216">
        <v>0</v>
      </c>
      <c r="AA2627" s="215">
        <v>0</v>
      </c>
      <c r="AB2627" s="213">
        <v>0</v>
      </c>
      <c r="AC2627" s="216">
        <v>0</v>
      </c>
      <c r="AD2627" s="215">
        <v>0</v>
      </c>
      <c r="AE2627" s="213">
        <v>0</v>
      </c>
      <c r="AF2627" s="216">
        <v>0</v>
      </c>
      <c r="AG2627" s="215">
        <v>0</v>
      </c>
      <c r="AH2627" s="213">
        <v>96</v>
      </c>
      <c r="AI2627" s="214">
        <v>5600</v>
      </c>
      <c r="AJ2627" s="215">
        <v>537600</v>
      </c>
      <c r="AK2627" s="218">
        <v>0</v>
      </c>
      <c r="AL2627" s="214">
        <v>0</v>
      </c>
      <c r="AM2627" s="215">
        <v>0</v>
      </c>
      <c r="AN2627" s="229">
        <f t="shared" si="464"/>
        <v>0</v>
      </c>
      <c r="AO2627" s="230">
        <f t="shared" si="465"/>
        <v>0</v>
      </c>
      <c r="AP2627" s="38" t="s">
        <v>2</v>
      </c>
      <c r="AQ2627" s="38" t="str">
        <f t="shared" si="466"/>
        <v>상품</v>
      </c>
      <c r="AR2627" s="40">
        <f t="shared" si="467"/>
        <v>0</v>
      </c>
      <c r="AS2627" s="41">
        <f t="shared" si="468"/>
        <v>0</v>
      </c>
      <c r="AT2627" s="42">
        <f t="shared" si="469"/>
        <v>0</v>
      </c>
      <c r="AU2627" s="43">
        <f t="shared" si="470"/>
        <v>0</v>
      </c>
      <c r="AV2627" s="95" t="str">
        <f t="shared" si="473"/>
        <v/>
      </c>
      <c r="AW2627" s="61" t="str">
        <f t="shared" si="473"/>
        <v/>
      </c>
      <c r="AX2627" s="61" t="str">
        <f t="shared" si="473"/>
        <v/>
      </c>
      <c r="AY2627" s="61" t="str">
        <f t="shared" si="473"/>
        <v/>
      </c>
      <c r="AZ2627" s="44" t="str">
        <f t="shared" si="473"/>
        <v/>
      </c>
      <c r="BA2627" s="45"/>
      <c r="BB2627" s="97">
        <v>0</v>
      </c>
      <c r="BC2627" s="98">
        <v>0</v>
      </c>
      <c r="BD2627" s="98">
        <v>0</v>
      </c>
      <c r="BE2627" s="98">
        <v>0</v>
      </c>
      <c r="BF2627" s="98">
        <v>0</v>
      </c>
      <c r="BG2627" s="99">
        <f t="shared" si="462"/>
        <v>0</v>
      </c>
      <c r="BH2627" s="52">
        <f t="shared" si="471"/>
        <v>0</v>
      </c>
      <c r="BI2627" s="53">
        <f>IFERROR(IF(ROUND(V2627/((D2627+AK2627)/2),1)&lt;0,0,ROUND(V2627/((D2627+AK2627)/2),1)),0)</f>
        <v>0</v>
      </c>
      <c r="BJ2627" s="55" t="str">
        <f>IF(AK2627=0,"정상",IF(AP2627="악성","악성",IF(AND(BL2627&gt;3,BI2627&lt;0.5),"악성",IF(AND(AP2627="정상",BL2627&lt;=3),"정상",IF(BI2627&gt;1,"정상","부진")))))</f>
        <v>정상</v>
      </c>
      <c r="BK2627" s="54">
        <v>46082</v>
      </c>
      <c r="BL2627" s="52">
        <f t="shared" si="472"/>
        <v>7</v>
      </c>
    </row>
    <row r="2628" spans="1:64" ht="17.100000000000001" customHeight="1">
      <c r="A2628" s="58" t="s">
        <v>5</v>
      </c>
      <c r="B2628" s="57" t="s">
        <v>1249</v>
      </c>
      <c r="C2628" s="56" t="s">
        <v>1250</v>
      </c>
      <c r="D2628" s="213">
        <v>282</v>
      </c>
      <c r="E2628" s="214">
        <v>21596.628499999999</v>
      </c>
      <c r="F2628" s="215">
        <v>6090248</v>
      </c>
      <c r="G2628" s="213">
        <v>395</v>
      </c>
      <c r="H2628" s="216">
        <v>21603.037973999999</v>
      </c>
      <c r="I2628" s="215">
        <v>8533200</v>
      </c>
      <c r="J2628" s="213">
        <v>0</v>
      </c>
      <c r="K2628" s="216">
        <v>0</v>
      </c>
      <c r="L2628" s="215">
        <v>0</v>
      </c>
      <c r="M2628" s="213">
        <v>1</v>
      </c>
      <c r="N2628" s="216">
        <v>21600</v>
      </c>
      <c r="O2628" s="215">
        <v>21600</v>
      </c>
      <c r="P2628" s="213">
        <v>0</v>
      </c>
      <c r="Q2628" s="216">
        <v>0</v>
      </c>
      <c r="R2628" s="215">
        <v>0</v>
      </c>
      <c r="S2628" s="213">
        <v>396</v>
      </c>
      <c r="T2628" s="214">
        <v>21603.030303</v>
      </c>
      <c r="U2628" s="217">
        <v>8554800</v>
      </c>
      <c r="V2628" s="213">
        <v>468</v>
      </c>
      <c r="W2628" s="216">
        <v>21600.314102</v>
      </c>
      <c r="X2628" s="215">
        <v>10108947</v>
      </c>
      <c r="Y2628" s="213">
        <v>0</v>
      </c>
      <c r="Z2628" s="216">
        <v>0</v>
      </c>
      <c r="AA2628" s="215">
        <v>0</v>
      </c>
      <c r="AB2628" s="213">
        <v>1</v>
      </c>
      <c r="AC2628" s="216">
        <v>21601</v>
      </c>
      <c r="AD2628" s="215">
        <v>21601</v>
      </c>
      <c r="AE2628" s="213">
        <v>0</v>
      </c>
      <c r="AF2628" s="216">
        <v>0</v>
      </c>
      <c r="AG2628" s="215">
        <v>0</v>
      </c>
      <c r="AH2628" s="213">
        <v>469</v>
      </c>
      <c r="AI2628" s="214">
        <v>21600.315565000001</v>
      </c>
      <c r="AJ2628" s="215">
        <v>10130548</v>
      </c>
      <c r="AK2628" s="218">
        <v>209</v>
      </c>
      <c r="AL2628" s="214">
        <v>21600.48</v>
      </c>
      <c r="AM2628" s="215">
        <v>4514500</v>
      </c>
      <c r="AN2628" s="229">
        <f t="shared" si="464"/>
        <v>1.6473268349434498E-3</v>
      </c>
      <c r="AO2628" s="230">
        <f t="shared" si="465"/>
        <v>0.30825958702064898</v>
      </c>
      <c r="AP2628" s="38" t="s">
        <v>2</v>
      </c>
      <c r="AQ2628" s="38" t="str">
        <f t="shared" si="466"/>
        <v>상품</v>
      </c>
      <c r="AR2628" s="40">
        <f t="shared" si="467"/>
        <v>0</v>
      </c>
      <c r="AS2628" s="41">
        <f t="shared" si="468"/>
        <v>0</v>
      </c>
      <c r="AT2628" s="42">
        <f t="shared" si="469"/>
        <v>4514500</v>
      </c>
      <c r="AU2628" s="43">
        <f t="shared" si="470"/>
        <v>4514500</v>
      </c>
      <c r="AV2628" s="95">
        <f t="shared" si="473"/>
        <v>4514500.32</v>
      </c>
      <c r="AW2628" s="61" t="str">
        <f t="shared" si="473"/>
        <v/>
      </c>
      <c r="AX2628" s="61" t="str">
        <f t="shared" si="473"/>
        <v/>
      </c>
      <c r="AY2628" s="61" t="str">
        <f t="shared" si="473"/>
        <v/>
      </c>
      <c r="AZ2628" s="44" t="str">
        <f t="shared" si="473"/>
        <v/>
      </c>
      <c r="BA2628" s="45"/>
      <c r="BB2628" s="97">
        <v>209</v>
      </c>
      <c r="BC2628" s="98">
        <v>0</v>
      </c>
      <c r="BD2628" s="98">
        <v>0</v>
      </c>
      <c r="BE2628" s="98">
        <v>0</v>
      </c>
      <c r="BF2628" s="98">
        <v>0</v>
      </c>
      <c r="BG2628" s="99">
        <f t="shared" si="462"/>
        <v>209</v>
      </c>
      <c r="BH2628" s="52">
        <f t="shared" si="471"/>
        <v>0</v>
      </c>
      <c r="BI2628" s="53">
        <f>IFERROR(IF(ROUND(V2628/((D2628+AK2628)/2),1)&lt;0,0,ROUND(V2628/((D2628+AK2628)/2),1)),0)</f>
        <v>1.9</v>
      </c>
      <c r="BJ2628" s="55" t="str">
        <f>IF(AK2628=0,"정상",IF(AP2628="악성","악성",IF(AND(BL2628&gt;3,BI2628&lt;0.5),"악성",IF(AND(AP2628="정상",BL2628&lt;=3),"정상",IF(BI2628&gt;1,"정상","부진")))))</f>
        <v>정상</v>
      </c>
      <c r="BK2628" s="54">
        <v>46143</v>
      </c>
      <c r="BL2628" s="52">
        <f t="shared" si="472"/>
        <v>5</v>
      </c>
    </row>
    <row r="2629" spans="1:64" ht="17.100000000000001" customHeight="1">
      <c r="A2629" s="58" t="s">
        <v>5</v>
      </c>
      <c r="B2629" s="57" t="s">
        <v>1275</v>
      </c>
      <c r="C2629" s="56" t="s">
        <v>1276</v>
      </c>
      <c r="D2629" s="213">
        <v>148</v>
      </c>
      <c r="E2629" s="214">
        <v>4000</v>
      </c>
      <c r="F2629" s="215">
        <v>592000</v>
      </c>
      <c r="G2629" s="213">
        <v>301</v>
      </c>
      <c r="H2629" s="216">
        <v>4000</v>
      </c>
      <c r="I2629" s="215">
        <v>1204000</v>
      </c>
      <c r="J2629" s="213">
        <v>0</v>
      </c>
      <c r="K2629" s="216">
        <v>0</v>
      </c>
      <c r="L2629" s="215">
        <v>0</v>
      </c>
      <c r="M2629" s="213">
        <v>1</v>
      </c>
      <c r="N2629" s="216">
        <v>4000</v>
      </c>
      <c r="O2629" s="215">
        <v>4000</v>
      </c>
      <c r="P2629" s="213">
        <v>0</v>
      </c>
      <c r="Q2629" s="216">
        <v>0</v>
      </c>
      <c r="R2629" s="215">
        <v>0</v>
      </c>
      <c r="S2629" s="213">
        <v>302</v>
      </c>
      <c r="T2629" s="214">
        <v>4000</v>
      </c>
      <c r="U2629" s="217">
        <v>1208000</v>
      </c>
      <c r="V2629" s="213">
        <v>347</v>
      </c>
      <c r="W2629" s="216">
        <v>4000</v>
      </c>
      <c r="X2629" s="215">
        <v>1388000</v>
      </c>
      <c r="Y2629" s="213">
        <v>0</v>
      </c>
      <c r="Z2629" s="216">
        <v>0</v>
      </c>
      <c r="AA2629" s="215">
        <v>0</v>
      </c>
      <c r="AB2629" s="213">
        <v>10</v>
      </c>
      <c r="AC2629" s="216">
        <v>4000</v>
      </c>
      <c r="AD2629" s="215">
        <v>40000</v>
      </c>
      <c r="AE2629" s="213">
        <v>0</v>
      </c>
      <c r="AF2629" s="216">
        <v>0</v>
      </c>
      <c r="AG2629" s="215">
        <v>0</v>
      </c>
      <c r="AH2629" s="213">
        <v>357</v>
      </c>
      <c r="AI2629" s="214">
        <v>4000</v>
      </c>
      <c r="AJ2629" s="215">
        <v>1428000</v>
      </c>
      <c r="AK2629" s="218">
        <v>93</v>
      </c>
      <c r="AL2629" s="214">
        <v>4000</v>
      </c>
      <c r="AM2629" s="215">
        <v>372000</v>
      </c>
      <c r="AN2629" s="229">
        <f t="shared" si="464"/>
        <v>1.3574162866296672E-4</v>
      </c>
      <c r="AO2629" s="230">
        <f t="shared" si="465"/>
        <v>0.20666666666666667</v>
      </c>
      <c r="AP2629" s="38" t="s">
        <v>2</v>
      </c>
      <c r="AQ2629" s="38" t="str">
        <f t="shared" si="466"/>
        <v>상품</v>
      </c>
      <c r="AR2629" s="40">
        <f t="shared" si="467"/>
        <v>0</v>
      </c>
      <c r="AS2629" s="41">
        <f t="shared" si="468"/>
        <v>0</v>
      </c>
      <c r="AT2629" s="42">
        <f t="shared" si="469"/>
        <v>372000</v>
      </c>
      <c r="AU2629" s="43">
        <f t="shared" si="470"/>
        <v>372000</v>
      </c>
      <c r="AV2629" s="95">
        <f t="shared" si="473"/>
        <v>372000</v>
      </c>
      <c r="AW2629" s="61" t="str">
        <f t="shared" si="473"/>
        <v/>
      </c>
      <c r="AX2629" s="61" t="str">
        <f t="shared" si="473"/>
        <v/>
      </c>
      <c r="AY2629" s="61" t="str">
        <f t="shared" si="473"/>
        <v/>
      </c>
      <c r="AZ2629" s="44" t="str">
        <f t="shared" si="473"/>
        <v/>
      </c>
      <c r="BA2629" s="45"/>
      <c r="BB2629" s="97">
        <v>93</v>
      </c>
      <c r="BC2629" s="98">
        <v>0</v>
      </c>
      <c r="BD2629" s="98">
        <v>0</v>
      </c>
      <c r="BE2629" s="98">
        <v>0</v>
      </c>
      <c r="BF2629" s="98">
        <v>0</v>
      </c>
      <c r="BG2629" s="99">
        <f t="shared" si="462"/>
        <v>93</v>
      </c>
      <c r="BH2629" s="52">
        <f t="shared" si="471"/>
        <v>0</v>
      </c>
      <c r="BI2629" s="53">
        <f>IFERROR(IF(ROUND(V2629/((D2629+AK2629)/2),1)&lt;0,0,ROUND(V2629/((D2629+AK2629)/2),1)),0)</f>
        <v>2.9</v>
      </c>
      <c r="BJ2629" s="55" t="str">
        <f>IF(AK2629=0,"정상",IF(AP2629="악성","악성",IF(AND(BL2629&gt;3,BI2629&lt;0.5),"악성",IF(AND(AP2629="정상",BL2629&lt;=3),"정상",IF(BI2629&gt;1,"정상","부진")))))</f>
        <v>정상</v>
      </c>
      <c r="BK2629" s="54">
        <v>46235</v>
      </c>
      <c r="BL2629" s="52">
        <f t="shared" si="472"/>
        <v>2</v>
      </c>
    </row>
    <row r="2630" spans="1:64" ht="17.100000000000001" customHeight="1">
      <c r="A2630" s="58" t="s">
        <v>5</v>
      </c>
      <c r="B2630" s="57" t="s">
        <v>1260</v>
      </c>
      <c r="C2630" s="56" t="s">
        <v>1261</v>
      </c>
      <c r="D2630" s="213">
        <v>95</v>
      </c>
      <c r="E2630" s="214">
        <v>7988</v>
      </c>
      <c r="F2630" s="215">
        <v>758860</v>
      </c>
      <c r="G2630" s="213">
        <v>237</v>
      </c>
      <c r="H2630" s="216">
        <v>8003.3755270000001</v>
      </c>
      <c r="I2630" s="215">
        <v>1896800</v>
      </c>
      <c r="J2630" s="213">
        <v>0</v>
      </c>
      <c r="K2630" s="216">
        <v>0</v>
      </c>
      <c r="L2630" s="215">
        <v>0</v>
      </c>
      <c r="M2630" s="213">
        <v>0</v>
      </c>
      <c r="N2630" s="216">
        <v>0</v>
      </c>
      <c r="O2630" s="215">
        <v>0</v>
      </c>
      <c r="P2630" s="213">
        <v>0</v>
      </c>
      <c r="Q2630" s="216">
        <v>0</v>
      </c>
      <c r="R2630" s="215">
        <v>0</v>
      </c>
      <c r="S2630" s="213">
        <v>237</v>
      </c>
      <c r="T2630" s="214">
        <v>8003.3755270000001</v>
      </c>
      <c r="U2630" s="217">
        <v>1896800</v>
      </c>
      <c r="V2630" s="213">
        <v>191</v>
      </c>
      <c r="W2630" s="216">
        <v>7998.2931930000004</v>
      </c>
      <c r="X2630" s="215">
        <v>1527674</v>
      </c>
      <c r="Y2630" s="213">
        <v>0</v>
      </c>
      <c r="Z2630" s="216">
        <v>0</v>
      </c>
      <c r="AA2630" s="215">
        <v>0</v>
      </c>
      <c r="AB2630" s="213">
        <v>2</v>
      </c>
      <c r="AC2630" s="216">
        <v>7988</v>
      </c>
      <c r="AD2630" s="215">
        <v>15976</v>
      </c>
      <c r="AE2630" s="213">
        <v>0</v>
      </c>
      <c r="AF2630" s="216">
        <v>0</v>
      </c>
      <c r="AG2630" s="215">
        <v>0</v>
      </c>
      <c r="AH2630" s="213">
        <v>193</v>
      </c>
      <c r="AI2630" s="214">
        <v>7998.1865280000002</v>
      </c>
      <c r="AJ2630" s="215">
        <v>1543650</v>
      </c>
      <c r="AK2630" s="218">
        <v>139</v>
      </c>
      <c r="AL2630" s="214">
        <v>8000.0743000000002</v>
      </c>
      <c r="AM2630" s="215">
        <v>1112010</v>
      </c>
      <c r="AN2630" s="229">
        <f t="shared" si="464"/>
        <v>4.057689475524345E-4</v>
      </c>
      <c r="AO2630" s="230">
        <f t="shared" si="465"/>
        <v>0.41867469879518071</v>
      </c>
      <c r="AP2630" s="38" t="s">
        <v>2</v>
      </c>
      <c r="AQ2630" s="38" t="str">
        <f t="shared" si="466"/>
        <v>상품</v>
      </c>
      <c r="AR2630" s="40">
        <f t="shared" si="467"/>
        <v>0</v>
      </c>
      <c r="AS2630" s="41">
        <f t="shared" si="468"/>
        <v>0</v>
      </c>
      <c r="AT2630" s="42">
        <f t="shared" si="469"/>
        <v>1112010</v>
      </c>
      <c r="AU2630" s="43">
        <f t="shared" si="470"/>
        <v>1112010</v>
      </c>
      <c r="AV2630" s="95">
        <f t="shared" si="473"/>
        <v>1112010.3277</v>
      </c>
      <c r="AW2630" s="61" t="str">
        <f t="shared" si="473"/>
        <v/>
      </c>
      <c r="AX2630" s="61" t="str">
        <f t="shared" si="473"/>
        <v/>
      </c>
      <c r="AY2630" s="61" t="str">
        <f t="shared" si="473"/>
        <v/>
      </c>
      <c r="AZ2630" s="44" t="str">
        <f t="shared" si="473"/>
        <v/>
      </c>
      <c r="BA2630" s="45"/>
      <c r="BB2630" s="97">
        <v>139</v>
      </c>
      <c r="BC2630" s="98">
        <v>0</v>
      </c>
      <c r="BD2630" s="98">
        <v>0</v>
      </c>
      <c r="BE2630" s="98">
        <v>0</v>
      </c>
      <c r="BF2630" s="98">
        <v>0</v>
      </c>
      <c r="BG2630" s="99">
        <f t="shared" si="462"/>
        <v>139</v>
      </c>
      <c r="BH2630" s="52">
        <f t="shared" si="471"/>
        <v>0</v>
      </c>
      <c r="BI2630" s="53">
        <f>IFERROR(IF(ROUND(V2630/((D2630+AK2630)/2),1)&lt;0,0,ROUND(V2630/((D2630+AK2630)/2),1)),0)</f>
        <v>1.6</v>
      </c>
      <c r="BJ2630" s="55" t="str">
        <f>IF(AK2630=0,"정상",IF(AP2630="악성","악성",IF(AND(BL2630&gt;3,BI2630&lt;0.5),"악성",IF(AND(AP2630="정상",BL2630&lt;=3),"정상",IF(BI2630&gt;1,"정상","부진")))))</f>
        <v>정상</v>
      </c>
      <c r="BK2630" s="54">
        <v>46204</v>
      </c>
      <c r="BL2630" s="52">
        <f t="shared" si="472"/>
        <v>3</v>
      </c>
    </row>
    <row r="2631" spans="1:64" ht="17.100000000000001" customHeight="1">
      <c r="A2631" s="58" t="s">
        <v>5</v>
      </c>
      <c r="B2631" s="57" t="s">
        <v>1251</v>
      </c>
      <c r="C2631" s="56" t="s">
        <v>1552</v>
      </c>
      <c r="D2631" s="213">
        <v>122</v>
      </c>
      <c r="E2631" s="214">
        <v>21600</v>
      </c>
      <c r="F2631" s="215">
        <v>2635200</v>
      </c>
      <c r="G2631" s="213">
        <v>30</v>
      </c>
      <c r="H2631" s="216">
        <v>21600</v>
      </c>
      <c r="I2631" s="215">
        <v>648000</v>
      </c>
      <c r="J2631" s="213">
        <v>0</v>
      </c>
      <c r="K2631" s="216">
        <v>0</v>
      </c>
      <c r="L2631" s="215">
        <v>0</v>
      </c>
      <c r="M2631" s="213">
        <v>0</v>
      </c>
      <c r="N2631" s="216">
        <v>0</v>
      </c>
      <c r="O2631" s="215">
        <v>0</v>
      </c>
      <c r="P2631" s="213">
        <v>0</v>
      </c>
      <c r="Q2631" s="216">
        <v>0</v>
      </c>
      <c r="R2631" s="215">
        <v>0</v>
      </c>
      <c r="S2631" s="213">
        <v>30</v>
      </c>
      <c r="T2631" s="214">
        <v>21600</v>
      </c>
      <c r="U2631" s="217">
        <v>648000</v>
      </c>
      <c r="V2631" s="213">
        <v>151</v>
      </c>
      <c r="W2631" s="216">
        <v>21600</v>
      </c>
      <c r="X2631" s="215">
        <v>3261600</v>
      </c>
      <c r="Y2631" s="213">
        <v>0</v>
      </c>
      <c r="Z2631" s="216">
        <v>0</v>
      </c>
      <c r="AA2631" s="215">
        <v>0</v>
      </c>
      <c r="AB2631" s="213">
        <v>1</v>
      </c>
      <c r="AC2631" s="216">
        <v>21600</v>
      </c>
      <c r="AD2631" s="215">
        <v>21600</v>
      </c>
      <c r="AE2631" s="213">
        <v>0</v>
      </c>
      <c r="AF2631" s="216">
        <v>0</v>
      </c>
      <c r="AG2631" s="215">
        <v>0</v>
      </c>
      <c r="AH2631" s="213">
        <v>152</v>
      </c>
      <c r="AI2631" s="214">
        <v>21600</v>
      </c>
      <c r="AJ2631" s="215">
        <v>3283200</v>
      </c>
      <c r="AK2631" s="218">
        <v>0</v>
      </c>
      <c r="AL2631" s="214">
        <v>0</v>
      </c>
      <c r="AM2631" s="215">
        <v>0</v>
      </c>
      <c r="AN2631" s="229">
        <f t="shared" si="464"/>
        <v>0</v>
      </c>
      <c r="AO2631" s="230">
        <f t="shared" si="465"/>
        <v>0</v>
      </c>
      <c r="AP2631" s="38" t="s">
        <v>2</v>
      </c>
      <c r="AQ2631" s="38" t="str">
        <f t="shared" si="466"/>
        <v>상품</v>
      </c>
      <c r="AR2631" s="40">
        <f t="shared" si="467"/>
        <v>0</v>
      </c>
      <c r="AS2631" s="41">
        <f t="shared" si="468"/>
        <v>0</v>
      </c>
      <c r="AT2631" s="42">
        <f t="shared" si="469"/>
        <v>0</v>
      </c>
      <c r="AU2631" s="43">
        <f t="shared" si="470"/>
        <v>0</v>
      </c>
      <c r="AV2631" s="95" t="str">
        <f t="shared" si="473"/>
        <v/>
      </c>
      <c r="AW2631" s="61" t="str">
        <f t="shared" si="473"/>
        <v/>
      </c>
      <c r="AX2631" s="61" t="str">
        <f t="shared" si="473"/>
        <v/>
      </c>
      <c r="AY2631" s="61" t="str">
        <f t="shared" si="473"/>
        <v/>
      </c>
      <c r="AZ2631" s="44" t="str">
        <f t="shared" si="473"/>
        <v/>
      </c>
      <c r="BA2631" s="45"/>
      <c r="BB2631" s="97">
        <v>0</v>
      </c>
      <c r="BC2631" s="98">
        <v>0</v>
      </c>
      <c r="BD2631" s="98">
        <v>0</v>
      </c>
      <c r="BE2631" s="98">
        <v>0</v>
      </c>
      <c r="BF2631" s="98">
        <v>0</v>
      </c>
      <c r="BG2631" s="99">
        <f t="shared" si="462"/>
        <v>0</v>
      </c>
      <c r="BH2631" s="52">
        <f t="shared" si="471"/>
        <v>0</v>
      </c>
      <c r="BI2631" s="53">
        <f>IFERROR(IF(ROUND(V2631/((D2631+AK2631)/2),1)&lt;0,0,ROUND(V2631/((D2631+AK2631)/2),1)),0)</f>
        <v>2.5</v>
      </c>
      <c r="BJ2631" s="55" t="str">
        <f>IF(AK2631=0,"정상",IF(AP2631="악성","악성",IF(AND(BL2631&gt;3,BI2631&lt;0.5),"악성",IF(AND(AP2631="정상",BL2631&lt;=3),"정상",IF(BI2631&gt;1,"정상","부진")))))</f>
        <v>정상</v>
      </c>
      <c r="BK2631" s="54">
        <v>46174</v>
      </c>
      <c r="BL2631" s="52">
        <f t="shared" si="472"/>
        <v>4</v>
      </c>
    </row>
    <row r="2632" spans="1:64" ht="17.100000000000001" customHeight="1">
      <c r="A2632" s="58" t="s">
        <v>5</v>
      </c>
      <c r="B2632" s="57" t="s">
        <v>6204</v>
      </c>
      <c r="C2632" s="56" t="s">
        <v>6205</v>
      </c>
      <c r="D2632" s="213">
        <v>0</v>
      </c>
      <c r="E2632" s="214">
        <v>0</v>
      </c>
      <c r="F2632" s="215">
        <v>0</v>
      </c>
      <c r="G2632" s="213">
        <v>240</v>
      </c>
      <c r="H2632" s="216">
        <v>2250</v>
      </c>
      <c r="I2632" s="215">
        <v>540000</v>
      </c>
      <c r="J2632" s="213">
        <v>0</v>
      </c>
      <c r="K2632" s="216">
        <v>0</v>
      </c>
      <c r="L2632" s="215">
        <v>0</v>
      </c>
      <c r="M2632" s="213">
        <v>0</v>
      </c>
      <c r="N2632" s="216">
        <v>0</v>
      </c>
      <c r="O2632" s="215">
        <v>0</v>
      </c>
      <c r="P2632" s="213">
        <v>0</v>
      </c>
      <c r="Q2632" s="216">
        <v>0</v>
      </c>
      <c r="R2632" s="215">
        <v>0</v>
      </c>
      <c r="S2632" s="213">
        <v>240</v>
      </c>
      <c r="T2632" s="214">
        <v>2250</v>
      </c>
      <c r="U2632" s="217">
        <v>540000</v>
      </c>
      <c r="V2632" s="213">
        <v>240</v>
      </c>
      <c r="W2632" s="216">
        <v>2250</v>
      </c>
      <c r="X2632" s="215">
        <v>540000</v>
      </c>
      <c r="Y2632" s="213">
        <v>0</v>
      </c>
      <c r="Z2632" s="216">
        <v>0</v>
      </c>
      <c r="AA2632" s="215">
        <v>0</v>
      </c>
      <c r="AB2632" s="213">
        <v>0</v>
      </c>
      <c r="AC2632" s="216">
        <v>0</v>
      </c>
      <c r="AD2632" s="215">
        <v>0</v>
      </c>
      <c r="AE2632" s="213">
        <v>0</v>
      </c>
      <c r="AF2632" s="216">
        <v>0</v>
      </c>
      <c r="AG2632" s="215">
        <v>0</v>
      </c>
      <c r="AH2632" s="213">
        <v>240</v>
      </c>
      <c r="AI2632" s="214">
        <v>2250</v>
      </c>
      <c r="AJ2632" s="215">
        <v>540000</v>
      </c>
      <c r="AK2632" s="218">
        <v>0</v>
      </c>
      <c r="AL2632" s="214">
        <v>0</v>
      </c>
      <c r="AM2632" s="215">
        <v>0</v>
      </c>
      <c r="AN2632" s="229">
        <f t="shared" si="464"/>
        <v>0</v>
      </c>
      <c r="AO2632" s="230">
        <f t="shared" si="465"/>
        <v>0</v>
      </c>
      <c r="AP2632" s="38" t="s">
        <v>2</v>
      </c>
      <c r="AQ2632" s="38" t="str">
        <f t="shared" si="466"/>
        <v>상품</v>
      </c>
      <c r="AR2632" s="40">
        <f t="shared" si="467"/>
        <v>0</v>
      </c>
      <c r="AS2632" s="41">
        <f t="shared" si="468"/>
        <v>0</v>
      </c>
      <c r="AT2632" s="42">
        <f t="shared" si="469"/>
        <v>0</v>
      </c>
      <c r="AU2632" s="43">
        <f t="shared" si="470"/>
        <v>0</v>
      </c>
      <c r="AV2632" s="95" t="str">
        <f t="shared" si="473"/>
        <v/>
      </c>
      <c r="AW2632" s="61" t="str">
        <f t="shared" si="473"/>
        <v/>
      </c>
      <c r="AX2632" s="61" t="str">
        <f t="shared" si="473"/>
        <v/>
      </c>
      <c r="AY2632" s="61" t="str">
        <f t="shared" si="473"/>
        <v/>
      </c>
      <c r="AZ2632" s="44" t="str">
        <f t="shared" si="473"/>
        <v/>
      </c>
      <c r="BA2632" s="45"/>
      <c r="BB2632" s="97">
        <v>0</v>
      </c>
      <c r="BC2632" s="98">
        <v>0</v>
      </c>
      <c r="BD2632" s="98">
        <v>0</v>
      </c>
      <c r="BE2632" s="98">
        <v>0</v>
      </c>
      <c r="BF2632" s="98">
        <v>0</v>
      </c>
      <c r="BG2632" s="99">
        <f t="shared" si="462"/>
        <v>0</v>
      </c>
      <c r="BH2632" s="52">
        <f t="shared" si="471"/>
        <v>0</v>
      </c>
      <c r="BI2632" s="53">
        <f>IFERROR(IF(ROUND(V2632/((D2632+AK2632)/2),1)&lt;0,0,ROUND(V2632/((D2632+AK2632)/2),1)),0)</f>
        <v>0</v>
      </c>
      <c r="BJ2632" s="55" t="str">
        <f>IF(AK2632=0,"정상",IF(AP2632="악성","악성",IF(AND(BL2632&gt;3,BI2632&lt;0.5),"악성",IF(AND(AP2632="정상",BL2632&lt;=3),"정상",IF(BI2632&gt;1,"정상","부진")))))</f>
        <v>정상</v>
      </c>
      <c r="BK2632" s="54">
        <v>46235</v>
      </c>
      <c r="BL2632" s="52">
        <f t="shared" si="472"/>
        <v>2</v>
      </c>
    </row>
    <row r="2633" spans="1:64" ht="17.100000000000001" customHeight="1">
      <c r="A2633" s="58" t="s">
        <v>5</v>
      </c>
      <c r="B2633" s="57" t="s">
        <v>1298</v>
      </c>
      <c r="C2633" s="56" t="s">
        <v>1299</v>
      </c>
      <c r="D2633" s="213">
        <v>0</v>
      </c>
      <c r="E2633" s="214">
        <v>0</v>
      </c>
      <c r="F2633" s="215">
        <v>0</v>
      </c>
      <c r="G2633" s="213">
        <v>18</v>
      </c>
      <c r="H2633" s="216">
        <v>50176.777777000003</v>
      </c>
      <c r="I2633" s="215">
        <v>903182</v>
      </c>
      <c r="J2633" s="213">
        <v>0</v>
      </c>
      <c r="K2633" s="216">
        <v>0</v>
      </c>
      <c r="L2633" s="215">
        <v>0</v>
      </c>
      <c r="M2633" s="213">
        <v>0</v>
      </c>
      <c r="N2633" s="216">
        <v>0</v>
      </c>
      <c r="O2633" s="215">
        <v>0</v>
      </c>
      <c r="P2633" s="213">
        <v>0</v>
      </c>
      <c r="Q2633" s="216">
        <v>0</v>
      </c>
      <c r="R2633" s="215">
        <v>0</v>
      </c>
      <c r="S2633" s="213">
        <v>18</v>
      </c>
      <c r="T2633" s="214">
        <v>50176.777777000003</v>
      </c>
      <c r="U2633" s="217">
        <v>903182</v>
      </c>
      <c r="V2633" s="213">
        <v>18</v>
      </c>
      <c r="W2633" s="216">
        <v>50176.777777000003</v>
      </c>
      <c r="X2633" s="215">
        <v>903182</v>
      </c>
      <c r="Y2633" s="213">
        <v>0</v>
      </c>
      <c r="Z2633" s="216">
        <v>0</v>
      </c>
      <c r="AA2633" s="215">
        <v>0</v>
      </c>
      <c r="AB2633" s="213">
        <v>0</v>
      </c>
      <c r="AC2633" s="216">
        <v>0</v>
      </c>
      <c r="AD2633" s="215">
        <v>0</v>
      </c>
      <c r="AE2633" s="213">
        <v>0</v>
      </c>
      <c r="AF2633" s="216">
        <v>0</v>
      </c>
      <c r="AG2633" s="215">
        <v>0</v>
      </c>
      <c r="AH2633" s="213">
        <v>18</v>
      </c>
      <c r="AI2633" s="214">
        <v>50176.777777000003</v>
      </c>
      <c r="AJ2633" s="215">
        <v>903182</v>
      </c>
      <c r="AK2633" s="218">
        <v>0</v>
      </c>
      <c r="AL2633" s="214">
        <v>0</v>
      </c>
      <c r="AM2633" s="215">
        <v>0</v>
      </c>
      <c r="AN2633" s="229">
        <f t="shared" si="464"/>
        <v>0</v>
      </c>
      <c r="AO2633" s="230">
        <f t="shared" si="465"/>
        <v>0</v>
      </c>
      <c r="AP2633" s="38" t="s">
        <v>2</v>
      </c>
      <c r="AQ2633" s="38" t="str">
        <f t="shared" si="466"/>
        <v>상품</v>
      </c>
      <c r="AR2633" s="40">
        <f t="shared" si="467"/>
        <v>0</v>
      </c>
      <c r="AS2633" s="41">
        <f t="shared" si="468"/>
        <v>0</v>
      </c>
      <c r="AT2633" s="42">
        <f t="shared" si="469"/>
        <v>0</v>
      </c>
      <c r="AU2633" s="43">
        <f t="shared" si="470"/>
        <v>0</v>
      </c>
      <c r="AV2633" s="95" t="str">
        <f t="shared" si="473"/>
        <v/>
      </c>
      <c r="AW2633" s="61" t="str">
        <f t="shared" si="473"/>
        <v/>
      </c>
      <c r="AX2633" s="61" t="str">
        <f t="shared" si="473"/>
        <v/>
      </c>
      <c r="AY2633" s="61" t="str">
        <f t="shared" si="473"/>
        <v/>
      </c>
      <c r="AZ2633" s="44" t="str">
        <f t="shared" si="473"/>
        <v/>
      </c>
      <c r="BA2633" s="45"/>
      <c r="BB2633" s="97">
        <v>0</v>
      </c>
      <c r="BC2633" s="98">
        <v>0</v>
      </c>
      <c r="BD2633" s="98">
        <v>0</v>
      </c>
      <c r="BE2633" s="98">
        <v>0</v>
      </c>
      <c r="BF2633" s="98">
        <v>0</v>
      </c>
      <c r="BG2633" s="99">
        <f t="shared" si="462"/>
        <v>0</v>
      </c>
      <c r="BH2633" s="52">
        <f t="shared" si="471"/>
        <v>0</v>
      </c>
      <c r="BI2633" s="53">
        <f>IFERROR(IF(ROUND(V2633/((D2633+AK2633)/2),1)&lt;0,0,ROUND(V2633/((D2633+AK2633)/2),1)),0)</f>
        <v>0</v>
      </c>
      <c r="BJ2633" s="55" t="str">
        <f>IF(AK2633=0,"정상",IF(AP2633="악성","악성",IF(AND(BL2633&gt;3,BI2633&lt;0.5),"악성",IF(AND(AP2633="정상",BL2633&lt;=3),"정상",IF(BI2633&gt;1,"정상","부진")))))</f>
        <v>정상</v>
      </c>
      <c r="BK2633" s="54">
        <v>46204</v>
      </c>
      <c r="BL2633" s="52">
        <f t="shared" si="472"/>
        <v>3</v>
      </c>
    </row>
    <row r="2634" spans="1:64" ht="17.100000000000001" customHeight="1">
      <c r="A2634" s="58" t="s">
        <v>5</v>
      </c>
      <c r="B2634" s="57" t="s">
        <v>1277</v>
      </c>
      <c r="C2634" s="56" t="s">
        <v>1278</v>
      </c>
      <c r="D2634" s="213">
        <v>0</v>
      </c>
      <c r="E2634" s="214">
        <v>0</v>
      </c>
      <c r="F2634" s="215">
        <v>0</v>
      </c>
      <c r="G2634" s="213">
        <v>4</v>
      </c>
      <c r="H2634" s="216">
        <v>50795.5</v>
      </c>
      <c r="I2634" s="215">
        <v>203182</v>
      </c>
      <c r="J2634" s="213">
        <v>0</v>
      </c>
      <c r="K2634" s="216">
        <v>0</v>
      </c>
      <c r="L2634" s="215">
        <v>0</v>
      </c>
      <c r="M2634" s="213">
        <v>0</v>
      </c>
      <c r="N2634" s="216">
        <v>0</v>
      </c>
      <c r="O2634" s="215">
        <v>0</v>
      </c>
      <c r="P2634" s="213">
        <v>0</v>
      </c>
      <c r="Q2634" s="216">
        <v>0</v>
      </c>
      <c r="R2634" s="215">
        <v>0</v>
      </c>
      <c r="S2634" s="213">
        <v>4</v>
      </c>
      <c r="T2634" s="214">
        <v>50795.5</v>
      </c>
      <c r="U2634" s="217">
        <v>203182</v>
      </c>
      <c r="V2634" s="213">
        <v>4</v>
      </c>
      <c r="W2634" s="216">
        <v>50795.5</v>
      </c>
      <c r="X2634" s="215">
        <v>203182</v>
      </c>
      <c r="Y2634" s="213">
        <v>0</v>
      </c>
      <c r="Z2634" s="216">
        <v>0</v>
      </c>
      <c r="AA2634" s="215">
        <v>0</v>
      </c>
      <c r="AB2634" s="213">
        <v>0</v>
      </c>
      <c r="AC2634" s="216">
        <v>0</v>
      </c>
      <c r="AD2634" s="215">
        <v>0</v>
      </c>
      <c r="AE2634" s="213">
        <v>0</v>
      </c>
      <c r="AF2634" s="216">
        <v>0</v>
      </c>
      <c r="AG2634" s="215">
        <v>0</v>
      </c>
      <c r="AH2634" s="213">
        <v>4</v>
      </c>
      <c r="AI2634" s="214">
        <v>50795.5</v>
      </c>
      <c r="AJ2634" s="215">
        <v>203182</v>
      </c>
      <c r="AK2634" s="218">
        <v>0</v>
      </c>
      <c r="AL2634" s="214">
        <v>0</v>
      </c>
      <c r="AM2634" s="215">
        <v>0</v>
      </c>
      <c r="AN2634" s="229">
        <f t="shared" si="464"/>
        <v>0</v>
      </c>
      <c r="AO2634" s="230">
        <f t="shared" si="465"/>
        <v>0</v>
      </c>
      <c r="AP2634" s="38" t="s">
        <v>2</v>
      </c>
      <c r="AQ2634" s="38" t="str">
        <f t="shared" si="466"/>
        <v>상품</v>
      </c>
      <c r="AR2634" s="40">
        <f t="shared" si="467"/>
        <v>0</v>
      </c>
      <c r="AS2634" s="41">
        <f t="shared" si="468"/>
        <v>0</v>
      </c>
      <c r="AT2634" s="42">
        <f t="shared" si="469"/>
        <v>0</v>
      </c>
      <c r="AU2634" s="43">
        <f t="shared" si="470"/>
        <v>0</v>
      </c>
      <c r="AV2634" s="95" t="str">
        <f t="shared" si="473"/>
        <v/>
      </c>
      <c r="AW2634" s="61" t="str">
        <f t="shared" si="473"/>
        <v/>
      </c>
      <c r="AX2634" s="61" t="str">
        <f t="shared" si="473"/>
        <v/>
      </c>
      <c r="AY2634" s="61" t="str">
        <f t="shared" si="473"/>
        <v/>
      </c>
      <c r="AZ2634" s="44" t="str">
        <f t="shared" si="473"/>
        <v/>
      </c>
      <c r="BA2634" s="45"/>
      <c r="BB2634" s="97">
        <v>0</v>
      </c>
      <c r="BC2634" s="98">
        <v>0</v>
      </c>
      <c r="BD2634" s="98">
        <v>0</v>
      </c>
      <c r="BE2634" s="98">
        <v>0</v>
      </c>
      <c r="BF2634" s="98">
        <v>0</v>
      </c>
      <c r="BG2634" s="99">
        <f t="shared" si="462"/>
        <v>0</v>
      </c>
      <c r="BH2634" s="52">
        <f t="shared" si="471"/>
        <v>0</v>
      </c>
      <c r="BI2634" s="53">
        <f>IFERROR(IF(ROUND(V2634/((D2634+AK2634)/2),1)&lt;0,0,ROUND(V2634/((D2634+AK2634)/2),1)),0)</f>
        <v>0</v>
      </c>
      <c r="BJ2634" s="55" t="str">
        <f>IF(AK2634=0,"정상",IF(AP2634="악성","악성",IF(AND(BL2634&gt;3,BI2634&lt;0.5),"악성",IF(AND(AP2634="정상",BL2634&lt;=3),"정상",IF(BI2634&gt;1,"정상","부진")))))</f>
        <v>정상</v>
      </c>
      <c r="BK2634" s="54">
        <v>46204</v>
      </c>
      <c r="BL2634" s="52">
        <f t="shared" si="472"/>
        <v>3</v>
      </c>
    </row>
    <row r="2635" spans="1:64" ht="17.100000000000001" customHeight="1">
      <c r="A2635" s="58" t="s">
        <v>5</v>
      </c>
      <c r="B2635" s="57" t="s">
        <v>1279</v>
      </c>
      <c r="C2635" s="56" t="s">
        <v>1280</v>
      </c>
      <c r="D2635" s="213">
        <v>42</v>
      </c>
      <c r="E2635" s="214">
        <v>6372.3095000000003</v>
      </c>
      <c r="F2635" s="215">
        <v>267637</v>
      </c>
      <c r="G2635" s="213">
        <v>0</v>
      </c>
      <c r="H2635" s="216">
        <v>0</v>
      </c>
      <c r="I2635" s="215">
        <v>0</v>
      </c>
      <c r="J2635" s="213">
        <v>0</v>
      </c>
      <c r="K2635" s="216">
        <v>0</v>
      </c>
      <c r="L2635" s="215">
        <v>0</v>
      </c>
      <c r="M2635" s="213">
        <v>0</v>
      </c>
      <c r="N2635" s="216">
        <v>0</v>
      </c>
      <c r="O2635" s="215">
        <v>0</v>
      </c>
      <c r="P2635" s="213">
        <v>0</v>
      </c>
      <c r="Q2635" s="216">
        <v>0</v>
      </c>
      <c r="R2635" s="215">
        <v>0</v>
      </c>
      <c r="S2635" s="213">
        <v>0</v>
      </c>
      <c r="T2635" s="214">
        <v>0</v>
      </c>
      <c r="U2635" s="217">
        <v>0</v>
      </c>
      <c r="V2635" s="213">
        <v>42</v>
      </c>
      <c r="W2635" s="216">
        <v>6372.3095229999999</v>
      </c>
      <c r="X2635" s="215">
        <v>267637</v>
      </c>
      <c r="Y2635" s="213">
        <v>0</v>
      </c>
      <c r="Z2635" s="216">
        <v>0</v>
      </c>
      <c r="AA2635" s="215">
        <v>0</v>
      </c>
      <c r="AB2635" s="213">
        <v>0</v>
      </c>
      <c r="AC2635" s="216">
        <v>0</v>
      </c>
      <c r="AD2635" s="215">
        <v>0</v>
      </c>
      <c r="AE2635" s="213">
        <v>0</v>
      </c>
      <c r="AF2635" s="216">
        <v>0</v>
      </c>
      <c r="AG2635" s="215">
        <v>0</v>
      </c>
      <c r="AH2635" s="213">
        <v>42</v>
      </c>
      <c r="AI2635" s="214">
        <v>6372.3095229999999</v>
      </c>
      <c r="AJ2635" s="215">
        <v>267637</v>
      </c>
      <c r="AK2635" s="218">
        <v>0</v>
      </c>
      <c r="AL2635" s="214">
        <v>0</v>
      </c>
      <c r="AM2635" s="215">
        <v>0</v>
      </c>
      <c r="AN2635" s="229">
        <f t="shared" si="464"/>
        <v>0</v>
      </c>
      <c r="AO2635" s="230">
        <f t="shared" si="465"/>
        <v>0</v>
      </c>
      <c r="AP2635" s="38" t="s">
        <v>4</v>
      </c>
      <c r="AQ2635" s="38" t="str">
        <f t="shared" si="466"/>
        <v>상품</v>
      </c>
      <c r="AR2635" s="40">
        <f t="shared" si="467"/>
        <v>0</v>
      </c>
      <c r="AS2635" s="41">
        <f t="shared" si="468"/>
        <v>0</v>
      </c>
      <c r="AT2635" s="42">
        <f t="shared" si="469"/>
        <v>0</v>
      </c>
      <c r="AU2635" s="43">
        <f t="shared" si="470"/>
        <v>0</v>
      </c>
      <c r="AV2635" s="95" t="str">
        <f t="shared" si="473"/>
        <v/>
      </c>
      <c r="AW2635" s="61" t="str">
        <f t="shared" si="473"/>
        <v/>
      </c>
      <c r="AX2635" s="61" t="str">
        <f t="shared" si="473"/>
        <v/>
      </c>
      <c r="AY2635" s="61" t="str">
        <f t="shared" si="473"/>
        <v/>
      </c>
      <c r="AZ2635" s="44" t="str">
        <f t="shared" si="473"/>
        <v/>
      </c>
      <c r="BA2635" s="45"/>
      <c r="BB2635" s="97">
        <v>0</v>
      </c>
      <c r="BC2635" s="98">
        <v>0</v>
      </c>
      <c r="BD2635" s="98">
        <v>0</v>
      </c>
      <c r="BE2635" s="98">
        <v>0</v>
      </c>
      <c r="BF2635" s="98">
        <v>0</v>
      </c>
      <c r="BG2635" s="99">
        <f t="shared" ref="BG2635:BG2698" si="474">+SUM(BB2635:BF2635)</f>
        <v>0</v>
      </c>
      <c r="BH2635" s="52">
        <f t="shared" si="471"/>
        <v>0</v>
      </c>
      <c r="BI2635" s="53">
        <f>IFERROR(IF(ROUND(V2635/((D2635+AK2635)/2),1)&lt;0,0,ROUND(V2635/((D2635+AK2635)/2),1)),0)</f>
        <v>2</v>
      </c>
      <c r="BJ2635" s="55" t="str">
        <f>IF(AK2635=0,"정상",IF(AP2635="악성","악성",IF(AND(BL2635&gt;3,BI2635&lt;0.5),"악성",IF(AND(AP2635="정상",BL2635&lt;=3),"정상",IF(BI2635&gt;1,"정상","부진")))))</f>
        <v>정상</v>
      </c>
      <c r="BK2635" s="54">
        <v>45809</v>
      </c>
      <c r="BL2635" s="52">
        <f t="shared" si="472"/>
        <v>16</v>
      </c>
    </row>
    <row r="2636" spans="1:64" ht="17.100000000000001" customHeight="1">
      <c r="A2636" s="58" t="s">
        <v>5</v>
      </c>
      <c r="B2636" s="57" t="s">
        <v>1281</v>
      </c>
      <c r="C2636" s="56" t="s">
        <v>1282</v>
      </c>
      <c r="D2636" s="213">
        <v>1</v>
      </c>
      <c r="E2636" s="214">
        <v>27453.333299999998</v>
      </c>
      <c r="F2636" s="215">
        <v>27452</v>
      </c>
      <c r="G2636" s="213">
        <v>-1</v>
      </c>
      <c r="H2636" s="216">
        <v>27452</v>
      </c>
      <c r="I2636" s="215">
        <v>-27452</v>
      </c>
      <c r="J2636" s="213">
        <v>0</v>
      </c>
      <c r="K2636" s="216">
        <v>0</v>
      </c>
      <c r="L2636" s="215">
        <v>0</v>
      </c>
      <c r="M2636" s="213">
        <v>0</v>
      </c>
      <c r="N2636" s="216">
        <v>0</v>
      </c>
      <c r="O2636" s="215">
        <v>0</v>
      </c>
      <c r="P2636" s="213">
        <v>0</v>
      </c>
      <c r="Q2636" s="216">
        <v>0</v>
      </c>
      <c r="R2636" s="215">
        <v>0</v>
      </c>
      <c r="S2636" s="213">
        <v>-1</v>
      </c>
      <c r="T2636" s="214">
        <v>27452</v>
      </c>
      <c r="U2636" s="217">
        <v>-27452</v>
      </c>
      <c r="V2636" s="213">
        <v>0</v>
      </c>
      <c r="W2636" s="216">
        <v>0</v>
      </c>
      <c r="X2636" s="215">
        <v>0</v>
      </c>
      <c r="Y2636" s="213">
        <v>0</v>
      </c>
      <c r="Z2636" s="216">
        <v>0</v>
      </c>
      <c r="AA2636" s="215">
        <v>0</v>
      </c>
      <c r="AB2636" s="213">
        <v>0</v>
      </c>
      <c r="AC2636" s="216">
        <v>0</v>
      </c>
      <c r="AD2636" s="215">
        <v>0</v>
      </c>
      <c r="AE2636" s="213">
        <v>0</v>
      </c>
      <c r="AF2636" s="216">
        <v>0</v>
      </c>
      <c r="AG2636" s="215">
        <v>0</v>
      </c>
      <c r="AH2636" s="213">
        <v>0</v>
      </c>
      <c r="AI2636" s="214">
        <v>0</v>
      </c>
      <c r="AJ2636" s="215">
        <v>0</v>
      </c>
      <c r="AK2636" s="218">
        <v>0</v>
      </c>
      <c r="AL2636" s="214">
        <v>0</v>
      </c>
      <c r="AM2636" s="215">
        <v>0</v>
      </c>
      <c r="AN2636" s="229">
        <f t="shared" si="464"/>
        <v>0</v>
      </c>
      <c r="AO2636" s="230">
        <f t="shared" si="465"/>
        <v>0</v>
      </c>
      <c r="AP2636" s="38" t="s">
        <v>3</v>
      </c>
      <c r="AQ2636" s="38" t="str">
        <f t="shared" si="466"/>
        <v>상품</v>
      </c>
      <c r="AR2636" s="40">
        <f t="shared" si="467"/>
        <v>0</v>
      </c>
      <c r="AS2636" s="41">
        <f t="shared" si="468"/>
        <v>0</v>
      </c>
      <c r="AT2636" s="42">
        <f t="shared" si="469"/>
        <v>0</v>
      </c>
      <c r="AU2636" s="43">
        <f t="shared" si="470"/>
        <v>0</v>
      </c>
      <c r="AV2636" s="95" t="str">
        <f t="shared" si="473"/>
        <v/>
      </c>
      <c r="AW2636" s="61" t="str">
        <f t="shared" si="473"/>
        <v/>
      </c>
      <c r="AX2636" s="61" t="str">
        <f t="shared" si="473"/>
        <v/>
      </c>
      <c r="AY2636" s="61" t="str">
        <f t="shared" si="473"/>
        <v/>
      </c>
      <c r="AZ2636" s="44" t="str">
        <f t="shared" si="473"/>
        <v/>
      </c>
      <c r="BA2636" s="45"/>
      <c r="BB2636" s="97">
        <v>0</v>
      </c>
      <c r="BC2636" s="98">
        <v>0</v>
      </c>
      <c r="BD2636" s="98">
        <v>0</v>
      </c>
      <c r="BE2636" s="98">
        <v>0</v>
      </c>
      <c r="BF2636" s="98">
        <v>0</v>
      </c>
      <c r="BG2636" s="99">
        <f t="shared" si="474"/>
        <v>0</v>
      </c>
      <c r="BH2636" s="52">
        <f t="shared" si="471"/>
        <v>0</v>
      </c>
      <c r="BI2636" s="53">
        <f>IFERROR(IF(ROUND(V2636/((D2636+AK2636)/2),1)&lt;0,0,ROUND(V2636/((D2636+AK2636)/2),1)),0)</f>
        <v>0</v>
      </c>
      <c r="BJ2636" s="55" t="str">
        <f>IF(AK2636=0,"정상",IF(AP2636="악성","악성",IF(AND(BL2636&gt;3,BI2636&lt;0.5),"악성",IF(AND(AP2636="정상",BL2636&lt;=3),"정상",IF(BI2636&gt;1,"정상","부진")))))</f>
        <v>정상</v>
      </c>
      <c r="BK2636" s="54">
        <v>45809</v>
      </c>
      <c r="BL2636" s="52">
        <f t="shared" si="472"/>
        <v>16</v>
      </c>
    </row>
    <row r="2637" spans="1:64" ht="17.100000000000001" customHeight="1">
      <c r="A2637" s="58" t="s">
        <v>5</v>
      </c>
      <c r="B2637" s="57" t="s">
        <v>1283</v>
      </c>
      <c r="C2637" s="56" t="s">
        <v>1284</v>
      </c>
      <c r="D2637" s="213">
        <v>1</v>
      </c>
      <c r="E2637" s="214">
        <v>9999.3333000000002</v>
      </c>
      <c r="F2637" s="215">
        <v>9998</v>
      </c>
      <c r="G2637" s="213">
        <v>18</v>
      </c>
      <c r="H2637" s="216">
        <v>10000.166665999999</v>
      </c>
      <c r="I2637" s="215">
        <v>180003</v>
      </c>
      <c r="J2637" s="213">
        <v>0</v>
      </c>
      <c r="K2637" s="216">
        <v>0</v>
      </c>
      <c r="L2637" s="215">
        <v>0</v>
      </c>
      <c r="M2637" s="213">
        <v>1</v>
      </c>
      <c r="N2637" s="216">
        <v>9999</v>
      </c>
      <c r="O2637" s="215">
        <v>9999</v>
      </c>
      <c r="P2637" s="213">
        <v>0</v>
      </c>
      <c r="Q2637" s="216">
        <v>0</v>
      </c>
      <c r="R2637" s="215">
        <v>0</v>
      </c>
      <c r="S2637" s="213">
        <v>19</v>
      </c>
      <c r="T2637" s="214">
        <v>10000.105262999999</v>
      </c>
      <c r="U2637" s="217">
        <v>190002</v>
      </c>
      <c r="V2637" s="213">
        <v>20</v>
      </c>
      <c r="W2637" s="216">
        <v>10000</v>
      </c>
      <c r="X2637" s="215">
        <v>200000</v>
      </c>
      <c r="Y2637" s="213">
        <v>0</v>
      </c>
      <c r="Z2637" s="216">
        <v>0</v>
      </c>
      <c r="AA2637" s="215">
        <v>0</v>
      </c>
      <c r="AB2637" s="213">
        <v>0</v>
      </c>
      <c r="AC2637" s="216">
        <v>0</v>
      </c>
      <c r="AD2637" s="215">
        <v>0</v>
      </c>
      <c r="AE2637" s="213">
        <v>0</v>
      </c>
      <c r="AF2637" s="216">
        <v>0</v>
      </c>
      <c r="AG2637" s="215">
        <v>0</v>
      </c>
      <c r="AH2637" s="213">
        <v>20</v>
      </c>
      <c r="AI2637" s="214">
        <v>10000</v>
      </c>
      <c r="AJ2637" s="215">
        <v>200000</v>
      </c>
      <c r="AK2637" s="218">
        <v>0</v>
      </c>
      <c r="AL2637" s="214">
        <v>0</v>
      </c>
      <c r="AM2637" s="215">
        <v>0</v>
      </c>
      <c r="AN2637" s="229">
        <f t="shared" si="464"/>
        <v>0</v>
      </c>
      <c r="AO2637" s="230">
        <f t="shared" si="465"/>
        <v>0</v>
      </c>
      <c r="AP2637" s="38" t="s">
        <v>2</v>
      </c>
      <c r="AQ2637" s="38" t="str">
        <f t="shared" si="466"/>
        <v>상품</v>
      </c>
      <c r="AR2637" s="40">
        <f t="shared" si="467"/>
        <v>0</v>
      </c>
      <c r="AS2637" s="41">
        <f t="shared" si="468"/>
        <v>0</v>
      </c>
      <c r="AT2637" s="42">
        <f t="shared" si="469"/>
        <v>0</v>
      </c>
      <c r="AU2637" s="43">
        <f t="shared" si="470"/>
        <v>0</v>
      </c>
      <c r="AV2637" s="95" t="str">
        <f t="shared" si="473"/>
        <v/>
      </c>
      <c r="AW2637" s="61" t="str">
        <f t="shared" si="473"/>
        <v/>
      </c>
      <c r="AX2637" s="61" t="str">
        <f t="shared" si="473"/>
        <v/>
      </c>
      <c r="AY2637" s="61" t="str">
        <f t="shared" si="473"/>
        <v/>
      </c>
      <c r="AZ2637" s="44" t="str">
        <f t="shared" si="473"/>
        <v/>
      </c>
      <c r="BA2637" s="45"/>
      <c r="BB2637" s="97">
        <v>0</v>
      </c>
      <c r="BC2637" s="98">
        <v>0</v>
      </c>
      <c r="BD2637" s="98">
        <v>0</v>
      </c>
      <c r="BE2637" s="98">
        <v>0</v>
      </c>
      <c r="BF2637" s="98">
        <v>0</v>
      </c>
      <c r="BG2637" s="99">
        <f t="shared" si="474"/>
        <v>0</v>
      </c>
      <c r="BH2637" s="52">
        <f t="shared" si="471"/>
        <v>0</v>
      </c>
      <c r="BI2637" s="53">
        <f>IFERROR(IF(ROUND(V2637/((D2637+AK2637)/2),1)&lt;0,0,ROUND(V2637/((D2637+AK2637)/2),1)),0)</f>
        <v>40</v>
      </c>
      <c r="BJ2637" s="55" t="str">
        <f>IF(AK2637=0,"정상",IF(AP2637="악성","악성",IF(AND(BL2637&gt;3,BI2637&lt;0.5),"악성",IF(AND(AP2637="정상",BL2637&lt;=3),"정상",IF(BI2637&gt;1,"정상","부진")))))</f>
        <v>정상</v>
      </c>
      <c r="BK2637" s="54">
        <v>46023</v>
      </c>
      <c r="BL2637" s="52">
        <f t="shared" si="472"/>
        <v>9</v>
      </c>
    </row>
    <row r="2638" spans="1:64" ht="17.100000000000001" customHeight="1">
      <c r="A2638" s="58" t="s">
        <v>5</v>
      </c>
      <c r="B2638" s="57" t="s">
        <v>1510</v>
      </c>
      <c r="C2638" s="56" t="s">
        <v>1511</v>
      </c>
      <c r="D2638" s="213">
        <v>25</v>
      </c>
      <c r="E2638" s="214">
        <v>5379.12</v>
      </c>
      <c r="F2638" s="215">
        <v>134478</v>
      </c>
      <c r="G2638" s="213">
        <v>0</v>
      </c>
      <c r="H2638" s="216">
        <v>0</v>
      </c>
      <c r="I2638" s="215">
        <v>0</v>
      </c>
      <c r="J2638" s="213">
        <v>0</v>
      </c>
      <c r="K2638" s="216">
        <v>0</v>
      </c>
      <c r="L2638" s="215">
        <v>0</v>
      </c>
      <c r="M2638" s="213">
        <v>0</v>
      </c>
      <c r="N2638" s="216">
        <v>0</v>
      </c>
      <c r="O2638" s="215">
        <v>0</v>
      </c>
      <c r="P2638" s="213">
        <v>0</v>
      </c>
      <c r="Q2638" s="216">
        <v>0</v>
      </c>
      <c r="R2638" s="215">
        <v>0</v>
      </c>
      <c r="S2638" s="213">
        <v>0</v>
      </c>
      <c r="T2638" s="214">
        <v>0</v>
      </c>
      <c r="U2638" s="217">
        <v>0</v>
      </c>
      <c r="V2638" s="213">
        <v>25</v>
      </c>
      <c r="W2638" s="216">
        <v>5379.12</v>
      </c>
      <c r="X2638" s="215">
        <v>134478</v>
      </c>
      <c r="Y2638" s="213">
        <v>0</v>
      </c>
      <c r="Z2638" s="216">
        <v>0</v>
      </c>
      <c r="AA2638" s="215">
        <v>0</v>
      </c>
      <c r="AB2638" s="213">
        <v>0</v>
      </c>
      <c r="AC2638" s="216">
        <v>0</v>
      </c>
      <c r="AD2638" s="215">
        <v>0</v>
      </c>
      <c r="AE2638" s="213">
        <v>0</v>
      </c>
      <c r="AF2638" s="216">
        <v>0</v>
      </c>
      <c r="AG2638" s="215">
        <v>0</v>
      </c>
      <c r="AH2638" s="213">
        <v>25</v>
      </c>
      <c r="AI2638" s="214">
        <v>5379.12</v>
      </c>
      <c r="AJ2638" s="215">
        <v>134478</v>
      </c>
      <c r="AK2638" s="218">
        <v>0</v>
      </c>
      <c r="AL2638" s="214">
        <v>0</v>
      </c>
      <c r="AM2638" s="215">
        <v>0</v>
      </c>
      <c r="AN2638" s="229">
        <f t="shared" si="464"/>
        <v>0</v>
      </c>
      <c r="AO2638" s="230">
        <f t="shared" si="465"/>
        <v>0</v>
      </c>
      <c r="AP2638" s="38" t="s">
        <v>4</v>
      </c>
      <c r="AQ2638" s="38" t="str">
        <f t="shared" si="466"/>
        <v>상품</v>
      </c>
      <c r="AR2638" s="40">
        <f t="shared" si="467"/>
        <v>0</v>
      </c>
      <c r="AS2638" s="41">
        <f t="shared" si="468"/>
        <v>0</v>
      </c>
      <c r="AT2638" s="42">
        <f t="shared" si="469"/>
        <v>0</v>
      </c>
      <c r="AU2638" s="43">
        <f t="shared" si="470"/>
        <v>0</v>
      </c>
      <c r="AV2638" s="95" t="str">
        <f t="shared" si="473"/>
        <v/>
      </c>
      <c r="AW2638" s="61" t="str">
        <f t="shared" si="473"/>
        <v/>
      </c>
      <c r="AX2638" s="61" t="str">
        <f t="shared" si="473"/>
        <v/>
      </c>
      <c r="AY2638" s="61" t="str">
        <f t="shared" si="473"/>
        <v/>
      </c>
      <c r="AZ2638" s="44" t="str">
        <f t="shared" si="473"/>
        <v/>
      </c>
      <c r="BA2638" s="45"/>
      <c r="BB2638" s="97">
        <v>0</v>
      </c>
      <c r="BC2638" s="98">
        <v>0</v>
      </c>
      <c r="BD2638" s="98">
        <v>0</v>
      </c>
      <c r="BE2638" s="98">
        <v>0</v>
      </c>
      <c r="BF2638" s="98">
        <v>0</v>
      </c>
      <c r="BG2638" s="99">
        <f t="shared" si="474"/>
        <v>0</v>
      </c>
      <c r="BH2638" s="52">
        <f t="shared" si="471"/>
        <v>0</v>
      </c>
      <c r="BI2638" s="53">
        <f>IFERROR(IF(ROUND(V2638/((D2638+AK2638)/2),1)&lt;0,0,ROUND(V2638/((D2638+AK2638)/2),1)),0)</f>
        <v>2</v>
      </c>
      <c r="BJ2638" s="55" t="str">
        <f>IF(AK2638=0,"정상",IF(AP2638="악성","악성",IF(AND(BL2638&gt;3,BI2638&lt;0.5),"악성",IF(AND(AP2638="정상",BL2638&lt;=3),"정상",IF(BI2638&gt;1,"정상","부진")))))</f>
        <v>정상</v>
      </c>
      <c r="BK2638" s="54">
        <v>45809</v>
      </c>
      <c r="BL2638" s="52">
        <f t="shared" si="472"/>
        <v>16</v>
      </c>
    </row>
    <row r="2639" spans="1:64" ht="17.100000000000001" customHeight="1">
      <c r="A2639" s="58" t="s">
        <v>5</v>
      </c>
      <c r="B2639" s="57" t="s">
        <v>1309</v>
      </c>
      <c r="C2639" s="56" t="s">
        <v>1310</v>
      </c>
      <c r="D2639" s="213">
        <v>83</v>
      </c>
      <c r="E2639" s="214">
        <v>11635.9935</v>
      </c>
      <c r="F2639" s="215">
        <v>965787</v>
      </c>
      <c r="G2639" s="213">
        <v>117</v>
      </c>
      <c r="H2639" s="216">
        <v>11636.008546999999</v>
      </c>
      <c r="I2639" s="215">
        <v>1361413</v>
      </c>
      <c r="J2639" s="213">
        <v>0</v>
      </c>
      <c r="K2639" s="216">
        <v>0</v>
      </c>
      <c r="L2639" s="215">
        <v>0</v>
      </c>
      <c r="M2639" s="213">
        <v>1</v>
      </c>
      <c r="N2639" s="216">
        <v>11636</v>
      </c>
      <c r="O2639" s="215">
        <v>11636</v>
      </c>
      <c r="P2639" s="213">
        <v>0</v>
      </c>
      <c r="Q2639" s="216">
        <v>0</v>
      </c>
      <c r="R2639" s="215">
        <v>0</v>
      </c>
      <c r="S2639" s="213">
        <v>118</v>
      </c>
      <c r="T2639" s="214">
        <v>11636.008474</v>
      </c>
      <c r="U2639" s="217">
        <v>1373049</v>
      </c>
      <c r="V2639" s="213">
        <v>198</v>
      </c>
      <c r="W2639" s="216">
        <v>11636</v>
      </c>
      <c r="X2639" s="215">
        <v>2303928</v>
      </c>
      <c r="Y2639" s="213">
        <v>0</v>
      </c>
      <c r="Z2639" s="216">
        <v>0</v>
      </c>
      <c r="AA2639" s="215">
        <v>0</v>
      </c>
      <c r="AB2639" s="213">
        <v>3</v>
      </c>
      <c r="AC2639" s="216">
        <v>11636</v>
      </c>
      <c r="AD2639" s="215">
        <v>34908</v>
      </c>
      <c r="AE2639" s="213">
        <v>0</v>
      </c>
      <c r="AF2639" s="216">
        <v>0</v>
      </c>
      <c r="AG2639" s="215">
        <v>0</v>
      </c>
      <c r="AH2639" s="213">
        <v>201</v>
      </c>
      <c r="AI2639" s="214">
        <v>11636</v>
      </c>
      <c r="AJ2639" s="215">
        <v>2338836</v>
      </c>
      <c r="AK2639" s="218">
        <v>0</v>
      </c>
      <c r="AL2639" s="214">
        <v>0</v>
      </c>
      <c r="AM2639" s="215">
        <v>0</v>
      </c>
      <c r="AN2639" s="229">
        <f t="shared" si="464"/>
        <v>0</v>
      </c>
      <c r="AO2639" s="230">
        <f t="shared" si="465"/>
        <v>0</v>
      </c>
      <c r="AP2639" s="38" t="s">
        <v>2</v>
      </c>
      <c r="AQ2639" s="38" t="str">
        <f t="shared" si="466"/>
        <v>상품</v>
      </c>
      <c r="AR2639" s="40">
        <f t="shared" si="467"/>
        <v>0</v>
      </c>
      <c r="AS2639" s="41">
        <f t="shared" si="468"/>
        <v>0</v>
      </c>
      <c r="AT2639" s="42">
        <f t="shared" si="469"/>
        <v>0</v>
      </c>
      <c r="AU2639" s="43">
        <f t="shared" si="470"/>
        <v>0</v>
      </c>
      <c r="AV2639" s="95" t="str">
        <f t="shared" si="473"/>
        <v/>
      </c>
      <c r="AW2639" s="61" t="str">
        <f t="shared" si="473"/>
        <v/>
      </c>
      <c r="AX2639" s="61" t="str">
        <f t="shared" si="473"/>
        <v/>
      </c>
      <c r="AY2639" s="61" t="str">
        <f t="shared" si="473"/>
        <v/>
      </c>
      <c r="AZ2639" s="44" t="str">
        <f t="shared" si="473"/>
        <v/>
      </c>
      <c r="BA2639" s="45"/>
      <c r="BB2639" s="97">
        <v>0</v>
      </c>
      <c r="BC2639" s="98">
        <v>0</v>
      </c>
      <c r="BD2639" s="98">
        <v>0</v>
      </c>
      <c r="BE2639" s="98">
        <v>0</v>
      </c>
      <c r="BF2639" s="98">
        <v>0</v>
      </c>
      <c r="BG2639" s="99">
        <f t="shared" si="474"/>
        <v>0</v>
      </c>
      <c r="BH2639" s="52">
        <f t="shared" si="471"/>
        <v>0</v>
      </c>
      <c r="BI2639" s="53">
        <f>IFERROR(IF(ROUND(V2639/((D2639+AK2639)/2),1)&lt;0,0,ROUND(V2639/((D2639+AK2639)/2),1)),0)</f>
        <v>4.8</v>
      </c>
      <c r="BJ2639" s="55" t="str">
        <f>IF(AK2639=0,"정상",IF(AP2639="악성","악성",IF(AND(BL2639&gt;3,BI2639&lt;0.5),"악성",IF(AND(AP2639="정상",BL2639&lt;=3),"정상",IF(BI2639&gt;1,"정상","부진")))))</f>
        <v>정상</v>
      </c>
      <c r="BK2639" s="54">
        <v>45809</v>
      </c>
      <c r="BL2639" s="52">
        <f t="shared" si="472"/>
        <v>16</v>
      </c>
    </row>
    <row r="2640" spans="1:64" ht="17.100000000000001" customHeight="1">
      <c r="A2640" s="58" t="s">
        <v>5</v>
      </c>
      <c r="B2640" s="57" t="s">
        <v>1412</v>
      </c>
      <c r="C2640" s="56" t="s">
        <v>1413</v>
      </c>
      <c r="D2640" s="213">
        <v>11</v>
      </c>
      <c r="E2640" s="214">
        <v>38249.363599999997</v>
      </c>
      <c r="F2640" s="215">
        <v>420743</v>
      </c>
      <c r="G2640" s="213">
        <v>60</v>
      </c>
      <c r="H2640" s="216">
        <v>38250</v>
      </c>
      <c r="I2640" s="215">
        <v>2295000</v>
      </c>
      <c r="J2640" s="213">
        <v>0</v>
      </c>
      <c r="K2640" s="216">
        <v>0</v>
      </c>
      <c r="L2640" s="215">
        <v>0</v>
      </c>
      <c r="M2640" s="213">
        <v>0</v>
      </c>
      <c r="N2640" s="216">
        <v>0</v>
      </c>
      <c r="O2640" s="215">
        <v>0</v>
      </c>
      <c r="P2640" s="213">
        <v>0</v>
      </c>
      <c r="Q2640" s="216">
        <v>0</v>
      </c>
      <c r="R2640" s="215">
        <v>0</v>
      </c>
      <c r="S2640" s="213">
        <v>60</v>
      </c>
      <c r="T2640" s="214">
        <v>38250</v>
      </c>
      <c r="U2640" s="217">
        <v>2295000</v>
      </c>
      <c r="V2640" s="213">
        <v>67</v>
      </c>
      <c r="W2640" s="216">
        <v>38249.895521999999</v>
      </c>
      <c r="X2640" s="215">
        <v>2562743</v>
      </c>
      <c r="Y2640" s="213">
        <v>0</v>
      </c>
      <c r="Z2640" s="216">
        <v>0</v>
      </c>
      <c r="AA2640" s="215">
        <v>0</v>
      </c>
      <c r="AB2640" s="213">
        <v>4</v>
      </c>
      <c r="AC2640" s="216">
        <v>38250</v>
      </c>
      <c r="AD2640" s="215">
        <v>153000</v>
      </c>
      <c r="AE2640" s="213">
        <v>0</v>
      </c>
      <c r="AF2640" s="216">
        <v>0</v>
      </c>
      <c r="AG2640" s="215">
        <v>0</v>
      </c>
      <c r="AH2640" s="213">
        <v>71</v>
      </c>
      <c r="AI2640" s="214">
        <v>38249.901407999998</v>
      </c>
      <c r="AJ2640" s="215">
        <v>2715743</v>
      </c>
      <c r="AK2640" s="218">
        <v>0</v>
      </c>
      <c r="AL2640" s="214">
        <v>0</v>
      </c>
      <c r="AM2640" s="215">
        <v>0</v>
      </c>
      <c r="AN2640" s="229">
        <f t="shared" si="464"/>
        <v>0</v>
      </c>
      <c r="AO2640" s="230">
        <f t="shared" si="465"/>
        <v>0</v>
      </c>
      <c r="AP2640" s="38" t="s">
        <v>2</v>
      </c>
      <c r="AQ2640" s="38" t="str">
        <f t="shared" si="466"/>
        <v>상품</v>
      </c>
      <c r="AR2640" s="40">
        <f t="shared" si="467"/>
        <v>0</v>
      </c>
      <c r="AS2640" s="41">
        <f t="shared" si="468"/>
        <v>0</v>
      </c>
      <c r="AT2640" s="42">
        <f t="shared" si="469"/>
        <v>0</v>
      </c>
      <c r="AU2640" s="43">
        <f t="shared" si="470"/>
        <v>0</v>
      </c>
      <c r="AV2640" s="95" t="str">
        <f t="shared" si="473"/>
        <v/>
      </c>
      <c r="AW2640" s="61" t="str">
        <f t="shared" si="473"/>
        <v/>
      </c>
      <c r="AX2640" s="61" t="str">
        <f t="shared" si="473"/>
        <v/>
      </c>
      <c r="AY2640" s="61" t="str">
        <f t="shared" si="473"/>
        <v/>
      </c>
      <c r="AZ2640" s="44" t="str">
        <f t="shared" si="473"/>
        <v/>
      </c>
      <c r="BA2640" s="45"/>
      <c r="BB2640" s="97">
        <v>0</v>
      </c>
      <c r="BC2640" s="98">
        <v>0</v>
      </c>
      <c r="BD2640" s="98">
        <v>0</v>
      </c>
      <c r="BE2640" s="98">
        <v>0</v>
      </c>
      <c r="BF2640" s="98">
        <v>0</v>
      </c>
      <c r="BG2640" s="99">
        <f t="shared" si="474"/>
        <v>0</v>
      </c>
      <c r="BH2640" s="52">
        <f t="shared" si="471"/>
        <v>0</v>
      </c>
      <c r="BI2640" s="53">
        <f>IFERROR(IF(ROUND(V2640/((D2640+AK2640)/2),1)&lt;0,0,ROUND(V2640/((D2640+AK2640)/2),1)),0)</f>
        <v>12.2</v>
      </c>
      <c r="BJ2640" s="55" t="str">
        <f>IF(AK2640=0,"정상",IF(AP2640="악성","악성",IF(AND(BL2640&gt;3,BI2640&lt;0.5),"악성",IF(AND(AP2640="정상",BL2640&lt;=3),"정상",IF(BI2640&gt;1,"정상","부진")))))</f>
        <v>정상</v>
      </c>
      <c r="BK2640" s="54">
        <v>45809</v>
      </c>
      <c r="BL2640" s="52">
        <f t="shared" si="472"/>
        <v>16</v>
      </c>
    </row>
    <row r="2641" spans="1:64" ht="17.100000000000001" customHeight="1">
      <c r="A2641" s="58" t="s">
        <v>5</v>
      </c>
      <c r="B2641" s="57" t="s">
        <v>1434</v>
      </c>
      <c r="C2641" s="56" t="s">
        <v>1435</v>
      </c>
      <c r="D2641" s="213">
        <v>8</v>
      </c>
      <c r="E2641" s="214">
        <v>12785</v>
      </c>
      <c r="F2641" s="215">
        <v>102280</v>
      </c>
      <c r="G2641" s="213">
        <v>0</v>
      </c>
      <c r="H2641" s="216">
        <v>0</v>
      </c>
      <c r="I2641" s="215">
        <v>0</v>
      </c>
      <c r="J2641" s="213">
        <v>0</v>
      </c>
      <c r="K2641" s="216">
        <v>0</v>
      </c>
      <c r="L2641" s="215">
        <v>0</v>
      </c>
      <c r="M2641" s="213">
        <v>0</v>
      </c>
      <c r="N2641" s="216">
        <v>0</v>
      </c>
      <c r="O2641" s="215">
        <v>0</v>
      </c>
      <c r="P2641" s="213">
        <v>0</v>
      </c>
      <c r="Q2641" s="216">
        <v>0</v>
      </c>
      <c r="R2641" s="215">
        <v>0</v>
      </c>
      <c r="S2641" s="213">
        <v>0</v>
      </c>
      <c r="T2641" s="214">
        <v>0</v>
      </c>
      <c r="U2641" s="217">
        <v>0</v>
      </c>
      <c r="V2641" s="213">
        <v>7</v>
      </c>
      <c r="W2641" s="216">
        <v>12785</v>
      </c>
      <c r="X2641" s="215">
        <v>89495</v>
      </c>
      <c r="Y2641" s="213">
        <v>0</v>
      </c>
      <c r="Z2641" s="216">
        <v>0</v>
      </c>
      <c r="AA2641" s="215">
        <v>0</v>
      </c>
      <c r="AB2641" s="213">
        <v>1</v>
      </c>
      <c r="AC2641" s="216">
        <v>12785</v>
      </c>
      <c r="AD2641" s="215">
        <v>12785</v>
      </c>
      <c r="AE2641" s="213">
        <v>0</v>
      </c>
      <c r="AF2641" s="216">
        <v>0</v>
      </c>
      <c r="AG2641" s="215">
        <v>0</v>
      </c>
      <c r="AH2641" s="213">
        <v>8</v>
      </c>
      <c r="AI2641" s="214">
        <v>12785</v>
      </c>
      <c r="AJ2641" s="215">
        <v>102280</v>
      </c>
      <c r="AK2641" s="218">
        <v>0</v>
      </c>
      <c r="AL2641" s="214">
        <v>0</v>
      </c>
      <c r="AM2641" s="215">
        <v>0</v>
      </c>
      <c r="AN2641" s="229">
        <f t="shared" si="464"/>
        <v>0</v>
      </c>
      <c r="AO2641" s="230">
        <f t="shared" si="465"/>
        <v>0</v>
      </c>
      <c r="AP2641" s="38" t="s">
        <v>4</v>
      </c>
      <c r="AQ2641" s="38" t="str">
        <f t="shared" si="466"/>
        <v>상품</v>
      </c>
      <c r="AR2641" s="40">
        <f t="shared" si="467"/>
        <v>0</v>
      </c>
      <c r="AS2641" s="41">
        <f t="shared" si="468"/>
        <v>0</v>
      </c>
      <c r="AT2641" s="42">
        <f t="shared" si="469"/>
        <v>0</v>
      </c>
      <c r="AU2641" s="43">
        <f t="shared" si="470"/>
        <v>0</v>
      </c>
      <c r="AV2641" s="95" t="str">
        <f t="shared" si="473"/>
        <v/>
      </c>
      <c r="AW2641" s="61" t="str">
        <f t="shared" si="473"/>
        <v/>
      </c>
      <c r="AX2641" s="61" t="str">
        <f t="shared" si="473"/>
        <v/>
      </c>
      <c r="AY2641" s="61" t="str">
        <f t="shared" si="473"/>
        <v/>
      </c>
      <c r="AZ2641" s="44" t="str">
        <f t="shared" si="473"/>
        <v/>
      </c>
      <c r="BA2641" s="45"/>
      <c r="BB2641" s="97">
        <v>0</v>
      </c>
      <c r="BC2641" s="98">
        <v>0</v>
      </c>
      <c r="BD2641" s="98">
        <v>0</v>
      </c>
      <c r="BE2641" s="98">
        <v>0</v>
      </c>
      <c r="BF2641" s="98">
        <v>0</v>
      </c>
      <c r="BG2641" s="99">
        <f t="shared" si="474"/>
        <v>0</v>
      </c>
      <c r="BH2641" s="52">
        <f t="shared" si="471"/>
        <v>0</v>
      </c>
      <c r="BI2641" s="53">
        <f>IFERROR(IF(ROUND(V2641/((D2641+AK2641)/2),1)&lt;0,0,ROUND(V2641/((D2641+AK2641)/2),1)),0)</f>
        <v>1.8</v>
      </c>
      <c r="BJ2641" s="55" t="str">
        <f>IF(AK2641=0,"정상",IF(AP2641="악성","악성",IF(AND(BL2641&gt;3,BI2641&lt;0.5),"악성",IF(AND(AP2641="정상",BL2641&lt;=3),"정상",IF(BI2641&gt;1,"정상","부진")))))</f>
        <v>정상</v>
      </c>
      <c r="BK2641" s="54">
        <v>45809</v>
      </c>
      <c r="BL2641" s="52">
        <f t="shared" si="472"/>
        <v>16</v>
      </c>
    </row>
    <row r="2642" spans="1:64" ht="17.100000000000001" customHeight="1">
      <c r="A2642" s="58" t="s">
        <v>5</v>
      </c>
      <c r="B2642" s="57" t="s">
        <v>1436</v>
      </c>
      <c r="C2642" s="56" t="s">
        <v>1437</v>
      </c>
      <c r="D2642" s="213">
        <v>107</v>
      </c>
      <c r="E2642" s="214">
        <v>6000</v>
      </c>
      <c r="F2642" s="215">
        <v>642000</v>
      </c>
      <c r="G2642" s="213">
        <v>-22</v>
      </c>
      <c r="H2642" s="216">
        <v>6000</v>
      </c>
      <c r="I2642" s="215">
        <v>-132000</v>
      </c>
      <c r="J2642" s="213">
        <v>0</v>
      </c>
      <c r="K2642" s="216">
        <v>0</v>
      </c>
      <c r="L2642" s="215">
        <v>0</v>
      </c>
      <c r="M2642" s="213">
        <v>0</v>
      </c>
      <c r="N2642" s="216">
        <v>0</v>
      </c>
      <c r="O2642" s="215">
        <v>0</v>
      </c>
      <c r="P2642" s="213">
        <v>0</v>
      </c>
      <c r="Q2642" s="216">
        <v>0</v>
      </c>
      <c r="R2642" s="215">
        <v>0</v>
      </c>
      <c r="S2642" s="213">
        <v>-22</v>
      </c>
      <c r="T2642" s="214">
        <v>6000</v>
      </c>
      <c r="U2642" s="217">
        <v>-132000</v>
      </c>
      <c r="V2642" s="213">
        <v>80</v>
      </c>
      <c r="W2642" s="216">
        <v>6000</v>
      </c>
      <c r="X2642" s="215">
        <v>480000</v>
      </c>
      <c r="Y2642" s="213">
        <v>0</v>
      </c>
      <c r="Z2642" s="216">
        <v>0</v>
      </c>
      <c r="AA2642" s="215">
        <v>0</v>
      </c>
      <c r="AB2642" s="213">
        <v>5</v>
      </c>
      <c r="AC2642" s="216">
        <v>6000</v>
      </c>
      <c r="AD2642" s="215">
        <v>30000</v>
      </c>
      <c r="AE2642" s="213">
        <v>0</v>
      </c>
      <c r="AF2642" s="216">
        <v>0</v>
      </c>
      <c r="AG2642" s="215">
        <v>0</v>
      </c>
      <c r="AH2642" s="213">
        <v>85</v>
      </c>
      <c r="AI2642" s="214">
        <v>6000</v>
      </c>
      <c r="AJ2642" s="215">
        <v>510000</v>
      </c>
      <c r="AK2642" s="218">
        <v>0</v>
      </c>
      <c r="AL2642" s="214">
        <v>0</v>
      </c>
      <c r="AM2642" s="215">
        <v>0</v>
      </c>
      <c r="AN2642" s="229">
        <f t="shared" si="464"/>
        <v>0</v>
      </c>
      <c r="AO2642" s="230">
        <f t="shared" si="465"/>
        <v>0</v>
      </c>
      <c r="AP2642" s="38" t="s">
        <v>4</v>
      </c>
      <c r="AQ2642" s="38" t="str">
        <f t="shared" si="466"/>
        <v>상품</v>
      </c>
      <c r="AR2642" s="40">
        <f t="shared" si="467"/>
        <v>0</v>
      </c>
      <c r="AS2642" s="41">
        <f t="shared" si="468"/>
        <v>0</v>
      </c>
      <c r="AT2642" s="42">
        <f t="shared" si="469"/>
        <v>0</v>
      </c>
      <c r="AU2642" s="43">
        <f t="shared" si="470"/>
        <v>0</v>
      </c>
      <c r="AV2642" s="95" t="str">
        <f t="shared" si="473"/>
        <v/>
      </c>
      <c r="AW2642" s="61" t="str">
        <f t="shared" si="473"/>
        <v/>
      </c>
      <c r="AX2642" s="61" t="str">
        <f t="shared" si="473"/>
        <v/>
      </c>
      <c r="AY2642" s="61" t="str">
        <f t="shared" si="473"/>
        <v/>
      </c>
      <c r="AZ2642" s="44" t="str">
        <f t="shared" si="473"/>
        <v/>
      </c>
      <c r="BA2642" s="45"/>
      <c r="BB2642" s="97">
        <v>0</v>
      </c>
      <c r="BC2642" s="98">
        <v>0</v>
      </c>
      <c r="BD2642" s="98">
        <v>0</v>
      </c>
      <c r="BE2642" s="98">
        <v>0</v>
      </c>
      <c r="BF2642" s="98">
        <v>0</v>
      </c>
      <c r="BG2642" s="99">
        <f t="shared" si="474"/>
        <v>0</v>
      </c>
      <c r="BH2642" s="52">
        <f t="shared" si="471"/>
        <v>0</v>
      </c>
      <c r="BI2642" s="53">
        <f>IFERROR(IF(ROUND(V2642/((D2642+AK2642)/2),1)&lt;0,0,ROUND(V2642/((D2642+AK2642)/2),1)),0)</f>
        <v>1.5</v>
      </c>
      <c r="BJ2642" s="55" t="str">
        <f>IF(AK2642=0,"정상",IF(AP2642="악성","악성",IF(AND(BL2642&gt;3,BI2642&lt;0.5),"악성",IF(AND(AP2642="정상",BL2642&lt;=3),"정상",IF(BI2642&gt;1,"정상","부진")))))</f>
        <v>정상</v>
      </c>
      <c r="BK2642" s="54">
        <v>45809</v>
      </c>
      <c r="BL2642" s="52">
        <f t="shared" si="472"/>
        <v>16</v>
      </c>
    </row>
    <row r="2643" spans="1:64" ht="17.100000000000001" customHeight="1">
      <c r="A2643" s="58" t="s">
        <v>5</v>
      </c>
      <c r="B2643" s="57" t="s">
        <v>1438</v>
      </c>
      <c r="C2643" s="56" t="s">
        <v>1439</v>
      </c>
      <c r="D2643" s="213">
        <v>1</v>
      </c>
      <c r="E2643" s="214">
        <v>6817.3333000000002</v>
      </c>
      <c r="F2643" s="215">
        <v>6817</v>
      </c>
      <c r="G2643" s="213">
        <v>143</v>
      </c>
      <c r="H2643" s="216">
        <v>6818</v>
      </c>
      <c r="I2643" s="215">
        <v>974974</v>
      </c>
      <c r="J2643" s="213">
        <v>0</v>
      </c>
      <c r="K2643" s="216">
        <v>0</v>
      </c>
      <c r="L2643" s="215">
        <v>0</v>
      </c>
      <c r="M2643" s="213">
        <v>0</v>
      </c>
      <c r="N2643" s="216">
        <v>0</v>
      </c>
      <c r="O2643" s="215">
        <v>0</v>
      </c>
      <c r="P2643" s="213">
        <v>0</v>
      </c>
      <c r="Q2643" s="216">
        <v>0</v>
      </c>
      <c r="R2643" s="215">
        <v>0</v>
      </c>
      <c r="S2643" s="213">
        <v>143</v>
      </c>
      <c r="T2643" s="214">
        <v>6818</v>
      </c>
      <c r="U2643" s="217">
        <v>974974</v>
      </c>
      <c r="V2643" s="213">
        <v>144</v>
      </c>
      <c r="W2643" s="216">
        <v>6817.9930549999999</v>
      </c>
      <c r="X2643" s="215">
        <v>981791</v>
      </c>
      <c r="Y2643" s="213">
        <v>0</v>
      </c>
      <c r="Z2643" s="216">
        <v>0</v>
      </c>
      <c r="AA2643" s="215">
        <v>0</v>
      </c>
      <c r="AB2643" s="213">
        <v>0</v>
      </c>
      <c r="AC2643" s="216">
        <v>0</v>
      </c>
      <c r="AD2643" s="215">
        <v>0</v>
      </c>
      <c r="AE2643" s="213">
        <v>0</v>
      </c>
      <c r="AF2643" s="216">
        <v>0</v>
      </c>
      <c r="AG2643" s="215">
        <v>0</v>
      </c>
      <c r="AH2643" s="213">
        <v>144</v>
      </c>
      <c r="AI2643" s="214">
        <v>6817.9930549999999</v>
      </c>
      <c r="AJ2643" s="215">
        <v>981791</v>
      </c>
      <c r="AK2643" s="218">
        <v>0</v>
      </c>
      <c r="AL2643" s="214">
        <v>0</v>
      </c>
      <c r="AM2643" s="215">
        <v>0</v>
      </c>
      <c r="AN2643" s="229">
        <f t="shared" si="464"/>
        <v>0</v>
      </c>
      <c r="AO2643" s="230">
        <f t="shared" si="465"/>
        <v>0</v>
      </c>
      <c r="AP2643" s="38" t="s">
        <v>2</v>
      </c>
      <c r="AQ2643" s="38" t="str">
        <f t="shared" si="466"/>
        <v>상품</v>
      </c>
      <c r="AR2643" s="40">
        <f t="shared" si="467"/>
        <v>0</v>
      </c>
      <c r="AS2643" s="41">
        <f t="shared" si="468"/>
        <v>0</v>
      </c>
      <c r="AT2643" s="42">
        <f t="shared" si="469"/>
        <v>0</v>
      </c>
      <c r="AU2643" s="43">
        <f t="shared" si="470"/>
        <v>0</v>
      </c>
      <c r="AV2643" s="95" t="str">
        <f t="shared" si="473"/>
        <v/>
      </c>
      <c r="AW2643" s="61" t="str">
        <f t="shared" si="473"/>
        <v/>
      </c>
      <c r="AX2643" s="61" t="str">
        <f t="shared" si="473"/>
        <v/>
      </c>
      <c r="AY2643" s="61" t="str">
        <f t="shared" si="473"/>
        <v/>
      </c>
      <c r="AZ2643" s="44" t="str">
        <f t="shared" si="473"/>
        <v/>
      </c>
      <c r="BA2643" s="45"/>
      <c r="BB2643" s="97">
        <v>0</v>
      </c>
      <c r="BC2643" s="98">
        <v>0</v>
      </c>
      <c r="BD2643" s="98">
        <v>0</v>
      </c>
      <c r="BE2643" s="98">
        <v>0</v>
      </c>
      <c r="BF2643" s="98">
        <v>0</v>
      </c>
      <c r="BG2643" s="99">
        <f t="shared" si="474"/>
        <v>0</v>
      </c>
      <c r="BH2643" s="52">
        <f t="shared" si="471"/>
        <v>0</v>
      </c>
      <c r="BI2643" s="53">
        <f>IFERROR(IF(ROUND(V2643/((D2643+AK2643)/2),1)&lt;0,0,ROUND(V2643/((D2643+AK2643)/2),1)),0)</f>
        <v>288</v>
      </c>
      <c r="BJ2643" s="55" t="str">
        <f>IF(AK2643=0,"정상",IF(AP2643="악성","악성",IF(AND(BL2643&gt;3,BI2643&lt;0.5),"악성",IF(AND(AP2643="정상",BL2643&lt;=3),"정상",IF(BI2643&gt;1,"정상","부진")))))</f>
        <v>정상</v>
      </c>
      <c r="BK2643" s="54">
        <v>46235</v>
      </c>
      <c r="BL2643" s="52">
        <f t="shared" si="472"/>
        <v>2</v>
      </c>
    </row>
    <row r="2644" spans="1:64" ht="17.100000000000001" customHeight="1">
      <c r="A2644" s="58" t="s">
        <v>5</v>
      </c>
      <c r="B2644" s="57" t="s">
        <v>1440</v>
      </c>
      <c r="C2644" s="56" t="s">
        <v>1441</v>
      </c>
      <c r="D2644" s="213">
        <v>0</v>
      </c>
      <c r="E2644" s="214">
        <v>0</v>
      </c>
      <c r="F2644" s="215">
        <v>0</v>
      </c>
      <c r="G2644" s="213">
        <v>240</v>
      </c>
      <c r="H2644" s="216">
        <v>6804.2</v>
      </c>
      <c r="I2644" s="215">
        <v>1633008</v>
      </c>
      <c r="J2644" s="213">
        <v>0</v>
      </c>
      <c r="K2644" s="216">
        <v>0</v>
      </c>
      <c r="L2644" s="215">
        <v>0</v>
      </c>
      <c r="M2644" s="213">
        <v>0</v>
      </c>
      <c r="N2644" s="216">
        <v>0</v>
      </c>
      <c r="O2644" s="215">
        <v>0</v>
      </c>
      <c r="P2644" s="213">
        <v>0</v>
      </c>
      <c r="Q2644" s="216">
        <v>0</v>
      </c>
      <c r="R2644" s="215">
        <v>0</v>
      </c>
      <c r="S2644" s="213">
        <v>240</v>
      </c>
      <c r="T2644" s="214">
        <v>6804.2</v>
      </c>
      <c r="U2644" s="217">
        <v>1633008</v>
      </c>
      <c r="V2644" s="213">
        <v>240</v>
      </c>
      <c r="W2644" s="216">
        <v>6804.2</v>
      </c>
      <c r="X2644" s="215">
        <v>1633008</v>
      </c>
      <c r="Y2644" s="213">
        <v>0</v>
      </c>
      <c r="Z2644" s="216">
        <v>0</v>
      </c>
      <c r="AA2644" s="215">
        <v>0</v>
      </c>
      <c r="AB2644" s="213">
        <v>0</v>
      </c>
      <c r="AC2644" s="216">
        <v>0</v>
      </c>
      <c r="AD2644" s="215">
        <v>0</v>
      </c>
      <c r="AE2644" s="213">
        <v>0</v>
      </c>
      <c r="AF2644" s="216">
        <v>0</v>
      </c>
      <c r="AG2644" s="215">
        <v>0</v>
      </c>
      <c r="AH2644" s="213">
        <v>240</v>
      </c>
      <c r="AI2644" s="214">
        <v>6804.2</v>
      </c>
      <c r="AJ2644" s="215">
        <v>1633008</v>
      </c>
      <c r="AK2644" s="218">
        <v>0</v>
      </c>
      <c r="AL2644" s="214">
        <v>0</v>
      </c>
      <c r="AM2644" s="215">
        <v>0</v>
      </c>
      <c r="AN2644" s="229">
        <f t="shared" si="464"/>
        <v>0</v>
      </c>
      <c r="AO2644" s="230">
        <f t="shared" si="465"/>
        <v>0</v>
      </c>
      <c r="AP2644" s="38" t="s">
        <v>2</v>
      </c>
      <c r="AQ2644" s="38" t="str">
        <f t="shared" si="466"/>
        <v>상품</v>
      </c>
      <c r="AR2644" s="40">
        <f t="shared" si="467"/>
        <v>0</v>
      </c>
      <c r="AS2644" s="41">
        <f t="shared" si="468"/>
        <v>0</v>
      </c>
      <c r="AT2644" s="42">
        <f t="shared" si="469"/>
        <v>0</v>
      </c>
      <c r="AU2644" s="43">
        <f t="shared" si="470"/>
        <v>0</v>
      </c>
      <c r="AV2644" s="95" t="str">
        <f t="shared" si="473"/>
        <v/>
      </c>
      <c r="AW2644" s="61" t="str">
        <f t="shared" si="473"/>
        <v/>
      </c>
      <c r="AX2644" s="61" t="str">
        <f t="shared" si="473"/>
        <v/>
      </c>
      <c r="AY2644" s="61" t="str">
        <f t="shared" si="473"/>
        <v/>
      </c>
      <c r="AZ2644" s="44" t="str">
        <f t="shared" si="473"/>
        <v/>
      </c>
      <c r="BA2644" s="45"/>
      <c r="BB2644" s="97">
        <v>0</v>
      </c>
      <c r="BC2644" s="98">
        <v>0</v>
      </c>
      <c r="BD2644" s="98">
        <v>0</v>
      </c>
      <c r="BE2644" s="98">
        <v>0</v>
      </c>
      <c r="BF2644" s="98">
        <v>0</v>
      </c>
      <c r="BG2644" s="99">
        <f t="shared" si="474"/>
        <v>0</v>
      </c>
      <c r="BH2644" s="52">
        <f t="shared" si="471"/>
        <v>0</v>
      </c>
      <c r="BI2644" s="53">
        <f>IFERROR(IF(ROUND(V2644/((D2644+AK2644)/2),1)&lt;0,0,ROUND(V2644/((D2644+AK2644)/2),1)),0)</f>
        <v>0</v>
      </c>
      <c r="BJ2644" s="55" t="str">
        <f>IF(AK2644=0,"정상",IF(AP2644="악성","악성",IF(AND(BL2644&gt;3,BI2644&lt;0.5),"악성",IF(AND(AP2644="정상",BL2644&lt;=3),"정상",IF(BI2644&gt;1,"정상","부진")))))</f>
        <v>정상</v>
      </c>
      <c r="BK2644" s="54">
        <v>46204</v>
      </c>
      <c r="BL2644" s="52">
        <f t="shared" si="472"/>
        <v>3</v>
      </c>
    </row>
    <row r="2645" spans="1:64" ht="17.100000000000001" customHeight="1">
      <c r="A2645" s="58" t="s">
        <v>5</v>
      </c>
      <c r="B2645" s="57" t="s">
        <v>1451</v>
      </c>
      <c r="C2645" s="56" t="s">
        <v>1452</v>
      </c>
      <c r="D2645" s="213">
        <v>2</v>
      </c>
      <c r="E2645" s="214">
        <v>6816.3125</v>
      </c>
      <c r="F2645" s="215">
        <v>13632</v>
      </c>
      <c r="G2645" s="213">
        <v>479</v>
      </c>
      <c r="H2645" s="216">
        <v>6818</v>
      </c>
      <c r="I2645" s="215">
        <v>3265822</v>
      </c>
      <c r="J2645" s="213">
        <v>0</v>
      </c>
      <c r="K2645" s="216">
        <v>0</v>
      </c>
      <c r="L2645" s="215">
        <v>0</v>
      </c>
      <c r="M2645" s="213">
        <v>0</v>
      </c>
      <c r="N2645" s="216">
        <v>0</v>
      </c>
      <c r="O2645" s="215">
        <v>0</v>
      </c>
      <c r="P2645" s="213">
        <v>0</v>
      </c>
      <c r="Q2645" s="216">
        <v>0</v>
      </c>
      <c r="R2645" s="215">
        <v>0</v>
      </c>
      <c r="S2645" s="213">
        <v>479</v>
      </c>
      <c r="T2645" s="214">
        <v>6818</v>
      </c>
      <c r="U2645" s="217">
        <v>3265822</v>
      </c>
      <c r="V2645" s="213">
        <v>481</v>
      </c>
      <c r="W2645" s="216">
        <v>6817.9916830000002</v>
      </c>
      <c r="X2645" s="215">
        <v>3279454</v>
      </c>
      <c r="Y2645" s="213">
        <v>0</v>
      </c>
      <c r="Z2645" s="216">
        <v>0</v>
      </c>
      <c r="AA2645" s="215">
        <v>0</v>
      </c>
      <c r="AB2645" s="213">
        <v>0</v>
      </c>
      <c r="AC2645" s="216">
        <v>0</v>
      </c>
      <c r="AD2645" s="215">
        <v>0</v>
      </c>
      <c r="AE2645" s="213">
        <v>0</v>
      </c>
      <c r="AF2645" s="216">
        <v>0</v>
      </c>
      <c r="AG2645" s="215">
        <v>0</v>
      </c>
      <c r="AH2645" s="213">
        <v>481</v>
      </c>
      <c r="AI2645" s="214">
        <v>6817.9916830000002</v>
      </c>
      <c r="AJ2645" s="215">
        <v>3279454</v>
      </c>
      <c r="AK2645" s="218">
        <v>0</v>
      </c>
      <c r="AL2645" s="214">
        <v>0</v>
      </c>
      <c r="AM2645" s="215">
        <v>0</v>
      </c>
      <c r="AN2645" s="229">
        <f t="shared" si="464"/>
        <v>0</v>
      </c>
      <c r="AO2645" s="230">
        <f t="shared" si="465"/>
        <v>0</v>
      </c>
      <c r="AP2645" s="38" t="s">
        <v>2</v>
      </c>
      <c r="AQ2645" s="38" t="str">
        <f t="shared" si="466"/>
        <v>상품</v>
      </c>
      <c r="AR2645" s="40">
        <f t="shared" si="467"/>
        <v>0</v>
      </c>
      <c r="AS2645" s="41">
        <f t="shared" si="468"/>
        <v>0</v>
      </c>
      <c r="AT2645" s="42">
        <f t="shared" si="469"/>
        <v>0</v>
      </c>
      <c r="AU2645" s="43">
        <f t="shared" si="470"/>
        <v>0</v>
      </c>
      <c r="AV2645" s="95" t="str">
        <f t="shared" si="473"/>
        <v/>
      </c>
      <c r="AW2645" s="61" t="str">
        <f t="shared" si="473"/>
        <v/>
      </c>
      <c r="AX2645" s="61" t="str">
        <f t="shared" si="473"/>
        <v/>
      </c>
      <c r="AY2645" s="61" t="str">
        <f t="shared" si="473"/>
        <v/>
      </c>
      <c r="AZ2645" s="44" t="str">
        <f t="shared" si="473"/>
        <v/>
      </c>
      <c r="BA2645" s="45"/>
      <c r="BB2645" s="97">
        <v>0</v>
      </c>
      <c r="BC2645" s="98">
        <v>0</v>
      </c>
      <c r="BD2645" s="98">
        <v>0</v>
      </c>
      <c r="BE2645" s="98">
        <v>0</v>
      </c>
      <c r="BF2645" s="98">
        <v>0</v>
      </c>
      <c r="BG2645" s="99">
        <f t="shared" si="474"/>
        <v>0</v>
      </c>
      <c r="BH2645" s="52">
        <f t="shared" si="471"/>
        <v>0</v>
      </c>
      <c r="BI2645" s="53">
        <f>IFERROR(IF(ROUND(V2645/((D2645+AK2645)/2),1)&lt;0,0,ROUND(V2645/((D2645+AK2645)/2),1)),0)</f>
        <v>481</v>
      </c>
      <c r="BJ2645" s="55" t="str">
        <f>IF(AK2645=0,"정상",IF(AP2645="악성","악성",IF(AND(BL2645&gt;3,BI2645&lt;0.5),"악성",IF(AND(AP2645="정상",BL2645&lt;=3),"정상",IF(BI2645&gt;1,"정상","부진")))))</f>
        <v>정상</v>
      </c>
      <c r="BK2645" s="54">
        <v>46235</v>
      </c>
      <c r="BL2645" s="52">
        <f t="shared" si="472"/>
        <v>2</v>
      </c>
    </row>
    <row r="2646" spans="1:64" ht="17.100000000000001" customHeight="1">
      <c r="A2646" s="58" t="s">
        <v>5</v>
      </c>
      <c r="B2646" s="57" t="s">
        <v>1453</v>
      </c>
      <c r="C2646" s="56" t="s">
        <v>1454</v>
      </c>
      <c r="D2646" s="213">
        <v>0</v>
      </c>
      <c r="E2646" s="214">
        <v>0</v>
      </c>
      <c r="F2646" s="215">
        <v>0</v>
      </c>
      <c r="G2646" s="213">
        <v>80</v>
      </c>
      <c r="H2646" s="216">
        <v>12891</v>
      </c>
      <c r="I2646" s="215">
        <v>1031280</v>
      </c>
      <c r="J2646" s="213">
        <v>0</v>
      </c>
      <c r="K2646" s="216">
        <v>0</v>
      </c>
      <c r="L2646" s="215">
        <v>0</v>
      </c>
      <c r="M2646" s="213">
        <v>0</v>
      </c>
      <c r="N2646" s="216">
        <v>0</v>
      </c>
      <c r="O2646" s="215">
        <v>0</v>
      </c>
      <c r="P2646" s="213">
        <v>0</v>
      </c>
      <c r="Q2646" s="216">
        <v>0</v>
      </c>
      <c r="R2646" s="215">
        <v>0</v>
      </c>
      <c r="S2646" s="213">
        <v>80</v>
      </c>
      <c r="T2646" s="214">
        <v>12891</v>
      </c>
      <c r="U2646" s="217">
        <v>1031280</v>
      </c>
      <c r="V2646" s="213">
        <v>80</v>
      </c>
      <c r="W2646" s="216">
        <v>12891</v>
      </c>
      <c r="X2646" s="215">
        <v>1031280</v>
      </c>
      <c r="Y2646" s="213">
        <v>0</v>
      </c>
      <c r="Z2646" s="216">
        <v>0</v>
      </c>
      <c r="AA2646" s="215">
        <v>0</v>
      </c>
      <c r="AB2646" s="213">
        <v>0</v>
      </c>
      <c r="AC2646" s="216">
        <v>0</v>
      </c>
      <c r="AD2646" s="215">
        <v>0</v>
      </c>
      <c r="AE2646" s="213">
        <v>0</v>
      </c>
      <c r="AF2646" s="216">
        <v>0</v>
      </c>
      <c r="AG2646" s="215">
        <v>0</v>
      </c>
      <c r="AH2646" s="213">
        <v>80</v>
      </c>
      <c r="AI2646" s="214">
        <v>12891</v>
      </c>
      <c r="AJ2646" s="215">
        <v>1031280</v>
      </c>
      <c r="AK2646" s="218">
        <v>0</v>
      </c>
      <c r="AL2646" s="214">
        <v>0</v>
      </c>
      <c r="AM2646" s="215">
        <v>0</v>
      </c>
      <c r="AN2646" s="229">
        <f t="shared" si="464"/>
        <v>0</v>
      </c>
      <c r="AO2646" s="230">
        <f t="shared" si="465"/>
        <v>0</v>
      </c>
      <c r="AP2646" s="38" t="s">
        <v>2</v>
      </c>
      <c r="AQ2646" s="38" t="str">
        <f t="shared" si="466"/>
        <v>상품</v>
      </c>
      <c r="AR2646" s="40">
        <f t="shared" si="467"/>
        <v>0</v>
      </c>
      <c r="AS2646" s="41">
        <f t="shared" si="468"/>
        <v>0</v>
      </c>
      <c r="AT2646" s="42">
        <f t="shared" si="469"/>
        <v>0</v>
      </c>
      <c r="AU2646" s="43">
        <f t="shared" si="470"/>
        <v>0</v>
      </c>
      <c r="AV2646" s="95" t="str">
        <f t="shared" si="473"/>
        <v/>
      </c>
      <c r="AW2646" s="61" t="str">
        <f t="shared" si="473"/>
        <v/>
      </c>
      <c r="AX2646" s="61" t="str">
        <f t="shared" si="473"/>
        <v/>
      </c>
      <c r="AY2646" s="61" t="str">
        <f t="shared" si="473"/>
        <v/>
      </c>
      <c r="AZ2646" s="44" t="str">
        <f t="shared" si="473"/>
        <v/>
      </c>
      <c r="BA2646" s="45"/>
      <c r="BB2646" s="97">
        <v>0</v>
      </c>
      <c r="BC2646" s="98">
        <v>0</v>
      </c>
      <c r="BD2646" s="98">
        <v>0</v>
      </c>
      <c r="BE2646" s="98">
        <v>0</v>
      </c>
      <c r="BF2646" s="98">
        <v>0</v>
      </c>
      <c r="BG2646" s="99">
        <f t="shared" si="474"/>
        <v>0</v>
      </c>
      <c r="BH2646" s="52">
        <f t="shared" si="471"/>
        <v>0</v>
      </c>
      <c r="BI2646" s="53">
        <f>IFERROR(IF(ROUND(V2646/((D2646+AK2646)/2),1)&lt;0,0,ROUND(V2646/((D2646+AK2646)/2),1)),0)</f>
        <v>0</v>
      </c>
      <c r="BJ2646" s="55" t="str">
        <f>IF(AK2646=0,"정상",IF(AP2646="악성","악성",IF(AND(BL2646&gt;3,BI2646&lt;0.5),"악성",IF(AND(AP2646="정상",BL2646&lt;=3),"정상",IF(BI2646&gt;1,"정상","부진")))))</f>
        <v>정상</v>
      </c>
      <c r="BK2646" s="54">
        <v>46235</v>
      </c>
      <c r="BL2646" s="52">
        <f t="shared" si="472"/>
        <v>2</v>
      </c>
    </row>
    <row r="2647" spans="1:64" ht="17.100000000000001" customHeight="1">
      <c r="A2647" s="58" t="s">
        <v>5</v>
      </c>
      <c r="B2647" s="57" t="s">
        <v>1442</v>
      </c>
      <c r="C2647" s="56" t="s">
        <v>1443</v>
      </c>
      <c r="D2647" s="213">
        <v>173</v>
      </c>
      <c r="E2647" s="214">
        <v>7797.8729999999996</v>
      </c>
      <c r="F2647" s="215">
        <v>1349032</v>
      </c>
      <c r="G2647" s="213">
        <v>0</v>
      </c>
      <c r="H2647" s="216">
        <v>0</v>
      </c>
      <c r="I2647" s="215">
        <v>0</v>
      </c>
      <c r="J2647" s="213">
        <v>0</v>
      </c>
      <c r="K2647" s="216">
        <v>0</v>
      </c>
      <c r="L2647" s="215">
        <v>0</v>
      </c>
      <c r="M2647" s="213">
        <v>0</v>
      </c>
      <c r="N2647" s="216">
        <v>0</v>
      </c>
      <c r="O2647" s="215">
        <v>0</v>
      </c>
      <c r="P2647" s="213">
        <v>0</v>
      </c>
      <c r="Q2647" s="216">
        <v>0</v>
      </c>
      <c r="R2647" s="215">
        <v>0</v>
      </c>
      <c r="S2647" s="213">
        <v>0</v>
      </c>
      <c r="T2647" s="214">
        <v>0</v>
      </c>
      <c r="U2647" s="217">
        <v>0</v>
      </c>
      <c r="V2647" s="213">
        <v>123</v>
      </c>
      <c r="W2647" s="216">
        <v>7797.8943079999999</v>
      </c>
      <c r="X2647" s="215">
        <v>959141</v>
      </c>
      <c r="Y2647" s="213">
        <v>0</v>
      </c>
      <c r="Z2647" s="216">
        <v>0</v>
      </c>
      <c r="AA2647" s="215">
        <v>0</v>
      </c>
      <c r="AB2647" s="213">
        <v>50</v>
      </c>
      <c r="AC2647" s="216">
        <v>7797.82</v>
      </c>
      <c r="AD2647" s="215">
        <v>389891</v>
      </c>
      <c r="AE2647" s="213">
        <v>0</v>
      </c>
      <c r="AF2647" s="216">
        <v>0</v>
      </c>
      <c r="AG2647" s="215">
        <v>0</v>
      </c>
      <c r="AH2647" s="213">
        <v>173</v>
      </c>
      <c r="AI2647" s="214">
        <v>7797.872832</v>
      </c>
      <c r="AJ2647" s="215">
        <v>1349032</v>
      </c>
      <c r="AK2647" s="218">
        <v>0</v>
      </c>
      <c r="AL2647" s="214">
        <v>0</v>
      </c>
      <c r="AM2647" s="215">
        <v>0</v>
      </c>
      <c r="AN2647" s="229">
        <f t="shared" si="464"/>
        <v>0</v>
      </c>
      <c r="AO2647" s="230">
        <f t="shared" si="465"/>
        <v>0</v>
      </c>
      <c r="AP2647" s="38" t="s">
        <v>4</v>
      </c>
      <c r="AQ2647" s="38" t="str">
        <f t="shared" si="466"/>
        <v>상품</v>
      </c>
      <c r="AR2647" s="40">
        <f t="shared" si="467"/>
        <v>0</v>
      </c>
      <c r="AS2647" s="41">
        <f t="shared" si="468"/>
        <v>0</v>
      </c>
      <c r="AT2647" s="42">
        <f t="shared" si="469"/>
        <v>0</v>
      </c>
      <c r="AU2647" s="43">
        <f t="shared" si="470"/>
        <v>0</v>
      </c>
      <c r="AV2647" s="95" t="str">
        <f t="shared" si="473"/>
        <v/>
      </c>
      <c r="AW2647" s="61" t="str">
        <f t="shared" si="473"/>
        <v/>
      </c>
      <c r="AX2647" s="61" t="str">
        <f t="shared" si="473"/>
        <v/>
      </c>
      <c r="AY2647" s="61" t="str">
        <f t="shared" si="473"/>
        <v/>
      </c>
      <c r="AZ2647" s="44" t="str">
        <f t="shared" si="473"/>
        <v/>
      </c>
      <c r="BA2647" s="45"/>
      <c r="BB2647" s="97">
        <v>0</v>
      </c>
      <c r="BC2647" s="98">
        <v>0</v>
      </c>
      <c r="BD2647" s="98">
        <v>0</v>
      </c>
      <c r="BE2647" s="98">
        <v>0</v>
      </c>
      <c r="BF2647" s="98">
        <v>0</v>
      </c>
      <c r="BG2647" s="99">
        <f t="shared" si="474"/>
        <v>0</v>
      </c>
      <c r="BH2647" s="52">
        <f t="shared" si="471"/>
        <v>0</v>
      </c>
      <c r="BI2647" s="53">
        <f>IFERROR(IF(ROUND(V2647/((D2647+AK2647)/2),1)&lt;0,0,ROUND(V2647/((D2647+AK2647)/2),1)),0)</f>
        <v>1.4</v>
      </c>
      <c r="BJ2647" s="55" t="str">
        <f>IF(AK2647=0,"정상",IF(AP2647="악성","악성",IF(AND(BL2647&gt;3,BI2647&lt;0.5),"악성",IF(AND(AP2647="정상",BL2647&lt;=3),"정상",IF(BI2647&gt;1,"정상","부진")))))</f>
        <v>정상</v>
      </c>
      <c r="BK2647" s="54">
        <v>45809</v>
      </c>
      <c r="BL2647" s="52">
        <f t="shared" si="472"/>
        <v>16</v>
      </c>
    </row>
    <row r="2648" spans="1:64" ht="17.100000000000001" customHeight="1">
      <c r="A2648" s="58" t="s">
        <v>5</v>
      </c>
      <c r="B2648" s="57" t="s">
        <v>1455</v>
      </c>
      <c r="C2648" s="56" t="s">
        <v>1456</v>
      </c>
      <c r="D2648" s="213">
        <v>47</v>
      </c>
      <c r="E2648" s="214">
        <v>3385.7067999999999</v>
      </c>
      <c r="F2648" s="215">
        <v>159128</v>
      </c>
      <c r="G2648" s="213">
        <v>1996</v>
      </c>
      <c r="H2648" s="216">
        <v>4000</v>
      </c>
      <c r="I2648" s="215">
        <v>7984000</v>
      </c>
      <c r="J2648" s="213">
        <v>0</v>
      </c>
      <c r="K2648" s="216">
        <v>0</v>
      </c>
      <c r="L2648" s="215">
        <v>0</v>
      </c>
      <c r="M2648" s="213">
        <v>0</v>
      </c>
      <c r="N2648" s="216">
        <v>0</v>
      </c>
      <c r="O2648" s="215">
        <v>0</v>
      </c>
      <c r="P2648" s="213">
        <v>0</v>
      </c>
      <c r="Q2648" s="216">
        <v>0</v>
      </c>
      <c r="R2648" s="215">
        <v>0</v>
      </c>
      <c r="S2648" s="213">
        <v>1996</v>
      </c>
      <c r="T2648" s="214">
        <v>4000</v>
      </c>
      <c r="U2648" s="217">
        <v>7984000</v>
      </c>
      <c r="V2648" s="213">
        <v>1952</v>
      </c>
      <c r="W2648" s="216">
        <v>3985.4912899999999</v>
      </c>
      <c r="X2648" s="215">
        <v>7779679</v>
      </c>
      <c r="Y2648" s="213">
        <v>0</v>
      </c>
      <c r="Z2648" s="216">
        <v>0</v>
      </c>
      <c r="AA2648" s="215">
        <v>0</v>
      </c>
      <c r="AB2648" s="213">
        <v>20</v>
      </c>
      <c r="AC2648" s="216">
        <v>3972.5</v>
      </c>
      <c r="AD2648" s="215">
        <v>79450</v>
      </c>
      <c r="AE2648" s="213">
        <v>0</v>
      </c>
      <c r="AF2648" s="216">
        <v>0</v>
      </c>
      <c r="AG2648" s="215">
        <v>0</v>
      </c>
      <c r="AH2648" s="213">
        <v>1972</v>
      </c>
      <c r="AI2648" s="214">
        <v>3985.3595329999998</v>
      </c>
      <c r="AJ2648" s="215">
        <v>7859129</v>
      </c>
      <c r="AK2648" s="218">
        <v>71</v>
      </c>
      <c r="AL2648" s="214">
        <v>3999.9947000000002</v>
      </c>
      <c r="AM2648" s="215">
        <v>283999</v>
      </c>
      <c r="AN2648" s="229">
        <f t="shared" si="464"/>
        <v>1.0363034085659647E-4</v>
      </c>
      <c r="AO2648" s="230">
        <f t="shared" si="465"/>
        <v>3.4752814488497305E-2</v>
      </c>
      <c r="AP2648" s="38" t="s">
        <v>2</v>
      </c>
      <c r="AQ2648" s="38" t="str">
        <f t="shared" si="466"/>
        <v>상품</v>
      </c>
      <c r="AR2648" s="40">
        <f t="shared" si="467"/>
        <v>0</v>
      </c>
      <c r="AS2648" s="41">
        <f t="shared" si="468"/>
        <v>0</v>
      </c>
      <c r="AT2648" s="42">
        <f t="shared" si="469"/>
        <v>283999</v>
      </c>
      <c r="AU2648" s="43">
        <f t="shared" si="470"/>
        <v>283999</v>
      </c>
      <c r="AV2648" s="95">
        <f t="shared" si="473"/>
        <v>283999.6237</v>
      </c>
      <c r="AW2648" s="61" t="str">
        <f t="shared" si="473"/>
        <v/>
      </c>
      <c r="AX2648" s="61" t="str">
        <f t="shared" si="473"/>
        <v/>
      </c>
      <c r="AY2648" s="61" t="str">
        <f t="shared" si="473"/>
        <v/>
      </c>
      <c r="AZ2648" s="44" t="str">
        <f t="shared" si="473"/>
        <v/>
      </c>
      <c r="BA2648" s="45"/>
      <c r="BB2648" s="97">
        <v>71</v>
      </c>
      <c r="BC2648" s="98">
        <v>0</v>
      </c>
      <c r="BD2648" s="98">
        <v>0</v>
      </c>
      <c r="BE2648" s="98">
        <v>0</v>
      </c>
      <c r="BF2648" s="98">
        <v>0</v>
      </c>
      <c r="BG2648" s="99">
        <f t="shared" si="474"/>
        <v>71</v>
      </c>
      <c r="BH2648" s="52">
        <f t="shared" si="471"/>
        <v>0</v>
      </c>
      <c r="BI2648" s="53">
        <f>IFERROR(IF(ROUND(V2648/((D2648+AK2648)/2),1)&lt;0,0,ROUND(V2648/((D2648+AK2648)/2),1)),0)</f>
        <v>33.1</v>
      </c>
      <c r="BJ2648" s="55" t="str">
        <f>IF(AK2648=0,"정상",IF(AP2648="악성","악성",IF(AND(BL2648&gt;3,BI2648&lt;0.5),"악성",IF(AND(AP2648="정상",BL2648&lt;=3),"정상",IF(BI2648&gt;1,"정상","부진")))))</f>
        <v>정상</v>
      </c>
      <c r="BK2648" s="54">
        <v>46235</v>
      </c>
      <c r="BL2648" s="52">
        <f t="shared" si="472"/>
        <v>2</v>
      </c>
    </row>
    <row r="2649" spans="1:64" ht="17.100000000000001" customHeight="1">
      <c r="A2649" s="58" t="s">
        <v>5</v>
      </c>
      <c r="B2649" s="57" t="s">
        <v>1457</v>
      </c>
      <c r="C2649" s="56" t="s">
        <v>1458</v>
      </c>
      <c r="D2649" s="213">
        <v>12</v>
      </c>
      <c r="E2649" s="214">
        <v>8276.5805999999993</v>
      </c>
      <c r="F2649" s="215">
        <v>99318</v>
      </c>
      <c r="G2649" s="213">
        <v>335</v>
      </c>
      <c r="H2649" s="216">
        <v>8214.0298500000008</v>
      </c>
      <c r="I2649" s="215">
        <v>2751700</v>
      </c>
      <c r="J2649" s="213">
        <v>0</v>
      </c>
      <c r="K2649" s="216">
        <v>0</v>
      </c>
      <c r="L2649" s="215">
        <v>0</v>
      </c>
      <c r="M2649" s="213">
        <v>0</v>
      </c>
      <c r="N2649" s="216">
        <v>0</v>
      </c>
      <c r="O2649" s="215">
        <v>0</v>
      </c>
      <c r="P2649" s="213">
        <v>0</v>
      </c>
      <c r="Q2649" s="216">
        <v>0</v>
      </c>
      <c r="R2649" s="215">
        <v>0</v>
      </c>
      <c r="S2649" s="213">
        <v>335</v>
      </c>
      <c r="T2649" s="214">
        <v>8214.0298500000008</v>
      </c>
      <c r="U2649" s="217">
        <v>2751700</v>
      </c>
      <c r="V2649" s="213">
        <v>347</v>
      </c>
      <c r="W2649" s="216">
        <v>8216.1902009999994</v>
      </c>
      <c r="X2649" s="215">
        <v>2851018</v>
      </c>
      <c r="Y2649" s="213">
        <v>0</v>
      </c>
      <c r="Z2649" s="216">
        <v>0</v>
      </c>
      <c r="AA2649" s="215">
        <v>0</v>
      </c>
      <c r="AB2649" s="213">
        <v>0</v>
      </c>
      <c r="AC2649" s="216">
        <v>0</v>
      </c>
      <c r="AD2649" s="215">
        <v>0</v>
      </c>
      <c r="AE2649" s="213">
        <v>0</v>
      </c>
      <c r="AF2649" s="216">
        <v>0</v>
      </c>
      <c r="AG2649" s="215">
        <v>0</v>
      </c>
      <c r="AH2649" s="213">
        <v>347</v>
      </c>
      <c r="AI2649" s="214">
        <v>8216.1902009999994</v>
      </c>
      <c r="AJ2649" s="215">
        <v>2851018</v>
      </c>
      <c r="AK2649" s="218">
        <v>0</v>
      </c>
      <c r="AL2649" s="214">
        <v>0</v>
      </c>
      <c r="AM2649" s="215">
        <v>0</v>
      </c>
      <c r="AN2649" s="229">
        <f t="shared" si="464"/>
        <v>0</v>
      </c>
      <c r="AO2649" s="230">
        <f t="shared" si="465"/>
        <v>0</v>
      </c>
      <c r="AP2649" s="38" t="s">
        <v>2</v>
      </c>
      <c r="AQ2649" s="38" t="str">
        <f t="shared" si="466"/>
        <v>상품</v>
      </c>
      <c r="AR2649" s="40">
        <f t="shared" si="467"/>
        <v>0</v>
      </c>
      <c r="AS2649" s="41">
        <f t="shared" si="468"/>
        <v>0</v>
      </c>
      <c r="AT2649" s="42">
        <f t="shared" si="469"/>
        <v>0</v>
      </c>
      <c r="AU2649" s="43">
        <f t="shared" si="470"/>
        <v>0</v>
      </c>
      <c r="AV2649" s="95" t="str">
        <f t="shared" si="473"/>
        <v/>
      </c>
      <c r="AW2649" s="61" t="str">
        <f t="shared" si="473"/>
        <v/>
      </c>
      <c r="AX2649" s="61" t="str">
        <f t="shared" si="473"/>
        <v/>
      </c>
      <c r="AY2649" s="61" t="str">
        <f t="shared" si="473"/>
        <v/>
      </c>
      <c r="AZ2649" s="44" t="str">
        <f t="shared" si="473"/>
        <v/>
      </c>
      <c r="BA2649" s="45"/>
      <c r="BB2649" s="97">
        <v>0</v>
      </c>
      <c r="BC2649" s="98">
        <v>0</v>
      </c>
      <c r="BD2649" s="98">
        <v>0</v>
      </c>
      <c r="BE2649" s="98">
        <v>0</v>
      </c>
      <c r="BF2649" s="98">
        <v>0</v>
      </c>
      <c r="BG2649" s="99">
        <f t="shared" si="474"/>
        <v>0</v>
      </c>
      <c r="BH2649" s="52">
        <f t="shared" si="471"/>
        <v>0</v>
      </c>
      <c r="BI2649" s="53">
        <f>IFERROR(IF(ROUND(V2649/((D2649+AK2649)/2),1)&lt;0,0,ROUND(V2649/((D2649+AK2649)/2),1)),0)</f>
        <v>57.8</v>
      </c>
      <c r="BJ2649" s="55" t="str">
        <f>IF(AK2649=0,"정상",IF(AP2649="악성","악성",IF(AND(BL2649&gt;3,BI2649&lt;0.5),"악성",IF(AND(AP2649="정상",BL2649&lt;=3),"정상",IF(BI2649&gt;1,"정상","부진")))))</f>
        <v>정상</v>
      </c>
      <c r="BK2649" s="54">
        <v>46204</v>
      </c>
      <c r="BL2649" s="52">
        <f t="shared" si="472"/>
        <v>3</v>
      </c>
    </row>
    <row r="2650" spans="1:64" ht="17.100000000000001" customHeight="1">
      <c r="A2650" s="58" t="s">
        <v>5</v>
      </c>
      <c r="B2650" s="57" t="s">
        <v>1459</v>
      </c>
      <c r="C2650" s="56" t="s">
        <v>1460</v>
      </c>
      <c r="D2650" s="213">
        <v>21</v>
      </c>
      <c r="E2650" s="214">
        <v>17370.310300000001</v>
      </c>
      <c r="F2650" s="215">
        <v>364776</v>
      </c>
      <c r="G2650" s="213">
        <v>40</v>
      </c>
      <c r="H2650" s="216">
        <v>17472</v>
      </c>
      <c r="I2650" s="215">
        <v>698880</v>
      </c>
      <c r="J2650" s="213">
        <v>0</v>
      </c>
      <c r="K2650" s="216">
        <v>0</v>
      </c>
      <c r="L2650" s="215">
        <v>0</v>
      </c>
      <c r="M2650" s="213">
        <v>0</v>
      </c>
      <c r="N2650" s="216">
        <v>0</v>
      </c>
      <c r="O2650" s="215">
        <v>0</v>
      </c>
      <c r="P2650" s="213">
        <v>0</v>
      </c>
      <c r="Q2650" s="216">
        <v>0</v>
      </c>
      <c r="R2650" s="215">
        <v>0</v>
      </c>
      <c r="S2650" s="213">
        <v>40</v>
      </c>
      <c r="T2650" s="214">
        <v>17472</v>
      </c>
      <c r="U2650" s="217">
        <v>698880</v>
      </c>
      <c r="V2650" s="213">
        <v>61</v>
      </c>
      <c r="W2650" s="216">
        <v>17436.983606000002</v>
      </c>
      <c r="X2650" s="215">
        <v>1063656</v>
      </c>
      <c r="Y2650" s="213">
        <v>0</v>
      </c>
      <c r="Z2650" s="216">
        <v>0</v>
      </c>
      <c r="AA2650" s="215">
        <v>0</v>
      </c>
      <c r="AB2650" s="213">
        <v>0</v>
      </c>
      <c r="AC2650" s="216">
        <v>0</v>
      </c>
      <c r="AD2650" s="215">
        <v>0</v>
      </c>
      <c r="AE2650" s="213">
        <v>0</v>
      </c>
      <c r="AF2650" s="216">
        <v>0</v>
      </c>
      <c r="AG2650" s="215">
        <v>0</v>
      </c>
      <c r="AH2650" s="213">
        <v>61</v>
      </c>
      <c r="AI2650" s="214">
        <v>17436.983606000002</v>
      </c>
      <c r="AJ2650" s="215">
        <v>1063656</v>
      </c>
      <c r="AK2650" s="218">
        <v>0</v>
      </c>
      <c r="AL2650" s="214">
        <v>0</v>
      </c>
      <c r="AM2650" s="215">
        <v>0</v>
      </c>
      <c r="AN2650" s="229">
        <f t="shared" si="464"/>
        <v>0</v>
      </c>
      <c r="AO2650" s="230">
        <f t="shared" si="465"/>
        <v>0</v>
      </c>
      <c r="AP2650" s="38" t="s">
        <v>2</v>
      </c>
      <c r="AQ2650" s="38" t="str">
        <f t="shared" si="466"/>
        <v>상품</v>
      </c>
      <c r="AR2650" s="40">
        <f t="shared" si="467"/>
        <v>0</v>
      </c>
      <c r="AS2650" s="41">
        <f t="shared" si="468"/>
        <v>0</v>
      </c>
      <c r="AT2650" s="42">
        <f t="shared" si="469"/>
        <v>0</v>
      </c>
      <c r="AU2650" s="43">
        <f t="shared" si="470"/>
        <v>0</v>
      </c>
      <c r="AV2650" s="95" t="str">
        <f t="shared" si="473"/>
        <v/>
      </c>
      <c r="AW2650" s="61" t="str">
        <f t="shared" si="473"/>
        <v/>
      </c>
      <c r="AX2650" s="61" t="str">
        <f t="shared" si="473"/>
        <v/>
      </c>
      <c r="AY2650" s="61" t="str">
        <f t="shared" si="473"/>
        <v/>
      </c>
      <c r="AZ2650" s="44" t="str">
        <f t="shared" si="473"/>
        <v/>
      </c>
      <c r="BA2650" s="45"/>
      <c r="BB2650" s="97">
        <v>0</v>
      </c>
      <c r="BC2650" s="98">
        <v>0</v>
      </c>
      <c r="BD2650" s="98">
        <v>0</v>
      </c>
      <c r="BE2650" s="98">
        <v>0</v>
      </c>
      <c r="BF2650" s="98">
        <v>0</v>
      </c>
      <c r="BG2650" s="99">
        <f t="shared" si="474"/>
        <v>0</v>
      </c>
      <c r="BH2650" s="52">
        <f t="shared" si="471"/>
        <v>0</v>
      </c>
      <c r="BI2650" s="53">
        <f>IFERROR(IF(ROUND(V2650/((D2650+AK2650)/2),1)&lt;0,0,ROUND(V2650/((D2650+AK2650)/2),1)),0)</f>
        <v>5.8</v>
      </c>
      <c r="BJ2650" s="55" t="str">
        <f>IF(AK2650=0,"정상",IF(AP2650="악성","악성",IF(AND(BL2650&gt;3,BI2650&lt;0.5),"악성",IF(AND(AP2650="정상",BL2650&lt;=3),"정상",IF(BI2650&gt;1,"정상","부진")))))</f>
        <v>정상</v>
      </c>
      <c r="BK2650" s="54">
        <v>46113</v>
      </c>
      <c r="BL2650" s="52">
        <f t="shared" si="472"/>
        <v>6</v>
      </c>
    </row>
    <row r="2651" spans="1:64" ht="17.100000000000001" customHeight="1">
      <c r="A2651" s="58" t="s">
        <v>5</v>
      </c>
      <c r="B2651" s="57" t="s">
        <v>2813</v>
      </c>
      <c r="C2651" s="56" t="s">
        <v>2814</v>
      </c>
      <c r="D2651" s="213">
        <v>0</v>
      </c>
      <c r="E2651" s="214">
        <v>0</v>
      </c>
      <c r="F2651" s="215">
        <v>0</v>
      </c>
      <c r="G2651" s="213">
        <v>4</v>
      </c>
      <c r="H2651" s="216">
        <v>1819</v>
      </c>
      <c r="I2651" s="215">
        <v>7276</v>
      </c>
      <c r="J2651" s="213">
        <v>0</v>
      </c>
      <c r="K2651" s="216">
        <v>0</v>
      </c>
      <c r="L2651" s="215">
        <v>0</v>
      </c>
      <c r="M2651" s="213">
        <v>0</v>
      </c>
      <c r="N2651" s="216">
        <v>0</v>
      </c>
      <c r="O2651" s="215">
        <v>0</v>
      </c>
      <c r="P2651" s="213">
        <v>0</v>
      </c>
      <c r="Q2651" s="216">
        <v>0</v>
      </c>
      <c r="R2651" s="215">
        <v>0</v>
      </c>
      <c r="S2651" s="213">
        <v>4</v>
      </c>
      <c r="T2651" s="214">
        <v>1819</v>
      </c>
      <c r="U2651" s="217">
        <v>7276</v>
      </c>
      <c r="V2651" s="213">
        <v>4</v>
      </c>
      <c r="W2651" s="216">
        <v>1819</v>
      </c>
      <c r="X2651" s="215">
        <v>7276</v>
      </c>
      <c r="Y2651" s="213">
        <v>0</v>
      </c>
      <c r="Z2651" s="216">
        <v>0</v>
      </c>
      <c r="AA2651" s="215">
        <v>0</v>
      </c>
      <c r="AB2651" s="213">
        <v>0</v>
      </c>
      <c r="AC2651" s="216">
        <v>0</v>
      </c>
      <c r="AD2651" s="215">
        <v>0</v>
      </c>
      <c r="AE2651" s="213">
        <v>0</v>
      </c>
      <c r="AF2651" s="216">
        <v>0</v>
      </c>
      <c r="AG2651" s="215">
        <v>0</v>
      </c>
      <c r="AH2651" s="213">
        <v>4</v>
      </c>
      <c r="AI2651" s="214">
        <v>1819</v>
      </c>
      <c r="AJ2651" s="215">
        <v>7276</v>
      </c>
      <c r="AK2651" s="218">
        <v>0</v>
      </c>
      <c r="AL2651" s="214">
        <v>0</v>
      </c>
      <c r="AM2651" s="215">
        <v>0</v>
      </c>
      <c r="AN2651" s="229">
        <f t="shared" si="464"/>
        <v>0</v>
      </c>
      <c r="AO2651" s="230">
        <f t="shared" si="465"/>
        <v>0</v>
      </c>
      <c r="AP2651" s="38" t="s">
        <v>2</v>
      </c>
      <c r="AQ2651" s="38" t="str">
        <f t="shared" si="466"/>
        <v>상품</v>
      </c>
      <c r="AR2651" s="40">
        <f t="shared" si="467"/>
        <v>0</v>
      </c>
      <c r="AS2651" s="41">
        <f t="shared" si="468"/>
        <v>0</v>
      </c>
      <c r="AT2651" s="42">
        <f t="shared" si="469"/>
        <v>0</v>
      </c>
      <c r="AU2651" s="43">
        <f t="shared" si="470"/>
        <v>0</v>
      </c>
      <c r="AV2651" s="95" t="str">
        <f t="shared" si="473"/>
        <v/>
      </c>
      <c r="AW2651" s="61" t="str">
        <f t="shared" si="473"/>
        <v/>
      </c>
      <c r="AX2651" s="61" t="str">
        <f t="shared" si="473"/>
        <v/>
      </c>
      <c r="AY2651" s="61" t="str">
        <f t="shared" si="473"/>
        <v/>
      </c>
      <c r="AZ2651" s="44" t="str">
        <f t="shared" si="473"/>
        <v/>
      </c>
      <c r="BA2651" s="45"/>
      <c r="BB2651" s="97">
        <v>0</v>
      </c>
      <c r="BC2651" s="98">
        <v>0</v>
      </c>
      <c r="BD2651" s="98">
        <v>0</v>
      </c>
      <c r="BE2651" s="98">
        <v>0</v>
      </c>
      <c r="BF2651" s="98">
        <v>0</v>
      </c>
      <c r="BG2651" s="99">
        <f t="shared" si="474"/>
        <v>0</v>
      </c>
      <c r="BH2651" s="52">
        <f t="shared" si="471"/>
        <v>0</v>
      </c>
      <c r="BI2651" s="53">
        <f>IFERROR(IF(ROUND(V2651/((D2651+AK2651)/2),1)&lt;0,0,ROUND(V2651/((D2651+AK2651)/2),1)),0)</f>
        <v>0</v>
      </c>
      <c r="BJ2651" s="55" t="str">
        <f>IF(AK2651=0,"정상",IF(AP2651="악성","악성",IF(AND(BL2651&gt;3,BI2651&lt;0.5),"악성",IF(AND(AP2651="정상",BL2651&lt;=3),"정상",IF(BI2651&gt;1,"정상","부진")))))</f>
        <v>정상</v>
      </c>
      <c r="BK2651" s="54">
        <v>45809</v>
      </c>
      <c r="BL2651" s="52">
        <f t="shared" si="472"/>
        <v>16</v>
      </c>
    </row>
    <row r="2652" spans="1:64" ht="17.100000000000001" customHeight="1">
      <c r="A2652" s="58" t="s">
        <v>5</v>
      </c>
      <c r="B2652" s="57" t="s">
        <v>2695</v>
      </c>
      <c r="C2652" s="56" t="s">
        <v>2696</v>
      </c>
      <c r="D2652" s="213">
        <v>0</v>
      </c>
      <c r="E2652" s="214">
        <v>0</v>
      </c>
      <c r="F2652" s="215">
        <v>0</v>
      </c>
      <c r="G2652" s="213">
        <v>5</v>
      </c>
      <c r="H2652" s="216">
        <v>1819</v>
      </c>
      <c r="I2652" s="215">
        <v>9095</v>
      </c>
      <c r="J2652" s="213">
        <v>0</v>
      </c>
      <c r="K2652" s="216">
        <v>0</v>
      </c>
      <c r="L2652" s="215">
        <v>0</v>
      </c>
      <c r="M2652" s="213">
        <v>0</v>
      </c>
      <c r="N2652" s="216">
        <v>0</v>
      </c>
      <c r="O2652" s="215">
        <v>0</v>
      </c>
      <c r="P2652" s="213">
        <v>0</v>
      </c>
      <c r="Q2652" s="216">
        <v>0</v>
      </c>
      <c r="R2652" s="215">
        <v>0</v>
      </c>
      <c r="S2652" s="213">
        <v>5</v>
      </c>
      <c r="T2652" s="214">
        <v>1819</v>
      </c>
      <c r="U2652" s="217">
        <v>9095</v>
      </c>
      <c r="V2652" s="213">
        <v>5</v>
      </c>
      <c r="W2652" s="216">
        <v>1819</v>
      </c>
      <c r="X2652" s="215">
        <v>9095</v>
      </c>
      <c r="Y2652" s="213">
        <v>0</v>
      </c>
      <c r="Z2652" s="216">
        <v>0</v>
      </c>
      <c r="AA2652" s="215">
        <v>0</v>
      </c>
      <c r="AB2652" s="213">
        <v>0</v>
      </c>
      <c r="AC2652" s="216">
        <v>0</v>
      </c>
      <c r="AD2652" s="215">
        <v>0</v>
      </c>
      <c r="AE2652" s="213">
        <v>0</v>
      </c>
      <c r="AF2652" s="216">
        <v>0</v>
      </c>
      <c r="AG2652" s="215">
        <v>0</v>
      </c>
      <c r="AH2652" s="213">
        <v>5</v>
      </c>
      <c r="AI2652" s="214">
        <v>1819</v>
      </c>
      <c r="AJ2652" s="215">
        <v>9095</v>
      </c>
      <c r="AK2652" s="218">
        <v>0</v>
      </c>
      <c r="AL2652" s="214">
        <v>0</v>
      </c>
      <c r="AM2652" s="215">
        <v>0</v>
      </c>
      <c r="AN2652" s="229">
        <f t="shared" si="464"/>
        <v>0</v>
      </c>
      <c r="AO2652" s="230">
        <f t="shared" si="465"/>
        <v>0</v>
      </c>
      <c r="AP2652" s="38" t="s">
        <v>2</v>
      </c>
      <c r="AQ2652" s="38" t="str">
        <f t="shared" si="466"/>
        <v>상품</v>
      </c>
      <c r="AR2652" s="40">
        <f t="shared" si="467"/>
        <v>0</v>
      </c>
      <c r="AS2652" s="41">
        <f t="shared" si="468"/>
        <v>0</v>
      </c>
      <c r="AT2652" s="42">
        <f t="shared" si="469"/>
        <v>0</v>
      </c>
      <c r="AU2652" s="43">
        <f t="shared" si="470"/>
        <v>0</v>
      </c>
      <c r="AV2652" s="95" t="str">
        <f t="shared" si="473"/>
        <v/>
      </c>
      <c r="AW2652" s="61" t="str">
        <f t="shared" si="473"/>
        <v/>
      </c>
      <c r="AX2652" s="61" t="str">
        <f t="shared" si="473"/>
        <v/>
      </c>
      <c r="AY2652" s="61" t="str">
        <f t="shared" si="473"/>
        <v/>
      </c>
      <c r="AZ2652" s="44" t="str">
        <f t="shared" si="473"/>
        <v/>
      </c>
      <c r="BA2652" s="45"/>
      <c r="BB2652" s="97">
        <v>0</v>
      </c>
      <c r="BC2652" s="98">
        <v>0</v>
      </c>
      <c r="BD2652" s="98">
        <v>0</v>
      </c>
      <c r="BE2652" s="98">
        <v>0</v>
      </c>
      <c r="BF2652" s="98">
        <v>0</v>
      </c>
      <c r="BG2652" s="99">
        <f t="shared" si="474"/>
        <v>0</v>
      </c>
      <c r="BH2652" s="52">
        <f t="shared" si="471"/>
        <v>0</v>
      </c>
      <c r="BI2652" s="53">
        <f>IFERROR(IF(ROUND(V2652/((D2652+AK2652)/2),1)&lt;0,0,ROUND(V2652/((D2652+AK2652)/2),1)),0)</f>
        <v>0</v>
      </c>
      <c r="BJ2652" s="55" t="str">
        <f>IF(AK2652=0,"정상",IF(AP2652="악성","악성",IF(AND(BL2652&gt;3,BI2652&lt;0.5),"악성",IF(AND(AP2652="정상",BL2652&lt;=3),"정상",IF(BI2652&gt;1,"정상","부진")))))</f>
        <v>정상</v>
      </c>
      <c r="BK2652" s="54">
        <v>45870</v>
      </c>
      <c r="BL2652" s="52">
        <f t="shared" si="472"/>
        <v>14</v>
      </c>
    </row>
    <row r="2653" spans="1:64" ht="17.100000000000001" customHeight="1">
      <c r="A2653" s="58" t="s">
        <v>5</v>
      </c>
      <c r="B2653" s="57" t="s">
        <v>2815</v>
      </c>
      <c r="C2653" s="56" t="s">
        <v>2816</v>
      </c>
      <c r="D2653" s="213">
        <v>0</v>
      </c>
      <c r="E2653" s="214">
        <v>0</v>
      </c>
      <c r="F2653" s="215">
        <v>0</v>
      </c>
      <c r="G2653" s="213">
        <v>6</v>
      </c>
      <c r="H2653" s="216">
        <v>1819</v>
      </c>
      <c r="I2653" s="215">
        <v>10914</v>
      </c>
      <c r="J2653" s="213">
        <v>0</v>
      </c>
      <c r="K2653" s="216">
        <v>0</v>
      </c>
      <c r="L2653" s="215">
        <v>0</v>
      </c>
      <c r="M2653" s="213">
        <v>0</v>
      </c>
      <c r="N2653" s="216">
        <v>0</v>
      </c>
      <c r="O2653" s="215">
        <v>0</v>
      </c>
      <c r="P2653" s="213">
        <v>0</v>
      </c>
      <c r="Q2653" s="216">
        <v>0</v>
      </c>
      <c r="R2653" s="215">
        <v>0</v>
      </c>
      <c r="S2653" s="213">
        <v>6</v>
      </c>
      <c r="T2653" s="214">
        <v>1819</v>
      </c>
      <c r="U2653" s="217">
        <v>10914</v>
      </c>
      <c r="V2653" s="213">
        <v>6</v>
      </c>
      <c r="W2653" s="216">
        <v>1819</v>
      </c>
      <c r="X2653" s="215">
        <v>10914</v>
      </c>
      <c r="Y2653" s="213">
        <v>0</v>
      </c>
      <c r="Z2653" s="216">
        <v>0</v>
      </c>
      <c r="AA2653" s="215">
        <v>0</v>
      </c>
      <c r="AB2653" s="213">
        <v>0</v>
      </c>
      <c r="AC2653" s="216">
        <v>0</v>
      </c>
      <c r="AD2653" s="215">
        <v>0</v>
      </c>
      <c r="AE2653" s="213">
        <v>0</v>
      </c>
      <c r="AF2653" s="216">
        <v>0</v>
      </c>
      <c r="AG2653" s="215">
        <v>0</v>
      </c>
      <c r="AH2653" s="213">
        <v>6</v>
      </c>
      <c r="AI2653" s="214">
        <v>1819</v>
      </c>
      <c r="AJ2653" s="215">
        <v>10914</v>
      </c>
      <c r="AK2653" s="218">
        <v>0</v>
      </c>
      <c r="AL2653" s="214">
        <v>0</v>
      </c>
      <c r="AM2653" s="215">
        <v>0</v>
      </c>
      <c r="AN2653" s="229">
        <f t="shared" ref="AN2653:AN2716" si="475">AM2653/$AM$5</f>
        <v>0</v>
      </c>
      <c r="AO2653" s="230">
        <f t="shared" ref="AO2653:AO2716" si="476">IF(ISERROR(AK2653/(D2653+S2653)),,(AK2653/(D2653+S2653)))</f>
        <v>0</v>
      </c>
      <c r="AP2653" s="38" t="s">
        <v>2</v>
      </c>
      <c r="AQ2653" s="38" t="str">
        <f t="shared" ref="AQ2653:AQ2716" si="477">A2653</f>
        <v>상품</v>
      </c>
      <c r="AR2653" s="40">
        <f t="shared" ref="AR2653:AR2716" si="478">IF($AP2653="악성",$AM2653,0)</f>
        <v>0</v>
      </c>
      <c r="AS2653" s="41">
        <f t="shared" ref="AS2653:AS2716" si="479">IF($AP2653="부진",$AM2653,0)</f>
        <v>0</v>
      </c>
      <c r="AT2653" s="42">
        <f t="shared" ref="AT2653:AT2716" si="480">IF($AP2653="정상",$AM2653,0)</f>
        <v>0</v>
      </c>
      <c r="AU2653" s="43">
        <f t="shared" ref="AU2653:AU2716" si="481">SUM(AR2653:AT2653)</f>
        <v>0</v>
      </c>
      <c r="AV2653" s="95" t="str">
        <f t="shared" si="473"/>
        <v/>
      </c>
      <c r="AW2653" s="61" t="str">
        <f t="shared" si="473"/>
        <v/>
      </c>
      <c r="AX2653" s="61" t="str">
        <f t="shared" si="473"/>
        <v/>
      </c>
      <c r="AY2653" s="61" t="str">
        <f t="shared" si="473"/>
        <v/>
      </c>
      <c r="AZ2653" s="44" t="str">
        <f t="shared" si="473"/>
        <v/>
      </c>
      <c r="BA2653" s="45"/>
      <c r="BB2653" s="97">
        <v>0</v>
      </c>
      <c r="BC2653" s="98">
        <v>0</v>
      </c>
      <c r="BD2653" s="98">
        <v>0</v>
      </c>
      <c r="BE2653" s="98">
        <v>0</v>
      </c>
      <c r="BF2653" s="98">
        <v>0</v>
      </c>
      <c r="BG2653" s="99">
        <f t="shared" si="474"/>
        <v>0</v>
      </c>
      <c r="BH2653" s="52">
        <f t="shared" ref="BH2653:BH2716" si="482">BG2653-AK2653</f>
        <v>0</v>
      </c>
      <c r="BI2653" s="53">
        <f>IFERROR(IF(ROUND(V2653/((D2653+AK2653)/2),1)&lt;0,0,ROUND(V2653/((D2653+AK2653)/2),1)),0)</f>
        <v>0</v>
      </c>
      <c r="BJ2653" s="55" t="str">
        <f>IF(AK2653=0,"정상",IF(AP2653="악성","악성",IF(AND(BL2653&gt;3,BI2653&lt;0.5),"악성",IF(AND(AP2653="정상",BL2653&lt;=3),"정상",IF(BI2653&gt;1,"정상","부진")))))</f>
        <v>정상</v>
      </c>
      <c r="BK2653" s="54">
        <v>45809</v>
      </c>
      <c r="BL2653" s="52">
        <f t="shared" ref="BL2653:BL2716" si="483">DATEDIF(BK2653,$BL$9,"m")+1</f>
        <v>16</v>
      </c>
    </row>
    <row r="2654" spans="1:64" ht="17.100000000000001" customHeight="1">
      <c r="A2654" s="58" t="s">
        <v>5</v>
      </c>
      <c r="B2654" s="57" t="s">
        <v>2817</v>
      </c>
      <c r="C2654" s="56" t="s">
        <v>2818</v>
      </c>
      <c r="D2654" s="213">
        <v>0</v>
      </c>
      <c r="E2654" s="214">
        <v>0</v>
      </c>
      <c r="F2654" s="215">
        <v>0</v>
      </c>
      <c r="G2654" s="213">
        <v>6</v>
      </c>
      <c r="H2654" s="216">
        <v>1819</v>
      </c>
      <c r="I2654" s="215">
        <v>10914</v>
      </c>
      <c r="J2654" s="213">
        <v>0</v>
      </c>
      <c r="K2654" s="216">
        <v>0</v>
      </c>
      <c r="L2654" s="215">
        <v>0</v>
      </c>
      <c r="M2654" s="213">
        <v>0</v>
      </c>
      <c r="N2654" s="216">
        <v>0</v>
      </c>
      <c r="O2654" s="215">
        <v>0</v>
      </c>
      <c r="P2654" s="213">
        <v>0</v>
      </c>
      <c r="Q2654" s="216">
        <v>0</v>
      </c>
      <c r="R2654" s="215">
        <v>0</v>
      </c>
      <c r="S2654" s="213">
        <v>6</v>
      </c>
      <c r="T2654" s="214">
        <v>1819</v>
      </c>
      <c r="U2654" s="217">
        <v>10914</v>
      </c>
      <c r="V2654" s="213">
        <v>6</v>
      </c>
      <c r="W2654" s="216">
        <v>1819</v>
      </c>
      <c r="X2654" s="215">
        <v>10914</v>
      </c>
      <c r="Y2654" s="213">
        <v>0</v>
      </c>
      <c r="Z2654" s="216">
        <v>0</v>
      </c>
      <c r="AA2654" s="215">
        <v>0</v>
      </c>
      <c r="AB2654" s="213">
        <v>0</v>
      </c>
      <c r="AC2654" s="216">
        <v>0</v>
      </c>
      <c r="AD2654" s="215">
        <v>0</v>
      </c>
      <c r="AE2654" s="213">
        <v>0</v>
      </c>
      <c r="AF2654" s="216">
        <v>0</v>
      </c>
      <c r="AG2654" s="215">
        <v>0</v>
      </c>
      <c r="AH2654" s="213">
        <v>6</v>
      </c>
      <c r="AI2654" s="214">
        <v>1819</v>
      </c>
      <c r="AJ2654" s="215">
        <v>10914</v>
      </c>
      <c r="AK2654" s="218">
        <v>0</v>
      </c>
      <c r="AL2654" s="214">
        <v>0</v>
      </c>
      <c r="AM2654" s="215">
        <v>0</v>
      </c>
      <c r="AN2654" s="229">
        <f t="shared" si="475"/>
        <v>0</v>
      </c>
      <c r="AO2654" s="230">
        <f t="shared" si="476"/>
        <v>0</v>
      </c>
      <c r="AP2654" s="38" t="s">
        <v>2</v>
      </c>
      <c r="AQ2654" s="38" t="str">
        <f t="shared" si="477"/>
        <v>상품</v>
      </c>
      <c r="AR2654" s="40">
        <f t="shared" si="478"/>
        <v>0</v>
      </c>
      <c r="AS2654" s="41">
        <f t="shared" si="479"/>
        <v>0</v>
      </c>
      <c r="AT2654" s="42">
        <f t="shared" si="480"/>
        <v>0</v>
      </c>
      <c r="AU2654" s="43">
        <f t="shared" si="481"/>
        <v>0</v>
      </c>
      <c r="AV2654" s="95" t="str">
        <f t="shared" si="473"/>
        <v/>
      </c>
      <c r="AW2654" s="61" t="str">
        <f t="shared" si="473"/>
        <v/>
      </c>
      <c r="AX2654" s="61" t="str">
        <f t="shared" si="473"/>
        <v/>
      </c>
      <c r="AY2654" s="61" t="str">
        <f t="shared" si="473"/>
        <v/>
      </c>
      <c r="AZ2654" s="44" t="str">
        <f t="shared" si="473"/>
        <v/>
      </c>
      <c r="BA2654" s="45"/>
      <c r="BB2654" s="97">
        <v>0</v>
      </c>
      <c r="BC2654" s="98">
        <v>0</v>
      </c>
      <c r="BD2654" s="98">
        <v>0</v>
      </c>
      <c r="BE2654" s="98">
        <v>0</v>
      </c>
      <c r="BF2654" s="98">
        <v>0</v>
      </c>
      <c r="BG2654" s="99">
        <f t="shared" si="474"/>
        <v>0</v>
      </c>
      <c r="BH2654" s="52">
        <f t="shared" si="482"/>
        <v>0</v>
      </c>
      <c r="BI2654" s="53">
        <f>IFERROR(IF(ROUND(V2654/((D2654+AK2654)/2),1)&lt;0,0,ROUND(V2654/((D2654+AK2654)/2),1)),0)</f>
        <v>0</v>
      </c>
      <c r="BJ2654" s="55" t="str">
        <f>IF(AK2654=0,"정상",IF(AP2654="악성","악성",IF(AND(BL2654&gt;3,BI2654&lt;0.5),"악성",IF(AND(AP2654="정상",BL2654&lt;=3),"정상",IF(BI2654&gt;1,"정상","부진")))))</f>
        <v>정상</v>
      </c>
      <c r="BK2654" s="54">
        <v>45809</v>
      </c>
      <c r="BL2654" s="52">
        <f t="shared" si="483"/>
        <v>16</v>
      </c>
    </row>
    <row r="2655" spans="1:64" ht="17.100000000000001" customHeight="1">
      <c r="A2655" s="58" t="s">
        <v>5</v>
      </c>
      <c r="B2655" s="57" t="s">
        <v>2819</v>
      </c>
      <c r="C2655" s="56" t="s">
        <v>2820</v>
      </c>
      <c r="D2655" s="213">
        <v>0</v>
      </c>
      <c r="E2655" s="214">
        <v>0</v>
      </c>
      <c r="F2655" s="215">
        <v>0</v>
      </c>
      <c r="G2655" s="213">
        <v>12</v>
      </c>
      <c r="H2655" s="216">
        <v>1819</v>
      </c>
      <c r="I2655" s="215">
        <v>21828</v>
      </c>
      <c r="J2655" s="213">
        <v>0</v>
      </c>
      <c r="K2655" s="216">
        <v>0</v>
      </c>
      <c r="L2655" s="215">
        <v>0</v>
      </c>
      <c r="M2655" s="213">
        <v>0</v>
      </c>
      <c r="N2655" s="216">
        <v>0</v>
      </c>
      <c r="O2655" s="215">
        <v>0</v>
      </c>
      <c r="P2655" s="213">
        <v>0</v>
      </c>
      <c r="Q2655" s="216">
        <v>0</v>
      </c>
      <c r="R2655" s="215">
        <v>0</v>
      </c>
      <c r="S2655" s="213">
        <v>12</v>
      </c>
      <c r="T2655" s="214">
        <v>1819</v>
      </c>
      <c r="U2655" s="217">
        <v>21828</v>
      </c>
      <c r="V2655" s="213">
        <v>12</v>
      </c>
      <c r="W2655" s="216">
        <v>1819</v>
      </c>
      <c r="X2655" s="215">
        <v>21828</v>
      </c>
      <c r="Y2655" s="213">
        <v>0</v>
      </c>
      <c r="Z2655" s="216">
        <v>0</v>
      </c>
      <c r="AA2655" s="215">
        <v>0</v>
      </c>
      <c r="AB2655" s="213">
        <v>0</v>
      </c>
      <c r="AC2655" s="216">
        <v>0</v>
      </c>
      <c r="AD2655" s="215">
        <v>0</v>
      </c>
      <c r="AE2655" s="213">
        <v>0</v>
      </c>
      <c r="AF2655" s="216">
        <v>0</v>
      </c>
      <c r="AG2655" s="215">
        <v>0</v>
      </c>
      <c r="AH2655" s="213">
        <v>12</v>
      </c>
      <c r="AI2655" s="214">
        <v>1819</v>
      </c>
      <c r="AJ2655" s="215">
        <v>21828</v>
      </c>
      <c r="AK2655" s="218">
        <v>0</v>
      </c>
      <c r="AL2655" s="214">
        <v>0</v>
      </c>
      <c r="AM2655" s="215">
        <v>0</v>
      </c>
      <c r="AN2655" s="229">
        <f t="shared" si="475"/>
        <v>0</v>
      </c>
      <c r="AO2655" s="230">
        <f t="shared" si="476"/>
        <v>0</v>
      </c>
      <c r="AP2655" s="38" t="s">
        <v>2</v>
      </c>
      <c r="AQ2655" s="38" t="str">
        <f t="shared" si="477"/>
        <v>상품</v>
      </c>
      <c r="AR2655" s="40">
        <f t="shared" si="478"/>
        <v>0</v>
      </c>
      <c r="AS2655" s="41">
        <f t="shared" si="479"/>
        <v>0</v>
      </c>
      <c r="AT2655" s="42">
        <f t="shared" si="480"/>
        <v>0</v>
      </c>
      <c r="AU2655" s="43">
        <f t="shared" si="481"/>
        <v>0</v>
      </c>
      <c r="AV2655" s="95" t="str">
        <f t="shared" si="473"/>
        <v/>
      </c>
      <c r="AW2655" s="61" t="str">
        <f t="shared" si="473"/>
        <v/>
      </c>
      <c r="AX2655" s="61" t="str">
        <f t="shared" si="473"/>
        <v/>
      </c>
      <c r="AY2655" s="61" t="str">
        <f t="shared" si="473"/>
        <v/>
      </c>
      <c r="AZ2655" s="44" t="str">
        <f t="shared" si="473"/>
        <v/>
      </c>
      <c r="BA2655" s="45"/>
      <c r="BB2655" s="97">
        <v>0</v>
      </c>
      <c r="BC2655" s="98">
        <v>0</v>
      </c>
      <c r="BD2655" s="98">
        <v>0</v>
      </c>
      <c r="BE2655" s="98">
        <v>0</v>
      </c>
      <c r="BF2655" s="98">
        <v>0</v>
      </c>
      <c r="BG2655" s="99">
        <f t="shared" si="474"/>
        <v>0</v>
      </c>
      <c r="BH2655" s="52">
        <f t="shared" si="482"/>
        <v>0</v>
      </c>
      <c r="BI2655" s="53">
        <f>IFERROR(IF(ROUND(V2655/((D2655+AK2655)/2),1)&lt;0,0,ROUND(V2655/((D2655+AK2655)/2),1)),0)</f>
        <v>0</v>
      </c>
      <c r="BJ2655" s="55" t="str">
        <f>IF(AK2655=0,"정상",IF(AP2655="악성","악성",IF(AND(BL2655&gt;3,BI2655&lt;0.5),"악성",IF(AND(AP2655="정상",BL2655&lt;=3),"정상",IF(BI2655&gt;1,"정상","부진")))))</f>
        <v>정상</v>
      </c>
      <c r="BK2655" s="54">
        <v>46113</v>
      </c>
      <c r="BL2655" s="52">
        <f t="shared" si="483"/>
        <v>6</v>
      </c>
    </row>
    <row r="2656" spans="1:64" ht="17.100000000000001" customHeight="1">
      <c r="A2656" s="58" t="s">
        <v>5</v>
      </c>
      <c r="B2656" s="57" t="s">
        <v>1534</v>
      </c>
      <c r="C2656" s="56" t="s">
        <v>1535</v>
      </c>
      <c r="D2656" s="213">
        <v>19</v>
      </c>
      <c r="E2656" s="214">
        <v>6541.2</v>
      </c>
      <c r="F2656" s="215">
        <v>124282</v>
      </c>
      <c r="G2656" s="213">
        <v>128</v>
      </c>
      <c r="H2656" s="216">
        <v>6546</v>
      </c>
      <c r="I2656" s="215">
        <v>837888</v>
      </c>
      <c r="J2656" s="213">
        <v>0</v>
      </c>
      <c r="K2656" s="216">
        <v>0</v>
      </c>
      <c r="L2656" s="215">
        <v>0</v>
      </c>
      <c r="M2656" s="213">
        <v>0</v>
      </c>
      <c r="N2656" s="216">
        <v>0</v>
      </c>
      <c r="O2656" s="215">
        <v>0</v>
      </c>
      <c r="P2656" s="213">
        <v>0</v>
      </c>
      <c r="Q2656" s="216">
        <v>0</v>
      </c>
      <c r="R2656" s="215">
        <v>0</v>
      </c>
      <c r="S2656" s="213">
        <v>128</v>
      </c>
      <c r="T2656" s="214">
        <v>6546</v>
      </c>
      <c r="U2656" s="217">
        <v>837888</v>
      </c>
      <c r="V2656" s="213">
        <v>147</v>
      </c>
      <c r="W2656" s="216">
        <v>6545.3741490000002</v>
      </c>
      <c r="X2656" s="215">
        <v>962170</v>
      </c>
      <c r="Y2656" s="213">
        <v>0</v>
      </c>
      <c r="Z2656" s="216">
        <v>0</v>
      </c>
      <c r="AA2656" s="215">
        <v>0</v>
      </c>
      <c r="AB2656" s="213">
        <v>0</v>
      </c>
      <c r="AC2656" s="216">
        <v>0</v>
      </c>
      <c r="AD2656" s="215">
        <v>0</v>
      </c>
      <c r="AE2656" s="213">
        <v>0</v>
      </c>
      <c r="AF2656" s="216">
        <v>0</v>
      </c>
      <c r="AG2656" s="215">
        <v>0</v>
      </c>
      <c r="AH2656" s="213">
        <v>147</v>
      </c>
      <c r="AI2656" s="214">
        <v>6545.3741490000002</v>
      </c>
      <c r="AJ2656" s="215">
        <v>962170</v>
      </c>
      <c r="AK2656" s="218">
        <v>0</v>
      </c>
      <c r="AL2656" s="214">
        <v>0</v>
      </c>
      <c r="AM2656" s="215">
        <v>0</v>
      </c>
      <c r="AN2656" s="229">
        <f t="shared" si="475"/>
        <v>0</v>
      </c>
      <c r="AO2656" s="230">
        <f t="shared" si="476"/>
        <v>0</v>
      </c>
      <c r="AP2656" s="38" t="s">
        <v>2</v>
      </c>
      <c r="AQ2656" s="38" t="str">
        <f t="shared" si="477"/>
        <v>상품</v>
      </c>
      <c r="AR2656" s="40">
        <f t="shared" si="478"/>
        <v>0</v>
      </c>
      <c r="AS2656" s="41">
        <f t="shared" si="479"/>
        <v>0</v>
      </c>
      <c r="AT2656" s="42">
        <f t="shared" si="480"/>
        <v>0</v>
      </c>
      <c r="AU2656" s="43">
        <f t="shared" si="481"/>
        <v>0</v>
      </c>
      <c r="AV2656" s="95" t="str">
        <f t="shared" si="473"/>
        <v/>
      </c>
      <c r="AW2656" s="61" t="str">
        <f t="shared" si="473"/>
        <v/>
      </c>
      <c r="AX2656" s="61" t="str">
        <f t="shared" si="473"/>
        <v/>
      </c>
      <c r="AY2656" s="61" t="str">
        <f t="shared" si="473"/>
        <v/>
      </c>
      <c r="AZ2656" s="44" t="str">
        <f t="shared" si="473"/>
        <v/>
      </c>
      <c r="BA2656" s="45"/>
      <c r="BB2656" s="97">
        <v>0</v>
      </c>
      <c r="BC2656" s="98">
        <v>0</v>
      </c>
      <c r="BD2656" s="98">
        <v>0</v>
      </c>
      <c r="BE2656" s="98">
        <v>0</v>
      </c>
      <c r="BF2656" s="98">
        <v>0</v>
      </c>
      <c r="BG2656" s="99">
        <f t="shared" si="474"/>
        <v>0</v>
      </c>
      <c r="BH2656" s="52">
        <f t="shared" si="482"/>
        <v>0</v>
      </c>
      <c r="BI2656" s="53">
        <f>IFERROR(IF(ROUND(V2656/((D2656+AK2656)/2),1)&lt;0,0,ROUND(V2656/((D2656+AK2656)/2),1)),0)</f>
        <v>15.5</v>
      </c>
      <c r="BJ2656" s="55" t="str">
        <f>IF(AK2656=0,"정상",IF(AP2656="악성","악성",IF(AND(BL2656&gt;3,BI2656&lt;0.5),"악성",IF(AND(AP2656="정상",BL2656&lt;=3),"정상",IF(BI2656&gt;1,"정상","부진")))))</f>
        <v>정상</v>
      </c>
      <c r="BK2656" s="54">
        <v>46143</v>
      </c>
      <c r="BL2656" s="52">
        <f t="shared" si="483"/>
        <v>5</v>
      </c>
    </row>
    <row r="2657" spans="1:64" ht="17.100000000000001" customHeight="1">
      <c r="A2657" s="58" t="s">
        <v>5</v>
      </c>
      <c r="B2657" s="57" t="s">
        <v>1508</v>
      </c>
      <c r="C2657" s="56" t="s">
        <v>1509</v>
      </c>
      <c r="D2657" s="213">
        <v>0</v>
      </c>
      <c r="E2657" s="214">
        <v>0</v>
      </c>
      <c r="F2657" s="215">
        <v>0</v>
      </c>
      <c r="G2657" s="213">
        <v>-1</v>
      </c>
      <c r="H2657" s="216">
        <v>5200</v>
      </c>
      <c r="I2657" s="215">
        <v>-5200</v>
      </c>
      <c r="J2657" s="213">
        <v>0</v>
      </c>
      <c r="K2657" s="216">
        <v>0</v>
      </c>
      <c r="L2657" s="215">
        <v>0</v>
      </c>
      <c r="M2657" s="213">
        <v>1</v>
      </c>
      <c r="N2657" s="216">
        <v>5200</v>
      </c>
      <c r="O2657" s="215">
        <v>5200</v>
      </c>
      <c r="P2657" s="213">
        <v>0</v>
      </c>
      <c r="Q2657" s="216">
        <v>0</v>
      </c>
      <c r="R2657" s="215">
        <v>0</v>
      </c>
      <c r="S2657" s="213">
        <v>0</v>
      </c>
      <c r="T2657" s="214">
        <v>0</v>
      </c>
      <c r="U2657" s="217">
        <v>0</v>
      </c>
      <c r="V2657" s="213">
        <v>0</v>
      </c>
      <c r="W2657" s="216">
        <v>0</v>
      </c>
      <c r="X2657" s="215">
        <v>0</v>
      </c>
      <c r="Y2657" s="213">
        <v>0</v>
      </c>
      <c r="Z2657" s="216">
        <v>0</v>
      </c>
      <c r="AA2657" s="215">
        <v>0</v>
      </c>
      <c r="AB2657" s="213">
        <v>0</v>
      </c>
      <c r="AC2657" s="216">
        <v>0</v>
      </c>
      <c r="AD2657" s="215">
        <v>0</v>
      </c>
      <c r="AE2657" s="213">
        <v>0</v>
      </c>
      <c r="AF2657" s="216">
        <v>0</v>
      </c>
      <c r="AG2657" s="215">
        <v>0</v>
      </c>
      <c r="AH2657" s="213">
        <v>0</v>
      </c>
      <c r="AI2657" s="214">
        <v>0</v>
      </c>
      <c r="AJ2657" s="215">
        <v>0</v>
      </c>
      <c r="AK2657" s="218">
        <v>0</v>
      </c>
      <c r="AL2657" s="214">
        <v>0</v>
      </c>
      <c r="AM2657" s="215">
        <v>0</v>
      </c>
      <c r="AN2657" s="229">
        <f t="shared" si="475"/>
        <v>0</v>
      </c>
      <c r="AO2657" s="230">
        <f t="shared" si="476"/>
        <v>0</v>
      </c>
      <c r="AP2657" s="38" t="s">
        <v>3</v>
      </c>
      <c r="AQ2657" s="38" t="str">
        <f t="shared" si="477"/>
        <v>상품</v>
      </c>
      <c r="AR2657" s="40">
        <f t="shared" si="478"/>
        <v>0</v>
      </c>
      <c r="AS2657" s="41">
        <f t="shared" si="479"/>
        <v>0</v>
      </c>
      <c r="AT2657" s="42">
        <f t="shared" si="480"/>
        <v>0</v>
      </c>
      <c r="AU2657" s="43">
        <f t="shared" si="481"/>
        <v>0</v>
      </c>
      <c r="AV2657" s="95" t="str">
        <f t="shared" si="473"/>
        <v/>
      </c>
      <c r="AW2657" s="61" t="str">
        <f t="shared" si="473"/>
        <v/>
      </c>
      <c r="AX2657" s="61" t="str">
        <f t="shared" si="473"/>
        <v/>
      </c>
      <c r="AY2657" s="61" t="str">
        <f t="shared" si="473"/>
        <v/>
      </c>
      <c r="AZ2657" s="44" t="str">
        <f t="shared" si="473"/>
        <v/>
      </c>
      <c r="BA2657" s="45"/>
      <c r="BB2657" s="97">
        <v>0</v>
      </c>
      <c r="BC2657" s="98">
        <v>0</v>
      </c>
      <c r="BD2657" s="98">
        <v>0</v>
      </c>
      <c r="BE2657" s="98">
        <v>0</v>
      </c>
      <c r="BF2657" s="98">
        <v>0</v>
      </c>
      <c r="BG2657" s="99">
        <f t="shared" si="474"/>
        <v>0</v>
      </c>
      <c r="BH2657" s="52">
        <f t="shared" si="482"/>
        <v>0</v>
      </c>
      <c r="BI2657" s="53">
        <f>IFERROR(IF(ROUND(V2657/((D2657+AK2657)/2),1)&lt;0,0,ROUND(V2657/((D2657+AK2657)/2),1)),0)</f>
        <v>0</v>
      </c>
      <c r="BJ2657" s="55" t="str">
        <f>IF(AK2657=0,"정상",IF(AP2657="악성","악성",IF(AND(BL2657&gt;3,BI2657&lt;0.5),"악성",IF(AND(AP2657="정상",BL2657&lt;=3),"정상",IF(BI2657&gt;1,"정상","부진")))))</f>
        <v>정상</v>
      </c>
      <c r="BK2657" s="54">
        <v>45809</v>
      </c>
      <c r="BL2657" s="52">
        <f t="shared" si="483"/>
        <v>16</v>
      </c>
    </row>
    <row r="2658" spans="1:64" ht="17.100000000000001" customHeight="1">
      <c r="A2658" s="58" t="s">
        <v>5</v>
      </c>
      <c r="B2658" s="57" t="s">
        <v>1536</v>
      </c>
      <c r="C2658" s="56" t="s">
        <v>1537</v>
      </c>
      <c r="D2658" s="213">
        <v>0</v>
      </c>
      <c r="E2658" s="214">
        <v>0</v>
      </c>
      <c r="F2658" s="215">
        <v>0</v>
      </c>
      <c r="G2658" s="213">
        <v>141</v>
      </c>
      <c r="H2658" s="216">
        <v>30606.382978000001</v>
      </c>
      <c r="I2658" s="215">
        <v>4315500</v>
      </c>
      <c r="J2658" s="213">
        <v>0</v>
      </c>
      <c r="K2658" s="216">
        <v>0</v>
      </c>
      <c r="L2658" s="215">
        <v>0</v>
      </c>
      <c r="M2658" s="213">
        <v>0</v>
      </c>
      <c r="N2658" s="216">
        <v>0</v>
      </c>
      <c r="O2658" s="215">
        <v>0</v>
      </c>
      <c r="P2658" s="213">
        <v>0</v>
      </c>
      <c r="Q2658" s="216">
        <v>0</v>
      </c>
      <c r="R2658" s="215">
        <v>0</v>
      </c>
      <c r="S2658" s="213">
        <v>141</v>
      </c>
      <c r="T2658" s="214">
        <v>30606.382978000001</v>
      </c>
      <c r="U2658" s="217">
        <v>4315500</v>
      </c>
      <c r="V2658" s="213">
        <v>141</v>
      </c>
      <c r="W2658" s="216">
        <v>30606.382978000001</v>
      </c>
      <c r="X2658" s="215">
        <v>4315500</v>
      </c>
      <c r="Y2658" s="213">
        <v>0</v>
      </c>
      <c r="Z2658" s="216">
        <v>0</v>
      </c>
      <c r="AA2658" s="215">
        <v>0</v>
      </c>
      <c r="AB2658" s="213">
        <v>0</v>
      </c>
      <c r="AC2658" s="216">
        <v>0</v>
      </c>
      <c r="AD2658" s="215">
        <v>0</v>
      </c>
      <c r="AE2658" s="213">
        <v>0</v>
      </c>
      <c r="AF2658" s="216">
        <v>0</v>
      </c>
      <c r="AG2658" s="215">
        <v>0</v>
      </c>
      <c r="AH2658" s="213">
        <v>141</v>
      </c>
      <c r="AI2658" s="214">
        <v>30606.382978000001</v>
      </c>
      <c r="AJ2658" s="215">
        <v>4315500</v>
      </c>
      <c r="AK2658" s="218">
        <v>0</v>
      </c>
      <c r="AL2658" s="214">
        <v>0</v>
      </c>
      <c r="AM2658" s="215">
        <v>0</v>
      </c>
      <c r="AN2658" s="229">
        <f t="shared" si="475"/>
        <v>0</v>
      </c>
      <c r="AO2658" s="230">
        <f t="shared" si="476"/>
        <v>0</v>
      </c>
      <c r="AP2658" s="38" t="s">
        <v>2</v>
      </c>
      <c r="AQ2658" s="38" t="str">
        <f t="shared" si="477"/>
        <v>상품</v>
      </c>
      <c r="AR2658" s="40">
        <f t="shared" si="478"/>
        <v>0</v>
      </c>
      <c r="AS2658" s="41">
        <f t="shared" si="479"/>
        <v>0</v>
      </c>
      <c r="AT2658" s="42">
        <f t="shared" si="480"/>
        <v>0</v>
      </c>
      <c r="AU2658" s="43">
        <f t="shared" si="481"/>
        <v>0</v>
      </c>
      <c r="AV2658" s="95" t="str">
        <f t="shared" si="473"/>
        <v/>
      </c>
      <c r="AW2658" s="61" t="str">
        <f t="shared" si="473"/>
        <v/>
      </c>
      <c r="AX2658" s="61" t="str">
        <f t="shared" si="473"/>
        <v/>
      </c>
      <c r="AY2658" s="61" t="str">
        <f t="shared" si="473"/>
        <v/>
      </c>
      <c r="AZ2658" s="44" t="str">
        <f t="shared" si="473"/>
        <v/>
      </c>
      <c r="BA2658" s="45"/>
      <c r="BB2658" s="97">
        <v>0</v>
      </c>
      <c r="BC2658" s="98">
        <v>0</v>
      </c>
      <c r="BD2658" s="98">
        <v>0</v>
      </c>
      <c r="BE2658" s="98">
        <v>0</v>
      </c>
      <c r="BF2658" s="98">
        <v>0</v>
      </c>
      <c r="BG2658" s="99">
        <f t="shared" si="474"/>
        <v>0</v>
      </c>
      <c r="BH2658" s="52">
        <f t="shared" si="482"/>
        <v>0</v>
      </c>
      <c r="BI2658" s="53">
        <f>IFERROR(IF(ROUND(V2658/((D2658+AK2658)/2),1)&lt;0,0,ROUND(V2658/((D2658+AK2658)/2),1)),0)</f>
        <v>0</v>
      </c>
      <c r="BJ2658" s="55" t="str">
        <f>IF(AK2658=0,"정상",IF(AP2658="악성","악성",IF(AND(BL2658&gt;3,BI2658&lt;0.5),"악성",IF(AND(AP2658="정상",BL2658&lt;=3),"정상",IF(BI2658&gt;1,"정상","부진")))))</f>
        <v>정상</v>
      </c>
      <c r="BK2658" s="54">
        <v>46235</v>
      </c>
      <c r="BL2658" s="52">
        <f t="shared" si="483"/>
        <v>2</v>
      </c>
    </row>
    <row r="2659" spans="1:64" ht="17.100000000000001" customHeight="1">
      <c r="A2659" s="58" t="s">
        <v>5</v>
      </c>
      <c r="B2659" s="57" t="s">
        <v>1542</v>
      </c>
      <c r="C2659" s="56" t="s">
        <v>1543</v>
      </c>
      <c r="D2659" s="213">
        <v>112</v>
      </c>
      <c r="E2659" s="214">
        <v>1998.8181</v>
      </c>
      <c r="F2659" s="215">
        <v>223867</v>
      </c>
      <c r="G2659" s="213">
        <v>955</v>
      </c>
      <c r="H2659" s="216">
        <v>2000.001047</v>
      </c>
      <c r="I2659" s="215">
        <v>1910001</v>
      </c>
      <c r="J2659" s="213">
        <v>0</v>
      </c>
      <c r="K2659" s="216">
        <v>0</v>
      </c>
      <c r="L2659" s="215">
        <v>0</v>
      </c>
      <c r="M2659" s="213">
        <v>0</v>
      </c>
      <c r="N2659" s="216">
        <v>0</v>
      </c>
      <c r="O2659" s="215">
        <v>0</v>
      </c>
      <c r="P2659" s="213">
        <v>0</v>
      </c>
      <c r="Q2659" s="216">
        <v>0</v>
      </c>
      <c r="R2659" s="215">
        <v>0</v>
      </c>
      <c r="S2659" s="213">
        <v>955</v>
      </c>
      <c r="T2659" s="214">
        <v>2000.001047</v>
      </c>
      <c r="U2659" s="217">
        <v>1910001</v>
      </c>
      <c r="V2659" s="213">
        <v>1063</v>
      </c>
      <c r="W2659" s="216">
        <v>1999.8758230000001</v>
      </c>
      <c r="X2659" s="215">
        <v>2125868</v>
      </c>
      <c r="Y2659" s="213">
        <v>0</v>
      </c>
      <c r="Z2659" s="216">
        <v>0</v>
      </c>
      <c r="AA2659" s="215">
        <v>0</v>
      </c>
      <c r="AB2659" s="213">
        <v>4</v>
      </c>
      <c r="AC2659" s="216">
        <v>2000</v>
      </c>
      <c r="AD2659" s="215">
        <v>8000</v>
      </c>
      <c r="AE2659" s="213">
        <v>0</v>
      </c>
      <c r="AF2659" s="216">
        <v>0</v>
      </c>
      <c r="AG2659" s="215">
        <v>0</v>
      </c>
      <c r="AH2659" s="213">
        <v>1067</v>
      </c>
      <c r="AI2659" s="214">
        <v>1999.8762879999999</v>
      </c>
      <c r="AJ2659" s="215">
        <v>2133868</v>
      </c>
      <c r="AK2659" s="218">
        <v>0</v>
      </c>
      <c r="AL2659" s="214">
        <v>0</v>
      </c>
      <c r="AM2659" s="215">
        <v>0</v>
      </c>
      <c r="AN2659" s="229">
        <f t="shared" si="475"/>
        <v>0</v>
      </c>
      <c r="AO2659" s="230">
        <f t="shared" si="476"/>
        <v>0</v>
      </c>
      <c r="AP2659" s="38" t="s">
        <v>2</v>
      </c>
      <c r="AQ2659" s="38" t="str">
        <f t="shared" si="477"/>
        <v>상품</v>
      </c>
      <c r="AR2659" s="40">
        <f t="shared" si="478"/>
        <v>0</v>
      </c>
      <c r="AS2659" s="41">
        <f t="shared" si="479"/>
        <v>0</v>
      </c>
      <c r="AT2659" s="42">
        <f t="shared" si="480"/>
        <v>0</v>
      </c>
      <c r="AU2659" s="43">
        <f t="shared" si="481"/>
        <v>0</v>
      </c>
      <c r="AV2659" s="95" t="str">
        <f t="shared" si="473"/>
        <v/>
      </c>
      <c r="AW2659" s="61" t="str">
        <f t="shared" si="473"/>
        <v/>
      </c>
      <c r="AX2659" s="61" t="str">
        <f t="shared" si="473"/>
        <v/>
      </c>
      <c r="AY2659" s="61" t="str">
        <f t="shared" si="473"/>
        <v/>
      </c>
      <c r="AZ2659" s="44" t="str">
        <f t="shared" si="473"/>
        <v/>
      </c>
      <c r="BA2659" s="45"/>
      <c r="BB2659" s="97">
        <v>0</v>
      </c>
      <c r="BC2659" s="98">
        <v>0</v>
      </c>
      <c r="BD2659" s="98">
        <v>0</v>
      </c>
      <c r="BE2659" s="98">
        <v>0</v>
      </c>
      <c r="BF2659" s="98">
        <v>0</v>
      </c>
      <c r="BG2659" s="99">
        <f t="shared" si="474"/>
        <v>0</v>
      </c>
      <c r="BH2659" s="52">
        <f t="shared" si="482"/>
        <v>0</v>
      </c>
      <c r="BI2659" s="53">
        <f>IFERROR(IF(ROUND(V2659/((D2659+AK2659)/2),1)&lt;0,0,ROUND(V2659/((D2659+AK2659)/2),1)),0)</f>
        <v>19</v>
      </c>
      <c r="BJ2659" s="55" t="str">
        <f>IF(AK2659=0,"정상",IF(AP2659="악성","악성",IF(AND(BL2659&gt;3,BI2659&lt;0.5),"악성",IF(AND(AP2659="정상",BL2659&lt;=3),"정상",IF(BI2659&gt;1,"정상","부진")))))</f>
        <v>정상</v>
      </c>
      <c r="BK2659" s="54">
        <v>46204</v>
      </c>
      <c r="BL2659" s="52">
        <f t="shared" si="483"/>
        <v>3</v>
      </c>
    </row>
    <row r="2660" spans="1:64" ht="17.100000000000001" customHeight="1">
      <c r="A2660" s="58" t="s">
        <v>5</v>
      </c>
      <c r="B2660" s="57" t="s">
        <v>1544</v>
      </c>
      <c r="C2660" s="56" t="s">
        <v>1545</v>
      </c>
      <c r="D2660" s="213">
        <v>26</v>
      </c>
      <c r="E2660" s="214">
        <v>20571.1538</v>
      </c>
      <c r="F2660" s="215">
        <v>534850</v>
      </c>
      <c r="G2660" s="213">
        <v>36</v>
      </c>
      <c r="H2660" s="216">
        <v>20718</v>
      </c>
      <c r="I2660" s="215">
        <v>745848</v>
      </c>
      <c r="J2660" s="213">
        <v>0</v>
      </c>
      <c r="K2660" s="216">
        <v>0</v>
      </c>
      <c r="L2660" s="215">
        <v>0</v>
      </c>
      <c r="M2660" s="213">
        <v>0</v>
      </c>
      <c r="N2660" s="216">
        <v>0</v>
      </c>
      <c r="O2660" s="215">
        <v>0</v>
      </c>
      <c r="P2660" s="213">
        <v>0</v>
      </c>
      <c r="Q2660" s="216">
        <v>0</v>
      </c>
      <c r="R2660" s="215">
        <v>0</v>
      </c>
      <c r="S2660" s="213">
        <v>36</v>
      </c>
      <c r="T2660" s="214">
        <v>20718</v>
      </c>
      <c r="U2660" s="217">
        <v>745848</v>
      </c>
      <c r="V2660" s="213">
        <v>61</v>
      </c>
      <c r="W2660" s="216">
        <v>20657</v>
      </c>
      <c r="X2660" s="215">
        <v>1260077</v>
      </c>
      <c r="Y2660" s="213">
        <v>0</v>
      </c>
      <c r="Z2660" s="216">
        <v>0</v>
      </c>
      <c r="AA2660" s="215">
        <v>0</v>
      </c>
      <c r="AB2660" s="213">
        <v>1</v>
      </c>
      <c r="AC2660" s="216">
        <v>20621</v>
      </c>
      <c r="AD2660" s="215">
        <v>20621</v>
      </c>
      <c r="AE2660" s="213">
        <v>0</v>
      </c>
      <c r="AF2660" s="216">
        <v>0</v>
      </c>
      <c r="AG2660" s="215">
        <v>0</v>
      </c>
      <c r="AH2660" s="213">
        <v>62</v>
      </c>
      <c r="AI2660" s="214">
        <v>20656.419354000001</v>
      </c>
      <c r="AJ2660" s="215">
        <v>1280698</v>
      </c>
      <c r="AK2660" s="218">
        <v>0</v>
      </c>
      <c r="AL2660" s="214">
        <v>0</v>
      </c>
      <c r="AM2660" s="215">
        <v>0</v>
      </c>
      <c r="AN2660" s="229">
        <f t="shared" si="475"/>
        <v>0</v>
      </c>
      <c r="AO2660" s="230">
        <f t="shared" si="476"/>
        <v>0</v>
      </c>
      <c r="AP2660" s="38" t="s">
        <v>2</v>
      </c>
      <c r="AQ2660" s="38" t="str">
        <f t="shared" si="477"/>
        <v>상품</v>
      </c>
      <c r="AR2660" s="40">
        <f t="shared" si="478"/>
        <v>0</v>
      </c>
      <c r="AS2660" s="41">
        <f t="shared" si="479"/>
        <v>0</v>
      </c>
      <c r="AT2660" s="42">
        <f t="shared" si="480"/>
        <v>0</v>
      </c>
      <c r="AU2660" s="43">
        <f t="shared" si="481"/>
        <v>0</v>
      </c>
      <c r="AV2660" s="95" t="str">
        <f t="shared" si="473"/>
        <v/>
      </c>
      <c r="AW2660" s="61" t="str">
        <f t="shared" si="473"/>
        <v/>
      </c>
      <c r="AX2660" s="61" t="str">
        <f t="shared" si="473"/>
        <v/>
      </c>
      <c r="AY2660" s="61" t="str">
        <f t="shared" si="473"/>
        <v/>
      </c>
      <c r="AZ2660" s="44" t="str">
        <f t="shared" si="473"/>
        <v/>
      </c>
      <c r="BA2660" s="45"/>
      <c r="BB2660" s="97">
        <v>0</v>
      </c>
      <c r="BC2660" s="98">
        <v>0</v>
      </c>
      <c r="BD2660" s="98">
        <v>0</v>
      </c>
      <c r="BE2660" s="98">
        <v>0</v>
      </c>
      <c r="BF2660" s="98">
        <v>0</v>
      </c>
      <c r="BG2660" s="99">
        <f t="shared" si="474"/>
        <v>0</v>
      </c>
      <c r="BH2660" s="52">
        <f t="shared" si="482"/>
        <v>0</v>
      </c>
      <c r="BI2660" s="53">
        <f>IFERROR(IF(ROUND(V2660/((D2660+AK2660)/2),1)&lt;0,0,ROUND(V2660/((D2660+AK2660)/2),1)),0)</f>
        <v>4.7</v>
      </c>
      <c r="BJ2660" s="55" t="str">
        <f>IF(AK2660=0,"정상",IF(AP2660="악성","악성",IF(AND(BL2660&gt;3,BI2660&lt;0.5),"악성",IF(AND(AP2660="정상",BL2660&lt;=3),"정상",IF(BI2660&gt;1,"정상","부진")))))</f>
        <v>정상</v>
      </c>
      <c r="BK2660" s="54">
        <v>45809</v>
      </c>
      <c r="BL2660" s="52">
        <f t="shared" si="483"/>
        <v>16</v>
      </c>
    </row>
    <row r="2661" spans="1:64" ht="17.100000000000001" customHeight="1">
      <c r="A2661" s="58" t="s">
        <v>5</v>
      </c>
      <c r="B2661" s="57" t="s">
        <v>1546</v>
      </c>
      <c r="C2661" s="56" t="s">
        <v>1547</v>
      </c>
      <c r="D2661" s="213">
        <v>436</v>
      </c>
      <c r="E2661" s="214">
        <v>17971.5193</v>
      </c>
      <c r="F2661" s="215">
        <v>7835581</v>
      </c>
      <c r="G2661" s="213">
        <v>65</v>
      </c>
      <c r="H2661" s="216">
        <v>18000</v>
      </c>
      <c r="I2661" s="215">
        <v>1170000</v>
      </c>
      <c r="J2661" s="213">
        <v>0</v>
      </c>
      <c r="K2661" s="216">
        <v>0</v>
      </c>
      <c r="L2661" s="215">
        <v>0</v>
      </c>
      <c r="M2661" s="213">
        <v>1</v>
      </c>
      <c r="N2661" s="216">
        <v>17972</v>
      </c>
      <c r="O2661" s="215">
        <v>17972</v>
      </c>
      <c r="P2661" s="213">
        <v>0</v>
      </c>
      <c r="Q2661" s="216">
        <v>0</v>
      </c>
      <c r="R2661" s="215">
        <v>0</v>
      </c>
      <c r="S2661" s="213">
        <v>66</v>
      </c>
      <c r="T2661" s="214">
        <v>17999.575756999999</v>
      </c>
      <c r="U2661" s="217">
        <v>1187972</v>
      </c>
      <c r="V2661" s="213">
        <v>389</v>
      </c>
      <c r="W2661" s="216">
        <v>17972.573263999999</v>
      </c>
      <c r="X2661" s="215">
        <v>6991331</v>
      </c>
      <c r="Y2661" s="213">
        <v>0</v>
      </c>
      <c r="Z2661" s="216">
        <v>0</v>
      </c>
      <c r="AA2661" s="215">
        <v>0</v>
      </c>
      <c r="AB2661" s="213">
        <v>32</v>
      </c>
      <c r="AC2661" s="216">
        <v>17971.15625</v>
      </c>
      <c r="AD2661" s="215">
        <v>575077</v>
      </c>
      <c r="AE2661" s="213">
        <v>0</v>
      </c>
      <c r="AF2661" s="216">
        <v>0</v>
      </c>
      <c r="AG2661" s="215">
        <v>0</v>
      </c>
      <c r="AH2661" s="213">
        <v>421</v>
      </c>
      <c r="AI2661" s="214">
        <v>17972.465558</v>
      </c>
      <c r="AJ2661" s="215">
        <v>7566408</v>
      </c>
      <c r="AK2661" s="218">
        <v>81</v>
      </c>
      <c r="AL2661" s="214">
        <v>17989.4444</v>
      </c>
      <c r="AM2661" s="215">
        <v>1457145</v>
      </c>
      <c r="AN2661" s="229">
        <f t="shared" si="475"/>
        <v>5.3170762230671687E-4</v>
      </c>
      <c r="AO2661" s="230">
        <f t="shared" si="476"/>
        <v>0.16135458167330677</v>
      </c>
      <c r="AP2661" s="38" t="s">
        <v>2</v>
      </c>
      <c r="AQ2661" s="38" t="str">
        <f t="shared" si="477"/>
        <v>상품</v>
      </c>
      <c r="AR2661" s="40">
        <f t="shared" si="478"/>
        <v>0</v>
      </c>
      <c r="AS2661" s="41">
        <f t="shared" si="479"/>
        <v>0</v>
      </c>
      <c r="AT2661" s="42">
        <f t="shared" si="480"/>
        <v>1457145</v>
      </c>
      <c r="AU2661" s="43">
        <f t="shared" si="481"/>
        <v>1457145</v>
      </c>
      <c r="AV2661" s="95">
        <f t="shared" si="473"/>
        <v>1457144.9964000001</v>
      </c>
      <c r="AW2661" s="61" t="str">
        <f t="shared" si="473"/>
        <v/>
      </c>
      <c r="AX2661" s="61" t="str">
        <f t="shared" si="473"/>
        <v/>
      </c>
      <c r="AY2661" s="61" t="str">
        <f t="shared" si="473"/>
        <v/>
      </c>
      <c r="AZ2661" s="44" t="str">
        <f t="shared" si="473"/>
        <v/>
      </c>
      <c r="BA2661" s="45"/>
      <c r="BB2661" s="97">
        <v>81</v>
      </c>
      <c r="BC2661" s="98">
        <v>0</v>
      </c>
      <c r="BD2661" s="98">
        <v>0</v>
      </c>
      <c r="BE2661" s="98">
        <v>0</v>
      </c>
      <c r="BF2661" s="98">
        <v>0</v>
      </c>
      <c r="BG2661" s="99">
        <f t="shared" si="474"/>
        <v>81</v>
      </c>
      <c r="BH2661" s="52">
        <f t="shared" si="482"/>
        <v>0</v>
      </c>
      <c r="BI2661" s="53">
        <f>IFERROR(IF(ROUND(V2661/((D2661+AK2661)/2),1)&lt;0,0,ROUND(V2661/((D2661+AK2661)/2),1)),0)</f>
        <v>1.5</v>
      </c>
      <c r="BJ2661" s="55" t="str">
        <f>IF(AK2661=0,"정상",IF(AP2661="악성","악성",IF(AND(BL2661&gt;3,BI2661&lt;0.5),"악성",IF(AND(AP2661="정상",BL2661&lt;=3),"정상",IF(BI2661&gt;1,"정상","부진")))))</f>
        <v>정상</v>
      </c>
      <c r="BK2661" s="54">
        <v>46204</v>
      </c>
      <c r="BL2661" s="52">
        <f t="shared" si="483"/>
        <v>3</v>
      </c>
    </row>
    <row r="2662" spans="1:64" ht="17.100000000000001" customHeight="1">
      <c r="A2662" s="58" t="s">
        <v>5</v>
      </c>
      <c r="B2662" s="57" t="s">
        <v>1553</v>
      </c>
      <c r="C2662" s="56" t="s">
        <v>1554</v>
      </c>
      <c r="D2662" s="213">
        <v>49</v>
      </c>
      <c r="E2662" s="214">
        <v>1909.0130999999999</v>
      </c>
      <c r="F2662" s="215">
        <v>93541</v>
      </c>
      <c r="G2662" s="213">
        <v>0</v>
      </c>
      <c r="H2662" s="216">
        <v>0</v>
      </c>
      <c r="I2662" s="215">
        <v>0</v>
      </c>
      <c r="J2662" s="213">
        <v>0</v>
      </c>
      <c r="K2662" s="216">
        <v>0</v>
      </c>
      <c r="L2662" s="215">
        <v>0</v>
      </c>
      <c r="M2662" s="213">
        <v>0</v>
      </c>
      <c r="N2662" s="216">
        <v>0</v>
      </c>
      <c r="O2662" s="215">
        <v>0</v>
      </c>
      <c r="P2662" s="213">
        <v>0</v>
      </c>
      <c r="Q2662" s="216">
        <v>0</v>
      </c>
      <c r="R2662" s="215">
        <v>0</v>
      </c>
      <c r="S2662" s="213">
        <v>0</v>
      </c>
      <c r="T2662" s="214">
        <v>0</v>
      </c>
      <c r="U2662" s="217">
        <v>0</v>
      </c>
      <c r="V2662" s="213">
        <v>49</v>
      </c>
      <c r="W2662" s="216">
        <v>1909</v>
      </c>
      <c r="X2662" s="215">
        <v>93541</v>
      </c>
      <c r="Y2662" s="213">
        <v>0</v>
      </c>
      <c r="Z2662" s="216">
        <v>0</v>
      </c>
      <c r="AA2662" s="215">
        <v>0</v>
      </c>
      <c r="AB2662" s="213">
        <v>0</v>
      </c>
      <c r="AC2662" s="216">
        <v>0</v>
      </c>
      <c r="AD2662" s="215">
        <v>0</v>
      </c>
      <c r="AE2662" s="213">
        <v>0</v>
      </c>
      <c r="AF2662" s="216">
        <v>0</v>
      </c>
      <c r="AG2662" s="215">
        <v>0</v>
      </c>
      <c r="AH2662" s="213">
        <v>49</v>
      </c>
      <c r="AI2662" s="214">
        <v>1909</v>
      </c>
      <c r="AJ2662" s="215">
        <v>93541</v>
      </c>
      <c r="AK2662" s="218">
        <v>0</v>
      </c>
      <c r="AL2662" s="214">
        <v>0</v>
      </c>
      <c r="AM2662" s="215">
        <v>0</v>
      </c>
      <c r="AN2662" s="229">
        <f t="shared" si="475"/>
        <v>0</v>
      </c>
      <c r="AO2662" s="230">
        <f t="shared" si="476"/>
        <v>0</v>
      </c>
      <c r="AP2662" s="38" t="s">
        <v>4</v>
      </c>
      <c r="AQ2662" s="38" t="str">
        <f t="shared" si="477"/>
        <v>상품</v>
      </c>
      <c r="AR2662" s="40">
        <f t="shared" si="478"/>
        <v>0</v>
      </c>
      <c r="AS2662" s="41">
        <f t="shared" si="479"/>
        <v>0</v>
      </c>
      <c r="AT2662" s="42">
        <f t="shared" si="480"/>
        <v>0</v>
      </c>
      <c r="AU2662" s="43">
        <f t="shared" si="481"/>
        <v>0</v>
      </c>
      <c r="AV2662" s="95" t="str">
        <f t="shared" si="473"/>
        <v/>
      </c>
      <c r="AW2662" s="61" t="str">
        <f t="shared" si="473"/>
        <v/>
      </c>
      <c r="AX2662" s="61" t="str">
        <f t="shared" si="473"/>
        <v/>
      </c>
      <c r="AY2662" s="61" t="str">
        <f t="shared" si="473"/>
        <v/>
      </c>
      <c r="AZ2662" s="44" t="str">
        <f t="shared" si="473"/>
        <v/>
      </c>
      <c r="BA2662" s="45"/>
      <c r="BB2662" s="97">
        <v>0</v>
      </c>
      <c r="BC2662" s="98">
        <v>0</v>
      </c>
      <c r="BD2662" s="98">
        <v>0</v>
      </c>
      <c r="BE2662" s="98">
        <v>0</v>
      </c>
      <c r="BF2662" s="98">
        <v>0</v>
      </c>
      <c r="BG2662" s="99">
        <f t="shared" si="474"/>
        <v>0</v>
      </c>
      <c r="BH2662" s="52">
        <f t="shared" si="482"/>
        <v>0</v>
      </c>
      <c r="BI2662" s="53">
        <f>IFERROR(IF(ROUND(V2662/((D2662+AK2662)/2),1)&lt;0,0,ROUND(V2662/((D2662+AK2662)/2),1)),0)</f>
        <v>2</v>
      </c>
      <c r="BJ2662" s="55" t="str">
        <f>IF(AK2662=0,"정상",IF(AP2662="악성","악성",IF(AND(BL2662&gt;3,BI2662&lt;0.5),"악성",IF(AND(AP2662="정상",BL2662&lt;=3),"정상",IF(BI2662&gt;1,"정상","부진")))))</f>
        <v>정상</v>
      </c>
      <c r="BK2662" s="54">
        <v>45809</v>
      </c>
      <c r="BL2662" s="52">
        <f t="shared" si="483"/>
        <v>16</v>
      </c>
    </row>
    <row r="2663" spans="1:64" ht="17.100000000000001" customHeight="1">
      <c r="A2663" s="58" t="s">
        <v>5</v>
      </c>
      <c r="B2663" s="57" t="s">
        <v>1555</v>
      </c>
      <c r="C2663" s="56" t="s">
        <v>1556</v>
      </c>
      <c r="D2663" s="213">
        <v>305</v>
      </c>
      <c r="E2663" s="214">
        <v>11900.3745</v>
      </c>
      <c r="F2663" s="215">
        <v>3629614</v>
      </c>
      <c r="G2663" s="213">
        <v>-1</v>
      </c>
      <c r="H2663" s="216">
        <v>12000</v>
      </c>
      <c r="I2663" s="215">
        <v>-12000</v>
      </c>
      <c r="J2663" s="213">
        <v>0</v>
      </c>
      <c r="K2663" s="216">
        <v>0</v>
      </c>
      <c r="L2663" s="215">
        <v>0</v>
      </c>
      <c r="M2663" s="213">
        <v>0</v>
      </c>
      <c r="N2663" s="216">
        <v>0</v>
      </c>
      <c r="O2663" s="215">
        <v>0</v>
      </c>
      <c r="P2663" s="213">
        <v>0</v>
      </c>
      <c r="Q2663" s="216">
        <v>0</v>
      </c>
      <c r="R2663" s="215">
        <v>0</v>
      </c>
      <c r="S2663" s="213">
        <v>-1</v>
      </c>
      <c r="T2663" s="214">
        <v>12000</v>
      </c>
      <c r="U2663" s="217">
        <v>-12000</v>
      </c>
      <c r="V2663" s="213">
        <v>177</v>
      </c>
      <c r="W2663" s="216">
        <v>11900.186439999999</v>
      </c>
      <c r="X2663" s="215">
        <v>2106333</v>
      </c>
      <c r="Y2663" s="213">
        <v>0</v>
      </c>
      <c r="Z2663" s="216">
        <v>0</v>
      </c>
      <c r="AA2663" s="215">
        <v>0</v>
      </c>
      <c r="AB2663" s="213">
        <v>0</v>
      </c>
      <c r="AC2663" s="216">
        <v>0</v>
      </c>
      <c r="AD2663" s="215">
        <v>0</v>
      </c>
      <c r="AE2663" s="213">
        <v>0</v>
      </c>
      <c r="AF2663" s="216">
        <v>0</v>
      </c>
      <c r="AG2663" s="215">
        <v>0</v>
      </c>
      <c r="AH2663" s="213">
        <v>177</v>
      </c>
      <c r="AI2663" s="214">
        <v>11900.186439999999</v>
      </c>
      <c r="AJ2663" s="215">
        <v>2106333</v>
      </c>
      <c r="AK2663" s="218">
        <v>127</v>
      </c>
      <c r="AL2663" s="214">
        <v>11899.857099999999</v>
      </c>
      <c r="AM2663" s="215">
        <v>1511281</v>
      </c>
      <c r="AN2663" s="229">
        <f t="shared" si="475"/>
        <v>5.5146167824569089E-4</v>
      </c>
      <c r="AO2663" s="230">
        <f t="shared" si="476"/>
        <v>0.41776315789473684</v>
      </c>
      <c r="AP2663" s="38" t="s">
        <v>4</v>
      </c>
      <c r="AQ2663" s="38" t="str">
        <f t="shared" si="477"/>
        <v>상품</v>
      </c>
      <c r="AR2663" s="40">
        <f t="shared" si="478"/>
        <v>0</v>
      </c>
      <c r="AS2663" s="41">
        <f t="shared" si="479"/>
        <v>1511281</v>
      </c>
      <c r="AT2663" s="42">
        <f t="shared" si="480"/>
        <v>0</v>
      </c>
      <c r="AU2663" s="43">
        <f t="shared" si="481"/>
        <v>1511281</v>
      </c>
      <c r="AV2663" s="95">
        <f t="shared" si="473"/>
        <v>1511281.8517</v>
      </c>
      <c r="AW2663" s="61" t="str">
        <f t="shared" si="473"/>
        <v/>
      </c>
      <c r="AX2663" s="61" t="str">
        <f t="shared" si="473"/>
        <v/>
      </c>
      <c r="AY2663" s="61" t="str">
        <f t="shared" si="473"/>
        <v/>
      </c>
      <c r="AZ2663" s="44" t="str">
        <f t="shared" si="473"/>
        <v/>
      </c>
      <c r="BA2663" s="45"/>
      <c r="BB2663" s="97">
        <v>127</v>
      </c>
      <c r="BC2663" s="98">
        <v>0</v>
      </c>
      <c r="BD2663" s="98">
        <v>0</v>
      </c>
      <c r="BE2663" s="98">
        <v>0</v>
      </c>
      <c r="BF2663" s="98">
        <v>0</v>
      </c>
      <c r="BG2663" s="99">
        <f t="shared" si="474"/>
        <v>127</v>
      </c>
      <c r="BH2663" s="52">
        <f t="shared" si="482"/>
        <v>0</v>
      </c>
      <c r="BI2663" s="53">
        <f>IFERROR(IF(ROUND(V2663/((D2663+AK2663)/2),1)&lt;0,0,ROUND(V2663/((D2663+AK2663)/2),1)),0)</f>
        <v>0.8</v>
      </c>
      <c r="BJ2663" s="55" t="str">
        <f>IF(AK2663=0,"정상",IF(AP2663="악성","악성",IF(AND(BL2663&gt;3,BI2663&lt;0.5),"악성",IF(AND(AP2663="정상",BL2663&lt;=3),"정상",IF(BI2663&gt;1,"정상","부진")))))</f>
        <v>부진</v>
      </c>
      <c r="BK2663" s="54">
        <v>46204</v>
      </c>
      <c r="BL2663" s="52">
        <f t="shared" si="483"/>
        <v>3</v>
      </c>
    </row>
    <row r="2664" spans="1:64" ht="17.100000000000001" customHeight="1">
      <c r="A2664" s="58" t="s">
        <v>5</v>
      </c>
      <c r="B2664" s="57" t="s">
        <v>1557</v>
      </c>
      <c r="C2664" s="56" t="s">
        <v>1558</v>
      </c>
      <c r="D2664" s="213">
        <v>0</v>
      </c>
      <c r="E2664" s="214">
        <v>0</v>
      </c>
      <c r="F2664" s="215">
        <v>0</v>
      </c>
      <c r="G2664" s="213">
        <v>96</v>
      </c>
      <c r="H2664" s="216">
        <v>8000</v>
      </c>
      <c r="I2664" s="215">
        <v>768000</v>
      </c>
      <c r="J2664" s="213">
        <v>0</v>
      </c>
      <c r="K2664" s="216">
        <v>0</v>
      </c>
      <c r="L2664" s="215">
        <v>0</v>
      </c>
      <c r="M2664" s="213">
        <v>0</v>
      </c>
      <c r="N2664" s="216">
        <v>0</v>
      </c>
      <c r="O2664" s="215">
        <v>0</v>
      </c>
      <c r="P2664" s="213">
        <v>0</v>
      </c>
      <c r="Q2664" s="216">
        <v>0</v>
      </c>
      <c r="R2664" s="215">
        <v>0</v>
      </c>
      <c r="S2664" s="213">
        <v>96</v>
      </c>
      <c r="T2664" s="214">
        <v>8000</v>
      </c>
      <c r="U2664" s="217">
        <v>768000</v>
      </c>
      <c r="V2664" s="213">
        <v>96</v>
      </c>
      <c r="W2664" s="216">
        <v>8000</v>
      </c>
      <c r="X2664" s="215">
        <v>768000</v>
      </c>
      <c r="Y2664" s="213">
        <v>0</v>
      </c>
      <c r="Z2664" s="216">
        <v>0</v>
      </c>
      <c r="AA2664" s="215">
        <v>0</v>
      </c>
      <c r="AB2664" s="213">
        <v>0</v>
      </c>
      <c r="AC2664" s="216">
        <v>0</v>
      </c>
      <c r="AD2664" s="215">
        <v>0</v>
      </c>
      <c r="AE2664" s="213">
        <v>0</v>
      </c>
      <c r="AF2664" s="216">
        <v>0</v>
      </c>
      <c r="AG2664" s="215">
        <v>0</v>
      </c>
      <c r="AH2664" s="213">
        <v>96</v>
      </c>
      <c r="AI2664" s="214">
        <v>8000</v>
      </c>
      <c r="AJ2664" s="215">
        <v>768000</v>
      </c>
      <c r="AK2664" s="218">
        <v>0</v>
      </c>
      <c r="AL2664" s="214">
        <v>0</v>
      </c>
      <c r="AM2664" s="215">
        <v>0</v>
      </c>
      <c r="AN2664" s="229">
        <f t="shared" si="475"/>
        <v>0</v>
      </c>
      <c r="AO2664" s="230">
        <f t="shared" si="476"/>
        <v>0</v>
      </c>
      <c r="AP2664" s="38" t="s">
        <v>2</v>
      </c>
      <c r="AQ2664" s="38" t="str">
        <f t="shared" si="477"/>
        <v>상품</v>
      </c>
      <c r="AR2664" s="40">
        <f t="shared" si="478"/>
        <v>0</v>
      </c>
      <c r="AS2664" s="41">
        <f t="shared" si="479"/>
        <v>0</v>
      </c>
      <c r="AT2664" s="42">
        <f t="shared" si="480"/>
        <v>0</v>
      </c>
      <c r="AU2664" s="43">
        <f t="shared" si="481"/>
        <v>0</v>
      </c>
      <c r="AV2664" s="95" t="str">
        <f t="shared" si="473"/>
        <v/>
      </c>
      <c r="AW2664" s="61" t="str">
        <f t="shared" si="473"/>
        <v/>
      </c>
      <c r="AX2664" s="61" t="str">
        <f t="shared" si="473"/>
        <v/>
      </c>
      <c r="AY2664" s="61" t="str">
        <f t="shared" si="473"/>
        <v/>
      </c>
      <c r="AZ2664" s="44" t="str">
        <f t="shared" si="473"/>
        <v/>
      </c>
      <c r="BA2664" s="45"/>
      <c r="BB2664" s="97">
        <v>0</v>
      </c>
      <c r="BC2664" s="98">
        <v>0</v>
      </c>
      <c r="BD2664" s="98">
        <v>0</v>
      </c>
      <c r="BE2664" s="98">
        <v>0</v>
      </c>
      <c r="BF2664" s="98">
        <v>0</v>
      </c>
      <c r="BG2664" s="99">
        <f t="shared" si="474"/>
        <v>0</v>
      </c>
      <c r="BH2664" s="52">
        <f t="shared" si="482"/>
        <v>0</v>
      </c>
      <c r="BI2664" s="53">
        <f>IFERROR(IF(ROUND(V2664/((D2664+AK2664)/2),1)&lt;0,0,ROUND(V2664/((D2664+AK2664)/2),1)),0)</f>
        <v>0</v>
      </c>
      <c r="BJ2664" s="55" t="str">
        <f>IF(AK2664=0,"정상",IF(AP2664="악성","악성",IF(AND(BL2664&gt;3,BI2664&lt;0.5),"악성",IF(AND(AP2664="정상",BL2664&lt;=3),"정상",IF(BI2664&gt;1,"정상","부진")))))</f>
        <v>정상</v>
      </c>
      <c r="BK2664" s="54">
        <v>45931</v>
      </c>
      <c r="BL2664" s="52">
        <f t="shared" si="483"/>
        <v>12</v>
      </c>
    </row>
    <row r="2665" spans="1:64" ht="17.100000000000001" customHeight="1">
      <c r="A2665" s="58" t="s">
        <v>5</v>
      </c>
      <c r="B2665" s="57" t="s">
        <v>1617</v>
      </c>
      <c r="C2665" s="56" t="s">
        <v>1618</v>
      </c>
      <c r="D2665" s="213">
        <v>127</v>
      </c>
      <c r="E2665" s="214">
        <v>1272.7125000000001</v>
      </c>
      <c r="F2665" s="215">
        <v>161634</v>
      </c>
      <c r="G2665" s="213">
        <v>0</v>
      </c>
      <c r="H2665" s="216">
        <v>0</v>
      </c>
      <c r="I2665" s="215">
        <v>0</v>
      </c>
      <c r="J2665" s="213">
        <v>0</v>
      </c>
      <c r="K2665" s="216">
        <v>0</v>
      </c>
      <c r="L2665" s="215">
        <v>0</v>
      </c>
      <c r="M2665" s="213">
        <v>0</v>
      </c>
      <c r="N2665" s="216">
        <v>0</v>
      </c>
      <c r="O2665" s="215">
        <v>0</v>
      </c>
      <c r="P2665" s="213">
        <v>0</v>
      </c>
      <c r="Q2665" s="216">
        <v>0</v>
      </c>
      <c r="R2665" s="215">
        <v>0</v>
      </c>
      <c r="S2665" s="213">
        <v>0</v>
      </c>
      <c r="T2665" s="214">
        <v>0</v>
      </c>
      <c r="U2665" s="217">
        <v>0</v>
      </c>
      <c r="V2665" s="213">
        <v>127</v>
      </c>
      <c r="W2665" s="216">
        <v>1272.7086609999999</v>
      </c>
      <c r="X2665" s="215">
        <v>161634</v>
      </c>
      <c r="Y2665" s="213">
        <v>0</v>
      </c>
      <c r="Z2665" s="216">
        <v>0</v>
      </c>
      <c r="AA2665" s="215">
        <v>0</v>
      </c>
      <c r="AB2665" s="213">
        <v>0</v>
      </c>
      <c r="AC2665" s="216">
        <v>0</v>
      </c>
      <c r="AD2665" s="215">
        <v>0</v>
      </c>
      <c r="AE2665" s="213">
        <v>0</v>
      </c>
      <c r="AF2665" s="216">
        <v>0</v>
      </c>
      <c r="AG2665" s="215">
        <v>0</v>
      </c>
      <c r="AH2665" s="213">
        <v>127</v>
      </c>
      <c r="AI2665" s="214">
        <v>1272.7086609999999</v>
      </c>
      <c r="AJ2665" s="215">
        <v>161634</v>
      </c>
      <c r="AK2665" s="218">
        <v>0</v>
      </c>
      <c r="AL2665" s="214">
        <v>0</v>
      </c>
      <c r="AM2665" s="215">
        <v>0</v>
      </c>
      <c r="AN2665" s="229">
        <f t="shared" si="475"/>
        <v>0</v>
      </c>
      <c r="AO2665" s="230">
        <f t="shared" si="476"/>
        <v>0</v>
      </c>
      <c r="AP2665" s="38" t="s">
        <v>4</v>
      </c>
      <c r="AQ2665" s="38" t="str">
        <f t="shared" si="477"/>
        <v>상품</v>
      </c>
      <c r="AR2665" s="40">
        <f t="shared" si="478"/>
        <v>0</v>
      </c>
      <c r="AS2665" s="41">
        <f t="shared" si="479"/>
        <v>0</v>
      </c>
      <c r="AT2665" s="42">
        <f t="shared" si="480"/>
        <v>0</v>
      </c>
      <c r="AU2665" s="43">
        <f t="shared" si="481"/>
        <v>0</v>
      </c>
      <c r="AV2665" s="95" t="str">
        <f t="shared" si="473"/>
        <v/>
      </c>
      <c r="AW2665" s="61" t="str">
        <f t="shared" si="473"/>
        <v/>
      </c>
      <c r="AX2665" s="61" t="str">
        <f t="shared" si="473"/>
        <v/>
      </c>
      <c r="AY2665" s="61" t="str">
        <f t="shared" si="473"/>
        <v/>
      </c>
      <c r="AZ2665" s="44" t="str">
        <f t="shared" si="473"/>
        <v/>
      </c>
      <c r="BA2665" s="45"/>
      <c r="BB2665" s="97">
        <v>0</v>
      </c>
      <c r="BC2665" s="98">
        <v>0</v>
      </c>
      <c r="BD2665" s="98">
        <v>0</v>
      </c>
      <c r="BE2665" s="98">
        <v>0</v>
      </c>
      <c r="BF2665" s="98">
        <v>0</v>
      </c>
      <c r="BG2665" s="99">
        <f t="shared" si="474"/>
        <v>0</v>
      </c>
      <c r="BH2665" s="52">
        <f t="shared" si="482"/>
        <v>0</v>
      </c>
      <c r="BI2665" s="53">
        <f>IFERROR(IF(ROUND(V2665/((D2665+AK2665)/2),1)&lt;0,0,ROUND(V2665/((D2665+AK2665)/2),1)),0)</f>
        <v>2</v>
      </c>
      <c r="BJ2665" s="55" t="str">
        <f>IF(AK2665=0,"정상",IF(AP2665="악성","악성",IF(AND(BL2665&gt;3,BI2665&lt;0.5),"악성",IF(AND(AP2665="정상",BL2665&lt;=3),"정상",IF(BI2665&gt;1,"정상","부진")))))</f>
        <v>정상</v>
      </c>
      <c r="BK2665" s="54">
        <v>45809</v>
      </c>
      <c r="BL2665" s="52">
        <f t="shared" si="483"/>
        <v>16</v>
      </c>
    </row>
    <row r="2666" spans="1:64" ht="17.100000000000001" customHeight="1">
      <c r="A2666" s="58" t="s">
        <v>5</v>
      </c>
      <c r="B2666" s="57" t="s">
        <v>1619</v>
      </c>
      <c r="C2666" s="56" t="s">
        <v>1620</v>
      </c>
      <c r="D2666" s="213">
        <v>48</v>
      </c>
      <c r="E2666" s="214">
        <v>1272.6385</v>
      </c>
      <c r="F2666" s="215">
        <v>61086</v>
      </c>
      <c r="G2666" s="213">
        <v>0</v>
      </c>
      <c r="H2666" s="216">
        <v>0</v>
      </c>
      <c r="I2666" s="215">
        <v>0</v>
      </c>
      <c r="J2666" s="213">
        <v>0</v>
      </c>
      <c r="K2666" s="216">
        <v>0</v>
      </c>
      <c r="L2666" s="215">
        <v>0</v>
      </c>
      <c r="M2666" s="213">
        <v>0</v>
      </c>
      <c r="N2666" s="216">
        <v>0</v>
      </c>
      <c r="O2666" s="215">
        <v>0</v>
      </c>
      <c r="P2666" s="213">
        <v>0</v>
      </c>
      <c r="Q2666" s="216">
        <v>0</v>
      </c>
      <c r="R2666" s="215">
        <v>0</v>
      </c>
      <c r="S2666" s="213">
        <v>0</v>
      </c>
      <c r="T2666" s="214">
        <v>0</v>
      </c>
      <c r="U2666" s="217">
        <v>0</v>
      </c>
      <c r="V2666" s="213">
        <v>48</v>
      </c>
      <c r="W2666" s="216">
        <v>1272.625</v>
      </c>
      <c r="X2666" s="215">
        <v>61086</v>
      </c>
      <c r="Y2666" s="213">
        <v>0</v>
      </c>
      <c r="Z2666" s="216">
        <v>0</v>
      </c>
      <c r="AA2666" s="215">
        <v>0</v>
      </c>
      <c r="AB2666" s="213">
        <v>0</v>
      </c>
      <c r="AC2666" s="216">
        <v>0</v>
      </c>
      <c r="AD2666" s="215">
        <v>0</v>
      </c>
      <c r="AE2666" s="213">
        <v>0</v>
      </c>
      <c r="AF2666" s="216">
        <v>0</v>
      </c>
      <c r="AG2666" s="215">
        <v>0</v>
      </c>
      <c r="AH2666" s="213">
        <v>48</v>
      </c>
      <c r="AI2666" s="214">
        <v>1272.625</v>
      </c>
      <c r="AJ2666" s="215">
        <v>61086</v>
      </c>
      <c r="AK2666" s="218">
        <v>0</v>
      </c>
      <c r="AL2666" s="214">
        <v>0</v>
      </c>
      <c r="AM2666" s="215">
        <v>0</v>
      </c>
      <c r="AN2666" s="229">
        <f t="shared" si="475"/>
        <v>0</v>
      </c>
      <c r="AO2666" s="230">
        <f t="shared" si="476"/>
        <v>0</v>
      </c>
      <c r="AP2666" s="38" t="s">
        <v>4</v>
      </c>
      <c r="AQ2666" s="38" t="str">
        <f t="shared" si="477"/>
        <v>상품</v>
      </c>
      <c r="AR2666" s="40">
        <f t="shared" si="478"/>
        <v>0</v>
      </c>
      <c r="AS2666" s="41">
        <f t="shared" si="479"/>
        <v>0</v>
      </c>
      <c r="AT2666" s="42">
        <f t="shared" si="480"/>
        <v>0</v>
      </c>
      <c r="AU2666" s="43">
        <f t="shared" si="481"/>
        <v>0</v>
      </c>
      <c r="AV2666" s="95" t="str">
        <f t="shared" si="473"/>
        <v/>
      </c>
      <c r="AW2666" s="61" t="str">
        <f t="shared" si="473"/>
        <v/>
      </c>
      <c r="AX2666" s="61" t="str">
        <f t="shared" si="473"/>
        <v/>
      </c>
      <c r="AY2666" s="61" t="str">
        <f t="shared" si="473"/>
        <v/>
      </c>
      <c r="AZ2666" s="44" t="str">
        <f t="shared" si="473"/>
        <v/>
      </c>
      <c r="BA2666" s="45"/>
      <c r="BB2666" s="97">
        <v>0</v>
      </c>
      <c r="BC2666" s="98">
        <v>0</v>
      </c>
      <c r="BD2666" s="98">
        <v>0</v>
      </c>
      <c r="BE2666" s="98">
        <v>0</v>
      </c>
      <c r="BF2666" s="98">
        <v>0</v>
      </c>
      <c r="BG2666" s="99">
        <f t="shared" si="474"/>
        <v>0</v>
      </c>
      <c r="BH2666" s="52">
        <f t="shared" si="482"/>
        <v>0</v>
      </c>
      <c r="BI2666" s="53">
        <f>IFERROR(IF(ROUND(V2666/((D2666+AK2666)/2),1)&lt;0,0,ROUND(V2666/((D2666+AK2666)/2),1)),0)</f>
        <v>2</v>
      </c>
      <c r="BJ2666" s="55" t="str">
        <f>IF(AK2666=0,"정상",IF(AP2666="악성","악성",IF(AND(BL2666&gt;3,BI2666&lt;0.5),"악성",IF(AND(AP2666="정상",BL2666&lt;=3),"정상",IF(BI2666&gt;1,"정상","부진")))))</f>
        <v>정상</v>
      </c>
      <c r="BK2666" s="54">
        <v>45809</v>
      </c>
      <c r="BL2666" s="52">
        <f t="shared" si="483"/>
        <v>16</v>
      </c>
    </row>
    <row r="2667" spans="1:64" ht="17.100000000000001" customHeight="1">
      <c r="A2667" s="58" t="s">
        <v>5</v>
      </c>
      <c r="B2667" s="57" t="s">
        <v>4962</v>
      </c>
      <c r="C2667" s="56" t="s">
        <v>4963</v>
      </c>
      <c r="D2667" s="213">
        <v>0</v>
      </c>
      <c r="E2667" s="214">
        <v>0</v>
      </c>
      <c r="F2667" s="215">
        <v>0</v>
      </c>
      <c r="G2667" s="213">
        <v>12</v>
      </c>
      <c r="H2667" s="216">
        <v>17273</v>
      </c>
      <c r="I2667" s="215">
        <v>207276</v>
      </c>
      <c r="J2667" s="213">
        <v>0</v>
      </c>
      <c r="K2667" s="216">
        <v>0</v>
      </c>
      <c r="L2667" s="215">
        <v>0</v>
      </c>
      <c r="M2667" s="213">
        <v>0</v>
      </c>
      <c r="N2667" s="216">
        <v>0</v>
      </c>
      <c r="O2667" s="215">
        <v>0</v>
      </c>
      <c r="P2667" s="213">
        <v>0</v>
      </c>
      <c r="Q2667" s="216">
        <v>0</v>
      </c>
      <c r="R2667" s="215">
        <v>0</v>
      </c>
      <c r="S2667" s="213">
        <v>12</v>
      </c>
      <c r="T2667" s="214">
        <v>17273</v>
      </c>
      <c r="U2667" s="217">
        <v>207276</v>
      </c>
      <c r="V2667" s="213">
        <v>12</v>
      </c>
      <c r="W2667" s="216">
        <v>17273</v>
      </c>
      <c r="X2667" s="215">
        <v>207276</v>
      </c>
      <c r="Y2667" s="213">
        <v>0</v>
      </c>
      <c r="Z2667" s="216">
        <v>0</v>
      </c>
      <c r="AA2667" s="215">
        <v>0</v>
      </c>
      <c r="AB2667" s="213">
        <v>0</v>
      </c>
      <c r="AC2667" s="216">
        <v>0</v>
      </c>
      <c r="AD2667" s="215">
        <v>0</v>
      </c>
      <c r="AE2667" s="213">
        <v>0</v>
      </c>
      <c r="AF2667" s="216">
        <v>0</v>
      </c>
      <c r="AG2667" s="215">
        <v>0</v>
      </c>
      <c r="AH2667" s="213">
        <v>12</v>
      </c>
      <c r="AI2667" s="214">
        <v>17273</v>
      </c>
      <c r="AJ2667" s="215">
        <v>207276</v>
      </c>
      <c r="AK2667" s="218">
        <v>0</v>
      </c>
      <c r="AL2667" s="214">
        <v>0</v>
      </c>
      <c r="AM2667" s="215">
        <v>0</v>
      </c>
      <c r="AN2667" s="229">
        <f t="shared" si="475"/>
        <v>0</v>
      </c>
      <c r="AO2667" s="230">
        <f t="shared" si="476"/>
        <v>0</v>
      </c>
      <c r="AP2667" s="38" t="s">
        <v>2</v>
      </c>
      <c r="AQ2667" s="38" t="str">
        <f t="shared" si="477"/>
        <v>상품</v>
      </c>
      <c r="AR2667" s="40">
        <f t="shared" si="478"/>
        <v>0</v>
      </c>
      <c r="AS2667" s="41">
        <f t="shared" si="479"/>
        <v>0</v>
      </c>
      <c r="AT2667" s="42">
        <f t="shared" si="480"/>
        <v>0</v>
      </c>
      <c r="AU2667" s="43">
        <f t="shared" si="481"/>
        <v>0</v>
      </c>
      <c r="AV2667" s="95" t="str">
        <f t="shared" si="473"/>
        <v/>
      </c>
      <c r="AW2667" s="61" t="str">
        <f t="shared" si="473"/>
        <v/>
      </c>
      <c r="AX2667" s="61" t="str">
        <f t="shared" si="473"/>
        <v/>
      </c>
      <c r="AY2667" s="61" t="str">
        <f t="shared" si="473"/>
        <v/>
      </c>
      <c r="AZ2667" s="44" t="str">
        <f t="shared" si="473"/>
        <v/>
      </c>
      <c r="BA2667" s="45"/>
      <c r="BB2667" s="97">
        <v>0</v>
      </c>
      <c r="BC2667" s="98">
        <v>0</v>
      </c>
      <c r="BD2667" s="98">
        <v>0</v>
      </c>
      <c r="BE2667" s="98">
        <v>0</v>
      </c>
      <c r="BF2667" s="98">
        <v>0</v>
      </c>
      <c r="BG2667" s="99">
        <f t="shared" si="474"/>
        <v>0</v>
      </c>
      <c r="BH2667" s="52">
        <f t="shared" si="482"/>
        <v>0</v>
      </c>
      <c r="BI2667" s="53">
        <f>IFERROR(IF(ROUND(V2667/((D2667+AK2667)/2),1)&lt;0,0,ROUND(V2667/((D2667+AK2667)/2),1)),0)</f>
        <v>0</v>
      </c>
      <c r="BJ2667" s="55" t="str">
        <f>IF(AK2667=0,"정상",IF(AP2667="악성","악성",IF(AND(BL2667&gt;3,BI2667&lt;0.5),"악성",IF(AND(AP2667="정상",BL2667&lt;=3),"정상",IF(BI2667&gt;1,"정상","부진")))))</f>
        <v>정상</v>
      </c>
      <c r="BK2667" s="54">
        <v>45839</v>
      </c>
      <c r="BL2667" s="52">
        <f t="shared" si="483"/>
        <v>15</v>
      </c>
    </row>
    <row r="2668" spans="1:64" ht="17.100000000000001" customHeight="1">
      <c r="A2668" s="58" t="s">
        <v>5</v>
      </c>
      <c r="B2668" s="57" t="s">
        <v>1599</v>
      </c>
      <c r="C2668" s="56" t="s">
        <v>1600</v>
      </c>
      <c r="D2668" s="213">
        <v>178</v>
      </c>
      <c r="E2668" s="214">
        <v>4728</v>
      </c>
      <c r="F2668" s="215">
        <v>841584</v>
      </c>
      <c r="G2668" s="213">
        <v>-2</v>
      </c>
      <c r="H2668" s="216">
        <v>4728</v>
      </c>
      <c r="I2668" s="215">
        <v>-9456</v>
      </c>
      <c r="J2668" s="213">
        <v>0</v>
      </c>
      <c r="K2668" s="216">
        <v>0</v>
      </c>
      <c r="L2668" s="215">
        <v>0</v>
      </c>
      <c r="M2668" s="213">
        <v>0</v>
      </c>
      <c r="N2668" s="216">
        <v>0</v>
      </c>
      <c r="O2668" s="215">
        <v>0</v>
      </c>
      <c r="P2668" s="213">
        <v>0</v>
      </c>
      <c r="Q2668" s="216">
        <v>0</v>
      </c>
      <c r="R2668" s="215">
        <v>0</v>
      </c>
      <c r="S2668" s="213">
        <v>-2</v>
      </c>
      <c r="T2668" s="214">
        <v>4728</v>
      </c>
      <c r="U2668" s="217">
        <v>-9456</v>
      </c>
      <c r="V2668" s="213">
        <v>116</v>
      </c>
      <c r="W2668" s="216">
        <v>4728</v>
      </c>
      <c r="X2668" s="215">
        <v>548448</v>
      </c>
      <c r="Y2668" s="213">
        <v>0</v>
      </c>
      <c r="Z2668" s="216">
        <v>0</v>
      </c>
      <c r="AA2668" s="215">
        <v>0</v>
      </c>
      <c r="AB2668" s="213">
        <v>3</v>
      </c>
      <c r="AC2668" s="216">
        <v>4728</v>
      </c>
      <c r="AD2668" s="215">
        <v>14184</v>
      </c>
      <c r="AE2668" s="213">
        <v>0</v>
      </c>
      <c r="AF2668" s="216">
        <v>0</v>
      </c>
      <c r="AG2668" s="215">
        <v>0</v>
      </c>
      <c r="AH2668" s="213">
        <v>119</v>
      </c>
      <c r="AI2668" s="214">
        <v>4728</v>
      </c>
      <c r="AJ2668" s="215">
        <v>562632</v>
      </c>
      <c r="AK2668" s="218">
        <v>57</v>
      </c>
      <c r="AL2668" s="214">
        <v>4728</v>
      </c>
      <c r="AM2668" s="215">
        <v>269496</v>
      </c>
      <c r="AN2668" s="229">
        <f t="shared" si="475"/>
        <v>9.833824182299699E-5</v>
      </c>
      <c r="AO2668" s="230">
        <f t="shared" si="476"/>
        <v>0.32386363636363635</v>
      </c>
      <c r="AP2668" s="38" t="s">
        <v>4</v>
      </c>
      <c r="AQ2668" s="38" t="str">
        <f t="shared" si="477"/>
        <v>상품</v>
      </c>
      <c r="AR2668" s="40">
        <f t="shared" si="478"/>
        <v>0</v>
      </c>
      <c r="AS2668" s="41">
        <f t="shared" si="479"/>
        <v>269496</v>
      </c>
      <c r="AT2668" s="42">
        <f t="shared" si="480"/>
        <v>0</v>
      </c>
      <c r="AU2668" s="43">
        <f t="shared" si="481"/>
        <v>269496</v>
      </c>
      <c r="AV2668" s="95">
        <f t="shared" si="473"/>
        <v>269496</v>
      </c>
      <c r="AW2668" s="61" t="str">
        <f t="shared" si="473"/>
        <v/>
      </c>
      <c r="AX2668" s="61" t="str">
        <f t="shared" si="473"/>
        <v/>
      </c>
      <c r="AY2668" s="61" t="str">
        <f t="shared" si="473"/>
        <v/>
      </c>
      <c r="AZ2668" s="44" t="str">
        <f t="shared" si="473"/>
        <v/>
      </c>
      <c r="BA2668" s="45"/>
      <c r="BB2668" s="97">
        <v>57</v>
      </c>
      <c r="BC2668" s="98">
        <v>0</v>
      </c>
      <c r="BD2668" s="98">
        <v>0</v>
      </c>
      <c r="BE2668" s="98">
        <v>0</v>
      </c>
      <c r="BF2668" s="98">
        <v>0</v>
      </c>
      <c r="BG2668" s="99">
        <f t="shared" si="474"/>
        <v>57</v>
      </c>
      <c r="BH2668" s="52">
        <f t="shared" si="482"/>
        <v>0</v>
      </c>
      <c r="BI2668" s="53">
        <f>IFERROR(IF(ROUND(V2668/((D2668+AK2668)/2),1)&lt;0,0,ROUND(V2668/((D2668+AK2668)/2),1)),0)</f>
        <v>1</v>
      </c>
      <c r="BJ2668" s="55" t="str">
        <f>IF(AK2668=0,"정상",IF(AP2668="악성","악성",IF(AND(BL2668&gt;3,BI2668&lt;0.5),"악성",IF(AND(AP2668="정상",BL2668&lt;=3),"정상",IF(BI2668&gt;1,"정상","부진")))))</f>
        <v>부진</v>
      </c>
      <c r="BK2668" s="54">
        <v>45809</v>
      </c>
      <c r="BL2668" s="52">
        <f t="shared" si="483"/>
        <v>16</v>
      </c>
    </row>
    <row r="2669" spans="1:64" ht="17.100000000000001" customHeight="1">
      <c r="A2669" s="58" t="s">
        <v>5</v>
      </c>
      <c r="B2669" s="57" t="s">
        <v>1601</v>
      </c>
      <c r="C2669" s="56" t="s">
        <v>1602</v>
      </c>
      <c r="D2669" s="213">
        <v>180</v>
      </c>
      <c r="E2669" s="214">
        <v>4728</v>
      </c>
      <c r="F2669" s="215">
        <v>851040</v>
      </c>
      <c r="G2669" s="213">
        <v>-1</v>
      </c>
      <c r="H2669" s="216">
        <v>4728</v>
      </c>
      <c r="I2669" s="215">
        <v>-4728</v>
      </c>
      <c r="J2669" s="213">
        <v>0</v>
      </c>
      <c r="K2669" s="216">
        <v>0</v>
      </c>
      <c r="L2669" s="215">
        <v>0</v>
      </c>
      <c r="M2669" s="213">
        <v>0</v>
      </c>
      <c r="N2669" s="216">
        <v>0</v>
      </c>
      <c r="O2669" s="215">
        <v>0</v>
      </c>
      <c r="P2669" s="213">
        <v>0</v>
      </c>
      <c r="Q2669" s="216">
        <v>0</v>
      </c>
      <c r="R2669" s="215">
        <v>0</v>
      </c>
      <c r="S2669" s="213">
        <v>-1</v>
      </c>
      <c r="T2669" s="214">
        <v>4728</v>
      </c>
      <c r="U2669" s="217">
        <v>-4728</v>
      </c>
      <c r="V2669" s="213">
        <v>83</v>
      </c>
      <c r="W2669" s="216">
        <v>4728</v>
      </c>
      <c r="X2669" s="215">
        <v>392424</v>
      </c>
      <c r="Y2669" s="213">
        <v>0</v>
      </c>
      <c r="Z2669" s="216">
        <v>0</v>
      </c>
      <c r="AA2669" s="215">
        <v>0</v>
      </c>
      <c r="AB2669" s="213">
        <v>0</v>
      </c>
      <c r="AC2669" s="216">
        <v>0</v>
      </c>
      <c r="AD2669" s="215">
        <v>0</v>
      </c>
      <c r="AE2669" s="213">
        <v>0</v>
      </c>
      <c r="AF2669" s="216">
        <v>0</v>
      </c>
      <c r="AG2669" s="215">
        <v>0</v>
      </c>
      <c r="AH2669" s="213">
        <v>83</v>
      </c>
      <c r="AI2669" s="214">
        <v>4728</v>
      </c>
      <c r="AJ2669" s="215">
        <v>392424</v>
      </c>
      <c r="AK2669" s="218">
        <v>96</v>
      </c>
      <c r="AL2669" s="214">
        <v>4728</v>
      </c>
      <c r="AM2669" s="215">
        <v>453888</v>
      </c>
      <c r="AN2669" s="229">
        <f t="shared" si="475"/>
        <v>1.6562230201767916E-4</v>
      </c>
      <c r="AO2669" s="230">
        <f t="shared" si="476"/>
        <v>0.53631284916201116</v>
      </c>
      <c r="AP2669" s="38" t="s">
        <v>4</v>
      </c>
      <c r="AQ2669" s="38" t="str">
        <f t="shared" si="477"/>
        <v>상품</v>
      </c>
      <c r="AR2669" s="40">
        <f t="shared" si="478"/>
        <v>0</v>
      </c>
      <c r="AS2669" s="41">
        <f t="shared" si="479"/>
        <v>453888</v>
      </c>
      <c r="AT2669" s="42">
        <f t="shared" si="480"/>
        <v>0</v>
      </c>
      <c r="AU2669" s="43">
        <f t="shared" si="481"/>
        <v>453888</v>
      </c>
      <c r="AV2669" s="95">
        <f t="shared" si="473"/>
        <v>453888</v>
      </c>
      <c r="AW2669" s="61" t="str">
        <f t="shared" si="473"/>
        <v/>
      </c>
      <c r="AX2669" s="61" t="str">
        <f t="shared" si="473"/>
        <v/>
      </c>
      <c r="AY2669" s="61" t="str">
        <f t="shared" si="473"/>
        <v/>
      </c>
      <c r="AZ2669" s="44" t="str">
        <f t="shared" si="473"/>
        <v/>
      </c>
      <c r="BA2669" s="45"/>
      <c r="BB2669" s="97">
        <v>96</v>
      </c>
      <c r="BC2669" s="98">
        <v>0</v>
      </c>
      <c r="BD2669" s="98">
        <v>0</v>
      </c>
      <c r="BE2669" s="98">
        <v>0</v>
      </c>
      <c r="BF2669" s="98">
        <v>0</v>
      </c>
      <c r="BG2669" s="99">
        <f t="shared" si="474"/>
        <v>96</v>
      </c>
      <c r="BH2669" s="52">
        <f t="shared" si="482"/>
        <v>0</v>
      </c>
      <c r="BI2669" s="53">
        <f>IFERROR(IF(ROUND(V2669/((D2669+AK2669)/2),1)&lt;0,0,ROUND(V2669/((D2669+AK2669)/2),1)),0)</f>
        <v>0.6</v>
      </c>
      <c r="BJ2669" s="55" t="str">
        <f>IF(AK2669=0,"정상",IF(AP2669="악성","악성",IF(AND(BL2669&gt;3,BI2669&lt;0.5),"악성",IF(AND(AP2669="정상",BL2669&lt;=3),"정상",IF(BI2669&gt;1,"정상","부진")))))</f>
        <v>부진</v>
      </c>
      <c r="BK2669" s="54">
        <v>45809</v>
      </c>
      <c r="BL2669" s="52">
        <f t="shared" si="483"/>
        <v>16</v>
      </c>
    </row>
    <row r="2670" spans="1:64" ht="17.100000000000001" customHeight="1">
      <c r="A2670" s="58" t="s">
        <v>5</v>
      </c>
      <c r="B2670" s="57" t="s">
        <v>1603</v>
      </c>
      <c r="C2670" s="56" t="s">
        <v>1604</v>
      </c>
      <c r="D2670" s="213">
        <v>60</v>
      </c>
      <c r="E2670" s="214">
        <v>2546</v>
      </c>
      <c r="F2670" s="215">
        <v>152760</v>
      </c>
      <c r="G2670" s="213">
        <v>460</v>
      </c>
      <c r="H2670" s="216">
        <v>2546</v>
      </c>
      <c r="I2670" s="215">
        <v>1171160</v>
      </c>
      <c r="J2670" s="213">
        <v>0</v>
      </c>
      <c r="K2670" s="216">
        <v>0</v>
      </c>
      <c r="L2670" s="215">
        <v>0</v>
      </c>
      <c r="M2670" s="213">
        <v>1</v>
      </c>
      <c r="N2670" s="216">
        <v>2546</v>
      </c>
      <c r="O2670" s="215">
        <v>2546</v>
      </c>
      <c r="P2670" s="213">
        <v>0</v>
      </c>
      <c r="Q2670" s="216">
        <v>0</v>
      </c>
      <c r="R2670" s="215">
        <v>0</v>
      </c>
      <c r="S2670" s="213">
        <v>461</v>
      </c>
      <c r="T2670" s="214">
        <v>2546</v>
      </c>
      <c r="U2670" s="217">
        <v>1173706</v>
      </c>
      <c r="V2670" s="213">
        <v>519</v>
      </c>
      <c r="W2670" s="216">
        <v>2546</v>
      </c>
      <c r="X2670" s="215">
        <v>1321374</v>
      </c>
      <c r="Y2670" s="213">
        <v>0</v>
      </c>
      <c r="Z2670" s="216">
        <v>0</v>
      </c>
      <c r="AA2670" s="215">
        <v>0</v>
      </c>
      <c r="AB2670" s="213">
        <v>2</v>
      </c>
      <c r="AC2670" s="216">
        <v>2546</v>
      </c>
      <c r="AD2670" s="215">
        <v>5092</v>
      </c>
      <c r="AE2670" s="213">
        <v>0</v>
      </c>
      <c r="AF2670" s="216">
        <v>0</v>
      </c>
      <c r="AG2670" s="215">
        <v>0</v>
      </c>
      <c r="AH2670" s="213">
        <v>521</v>
      </c>
      <c r="AI2670" s="214">
        <v>2546</v>
      </c>
      <c r="AJ2670" s="215">
        <v>1326466</v>
      </c>
      <c r="AK2670" s="218">
        <v>0</v>
      </c>
      <c r="AL2670" s="214">
        <v>0</v>
      </c>
      <c r="AM2670" s="215">
        <v>0</v>
      </c>
      <c r="AN2670" s="229">
        <f t="shared" si="475"/>
        <v>0</v>
      </c>
      <c r="AO2670" s="230">
        <f t="shared" si="476"/>
        <v>0</v>
      </c>
      <c r="AP2670" s="38" t="s">
        <v>2</v>
      </c>
      <c r="AQ2670" s="38" t="str">
        <f t="shared" si="477"/>
        <v>상품</v>
      </c>
      <c r="AR2670" s="40">
        <f t="shared" si="478"/>
        <v>0</v>
      </c>
      <c r="AS2670" s="41">
        <f t="shared" si="479"/>
        <v>0</v>
      </c>
      <c r="AT2670" s="42">
        <f t="shared" si="480"/>
        <v>0</v>
      </c>
      <c r="AU2670" s="43">
        <f t="shared" si="481"/>
        <v>0</v>
      </c>
      <c r="AV2670" s="95" t="str">
        <f t="shared" si="473"/>
        <v/>
      </c>
      <c r="AW2670" s="61" t="str">
        <f t="shared" si="473"/>
        <v/>
      </c>
      <c r="AX2670" s="61" t="str">
        <f t="shared" si="473"/>
        <v/>
      </c>
      <c r="AY2670" s="61" t="str">
        <f t="shared" si="473"/>
        <v/>
      </c>
      <c r="AZ2670" s="44" t="str">
        <f t="shared" si="473"/>
        <v/>
      </c>
      <c r="BA2670" s="45"/>
      <c r="BB2670" s="97">
        <v>0</v>
      </c>
      <c r="BC2670" s="98">
        <v>0</v>
      </c>
      <c r="BD2670" s="98">
        <v>0</v>
      </c>
      <c r="BE2670" s="98">
        <v>0</v>
      </c>
      <c r="BF2670" s="98">
        <v>0</v>
      </c>
      <c r="BG2670" s="99">
        <f t="shared" si="474"/>
        <v>0</v>
      </c>
      <c r="BH2670" s="52">
        <f t="shared" si="482"/>
        <v>0</v>
      </c>
      <c r="BI2670" s="53">
        <f>IFERROR(IF(ROUND(V2670/((D2670+AK2670)/2),1)&lt;0,0,ROUND(V2670/((D2670+AK2670)/2),1)),0)</f>
        <v>17.3</v>
      </c>
      <c r="BJ2670" s="55" t="str">
        <f>IF(AK2670=0,"정상",IF(AP2670="악성","악성",IF(AND(BL2670&gt;3,BI2670&lt;0.5),"악성",IF(AND(AP2670="정상",BL2670&lt;=3),"정상",IF(BI2670&gt;1,"정상","부진")))))</f>
        <v>정상</v>
      </c>
      <c r="BK2670" s="54">
        <v>46204</v>
      </c>
      <c r="BL2670" s="52">
        <f t="shared" si="483"/>
        <v>3</v>
      </c>
    </row>
    <row r="2671" spans="1:64" ht="17.100000000000001" customHeight="1">
      <c r="A2671" s="58" t="s">
        <v>5</v>
      </c>
      <c r="B2671" s="57" t="s">
        <v>1621</v>
      </c>
      <c r="C2671" s="56" t="s">
        <v>1622</v>
      </c>
      <c r="D2671" s="213">
        <v>43</v>
      </c>
      <c r="E2671" s="214">
        <v>7200</v>
      </c>
      <c r="F2671" s="215">
        <v>309600</v>
      </c>
      <c r="G2671" s="213">
        <v>70</v>
      </c>
      <c r="H2671" s="216">
        <v>7611.4285710000004</v>
      </c>
      <c r="I2671" s="215">
        <v>532800</v>
      </c>
      <c r="J2671" s="213">
        <v>0</v>
      </c>
      <c r="K2671" s="216">
        <v>0</v>
      </c>
      <c r="L2671" s="215">
        <v>0</v>
      </c>
      <c r="M2671" s="213">
        <v>0</v>
      </c>
      <c r="N2671" s="216">
        <v>0</v>
      </c>
      <c r="O2671" s="215">
        <v>0</v>
      </c>
      <c r="P2671" s="213">
        <v>0</v>
      </c>
      <c r="Q2671" s="216">
        <v>0</v>
      </c>
      <c r="R2671" s="215">
        <v>0</v>
      </c>
      <c r="S2671" s="213">
        <v>70</v>
      </c>
      <c r="T2671" s="214">
        <v>7611.4285710000004</v>
      </c>
      <c r="U2671" s="217">
        <v>532800</v>
      </c>
      <c r="V2671" s="213">
        <v>113</v>
      </c>
      <c r="W2671" s="216">
        <v>7454.8672560000005</v>
      </c>
      <c r="X2671" s="215">
        <v>842400</v>
      </c>
      <c r="Y2671" s="213">
        <v>0</v>
      </c>
      <c r="Z2671" s="216">
        <v>0</v>
      </c>
      <c r="AA2671" s="215">
        <v>0</v>
      </c>
      <c r="AB2671" s="213">
        <v>0</v>
      </c>
      <c r="AC2671" s="216">
        <v>0</v>
      </c>
      <c r="AD2671" s="215">
        <v>0</v>
      </c>
      <c r="AE2671" s="213">
        <v>0</v>
      </c>
      <c r="AF2671" s="216">
        <v>0</v>
      </c>
      <c r="AG2671" s="215">
        <v>0</v>
      </c>
      <c r="AH2671" s="213">
        <v>113</v>
      </c>
      <c r="AI2671" s="214">
        <v>7454.8672560000005</v>
      </c>
      <c r="AJ2671" s="215">
        <v>842400</v>
      </c>
      <c r="AK2671" s="218">
        <v>0</v>
      </c>
      <c r="AL2671" s="214">
        <v>0</v>
      </c>
      <c r="AM2671" s="215">
        <v>0</v>
      </c>
      <c r="AN2671" s="229">
        <f t="shared" si="475"/>
        <v>0</v>
      </c>
      <c r="AO2671" s="230">
        <f t="shared" si="476"/>
        <v>0</v>
      </c>
      <c r="AP2671" s="38" t="s">
        <v>2</v>
      </c>
      <c r="AQ2671" s="38" t="str">
        <f t="shared" si="477"/>
        <v>상품</v>
      </c>
      <c r="AR2671" s="40">
        <f t="shared" si="478"/>
        <v>0</v>
      </c>
      <c r="AS2671" s="41">
        <f t="shared" si="479"/>
        <v>0</v>
      </c>
      <c r="AT2671" s="42">
        <f t="shared" si="480"/>
        <v>0</v>
      </c>
      <c r="AU2671" s="43">
        <f t="shared" si="481"/>
        <v>0</v>
      </c>
      <c r="AV2671" s="95" t="str">
        <f t="shared" si="473"/>
        <v/>
      </c>
      <c r="AW2671" s="61" t="str">
        <f t="shared" si="473"/>
        <v/>
      </c>
      <c r="AX2671" s="61" t="str">
        <f t="shared" si="473"/>
        <v/>
      </c>
      <c r="AY2671" s="61" t="str">
        <f t="shared" si="473"/>
        <v/>
      </c>
      <c r="AZ2671" s="44" t="str">
        <f t="shared" si="473"/>
        <v/>
      </c>
      <c r="BA2671" s="45"/>
      <c r="BB2671" s="97">
        <v>0</v>
      </c>
      <c r="BC2671" s="98">
        <v>0</v>
      </c>
      <c r="BD2671" s="98">
        <v>0</v>
      </c>
      <c r="BE2671" s="98">
        <v>0</v>
      </c>
      <c r="BF2671" s="98">
        <v>0</v>
      </c>
      <c r="BG2671" s="99">
        <f t="shared" si="474"/>
        <v>0</v>
      </c>
      <c r="BH2671" s="52">
        <f t="shared" si="482"/>
        <v>0</v>
      </c>
      <c r="BI2671" s="53">
        <f>IFERROR(IF(ROUND(V2671/((D2671+AK2671)/2),1)&lt;0,0,ROUND(V2671/((D2671+AK2671)/2),1)),0)</f>
        <v>5.3</v>
      </c>
      <c r="BJ2671" s="55" t="str">
        <f>IF(AK2671=0,"정상",IF(AP2671="악성","악성",IF(AND(BL2671&gt;3,BI2671&lt;0.5),"악성",IF(AND(AP2671="정상",BL2671&lt;=3),"정상",IF(BI2671&gt;1,"정상","부진")))))</f>
        <v>정상</v>
      </c>
      <c r="BK2671" s="54">
        <v>46113</v>
      </c>
      <c r="BL2671" s="52">
        <f t="shared" si="483"/>
        <v>6</v>
      </c>
    </row>
    <row r="2672" spans="1:64" ht="17.100000000000001" customHeight="1">
      <c r="A2672" s="58" t="s">
        <v>5</v>
      </c>
      <c r="B2672" s="57" t="s">
        <v>5006</v>
      </c>
      <c r="C2672" s="56" t="s">
        <v>5007</v>
      </c>
      <c r="D2672" s="213">
        <v>0</v>
      </c>
      <c r="E2672" s="214">
        <v>0</v>
      </c>
      <c r="F2672" s="215">
        <v>0</v>
      </c>
      <c r="G2672" s="213">
        <v>6</v>
      </c>
      <c r="H2672" s="216">
        <v>30181</v>
      </c>
      <c r="I2672" s="215">
        <v>181086</v>
      </c>
      <c r="J2672" s="213">
        <v>0</v>
      </c>
      <c r="K2672" s="216">
        <v>0</v>
      </c>
      <c r="L2672" s="215">
        <v>0</v>
      </c>
      <c r="M2672" s="213">
        <v>0</v>
      </c>
      <c r="N2672" s="216">
        <v>0</v>
      </c>
      <c r="O2672" s="215">
        <v>0</v>
      </c>
      <c r="P2672" s="213">
        <v>0</v>
      </c>
      <c r="Q2672" s="216">
        <v>0</v>
      </c>
      <c r="R2672" s="215">
        <v>0</v>
      </c>
      <c r="S2672" s="213">
        <v>6</v>
      </c>
      <c r="T2672" s="214">
        <v>30181</v>
      </c>
      <c r="U2672" s="217">
        <v>181086</v>
      </c>
      <c r="V2672" s="213">
        <v>6</v>
      </c>
      <c r="W2672" s="216">
        <v>30181</v>
      </c>
      <c r="X2672" s="215">
        <v>181086</v>
      </c>
      <c r="Y2672" s="213">
        <v>0</v>
      </c>
      <c r="Z2672" s="216">
        <v>0</v>
      </c>
      <c r="AA2672" s="215">
        <v>0</v>
      </c>
      <c r="AB2672" s="213">
        <v>0</v>
      </c>
      <c r="AC2672" s="216">
        <v>0</v>
      </c>
      <c r="AD2672" s="215">
        <v>0</v>
      </c>
      <c r="AE2672" s="213">
        <v>0</v>
      </c>
      <c r="AF2672" s="216">
        <v>0</v>
      </c>
      <c r="AG2672" s="215">
        <v>0</v>
      </c>
      <c r="AH2672" s="213">
        <v>6</v>
      </c>
      <c r="AI2672" s="214">
        <v>30181</v>
      </c>
      <c r="AJ2672" s="215">
        <v>181086</v>
      </c>
      <c r="AK2672" s="218">
        <v>0</v>
      </c>
      <c r="AL2672" s="214">
        <v>0</v>
      </c>
      <c r="AM2672" s="215">
        <v>0</v>
      </c>
      <c r="AN2672" s="229">
        <f t="shared" si="475"/>
        <v>0</v>
      </c>
      <c r="AO2672" s="230">
        <f t="shared" si="476"/>
        <v>0</v>
      </c>
      <c r="AP2672" s="38" t="s">
        <v>2</v>
      </c>
      <c r="AQ2672" s="38" t="str">
        <f t="shared" si="477"/>
        <v>상품</v>
      </c>
      <c r="AR2672" s="40">
        <f t="shared" si="478"/>
        <v>0</v>
      </c>
      <c r="AS2672" s="41">
        <f t="shared" si="479"/>
        <v>0</v>
      </c>
      <c r="AT2672" s="42">
        <f t="shared" si="480"/>
        <v>0</v>
      </c>
      <c r="AU2672" s="43">
        <f t="shared" si="481"/>
        <v>0</v>
      </c>
      <c r="AV2672" s="95" t="str">
        <f t="shared" si="473"/>
        <v/>
      </c>
      <c r="AW2672" s="61" t="str">
        <f t="shared" si="473"/>
        <v/>
      </c>
      <c r="AX2672" s="61" t="str">
        <f t="shared" si="473"/>
        <v/>
      </c>
      <c r="AY2672" s="61" t="str">
        <f t="shared" si="473"/>
        <v/>
      </c>
      <c r="AZ2672" s="44" t="str">
        <f t="shared" si="473"/>
        <v/>
      </c>
      <c r="BA2672" s="45"/>
      <c r="BB2672" s="97">
        <v>0</v>
      </c>
      <c r="BC2672" s="98">
        <v>0</v>
      </c>
      <c r="BD2672" s="98">
        <v>0</v>
      </c>
      <c r="BE2672" s="98">
        <v>0</v>
      </c>
      <c r="BF2672" s="98">
        <v>0</v>
      </c>
      <c r="BG2672" s="99">
        <f t="shared" si="474"/>
        <v>0</v>
      </c>
      <c r="BH2672" s="52">
        <f t="shared" si="482"/>
        <v>0</v>
      </c>
      <c r="BI2672" s="53">
        <f>IFERROR(IF(ROUND(V2672/((D2672+AK2672)/2),1)&lt;0,0,ROUND(V2672/((D2672+AK2672)/2),1)),0)</f>
        <v>0</v>
      </c>
      <c r="BJ2672" s="55" t="str">
        <f>IF(AK2672=0,"정상",IF(AP2672="악성","악성",IF(AND(BL2672&gt;3,BI2672&lt;0.5),"악성",IF(AND(AP2672="정상",BL2672&lt;=3),"정상",IF(BI2672&gt;1,"정상","부진")))))</f>
        <v>정상</v>
      </c>
      <c r="BK2672" s="54">
        <v>45870</v>
      </c>
      <c r="BL2672" s="52">
        <f t="shared" si="483"/>
        <v>14</v>
      </c>
    </row>
    <row r="2673" spans="1:64" ht="17.100000000000001" customHeight="1">
      <c r="A2673" s="58" t="s">
        <v>5</v>
      </c>
      <c r="B2673" s="57" t="s">
        <v>1646</v>
      </c>
      <c r="C2673" s="56" t="s">
        <v>1647</v>
      </c>
      <c r="D2673" s="213">
        <v>267</v>
      </c>
      <c r="E2673" s="214">
        <v>3172.9728</v>
      </c>
      <c r="F2673" s="215">
        <v>847183</v>
      </c>
      <c r="G2673" s="213">
        <v>0</v>
      </c>
      <c r="H2673" s="216">
        <v>0</v>
      </c>
      <c r="I2673" s="215">
        <v>0</v>
      </c>
      <c r="J2673" s="213">
        <v>0</v>
      </c>
      <c r="K2673" s="216">
        <v>0</v>
      </c>
      <c r="L2673" s="215">
        <v>0</v>
      </c>
      <c r="M2673" s="213">
        <v>0</v>
      </c>
      <c r="N2673" s="216">
        <v>0</v>
      </c>
      <c r="O2673" s="215">
        <v>0</v>
      </c>
      <c r="P2673" s="213">
        <v>0</v>
      </c>
      <c r="Q2673" s="216">
        <v>0</v>
      </c>
      <c r="R2673" s="215">
        <v>0</v>
      </c>
      <c r="S2673" s="213">
        <v>0</v>
      </c>
      <c r="T2673" s="214">
        <v>0</v>
      </c>
      <c r="U2673" s="217">
        <v>0</v>
      </c>
      <c r="V2673" s="213">
        <v>246</v>
      </c>
      <c r="W2673" s="216">
        <v>3194.5975600000002</v>
      </c>
      <c r="X2673" s="215">
        <v>785871</v>
      </c>
      <c r="Y2673" s="213">
        <v>0</v>
      </c>
      <c r="Z2673" s="216">
        <v>0</v>
      </c>
      <c r="AA2673" s="215">
        <v>0</v>
      </c>
      <c r="AB2673" s="213">
        <v>21</v>
      </c>
      <c r="AC2673" s="216">
        <v>2919.6190470000001</v>
      </c>
      <c r="AD2673" s="215">
        <v>61312</v>
      </c>
      <c r="AE2673" s="213">
        <v>0</v>
      </c>
      <c r="AF2673" s="216">
        <v>0</v>
      </c>
      <c r="AG2673" s="215">
        <v>0</v>
      </c>
      <c r="AH2673" s="213">
        <v>267</v>
      </c>
      <c r="AI2673" s="214">
        <v>3172.970037</v>
      </c>
      <c r="AJ2673" s="215">
        <v>847183</v>
      </c>
      <c r="AK2673" s="218">
        <v>0</v>
      </c>
      <c r="AL2673" s="214">
        <v>0</v>
      </c>
      <c r="AM2673" s="215">
        <v>0</v>
      </c>
      <c r="AN2673" s="229">
        <f t="shared" si="475"/>
        <v>0</v>
      </c>
      <c r="AO2673" s="230">
        <f t="shared" si="476"/>
        <v>0</v>
      </c>
      <c r="AP2673" s="38" t="s">
        <v>4</v>
      </c>
      <c r="AQ2673" s="38" t="str">
        <f t="shared" si="477"/>
        <v>상품</v>
      </c>
      <c r="AR2673" s="40">
        <f t="shared" si="478"/>
        <v>0</v>
      </c>
      <c r="AS2673" s="41">
        <f t="shared" si="479"/>
        <v>0</v>
      </c>
      <c r="AT2673" s="42">
        <f t="shared" si="480"/>
        <v>0</v>
      </c>
      <c r="AU2673" s="43">
        <f t="shared" si="481"/>
        <v>0</v>
      </c>
      <c r="AV2673" s="95" t="str">
        <f t="shared" si="473"/>
        <v/>
      </c>
      <c r="AW2673" s="61" t="str">
        <f t="shared" si="473"/>
        <v/>
      </c>
      <c r="AX2673" s="61" t="str">
        <f t="shared" si="473"/>
        <v/>
      </c>
      <c r="AY2673" s="61" t="str">
        <f t="shared" si="473"/>
        <v/>
      </c>
      <c r="AZ2673" s="44" t="str">
        <f t="shared" si="473"/>
        <v/>
      </c>
      <c r="BA2673" s="45"/>
      <c r="BB2673" s="97">
        <v>0</v>
      </c>
      <c r="BC2673" s="98">
        <v>0</v>
      </c>
      <c r="BD2673" s="98">
        <v>0</v>
      </c>
      <c r="BE2673" s="98">
        <v>0</v>
      </c>
      <c r="BF2673" s="98">
        <v>0</v>
      </c>
      <c r="BG2673" s="99">
        <f t="shared" si="474"/>
        <v>0</v>
      </c>
      <c r="BH2673" s="52">
        <f t="shared" si="482"/>
        <v>0</v>
      </c>
      <c r="BI2673" s="53">
        <f>IFERROR(IF(ROUND(V2673/((D2673+AK2673)/2),1)&lt;0,0,ROUND(V2673/((D2673+AK2673)/2),1)),0)</f>
        <v>1.8</v>
      </c>
      <c r="BJ2673" s="55" t="str">
        <f>IF(AK2673=0,"정상",IF(AP2673="악성","악성",IF(AND(BL2673&gt;3,BI2673&lt;0.5),"악성",IF(AND(AP2673="정상",BL2673&lt;=3),"정상",IF(BI2673&gt;1,"정상","부진")))))</f>
        <v>정상</v>
      </c>
      <c r="BK2673" s="54">
        <v>45809</v>
      </c>
      <c r="BL2673" s="52">
        <f t="shared" si="483"/>
        <v>16</v>
      </c>
    </row>
    <row r="2674" spans="1:64" ht="17.100000000000001" customHeight="1">
      <c r="A2674" s="58" t="s">
        <v>5</v>
      </c>
      <c r="B2674" s="57" t="s">
        <v>1648</v>
      </c>
      <c r="C2674" s="56" t="s">
        <v>1649</v>
      </c>
      <c r="D2674" s="213">
        <v>7</v>
      </c>
      <c r="E2674" s="214">
        <v>2799.8571000000002</v>
      </c>
      <c r="F2674" s="215">
        <v>19599</v>
      </c>
      <c r="G2674" s="213">
        <v>0</v>
      </c>
      <c r="H2674" s="216">
        <v>0</v>
      </c>
      <c r="I2674" s="215">
        <v>0</v>
      </c>
      <c r="J2674" s="213">
        <v>0</v>
      </c>
      <c r="K2674" s="216">
        <v>0</v>
      </c>
      <c r="L2674" s="215">
        <v>0</v>
      </c>
      <c r="M2674" s="213">
        <v>0</v>
      </c>
      <c r="N2674" s="216">
        <v>0</v>
      </c>
      <c r="O2674" s="215">
        <v>0</v>
      </c>
      <c r="P2674" s="213">
        <v>0</v>
      </c>
      <c r="Q2674" s="216">
        <v>0</v>
      </c>
      <c r="R2674" s="215">
        <v>0</v>
      </c>
      <c r="S2674" s="213">
        <v>0</v>
      </c>
      <c r="T2674" s="214">
        <v>0</v>
      </c>
      <c r="U2674" s="217">
        <v>0</v>
      </c>
      <c r="V2674" s="213">
        <v>7</v>
      </c>
      <c r="W2674" s="216">
        <v>2799.8571419999998</v>
      </c>
      <c r="X2674" s="215">
        <v>19599</v>
      </c>
      <c r="Y2674" s="213">
        <v>0</v>
      </c>
      <c r="Z2674" s="216">
        <v>0</v>
      </c>
      <c r="AA2674" s="215">
        <v>0</v>
      </c>
      <c r="AB2674" s="213">
        <v>0</v>
      </c>
      <c r="AC2674" s="216">
        <v>0</v>
      </c>
      <c r="AD2674" s="215">
        <v>0</v>
      </c>
      <c r="AE2674" s="213">
        <v>0</v>
      </c>
      <c r="AF2674" s="216">
        <v>0</v>
      </c>
      <c r="AG2674" s="215">
        <v>0</v>
      </c>
      <c r="AH2674" s="213">
        <v>7</v>
      </c>
      <c r="AI2674" s="214">
        <v>2799.8571419999998</v>
      </c>
      <c r="AJ2674" s="215">
        <v>19599</v>
      </c>
      <c r="AK2674" s="218">
        <v>0</v>
      </c>
      <c r="AL2674" s="214">
        <v>0</v>
      </c>
      <c r="AM2674" s="215">
        <v>0</v>
      </c>
      <c r="AN2674" s="229">
        <f t="shared" si="475"/>
        <v>0</v>
      </c>
      <c r="AO2674" s="230">
        <f t="shared" si="476"/>
        <v>0</v>
      </c>
      <c r="AP2674" s="38" t="s">
        <v>4</v>
      </c>
      <c r="AQ2674" s="38" t="str">
        <f t="shared" si="477"/>
        <v>상품</v>
      </c>
      <c r="AR2674" s="40">
        <f t="shared" si="478"/>
        <v>0</v>
      </c>
      <c r="AS2674" s="41">
        <f t="shared" si="479"/>
        <v>0</v>
      </c>
      <c r="AT2674" s="42">
        <f t="shared" si="480"/>
        <v>0</v>
      </c>
      <c r="AU2674" s="43">
        <f t="shared" si="481"/>
        <v>0</v>
      </c>
      <c r="AV2674" s="95" t="str">
        <f t="shared" si="473"/>
        <v/>
      </c>
      <c r="AW2674" s="61" t="str">
        <f t="shared" si="473"/>
        <v/>
      </c>
      <c r="AX2674" s="61" t="str">
        <f t="shared" si="473"/>
        <v/>
      </c>
      <c r="AY2674" s="61" t="str">
        <f t="shared" si="473"/>
        <v/>
      </c>
      <c r="AZ2674" s="44" t="str">
        <f t="shared" si="473"/>
        <v/>
      </c>
      <c r="BA2674" s="45"/>
      <c r="BB2674" s="97">
        <v>0</v>
      </c>
      <c r="BC2674" s="98">
        <v>0</v>
      </c>
      <c r="BD2674" s="98">
        <v>0</v>
      </c>
      <c r="BE2674" s="98">
        <v>0</v>
      </c>
      <c r="BF2674" s="98">
        <v>0</v>
      </c>
      <c r="BG2674" s="99">
        <f t="shared" si="474"/>
        <v>0</v>
      </c>
      <c r="BH2674" s="52">
        <f t="shared" si="482"/>
        <v>0</v>
      </c>
      <c r="BI2674" s="53">
        <f>IFERROR(IF(ROUND(V2674/((D2674+AK2674)/2),1)&lt;0,0,ROUND(V2674/((D2674+AK2674)/2),1)),0)</f>
        <v>2</v>
      </c>
      <c r="BJ2674" s="55" t="str">
        <f>IF(AK2674=0,"정상",IF(AP2674="악성","악성",IF(AND(BL2674&gt;3,BI2674&lt;0.5),"악성",IF(AND(AP2674="정상",BL2674&lt;=3),"정상",IF(BI2674&gt;1,"정상","부진")))))</f>
        <v>정상</v>
      </c>
      <c r="BK2674" s="54">
        <v>45809</v>
      </c>
      <c r="BL2674" s="52">
        <f t="shared" si="483"/>
        <v>16</v>
      </c>
    </row>
    <row r="2675" spans="1:64" ht="17.100000000000001" customHeight="1">
      <c r="A2675" s="58" t="s">
        <v>5</v>
      </c>
      <c r="B2675" s="57" t="s">
        <v>5659</v>
      </c>
      <c r="C2675" s="56" t="s">
        <v>5660</v>
      </c>
      <c r="D2675" s="213">
        <v>0</v>
      </c>
      <c r="E2675" s="214">
        <v>0</v>
      </c>
      <c r="F2675" s="215">
        <v>0</v>
      </c>
      <c r="G2675" s="213">
        <v>16</v>
      </c>
      <c r="H2675" s="216">
        <v>15600</v>
      </c>
      <c r="I2675" s="215">
        <v>249600</v>
      </c>
      <c r="J2675" s="213">
        <v>0</v>
      </c>
      <c r="K2675" s="216">
        <v>0</v>
      </c>
      <c r="L2675" s="215">
        <v>0</v>
      </c>
      <c r="M2675" s="213">
        <v>0</v>
      </c>
      <c r="N2675" s="216">
        <v>0</v>
      </c>
      <c r="O2675" s="215">
        <v>0</v>
      </c>
      <c r="P2675" s="213">
        <v>0</v>
      </c>
      <c r="Q2675" s="216">
        <v>0</v>
      </c>
      <c r="R2675" s="215">
        <v>0</v>
      </c>
      <c r="S2675" s="213">
        <v>16</v>
      </c>
      <c r="T2675" s="214">
        <v>15600</v>
      </c>
      <c r="U2675" s="217">
        <v>249600</v>
      </c>
      <c r="V2675" s="213">
        <v>16</v>
      </c>
      <c r="W2675" s="216">
        <v>15600</v>
      </c>
      <c r="X2675" s="215">
        <v>249600</v>
      </c>
      <c r="Y2675" s="213">
        <v>0</v>
      </c>
      <c r="Z2675" s="216">
        <v>0</v>
      </c>
      <c r="AA2675" s="215">
        <v>0</v>
      </c>
      <c r="AB2675" s="213">
        <v>0</v>
      </c>
      <c r="AC2675" s="216">
        <v>0</v>
      </c>
      <c r="AD2675" s="215">
        <v>0</v>
      </c>
      <c r="AE2675" s="213">
        <v>0</v>
      </c>
      <c r="AF2675" s="216">
        <v>0</v>
      </c>
      <c r="AG2675" s="215">
        <v>0</v>
      </c>
      <c r="AH2675" s="213">
        <v>16</v>
      </c>
      <c r="AI2675" s="214">
        <v>15600</v>
      </c>
      <c r="AJ2675" s="215">
        <v>249600</v>
      </c>
      <c r="AK2675" s="218">
        <v>0</v>
      </c>
      <c r="AL2675" s="214">
        <v>0</v>
      </c>
      <c r="AM2675" s="215">
        <v>0</v>
      </c>
      <c r="AN2675" s="229">
        <f t="shared" si="475"/>
        <v>0</v>
      </c>
      <c r="AO2675" s="230">
        <f t="shared" si="476"/>
        <v>0</v>
      </c>
      <c r="AP2675" s="38" t="s">
        <v>2</v>
      </c>
      <c r="AQ2675" s="38" t="str">
        <f t="shared" si="477"/>
        <v>상품</v>
      </c>
      <c r="AR2675" s="40">
        <f t="shared" si="478"/>
        <v>0</v>
      </c>
      <c r="AS2675" s="41">
        <f t="shared" si="479"/>
        <v>0</v>
      </c>
      <c r="AT2675" s="42">
        <f t="shared" si="480"/>
        <v>0</v>
      </c>
      <c r="AU2675" s="43">
        <f t="shared" si="481"/>
        <v>0</v>
      </c>
      <c r="AV2675" s="95" t="str">
        <f t="shared" si="473"/>
        <v/>
      </c>
      <c r="AW2675" s="61" t="str">
        <f t="shared" si="473"/>
        <v/>
      </c>
      <c r="AX2675" s="61" t="str">
        <f t="shared" si="473"/>
        <v/>
      </c>
      <c r="AY2675" s="61" t="str">
        <f t="shared" si="473"/>
        <v/>
      </c>
      <c r="AZ2675" s="44" t="str">
        <f t="shared" si="473"/>
        <v/>
      </c>
      <c r="BA2675" s="45"/>
      <c r="BB2675" s="97">
        <v>0</v>
      </c>
      <c r="BC2675" s="98">
        <v>0</v>
      </c>
      <c r="BD2675" s="98">
        <v>0</v>
      </c>
      <c r="BE2675" s="98">
        <v>0</v>
      </c>
      <c r="BF2675" s="98">
        <v>0</v>
      </c>
      <c r="BG2675" s="99">
        <f t="shared" si="474"/>
        <v>0</v>
      </c>
      <c r="BH2675" s="52">
        <f t="shared" si="482"/>
        <v>0</v>
      </c>
      <c r="BI2675" s="53">
        <f>IFERROR(IF(ROUND(V2675/((D2675+AK2675)/2),1)&lt;0,0,ROUND(V2675/((D2675+AK2675)/2),1)),0)</f>
        <v>0</v>
      </c>
      <c r="BJ2675" s="55" t="str">
        <f>IF(AK2675=0,"정상",IF(AP2675="악성","악성",IF(AND(BL2675&gt;3,BI2675&lt;0.5),"악성",IF(AND(AP2675="정상",BL2675&lt;=3),"정상",IF(BI2675&gt;1,"정상","부진")))))</f>
        <v>정상</v>
      </c>
      <c r="BK2675" s="54">
        <v>46082</v>
      </c>
      <c r="BL2675" s="52">
        <f t="shared" si="483"/>
        <v>7</v>
      </c>
    </row>
    <row r="2676" spans="1:64" ht="17.100000000000001" customHeight="1">
      <c r="A2676" s="58" t="s">
        <v>5</v>
      </c>
      <c r="B2676" s="57" t="s">
        <v>5850</v>
      </c>
      <c r="C2676" s="56" t="s">
        <v>5851</v>
      </c>
      <c r="D2676" s="213">
        <v>0</v>
      </c>
      <c r="E2676" s="214">
        <v>0</v>
      </c>
      <c r="F2676" s="215">
        <v>0</v>
      </c>
      <c r="G2676" s="213">
        <v>8</v>
      </c>
      <c r="H2676" s="216">
        <v>41482</v>
      </c>
      <c r="I2676" s="215">
        <v>331856</v>
      </c>
      <c r="J2676" s="213">
        <v>0</v>
      </c>
      <c r="K2676" s="216">
        <v>0</v>
      </c>
      <c r="L2676" s="215">
        <v>0</v>
      </c>
      <c r="M2676" s="213">
        <v>0</v>
      </c>
      <c r="N2676" s="216">
        <v>0</v>
      </c>
      <c r="O2676" s="215">
        <v>0</v>
      </c>
      <c r="P2676" s="213">
        <v>0</v>
      </c>
      <c r="Q2676" s="216">
        <v>0</v>
      </c>
      <c r="R2676" s="215">
        <v>0</v>
      </c>
      <c r="S2676" s="213">
        <v>8</v>
      </c>
      <c r="T2676" s="214">
        <v>41482</v>
      </c>
      <c r="U2676" s="217">
        <v>331856</v>
      </c>
      <c r="V2676" s="213">
        <v>8</v>
      </c>
      <c r="W2676" s="216">
        <v>41482</v>
      </c>
      <c r="X2676" s="215">
        <v>331856</v>
      </c>
      <c r="Y2676" s="213">
        <v>0</v>
      </c>
      <c r="Z2676" s="216">
        <v>0</v>
      </c>
      <c r="AA2676" s="215">
        <v>0</v>
      </c>
      <c r="AB2676" s="213">
        <v>0</v>
      </c>
      <c r="AC2676" s="216">
        <v>0</v>
      </c>
      <c r="AD2676" s="215">
        <v>0</v>
      </c>
      <c r="AE2676" s="213">
        <v>0</v>
      </c>
      <c r="AF2676" s="216">
        <v>0</v>
      </c>
      <c r="AG2676" s="215">
        <v>0</v>
      </c>
      <c r="AH2676" s="213">
        <v>8</v>
      </c>
      <c r="AI2676" s="214">
        <v>41482</v>
      </c>
      <c r="AJ2676" s="215">
        <v>331856</v>
      </c>
      <c r="AK2676" s="218">
        <v>0</v>
      </c>
      <c r="AL2676" s="214">
        <v>0</v>
      </c>
      <c r="AM2676" s="215">
        <v>0</v>
      </c>
      <c r="AN2676" s="229">
        <f t="shared" si="475"/>
        <v>0</v>
      </c>
      <c r="AO2676" s="230">
        <f t="shared" si="476"/>
        <v>0</v>
      </c>
      <c r="AP2676" s="38" t="s">
        <v>2</v>
      </c>
      <c r="AQ2676" s="38" t="str">
        <f t="shared" si="477"/>
        <v>상품</v>
      </c>
      <c r="AR2676" s="40">
        <f t="shared" si="478"/>
        <v>0</v>
      </c>
      <c r="AS2676" s="41">
        <f t="shared" si="479"/>
        <v>0</v>
      </c>
      <c r="AT2676" s="42">
        <f t="shared" si="480"/>
        <v>0</v>
      </c>
      <c r="AU2676" s="43">
        <f t="shared" si="481"/>
        <v>0</v>
      </c>
      <c r="AV2676" s="95" t="str">
        <f t="shared" ref="AV2676:AZ2726" si="484">IF(+BB2676*$AL2676=0,"",+BB2676*$AL2676)</f>
        <v/>
      </c>
      <c r="AW2676" s="61" t="str">
        <f t="shared" si="484"/>
        <v/>
      </c>
      <c r="AX2676" s="61" t="str">
        <f t="shared" si="484"/>
        <v/>
      </c>
      <c r="AY2676" s="61" t="str">
        <f t="shared" si="484"/>
        <v/>
      </c>
      <c r="AZ2676" s="44" t="str">
        <f t="shared" si="484"/>
        <v/>
      </c>
      <c r="BA2676" s="45"/>
      <c r="BB2676" s="97">
        <v>0</v>
      </c>
      <c r="BC2676" s="98">
        <v>0</v>
      </c>
      <c r="BD2676" s="98">
        <v>0</v>
      </c>
      <c r="BE2676" s="98">
        <v>0</v>
      </c>
      <c r="BF2676" s="98">
        <v>0</v>
      </c>
      <c r="BG2676" s="99">
        <f t="shared" si="474"/>
        <v>0</v>
      </c>
      <c r="BH2676" s="52">
        <f t="shared" si="482"/>
        <v>0</v>
      </c>
      <c r="BI2676" s="53">
        <f>IFERROR(IF(ROUND(V2676/((D2676+AK2676)/2),1)&lt;0,0,ROUND(V2676/((D2676+AK2676)/2),1)),0)</f>
        <v>0</v>
      </c>
      <c r="BJ2676" s="55" t="str">
        <f>IF(AK2676=0,"정상",IF(AP2676="악성","악성",IF(AND(BL2676&gt;3,BI2676&lt;0.5),"악성",IF(AND(AP2676="정상",BL2676&lt;=3),"정상",IF(BI2676&gt;1,"정상","부진")))))</f>
        <v>정상</v>
      </c>
      <c r="BK2676" s="54">
        <v>46113</v>
      </c>
      <c r="BL2676" s="52">
        <f t="shared" si="483"/>
        <v>6</v>
      </c>
    </row>
    <row r="2677" spans="1:64" ht="17.100000000000001" customHeight="1">
      <c r="A2677" s="58" t="s">
        <v>5</v>
      </c>
      <c r="B2677" s="57" t="s">
        <v>5123</v>
      </c>
      <c r="C2677" s="56" t="s">
        <v>5124</v>
      </c>
      <c r="D2677" s="213">
        <v>0</v>
      </c>
      <c r="E2677" s="214">
        <v>0</v>
      </c>
      <c r="F2677" s="215">
        <v>0</v>
      </c>
      <c r="G2677" s="213">
        <v>48</v>
      </c>
      <c r="H2677" s="216">
        <v>4800</v>
      </c>
      <c r="I2677" s="215">
        <v>230400</v>
      </c>
      <c r="J2677" s="213">
        <v>0</v>
      </c>
      <c r="K2677" s="216">
        <v>0</v>
      </c>
      <c r="L2677" s="215">
        <v>0</v>
      </c>
      <c r="M2677" s="213">
        <v>0</v>
      </c>
      <c r="N2677" s="216">
        <v>0</v>
      </c>
      <c r="O2677" s="215">
        <v>0</v>
      </c>
      <c r="P2677" s="213">
        <v>0</v>
      </c>
      <c r="Q2677" s="216">
        <v>0</v>
      </c>
      <c r="R2677" s="215">
        <v>0</v>
      </c>
      <c r="S2677" s="213">
        <v>48</v>
      </c>
      <c r="T2677" s="214">
        <v>4800</v>
      </c>
      <c r="U2677" s="217">
        <v>230400</v>
      </c>
      <c r="V2677" s="213">
        <v>48</v>
      </c>
      <c r="W2677" s="216">
        <v>4800</v>
      </c>
      <c r="X2677" s="215">
        <v>230400</v>
      </c>
      <c r="Y2677" s="213">
        <v>0</v>
      </c>
      <c r="Z2677" s="216">
        <v>0</v>
      </c>
      <c r="AA2677" s="215">
        <v>0</v>
      </c>
      <c r="AB2677" s="213">
        <v>0</v>
      </c>
      <c r="AC2677" s="216">
        <v>0</v>
      </c>
      <c r="AD2677" s="215">
        <v>0</v>
      </c>
      <c r="AE2677" s="213">
        <v>0</v>
      </c>
      <c r="AF2677" s="216">
        <v>0</v>
      </c>
      <c r="AG2677" s="215">
        <v>0</v>
      </c>
      <c r="AH2677" s="213">
        <v>48</v>
      </c>
      <c r="AI2677" s="214">
        <v>4800</v>
      </c>
      <c r="AJ2677" s="215">
        <v>230400</v>
      </c>
      <c r="AK2677" s="218">
        <v>0</v>
      </c>
      <c r="AL2677" s="214">
        <v>0</v>
      </c>
      <c r="AM2677" s="215">
        <v>0</v>
      </c>
      <c r="AN2677" s="229">
        <f t="shared" si="475"/>
        <v>0</v>
      </c>
      <c r="AO2677" s="230">
        <f t="shared" si="476"/>
        <v>0</v>
      </c>
      <c r="AP2677" s="38" t="s">
        <v>2</v>
      </c>
      <c r="AQ2677" s="38" t="str">
        <f t="shared" si="477"/>
        <v>상품</v>
      </c>
      <c r="AR2677" s="40">
        <f t="shared" si="478"/>
        <v>0</v>
      </c>
      <c r="AS2677" s="41">
        <f t="shared" si="479"/>
        <v>0</v>
      </c>
      <c r="AT2677" s="42">
        <f t="shared" si="480"/>
        <v>0</v>
      </c>
      <c r="AU2677" s="43">
        <f t="shared" si="481"/>
        <v>0</v>
      </c>
      <c r="AV2677" s="95" t="str">
        <f t="shared" si="484"/>
        <v/>
      </c>
      <c r="AW2677" s="61" t="str">
        <f t="shared" si="484"/>
        <v/>
      </c>
      <c r="AX2677" s="61" t="str">
        <f t="shared" si="484"/>
        <v/>
      </c>
      <c r="AY2677" s="61" t="str">
        <f t="shared" si="484"/>
        <v/>
      </c>
      <c r="AZ2677" s="44" t="str">
        <f t="shared" si="484"/>
        <v/>
      </c>
      <c r="BA2677" s="45"/>
      <c r="BB2677" s="97">
        <v>0</v>
      </c>
      <c r="BC2677" s="98">
        <v>0</v>
      </c>
      <c r="BD2677" s="98">
        <v>0</v>
      </c>
      <c r="BE2677" s="98">
        <v>0</v>
      </c>
      <c r="BF2677" s="98">
        <v>0</v>
      </c>
      <c r="BG2677" s="99">
        <f t="shared" si="474"/>
        <v>0</v>
      </c>
      <c r="BH2677" s="52">
        <f t="shared" si="482"/>
        <v>0</v>
      </c>
      <c r="BI2677" s="53">
        <f>IFERROR(IF(ROUND(V2677/((D2677+AK2677)/2),1)&lt;0,0,ROUND(V2677/((D2677+AK2677)/2),1)),0)</f>
        <v>0</v>
      </c>
      <c r="BJ2677" s="55" t="str">
        <f>IF(AK2677=0,"정상",IF(AP2677="악성","악성",IF(AND(BL2677&gt;3,BI2677&lt;0.5),"악성",IF(AND(AP2677="정상",BL2677&lt;=3),"정상",IF(BI2677&gt;1,"정상","부진")))))</f>
        <v>정상</v>
      </c>
      <c r="BK2677" s="54">
        <v>45901</v>
      </c>
      <c r="BL2677" s="52">
        <f t="shared" si="483"/>
        <v>13</v>
      </c>
    </row>
    <row r="2678" spans="1:64" ht="17.100000000000001" customHeight="1">
      <c r="A2678" s="58" t="s">
        <v>5</v>
      </c>
      <c r="B2678" s="57" t="s">
        <v>1669</v>
      </c>
      <c r="C2678" s="56" t="s">
        <v>1670</v>
      </c>
      <c r="D2678" s="213">
        <v>0</v>
      </c>
      <c r="E2678" s="214">
        <v>0</v>
      </c>
      <c r="F2678" s="215">
        <v>0</v>
      </c>
      <c r="G2678" s="213">
        <v>288</v>
      </c>
      <c r="H2678" s="216">
        <v>3600</v>
      </c>
      <c r="I2678" s="215">
        <v>1036800</v>
      </c>
      <c r="J2678" s="213">
        <v>0</v>
      </c>
      <c r="K2678" s="216">
        <v>0</v>
      </c>
      <c r="L2678" s="215">
        <v>0</v>
      </c>
      <c r="M2678" s="213">
        <v>0</v>
      </c>
      <c r="N2678" s="216">
        <v>0</v>
      </c>
      <c r="O2678" s="215">
        <v>0</v>
      </c>
      <c r="P2678" s="213">
        <v>0</v>
      </c>
      <c r="Q2678" s="216">
        <v>0</v>
      </c>
      <c r="R2678" s="215">
        <v>0</v>
      </c>
      <c r="S2678" s="213">
        <v>288</v>
      </c>
      <c r="T2678" s="214">
        <v>3600</v>
      </c>
      <c r="U2678" s="217">
        <v>1036800</v>
      </c>
      <c r="V2678" s="213">
        <v>288</v>
      </c>
      <c r="W2678" s="216">
        <v>3600</v>
      </c>
      <c r="X2678" s="215">
        <v>1036800</v>
      </c>
      <c r="Y2678" s="213">
        <v>0</v>
      </c>
      <c r="Z2678" s="216">
        <v>0</v>
      </c>
      <c r="AA2678" s="215">
        <v>0</v>
      </c>
      <c r="AB2678" s="213">
        <v>0</v>
      </c>
      <c r="AC2678" s="216">
        <v>0</v>
      </c>
      <c r="AD2678" s="215">
        <v>0</v>
      </c>
      <c r="AE2678" s="213">
        <v>0</v>
      </c>
      <c r="AF2678" s="216">
        <v>0</v>
      </c>
      <c r="AG2678" s="215">
        <v>0</v>
      </c>
      <c r="AH2678" s="213">
        <v>288</v>
      </c>
      <c r="AI2678" s="214">
        <v>3600</v>
      </c>
      <c r="AJ2678" s="215">
        <v>1036800</v>
      </c>
      <c r="AK2678" s="218">
        <v>0</v>
      </c>
      <c r="AL2678" s="214">
        <v>0</v>
      </c>
      <c r="AM2678" s="215">
        <v>0</v>
      </c>
      <c r="AN2678" s="229">
        <f t="shared" si="475"/>
        <v>0</v>
      </c>
      <c r="AO2678" s="230">
        <f t="shared" si="476"/>
        <v>0</v>
      </c>
      <c r="AP2678" s="38" t="s">
        <v>2</v>
      </c>
      <c r="AQ2678" s="38" t="str">
        <f t="shared" si="477"/>
        <v>상품</v>
      </c>
      <c r="AR2678" s="40">
        <f t="shared" si="478"/>
        <v>0</v>
      </c>
      <c r="AS2678" s="41">
        <f t="shared" si="479"/>
        <v>0</v>
      </c>
      <c r="AT2678" s="42">
        <f t="shared" si="480"/>
        <v>0</v>
      </c>
      <c r="AU2678" s="43">
        <f t="shared" si="481"/>
        <v>0</v>
      </c>
      <c r="AV2678" s="95" t="str">
        <f t="shared" si="484"/>
        <v/>
      </c>
      <c r="AW2678" s="61" t="str">
        <f t="shared" si="484"/>
        <v/>
      </c>
      <c r="AX2678" s="61" t="str">
        <f t="shared" si="484"/>
        <v/>
      </c>
      <c r="AY2678" s="61" t="str">
        <f t="shared" si="484"/>
        <v/>
      </c>
      <c r="AZ2678" s="44" t="str">
        <f t="shared" si="484"/>
        <v/>
      </c>
      <c r="BA2678" s="45"/>
      <c r="BB2678" s="97">
        <v>0</v>
      </c>
      <c r="BC2678" s="98">
        <v>0</v>
      </c>
      <c r="BD2678" s="98">
        <v>0</v>
      </c>
      <c r="BE2678" s="98">
        <v>0</v>
      </c>
      <c r="BF2678" s="98">
        <v>0</v>
      </c>
      <c r="BG2678" s="99">
        <f t="shared" si="474"/>
        <v>0</v>
      </c>
      <c r="BH2678" s="52">
        <f t="shared" si="482"/>
        <v>0</v>
      </c>
      <c r="BI2678" s="53">
        <f>IFERROR(IF(ROUND(V2678/((D2678+AK2678)/2),1)&lt;0,0,ROUND(V2678/((D2678+AK2678)/2),1)),0)</f>
        <v>0</v>
      </c>
      <c r="BJ2678" s="55" t="str">
        <f>IF(AK2678=0,"정상",IF(AP2678="악성","악성",IF(AND(BL2678&gt;3,BI2678&lt;0.5),"악성",IF(AND(AP2678="정상",BL2678&lt;=3),"정상",IF(BI2678&gt;1,"정상","부진")))))</f>
        <v>정상</v>
      </c>
      <c r="BK2678" s="54">
        <v>45809</v>
      </c>
      <c r="BL2678" s="52">
        <f t="shared" si="483"/>
        <v>16</v>
      </c>
    </row>
    <row r="2679" spans="1:64" ht="17.100000000000001" customHeight="1">
      <c r="A2679" s="58" t="s">
        <v>5</v>
      </c>
      <c r="B2679" s="57" t="s">
        <v>1696</v>
      </c>
      <c r="C2679" s="56" t="s">
        <v>1697</v>
      </c>
      <c r="D2679" s="213">
        <v>40</v>
      </c>
      <c r="E2679" s="214">
        <v>31800</v>
      </c>
      <c r="F2679" s="215">
        <v>1272000</v>
      </c>
      <c r="G2679" s="213">
        <v>105</v>
      </c>
      <c r="H2679" s="216">
        <v>34691</v>
      </c>
      <c r="I2679" s="215">
        <v>3642555</v>
      </c>
      <c r="J2679" s="213">
        <v>0</v>
      </c>
      <c r="K2679" s="216">
        <v>0</v>
      </c>
      <c r="L2679" s="215">
        <v>0</v>
      </c>
      <c r="M2679" s="213">
        <v>0</v>
      </c>
      <c r="N2679" s="216">
        <v>0</v>
      </c>
      <c r="O2679" s="215">
        <v>0</v>
      </c>
      <c r="P2679" s="213">
        <v>0</v>
      </c>
      <c r="Q2679" s="216">
        <v>0</v>
      </c>
      <c r="R2679" s="215">
        <v>0</v>
      </c>
      <c r="S2679" s="213">
        <v>105</v>
      </c>
      <c r="T2679" s="214">
        <v>34691</v>
      </c>
      <c r="U2679" s="217">
        <v>3642555</v>
      </c>
      <c r="V2679" s="213">
        <v>145</v>
      </c>
      <c r="W2679" s="216">
        <v>33893.482757999998</v>
      </c>
      <c r="X2679" s="215">
        <v>4914555</v>
      </c>
      <c r="Y2679" s="213">
        <v>0</v>
      </c>
      <c r="Z2679" s="216">
        <v>0</v>
      </c>
      <c r="AA2679" s="215">
        <v>0</v>
      </c>
      <c r="AB2679" s="213">
        <v>0</v>
      </c>
      <c r="AC2679" s="216">
        <v>0</v>
      </c>
      <c r="AD2679" s="215">
        <v>0</v>
      </c>
      <c r="AE2679" s="213">
        <v>0</v>
      </c>
      <c r="AF2679" s="216">
        <v>0</v>
      </c>
      <c r="AG2679" s="215">
        <v>0</v>
      </c>
      <c r="AH2679" s="213">
        <v>145</v>
      </c>
      <c r="AI2679" s="214">
        <v>33893.482757999998</v>
      </c>
      <c r="AJ2679" s="215">
        <v>4914555</v>
      </c>
      <c r="AK2679" s="218">
        <v>0</v>
      </c>
      <c r="AL2679" s="214">
        <v>0</v>
      </c>
      <c r="AM2679" s="215">
        <v>0</v>
      </c>
      <c r="AN2679" s="229">
        <f t="shared" si="475"/>
        <v>0</v>
      </c>
      <c r="AO2679" s="230">
        <f t="shared" si="476"/>
        <v>0</v>
      </c>
      <c r="AP2679" s="38" t="s">
        <v>2</v>
      </c>
      <c r="AQ2679" s="38" t="str">
        <f t="shared" si="477"/>
        <v>상품</v>
      </c>
      <c r="AR2679" s="40">
        <f t="shared" si="478"/>
        <v>0</v>
      </c>
      <c r="AS2679" s="41">
        <f t="shared" si="479"/>
        <v>0</v>
      </c>
      <c r="AT2679" s="42">
        <f t="shared" si="480"/>
        <v>0</v>
      </c>
      <c r="AU2679" s="43">
        <f t="shared" si="481"/>
        <v>0</v>
      </c>
      <c r="AV2679" s="95" t="str">
        <f t="shared" si="484"/>
        <v/>
      </c>
      <c r="AW2679" s="61" t="str">
        <f t="shared" si="484"/>
        <v/>
      </c>
      <c r="AX2679" s="61" t="str">
        <f t="shared" si="484"/>
        <v/>
      </c>
      <c r="AY2679" s="61" t="str">
        <f t="shared" si="484"/>
        <v/>
      </c>
      <c r="AZ2679" s="44" t="str">
        <f t="shared" si="484"/>
        <v/>
      </c>
      <c r="BA2679" s="45"/>
      <c r="BB2679" s="97">
        <v>0</v>
      </c>
      <c r="BC2679" s="98">
        <v>0</v>
      </c>
      <c r="BD2679" s="98">
        <v>0</v>
      </c>
      <c r="BE2679" s="98">
        <v>0</v>
      </c>
      <c r="BF2679" s="98">
        <v>0</v>
      </c>
      <c r="BG2679" s="99">
        <f t="shared" si="474"/>
        <v>0</v>
      </c>
      <c r="BH2679" s="52">
        <f t="shared" si="482"/>
        <v>0</v>
      </c>
      <c r="BI2679" s="53">
        <f>IFERROR(IF(ROUND(V2679/((D2679+AK2679)/2),1)&lt;0,0,ROUND(V2679/((D2679+AK2679)/2),1)),0)</f>
        <v>7.3</v>
      </c>
      <c r="BJ2679" s="55" t="str">
        <f>IF(AK2679=0,"정상",IF(AP2679="악성","악성",IF(AND(BL2679&gt;3,BI2679&lt;0.5),"악성",IF(AND(AP2679="정상",BL2679&lt;=3),"정상",IF(BI2679&gt;1,"정상","부진")))))</f>
        <v>정상</v>
      </c>
      <c r="BK2679" s="54">
        <v>46235</v>
      </c>
      <c r="BL2679" s="52">
        <f t="shared" si="483"/>
        <v>2</v>
      </c>
    </row>
    <row r="2680" spans="1:64" ht="17.100000000000001" customHeight="1">
      <c r="A2680" s="58" t="s">
        <v>5</v>
      </c>
      <c r="B2680" s="57" t="s">
        <v>1698</v>
      </c>
      <c r="C2680" s="56" t="s">
        <v>1699</v>
      </c>
      <c r="D2680" s="213">
        <v>16</v>
      </c>
      <c r="E2680" s="214">
        <v>7496.5</v>
      </c>
      <c r="F2680" s="215">
        <v>119944</v>
      </c>
      <c r="G2680" s="213">
        <v>0</v>
      </c>
      <c r="H2680" s="216">
        <v>0</v>
      </c>
      <c r="I2680" s="215">
        <v>0</v>
      </c>
      <c r="J2680" s="213">
        <v>0</v>
      </c>
      <c r="K2680" s="216">
        <v>0</v>
      </c>
      <c r="L2680" s="215">
        <v>0</v>
      </c>
      <c r="M2680" s="213">
        <v>0</v>
      </c>
      <c r="N2680" s="216">
        <v>0</v>
      </c>
      <c r="O2680" s="215">
        <v>0</v>
      </c>
      <c r="P2680" s="213">
        <v>0</v>
      </c>
      <c r="Q2680" s="216">
        <v>0</v>
      </c>
      <c r="R2680" s="215">
        <v>0</v>
      </c>
      <c r="S2680" s="213">
        <v>0</v>
      </c>
      <c r="T2680" s="214">
        <v>0</v>
      </c>
      <c r="U2680" s="217">
        <v>0</v>
      </c>
      <c r="V2680" s="213">
        <v>14</v>
      </c>
      <c r="W2680" s="216">
        <v>7496.5</v>
      </c>
      <c r="X2680" s="215">
        <v>104951</v>
      </c>
      <c r="Y2680" s="213">
        <v>0</v>
      </c>
      <c r="Z2680" s="216">
        <v>0</v>
      </c>
      <c r="AA2680" s="215">
        <v>0</v>
      </c>
      <c r="AB2680" s="213">
        <v>2</v>
      </c>
      <c r="AC2680" s="216">
        <v>7496.5</v>
      </c>
      <c r="AD2680" s="215">
        <v>14993</v>
      </c>
      <c r="AE2680" s="213">
        <v>0</v>
      </c>
      <c r="AF2680" s="216">
        <v>0</v>
      </c>
      <c r="AG2680" s="215">
        <v>0</v>
      </c>
      <c r="AH2680" s="213">
        <v>16</v>
      </c>
      <c r="AI2680" s="214">
        <v>7496.5</v>
      </c>
      <c r="AJ2680" s="215">
        <v>119944</v>
      </c>
      <c r="AK2680" s="218">
        <v>0</v>
      </c>
      <c r="AL2680" s="214">
        <v>0</v>
      </c>
      <c r="AM2680" s="215">
        <v>0</v>
      </c>
      <c r="AN2680" s="229">
        <f t="shared" si="475"/>
        <v>0</v>
      </c>
      <c r="AO2680" s="230">
        <f t="shared" si="476"/>
        <v>0</v>
      </c>
      <c r="AP2680" s="38" t="s">
        <v>4</v>
      </c>
      <c r="AQ2680" s="38" t="str">
        <f t="shared" si="477"/>
        <v>상품</v>
      </c>
      <c r="AR2680" s="40">
        <f t="shared" si="478"/>
        <v>0</v>
      </c>
      <c r="AS2680" s="41">
        <f t="shared" si="479"/>
        <v>0</v>
      </c>
      <c r="AT2680" s="42">
        <f t="shared" si="480"/>
        <v>0</v>
      </c>
      <c r="AU2680" s="43">
        <f t="shared" si="481"/>
        <v>0</v>
      </c>
      <c r="AV2680" s="95" t="str">
        <f t="shared" si="484"/>
        <v/>
      </c>
      <c r="AW2680" s="61" t="str">
        <f t="shared" si="484"/>
        <v/>
      </c>
      <c r="AX2680" s="61" t="str">
        <f t="shared" si="484"/>
        <v/>
      </c>
      <c r="AY2680" s="61" t="str">
        <f t="shared" si="484"/>
        <v/>
      </c>
      <c r="AZ2680" s="44" t="str">
        <f t="shared" si="484"/>
        <v/>
      </c>
      <c r="BA2680" s="45"/>
      <c r="BB2680" s="97">
        <v>0</v>
      </c>
      <c r="BC2680" s="98">
        <v>0</v>
      </c>
      <c r="BD2680" s="98">
        <v>0</v>
      </c>
      <c r="BE2680" s="98">
        <v>0</v>
      </c>
      <c r="BF2680" s="98">
        <v>0</v>
      </c>
      <c r="BG2680" s="99">
        <f t="shared" si="474"/>
        <v>0</v>
      </c>
      <c r="BH2680" s="52">
        <f t="shared" si="482"/>
        <v>0</v>
      </c>
      <c r="BI2680" s="53">
        <f>IFERROR(IF(ROUND(V2680/((D2680+AK2680)/2),1)&lt;0,0,ROUND(V2680/((D2680+AK2680)/2),1)),0)</f>
        <v>1.8</v>
      </c>
      <c r="BJ2680" s="55" t="str">
        <f>IF(AK2680=0,"정상",IF(AP2680="악성","악성",IF(AND(BL2680&gt;3,BI2680&lt;0.5),"악성",IF(AND(AP2680="정상",BL2680&lt;=3),"정상",IF(BI2680&gt;1,"정상","부진")))))</f>
        <v>정상</v>
      </c>
      <c r="BK2680" s="54">
        <v>45809</v>
      </c>
      <c r="BL2680" s="52">
        <f t="shared" si="483"/>
        <v>16</v>
      </c>
    </row>
    <row r="2681" spans="1:64" ht="17.100000000000001" customHeight="1">
      <c r="A2681" s="58" t="s">
        <v>5</v>
      </c>
      <c r="B2681" s="57" t="s">
        <v>1700</v>
      </c>
      <c r="C2681" s="56" t="s">
        <v>1701</v>
      </c>
      <c r="D2681" s="213">
        <v>9</v>
      </c>
      <c r="E2681" s="214">
        <v>7491.5555000000004</v>
      </c>
      <c r="F2681" s="215">
        <v>67424</v>
      </c>
      <c r="G2681" s="213">
        <v>0</v>
      </c>
      <c r="H2681" s="216">
        <v>0</v>
      </c>
      <c r="I2681" s="215">
        <v>0</v>
      </c>
      <c r="J2681" s="213">
        <v>0</v>
      </c>
      <c r="K2681" s="216">
        <v>0</v>
      </c>
      <c r="L2681" s="215">
        <v>0</v>
      </c>
      <c r="M2681" s="213">
        <v>0</v>
      </c>
      <c r="N2681" s="216">
        <v>0</v>
      </c>
      <c r="O2681" s="215">
        <v>0</v>
      </c>
      <c r="P2681" s="213">
        <v>0</v>
      </c>
      <c r="Q2681" s="216">
        <v>0</v>
      </c>
      <c r="R2681" s="215">
        <v>0</v>
      </c>
      <c r="S2681" s="213">
        <v>0</v>
      </c>
      <c r="T2681" s="214">
        <v>0</v>
      </c>
      <c r="U2681" s="217">
        <v>0</v>
      </c>
      <c r="V2681" s="213">
        <v>9</v>
      </c>
      <c r="W2681" s="216">
        <v>7491.5555549999999</v>
      </c>
      <c r="X2681" s="215">
        <v>67424</v>
      </c>
      <c r="Y2681" s="213">
        <v>0</v>
      </c>
      <c r="Z2681" s="216">
        <v>0</v>
      </c>
      <c r="AA2681" s="215">
        <v>0</v>
      </c>
      <c r="AB2681" s="213">
        <v>0</v>
      </c>
      <c r="AC2681" s="216">
        <v>0</v>
      </c>
      <c r="AD2681" s="215">
        <v>0</v>
      </c>
      <c r="AE2681" s="213">
        <v>0</v>
      </c>
      <c r="AF2681" s="216">
        <v>0</v>
      </c>
      <c r="AG2681" s="215">
        <v>0</v>
      </c>
      <c r="AH2681" s="213">
        <v>9</v>
      </c>
      <c r="AI2681" s="214">
        <v>7491.5555549999999</v>
      </c>
      <c r="AJ2681" s="215">
        <v>67424</v>
      </c>
      <c r="AK2681" s="218">
        <v>0</v>
      </c>
      <c r="AL2681" s="214">
        <v>0</v>
      </c>
      <c r="AM2681" s="215">
        <v>0</v>
      </c>
      <c r="AN2681" s="229">
        <f t="shared" si="475"/>
        <v>0</v>
      </c>
      <c r="AO2681" s="230">
        <f t="shared" si="476"/>
        <v>0</v>
      </c>
      <c r="AP2681" s="38" t="s">
        <v>4</v>
      </c>
      <c r="AQ2681" s="38" t="str">
        <f t="shared" si="477"/>
        <v>상품</v>
      </c>
      <c r="AR2681" s="40">
        <f t="shared" si="478"/>
        <v>0</v>
      </c>
      <c r="AS2681" s="41">
        <f t="shared" si="479"/>
        <v>0</v>
      </c>
      <c r="AT2681" s="42">
        <f t="shared" si="480"/>
        <v>0</v>
      </c>
      <c r="AU2681" s="43">
        <f t="shared" si="481"/>
        <v>0</v>
      </c>
      <c r="AV2681" s="95" t="str">
        <f t="shared" si="484"/>
        <v/>
      </c>
      <c r="AW2681" s="61" t="str">
        <f t="shared" si="484"/>
        <v/>
      </c>
      <c r="AX2681" s="61" t="str">
        <f t="shared" si="484"/>
        <v/>
      </c>
      <c r="AY2681" s="61" t="str">
        <f t="shared" si="484"/>
        <v/>
      </c>
      <c r="AZ2681" s="44" t="str">
        <f t="shared" si="484"/>
        <v/>
      </c>
      <c r="BA2681" s="45"/>
      <c r="BB2681" s="97">
        <v>0</v>
      </c>
      <c r="BC2681" s="98">
        <v>0</v>
      </c>
      <c r="BD2681" s="98">
        <v>0</v>
      </c>
      <c r="BE2681" s="98">
        <v>0</v>
      </c>
      <c r="BF2681" s="98">
        <v>0</v>
      </c>
      <c r="BG2681" s="99">
        <f t="shared" si="474"/>
        <v>0</v>
      </c>
      <c r="BH2681" s="52">
        <f t="shared" si="482"/>
        <v>0</v>
      </c>
      <c r="BI2681" s="53">
        <f>IFERROR(IF(ROUND(V2681/((D2681+AK2681)/2),1)&lt;0,0,ROUND(V2681/((D2681+AK2681)/2),1)),0)</f>
        <v>2</v>
      </c>
      <c r="BJ2681" s="55" t="str">
        <f>IF(AK2681=0,"정상",IF(AP2681="악성","악성",IF(AND(BL2681&gt;3,BI2681&lt;0.5),"악성",IF(AND(AP2681="정상",BL2681&lt;=3),"정상",IF(BI2681&gt;1,"정상","부진")))))</f>
        <v>정상</v>
      </c>
      <c r="BK2681" s="54">
        <v>45809</v>
      </c>
      <c r="BL2681" s="52">
        <f t="shared" si="483"/>
        <v>16</v>
      </c>
    </row>
    <row r="2682" spans="1:64" ht="17.100000000000001" customHeight="1">
      <c r="A2682" s="58" t="s">
        <v>5</v>
      </c>
      <c r="B2682" s="57" t="s">
        <v>1702</v>
      </c>
      <c r="C2682" s="56" t="s">
        <v>1703</v>
      </c>
      <c r="D2682" s="213">
        <v>31</v>
      </c>
      <c r="E2682" s="214">
        <v>7473.2579999999998</v>
      </c>
      <c r="F2682" s="215">
        <v>231671</v>
      </c>
      <c r="G2682" s="213">
        <v>0</v>
      </c>
      <c r="H2682" s="216">
        <v>0</v>
      </c>
      <c r="I2682" s="215">
        <v>0</v>
      </c>
      <c r="J2682" s="213">
        <v>0</v>
      </c>
      <c r="K2682" s="216">
        <v>0</v>
      </c>
      <c r="L2682" s="215">
        <v>0</v>
      </c>
      <c r="M2682" s="213">
        <v>0</v>
      </c>
      <c r="N2682" s="216">
        <v>0</v>
      </c>
      <c r="O2682" s="215">
        <v>0</v>
      </c>
      <c r="P2682" s="213">
        <v>0</v>
      </c>
      <c r="Q2682" s="216">
        <v>0</v>
      </c>
      <c r="R2682" s="215">
        <v>0</v>
      </c>
      <c r="S2682" s="213">
        <v>0</v>
      </c>
      <c r="T2682" s="214">
        <v>0</v>
      </c>
      <c r="U2682" s="217">
        <v>0</v>
      </c>
      <c r="V2682" s="213">
        <v>24</v>
      </c>
      <c r="W2682" s="216">
        <v>7473.2916660000001</v>
      </c>
      <c r="X2682" s="215">
        <v>179359</v>
      </c>
      <c r="Y2682" s="213">
        <v>0</v>
      </c>
      <c r="Z2682" s="216">
        <v>0</v>
      </c>
      <c r="AA2682" s="215">
        <v>0</v>
      </c>
      <c r="AB2682" s="213">
        <v>1</v>
      </c>
      <c r="AC2682" s="216">
        <v>7474</v>
      </c>
      <c r="AD2682" s="215">
        <v>7474</v>
      </c>
      <c r="AE2682" s="213">
        <v>0</v>
      </c>
      <c r="AF2682" s="216">
        <v>0</v>
      </c>
      <c r="AG2682" s="215">
        <v>0</v>
      </c>
      <c r="AH2682" s="213">
        <v>25</v>
      </c>
      <c r="AI2682" s="214">
        <v>7473.32</v>
      </c>
      <c r="AJ2682" s="215">
        <v>186833</v>
      </c>
      <c r="AK2682" s="218">
        <v>6</v>
      </c>
      <c r="AL2682" s="214">
        <v>7473</v>
      </c>
      <c r="AM2682" s="215">
        <v>44838</v>
      </c>
      <c r="AN2682" s="229">
        <f t="shared" si="475"/>
        <v>1.6361245016102427E-5</v>
      </c>
      <c r="AO2682" s="230">
        <f t="shared" si="476"/>
        <v>0.19354838709677419</v>
      </c>
      <c r="AP2682" s="38" t="s">
        <v>4</v>
      </c>
      <c r="AQ2682" s="38" t="str">
        <f t="shared" si="477"/>
        <v>상품</v>
      </c>
      <c r="AR2682" s="40">
        <f t="shared" si="478"/>
        <v>0</v>
      </c>
      <c r="AS2682" s="41">
        <f t="shared" si="479"/>
        <v>44838</v>
      </c>
      <c r="AT2682" s="42">
        <f t="shared" si="480"/>
        <v>0</v>
      </c>
      <c r="AU2682" s="43">
        <f t="shared" si="481"/>
        <v>44838</v>
      </c>
      <c r="AV2682" s="95">
        <f t="shared" si="484"/>
        <v>44838</v>
      </c>
      <c r="AW2682" s="61" t="str">
        <f t="shared" si="484"/>
        <v/>
      </c>
      <c r="AX2682" s="61" t="str">
        <f t="shared" si="484"/>
        <v/>
      </c>
      <c r="AY2682" s="61" t="str">
        <f t="shared" si="484"/>
        <v/>
      </c>
      <c r="AZ2682" s="44" t="str">
        <f t="shared" si="484"/>
        <v/>
      </c>
      <c r="BA2682" s="45"/>
      <c r="BB2682" s="97">
        <v>6</v>
      </c>
      <c r="BC2682" s="98">
        <v>0</v>
      </c>
      <c r="BD2682" s="98">
        <v>0</v>
      </c>
      <c r="BE2682" s="98">
        <v>0</v>
      </c>
      <c r="BF2682" s="98">
        <v>0</v>
      </c>
      <c r="BG2682" s="99">
        <f t="shared" si="474"/>
        <v>6</v>
      </c>
      <c r="BH2682" s="52">
        <f t="shared" si="482"/>
        <v>0</v>
      </c>
      <c r="BI2682" s="53">
        <f>IFERROR(IF(ROUND(V2682/((D2682+AK2682)/2),1)&lt;0,0,ROUND(V2682/((D2682+AK2682)/2),1)),0)</f>
        <v>1.3</v>
      </c>
      <c r="BJ2682" s="55" t="str">
        <f>IF(AK2682=0,"정상",IF(AP2682="악성","악성",IF(AND(BL2682&gt;3,BI2682&lt;0.5),"악성",IF(AND(AP2682="정상",BL2682&lt;=3),"정상",IF(BI2682&gt;1,"정상","부진")))))</f>
        <v>정상</v>
      </c>
      <c r="BK2682" s="54">
        <v>45809</v>
      </c>
      <c r="BL2682" s="52">
        <f t="shared" si="483"/>
        <v>16</v>
      </c>
    </row>
    <row r="2683" spans="1:64" ht="17.100000000000001" customHeight="1">
      <c r="A2683" s="58" t="s">
        <v>5</v>
      </c>
      <c r="B2683" s="57" t="s">
        <v>1833</v>
      </c>
      <c r="C2683" s="56" t="s">
        <v>1834</v>
      </c>
      <c r="D2683" s="213">
        <v>12</v>
      </c>
      <c r="E2683" s="214">
        <v>6705.7691999999997</v>
      </c>
      <c r="F2683" s="215">
        <v>80469</v>
      </c>
      <c r="G2683" s="213">
        <v>444</v>
      </c>
      <c r="H2683" s="216">
        <v>6326.4864859999998</v>
      </c>
      <c r="I2683" s="215">
        <v>2808960</v>
      </c>
      <c r="J2683" s="213">
        <v>0</v>
      </c>
      <c r="K2683" s="216">
        <v>0</v>
      </c>
      <c r="L2683" s="215">
        <v>0</v>
      </c>
      <c r="M2683" s="213">
        <v>0</v>
      </c>
      <c r="N2683" s="216">
        <v>0</v>
      </c>
      <c r="O2683" s="215">
        <v>0</v>
      </c>
      <c r="P2683" s="213">
        <v>0</v>
      </c>
      <c r="Q2683" s="216">
        <v>0</v>
      </c>
      <c r="R2683" s="215">
        <v>0</v>
      </c>
      <c r="S2683" s="213">
        <v>444</v>
      </c>
      <c r="T2683" s="214">
        <v>6326.4864859999998</v>
      </c>
      <c r="U2683" s="217">
        <v>2808960</v>
      </c>
      <c r="V2683" s="213">
        <v>452</v>
      </c>
      <c r="W2683" s="216">
        <v>6332.1216809999996</v>
      </c>
      <c r="X2683" s="215">
        <v>2862119</v>
      </c>
      <c r="Y2683" s="213">
        <v>0</v>
      </c>
      <c r="Z2683" s="216">
        <v>0</v>
      </c>
      <c r="AA2683" s="215">
        <v>0</v>
      </c>
      <c r="AB2683" s="213">
        <v>4</v>
      </c>
      <c r="AC2683" s="216">
        <v>6827.5</v>
      </c>
      <c r="AD2683" s="215">
        <v>27310</v>
      </c>
      <c r="AE2683" s="213">
        <v>0</v>
      </c>
      <c r="AF2683" s="216">
        <v>0</v>
      </c>
      <c r="AG2683" s="215">
        <v>0</v>
      </c>
      <c r="AH2683" s="213">
        <v>456</v>
      </c>
      <c r="AI2683" s="214">
        <v>6336.4671049999997</v>
      </c>
      <c r="AJ2683" s="215">
        <v>2889429</v>
      </c>
      <c r="AK2683" s="218">
        <v>0</v>
      </c>
      <c r="AL2683" s="214">
        <v>0</v>
      </c>
      <c r="AM2683" s="215">
        <v>0</v>
      </c>
      <c r="AN2683" s="229">
        <f t="shared" si="475"/>
        <v>0</v>
      </c>
      <c r="AO2683" s="230">
        <f t="shared" si="476"/>
        <v>0</v>
      </c>
      <c r="AP2683" s="38" t="s">
        <v>2</v>
      </c>
      <c r="AQ2683" s="38" t="str">
        <f t="shared" si="477"/>
        <v>상품</v>
      </c>
      <c r="AR2683" s="40">
        <f t="shared" si="478"/>
        <v>0</v>
      </c>
      <c r="AS2683" s="41">
        <f t="shared" si="479"/>
        <v>0</v>
      </c>
      <c r="AT2683" s="42">
        <f t="shared" si="480"/>
        <v>0</v>
      </c>
      <c r="AU2683" s="43">
        <f t="shared" si="481"/>
        <v>0</v>
      </c>
      <c r="AV2683" s="95" t="str">
        <f t="shared" si="484"/>
        <v/>
      </c>
      <c r="AW2683" s="61" t="str">
        <f t="shared" si="484"/>
        <v/>
      </c>
      <c r="AX2683" s="61" t="str">
        <f t="shared" si="484"/>
        <v/>
      </c>
      <c r="AY2683" s="61" t="str">
        <f t="shared" si="484"/>
        <v/>
      </c>
      <c r="AZ2683" s="44" t="str">
        <f t="shared" si="484"/>
        <v/>
      </c>
      <c r="BA2683" s="45"/>
      <c r="BB2683" s="97">
        <v>0</v>
      </c>
      <c r="BC2683" s="98">
        <v>0</v>
      </c>
      <c r="BD2683" s="98">
        <v>0</v>
      </c>
      <c r="BE2683" s="98">
        <v>0</v>
      </c>
      <c r="BF2683" s="98">
        <v>0</v>
      </c>
      <c r="BG2683" s="99">
        <f t="shared" si="474"/>
        <v>0</v>
      </c>
      <c r="BH2683" s="52">
        <f t="shared" si="482"/>
        <v>0</v>
      </c>
      <c r="BI2683" s="53">
        <f>IFERROR(IF(ROUND(V2683/((D2683+AK2683)/2),1)&lt;0,0,ROUND(V2683/((D2683+AK2683)/2),1)),0)</f>
        <v>75.3</v>
      </c>
      <c r="BJ2683" s="55" t="str">
        <f>IF(AK2683=0,"정상",IF(AP2683="악성","악성",IF(AND(BL2683&gt;3,BI2683&lt;0.5),"악성",IF(AND(AP2683="정상",BL2683&lt;=3),"정상",IF(BI2683&gt;1,"정상","부진")))))</f>
        <v>정상</v>
      </c>
      <c r="BK2683" s="54">
        <v>45992</v>
      </c>
      <c r="BL2683" s="52">
        <f t="shared" si="483"/>
        <v>10</v>
      </c>
    </row>
    <row r="2684" spans="1:64" ht="17.100000000000001" customHeight="1">
      <c r="A2684" s="58" t="s">
        <v>5</v>
      </c>
      <c r="B2684" s="57" t="s">
        <v>1746</v>
      </c>
      <c r="C2684" s="56" t="s">
        <v>1747</v>
      </c>
      <c r="D2684" s="213">
        <v>21</v>
      </c>
      <c r="E2684" s="214">
        <v>16363.523800000001</v>
      </c>
      <c r="F2684" s="215">
        <v>343634</v>
      </c>
      <c r="G2684" s="213">
        <v>0</v>
      </c>
      <c r="H2684" s="216">
        <v>0</v>
      </c>
      <c r="I2684" s="215">
        <v>0</v>
      </c>
      <c r="J2684" s="213">
        <v>0</v>
      </c>
      <c r="K2684" s="216">
        <v>0</v>
      </c>
      <c r="L2684" s="215">
        <v>0</v>
      </c>
      <c r="M2684" s="213">
        <v>0</v>
      </c>
      <c r="N2684" s="216">
        <v>0</v>
      </c>
      <c r="O2684" s="215">
        <v>0</v>
      </c>
      <c r="P2684" s="213">
        <v>0</v>
      </c>
      <c r="Q2684" s="216">
        <v>0</v>
      </c>
      <c r="R2684" s="215">
        <v>0</v>
      </c>
      <c r="S2684" s="213">
        <v>0</v>
      </c>
      <c r="T2684" s="214">
        <v>0</v>
      </c>
      <c r="U2684" s="217">
        <v>0</v>
      </c>
      <c r="V2684" s="213">
        <v>1</v>
      </c>
      <c r="W2684" s="216">
        <v>16364</v>
      </c>
      <c r="X2684" s="215">
        <v>16364</v>
      </c>
      <c r="Y2684" s="213">
        <v>0</v>
      </c>
      <c r="Z2684" s="216">
        <v>0</v>
      </c>
      <c r="AA2684" s="215">
        <v>0</v>
      </c>
      <c r="AB2684" s="213">
        <v>20</v>
      </c>
      <c r="AC2684" s="216">
        <v>16363.5</v>
      </c>
      <c r="AD2684" s="215">
        <v>327270</v>
      </c>
      <c r="AE2684" s="213">
        <v>0</v>
      </c>
      <c r="AF2684" s="216">
        <v>0</v>
      </c>
      <c r="AG2684" s="215">
        <v>0</v>
      </c>
      <c r="AH2684" s="213">
        <v>21</v>
      </c>
      <c r="AI2684" s="214">
        <v>16363.523809</v>
      </c>
      <c r="AJ2684" s="215">
        <v>343634</v>
      </c>
      <c r="AK2684" s="218">
        <v>0</v>
      </c>
      <c r="AL2684" s="214">
        <v>0</v>
      </c>
      <c r="AM2684" s="215">
        <v>0</v>
      </c>
      <c r="AN2684" s="229">
        <f t="shared" si="475"/>
        <v>0</v>
      </c>
      <c r="AO2684" s="230">
        <f t="shared" si="476"/>
        <v>0</v>
      </c>
      <c r="AP2684" s="38" t="s">
        <v>4</v>
      </c>
      <c r="AQ2684" s="38" t="str">
        <f t="shared" si="477"/>
        <v>상품</v>
      </c>
      <c r="AR2684" s="40">
        <f t="shared" si="478"/>
        <v>0</v>
      </c>
      <c r="AS2684" s="41">
        <f t="shared" si="479"/>
        <v>0</v>
      </c>
      <c r="AT2684" s="42">
        <f t="shared" si="480"/>
        <v>0</v>
      </c>
      <c r="AU2684" s="43">
        <f t="shared" si="481"/>
        <v>0</v>
      </c>
      <c r="AV2684" s="95" t="str">
        <f t="shared" si="484"/>
        <v/>
      </c>
      <c r="AW2684" s="61" t="str">
        <f t="shared" si="484"/>
        <v/>
      </c>
      <c r="AX2684" s="61" t="str">
        <f t="shared" si="484"/>
        <v/>
      </c>
      <c r="AY2684" s="61" t="str">
        <f t="shared" si="484"/>
        <v/>
      </c>
      <c r="AZ2684" s="44" t="str">
        <f t="shared" si="484"/>
        <v/>
      </c>
      <c r="BA2684" s="45"/>
      <c r="BB2684" s="97">
        <v>0</v>
      </c>
      <c r="BC2684" s="98">
        <v>0</v>
      </c>
      <c r="BD2684" s="98">
        <v>0</v>
      </c>
      <c r="BE2684" s="98">
        <v>0</v>
      </c>
      <c r="BF2684" s="98">
        <v>0</v>
      </c>
      <c r="BG2684" s="99">
        <f t="shared" si="474"/>
        <v>0</v>
      </c>
      <c r="BH2684" s="52">
        <f t="shared" si="482"/>
        <v>0</v>
      </c>
      <c r="BI2684" s="53">
        <f>IFERROR(IF(ROUND(V2684/((D2684+AK2684)/2),1)&lt;0,0,ROUND(V2684/((D2684+AK2684)/2),1)),0)</f>
        <v>0.1</v>
      </c>
      <c r="BJ2684" s="55" t="str">
        <f>IF(AK2684=0,"정상",IF(AP2684="악성","악성",IF(AND(BL2684&gt;3,BI2684&lt;0.5),"악성",IF(AND(AP2684="정상",BL2684&lt;=3),"정상",IF(BI2684&gt;1,"정상","부진")))))</f>
        <v>정상</v>
      </c>
      <c r="BK2684" s="54">
        <v>45809</v>
      </c>
      <c r="BL2684" s="52">
        <f t="shared" si="483"/>
        <v>16</v>
      </c>
    </row>
    <row r="2685" spans="1:64" ht="17.100000000000001" customHeight="1">
      <c r="A2685" s="58" t="s">
        <v>5</v>
      </c>
      <c r="B2685" s="57" t="s">
        <v>1798</v>
      </c>
      <c r="C2685" s="56" t="s">
        <v>1799</v>
      </c>
      <c r="D2685" s="213">
        <v>1</v>
      </c>
      <c r="E2685" s="214">
        <v>16363</v>
      </c>
      <c r="F2685" s="215">
        <v>16363</v>
      </c>
      <c r="G2685" s="213">
        <v>0</v>
      </c>
      <c r="H2685" s="216">
        <v>0</v>
      </c>
      <c r="I2685" s="215">
        <v>0</v>
      </c>
      <c r="J2685" s="213">
        <v>0</v>
      </c>
      <c r="K2685" s="216">
        <v>0</v>
      </c>
      <c r="L2685" s="215">
        <v>0</v>
      </c>
      <c r="M2685" s="213">
        <v>0</v>
      </c>
      <c r="N2685" s="216">
        <v>0</v>
      </c>
      <c r="O2685" s="215">
        <v>0</v>
      </c>
      <c r="P2685" s="213">
        <v>0</v>
      </c>
      <c r="Q2685" s="216">
        <v>0</v>
      </c>
      <c r="R2685" s="215">
        <v>0</v>
      </c>
      <c r="S2685" s="213">
        <v>0</v>
      </c>
      <c r="T2685" s="214">
        <v>0</v>
      </c>
      <c r="U2685" s="217">
        <v>0</v>
      </c>
      <c r="V2685" s="213">
        <v>1</v>
      </c>
      <c r="W2685" s="216">
        <v>16363</v>
      </c>
      <c r="X2685" s="215">
        <v>16363</v>
      </c>
      <c r="Y2685" s="213">
        <v>0</v>
      </c>
      <c r="Z2685" s="216">
        <v>0</v>
      </c>
      <c r="AA2685" s="215">
        <v>0</v>
      </c>
      <c r="AB2685" s="213">
        <v>0</v>
      </c>
      <c r="AC2685" s="216">
        <v>0</v>
      </c>
      <c r="AD2685" s="215">
        <v>0</v>
      </c>
      <c r="AE2685" s="213">
        <v>0</v>
      </c>
      <c r="AF2685" s="216">
        <v>0</v>
      </c>
      <c r="AG2685" s="215">
        <v>0</v>
      </c>
      <c r="AH2685" s="213">
        <v>1</v>
      </c>
      <c r="AI2685" s="214">
        <v>16363</v>
      </c>
      <c r="AJ2685" s="215">
        <v>16363</v>
      </c>
      <c r="AK2685" s="218">
        <v>0</v>
      </c>
      <c r="AL2685" s="214">
        <v>0</v>
      </c>
      <c r="AM2685" s="215">
        <v>0</v>
      </c>
      <c r="AN2685" s="229">
        <f t="shared" si="475"/>
        <v>0</v>
      </c>
      <c r="AO2685" s="230">
        <f t="shared" si="476"/>
        <v>0</v>
      </c>
      <c r="AP2685" s="38" t="s">
        <v>4</v>
      </c>
      <c r="AQ2685" s="38" t="str">
        <f t="shared" si="477"/>
        <v>상품</v>
      </c>
      <c r="AR2685" s="40">
        <f t="shared" si="478"/>
        <v>0</v>
      </c>
      <c r="AS2685" s="41">
        <f t="shared" si="479"/>
        <v>0</v>
      </c>
      <c r="AT2685" s="42">
        <f t="shared" si="480"/>
        <v>0</v>
      </c>
      <c r="AU2685" s="43">
        <f t="shared" si="481"/>
        <v>0</v>
      </c>
      <c r="AV2685" s="95" t="str">
        <f t="shared" si="484"/>
        <v/>
      </c>
      <c r="AW2685" s="61" t="str">
        <f t="shared" si="484"/>
        <v/>
      </c>
      <c r="AX2685" s="61" t="str">
        <f t="shared" si="484"/>
        <v/>
      </c>
      <c r="AY2685" s="61" t="str">
        <f t="shared" si="484"/>
        <v/>
      </c>
      <c r="AZ2685" s="44" t="str">
        <f t="shared" si="484"/>
        <v/>
      </c>
      <c r="BA2685" s="45"/>
      <c r="BB2685" s="97">
        <v>0</v>
      </c>
      <c r="BC2685" s="98">
        <v>0</v>
      </c>
      <c r="BD2685" s="98">
        <v>0</v>
      </c>
      <c r="BE2685" s="98">
        <v>0</v>
      </c>
      <c r="BF2685" s="98">
        <v>0</v>
      </c>
      <c r="BG2685" s="99">
        <f t="shared" si="474"/>
        <v>0</v>
      </c>
      <c r="BH2685" s="52">
        <f t="shared" si="482"/>
        <v>0</v>
      </c>
      <c r="BI2685" s="53">
        <f>IFERROR(IF(ROUND(V2685/((D2685+AK2685)/2),1)&lt;0,0,ROUND(V2685/((D2685+AK2685)/2),1)),0)</f>
        <v>2</v>
      </c>
      <c r="BJ2685" s="55" t="str">
        <f>IF(AK2685=0,"정상",IF(AP2685="악성","악성",IF(AND(BL2685&gt;3,BI2685&lt;0.5),"악성",IF(AND(AP2685="정상",BL2685&lt;=3),"정상",IF(BI2685&gt;1,"정상","부진")))))</f>
        <v>정상</v>
      </c>
      <c r="BK2685" s="54">
        <v>45809</v>
      </c>
      <c r="BL2685" s="52">
        <f t="shared" si="483"/>
        <v>16</v>
      </c>
    </row>
    <row r="2686" spans="1:64" ht="17.100000000000001" customHeight="1">
      <c r="A2686" s="58" t="s">
        <v>5</v>
      </c>
      <c r="B2686" s="57" t="s">
        <v>1800</v>
      </c>
      <c r="C2686" s="56" t="s">
        <v>1801</v>
      </c>
      <c r="D2686" s="213">
        <v>12</v>
      </c>
      <c r="E2686" s="214">
        <v>16363.384599999999</v>
      </c>
      <c r="F2686" s="215">
        <v>196360</v>
      </c>
      <c r="G2686" s="213">
        <v>0</v>
      </c>
      <c r="H2686" s="216">
        <v>0</v>
      </c>
      <c r="I2686" s="215">
        <v>0</v>
      </c>
      <c r="J2686" s="213">
        <v>0</v>
      </c>
      <c r="K2686" s="216">
        <v>0</v>
      </c>
      <c r="L2686" s="215">
        <v>0</v>
      </c>
      <c r="M2686" s="213">
        <v>0</v>
      </c>
      <c r="N2686" s="216">
        <v>0</v>
      </c>
      <c r="O2686" s="215">
        <v>0</v>
      </c>
      <c r="P2686" s="213">
        <v>0</v>
      </c>
      <c r="Q2686" s="216">
        <v>0</v>
      </c>
      <c r="R2686" s="215">
        <v>0</v>
      </c>
      <c r="S2686" s="213">
        <v>0</v>
      </c>
      <c r="T2686" s="214">
        <v>0</v>
      </c>
      <c r="U2686" s="217">
        <v>0</v>
      </c>
      <c r="V2686" s="213">
        <v>4</v>
      </c>
      <c r="W2686" s="216">
        <v>16363.5</v>
      </c>
      <c r="X2686" s="215">
        <v>65454</v>
      </c>
      <c r="Y2686" s="213">
        <v>0</v>
      </c>
      <c r="Z2686" s="216">
        <v>0</v>
      </c>
      <c r="AA2686" s="215">
        <v>0</v>
      </c>
      <c r="AB2686" s="213">
        <v>8</v>
      </c>
      <c r="AC2686" s="216">
        <v>16363.25</v>
      </c>
      <c r="AD2686" s="215">
        <v>130906</v>
      </c>
      <c r="AE2686" s="213">
        <v>0</v>
      </c>
      <c r="AF2686" s="216">
        <v>0</v>
      </c>
      <c r="AG2686" s="215">
        <v>0</v>
      </c>
      <c r="AH2686" s="213">
        <v>12</v>
      </c>
      <c r="AI2686" s="214">
        <v>16363.333333</v>
      </c>
      <c r="AJ2686" s="215">
        <v>196360</v>
      </c>
      <c r="AK2686" s="218">
        <v>0</v>
      </c>
      <c r="AL2686" s="214">
        <v>0</v>
      </c>
      <c r="AM2686" s="215">
        <v>0</v>
      </c>
      <c r="AN2686" s="229">
        <f t="shared" si="475"/>
        <v>0</v>
      </c>
      <c r="AO2686" s="230">
        <f t="shared" si="476"/>
        <v>0</v>
      </c>
      <c r="AP2686" s="38" t="s">
        <v>4</v>
      </c>
      <c r="AQ2686" s="38" t="str">
        <f t="shared" si="477"/>
        <v>상품</v>
      </c>
      <c r="AR2686" s="40">
        <f t="shared" si="478"/>
        <v>0</v>
      </c>
      <c r="AS2686" s="41">
        <f t="shared" si="479"/>
        <v>0</v>
      </c>
      <c r="AT2686" s="42">
        <f t="shared" si="480"/>
        <v>0</v>
      </c>
      <c r="AU2686" s="43">
        <f t="shared" si="481"/>
        <v>0</v>
      </c>
      <c r="AV2686" s="95" t="str">
        <f t="shared" si="484"/>
        <v/>
      </c>
      <c r="AW2686" s="61" t="str">
        <f t="shared" si="484"/>
        <v/>
      </c>
      <c r="AX2686" s="61" t="str">
        <f t="shared" si="484"/>
        <v/>
      </c>
      <c r="AY2686" s="61" t="str">
        <f t="shared" si="484"/>
        <v/>
      </c>
      <c r="AZ2686" s="44" t="str">
        <f t="shared" si="484"/>
        <v/>
      </c>
      <c r="BA2686" s="45"/>
      <c r="BB2686" s="97">
        <v>0</v>
      </c>
      <c r="BC2686" s="98">
        <v>0</v>
      </c>
      <c r="BD2686" s="98">
        <v>0</v>
      </c>
      <c r="BE2686" s="98">
        <v>0</v>
      </c>
      <c r="BF2686" s="98">
        <v>0</v>
      </c>
      <c r="BG2686" s="99">
        <f t="shared" si="474"/>
        <v>0</v>
      </c>
      <c r="BH2686" s="52">
        <f t="shared" si="482"/>
        <v>0</v>
      </c>
      <c r="BI2686" s="53">
        <f>IFERROR(IF(ROUND(V2686/((D2686+AK2686)/2),1)&lt;0,0,ROUND(V2686/((D2686+AK2686)/2),1)),0)</f>
        <v>0.7</v>
      </c>
      <c r="BJ2686" s="55" t="str">
        <f>IF(AK2686=0,"정상",IF(AP2686="악성","악성",IF(AND(BL2686&gt;3,BI2686&lt;0.5),"악성",IF(AND(AP2686="정상",BL2686&lt;=3),"정상",IF(BI2686&gt;1,"정상","부진")))))</f>
        <v>정상</v>
      </c>
      <c r="BK2686" s="54">
        <v>45809</v>
      </c>
      <c r="BL2686" s="52">
        <f t="shared" si="483"/>
        <v>16</v>
      </c>
    </row>
    <row r="2687" spans="1:64" ht="17.100000000000001" customHeight="1">
      <c r="A2687" s="58" t="s">
        <v>5</v>
      </c>
      <c r="B2687" s="57" t="s">
        <v>1802</v>
      </c>
      <c r="C2687" s="56" t="s">
        <v>1803</v>
      </c>
      <c r="D2687" s="213">
        <v>2</v>
      </c>
      <c r="E2687" s="214">
        <v>16364</v>
      </c>
      <c r="F2687" s="215">
        <v>32728</v>
      </c>
      <c r="G2687" s="213">
        <v>0</v>
      </c>
      <c r="H2687" s="216">
        <v>0</v>
      </c>
      <c r="I2687" s="215">
        <v>0</v>
      </c>
      <c r="J2687" s="213">
        <v>0</v>
      </c>
      <c r="K2687" s="216">
        <v>0</v>
      </c>
      <c r="L2687" s="215">
        <v>0</v>
      </c>
      <c r="M2687" s="213">
        <v>0</v>
      </c>
      <c r="N2687" s="216">
        <v>0</v>
      </c>
      <c r="O2687" s="215">
        <v>0</v>
      </c>
      <c r="P2687" s="213">
        <v>0</v>
      </c>
      <c r="Q2687" s="216">
        <v>0</v>
      </c>
      <c r="R2687" s="215">
        <v>0</v>
      </c>
      <c r="S2687" s="213">
        <v>0</v>
      </c>
      <c r="T2687" s="214">
        <v>0</v>
      </c>
      <c r="U2687" s="217">
        <v>0</v>
      </c>
      <c r="V2687" s="213">
        <v>1</v>
      </c>
      <c r="W2687" s="216">
        <v>16364</v>
      </c>
      <c r="X2687" s="215">
        <v>16364</v>
      </c>
      <c r="Y2687" s="213">
        <v>0</v>
      </c>
      <c r="Z2687" s="216">
        <v>0</v>
      </c>
      <c r="AA2687" s="215">
        <v>0</v>
      </c>
      <c r="AB2687" s="213">
        <v>1</v>
      </c>
      <c r="AC2687" s="216">
        <v>16364</v>
      </c>
      <c r="AD2687" s="215">
        <v>16364</v>
      </c>
      <c r="AE2687" s="213">
        <v>0</v>
      </c>
      <c r="AF2687" s="216">
        <v>0</v>
      </c>
      <c r="AG2687" s="215">
        <v>0</v>
      </c>
      <c r="AH2687" s="213">
        <v>2</v>
      </c>
      <c r="AI2687" s="214">
        <v>16364</v>
      </c>
      <c r="AJ2687" s="215">
        <v>32728</v>
      </c>
      <c r="AK2687" s="218">
        <v>0</v>
      </c>
      <c r="AL2687" s="214">
        <v>0</v>
      </c>
      <c r="AM2687" s="215">
        <v>0</v>
      </c>
      <c r="AN2687" s="229">
        <f t="shared" si="475"/>
        <v>0</v>
      </c>
      <c r="AO2687" s="230">
        <f t="shared" si="476"/>
        <v>0</v>
      </c>
      <c r="AP2687" s="38" t="s">
        <v>4</v>
      </c>
      <c r="AQ2687" s="38" t="str">
        <f t="shared" si="477"/>
        <v>상품</v>
      </c>
      <c r="AR2687" s="40">
        <f t="shared" si="478"/>
        <v>0</v>
      </c>
      <c r="AS2687" s="41">
        <f t="shared" si="479"/>
        <v>0</v>
      </c>
      <c r="AT2687" s="42">
        <f t="shared" si="480"/>
        <v>0</v>
      </c>
      <c r="AU2687" s="43">
        <f t="shared" si="481"/>
        <v>0</v>
      </c>
      <c r="AV2687" s="95" t="str">
        <f t="shared" si="484"/>
        <v/>
      </c>
      <c r="AW2687" s="61" t="str">
        <f t="shared" si="484"/>
        <v/>
      </c>
      <c r="AX2687" s="61" t="str">
        <f t="shared" si="484"/>
        <v/>
      </c>
      <c r="AY2687" s="61" t="str">
        <f t="shared" si="484"/>
        <v/>
      </c>
      <c r="AZ2687" s="44" t="str">
        <f t="shared" si="484"/>
        <v/>
      </c>
      <c r="BA2687" s="45"/>
      <c r="BB2687" s="97">
        <v>0</v>
      </c>
      <c r="BC2687" s="98">
        <v>0</v>
      </c>
      <c r="BD2687" s="98">
        <v>0</v>
      </c>
      <c r="BE2687" s="98">
        <v>0</v>
      </c>
      <c r="BF2687" s="98">
        <v>0</v>
      </c>
      <c r="BG2687" s="99">
        <f t="shared" si="474"/>
        <v>0</v>
      </c>
      <c r="BH2687" s="52">
        <f t="shared" si="482"/>
        <v>0</v>
      </c>
      <c r="BI2687" s="53">
        <f>IFERROR(IF(ROUND(V2687/((D2687+AK2687)/2),1)&lt;0,0,ROUND(V2687/((D2687+AK2687)/2),1)),0)</f>
        <v>1</v>
      </c>
      <c r="BJ2687" s="55" t="str">
        <f>IF(AK2687=0,"정상",IF(AP2687="악성","악성",IF(AND(BL2687&gt;3,BI2687&lt;0.5),"악성",IF(AND(AP2687="정상",BL2687&lt;=3),"정상",IF(BI2687&gt;1,"정상","부진")))))</f>
        <v>정상</v>
      </c>
      <c r="BK2687" s="54">
        <v>45809</v>
      </c>
      <c r="BL2687" s="52">
        <f t="shared" si="483"/>
        <v>16</v>
      </c>
    </row>
    <row r="2688" spans="1:64" ht="17.100000000000001" customHeight="1">
      <c r="A2688" s="58" t="s">
        <v>5</v>
      </c>
      <c r="B2688" s="57" t="s">
        <v>1748</v>
      </c>
      <c r="C2688" s="56" t="s">
        <v>1749</v>
      </c>
      <c r="D2688" s="213">
        <v>40</v>
      </c>
      <c r="E2688" s="214">
        <v>22162.936099999999</v>
      </c>
      <c r="F2688" s="215">
        <v>886517</v>
      </c>
      <c r="G2688" s="213">
        <v>60</v>
      </c>
      <c r="H2688" s="216">
        <v>24090</v>
      </c>
      <c r="I2688" s="215">
        <v>1445400</v>
      </c>
      <c r="J2688" s="213">
        <v>0</v>
      </c>
      <c r="K2688" s="216">
        <v>0</v>
      </c>
      <c r="L2688" s="215">
        <v>0</v>
      </c>
      <c r="M2688" s="213">
        <v>0</v>
      </c>
      <c r="N2688" s="216">
        <v>0</v>
      </c>
      <c r="O2688" s="215">
        <v>0</v>
      </c>
      <c r="P2688" s="213">
        <v>0</v>
      </c>
      <c r="Q2688" s="216">
        <v>0</v>
      </c>
      <c r="R2688" s="215">
        <v>0</v>
      </c>
      <c r="S2688" s="213">
        <v>60</v>
      </c>
      <c r="T2688" s="214">
        <v>24090</v>
      </c>
      <c r="U2688" s="217">
        <v>1445400</v>
      </c>
      <c r="V2688" s="213">
        <v>100</v>
      </c>
      <c r="W2688" s="216">
        <v>23319.17</v>
      </c>
      <c r="X2688" s="215">
        <v>2331917</v>
      </c>
      <c r="Y2688" s="213">
        <v>0</v>
      </c>
      <c r="Z2688" s="216">
        <v>0</v>
      </c>
      <c r="AA2688" s="215">
        <v>0</v>
      </c>
      <c r="AB2688" s="213">
        <v>0</v>
      </c>
      <c r="AC2688" s="216">
        <v>0</v>
      </c>
      <c r="AD2688" s="215">
        <v>0</v>
      </c>
      <c r="AE2688" s="213">
        <v>0</v>
      </c>
      <c r="AF2688" s="216">
        <v>0</v>
      </c>
      <c r="AG2688" s="215">
        <v>0</v>
      </c>
      <c r="AH2688" s="213">
        <v>100</v>
      </c>
      <c r="AI2688" s="214">
        <v>23319.17</v>
      </c>
      <c r="AJ2688" s="215">
        <v>2331917</v>
      </c>
      <c r="AK2688" s="218">
        <v>0</v>
      </c>
      <c r="AL2688" s="214">
        <v>0</v>
      </c>
      <c r="AM2688" s="215">
        <v>0</v>
      </c>
      <c r="AN2688" s="229">
        <f t="shared" si="475"/>
        <v>0</v>
      </c>
      <c r="AO2688" s="230">
        <f t="shared" si="476"/>
        <v>0</v>
      </c>
      <c r="AP2688" s="38" t="s">
        <v>2</v>
      </c>
      <c r="AQ2688" s="38" t="str">
        <f t="shared" si="477"/>
        <v>상품</v>
      </c>
      <c r="AR2688" s="40">
        <f t="shared" si="478"/>
        <v>0</v>
      </c>
      <c r="AS2688" s="41">
        <f t="shared" si="479"/>
        <v>0</v>
      </c>
      <c r="AT2688" s="42">
        <f t="shared" si="480"/>
        <v>0</v>
      </c>
      <c r="AU2688" s="43">
        <f t="shared" si="481"/>
        <v>0</v>
      </c>
      <c r="AV2688" s="95" t="str">
        <f t="shared" si="484"/>
        <v/>
      </c>
      <c r="AW2688" s="61" t="str">
        <f t="shared" si="484"/>
        <v/>
      </c>
      <c r="AX2688" s="61" t="str">
        <f t="shared" si="484"/>
        <v/>
      </c>
      <c r="AY2688" s="61" t="str">
        <f t="shared" si="484"/>
        <v/>
      </c>
      <c r="AZ2688" s="44" t="str">
        <f t="shared" si="484"/>
        <v/>
      </c>
      <c r="BA2688" s="45"/>
      <c r="BB2688" s="97">
        <v>0</v>
      </c>
      <c r="BC2688" s="98">
        <v>0</v>
      </c>
      <c r="BD2688" s="98">
        <v>0</v>
      </c>
      <c r="BE2688" s="98">
        <v>0</v>
      </c>
      <c r="BF2688" s="98">
        <v>0</v>
      </c>
      <c r="BG2688" s="99">
        <f t="shared" si="474"/>
        <v>0</v>
      </c>
      <c r="BH2688" s="52">
        <f t="shared" si="482"/>
        <v>0</v>
      </c>
      <c r="BI2688" s="53">
        <f>IFERROR(IF(ROUND(V2688/((D2688+AK2688)/2),1)&lt;0,0,ROUND(V2688/((D2688+AK2688)/2),1)),0)</f>
        <v>5</v>
      </c>
      <c r="BJ2688" s="55" t="str">
        <f>IF(AK2688=0,"정상",IF(AP2688="악성","악성",IF(AND(BL2688&gt;3,BI2688&lt;0.5),"악성",IF(AND(AP2688="정상",BL2688&lt;=3),"정상",IF(BI2688&gt;1,"정상","부진")))))</f>
        <v>정상</v>
      </c>
      <c r="BK2688" s="54">
        <v>46235</v>
      </c>
      <c r="BL2688" s="52">
        <f t="shared" si="483"/>
        <v>2</v>
      </c>
    </row>
    <row r="2689" spans="1:64" ht="17.100000000000001" customHeight="1">
      <c r="A2689" s="58" t="s">
        <v>5</v>
      </c>
      <c r="B2689" s="57" t="s">
        <v>1835</v>
      </c>
      <c r="C2689" s="56" t="s">
        <v>1836</v>
      </c>
      <c r="D2689" s="213">
        <v>253</v>
      </c>
      <c r="E2689" s="214">
        <v>2200</v>
      </c>
      <c r="F2689" s="215">
        <v>556600</v>
      </c>
      <c r="G2689" s="213">
        <v>0</v>
      </c>
      <c r="H2689" s="216">
        <v>0</v>
      </c>
      <c r="I2689" s="215">
        <v>0</v>
      </c>
      <c r="J2689" s="213">
        <v>0</v>
      </c>
      <c r="K2689" s="216">
        <v>0</v>
      </c>
      <c r="L2689" s="215">
        <v>0</v>
      </c>
      <c r="M2689" s="213">
        <v>1</v>
      </c>
      <c r="N2689" s="216">
        <v>2200</v>
      </c>
      <c r="O2689" s="215">
        <v>2200</v>
      </c>
      <c r="P2689" s="213">
        <v>0</v>
      </c>
      <c r="Q2689" s="216">
        <v>0</v>
      </c>
      <c r="R2689" s="215">
        <v>0</v>
      </c>
      <c r="S2689" s="213">
        <v>1</v>
      </c>
      <c r="T2689" s="214">
        <v>2200</v>
      </c>
      <c r="U2689" s="217">
        <v>2200</v>
      </c>
      <c r="V2689" s="213">
        <v>73</v>
      </c>
      <c r="W2689" s="216">
        <v>2200</v>
      </c>
      <c r="X2689" s="215">
        <v>160600</v>
      </c>
      <c r="Y2689" s="213">
        <v>0</v>
      </c>
      <c r="Z2689" s="216">
        <v>0</v>
      </c>
      <c r="AA2689" s="215">
        <v>0</v>
      </c>
      <c r="AB2689" s="213">
        <v>61</v>
      </c>
      <c r="AC2689" s="216">
        <v>2200</v>
      </c>
      <c r="AD2689" s="215">
        <v>134200</v>
      </c>
      <c r="AE2689" s="213">
        <v>0</v>
      </c>
      <c r="AF2689" s="216">
        <v>0</v>
      </c>
      <c r="AG2689" s="215">
        <v>0</v>
      </c>
      <c r="AH2689" s="213">
        <v>134</v>
      </c>
      <c r="AI2689" s="214">
        <v>2200</v>
      </c>
      <c r="AJ2689" s="215">
        <v>294800</v>
      </c>
      <c r="AK2689" s="218">
        <v>120</v>
      </c>
      <c r="AL2689" s="214">
        <v>2200</v>
      </c>
      <c r="AM2689" s="215">
        <v>264000</v>
      </c>
      <c r="AN2689" s="229">
        <f t="shared" si="475"/>
        <v>9.6332768728557032E-5</v>
      </c>
      <c r="AO2689" s="230">
        <f t="shared" si="476"/>
        <v>0.47244094488188976</v>
      </c>
      <c r="AP2689" s="38" t="s">
        <v>4</v>
      </c>
      <c r="AQ2689" s="38" t="str">
        <f t="shared" si="477"/>
        <v>상품</v>
      </c>
      <c r="AR2689" s="40">
        <f t="shared" si="478"/>
        <v>0</v>
      </c>
      <c r="AS2689" s="41">
        <f t="shared" si="479"/>
        <v>264000</v>
      </c>
      <c r="AT2689" s="42">
        <f t="shared" si="480"/>
        <v>0</v>
      </c>
      <c r="AU2689" s="43">
        <f t="shared" si="481"/>
        <v>264000</v>
      </c>
      <c r="AV2689" s="95">
        <f t="shared" si="484"/>
        <v>264000</v>
      </c>
      <c r="AW2689" s="61" t="str">
        <f t="shared" si="484"/>
        <v/>
      </c>
      <c r="AX2689" s="61" t="str">
        <f t="shared" si="484"/>
        <v/>
      </c>
      <c r="AY2689" s="61" t="str">
        <f t="shared" si="484"/>
        <v/>
      </c>
      <c r="AZ2689" s="44" t="str">
        <f t="shared" si="484"/>
        <v/>
      </c>
      <c r="BA2689" s="45"/>
      <c r="BB2689" s="97">
        <v>120</v>
      </c>
      <c r="BC2689" s="98">
        <v>0</v>
      </c>
      <c r="BD2689" s="98">
        <v>0</v>
      </c>
      <c r="BE2689" s="98">
        <v>0</v>
      </c>
      <c r="BF2689" s="98">
        <v>0</v>
      </c>
      <c r="BG2689" s="99">
        <f t="shared" si="474"/>
        <v>120</v>
      </c>
      <c r="BH2689" s="52">
        <f t="shared" si="482"/>
        <v>0</v>
      </c>
      <c r="BI2689" s="53">
        <f>IFERROR(IF(ROUND(V2689/((D2689+AK2689)/2),1)&lt;0,0,ROUND(V2689/((D2689+AK2689)/2),1)),0)</f>
        <v>0.4</v>
      </c>
      <c r="BJ2689" s="55" t="str">
        <f>IF(AK2689=0,"정상",IF(AP2689="악성","악성",IF(AND(BL2689&gt;3,BI2689&lt;0.5),"악성",IF(AND(AP2689="정상",BL2689&lt;=3),"정상",IF(BI2689&gt;1,"정상","부진")))))</f>
        <v>악성</v>
      </c>
      <c r="BK2689" s="54">
        <v>45809</v>
      </c>
      <c r="BL2689" s="52">
        <f t="shared" si="483"/>
        <v>16</v>
      </c>
    </row>
    <row r="2690" spans="1:64" ht="17.100000000000001" customHeight="1">
      <c r="A2690" s="58" t="s">
        <v>5</v>
      </c>
      <c r="B2690" s="57" t="s">
        <v>1812</v>
      </c>
      <c r="C2690" s="56" t="s">
        <v>1813</v>
      </c>
      <c r="D2690" s="213">
        <v>0</v>
      </c>
      <c r="E2690" s="214">
        <v>0</v>
      </c>
      <c r="F2690" s="215">
        <v>0</v>
      </c>
      <c r="G2690" s="213">
        <v>12</v>
      </c>
      <c r="H2690" s="216">
        <v>4400</v>
      </c>
      <c r="I2690" s="215">
        <v>52800</v>
      </c>
      <c r="J2690" s="213">
        <v>0</v>
      </c>
      <c r="K2690" s="216">
        <v>0</v>
      </c>
      <c r="L2690" s="215">
        <v>0</v>
      </c>
      <c r="M2690" s="213">
        <v>0</v>
      </c>
      <c r="N2690" s="216">
        <v>0</v>
      </c>
      <c r="O2690" s="215">
        <v>0</v>
      </c>
      <c r="P2690" s="213">
        <v>0</v>
      </c>
      <c r="Q2690" s="216">
        <v>0</v>
      </c>
      <c r="R2690" s="215">
        <v>0</v>
      </c>
      <c r="S2690" s="213">
        <v>12</v>
      </c>
      <c r="T2690" s="214">
        <v>4400</v>
      </c>
      <c r="U2690" s="217">
        <v>52800</v>
      </c>
      <c r="V2690" s="213">
        <v>12</v>
      </c>
      <c r="W2690" s="216">
        <v>4400</v>
      </c>
      <c r="X2690" s="215">
        <v>52800</v>
      </c>
      <c r="Y2690" s="213">
        <v>0</v>
      </c>
      <c r="Z2690" s="216">
        <v>0</v>
      </c>
      <c r="AA2690" s="215">
        <v>0</v>
      </c>
      <c r="AB2690" s="213">
        <v>0</v>
      </c>
      <c r="AC2690" s="216">
        <v>0</v>
      </c>
      <c r="AD2690" s="215">
        <v>0</v>
      </c>
      <c r="AE2690" s="213">
        <v>0</v>
      </c>
      <c r="AF2690" s="216">
        <v>0</v>
      </c>
      <c r="AG2690" s="215">
        <v>0</v>
      </c>
      <c r="AH2690" s="213">
        <v>12</v>
      </c>
      <c r="AI2690" s="214">
        <v>4400</v>
      </c>
      <c r="AJ2690" s="215">
        <v>52800</v>
      </c>
      <c r="AK2690" s="218">
        <v>0</v>
      </c>
      <c r="AL2690" s="214">
        <v>0</v>
      </c>
      <c r="AM2690" s="215">
        <v>0</v>
      </c>
      <c r="AN2690" s="229">
        <f t="shared" si="475"/>
        <v>0</v>
      </c>
      <c r="AO2690" s="230">
        <f t="shared" si="476"/>
        <v>0</v>
      </c>
      <c r="AP2690" s="38" t="s">
        <v>2</v>
      </c>
      <c r="AQ2690" s="38" t="str">
        <f t="shared" si="477"/>
        <v>상품</v>
      </c>
      <c r="AR2690" s="40">
        <f t="shared" si="478"/>
        <v>0</v>
      </c>
      <c r="AS2690" s="41">
        <f t="shared" si="479"/>
        <v>0</v>
      </c>
      <c r="AT2690" s="42">
        <f t="shared" si="480"/>
        <v>0</v>
      </c>
      <c r="AU2690" s="43">
        <f t="shared" si="481"/>
        <v>0</v>
      </c>
      <c r="AV2690" s="95" t="str">
        <f t="shared" si="484"/>
        <v/>
      </c>
      <c r="AW2690" s="61" t="str">
        <f t="shared" si="484"/>
        <v/>
      </c>
      <c r="AX2690" s="61" t="str">
        <f t="shared" si="484"/>
        <v/>
      </c>
      <c r="AY2690" s="61" t="str">
        <f t="shared" si="484"/>
        <v/>
      </c>
      <c r="AZ2690" s="44" t="str">
        <f t="shared" si="484"/>
        <v/>
      </c>
      <c r="BA2690" s="45"/>
      <c r="BB2690" s="97">
        <v>0</v>
      </c>
      <c r="BC2690" s="98">
        <v>0</v>
      </c>
      <c r="BD2690" s="98">
        <v>0</v>
      </c>
      <c r="BE2690" s="98">
        <v>0</v>
      </c>
      <c r="BF2690" s="98">
        <v>0</v>
      </c>
      <c r="BG2690" s="99">
        <f t="shared" si="474"/>
        <v>0</v>
      </c>
      <c r="BH2690" s="52">
        <f t="shared" si="482"/>
        <v>0</v>
      </c>
      <c r="BI2690" s="53">
        <f>IFERROR(IF(ROUND(V2690/((D2690+AK2690)/2),1)&lt;0,0,ROUND(V2690/((D2690+AK2690)/2),1)),0)</f>
        <v>0</v>
      </c>
      <c r="BJ2690" s="55" t="str">
        <f>IF(AK2690=0,"정상",IF(AP2690="악성","악성",IF(AND(BL2690&gt;3,BI2690&lt;0.5),"악성",IF(AND(AP2690="정상",BL2690&lt;=3),"정상",IF(BI2690&gt;1,"정상","부진")))))</f>
        <v>정상</v>
      </c>
      <c r="BK2690" s="54">
        <v>46204</v>
      </c>
      <c r="BL2690" s="52">
        <f t="shared" si="483"/>
        <v>3</v>
      </c>
    </row>
    <row r="2691" spans="1:64" ht="17.100000000000001" customHeight="1">
      <c r="A2691" s="58" t="s">
        <v>5</v>
      </c>
      <c r="B2691" s="57" t="s">
        <v>1814</v>
      </c>
      <c r="C2691" s="56" t="s">
        <v>1815</v>
      </c>
      <c r="D2691" s="213">
        <v>0</v>
      </c>
      <c r="E2691" s="214">
        <v>0</v>
      </c>
      <c r="F2691" s="215">
        <v>0</v>
      </c>
      <c r="G2691" s="213">
        <v>24</v>
      </c>
      <c r="H2691" s="216">
        <v>4400</v>
      </c>
      <c r="I2691" s="215">
        <v>105600</v>
      </c>
      <c r="J2691" s="213">
        <v>0</v>
      </c>
      <c r="K2691" s="216">
        <v>0</v>
      </c>
      <c r="L2691" s="215">
        <v>0</v>
      </c>
      <c r="M2691" s="213">
        <v>0</v>
      </c>
      <c r="N2691" s="216">
        <v>0</v>
      </c>
      <c r="O2691" s="215">
        <v>0</v>
      </c>
      <c r="P2691" s="213">
        <v>0</v>
      </c>
      <c r="Q2691" s="216">
        <v>0</v>
      </c>
      <c r="R2691" s="215">
        <v>0</v>
      </c>
      <c r="S2691" s="213">
        <v>24</v>
      </c>
      <c r="T2691" s="214">
        <v>4400</v>
      </c>
      <c r="U2691" s="217">
        <v>105600</v>
      </c>
      <c r="V2691" s="213">
        <v>24</v>
      </c>
      <c r="W2691" s="216">
        <v>4400</v>
      </c>
      <c r="X2691" s="215">
        <v>105600</v>
      </c>
      <c r="Y2691" s="213">
        <v>0</v>
      </c>
      <c r="Z2691" s="216">
        <v>0</v>
      </c>
      <c r="AA2691" s="215">
        <v>0</v>
      </c>
      <c r="AB2691" s="213">
        <v>0</v>
      </c>
      <c r="AC2691" s="216">
        <v>0</v>
      </c>
      <c r="AD2691" s="215">
        <v>0</v>
      </c>
      <c r="AE2691" s="213">
        <v>0</v>
      </c>
      <c r="AF2691" s="216">
        <v>0</v>
      </c>
      <c r="AG2691" s="215">
        <v>0</v>
      </c>
      <c r="AH2691" s="213">
        <v>24</v>
      </c>
      <c r="AI2691" s="214">
        <v>4400</v>
      </c>
      <c r="AJ2691" s="215">
        <v>105600</v>
      </c>
      <c r="AK2691" s="218">
        <v>0</v>
      </c>
      <c r="AL2691" s="214">
        <v>0</v>
      </c>
      <c r="AM2691" s="215">
        <v>0</v>
      </c>
      <c r="AN2691" s="229">
        <f t="shared" si="475"/>
        <v>0</v>
      </c>
      <c r="AO2691" s="230">
        <f t="shared" si="476"/>
        <v>0</v>
      </c>
      <c r="AP2691" s="38" t="s">
        <v>2</v>
      </c>
      <c r="AQ2691" s="38" t="str">
        <f t="shared" si="477"/>
        <v>상품</v>
      </c>
      <c r="AR2691" s="40">
        <f t="shared" si="478"/>
        <v>0</v>
      </c>
      <c r="AS2691" s="41">
        <f t="shared" si="479"/>
        <v>0</v>
      </c>
      <c r="AT2691" s="42">
        <f t="shared" si="480"/>
        <v>0</v>
      </c>
      <c r="AU2691" s="43">
        <f t="shared" si="481"/>
        <v>0</v>
      </c>
      <c r="AV2691" s="95" t="str">
        <f t="shared" si="484"/>
        <v/>
      </c>
      <c r="AW2691" s="61" t="str">
        <f t="shared" si="484"/>
        <v/>
      </c>
      <c r="AX2691" s="61" t="str">
        <f t="shared" si="484"/>
        <v/>
      </c>
      <c r="AY2691" s="61" t="str">
        <f t="shared" si="484"/>
        <v/>
      </c>
      <c r="AZ2691" s="44" t="str">
        <f t="shared" si="484"/>
        <v/>
      </c>
      <c r="BA2691" s="45"/>
      <c r="BB2691" s="97">
        <v>0</v>
      </c>
      <c r="BC2691" s="98">
        <v>0</v>
      </c>
      <c r="BD2691" s="98">
        <v>0</v>
      </c>
      <c r="BE2691" s="98">
        <v>0</v>
      </c>
      <c r="BF2691" s="98">
        <v>0</v>
      </c>
      <c r="BG2691" s="99">
        <f t="shared" si="474"/>
        <v>0</v>
      </c>
      <c r="BH2691" s="52">
        <f t="shared" si="482"/>
        <v>0</v>
      </c>
      <c r="BI2691" s="53">
        <f>IFERROR(IF(ROUND(V2691/((D2691+AK2691)/2),1)&lt;0,0,ROUND(V2691/((D2691+AK2691)/2),1)),0)</f>
        <v>0</v>
      </c>
      <c r="BJ2691" s="55" t="str">
        <f>IF(AK2691=0,"정상",IF(AP2691="악성","악성",IF(AND(BL2691&gt;3,BI2691&lt;0.5),"악성",IF(AND(AP2691="정상",BL2691&lt;=3),"정상",IF(BI2691&gt;1,"정상","부진")))))</f>
        <v>정상</v>
      </c>
      <c r="BK2691" s="54">
        <v>46113</v>
      </c>
      <c r="BL2691" s="52">
        <f t="shared" si="483"/>
        <v>6</v>
      </c>
    </row>
    <row r="2692" spans="1:64" ht="17.100000000000001" customHeight="1">
      <c r="A2692" s="58" t="s">
        <v>5</v>
      </c>
      <c r="B2692" s="57" t="s">
        <v>1837</v>
      </c>
      <c r="C2692" s="56" t="s">
        <v>1838</v>
      </c>
      <c r="D2692" s="213">
        <v>1</v>
      </c>
      <c r="E2692" s="214">
        <v>24490</v>
      </c>
      <c r="F2692" s="215">
        <v>24490</v>
      </c>
      <c r="G2692" s="213">
        <v>0</v>
      </c>
      <c r="H2692" s="216">
        <v>0</v>
      </c>
      <c r="I2692" s="215">
        <v>0</v>
      </c>
      <c r="J2692" s="213">
        <v>0</v>
      </c>
      <c r="K2692" s="216">
        <v>0</v>
      </c>
      <c r="L2692" s="215">
        <v>0</v>
      </c>
      <c r="M2692" s="213">
        <v>0</v>
      </c>
      <c r="N2692" s="216">
        <v>0</v>
      </c>
      <c r="O2692" s="215">
        <v>0</v>
      </c>
      <c r="P2692" s="213">
        <v>0</v>
      </c>
      <c r="Q2692" s="216">
        <v>0</v>
      </c>
      <c r="R2692" s="215">
        <v>0</v>
      </c>
      <c r="S2692" s="213">
        <v>0</v>
      </c>
      <c r="T2692" s="214">
        <v>0</v>
      </c>
      <c r="U2692" s="217">
        <v>0</v>
      </c>
      <c r="V2692" s="213">
        <v>1</v>
      </c>
      <c r="W2692" s="216">
        <v>24490</v>
      </c>
      <c r="X2692" s="215">
        <v>24490</v>
      </c>
      <c r="Y2692" s="213">
        <v>0</v>
      </c>
      <c r="Z2692" s="216">
        <v>0</v>
      </c>
      <c r="AA2692" s="215">
        <v>0</v>
      </c>
      <c r="AB2692" s="213">
        <v>0</v>
      </c>
      <c r="AC2692" s="216">
        <v>0</v>
      </c>
      <c r="AD2692" s="215">
        <v>0</v>
      </c>
      <c r="AE2692" s="213">
        <v>0</v>
      </c>
      <c r="AF2692" s="216">
        <v>0</v>
      </c>
      <c r="AG2692" s="215">
        <v>0</v>
      </c>
      <c r="AH2692" s="213">
        <v>1</v>
      </c>
      <c r="AI2692" s="214">
        <v>24490</v>
      </c>
      <c r="AJ2692" s="215">
        <v>24490</v>
      </c>
      <c r="AK2692" s="218">
        <v>0</v>
      </c>
      <c r="AL2692" s="214">
        <v>0</v>
      </c>
      <c r="AM2692" s="215">
        <v>0</v>
      </c>
      <c r="AN2692" s="229">
        <f t="shared" si="475"/>
        <v>0</v>
      </c>
      <c r="AO2692" s="230">
        <f t="shared" si="476"/>
        <v>0</v>
      </c>
      <c r="AP2692" s="38" t="s">
        <v>4</v>
      </c>
      <c r="AQ2692" s="38" t="str">
        <f t="shared" si="477"/>
        <v>상품</v>
      </c>
      <c r="AR2692" s="40">
        <f t="shared" si="478"/>
        <v>0</v>
      </c>
      <c r="AS2692" s="41">
        <f t="shared" si="479"/>
        <v>0</v>
      </c>
      <c r="AT2692" s="42">
        <f t="shared" si="480"/>
        <v>0</v>
      </c>
      <c r="AU2692" s="43">
        <f t="shared" si="481"/>
        <v>0</v>
      </c>
      <c r="AV2692" s="95" t="str">
        <f t="shared" si="484"/>
        <v/>
      </c>
      <c r="AW2692" s="61" t="str">
        <f t="shared" si="484"/>
        <v/>
      </c>
      <c r="AX2692" s="61" t="str">
        <f t="shared" si="484"/>
        <v/>
      </c>
      <c r="AY2692" s="61" t="str">
        <f t="shared" si="484"/>
        <v/>
      </c>
      <c r="AZ2692" s="44" t="str">
        <f t="shared" si="484"/>
        <v/>
      </c>
      <c r="BA2692" s="45"/>
      <c r="BB2692" s="97">
        <v>0</v>
      </c>
      <c r="BC2692" s="98">
        <v>0</v>
      </c>
      <c r="BD2692" s="98">
        <v>0</v>
      </c>
      <c r="BE2692" s="98">
        <v>0</v>
      </c>
      <c r="BF2692" s="98">
        <v>0</v>
      </c>
      <c r="BG2692" s="99">
        <f t="shared" si="474"/>
        <v>0</v>
      </c>
      <c r="BH2692" s="52">
        <f t="shared" si="482"/>
        <v>0</v>
      </c>
      <c r="BI2692" s="53">
        <f>IFERROR(IF(ROUND(V2692/((D2692+AK2692)/2),1)&lt;0,0,ROUND(V2692/((D2692+AK2692)/2),1)),0)</f>
        <v>2</v>
      </c>
      <c r="BJ2692" s="55" t="str">
        <f>IF(AK2692=0,"정상",IF(AP2692="악성","악성",IF(AND(BL2692&gt;3,BI2692&lt;0.5),"악성",IF(AND(AP2692="정상",BL2692&lt;=3),"정상",IF(BI2692&gt;1,"정상","부진")))))</f>
        <v>정상</v>
      </c>
      <c r="BK2692" s="54">
        <v>45809</v>
      </c>
      <c r="BL2692" s="52">
        <f t="shared" si="483"/>
        <v>16</v>
      </c>
    </row>
    <row r="2693" spans="1:64" ht="17.100000000000001" customHeight="1">
      <c r="A2693" s="58" t="s">
        <v>5</v>
      </c>
      <c r="B2693" s="57" t="s">
        <v>1839</v>
      </c>
      <c r="C2693" s="56" t="s">
        <v>3620</v>
      </c>
      <c r="D2693" s="213">
        <v>66</v>
      </c>
      <c r="E2693" s="214">
        <v>13580</v>
      </c>
      <c r="F2693" s="215">
        <v>896280</v>
      </c>
      <c r="G2693" s="213">
        <v>397</v>
      </c>
      <c r="H2693" s="216">
        <v>13580</v>
      </c>
      <c r="I2693" s="215">
        <v>5391260</v>
      </c>
      <c r="J2693" s="213">
        <v>0</v>
      </c>
      <c r="K2693" s="216">
        <v>0</v>
      </c>
      <c r="L2693" s="215">
        <v>0</v>
      </c>
      <c r="M2693" s="213">
        <v>0</v>
      </c>
      <c r="N2693" s="216">
        <v>0</v>
      </c>
      <c r="O2693" s="215">
        <v>0</v>
      </c>
      <c r="P2693" s="213">
        <v>0</v>
      </c>
      <c r="Q2693" s="216">
        <v>0</v>
      </c>
      <c r="R2693" s="215">
        <v>0</v>
      </c>
      <c r="S2693" s="213">
        <v>397</v>
      </c>
      <c r="T2693" s="214">
        <v>13580</v>
      </c>
      <c r="U2693" s="217">
        <v>5391260</v>
      </c>
      <c r="V2693" s="213">
        <v>209</v>
      </c>
      <c r="W2693" s="216">
        <v>13580</v>
      </c>
      <c r="X2693" s="215">
        <v>2838220</v>
      </c>
      <c r="Y2693" s="213">
        <v>0</v>
      </c>
      <c r="Z2693" s="216">
        <v>0</v>
      </c>
      <c r="AA2693" s="215">
        <v>0</v>
      </c>
      <c r="AB2693" s="213">
        <v>254</v>
      </c>
      <c r="AC2693" s="216">
        <v>13580</v>
      </c>
      <c r="AD2693" s="215">
        <v>3449320</v>
      </c>
      <c r="AE2693" s="213">
        <v>0</v>
      </c>
      <c r="AF2693" s="216">
        <v>0</v>
      </c>
      <c r="AG2693" s="215">
        <v>0</v>
      </c>
      <c r="AH2693" s="213">
        <v>463</v>
      </c>
      <c r="AI2693" s="214">
        <v>13580</v>
      </c>
      <c r="AJ2693" s="215">
        <v>6287540</v>
      </c>
      <c r="AK2693" s="218">
        <v>0</v>
      </c>
      <c r="AL2693" s="214">
        <v>0</v>
      </c>
      <c r="AM2693" s="215">
        <v>0</v>
      </c>
      <c r="AN2693" s="229">
        <f t="shared" si="475"/>
        <v>0</v>
      </c>
      <c r="AO2693" s="230">
        <f t="shared" si="476"/>
        <v>0</v>
      </c>
      <c r="AP2693" s="38" t="s">
        <v>2</v>
      </c>
      <c r="AQ2693" s="38" t="str">
        <f t="shared" si="477"/>
        <v>상품</v>
      </c>
      <c r="AR2693" s="40">
        <f t="shared" si="478"/>
        <v>0</v>
      </c>
      <c r="AS2693" s="41">
        <f t="shared" si="479"/>
        <v>0</v>
      </c>
      <c r="AT2693" s="42">
        <f t="shared" si="480"/>
        <v>0</v>
      </c>
      <c r="AU2693" s="43">
        <f t="shared" si="481"/>
        <v>0</v>
      </c>
      <c r="AV2693" s="95" t="str">
        <f t="shared" si="484"/>
        <v/>
      </c>
      <c r="AW2693" s="61" t="str">
        <f t="shared" si="484"/>
        <v/>
      </c>
      <c r="AX2693" s="61" t="str">
        <f t="shared" si="484"/>
        <v/>
      </c>
      <c r="AY2693" s="61" t="str">
        <f t="shared" si="484"/>
        <v/>
      </c>
      <c r="AZ2693" s="44" t="str">
        <f t="shared" si="484"/>
        <v/>
      </c>
      <c r="BA2693" s="45"/>
      <c r="BB2693" s="97">
        <v>0</v>
      </c>
      <c r="BC2693" s="98">
        <v>0</v>
      </c>
      <c r="BD2693" s="98">
        <v>0</v>
      </c>
      <c r="BE2693" s="98">
        <v>0</v>
      </c>
      <c r="BF2693" s="98">
        <v>0</v>
      </c>
      <c r="BG2693" s="99">
        <f t="shared" si="474"/>
        <v>0</v>
      </c>
      <c r="BH2693" s="52">
        <f t="shared" si="482"/>
        <v>0</v>
      </c>
      <c r="BI2693" s="53">
        <f>IFERROR(IF(ROUND(V2693/((D2693+AK2693)/2),1)&lt;0,0,ROUND(V2693/((D2693+AK2693)/2),1)),0)</f>
        <v>6.3</v>
      </c>
      <c r="BJ2693" s="55" t="str">
        <f>IF(AK2693=0,"정상",IF(AP2693="악성","악성",IF(AND(BL2693&gt;3,BI2693&lt;0.5),"악성",IF(AND(AP2693="정상",BL2693&lt;=3),"정상",IF(BI2693&gt;1,"정상","부진")))))</f>
        <v>정상</v>
      </c>
      <c r="BK2693" s="54">
        <v>46023</v>
      </c>
      <c r="BL2693" s="52">
        <f t="shared" si="483"/>
        <v>9</v>
      </c>
    </row>
    <row r="2694" spans="1:64" ht="17.100000000000001" customHeight="1">
      <c r="A2694" s="58" t="s">
        <v>5</v>
      </c>
      <c r="B2694" s="57" t="s">
        <v>1840</v>
      </c>
      <c r="C2694" s="56" t="s">
        <v>3621</v>
      </c>
      <c r="D2694" s="213">
        <v>107</v>
      </c>
      <c r="E2694" s="214">
        <v>2940</v>
      </c>
      <c r="F2694" s="215">
        <v>314580</v>
      </c>
      <c r="G2694" s="213">
        <v>400</v>
      </c>
      <c r="H2694" s="216">
        <v>2940</v>
      </c>
      <c r="I2694" s="215">
        <v>1176000</v>
      </c>
      <c r="J2694" s="213">
        <v>0</v>
      </c>
      <c r="K2694" s="216">
        <v>0</v>
      </c>
      <c r="L2694" s="215">
        <v>0</v>
      </c>
      <c r="M2694" s="213">
        <v>1</v>
      </c>
      <c r="N2694" s="216">
        <v>2940</v>
      </c>
      <c r="O2694" s="215">
        <v>2940</v>
      </c>
      <c r="P2694" s="213">
        <v>0</v>
      </c>
      <c r="Q2694" s="216">
        <v>0</v>
      </c>
      <c r="R2694" s="215">
        <v>0</v>
      </c>
      <c r="S2694" s="213">
        <v>401</v>
      </c>
      <c r="T2694" s="214">
        <v>2940</v>
      </c>
      <c r="U2694" s="217">
        <v>1178940</v>
      </c>
      <c r="V2694" s="213">
        <v>296</v>
      </c>
      <c r="W2694" s="216">
        <v>2940</v>
      </c>
      <c r="X2694" s="215">
        <v>870240</v>
      </c>
      <c r="Y2694" s="213">
        <v>0</v>
      </c>
      <c r="Z2694" s="216">
        <v>0</v>
      </c>
      <c r="AA2694" s="215">
        <v>0</v>
      </c>
      <c r="AB2694" s="213">
        <v>80</v>
      </c>
      <c r="AC2694" s="216">
        <v>2940</v>
      </c>
      <c r="AD2694" s="215">
        <v>235200</v>
      </c>
      <c r="AE2694" s="213">
        <v>0</v>
      </c>
      <c r="AF2694" s="216">
        <v>0</v>
      </c>
      <c r="AG2694" s="215">
        <v>0</v>
      </c>
      <c r="AH2694" s="213">
        <v>376</v>
      </c>
      <c r="AI2694" s="214">
        <v>2940</v>
      </c>
      <c r="AJ2694" s="215">
        <v>1105440</v>
      </c>
      <c r="AK2694" s="218">
        <v>132</v>
      </c>
      <c r="AL2694" s="214">
        <v>2940</v>
      </c>
      <c r="AM2694" s="215">
        <v>388080</v>
      </c>
      <c r="AN2694" s="229">
        <f t="shared" si="475"/>
        <v>1.4160917003097883E-4</v>
      </c>
      <c r="AO2694" s="230">
        <f t="shared" si="476"/>
        <v>0.25984251968503935</v>
      </c>
      <c r="AP2694" s="38" t="s">
        <v>2</v>
      </c>
      <c r="AQ2694" s="38" t="str">
        <f t="shared" si="477"/>
        <v>상품</v>
      </c>
      <c r="AR2694" s="40">
        <f t="shared" si="478"/>
        <v>0</v>
      </c>
      <c r="AS2694" s="41">
        <f t="shared" si="479"/>
        <v>0</v>
      </c>
      <c r="AT2694" s="42">
        <f t="shared" si="480"/>
        <v>388080</v>
      </c>
      <c r="AU2694" s="43">
        <f t="shared" si="481"/>
        <v>388080</v>
      </c>
      <c r="AV2694" s="95">
        <f t="shared" si="484"/>
        <v>388080</v>
      </c>
      <c r="AW2694" s="61" t="str">
        <f t="shared" si="484"/>
        <v/>
      </c>
      <c r="AX2694" s="61" t="str">
        <f t="shared" si="484"/>
        <v/>
      </c>
      <c r="AY2694" s="61" t="str">
        <f t="shared" si="484"/>
        <v/>
      </c>
      <c r="AZ2694" s="44" t="str">
        <f t="shared" si="484"/>
        <v/>
      </c>
      <c r="BA2694" s="45"/>
      <c r="BB2694" s="97">
        <v>132</v>
      </c>
      <c r="BC2694" s="98">
        <v>0</v>
      </c>
      <c r="BD2694" s="98">
        <v>0</v>
      </c>
      <c r="BE2694" s="98">
        <v>0</v>
      </c>
      <c r="BF2694" s="98">
        <v>0</v>
      </c>
      <c r="BG2694" s="99">
        <f t="shared" si="474"/>
        <v>132</v>
      </c>
      <c r="BH2694" s="52">
        <f t="shared" si="482"/>
        <v>0</v>
      </c>
      <c r="BI2694" s="53">
        <f>IFERROR(IF(ROUND(V2694/((D2694+AK2694)/2),1)&lt;0,0,ROUND(V2694/((D2694+AK2694)/2),1)),0)</f>
        <v>2.5</v>
      </c>
      <c r="BJ2694" s="55" t="str">
        <f>IF(AK2694=0,"정상",IF(AP2694="악성","악성",IF(AND(BL2694&gt;3,BI2694&lt;0.5),"악성",IF(AND(AP2694="정상",BL2694&lt;=3),"정상",IF(BI2694&gt;1,"정상","부진")))))</f>
        <v>정상</v>
      </c>
      <c r="BK2694" s="54">
        <v>46023</v>
      </c>
      <c r="BL2694" s="52">
        <f t="shared" si="483"/>
        <v>9</v>
      </c>
    </row>
    <row r="2695" spans="1:64" ht="17.100000000000001" customHeight="1">
      <c r="A2695" s="58" t="s">
        <v>5</v>
      </c>
      <c r="B2695" s="57" t="s">
        <v>1842</v>
      </c>
      <c r="C2695" s="56" t="s">
        <v>1843</v>
      </c>
      <c r="D2695" s="213">
        <v>217</v>
      </c>
      <c r="E2695" s="214">
        <v>3755.4016000000001</v>
      </c>
      <c r="F2695" s="215">
        <v>814922</v>
      </c>
      <c r="G2695" s="213">
        <v>199</v>
      </c>
      <c r="H2695" s="216">
        <v>3760</v>
      </c>
      <c r="I2695" s="215">
        <v>748240</v>
      </c>
      <c r="J2695" s="213">
        <v>0</v>
      </c>
      <c r="K2695" s="216">
        <v>0</v>
      </c>
      <c r="L2695" s="215">
        <v>0</v>
      </c>
      <c r="M2695" s="213">
        <v>0</v>
      </c>
      <c r="N2695" s="216">
        <v>0</v>
      </c>
      <c r="O2695" s="215">
        <v>0</v>
      </c>
      <c r="P2695" s="213">
        <v>0</v>
      </c>
      <c r="Q2695" s="216">
        <v>0</v>
      </c>
      <c r="R2695" s="215">
        <v>0</v>
      </c>
      <c r="S2695" s="213">
        <v>199</v>
      </c>
      <c r="T2695" s="214">
        <v>3760</v>
      </c>
      <c r="U2695" s="217">
        <v>748240</v>
      </c>
      <c r="V2695" s="213">
        <v>315</v>
      </c>
      <c r="W2695" s="216">
        <v>3757.3269839999998</v>
      </c>
      <c r="X2695" s="215">
        <v>1183558</v>
      </c>
      <c r="Y2695" s="213">
        <v>0</v>
      </c>
      <c r="Z2695" s="216">
        <v>0</v>
      </c>
      <c r="AA2695" s="215">
        <v>0</v>
      </c>
      <c r="AB2695" s="213">
        <v>2</v>
      </c>
      <c r="AC2695" s="216">
        <v>3758.5</v>
      </c>
      <c r="AD2695" s="215">
        <v>7517</v>
      </c>
      <c r="AE2695" s="213">
        <v>0</v>
      </c>
      <c r="AF2695" s="216">
        <v>0</v>
      </c>
      <c r="AG2695" s="215">
        <v>0</v>
      </c>
      <c r="AH2695" s="213">
        <v>317</v>
      </c>
      <c r="AI2695" s="214">
        <v>3757.3343839999998</v>
      </c>
      <c r="AJ2695" s="215">
        <v>1191075</v>
      </c>
      <c r="AK2695" s="218">
        <v>99</v>
      </c>
      <c r="AL2695" s="214">
        <v>3758.4560999999999</v>
      </c>
      <c r="AM2695" s="215">
        <v>372087</v>
      </c>
      <c r="AN2695" s="229">
        <f t="shared" si="475"/>
        <v>1.3577337468902501E-4</v>
      </c>
      <c r="AO2695" s="230">
        <f t="shared" si="476"/>
        <v>0.23798076923076922</v>
      </c>
      <c r="AP2695" s="38" t="s">
        <v>2</v>
      </c>
      <c r="AQ2695" s="38" t="str">
        <f t="shared" si="477"/>
        <v>상품</v>
      </c>
      <c r="AR2695" s="40">
        <f t="shared" si="478"/>
        <v>0</v>
      </c>
      <c r="AS2695" s="41">
        <f t="shared" si="479"/>
        <v>0</v>
      </c>
      <c r="AT2695" s="42">
        <f t="shared" si="480"/>
        <v>372087</v>
      </c>
      <c r="AU2695" s="43">
        <f t="shared" si="481"/>
        <v>372087</v>
      </c>
      <c r="AV2695" s="95">
        <f t="shared" si="484"/>
        <v>372087.15389999998</v>
      </c>
      <c r="AW2695" s="61" t="str">
        <f t="shared" si="484"/>
        <v/>
      </c>
      <c r="AX2695" s="61" t="str">
        <f t="shared" si="484"/>
        <v/>
      </c>
      <c r="AY2695" s="61" t="str">
        <f t="shared" si="484"/>
        <v/>
      </c>
      <c r="AZ2695" s="44" t="str">
        <f t="shared" si="484"/>
        <v/>
      </c>
      <c r="BA2695" s="45"/>
      <c r="BB2695" s="97">
        <v>99</v>
      </c>
      <c r="BC2695" s="98">
        <v>0</v>
      </c>
      <c r="BD2695" s="98">
        <v>0</v>
      </c>
      <c r="BE2695" s="98">
        <v>0</v>
      </c>
      <c r="BF2695" s="98">
        <v>0</v>
      </c>
      <c r="BG2695" s="99">
        <f t="shared" si="474"/>
        <v>99</v>
      </c>
      <c r="BH2695" s="52">
        <f t="shared" si="482"/>
        <v>0</v>
      </c>
      <c r="BI2695" s="53">
        <f>IFERROR(IF(ROUND(V2695/((D2695+AK2695)/2),1)&lt;0,0,ROUND(V2695/((D2695+AK2695)/2),1)),0)</f>
        <v>2</v>
      </c>
      <c r="BJ2695" s="55" t="str">
        <f>IF(AK2695=0,"정상",IF(AP2695="악성","악성",IF(AND(BL2695&gt;3,BI2695&lt;0.5),"악성",IF(AND(AP2695="정상",BL2695&lt;=3),"정상",IF(BI2695&gt;1,"정상","부진")))))</f>
        <v>정상</v>
      </c>
      <c r="BK2695" s="54">
        <v>46204</v>
      </c>
      <c r="BL2695" s="52">
        <f t="shared" si="483"/>
        <v>3</v>
      </c>
    </row>
    <row r="2696" spans="1:64" ht="17.100000000000001" customHeight="1">
      <c r="A2696" s="58" t="s">
        <v>5</v>
      </c>
      <c r="B2696" s="57" t="s">
        <v>1844</v>
      </c>
      <c r="C2696" s="56" t="s">
        <v>1845</v>
      </c>
      <c r="D2696" s="213">
        <v>179</v>
      </c>
      <c r="E2696" s="214">
        <v>3760</v>
      </c>
      <c r="F2696" s="215">
        <v>673040</v>
      </c>
      <c r="G2696" s="213">
        <v>200</v>
      </c>
      <c r="H2696" s="216">
        <v>3760</v>
      </c>
      <c r="I2696" s="215">
        <v>752000</v>
      </c>
      <c r="J2696" s="213">
        <v>0</v>
      </c>
      <c r="K2696" s="216">
        <v>0</v>
      </c>
      <c r="L2696" s="215">
        <v>0</v>
      </c>
      <c r="M2696" s="213">
        <v>0</v>
      </c>
      <c r="N2696" s="216">
        <v>0</v>
      </c>
      <c r="O2696" s="215">
        <v>0</v>
      </c>
      <c r="P2696" s="213">
        <v>0</v>
      </c>
      <c r="Q2696" s="216">
        <v>0</v>
      </c>
      <c r="R2696" s="215">
        <v>0</v>
      </c>
      <c r="S2696" s="213">
        <v>200</v>
      </c>
      <c r="T2696" s="214">
        <v>3760</v>
      </c>
      <c r="U2696" s="217">
        <v>752000</v>
      </c>
      <c r="V2696" s="213">
        <v>314</v>
      </c>
      <c r="W2696" s="216">
        <v>3760</v>
      </c>
      <c r="X2696" s="215">
        <v>1180640</v>
      </c>
      <c r="Y2696" s="213">
        <v>0</v>
      </c>
      <c r="Z2696" s="216">
        <v>0</v>
      </c>
      <c r="AA2696" s="215">
        <v>0</v>
      </c>
      <c r="AB2696" s="213">
        <v>2</v>
      </c>
      <c r="AC2696" s="216">
        <v>3760</v>
      </c>
      <c r="AD2696" s="215">
        <v>7520</v>
      </c>
      <c r="AE2696" s="213">
        <v>0</v>
      </c>
      <c r="AF2696" s="216">
        <v>0</v>
      </c>
      <c r="AG2696" s="215">
        <v>0</v>
      </c>
      <c r="AH2696" s="213">
        <v>316</v>
      </c>
      <c r="AI2696" s="214">
        <v>3760</v>
      </c>
      <c r="AJ2696" s="215">
        <v>1188160</v>
      </c>
      <c r="AK2696" s="218">
        <v>63</v>
      </c>
      <c r="AL2696" s="214">
        <v>3760</v>
      </c>
      <c r="AM2696" s="215">
        <v>236880</v>
      </c>
      <c r="AN2696" s="229">
        <f t="shared" si="475"/>
        <v>8.6436766122805262E-5</v>
      </c>
      <c r="AO2696" s="230">
        <f t="shared" si="476"/>
        <v>0.16622691292875991</v>
      </c>
      <c r="AP2696" s="38" t="s">
        <v>2</v>
      </c>
      <c r="AQ2696" s="38" t="str">
        <f t="shared" si="477"/>
        <v>상품</v>
      </c>
      <c r="AR2696" s="40">
        <f t="shared" si="478"/>
        <v>0</v>
      </c>
      <c r="AS2696" s="41">
        <f t="shared" si="479"/>
        <v>0</v>
      </c>
      <c r="AT2696" s="42">
        <f t="shared" si="480"/>
        <v>236880</v>
      </c>
      <c r="AU2696" s="43">
        <f t="shared" si="481"/>
        <v>236880</v>
      </c>
      <c r="AV2696" s="95">
        <f t="shared" si="484"/>
        <v>236880</v>
      </c>
      <c r="AW2696" s="61" t="str">
        <f t="shared" si="484"/>
        <v/>
      </c>
      <c r="AX2696" s="61" t="str">
        <f t="shared" si="484"/>
        <v/>
      </c>
      <c r="AY2696" s="61" t="str">
        <f t="shared" si="484"/>
        <v/>
      </c>
      <c r="AZ2696" s="44" t="str">
        <f t="shared" si="484"/>
        <v/>
      </c>
      <c r="BA2696" s="45"/>
      <c r="BB2696" s="97">
        <v>63</v>
      </c>
      <c r="BC2696" s="98">
        <v>0</v>
      </c>
      <c r="BD2696" s="98">
        <v>0</v>
      </c>
      <c r="BE2696" s="98">
        <v>0</v>
      </c>
      <c r="BF2696" s="98">
        <v>0</v>
      </c>
      <c r="BG2696" s="99">
        <f t="shared" si="474"/>
        <v>63</v>
      </c>
      <c r="BH2696" s="52">
        <f t="shared" si="482"/>
        <v>0</v>
      </c>
      <c r="BI2696" s="53">
        <f>IFERROR(IF(ROUND(V2696/((D2696+AK2696)/2),1)&lt;0,0,ROUND(V2696/((D2696+AK2696)/2),1)),0)</f>
        <v>2.6</v>
      </c>
      <c r="BJ2696" s="55" t="str">
        <f>IF(AK2696=0,"정상",IF(AP2696="악성","악성",IF(AND(BL2696&gt;3,BI2696&lt;0.5),"악성",IF(AND(AP2696="정상",BL2696&lt;=3),"정상",IF(BI2696&gt;1,"정상","부진")))))</f>
        <v>정상</v>
      </c>
      <c r="BK2696" s="54">
        <v>46235</v>
      </c>
      <c r="BL2696" s="52">
        <f t="shared" si="483"/>
        <v>2</v>
      </c>
    </row>
    <row r="2697" spans="1:64" ht="17.100000000000001" customHeight="1">
      <c r="A2697" s="58" t="s">
        <v>5</v>
      </c>
      <c r="B2697" s="57" t="s">
        <v>1889</v>
      </c>
      <c r="C2697" s="56" t="s">
        <v>1890</v>
      </c>
      <c r="D2697" s="213">
        <v>27</v>
      </c>
      <c r="E2697" s="214">
        <v>381.82850000000002</v>
      </c>
      <c r="F2697" s="215">
        <v>10309</v>
      </c>
      <c r="G2697" s="213">
        <v>0</v>
      </c>
      <c r="H2697" s="216">
        <v>0</v>
      </c>
      <c r="I2697" s="215">
        <v>0</v>
      </c>
      <c r="J2697" s="213">
        <v>0</v>
      </c>
      <c r="K2697" s="216">
        <v>0</v>
      </c>
      <c r="L2697" s="215">
        <v>0</v>
      </c>
      <c r="M2697" s="213">
        <v>0</v>
      </c>
      <c r="N2697" s="216">
        <v>0</v>
      </c>
      <c r="O2697" s="215">
        <v>0</v>
      </c>
      <c r="P2697" s="213">
        <v>0</v>
      </c>
      <c r="Q2697" s="216">
        <v>0</v>
      </c>
      <c r="R2697" s="215">
        <v>0</v>
      </c>
      <c r="S2697" s="213">
        <v>0</v>
      </c>
      <c r="T2697" s="214">
        <v>0</v>
      </c>
      <c r="U2697" s="217">
        <v>0</v>
      </c>
      <c r="V2697" s="213">
        <v>27</v>
      </c>
      <c r="W2697" s="216">
        <v>381.81481400000001</v>
      </c>
      <c r="X2697" s="215">
        <v>10309</v>
      </c>
      <c r="Y2697" s="213">
        <v>0</v>
      </c>
      <c r="Z2697" s="216">
        <v>0</v>
      </c>
      <c r="AA2697" s="215">
        <v>0</v>
      </c>
      <c r="AB2697" s="213">
        <v>0</v>
      </c>
      <c r="AC2697" s="216">
        <v>0</v>
      </c>
      <c r="AD2697" s="215">
        <v>0</v>
      </c>
      <c r="AE2697" s="213">
        <v>0</v>
      </c>
      <c r="AF2697" s="216">
        <v>0</v>
      </c>
      <c r="AG2697" s="215">
        <v>0</v>
      </c>
      <c r="AH2697" s="213">
        <v>27</v>
      </c>
      <c r="AI2697" s="214">
        <v>381.81481400000001</v>
      </c>
      <c r="AJ2697" s="215">
        <v>10309</v>
      </c>
      <c r="AK2697" s="218">
        <v>0</v>
      </c>
      <c r="AL2697" s="214">
        <v>0</v>
      </c>
      <c r="AM2697" s="215">
        <v>0</v>
      </c>
      <c r="AN2697" s="229">
        <f t="shared" si="475"/>
        <v>0</v>
      </c>
      <c r="AO2697" s="230">
        <f t="shared" si="476"/>
        <v>0</v>
      </c>
      <c r="AP2697" s="38" t="s">
        <v>4</v>
      </c>
      <c r="AQ2697" s="38" t="str">
        <f t="shared" si="477"/>
        <v>상품</v>
      </c>
      <c r="AR2697" s="40">
        <f t="shared" si="478"/>
        <v>0</v>
      </c>
      <c r="AS2697" s="41">
        <f t="shared" si="479"/>
        <v>0</v>
      </c>
      <c r="AT2697" s="42">
        <f t="shared" si="480"/>
        <v>0</v>
      </c>
      <c r="AU2697" s="43">
        <f t="shared" si="481"/>
        <v>0</v>
      </c>
      <c r="AV2697" s="95" t="str">
        <f t="shared" si="484"/>
        <v/>
      </c>
      <c r="AW2697" s="61" t="str">
        <f t="shared" si="484"/>
        <v/>
      </c>
      <c r="AX2697" s="61" t="str">
        <f t="shared" si="484"/>
        <v/>
      </c>
      <c r="AY2697" s="61" t="str">
        <f t="shared" si="484"/>
        <v/>
      </c>
      <c r="AZ2697" s="44" t="str">
        <f t="shared" si="484"/>
        <v/>
      </c>
      <c r="BA2697" s="45"/>
      <c r="BB2697" s="97">
        <v>0</v>
      </c>
      <c r="BC2697" s="98">
        <v>0</v>
      </c>
      <c r="BD2697" s="98">
        <v>0</v>
      </c>
      <c r="BE2697" s="98">
        <v>0</v>
      </c>
      <c r="BF2697" s="98">
        <v>0</v>
      </c>
      <c r="BG2697" s="99">
        <f t="shared" si="474"/>
        <v>0</v>
      </c>
      <c r="BH2697" s="52">
        <f t="shared" si="482"/>
        <v>0</v>
      </c>
      <c r="BI2697" s="53">
        <f>IFERROR(IF(ROUND(V2697/((D2697+AK2697)/2),1)&lt;0,0,ROUND(V2697/((D2697+AK2697)/2),1)),0)</f>
        <v>2</v>
      </c>
      <c r="BJ2697" s="55" t="str">
        <f>IF(AK2697=0,"정상",IF(AP2697="악성","악성",IF(AND(BL2697&gt;3,BI2697&lt;0.5),"악성",IF(AND(AP2697="정상",BL2697&lt;=3),"정상",IF(BI2697&gt;1,"정상","부진")))))</f>
        <v>정상</v>
      </c>
      <c r="BK2697" s="54">
        <v>45809</v>
      </c>
      <c r="BL2697" s="52">
        <f t="shared" si="483"/>
        <v>16</v>
      </c>
    </row>
    <row r="2698" spans="1:64" ht="17.100000000000001" customHeight="1">
      <c r="A2698" s="58" t="s">
        <v>5</v>
      </c>
      <c r="B2698" s="57" t="s">
        <v>1917</v>
      </c>
      <c r="C2698" s="56" t="s">
        <v>1918</v>
      </c>
      <c r="D2698" s="213">
        <v>0</v>
      </c>
      <c r="E2698" s="214">
        <v>0</v>
      </c>
      <c r="F2698" s="215">
        <v>0</v>
      </c>
      <c r="G2698" s="213">
        <v>48</v>
      </c>
      <c r="H2698" s="216">
        <v>14500</v>
      </c>
      <c r="I2698" s="215">
        <v>696000</v>
      </c>
      <c r="J2698" s="213">
        <v>0</v>
      </c>
      <c r="K2698" s="216">
        <v>0</v>
      </c>
      <c r="L2698" s="215">
        <v>0</v>
      </c>
      <c r="M2698" s="213">
        <v>0</v>
      </c>
      <c r="N2698" s="216">
        <v>0</v>
      </c>
      <c r="O2698" s="215">
        <v>0</v>
      </c>
      <c r="P2698" s="213">
        <v>0</v>
      </c>
      <c r="Q2698" s="216">
        <v>0</v>
      </c>
      <c r="R2698" s="215">
        <v>0</v>
      </c>
      <c r="S2698" s="213">
        <v>48</v>
      </c>
      <c r="T2698" s="214">
        <v>14500</v>
      </c>
      <c r="U2698" s="217">
        <v>696000</v>
      </c>
      <c r="V2698" s="213">
        <v>48</v>
      </c>
      <c r="W2698" s="216">
        <v>14500</v>
      </c>
      <c r="X2698" s="215">
        <v>696000</v>
      </c>
      <c r="Y2698" s="213">
        <v>0</v>
      </c>
      <c r="Z2698" s="216">
        <v>0</v>
      </c>
      <c r="AA2698" s="215">
        <v>0</v>
      </c>
      <c r="AB2698" s="213">
        <v>0</v>
      </c>
      <c r="AC2698" s="216">
        <v>0</v>
      </c>
      <c r="AD2698" s="215">
        <v>0</v>
      </c>
      <c r="AE2698" s="213">
        <v>0</v>
      </c>
      <c r="AF2698" s="216">
        <v>0</v>
      </c>
      <c r="AG2698" s="215">
        <v>0</v>
      </c>
      <c r="AH2698" s="213">
        <v>48</v>
      </c>
      <c r="AI2698" s="214">
        <v>14500</v>
      </c>
      <c r="AJ2698" s="215">
        <v>696000</v>
      </c>
      <c r="AK2698" s="218">
        <v>0</v>
      </c>
      <c r="AL2698" s="214">
        <v>0</v>
      </c>
      <c r="AM2698" s="215">
        <v>0</v>
      </c>
      <c r="AN2698" s="229">
        <f t="shared" si="475"/>
        <v>0</v>
      </c>
      <c r="AO2698" s="230">
        <f t="shared" si="476"/>
        <v>0</v>
      </c>
      <c r="AP2698" s="38" t="s">
        <v>2</v>
      </c>
      <c r="AQ2698" s="38" t="str">
        <f t="shared" si="477"/>
        <v>상품</v>
      </c>
      <c r="AR2698" s="40">
        <f t="shared" si="478"/>
        <v>0</v>
      </c>
      <c r="AS2698" s="41">
        <f t="shared" si="479"/>
        <v>0</v>
      </c>
      <c r="AT2698" s="42">
        <f t="shared" si="480"/>
        <v>0</v>
      </c>
      <c r="AU2698" s="43">
        <f t="shared" si="481"/>
        <v>0</v>
      </c>
      <c r="AV2698" s="95" t="str">
        <f t="shared" si="484"/>
        <v/>
      </c>
      <c r="AW2698" s="61" t="str">
        <f t="shared" si="484"/>
        <v/>
      </c>
      <c r="AX2698" s="61" t="str">
        <f t="shared" si="484"/>
        <v/>
      </c>
      <c r="AY2698" s="61" t="str">
        <f t="shared" si="484"/>
        <v/>
      </c>
      <c r="AZ2698" s="44" t="str">
        <f t="shared" si="484"/>
        <v/>
      </c>
      <c r="BA2698" s="45"/>
      <c r="BB2698" s="97">
        <v>0</v>
      </c>
      <c r="BC2698" s="98">
        <v>0</v>
      </c>
      <c r="BD2698" s="98">
        <v>0</v>
      </c>
      <c r="BE2698" s="98">
        <v>0</v>
      </c>
      <c r="BF2698" s="98">
        <v>0</v>
      </c>
      <c r="BG2698" s="99">
        <f t="shared" si="474"/>
        <v>0</v>
      </c>
      <c r="BH2698" s="52">
        <f t="shared" si="482"/>
        <v>0</v>
      </c>
      <c r="BI2698" s="53">
        <f>IFERROR(IF(ROUND(V2698/((D2698+AK2698)/2),1)&lt;0,0,ROUND(V2698/((D2698+AK2698)/2),1)),0)</f>
        <v>0</v>
      </c>
      <c r="BJ2698" s="55" t="str">
        <f>IF(AK2698=0,"정상",IF(AP2698="악성","악성",IF(AND(BL2698&gt;3,BI2698&lt;0.5),"악성",IF(AND(AP2698="정상",BL2698&lt;=3),"정상",IF(BI2698&gt;1,"정상","부진")))))</f>
        <v>정상</v>
      </c>
      <c r="BK2698" s="54">
        <v>46143</v>
      </c>
      <c r="BL2698" s="52">
        <f t="shared" si="483"/>
        <v>5</v>
      </c>
    </row>
    <row r="2699" spans="1:64" ht="17.100000000000001" customHeight="1">
      <c r="A2699" s="58" t="s">
        <v>5</v>
      </c>
      <c r="B2699" s="57" t="s">
        <v>1891</v>
      </c>
      <c r="C2699" s="56" t="s">
        <v>1892</v>
      </c>
      <c r="D2699" s="213">
        <v>48</v>
      </c>
      <c r="E2699" s="214">
        <v>44100</v>
      </c>
      <c r="F2699" s="215">
        <v>2116800</v>
      </c>
      <c r="G2699" s="213">
        <v>47</v>
      </c>
      <c r="H2699" s="216">
        <v>48609.914893000001</v>
      </c>
      <c r="I2699" s="215">
        <v>2284666</v>
      </c>
      <c r="J2699" s="213">
        <v>0</v>
      </c>
      <c r="K2699" s="216">
        <v>0</v>
      </c>
      <c r="L2699" s="215">
        <v>0</v>
      </c>
      <c r="M2699" s="213">
        <v>0</v>
      </c>
      <c r="N2699" s="216">
        <v>0</v>
      </c>
      <c r="O2699" s="215">
        <v>0</v>
      </c>
      <c r="P2699" s="213">
        <v>0</v>
      </c>
      <c r="Q2699" s="216">
        <v>0</v>
      </c>
      <c r="R2699" s="215">
        <v>0</v>
      </c>
      <c r="S2699" s="213">
        <v>47</v>
      </c>
      <c r="T2699" s="214">
        <v>48609.914893000001</v>
      </c>
      <c r="U2699" s="217">
        <v>2284666</v>
      </c>
      <c r="V2699" s="213">
        <v>93</v>
      </c>
      <c r="W2699" s="216">
        <v>46312.462364999999</v>
      </c>
      <c r="X2699" s="215">
        <v>4307059</v>
      </c>
      <c r="Y2699" s="213">
        <v>0</v>
      </c>
      <c r="Z2699" s="216">
        <v>0</v>
      </c>
      <c r="AA2699" s="215">
        <v>0</v>
      </c>
      <c r="AB2699" s="213">
        <v>2</v>
      </c>
      <c r="AC2699" s="216">
        <v>47203.5</v>
      </c>
      <c r="AD2699" s="215">
        <v>94407</v>
      </c>
      <c r="AE2699" s="213">
        <v>0</v>
      </c>
      <c r="AF2699" s="216">
        <v>0</v>
      </c>
      <c r="AG2699" s="215">
        <v>0</v>
      </c>
      <c r="AH2699" s="213">
        <v>95</v>
      </c>
      <c r="AI2699" s="214">
        <v>46331.221052000001</v>
      </c>
      <c r="AJ2699" s="215">
        <v>4401466</v>
      </c>
      <c r="AK2699" s="218">
        <v>0</v>
      </c>
      <c r="AL2699" s="214">
        <v>0</v>
      </c>
      <c r="AM2699" s="215">
        <v>0</v>
      </c>
      <c r="AN2699" s="229">
        <f t="shared" si="475"/>
        <v>0</v>
      </c>
      <c r="AO2699" s="230">
        <f t="shared" si="476"/>
        <v>0</v>
      </c>
      <c r="AP2699" s="38" t="s">
        <v>2</v>
      </c>
      <c r="AQ2699" s="38" t="str">
        <f t="shared" si="477"/>
        <v>상품</v>
      </c>
      <c r="AR2699" s="40">
        <f t="shared" si="478"/>
        <v>0</v>
      </c>
      <c r="AS2699" s="41">
        <f t="shared" si="479"/>
        <v>0</v>
      </c>
      <c r="AT2699" s="42">
        <f t="shared" si="480"/>
        <v>0</v>
      </c>
      <c r="AU2699" s="43">
        <f t="shared" si="481"/>
        <v>0</v>
      </c>
      <c r="AV2699" s="95" t="str">
        <f t="shared" si="484"/>
        <v/>
      </c>
      <c r="AW2699" s="61" t="str">
        <f t="shared" si="484"/>
        <v/>
      </c>
      <c r="AX2699" s="61" t="str">
        <f t="shared" si="484"/>
        <v/>
      </c>
      <c r="AY2699" s="61" t="str">
        <f t="shared" si="484"/>
        <v/>
      </c>
      <c r="AZ2699" s="44" t="str">
        <f t="shared" si="484"/>
        <v/>
      </c>
      <c r="BA2699" s="45"/>
      <c r="BB2699" s="97">
        <v>0</v>
      </c>
      <c r="BC2699" s="98">
        <v>0</v>
      </c>
      <c r="BD2699" s="98">
        <v>0</v>
      </c>
      <c r="BE2699" s="98">
        <v>0</v>
      </c>
      <c r="BF2699" s="98">
        <v>0</v>
      </c>
      <c r="BG2699" s="99">
        <f t="shared" ref="BG2699:BG2762" si="485">+SUM(BB2699:BF2699)</f>
        <v>0</v>
      </c>
      <c r="BH2699" s="52">
        <f t="shared" si="482"/>
        <v>0</v>
      </c>
      <c r="BI2699" s="53">
        <f>IFERROR(IF(ROUND(V2699/((D2699+AK2699)/2),1)&lt;0,0,ROUND(V2699/((D2699+AK2699)/2),1)),0)</f>
        <v>3.9</v>
      </c>
      <c r="BJ2699" s="55" t="str">
        <f>IF(AK2699=0,"정상",IF(AP2699="악성","악성",IF(AND(BL2699&gt;3,BI2699&lt;0.5),"악성",IF(AND(AP2699="정상",BL2699&lt;=3),"정상",IF(BI2699&gt;1,"정상","부진")))))</f>
        <v>정상</v>
      </c>
      <c r="BK2699" s="54">
        <v>45809</v>
      </c>
      <c r="BL2699" s="52">
        <f t="shared" si="483"/>
        <v>16</v>
      </c>
    </row>
    <row r="2700" spans="1:64" ht="17.100000000000001" customHeight="1">
      <c r="A2700" s="58" t="s">
        <v>5</v>
      </c>
      <c r="B2700" s="57" t="s">
        <v>1893</v>
      </c>
      <c r="C2700" s="56" t="s">
        <v>1894</v>
      </c>
      <c r="D2700" s="213">
        <v>7</v>
      </c>
      <c r="E2700" s="214">
        <v>11880</v>
      </c>
      <c r="F2700" s="215">
        <v>83160</v>
      </c>
      <c r="G2700" s="213">
        <v>24</v>
      </c>
      <c r="H2700" s="216">
        <v>11880</v>
      </c>
      <c r="I2700" s="215">
        <v>285120</v>
      </c>
      <c r="J2700" s="213">
        <v>0</v>
      </c>
      <c r="K2700" s="216">
        <v>0</v>
      </c>
      <c r="L2700" s="215">
        <v>0</v>
      </c>
      <c r="M2700" s="213">
        <v>0</v>
      </c>
      <c r="N2700" s="216">
        <v>0</v>
      </c>
      <c r="O2700" s="215">
        <v>0</v>
      </c>
      <c r="P2700" s="213">
        <v>0</v>
      </c>
      <c r="Q2700" s="216">
        <v>0</v>
      </c>
      <c r="R2700" s="215">
        <v>0</v>
      </c>
      <c r="S2700" s="213">
        <v>24</v>
      </c>
      <c r="T2700" s="214">
        <v>11880</v>
      </c>
      <c r="U2700" s="217">
        <v>285120</v>
      </c>
      <c r="V2700" s="213">
        <v>28</v>
      </c>
      <c r="W2700" s="216">
        <v>11880</v>
      </c>
      <c r="X2700" s="215">
        <v>332640</v>
      </c>
      <c r="Y2700" s="213">
        <v>0</v>
      </c>
      <c r="Z2700" s="216">
        <v>0</v>
      </c>
      <c r="AA2700" s="215">
        <v>0</v>
      </c>
      <c r="AB2700" s="213">
        <v>3</v>
      </c>
      <c r="AC2700" s="216">
        <v>11880</v>
      </c>
      <c r="AD2700" s="215">
        <v>35640</v>
      </c>
      <c r="AE2700" s="213">
        <v>0</v>
      </c>
      <c r="AF2700" s="216">
        <v>0</v>
      </c>
      <c r="AG2700" s="215">
        <v>0</v>
      </c>
      <c r="AH2700" s="213">
        <v>31</v>
      </c>
      <c r="AI2700" s="214">
        <v>11880</v>
      </c>
      <c r="AJ2700" s="215">
        <v>368280</v>
      </c>
      <c r="AK2700" s="218">
        <v>0</v>
      </c>
      <c r="AL2700" s="214">
        <v>0</v>
      </c>
      <c r="AM2700" s="215">
        <v>0</v>
      </c>
      <c r="AN2700" s="229">
        <f t="shared" si="475"/>
        <v>0</v>
      </c>
      <c r="AO2700" s="230">
        <f t="shared" si="476"/>
        <v>0</v>
      </c>
      <c r="AP2700" s="38" t="s">
        <v>2</v>
      </c>
      <c r="AQ2700" s="38" t="str">
        <f t="shared" si="477"/>
        <v>상품</v>
      </c>
      <c r="AR2700" s="40">
        <f t="shared" si="478"/>
        <v>0</v>
      </c>
      <c r="AS2700" s="41">
        <f t="shared" si="479"/>
        <v>0</v>
      </c>
      <c r="AT2700" s="42">
        <f t="shared" si="480"/>
        <v>0</v>
      </c>
      <c r="AU2700" s="43">
        <f t="shared" si="481"/>
        <v>0</v>
      </c>
      <c r="AV2700" s="95" t="str">
        <f t="shared" si="484"/>
        <v/>
      </c>
      <c r="AW2700" s="61" t="str">
        <f t="shared" si="484"/>
        <v/>
      </c>
      <c r="AX2700" s="61" t="str">
        <f t="shared" si="484"/>
        <v/>
      </c>
      <c r="AY2700" s="61" t="str">
        <f t="shared" si="484"/>
        <v/>
      </c>
      <c r="AZ2700" s="44" t="str">
        <f t="shared" si="484"/>
        <v/>
      </c>
      <c r="BA2700" s="45"/>
      <c r="BB2700" s="97">
        <v>0</v>
      </c>
      <c r="BC2700" s="98">
        <v>0</v>
      </c>
      <c r="BD2700" s="98">
        <v>0</v>
      </c>
      <c r="BE2700" s="98">
        <v>0</v>
      </c>
      <c r="BF2700" s="98">
        <v>0</v>
      </c>
      <c r="BG2700" s="99">
        <f t="shared" si="485"/>
        <v>0</v>
      </c>
      <c r="BH2700" s="52">
        <f t="shared" si="482"/>
        <v>0</v>
      </c>
      <c r="BI2700" s="53">
        <f>IFERROR(IF(ROUND(V2700/((D2700+AK2700)/2),1)&lt;0,0,ROUND(V2700/((D2700+AK2700)/2),1)),0)</f>
        <v>8</v>
      </c>
      <c r="BJ2700" s="55" t="str">
        <f>IF(AK2700=0,"정상",IF(AP2700="악성","악성",IF(AND(BL2700&gt;3,BI2700&lt;0.5),"악성",IF(AND(AP2700="정상",BL2700&lt;=3),"정상",IF(BI2700&gt;1,"정상","부진")))))</f>
        <v>정상</v>
      </c>
      <c r="BK2700" s="54">
        <v>45870</v>
      </c>
      <c r="BL2700" s="52">
        <f t="shared" si="483"/>
        <v>14</v>
      </c>
    </row>
    <row r="2701" spans="1:64" ht="17.100000000000001" customHeight="1">
      <c r="A2701" s="58" t="s">
        <v>5</v>
      </c>
      <c r="B2701" s="57" t="s">
        <v>1895</v>
      </c>
      <c r="C2701" s="56" t="s">
        <v>1896</v>
      </c>
      <c r="D2701" s="213">
        <v>47</v>
      </c>
      <c r="E2701" s="214">
        <v>3923.94</v>
      </c>
      <c r="F2701" s="215">
        <v>184425</v>
      </c>
      <c r="G2701" s="213">
        <v>0</v>
      </c>
      <c r="H2701" s="216">
        <v>0</v>
      </c>
      <c r="I2701" s="215">
        <v>0</v>
      </c>
      <c r="J2701" s="213">
        <v>0</v>
      </c>
      <c r="K2701" s="216">
        <v>0</v>
      </c>
      <c r="L2701" s="215">
        <v>0</v>
      </c>
      <c r="M2701" s="213">
        <v>0</v>
      </c>
      <c r="N2701" s="216">
        <v>0</v>
      </c>
      <c r="O2701" s="215">
        <v>0</v>
      </c>
      <c r="P2701" s="213">
        <v>0</v>
      </c>
      <c r="Q2701" s="216">
        <v>0</v>
      </c>
      <c r="R2701" s="215">
        <v>0</v>
      </c>
      <c r="S2701" s="213">
        <v>0</v>
      </c>
      <c r="T2701" s="214">
        <v>0</v>
      </c>
      <c r="U2701" s="217">
        <v>0</v>
      </c>
      <c r="V2701" s="213">
        <v>12</v>
      </c>
      <c r="W2701" s="216">
        <v>3923.9166660000001</v>
      </c>
      <c r="X2701" s="215">
        <v>47087</v>
      </c>
      <c r="Y2701" s="213">
        <v>0</v>
      </c>
      <c r="Z2701" s="216">
        <v>0</v>
      </c>
      <c r="AA2701" s="215">
        <v>0</v>
      </c>
      <c r="AB2701" s="213">
        <v>35</v>
      </c>
      <c r="AC2701" s="216">
        <v>3923.942857</v>
      </c>
      <c r="AD2701" s="215">
        <v>137338</v>
      </c>
      <c r="AE2701" s="213">
        <v>0</v>
      </c>
      <c r="AF2701" s="216">
        <v>0</v>
      </c>
      <c r="AG2701" s="215">
        <v>0</v>
      </c>
      <c r="AH2701" s="213">
        <v>47</v>
      </c>
      <c r="AI2701" s="214">
        <v>3923.9361699999999</v>
      </c>
      <c r="AJ2701" s="215">
        <v>184425</v>
      </c>
      <c r="AK2701" s="218">
        <v>0</v>
      </c>
      <c r="AL2701" s="214">
        <v>0</v>
      </c>
      <c r="AM2701" s="215">
        <v>0</v>
      </c>
      <c r="AN2701" s="229">
        <f t="shared" si="475"/>
        <v>0</v>
      </c>
      <c r="AO2701" s="230">
        <f t="shared" si="476"/>
        <v>0</v>
      </c>
      <c r="AP2701" s="38" t="s">
        <v>4</v>
      </c>
      <c r="AQ2701" s="38" t="str">
        <f t="shared" si="477"/>
        <v>상품</v>
      </c>
      <c r="AR2701" s="40">
        <f t="shared" si="478"/>
        <v>0</v>
      </c>
      <c r="AS2701" s="41">
        <f t="shared" si="479"/>
        <v>0</v>
      </c>
      <c r="AT2701" s="42">
        <f t="shared" si="480"/>
        <v>0</v>
      </c>
      <c r="AU2701" s="43">
        <f t="shared" si="481"/>
        <v>0</v>
      </c>
      <c r="AV2701" s="95" t="str">
        <f t="shared" si="484"/>
        <v/>
      </c>
      <c r="AW2701" s="61" t="str">
        <f t="shared" si="484"/>
        <v/>
      </c>
      <c r="AX2701" s="61" t="str">
        <f t="shared" si="484"/>
        <v/>
      </c>
      <c r="AY2701" s="61" t="str">
        <f t="shared" si="484"/>
        <v/>
      </c>
      <c r="AZ2701" s="44" t="str">
        <f t="shared" si="484"/>
        <v/>
      </c>
      <c r="BA2701" s="45"/>
      <c r="BB2701" s="97">
        <v>0</v>
      </c>
      <c r="BC2701" s="98">
        <v>0</v>
      </c>
      <c r="BD2701" s="98">
        <v>0</v>
      </c>
      <c r="BE2701" s="98">
        <v>0</v>
      </c>
      <c r="BF2701" s="98">
        <v>0</v>
      </c>
      <c r="BG2701" s="99">
        <f t="shared" si="485"/>
        <v>0</v>
      </c>
      <c r="BH2701" s="52">
        <f t="shared" si="482"/>
        <v>0</v>
      </c>
      <c r="BI2701" s="53">
        <f>IFERROR(IF(ROUND(V2701/((D2701+AK2701)/2),1)&lt;0,0,ROUND(V2701/((D2701+AK2701)/2),1)),0)</f>
        <v>0.5</v>
      </c>
      <c r="BJ2701" s="55" t="str">
        <f>IF(AK2701=0,"정상",IF(AP2701="악성","악성",IF(AND(BL2701&gt;3,BI2701&lt;0.5),"악성",IF(AND(AP2701="정상",BL2701&lt;=3),"정상",IF(BI2701&gt;1,"정상","부진")))))</f>
        <v>정상</v>
      </c>
      <c r="BK2701" s="54">
        <v>45809</v>
      </c>
      <c r="BL2701" s="52">
        <f t="shared" si="483"/>
        <v>16</v>
      </c>
    </row>
    <row r="2702" spans="1:64" ht="17.100000000000001" customHeight="1">
      <c r="A2702" s="58" t="s">
        <v>5</v>
      </c>
      <c r="B2702" s="57" t="s">
        <v>1897</v>
      </c>
      <c r="C2702" s="56" t="s">
        <v>1898</v>
      </c>
      <c r="D2702" s="213">
        <v>118</v>
      </c>
      <c r="E2702" s="214">
        <v>3915</v>
      </c>
      <c r="F2702" s="215">
        <v>461970</v>
      </c>
      <c r="G2702" s="213">
        <v>0</v>
      </c>
      <c r="H2702" s="216">
        <v>0</v>
      </c>
      <c r="I2702" s="215">
        <v>0</v>
      </c>
      <c r="J2702" s="213">
        <v>0</v>
      </c>
      <c r="K2702" s="216">
        <v>0</v>
      </c>
      <c r="L2702" s="215">
        <v>0</v>
      </c>
      <c r="M2702" s="213">
        <v>0</v>
      </c>
      <c r="N2702" s="216">
        <v>0</v>
      </c>
      <c r="O2702" s="215">
        <v>0</v>
      </c>
      <c r="P2702" s="213">
        <v>0</v>
      </c>
      <c r="Q2702" s="216">
        <v>0</v>
      </c>
      <c r="R2702" s="215">
        <v>0</v>
      </c>
      <c r="S2702" s="213">
        <v>0</v>
      </c>
      <c r="T2702" s="214">
        <v>0</v>
      </c>
      <c r="U2702" s="217">
        <v>0</v>
      </c>
      <c r="V2702" s="213">
        <v>20</v>
      </c>
      <c r="W2702" s="216">
        <v>3915</v>
      </c>
      <c r="X2702" s="215">
        <v>78300</v>
      </c>
      <c r="Y2702" s="213">
        <v>0</v>
      </c>
      <c r="Z2702" s="216">
        <v>0</v>
      </c>
      <c r="AA2702" s="215">
        <v>0</v>
      </c>
      <c r="AB2702" s="213">
        <v>98</v>
      </c>
      <c r="AC2702" s="216">
        <v>3915</v>
      </c>
      <c r="AD2702" s="215">
        <v>383670</v>
      </c>
      <c r="AE2702" s="213">
        <v>0</v>
      </c>
      <c r="AF2702" s="216">
        <v>0</v>
      </c>
      <c r="AG2702" s="215">
        <v>0</v>
      </c>
      <c r="AH2702" s="213">
        <v>118</v>
      </c>
      <c r="AI2702" s="214">
        <v>3915</v>
      </c>
      <c r="AJ2702" s="215">
        <v>461970</v>
      </c>
      <c r="AK2702" s="218">
        <v>0</v>
      </c>
      <c r="AL2702" s="214">
        <v>0</v>
      </c>
      <c r="AM2702" s="215">
        <v>0</v>
      </c>
      <c r="AN2702" s="229">
        <f t="shared" si="475"/>
        <v>0</v>
      </c>
      <c r="AO2702" s="230">
        <f t="shared" si="476"/>
        <v>0</v>
      </c>
      <c r="AP2702" s="38" t="s">
        <v>4</v>
      </c>
      <c r="AQ2702" s="38" t="str">
        <f t="shared" si="477"/>
        <v>상품</v>
      </c>
      <c r="AR2702" s="40">
        <f t="shared" si="478"/>
        <v>0</v>
      </c>
      <c r="AS2702" s="41">
        <f t="shared" si="479"/>
        <v>0</v>
      </c>
      <c r="AT2702" s="42">
        <f t="shared" si="480"/>
        <v>0</v>
      </c>
      <c r="AU2702" s="43">
        <f t="shared" si="481"/>
        <v>0</v>
      </c>
      <c r="AV2702" s="95" t="str">
        <f t="shared" si="484"/>
        <v/>
      </c>
      <c r="AW2702" s="61" t="str">
        <f t="shared" si="484"/>
        <v/>
      </c>
      <c r="AX2702" s="61" t="str">
        <f t="shared" si="484"/>
        <v/>
      </c>
      <c r="AY2702" s="61" t="str">
        <f t="shared" si="484"/>
        <v/>
      </c>
      <c r="AZ2702" s="44" t="str">
        <f t="shared" si="484"/>
        <v/>
      </c>
      <c r="BA2702" s="45"/>
      <c r="BB2702" s="97">
        <v>0</v>
      </c>
      <c r="BC2702" s="98">
        <v>0</v>
      </c>
      <c r="BD2702" s="98">
        <v>0</v>
      </c>
      <c r="BE2702" s="98">
        <v>0</v>
      </c>
      <c r="BF2702" s="98">
        <v>0</v>
      </c>
      <c r="BG2702" s="99">
        <f t="shared" si="485"/>
        <v>0</v>
      </c>
      <c r="BH2702" s="52">
        <f t="shared" si="482"/>
        <v>0</v>
      </c>
      <c r="BI2702" s="53">
        <f>IFERROR(IF(ROUND(V2702/((D2702+AK2702)/2),1)&lt;0,0,ROUND(V2702/((D2702+AK2702)/2),1)),0)</f>
        <v>0.3</v>
      </c>
      <c r="BJ2702" s="55" t="str">
        <f>IF(AK2702=0,"정상",IF(AP2702="악성","악성",IF(AND(BL2702&gt;3,BI2702&lt;0.5),"악성",IF(AND(AP2702="정상",BL2702&lt;=3),"정상",IF(BI2702&gt;1,"정상","부진")))))</f>
        <v>정상</v>
      </c>
      <c r="BK2702" s="54">
        <v>45809</v>
      </c>
      <c r="BL2702" s="52">
        <f t="shared" si="483"/>
        <v>16</v>
      </c>
    </row>
    <row r="2703" spans="1:64" ht="17.100000000000001" customHeight="1">
      <c r="A2703" s="58" t="s">
        <v>5</v>
      </c>
      <c r="B2703" s="57" t="s">
        <v>1899</v>
      </c>
      <c r="C2703" s="56" t="s">
        <v>1900</v>
      </c>
      <c r="D2703" s="213">
        <v>5</v>
      </c>
      <c r="E2703" s="214">
        <v>3992</v>
      </c>
      <c r="F2703" s="215">
        <v>19960</v>
      </c>
      <c r="G2703" s="213">
        <v>0</v>
      </c>
      <c r="H2703" s="216">
        <v>0</v>
      </c>
      <c r="I2703" s="215">
        <v>0</v>
      </c>
      <c r="J2703" s="213">
        <v>0</v>
      </c>
      <c r="K2703" s="216">
        <v>0</v>
      </c>
      <c r="L2703" s="215">
        <v>0</v>
      </c>
      <c r="M2703" s="213">
        <v>0</v>
      </c>
      <c r="N2703" s="216">
        <v>0</v>
      </c>
      <c r="O2703" s="215">
        <v>0</v>
      </c>
      <c r="P2703" s="213">
        <v>0</v>
      </c>
      <c r="Q2703" s="216">
        <v>0</v>
      </c>
      <c r="R2703" s="215">
        <v>0</v>
      </c>
      <c r="S2703" s="213">
        <v>0</v>
      </c>
      <c r="T2703" s="214">
        <v>0</v>
      </c>
      <c r="U2703" s="217">
        <v>0</v>
      </c>
      <c r="V2703" s="213">
        <v>5</v>
      </c>
      <c r="W2703" s="216">
        <v>3992</v>
      </c>
      <c r="X2703" s="215">
        <v>19960</v>
      </c>
      <c r="Y2703" s="213">
        <v>0</v>
      </c>
      <c r="Z2703" s="216">
        <v>0</v>
      </c>
      <c r="AA2703" s="215">
        <v>0</v>
      </c>
      <c r="AB2703" s="213">
        <v>0</v>
      </c>
      <c r="AC2703" s="216">
        <v>0</v>
      </c>
      <c r="AD2703" s="215">
        <v>0</v>
      </c>
      <c r="AE2703" s="213">
        <v>0</v>
      </c>
      <c r="AF2703" s="216">
        <v>0</v>
      </c>
      <c r="AG2703" s="215">
        <v>0</v>
      </c>
      <c r="AH2703" s="213">
        <v>5</v>
      </c>
      <c r="AI2703" s="214">
        <v>3992</v>
      </c>
      <c r="AJ2703" s="215">
        <v>19960</v>
      </c>
      <c r="AK2703" s="218">
        <v>0</v>
      </c>
      <c r="AL2703" s="214">
        <v>0</v>
      </c>
      <c r="AM2703" s="215">
        <v>0</v>
      </c>
      <c r="AN2703" s="229">
        <f t="shared" si="475"/>
        <v>0</v>
      </c>
      <c r="AO2703" s="230">
        <f t="shared" si="476"/>
        <v>0</v>
      </c>
      <c r="AP2703" s="38" t="s">
        <v>4</v>
      </c>
      <c r="AQ2703" s="38" t="str">
        <f t="shared" si="477"/>
        <v>상품</v>
      </c>
      <c r="AR2703" s="40">
        <f t="shared" si="478"/>
        <v>0</v>
      </c>
      <c r="AS2703" s="41">
        <f t="shared" si="479"/>
        <v>0</v>
      </c>
      <c r="AT2703" s="42">
        <f t="shared" si="480"/>
        <v>0</v>
      </c>
      <c r="AU2703" s="43">
        <f t="shared" si="481"/>
        <v>0</v>
      </c>
      <c r="AV2703" s="95" t="str">
        <f t="shared" si="484"/>
        <v/>
      </c>
      <c r="AW2703" s="61" t="str">
        <f t="shared" si="484"/>
        <v/>
      </c>
      <c r="AX2703" s="61" t="str">
        <f t="shared" si="484"/>
        <v/>
      </c>
      <c r="AY2703" s="61" t="str">
        <f t="shared" si="484"/>
        <v/>
      </c>
      <c r="AZ2703" s="44" t="str">
        <f t="shared" si="484"/>
        <v/>
      </c>
      <c r="BA2703" s="45"/>
      <c r="BB2703" s="97">
        <v>0</v>
      </c>
      <c r="BC2703" s="98">
        <v>0</v>
      </c>
      <c r="BD2703" s="98">
        <v>0</v>
      </c>
      <c r="BE2703" s="98">
        <v>0</v>
      </c>
      <c r="BF2703" s="98">
        <v>0</v>
      </c>
      <c r="BG2703" s="99">
        <f t="shared" si="485"/>
        <v>0</v>
      </c>
      <c r="BH2703" s="52">
        <f t="shared" si="482"/>
        <v>0</v>
      </c>
      <c r="BI2703" s="53">
        <f>IFERROR(IF(ROUND(V2703/((D2703+AK2703)/2),1)&lt;0,0,ROUND(V2703/((D2703+AK2703)/2),1)),0)</f>
        <v>2</v>
      </c>
      <c r="BJ2703" s="55" t="str">
        <f>IF(AK2703=0,"정상",IF(AP2703="악성","악성",IF(AND(BL2703&gt;3,BI2703&lt;0.5),"악성",IF(AND(AP2703="정상",BL2703&lt;=3),"정상",IF(BI2703&gt;1,"정상","부진")))))</f>
        <v>정상</v>
      </c>
      <c r="BK2703" s="54">
        <v>45809</v>
      </c>
      <c r="BL2703" s="52">
        <f t="shared" si="483"/>
        <v>16</v>
      </c>
    </row>
    <row r="2704" spans="1:64" ht="17.100000000000001" customHeight="1">
      <c r="A2704" s="58" t="s">
        <v>5</v>
      </c>
      <c r="B2704" s="57" t="s">
        <v>1901</v>
      </c>
      <c r="C2704" s="56" t="s">
        <v>1902</v>
      </c>
      <c r="D2704" s="213">
        <v>42</v>
      </c>
      <c r="E2704" s="214">
        <v>3790</v>
      </c>
      <c r="F2704" s="215">
        <v>159180</v>
      </c>
      <c r="G2704" s="213">
        <v>0</v>
      </c>
      <c r="H2704" s="216">
        <v>0</v>
      </c>
      <c r="I2704" s="215">
        <v>0</v>
      </c>
      <c r="J2704" s="213">
        <v>0</v>
      </c>
      <c r="K2704" s="216">
        <v>0</v>
      </c>
      <c r="L2704" s="215">
        <v>0</v>
      </c>
      <c r="M2704" s="213">
        <v>0</v>
      </c>
      <c r="N2704" s="216">
        <v>0</v>
      </c>
      <c r="O2704" s="215">
        <v>0</v>
      </c>
      <c r="P2704" s="213">
        <v>0</v>
      </c>
      <c r="Q2704" s="216">
        <v>0</v>
      </c>
      <c r="R2704" s="215">
        <v>0</v>
      </c>
      <c r="S2704" s="213">
        <v>0</v>
      </c>
      <c r="T2704" s="214">
        <v>0</v>
      </c>
      <c r="U2704" s="217">
        <v>0</v>
      </c>
      <c r="V2704" s="213">
        <v>5</v>
      </c>
      <c r="W2704" s="216">
        <v>3790</v>
      </c>
      <c r="X2704" s="215">
        <v>18950</v>
      </c>
      <c r="Y2704" s="213">
        <v>0</v>
      </c>
      <c r="Z2704" s="216">
        <v>0</v>
      </c>
      <c r="AA2704" s="215">
        <v>0</v>
      </c>
      <c r="AB2704" s="213">
        <v>37</v>
      </c>
      <c r="AC2704" s="216">
        <v>3790</v>
      </c>
      <c r="AD2704" s="215">
        <v>140230</v>
      </c>
      <c r="AE2704" s="213">
        <v>0</v>
      </c>
      <c r="AF2704" s="216">
        <v>0</v>
      </c>
      <c r="AG2704" s="215">
        <v>0</v>
      </c>
      <c r="AH2704" s="213">
        <v>42</v>
      </c>
      <c r="AI2704" s="214">
        <v>3790</v>
      </c>
      <c r="AJ2704" s="215">
        <v>159180</v>
      </c>
      <c r="AK2704" s="218">
        <v>0</v>
      </c>
      <c r="AL2704" s="214">
        <v>0</v>
      </c>
      <c r="AM2704" s="215">
        <v>0</v>
      </c>
      <c r="AN2704" s="229">
        <f t="shared" si="475"/>
        <v>0</v>
      </c>
      <c r="AO2704" s="230">
        <f t="shared" si="476"/>
        <v>0</v>
      </c>
      <c r="AP2704" s="38" t="s">
        <v>4</v>
      </c>
      <c r="AQ2704" s="38" t="str">
        <f t="shared" si="477"/>
        <v>상품</v>
      </c>
      <c r="AR2704" s="40">
        <f t="shared" si="478"/>
        <v>0</v>
      </c>
      <c r="AS2704" s="41">
        <f t="shared" si="479"/>
        <v>0</v>
      </c>
      <c r="AT2704" s="42">
        <f t="shared" si="480"/>
        <v>0</v>
      </c>
      <c r="AU2704" s="43">
        <f t="shared" si="481"/>
        <v>0</v>
      </c>
      <c r="AV2704" s="95" t="str">
        <f t="shared" si="484"/>
        <v/>
      </c>
      <c r="AW2704" s="61" t="str">
        <f t="shared" si="484"/>
        <v/>
      </c>
      <c r="AX2704" s="61" t="str">
        <f t="shared" si="484"/>
        <v/>
      </c>
      <c r="AY2704" s="61" t="str">
        <f t="shared" si="484"/>
        <v/>
      </c>
      <c r="AZ2704" s="44" t="str">
        <f t="shared" si="484"/>
        <v/>
      </c>
      <c r="BA2704" s="45"/>
      <c r="BB2704" s="97">
        <v>0</v>
      </c>
      <c r="BC2704" s="98">
        <v>0</v>
      </c>
      <c r="BD2704" s="98">
        <v>0</v>
      </c>
      <c r="BE2704" s="98">
        <v>0</v>
      </c>
      <c r="BF2704" s="98">
        <v>0</v>
      </c>
      <c r="BG2704" s="99">
        <f t="shared" si="485"/>
        <v>0</v>
      </c>
      <c r="BH2704" s="52">
        <f t="shared" si="482"/>
        <v>0</v>
      </c>
      <c r="BI2704" s="53">
        <f>IFERROR(IF(ROUND(V2704/((D2704+AK2704)/2),1)&lt;0,0,ROUND(V2704/((D2704+AK2704)/2),1)),0)</f>
        <v>0.2</v>
      </c>
      <c r="BJ2704" s="55" t="str">
        <f>IF(AK2704=0,"정상",IF(AP2704="악성","악성",IF(AND(BL2704&gt;3,BI2704&lt;0.5),"악성",IF(AND(AP2704="정상",BL2704&lt;=3),"정상",IF(BI2704&gt;1,"정상","부진")))))</f>
        <v>정상</v>
      </c>
      <c r="BK2704" s="54">
        <v>45809</v>
      </c>
      <c r="BL2704" s="52">
        <f t="shared" si="483"/>
        <v>16</v>
      </c>
    </row>
    <row r="2705" spans="1:64" ht="17.100000000000001" customHeight="1">
      <c r="A2705" s="58" t="s">
        <v>5</v>
      </c>
      <c r="B2705" s="57" t="s">
        <v>1903</v>
      </c>
      <c r="C2705" s="56" t="s">
        <v>1904</v>
      </c>
      <c r="D2705" s="213">
        <v>45</v>
      </c>
      <c r="E2705" s="214">
        <v>3947.3616999999999</v>
      </c>
      <c r="F2705" s="215">
        <v>177631</v>
      </c>
      <c r="G2705" s="213">
        <v>0</v>
      </c>
      <c r="H2705" s="216">
        <v>0</v>
      </c>
      <c r="I2705" s="215">
        <v>0</v>
      </c>
      <c r="J2705" s="213">
        <v>0</v>
      </c>
      <c r="K2705" s="216">
        <v>0</v>
      </c>
      <c r="L2705" s="215">
        <v>0</v>
      </c>
      <c r="M2705" s="213">
        <v>0</v>
      </c>
      <c r="N2705" s="216">
        <v>0</v>
      </c>
      <c r="O2705" s="215">
        <v>0</v>
      </c>
      <c r="P2705" s="213">
        <v>0</v>
      </c>
      <c r="Q2705" s="216">
        <v>0</v>
      </c>
      <c r="R2705" s="215">
        <v>0</v>
      </c>
      <c r="S2705" s="213">
        <v>0</v>
      </c>
      <c r="T2705" s="214">
        <v>0</v>
      </c>
      <c r="U2705" s="217">
        <v>0</v>
      </c>
      <c r="V2705" s="213">
        <v>22</v>
      </c>
      <c r="W2705" s="216">
        <v>3947.4090900000001</v>
      </c>
      <c r="X2705" s="215">
        <v>86843</v>
      </c>
      <c r="Y2705" s="213">
        <v>0</v>
      </c>
      <c r="Z2705" s="216">
        <v>0</v>
      </c>
      <c r="AA2705" s="215">
        <v>0</v>
      </c>
      <c r="AB2705" s="213">
        <v>23</v>
      </c>
      <c r="AC2705" s="216">
        <v>3947.3043469999998</v>
      </c>
      <c r="AD2705" s="215">
        <v>90788</v>
      </c>
      <c r="AE2705" s="213">
        <v>0</v>
      </c>
      <c r="AF2705" s="216">
        <v>0</v>
      </c>
      <c r="AG2705" s="215">
        <v>0</v>
      </c>
      <c r="AH2705" s="213">
        <v>45</v>
      </c>
      <c r="AI2705" s="214">
        <v>3947.3555550000001</v>
      </c>
      <c r="AJ2705" s="215">
        <v>177631</v>
      </c>
      <c r="AK2705" s="218">
        <v>0</v>
      </c>
      <c r="AL2705" s="214">
        <v>0</v>
      </c>
      <c r="AM2705" s="215">
        <v>0</v>
      </c>
      <c r="AN2705" s="229">
        <f t="shared" si="475"/>
        <v>0</v>
      </c>
      <c r="AO2705" s="230">
        <f t="shared" si="476"/>
        <v>0</v>
      </c>
      <c r="AP2705" s="38" t="s">
        <v>4</v>
      </c>
      <c r="AQ2705" s="38" t="str">
        <f t="shared" si="477"/>
        <v>상품</v>
      </c>
      <c r="AR2705" s="40">
        <f t="shared" si="478"/>
        <v>0</v>
      </c>
      <c r="AS2705" s="41">
        <f t="shared" si="479"/>
        <v>0</v>
      </c>
      <c r="AT2705" s="42">
        <f t="shared" si="480"/>
        <v>0</v>
      </c>
      <c r="AU2705" s="43">
        <f t="shared" si="481"/>
        <v>0</v>
      </c>
      <c r="AV2705" s="95" t="str">
        <f t="shared" si="484"/>
        <v/>
      </c>
      <c r="AW2705" s="61" t="str">
        <f t="shared" si="484"/>
        <v/>
      </c>
      <c r="AX2705" s="61" t="str">
        <f t="shared" si="484"/>
        <v/>
      </c>
      <c r="AY2705" s="61" t="str">
        <f t="shared" si="484"/>
        <v/>
      </c>
      <c r="AZ2705" s="44" t="str">
        <f t="shared" si="484"/>
        <v/>
      </c>
      <c r="BA2705" s="45"/>
      <c r="BB2705" s="97">
        <v>0</v>
      </c>
      <c r="BC2705" s="98">
        <v>0</v>
      </c>
      <c r="BD2705" s="98">
        <v>0</v>
      </c>
      <c r="BE2705" s="98">
        <v>0</v>
      </c>
      <c r="BF2705" s="98">
        <v>0</v>
      </c>
      <c r="BG2705" s="99">
        <f t="shared" si="485"/>
        <v>0</v>
      </c>
      <c r="BH2705" s="52">
        <f t="shared" si="482"/>
        <v>0</v>
      </c>
      <c r="BI2705" s="53">
        <f>IFERROR(IF(ROUND(V2705/((D2705+AK2705)/2),1)&lt;0,0,ROUND(V2705/((D2705+AK2705)/2),1)),0)</f>
        <v>1</v>
      </c>
      <c r="BJ2705" s="55" t="str">
        <f>IF(AK2705=0,"정상",IF(AP2705="악성","악성",IF(AND(BL2705&gt;3,BI2705&lt;0.5),"악성",IF(AND(AP2705="정상",BL2705&lt;=3),"정상",IF(BI2705&gt;1,"정상","부진")))))</f>
        <v>정상</v>
      </c>
      <c r="BK2705" s="54">
        <v>45809</v>
      </c>
      <c r="BL2705" s="52">
        <f t="shared" si="483"/>
        <v>16</v>
      </c>
    </row>
    <row r="2706" spans="1:64" ht="17.100000000000001" customHeight="1">
      <c r="A2706" s="58" t="s">
        <v>5</v>
      </c>
      <c r="B2706" s="57" t="s">
        <v>1905</v>
      </c>
      <c r="C2706" s="56" t="s">
        <v>1906</v>
      </c>
      <c r="D2706" s="213">
        <v>1</v>
      </c>
      <c r="E2706" s="214">
        <v>3718</v>
      </c>
      <c r="F2706" s="215">
        <v>3718</v>
      </c>
      <c r="G2706" s="213">
        <v>0</v>
      </c>
      <c r="H2706" s="216">
        <v>0</v>
      </c>
      <c r="I2706" s="215">
        <v>0</v>
      </c>
      <c r="J2706" s="213">
        <v>0</v>
      </c>
      <c r="K2706" s="216">
        <v>0</v>
      </c>
      <c r="L2706" s="215">
        <v>0</v>
      </c>
      <c r="M2706" s="213">
        <v>0</v>
      </c>
      <c r="N2706" s="216">
        <v>0</v>
      </c>
      <c r="O2706" s="215">
        <v>0</v>
      </c>
      <c r="P2706" s="213">
        <v>0</v>
      </c>
      <c r="Q2706" s="216">
        <v>0</v>
      </c>
      <c r="R2706" s="215">
        <v>0</v>
      </c>
      <c r="S2706" s="213">
        <v>0</v>
      </c>
      <c r="T2706" s="214">
        <v>0</v>
      </c>
      <c r="U2706" s="217">
        <v>0</v>
      </c>
      <c r="V2706" s="213">
        <v>1</v>
      </c>
      <c r="W2706" s="216">
        <v>3718</v>
      </c>
      <c r="X2706" s="215">
        <v>3718</v>
      </c>
      <c r="Y2706" s="213">
        <v>0</v>
      </c>
      <c r="Z2706" s="216">
        <v>0</v>
      </c>
      <c r="AA2706" s="215">
        <v>0</v>
      </c>
      <c r="AB2706" s="213">
        <v>0</v>
      </c>
      <c r="AC2706" s="216">
        <v>0</v>
      </c>
      <c r="AD2706" s="215">
        <v>0</v>
      </c>
      <c r="AE2706" s="213">
        <v>0</v>
      </c>
      <c r="AF2706" s="216">
        <v>0</v>
      </c>
      <c r="AG2706" s="215">
        <v>0</v>
      </c>
      <c r="AH2706" s="213">
        <v>1</v>
      </c>
      <c r="AI2706" s="214">
        <v>3718</v>
      </c>
      <c r="AJ2706" s="215">
        <v>3718</v>
      </c>
      <c r="AK2706" s="218">
        <v>0</v>
      </c>
      <c r="AL2706" s="214">
        <v>0</v>
      </c>
      <c r="AM2706" s="215">
        <v>0</v>
      </c>
      <c r="AN2706" s="229">
        <f t="shared" si="475"/>
        <v>0</v>
      </c>
      <c r="AO2706" s="230">
        <f t="shared" si="476"/>
        <v>0</v>
      </c>
      <c r="AP2706" s="38" t="s">
        <v>4</v>
      </c>
      <c r="AQ2706" s="38" t="str">
        <f t="shared" si="477"/>
        <v>상품</v>
      </c>
      <c r="AR2706" s="40">
        <f t="shared" si="478"/>
        <v>0</v>
      </c>
      <c r="AS2706" s="41">
        <f t="shared" si="479"/>
        <v>0</v>
      </c>
      <c r="AT2706" s="42">
        <f t="shared" si="480"/>
        <v>0</v>
      </c>
      <c r="AU2706" s="43">
        <f t="shared" si="481"/>
        <v>0</v>
      </c>
      <c r="AV2706" s="95" t="str">
        <f t="shared" si="484"/>
        <v/>
      </c>
      <c r="AW2706" s="61" t="str">
        <f t="shared" si="484"/>
        <v/>
      </c>
      <c r="AX2706" s="61" t="str">
        <f t="shared" si="484"/>
        <v/>
      </c>
      <c r="AY2706" s="61" t="str">
        <f t="shared" si="484"/>
        <v/>
      </c>
      <c r="AZ2706" s="44" t="str">
        <f t="shared" si="484"/>
        <v/>
      </c>
      <c r="BA2706" s="45"/>
      <c r="BB2706" s="97">
        <v>0</v>
      </c>
      <c r="BC2706" s="98">
        <v>0</v>
      </c>
      <c r="BD2706" s="98">
        <v>0</v>
      </c>
      <c r="BE2706" s="98">
        <v>0</v>
      </c>
      <c r="BF2706" s="98">
        <v>0</v>
      </c>
      <c r="BG2706" s="99">
        <f t="shared" si="485"/>
        <v>0</v>
      </c>
      <c r="BH2706" s="52">
        <f t="shared" si="482"/>
        <v>0</v>
      </c>
      <c r="BI2706" s="53">
        <f>IFERROR(IF(ROUND(V2706/((D2706+AK2706)/2),1)&lt;0,0,ROUND(V2706/((D2706+AK2706)/2),1)),0)</f>
        <v>2</v>
      </c>
      <c r="BJ2706" s="55" t="str">
        <f>IF(AK2706=0,"정상",IF(AP2706="악성","악성",IF(AND(BL2706&gt;3,BI2706&lt;0.5),"악성",IF(AND(AP2706="정상",BL2706&lt;=3),"정상",IF(BI2706&gt;1,"정상","부진")))))</f>
        <v>정상</v>
      </c>
      <c r="BK2706" s="54">
        <v>45809</v>
      </c>
      <c r="BL2706" s="52">
        <f t="shared" si="483"/>
        <v>16</v>
      </c>
    </row>
    <row r="2707" spans="1:64" ht="17.100000000000001" customHeight="1">
      <c r="A2707" s="58" t="s">
        <v>5</v>
      </c>
      <c r="B2707" s="57" t="s">
        <v>1919</v>
      </c>
      <c r="C2707" s="56" t="s">
        <v>1920</v>
      </c>
      <c r="D2707" s="213">
        <v>2</v>
      </c>
      <c r="E2707" s="214">
        <v>13759</v>
      </c>
      <c r="F2707" s="215">
        <v>27518</v>
      </c>
      <c r="G2707" s="213">
        <v>0</v>
      </c>
      <c r="H2707" s="216">
        <v>0</v>
      </c>
      <c r="I2707" s="215">
        <v>0</v>
      </c>
      <c r="J2707" s="213">
        <v>0</v>
      </c>
      <c r="K2707" s="216">
        <v>0</v>
      </c>
      <c r="L2707" s="215">
        <v>0</v>
      </c>
      <c r="M2707" s="213">
        <v>0</v>
      </c>
      <c r="N2707" s="216">
        <v>0</v>
      </c>
      <c r="O2707" s="215">
        <v>0</v>
      </c>
      <c r="P2707" s="213">
        <v>0</v>
      </c>
      <c r="Q2707" s="216">
        <v>0</v>
      </c>
      <c r="R2707" s="215">
        <v>0</v>
      </c>
      <c r="S2707" s="213">
        <v>0</v>
      </c>
      <c r="T2707" s="214">
        <v>0</v>
      </c>
      <c r="U2707" s="217">
        <v>0</v>
      </c>
      <c r="V2707" s="213">
        <v>0</v>
      </c>
      <c r="W2707" s="216">
        <v>0</v>
      </c>
      <c r="X2707" s="215">
        <v>0</v>
      </c>
      <c r="Y2707" s="213">
        <v>0</v>
      </c>
      <c r="Z2707" s="216">
        <v>0</v>
      </c>
      <c r="AA2707" s="215">
        <v>0</v>
      </c>
      <c r="AB2707" s="213">
        <v>2</v>
      </c>
      <c r="AC2707" s="216">
        <v>13759</v>
      </c>
      <c r="AD2707" s="215">
        <v>27518</v>
      </c>
      <c r="AE2707" s="213">
        <v>0</v>
      </c>
      <c r="AF2707" s="216">
        <v>0</v>
      </c>
      <c r="AG2707" s="215">
        <v>0</v>
      </c>
      <c r="AH2707" s="213">
        <v>2</v>
      </c>
      <c r="AI2707" s="214">
        <v>13759</v>
      </c>
      <c r="AJ2707" s="215">
        <v>27518</v>
      </c>
      <c r="AK2707" s="218">
        <v>0</v>
      </c>
      <c r="AL2707" s="214">
        <v>0</v>
      </c>
      <c r="AM2707" s="215">
        <v>0</v>
      </c>
      <c r="AN2707" s="229">
        <f t="shared" si="475"/>
        <v>0</v>
      </c>
      <c r="AO2707" s="230">
        <f t="shared" si="476"/>
        <v>0</v>
      </c>
      <c r="AP2707" s="38" t="s">
        <v>3</v>
      </c>
      <c r="AQ2707" s="38" t="str">
        <f t="shared" si="477"/>
        <v>상품</v>
      </c>
      <c r="AR2707" s="40">
        <f t="shared" si="478"/>
        <v>0</v>
      </c>
      <c r="AS2707" s="41">
        <f t="shared" si="479"/>
        <v>0</v>
      </c>
      <c r="AT2707" s="42">
        <f t="shared" si="480"/>
        <v>0</v>
      </c>
      <c r="AU2707" s="43">
        <f t="shared" si="481"/>
        <v>0</v>
      </c>
      <c r="AV2707" s="95" t="str">
        <f t="shared" si="484"/>
        <v/>
      </c>
      <c r="AW2707" s="61" t="str">
        <f t="shared" si="484"/>
        <v/>
      </c>
      <c r="AX2707" s="61" t="str">
        <f t="shared" si="484"/>
        <v/>
      </c>
      <c r="AY2707" s="61" t="str">
        <f t="shared" si="484"/>
        <v/>
      </c>
      <c r="AZ2707" s="44" t="str">
        <f t="shared" si="484"/>
        <v/>
      </c>
      <c r="BA2707" s="45"/>
      <c r="BB2707" s="97">
        <v>0</v>
      </c>
      <c r="BC2707" s="98">
        <v>0</v>
      </c>
      <c r="BD2707" s="98">
        <v>0</v>
      </c>
      <c r="BE2707" s="98">
        <v>0</v>
      </c>
      <c r="BF2707" s="98">
        <v>0</v>
      </c>
      <c r="BG2707" s="99">
        <f t="shared" si="485"/>
        <v>0</v>
      </c>
      <c r="BH2707" s="52">
        <f t="shared" si="482"/>
        <v>0</v>
      </c>
      <c r="BI2707" s="53">
        <f>IFERROR(IF(ROUND(V2707/((D2707+AK2707)/2),1)&lt;0,0,ROUND(V2707/((D2707+AK2707)/2),1)),0)</f>
        <v>0</v>
      </c>
      <c r="BJ2707" s="55" t="str">
        <f>IF(AK2707=0,"정상",IF(AP2707="악성","악성",IF(AND(BL2707&gt;3,BI2707&lt;0.5),"악성",IF(AND(AP2707="정상",BL2707&lt;=3),"정상",IF(BI2707&gt;1,"정상","부진")))))</f>
        <v>정상</v>
      </c>
      <c r="BK2707" s="54">
        <v>45809</v>
      </c>
      <c r="BL2707" s="52">
        <f t="shared" si="483"/>
        <v>16</v>
      </c>
    </row>
    <row r="2708" spans="1:64" ht="17.100000000000001" customHeight="1">
      <c r="A2708" s="58" t="s">
        <v>5</v>
      </c>
      <c r="B2708" s="57" t="s">
        <v>2033</v>
      </c>
      <c r="C2708" s="56" t="s">
        <v>2034</v>
      </c>
      <c r="D2708" s="213">
        <v>496</v>
      </c>
      <c r="E2708" s="214">
        <v>1360</v>
      </c>
      <c r="F2708" s="215">
        <v>674560</v>
      </c>
      <c r="G2708" s="213">
        <v>0</v>
      </c>
      <c r="H2708" s="216">
        <v>0</v>
      </c>
      <c r="I2708" s="215">
        <v>0</v>
      </c>
      <c r="J2708" s="213">
        <v>0</v>
      </c>
      <c r="K2708" s="216">
        <v>0</v>
      </c>
      <c r="L2708" s="215">
        <v>0</v>
      </c>
      <c r="M2708" s="213">
        <v>0</v>
      </c>
      <c r="N2708" s="216">
        <v>0</v>
      </c>
      <c r="O2708" s="215">
        <v>0</v>
      </c>
      <c r="P2708" s="213">
        <v>0</v>
      </c>
      <c r="Q2708" s="216">
        <v>0</v>
      </c>
      <c r="R2708" s="215">
        <v>0</v>
      </c>
      <c r="S2708" s="213">
        <v>0</v>
      </c>
      <c r="T2708" s="214">
        <v>0</v>
      </c>
      <c r="U2708" s="217">
        <v>0</v>
      </c>
      <c r="V2708" s="213">
        <v>378</v>
      </c>
      <c r="W2708" s="216">
        <v>1360</v>
      </c>
      <c r="X2708" s="215">
        <v>514080</v>
      </c>
      <c r="Y2708" s="213">
        <v>0</v>
      </c>
      <c r="Z2708" s="216">
        <v>0</v>
      </c>
      <c r="AA2708" s="215">
        <v>0</v>
      </c>
      <c r="AB2708" s="213">
        <v>8</v>
      </c>
      <c r="AC2708" s="216">
        <v>1360</v>
      </c>
      <c r="AD2708" s="215">
        <v>10880</v>
      </c>
      <c r="AE2708" s="213">
        <v>0</v>
      </c>
      <c r="AF2708" s="216">
        <v>0</v>
      </c>
      <c r="AG2708" s="215">
        <v>0</v>
      </c>
      <c r="AH2708" s="213">
        <v>386</v>
      </c>
      <c r="AI2708" s="214">
        <v>1360</v>
      </c>
      <c r="AJ2708" s="215">
        <v>524960</v>
      </c>
      <c r="AK2708" s="218">
        <v>110</v>
      </c>
      <c r="AL2708" s="214">
        <v>1360</v>
      </c>
      <c r="AM2708" s="215">
        <v>149600</v>
      </c>
      <c r="AN2708" s="229">
        <f t="shared" si="475"/>
        <v>5.4588568946182321E-5</v>
      </c>
      <c r="AO2708" s="230">
        <f t="shared" si="476"/>
        <v>0.22177419354838709</v>
      </c>
      <c r="AP2708" s="38" t="s">
        <v>4</v>
      </c>
      <c r="AQ2708" s="38" t="str">
        <f t="shared" si="477"/>
        <v>상품</v>
      </c>
      <c r="AR2708" s="40">
        <f t="shared" si="478"/>
        <v>0</v>
      </c>
      <c r="AS2708" s="41">
        <f t="shared" si="479"/>
        <v>149600</v>
      </c>
      <c r="AT2708" s="42">
        <f t="shared" si="480"/>
        <v>0</v>
      </c>
      <c r="AU2708" s="43">
        <f t="shared" si="481"/>
        <v>149600</v>
      </c>
      <c r="AV2708" s="95">
        <f t="shared" si="484"/>
        <v>149600</v>
      </c>
      <c r="AW2708" s="61" t="str">
        <f t="shared" si="484"/>
        <v/>
      </c>
      <c r="AX2708" s="61" t="str">
        <f t="shared" si="484"/>
        <v/>
      </c>
      <c r="AY2708" s="61" t="str">
        <f t="shared" si="484"/>
        <v/>
      </c>
      <c r="AZ2708" s="44" t="str">
        <f t="shared" si="484"/>
        <v/>
      </c>
      <c r="BA2708" s="45"/>
      <c r="BB2708" s="97">
        <v>110</v>
      </c>
      <c r="BC2708" s="98">
        <v>0</v>
      </c>
      <c r="BD2708" s="98">
        <v>0</v>
      </c>
      <c r="BE2708" s="98">
        <v>0</v>
      </c>
      <c r="BF2708" s="98">
        <v>0</v>
      </c>
      <c r="BG2708" s="99">
        <f t="shared" si="485"/>
        <v>110</v>
      </c>
      <c r="BH2708" s="52">
        <f t="shared" si="482"/>
        <v>0</v>
      </c>
      <c r="BI2708" s="53">
        <f>IFERROR(IF(ROUND(V2708/((D2708+AK2708)/2),1)&lt;0,0,ROUND(V2708/((D2708+AK2708)/2),1)),0)</f>
        <v>1.2</v>
      </c>
      <c r="BJ2708" s="55" t="str">
        <f>IF(AK2708=0,"정상",IF(AP2708="악성","악성",IF(AND(BL2708&gt;3,BI2708&lt;0.5),"악성",IF(AND(AP2708="정상",BL2708&lt;=3),"정상",IF(BI2708&gt;1,"정상","부진")))))</f>
        <v>정상</v>
      </c>
      <c r="BK2708" s="54">
        <v>45809</v>
      </c>
      <c r="BL2708" s="52">
        <f t="shared" si="483"/>
        <v>16</v>
      </c>
    </row>
    <row r="2709" spans="1:64" ht="17.100000000000001" customHeight="1">
      <c r="A2709" s="58" t="s">
        <v>5</v>
      </c>
      <c r="B2709" s="57" t="s">
        <v>2035</v>
      </c>
      <c r="C2709" s="56" t="s">
        <v>2036</v>
      </c>
      <c r="D2709" s="213">
        <v>431</v>
      </c>
      <c r="E2709" s="214">
        <v>1360</v>
      </c>
      <c r="F2709" s="215">
        <v>586160</v>
      </c>
      <c r="G2709" s="213">
        <v>0</v>
      </c>
      <c r="H2709" s="216">
        <v>0</v>
      </c>
      <c r="I2709" s="215">
        <v>0</v>
      </c>
      <c r="J2709" s="213">
        <v>0</v>
      </c>
      <c r="K2709" s="216">
        <v>0</v>
      </c>
      <c r="L2709" s="215">
        <v>0</v>
      </c>
      <c r="M2709" s="213">
        <v>1</v>
      </c>
      <c r="N2709" s="216">
        <v>1360</v>
      </c>
      <c r="O2709" s="215">
        <v>1360</v>
      </c>
      <c r="P2709" s="213">
        <v>0</v>
      </c>
      <c r="Q2709" s="216">
        <v>0</v>
      </c>
      <c r="R2709" s="215">
        <v>0</v>
      </c>
      <c r="S2709" s="213">
        <v>1</v>
      </c>
      <c r="T2709" s="214">
        <v>1360</v>
      </c>
      <c r="U2709" s="217">
        <v>1360</v>
      </c>
      <c r="V2709" s="213">
        <v>351</v>
      </c>
      <c r="W2709" s="216">
        <v>1360</v>
      </c>
      <c r="X2709" s="215">
        <v>477360</v>
      </c>
      <c r="Y2709" s="213">
        <v>0</v>
      </c>
      <c r="Z2709" s="216">
        <v>0</v>
      </c>
      <c r="AA2709" s="215">
        <v>0</v>
      </c>
      <c r="AB2709" s="213">
        <v>10</v>
      </c>
      <c r="AC2709" s="216">
        <v>1360</v>
      </c>
      <c r="AD2709" s="215">
        <v>13600</v>
      </c>
      <c r="AE2709" s="213">
        <v>0</v>
      </c>
      <c r="AF2709" s="216">
        <v>0</v>
      </c>
      <c r="AG2709" s="215">
        <v>0</v>
      </c>
      <c r="AH2709" s="213">
        <v>361</v>
      </c>
      <c r="AI2709" s="214">
        <v>1360</v>
      </c>
      <c r="AJ2709" s="215">
        <v>490960</v>
      </c>
      <c r="AK2709" s="218">
        <v>71</v>
      </c>
      <c r="AL2709" s="214">
        <v>1360</v>
      </c>
      <c r="AM2709" s="215">
        <v>96560</v>
      </c>
      <c r="AN2709" s="229">
        <f t="shared" si="475"/>
        <v>3.5234439956172224E-5</v>
      </c>
      <c r="AO2709" s="230">
        <f t="shared" si="476"/>
        <v>0.16435185185185186</v>
      </c>
      <c r="AP2709" s="38" t="s">
        <v>4</v>
      </c>
      <c r="AQ2709" s="38" t="str">
        <f t="shared" si="477"/>
        <v>상품</v>
      </c>
      <c r="AR2709" s="40">
        <f t="shared" si="478"/>
        <v>0</v>
      </c>
      <c r="AS2709" s="41">
        <f t="shared" si="479"/>
        <v>96560</v>
      </c>
      <c r="AT2709" s="42">
        <f t="shared" si="480"/>
        <v>0</v>
      </c>
      <c r="AU2709" s="43">
        <f t="shared" si="481"/>
        <v>96560</v>
      </c>
      <c r="AV2709" s="95">
        <f t="shared" si="484"/>
        <v>96560</v>
      </c>
      <c r="AW2709" s="61" t="str">
        <f t="shared" si="484"/>
        <v/>
      </c>
      <c r="AX2709" s="61" t="str">
        <f t="shared" si="484"/>
        <v/>
      </c>
      <c r="AY2709" s="61" t="str">
        <f t="shared" si="484"/>
        <v/>
      </c>
      <c r="AZ2709" s="44" t="str">
        <f t="shared" si="484"/>
        <v/>
      </c>
      <c r="BA2709" s="45"/>
      <c r="BB2709" s="97">
        <v>71</v>
      </c>
      <c r="BC2709" s="98">
        <v>0</v>
      </c>
      <c r="BD2709" s="98">
        <v>0</v>
      </c>
      <c r="BE2709" s="98">
        <v>0</v>
      </c>
      <c r="BF2709" s="98">
        <v>0</v>
      </c>
      <c r="BG2709" s="99">
        <f t="shared" si="485"/>
        <v>71</v>
      </c>
      <c r="BH2709" s="52">
        <f t="shared" si="482"/>
        <v>0</v>
      </c>
      <c r="BI2709" s="53">
        <f>IFERROR(IF(ROUND(V2709/((D2709+AK2709)/2),1)&lt;0,0,ROUND(V2709/((D2709+AK2709)/2),1)),0)</f>
        <v>1.4</v>
      </c>
      <c r="BJ2709" s="55" t="str">
        <f>IF(AK2709=0,"정상",IF(AP2709="악성","악성",IF(AND(BL2709&gt;3,BI2709&lt;0.5),"악성",IF(AND(AP2709="정상",BL2709&lt;=3),"정상",IF(BI2709&gt;1,"정상","부진")))))</f>
        <v>정상</v>
      </c>
      <c r="BK2709" s="54">
        <v>45809</v>
      </c>
      <c r="BL2709" s="52">
        <f t="shared" si="483"/>
        <v>16</v>
      </c>
    </row>
    <row r="2710" spans="1:64" ht="17.100000000000001" customHeight="1">
      <c r="A2710" s="58" t="s">
        <v>5</v>
      </c>
      <c r="B2710" s="57" t="s">
        <v>2037</v>
      </c>
      <c r="C2710" s="56" t="s">
        <v>2038</v>
      </c>
      <c r="D2710" s="213">
        <v>538</v>
      </c>
      <c r="E2710" s="214">
        <v>1800</v>
      </c>
      <c r="F2710" s="215">
        <v>968400</v>
      </c>
      <c r="G2710" s="213">
        <v>0</v>
      </c>
      <c r="H2710" s="216">
        <v>0</v>
      </c>
      <c r="I2710" s="215">
        <v>0</v>
      </c>
      <c r="J2710" s="213">
        <v>0</v>
      </c>
      <c r="K2710" s="216">
        <v>0</v>
      </c>
      <c r="L2710" s="215">
        <v>0</v>
      </c>
      <c r="M2710" s="213">
        <v>0</v>
      </c>
      <c r="N2710" s="216">
        <v>0</v>
      </c>
      <c r="O2710" s="215">
        <v>0</v>
      </c>
      <c r="P2710" s="213">
        <v>0</v>
      </c>
      <c r="Q2710" s="216">
        <v>0</v>
      </c>
      <c r="R2710" s="215">
        <v>0</v>
      </c>
      <c r="S2710" s="213">
        <v>0</v>
      </c>
      <c r="T2710" s="214">
        <v>0</v>
      </c>
      <c r="U2710" s="217">
        <v>0</v>
      </c>
      <c r="V2710" s="213">
        <v>-306</v>
      </c>
      <c r="W2710" s="216">
        <v>1800</v>
      </c>
      <c r="X2710" s="215">
        <v>-550800</v>
      </c>
      <c r="Y2710" s="213">
        <v>0</v>
      </c>
      <c r="Z2710" s="216">
        <v>0</v>
      </c>
      <c r="AA2710" s="215">
        <v>0</v>
      </c>
      <c r="AB2710" s="213">
        <v>844</v>
      </c>
      <c r="AC2710" s="216">
        <v>1800</v>
      </c>
      <c r="AD2710" s="215">
        <v>1519200</v>
      </c>
      <c r="AE2710" s="213">
        <v>0</v>
      </c>
      <c r="AF2710" s="216">
        <v>0</v>
      </c>
      <c r="AG2710" s="215">
        <v>0</v>
      </c>
      <c r="AH2710" s="213">
        <v>538</v>
      </c>
      <c r="AI2710" s="214">
        <v>1800</v>
      </c>
      <c r="AJ2710" s="215">
        <v>968400</v>
      </c>
      <c r="AK2710" s="218">
        <v>0</v>
      </c>
      <c r="AL2710" s="214">
        <v>0</v>
      </c>
      <c r="AM2710" s="215">
        <v>0</v>
      </c>
      <c r="AN2710" s="229">
        <f t="shared" si="475"/>
        <v>0</v>
      </c>
      <c r="AO2710" s="230">
        <f t="shared" si="476"/>
        <v>0</v>
      </c>
      <c r="AP2710" s="38" t="s">
        <v>3</v>
      </c>
      <c r="AQ2710" s="38" t="str">
        <f t="shared" si="477"/>
        <v>상품</v>
      </c>
      <c r="AR2710" s="40">
        <f t="shared" si="478"/>
        <v>0</v>
      </c>
      <c r="AS2710" s="41">
        <f t="shared" si="479"/>
        <v>0</v>
      </c>
      <c r="AT2710" s="42">
        <f t="shared" si="480"/>
        <v>0</v>
      </c>
      <c r="AU2710" s="43">
        <f t="shared" si="481"/>
        <v>0</v>
      </c>
      <c r="AV2710" s="95" t="str">
        <f t="shared" si="484"/>
        <v/>
      </c>
      <c r="AW2710" s="61" t="str">
        <f t="shared" si="484"/>
        <v/>
      </c>
      <c r="AX2710" s="61" t="str">
        <f t="shared" si="484"/>
        <v/>
      </c>
      <c r="AY2710" s="61" t="str">
        <f t="shared" si="484"/>
        <v/>
      </c>
      <c r="AZ2710" s="44" t="str">
        <f t="shared" si="484"/>
        <v/>
      </c>
      <c r="BA2710" s="45"/>
      <c r="BB2710" s="97">
        <v>0</v>
      </c>
      <c r="BC2710" s="98">
        <v>0</v>
      </c>
      <c r="BD2710" s="98">
        <v>0</v>
      </c>
      <c r="BE2710" s="98">
        <v>0</v>
      </c>
      <c r="BF2710" s="98">
        <v>0</v>
      </c>
      <c r="BG2710" s="99">
        <f t="shared" si="485"/>
        <v>0</v>
      </c>
      <c r="BH2710" s="52">
        <f t="shared" si="482"/>
        <v>0</v>
      </c>
      <c r="BI2710" s="53">
        <f>IFERROR(IF(ROUND(V2710/((D2710+AK2710)/2),1)&lt;0,0,ROUND(V2710/((D2710+AK2710)/2),1)),0)</f>
        <v>0</v>
      </c>
      <c r="BJ2710" s="55" t="str">
        <f>IF(AK2710=0,"정상",IF(AP2710="악성","악성",IF(AND(BL2710&gt;3,BI2710&lt;0.5),"악성",IF(AND(AP2710="정상",BL2710&lt;=3),"정상",IF(BI2710&gt;1,"정상","부진")))))</f>
        <v>정상</v>
      </c>
      <c r="BK2710" s="54">
        <v>45809</v>
      </c>
      <c r="BL2710" s="52">
        <f t="shared" si="483"/>
        <v>16</v>
      </c>
    </row>
    <row r="2711" spans="1:64" ht="17.100000000000001" customHeight="1">
      <c r="A2711" s="58" t="s">
        <v>5</v>
      </c>
      <c r="B2711" s="57" t="s">
        <v>1986</v>
      </c>
      <c r="C2711" s="56" t="s">
        <v>1987</v>
      </c>
      <c r="D2711" s="213">
        <v>13</v>
      </c>
      <c r="E2711" s="214">
        <v>7200</v>
      </c>
      <c r="F2711" s="215">
        <v>93600</v>
      </c>
      <c r="G2711" s="213">
        <v>24</v>
      </c>
      <c r="H2711" s="216">
        <v>7200</v>
      </c>
      <c r="I2711" s="215">
        <v>172800</v>
      </c>
      <c r="J2711" s="213">
        <v>0</v>
      </c>
      <c r="K2711" s="216">
        <v>0</v>
      </c>
      <c r="L2711" s="215">
        <v>0</v>
      </c>
      <c r="M2711" s="213">
        <v>0</v>
      </c>
      <c r="N2711" s="216">
        <v>0</v>
      </c>
      <c r="O2711" s="215">
        <v>0</v>
      </c>
      <c r="P2711" s="213">
        <v>0</v>
      </c>
      <c r="Q2711" s="216">
        <v>0</v>
      </c>
      <c r="R2711" s="215">
        <v>0</v>
      </c>
      <c r="S2711" s="213">
        <v>24</v>
      </c>
      <c r="T2711" s="214">
        <v>7200</v>
      </c>
      <c r="U2711" s="217">
        <v>172800</v>
      </c>
      <c r="V2711" s="213">
        <v>37</v>
      </c>
      <c r="W2711" s="216">
        <v>7200</v>
      </c>
      <c r="X2711" s="215">
        <v>266400</v>
      </c>
      <c r="Y2711" s="213">
        <v>0</v>
      </c>
      <c r="Z2711" s="216">
        <v>0</v>
      </c>
      <c r="AA2711" s="215">
        <v>0</v>
      </c>
      <c r="AB2711" s="213">
        <v>0</v>
      </c>
      <c r="AC2711" s="216">
        <v>0</v>
      </c>
      <c r="AD2711" s="215">
        <v>0</v>
      </c>
      <c r="AE2711" s="213">
        <v>0</v>
      </c>
      <c r="AF2711" s="216">
        <v>0</v>
      </c>
      <c r="AG2711" s="215">
        <v>0</v>
      </c>
      <c r="AH2711" s="213">
        <v>37</v>
      </c>
      <c r="AI2711" s="214">
        <v>7200</v>
      </c>
      <c r="AJ2711" s="215">
        <v>266400</v>
      </c>
      <c r="AK2711" s="218">
        <v>0</v>
      </c>
      <c r="AL2711" s="214">
        <v>0</v>
      </c>
      <c r="AM2711" s="215">
        <v>0</v>
      </c>
      <c r="AN2711" s="229">
        <f t="shared" si="475"/>
        <v>0</v>
      </c>
      <c r="AO2711" s="230">
        <f t="shared" si="476"/>
        <v>0</v>
      </c>
      <c r="AP2711" s="38" t="s">
        <v>2</v>
      </c>
      <c r="AQ2711" s="38" t="str">
        <f t="shared" si="477"/>
        <v>상품</v>
      </c>
      <c r="AR2711" s="40">
        <f t="shared" si="478"/>
        <v>0</v>
      </c>
      <c r="AS2711" s="41">
        <f t="shared" si="479"/>
        <v>0</v>
      </c>
      <c r="AT2711" s="42">
        <f t="shared" si="480"/>
        <v>0</v>
      </c>
      <c r="AU2711" s="43">
        <f t="shared" si="481"/>
        <v>0</v>
      </c>
      <c r="AV2711" s="95" t="str">
        <f t="shared" si="484"/>
        <v/>
      </c>
      <c r="AW2711" s="61" t="str">
        <f t="shared" si="484"/>
        <v/>
      </c>
      <c r="AX2711" s="61" t="str">
        <f t="shared" si="484"/>
        <v/>
      </c>
      <c r="AY2711" s="61" t="str">
        <f t="shared" si="484"/>
        <v/>
      </c>
      <c r="AZ2711" s="44" t="str">
        <f t="shared" si="484"/>
        <v/>
      </c>
      <c r="BA2711" s="45"/>
      <c r="BB2711" s="97">
        <v>0</v>
      </c>
      <c r="BC2711" s="98">
        <v>0</v>
      </c>
      <c r="BD2711" s="98">
        <v>0</v>
      </c>
      <c r="BE2711" s="98">
        <v>0</v>
      </c>
      <c r="BF2711" s="98">
        <v>0</v>
      </c>
      <c r="BG2711" s="99">
        <f t="shared" si="485"/>
        <v>0</v>
      </c>
      <c r="BH2711" s="52">
        <f t="shared" si="482"/>
        <v>0</v>
      </c>
      <c r="BI2711" s="53">
        <f>IFERROR(IF(ROUND(V2711/((D2711+AK2711)/2),1)&lt;0,0,ROUND(V2711/((D2711+AK2711)/2),1)),0)</f>
        <v>5.7</v>
      </c>
      <c r="BJ2711" s="55" t="str">
        <f>IF(AK2711=0,"정상",IF(AP2711="악성","악성",IF(AND(BL2711&gt;3,BI2711&lt;0.5),"악성",IF(AND(AP2711="정상",BL2711&lt;=3),"정상",IF(BI2711&gt;1,"정상","부진")))))</f>
        <v>정상</v>
      </c>
      <c r="BK2711" s="54">
        <v>45901</v>
      </c>
      <c r="BL2711" s="52">
        <f t="shared" si="483"/>
        <v>13</v>
      </c>
    </row>
    <row r="2712" spans="1:64" ht="17.100000000000001" customHeight="1">
      <c r="A2712" s="58" t="s">
        <v>5</v>
      </c>
      <c r="B2712" s="57" t="s">
        <v>2039</v>
      </c>
      <c r="C2712" s="56" t="s">
        <v>2040</v>
      </c>
      <c r="D2712" s="213">
        <v>17</v>
      </c>
      <c r="E2712" s="214">
        <v>9600</v>
      </c>
      <c r="F2712" s="215">
        <v>163200</v>
      </c>
      <c r="G2712" s="213">
        <v>42</v>
      </c>
      <c r="H2712" s="216">
        <v>9600</v>
      </c>
      <c r="I2712" s="215">
        <v>403200</v>
      </c>
      <c r="J2712" s="213">
        <v>0</v>
      </c>
      <c r="K2712" s="216">
        <v>0</v>
      </c>
      <c r="L2712" s="215">
        <v>0</v>
      </c>
      <c r="M2712" s="213">
        <v>0</v>
      </c>
      <c r="N2712" s="216">
        <v>0</v>
      </c>
      <c r="O2712" s="215">
        <v>0</v>
      </c>
      <c r="P2712" s="213">
        <v>0</v>
      </c>
      <c r="Q2712" s="216">
        <v>0</v>
      </c>
      <c r="R2712" s="215">
        <v>0</v>
      </c>
      <c r="S2712" s="213">
        <v>42</v>
      </c>
      <c r="T2712" s="214">
        <v>9600</v>
      </c>
      <c r="U2712" s="217">
        <v>403200</v>
      </c>
      <c r="V2712" s="213">
        <v>59</v>
      </c>
      <c r="W2712" s="216">
        <v>9600</v>
      </c>
      <c r="X2712" s="215">
        <v>566400</v>
      </c>
      <c r="Y2712" s="213">
        <v>0</v>
      </c>
      <c r="Z2712" s="216">
        <v>0</v>
      </c>
      <c r="AA2712" s="215">
        <v>0</v>
      </c>
      <c r="AB2712" s="213">
        <v>0</v>
      </c>
      <c r="AC2712" s="216">
        <v>0</v>
      </c>
      <c r="AD2712" s="215">
        <v>0</v>
      </c>
      <c r="AE2712" s="213">
        <v>0</v>
      </c>
      <c r="AF2712" s="216">
        <v>0</v>
      </c>
      <c r="AG2712" s="215">
        <v>0</v>
      </c>
      <c r="AH2712" s="213">
        <v>59</v>
      </c>
      <c r="AI2712" s="214">
        <v>9600</v>
      </c>
      <c r="AJ2712" s="215">
        <v>566400</v>
      </c>
      <c r="AK2712" s="218">
        <v>0</v>
      </c>
      <c r="AL2712" s="214">
        <v>0</v>
      </c>
      <c r="AM2712" s="215">
        <v>0</v>
      </c>
      <c r="AN2712" s="229">
        <f t="shared" si="475"/>
        <v>0</v>
      </c>
      <c r="AO2712" s="230">
        <f t="shared" si="476"/>
        <v>0</v>
      </c>
      <c r="AP2712" s="38" t="s">
        <v>2</v>
      </c>
      <c r="AQ2712" s="38" t="str">
        <f t="shared" si="477"/>
        <v>상품</v>
      </c>
      <c r="AR2712" s="40">
        <f t="shared" si="478"/>
        <v>0</v>
      </c>
      <c r="AS2712" s="41">
        <f t="shared" si="479"/>
        <v>0</v>
      </c>
      <c r="AT2712" s="42">
        <f t="shared" si="480"/>
        <v>0</v>
      </c>
      <c r="AU2712" s="43">
        <f t="shared" si="481"/>
        <v>0</v>
      </c>
      <c r="AV2712" s="95" t="str">
        <f t="shared" si="484"/>
        <v/>
      </c>
      <c r="AW2712" s="61" t="str">
        <f t="shared" si="484"/>
        <v/>
      </c>
      <c r="AX2712" s="61" t="str">
        <f t="shared" si="484"/>
        <v/>
      </c>
      <c r="AY2712" s="61" t="str">
        <f t="shared" si="484"/>
        <v/>
      </c>
      <c r="AZ2712" s="44" t="str">
        <f t="shared" si="484"/>
        <v/>
      </c>
      <c r="BA2712" s="45"/>
      <c r="BB2712" s="97">
        <v>0</v>
      </c>
      <c r="BC2712" s="98">
        <v>0</v>
      </c>
      <c r="BD2712" s="98">
        <v>0</v>
      </c>
      <c r="BE2712" s="98">
        <v>0</v>
      </c>
      <c r="BF2712" s="98">
        <v>0</v>
      </c>
      <c r="BG2712" s="99">
        <f t="shared" si="485"/>
        <v>0</v>
      </c>
      <c r="BH2712" s="52">
        <f t="shared" si="482"/>
        <v>0</v>
      </c>
      <c r="BI2712" s="53">
        <f>IFERROR(IF(ROUND(V2712/((D2712+AK2712)/2),1)&lt;0,0,ROUND(V2712/((D2712+AK2712)/2),1)),0)</f>
        <v>6.9</v>
      </c>
      <c r="BJ2712" s="55" t="str">
        <f>IF(AK2712=0,"정상",IF(AP2712="악성","악성",IF(AND(BL2712&gt;3,BI2712&lt;0.5),"악성",IF(AND(AP2712="정상",BL2712&lt;=3),"정상",IF(BI2712&gt;1,"정상","부진")))))</f>
        <v>정상</v>
      </c>
      <c r="BK2712" s="54">
        <v>46174</v>
      </c>
      <c r="BL2712" s="52">
        <f t="shared" si="483"/>
        <v>4</v>
      </c>
    </row>
    <row r="2713" spans="1:64" ht="17.100000000000001" customHeight="1">
      <c r="A2713" s="58" t="s">
        <v>5</v>
      </c>
      <c r="B2713" s="57" t="s">
        <v>2041</v>
      </c>
      <c r="C2713" s="56" t="s">
        <v>2042</v>
      </c>
      <c r="D2713" s="213">
        <v>1</v>
      </c>
      <c r="E2713" s="214">
        <v>9600</v>
      </c>
      <c r="F2713" s="215">
        <v>9600</v>
      </c>
      <c r="G2713" s="213">
        <v>72</v>
      </c>
      <c r="H2713" s="216">
        <v>9600</v>
      </c>
      <c r="I2713" s="215">
        <v>691200</v>
      </c>
      <c r="J2713" s="213">
        <v>0</v>
      </c>
      <c r="K2713" s="216">
        <v>0</v>
      </c>
      <c r="L2713" s="215">
        <v>0</v>
      </c>
      <c r="M2713" s="213">
        <v>0</v>
      </c>
      <c r="N2713" s="216">
        <v>0</v>
      </c>
      <c r="O2713" s="215">
        <v>0</v>
      </c>
      <c r="P2713" s="213">
        <v>0</v>
      </c>
      <c r="Q2713" s="216">
        <v>0</v>
      </c>
      <c r="R2713" s="215">
        <v>0</v>
      </c>
      <c r="S2713" s="213">
        <v>72</v>
      </c>
      <c r="T2713" s="214">
        <v>9600</v>
      </c>
      <c r="U2713" s="217">
        <v>691200</v>
      </c>
      <c r="V2713" s="213">
        <v>73</v>
      </c>
      <c r="W2713" s="216">
        <v>9600</v>
      </c>
      <c r="X2713" s="215">
        <v>700800</v>
      </c>
      <c r="Y2713" s="213">
        <v>0</v>
      </c>
      <c r="Z2713" s="216">
        <v>0</v>
      </c>
      <c r="AA2713" s="215">
        <v>0</v>
      </c>
      <c r="AB2713" s="213">
        <v>0</v>
      </c>
      <c r="AC2713" s="216">
        <v>0</v>
      </c>
      <c r="AD2713" s="215">
        <v>0</v>
      </c>
      <c r="AE2713" s="213">
        <v>0</v>
      </c>
      <c r="AF2713" s="216">
        <v>0</v>
      </c>
      <c r="AG2713" s="215">
        <v>0</v>
      </c>
      <c r="AH2713" s="213">
        <v>73</v>
      </c>
      <c r="AI2713" s="214">
        <v>9600</v>
      </c>
      <c r="AJ2713" s="215">
        <v>700800</v>
      </c>
      <c r="AK2713" s="218">
        <v>0</v>
      </c>
      <c r="AL2713" s="214">
        <v>0</v>
      </c>
      <c r="AM2713" s="215">
        <v>0</v>
      </c>
      <c r="AN2713" s="229">
        <f t="shared" si="475"/>
        <v>0</v>
      </c>
      <c r="AO2713" s="230">
        <f t="shared" si="476"/>
        <v>0</v>
      </c>
      <c r="AP2713" s="38" t="s">
        <v>2</v>
      </c>
      <c r="AQ2713" s="38" t="str">
        <f t="shared" si="477"/>
        <v>상품</v>
      </c>
      <c r="AR2713" s="40">
        <f t="shared" si="478"/>
        <v>0</v>
      </c>
      <c r="AS2713" s="41">
        <f t="shared" si="479"/>
        <v>0</v>
      </c>
      <c r="AT2713" s="42">
        <f t="shared" si="480"/>
        <v>0</v>
      </c>
      <c r="AU2713" s="43">
        <f t="shared" si="481"/>
        <v>0</v>
      </c>
      <c r="AV2713" s="95" t="str">
        <f t="shared" si="484"/>
        <v/>
      </c>
      <c r="AW2713" s="61" t="str">
        <f t="shared" si="484"/>
        <v/>
      </c>
      <c r="AX2713" s="61" t="str">
        <f t="shared" si="484"/>
        <v/>
      </c>
      <c r="AY2713" s="61" t="str">
        <f t="shared" si="484"/>
        <v/>
      </c>
      <c r="AZ2713" s="44" t="str">
        <f t="shared" si="484"/>
        <v/>
      </c>
      <c r="BA2713" s="45"/>
      <c r="BB2713" s="97">
        <v>0</v>
      </c>
      <c r="BC2713" s="98">
        <v>0</v>
      </c>
      <c r="BD2713" s="98">
        <v>0</v>
      </c>
      <c r="BE2713" s="98">
        <v>0</v>
      </c>
      <c r="BF2713" s="98">
        <v>0</v>
      </c>
      <c r="BG2713" s="99">
        <f t="shared" si="485"/>
        <v>0</v>
      </c>
      <c r="BH2713" s="52">
        <f t="shared" si="482"/>
        <v>0</v>
      </c>
      <c r="BI2713" s="53">
        <f>IFERROR(IF(ROUND(V2713/((D2713+AK2713)/2),1)&lt;0,0,ROUND(V2713/((D2713+AK2713)/2),1)),0)</f>
        <v>146</v>
      </c>
      <c r="BJ2713" s="55" t="str">
        <f>IF(AK2713=0,"정상",IF(AP2713="악성","악성",IF(AND(BL2713&gt;3,BI2713&lt;0.5),"악성",IF(AND(AP2713="정상",BL2713&lt;=3),"정상",IF(BI2713&gt;1,"정상","부진")))))</f>
        <v>정상</v>
      </c>
      <c r="BK2713" s="54">
        <v>46235</v>
      </c>
      <c r="BL2713" s="52">
        <f t="shared" si="483"/>
        <v>2</v>
      </c>
    </row>
    <row r="2714" spans="1:64" ht="17.100000000000001" customHeight="1">
      <c r="A2714" s="58" t="s">
        <v>5</v>
      </c>
      <c r="B2714" s="57" t="s">
        <v>1988</v>
      </c>
      <c r="C2714" s="56" t="s">
        <v>1989</v>
      </c>
      <c r="D2714" s="213">
        <v>1</v>
      </c>
      <c r="E2714" s="214">
        <v>31124</v>
      </c>
      <c r="F2714" s="215">
        <v>31124</v>
      </c>
      <c r="G2714" s="213">
        <v>0</v>
      </c>
      <c r="H2714" s="216">
        <v>0</v>
      </c>
      <c r="I2714" s="215">
        <v>0</v>
      </c>
      <c r="J2714" s="213">
        <v>0</v>
      </c>
      <c r="K2714" s="216">
        <v>0</v>
      </c>
      <c r="L2714" s="215">
        <v>0</v>
      </c>
      <c r="M2714" s="213">
        <v>0</v>
      </c>
      <c r="N2714" s="216">
        <v>0</v>
      </c>
      <c r="O2714" s="215">
        <v>0</v>
      </c>
      <c r="P2714" s="213">
        <v>0</v>
      </c>
      <c r="Q2714" s="216">
        <v>0</v>
      </c>
      <c r="R2714" s="215">
        <v>0</v>
      </c>
      <c r="S2714" s="213">
        <v>0</v>
      </c>
      <c r="T2714" s="214">
        <v>0</v>
      </c>
      <c r="U2714" s="217">
        <v>0</v>
      </c>
      <c r="V2714" s="213">
        <v>0</v>
      </c>
      <c r="W2714" s="216">
        <v>0</v>
      </c>
      <c r="X2714" s="215">
        <v>0</v>
      </c>
      <c r="Y2714" s="213">
        <v>0</v>
      </c>
      <c r="Z2714" s="216">
        <v>0</v>
      </c>
      <c r="AA2714" s="215">
        <v>0</v>
      </c>
      <c r="AB2714" s="213">
        <v>1</v>
      </c>
      <c r="AC2714" s="216">
        <v>31124</v>
      </c>
      <c r="AD2714" s="215">
        <v>31124</v>
      </c>
      <c r="AE2714" s="213">
        <v>0</v>
      </c>
      <c r="AF2714" s="216">
        <v>0</v>
      </c>
      <c r="AG2714" s="215">
        <v>0</v>
      </c>
      <c r="AH2714" s="213">
        <v>1</v>
      </c>
      <c r="AI2714" s="214">
        <v>31124</v>
      </c>
      <c r="AJ2714" s="215">
        <v>31124</v>
      </c>
      <c r="AK2714" s="218">
        <v>0</v>
      </c>
      <c r="AL2714" s="214">
        <v>0</v>
      </c>
      <c r="AM2714" s="215">
        <v>0</v>
      </c>
      <c r="AN2714" s="229">
        <f t="shared" si="475"/>
        <v>0</v>
      </c>
      <c r="AO2714" s="230">
        <f t="shared" si="476"/>
        <v>0</v>
      </c>
      <c r="AP2714" s="38" t="s">
        <v>3</v>
      </c>
      <c r="AQ2714" s="38" t="str">
        <f t="shared" si="477"/>
        <v>상품</v>
      </c>
      <c r="AR2714" s="40">
        <f t="shared" si="478"/>
        <v>0</v>
      </c>
      <c r="AS2714" s="41">
        <f t="shared" si="479"/>
        <v>0</v>
      </c>
      <c r="AT2714" s="42">
        <f t="shared" si="480"/>
        <v>0</v>
      </c>
      <c r="AU2714" s="43">
        <f t="shared" si="481"/>
        <v>0</v>
      </c>
      <c r="AV2714" s="95" t="str">
        <f t="shared" si="484"/>
        <v/>
      </c>
      <c r="AW2714" s="61" t="str">
        <f t="shared" si="484"/>
        <v/>
      </c>
      <c r="AX2714" s="61" t="str">
        <f t="shared" si="484"/>
        <v/>
      </c>
      <c r="AY2714" s="61" t="str">
        <f t="shared" si="484"/>
        <v/>
      </c>
      <c r="AZ2714" s="44" t="str">
        <f t="shared" si="484"/>
        <v/>
      </c>
      <c r="BA2714" s="45"/>
      <c r="BB2714" s="97">
        <v>0</v>
      </c>
      <c r="BC2714" s="98">
        <v>0</v>
      </c>
      <c r="BD2714" s="98">
        <v>0</v>
      </c>
      <c r="BE2714" s="98">
        <v>0</v>
      </c>
      <c r="BF2714" s="98">
        <v>0</v>
      </c>
      <c r="BG2714" s="99">
        <f t="shared" si="485"/>
        <v>0</v>
      </c>
      <c r="BH2714" s="52">
        <f t="shared" si="482"/>
        <v>0</v>
      </c>
      <c r="BI2714" s="53">
        <f>IFERROR(IF(ROUND(V2714/((D2714+AK2714)/2),1)&lt;0,0,ROUND(V2714/((D2714+AK2714)/2),1)),0)</f>
        <v>0</v>
      </c>
      <c r="BJ2714" s="55" t="str">
        <f>IF(AK2714=0,"정상",IF(AP2714="악성","악성",IF(AND(BL2714&gt;3,BI2714&lt;0.5),"악성",IF(AND(AP2714="정상",BL2714&lt;=3),"정상",IF(BI2714&gt;1,"정상","부진")))))</f>
        <v>정상</v>
      </c>
      <c r="BK2714" s="54">
        <v>45809</v>
      </c>
      <c r="BL2714" s="52">
        <f t="shared" si="483"/>
        <v>16</v>
      </c>
    </row>
    <row r="2715" spans="1:64" ht="17.100000000000001" customHeight="1">
      <c r="A2715" s="58" t="s">
        <v>5</v>
      </c>
      <c r="B2715" s="57" t="s">
        <v>2043</v>
      </c>
      <c r="C2715" s="56" t="s">
        <v>2044</v>
      </c>
      <c r="D2715" s="213">
        <v>15</v>
      </c>
      <c r="E2715" s="214">
        <v>11176.0666</v>
      </c>
      <c r="F2715" s="215">
        <v>167641</v>
      </c>
      <c r="G2715" s="213">
        <v>108</v>
      </c>
      <c r="H2715" s="216">
        <v>11200</v>
      </c>
      <c r="I2715" s="215">
        <v>1209600</v>
      </c>
      <c r="J2715" s="213">
        <v>0</v>
      </c>
      <c r="K2715" s="216">
        <v>0</v>
      </c>
      <c r="L2715" s="215">
        <v>0</v>
      </c>
      <c r="M2715" s="213">
        <v>6</v>
      </c>
      <c r="N2715" s="216">
        <v>11200</v>
      </c>
      <c r="O2715" s="215">
        <v>67200</v>
      </c>
      <c r="P2715" s="213">
        <v>0</v>
      </c>
      <c r="Q2715" s="216">
        <v>0</v>
      </c>
      <c r="R2715" s="215">
        <v>0</v>
      </c>
      <c r="S2715" s="213">
        <v>114</v>
      </c>
      <c r="T2715" s="214">
        <v>11200</v>
      </c>
      <c r="U2715" s="217">
        <v>1276800</v>
      </c>
      <c r="V2715" s="213">
        <v>123</v>
      </c>
      <c r="W2715" s="216">
        <v>11197.0813</v>
      </c>
      <c r="X2715" s="215">
        <v>1377241</v>
      </c>
      <c r="Y2715" s="213">
        <v>0</v>
      </c>
      <c r="Z2715" s="216">
        <v>0</v>
      </c>
      <c r="AA2715" s="215">
        <v>0</v>
      </c>
      <c r="AB2715" s="213">
        <v>0</v>
      </c>
      <c r="AC2715" s="216">
        <v>0</v>
      </c>
      <c r="AD2715" s="215">
        <v>0</v>
      </c>
      <c r="AE2715" s="213">
        <v>0</v>
      </c>
      <c r="AF2715" s="216">
        <v>0</v>
      </c>
      <c r="AG2715" s="215">
        <v>0</v>
      </c>
      <c r="AH2715" s="213">
        <v>123</v>
      </c>
      <c r="AI2715" s="214">
        <v>11197.0813</v>
      </c>
      <c r="AJ2715" s="215">
        <v>1377241</v>
      </c>
      <c r="AK2715" s="218">
        <v>6</v>
      </c>
      <c r="AL2715" s="214">
        <v>11200</v>
      </c>
      <c r="AM2715" s="215">
        <v>67200</v>
      </c>
      <c r="AN2715" s="229">
        <f t="shared" si="475"/>
        <v>2.4521068403632701E-5</v>
      </c>
      <c r="AO2715" s="230">
        <f t="shared" si="476"/>
        <v>4.6511627906976744E-2</v>
      </c>
      <c r="AP2715" s="38" t="s">
        <v>2</v>
      </c>
      <c r="AQ2715" s="38" t="str">
        <f t="shared" si="477"/>
        <v>상품</v>
      </c>
      <c r="AR2715" s="40">
        <f t="shared" si="478"/>
        <v>0</v>
      </c>
      <c r="AS2715" s="41">
        <f t="shared" si="479"/>
        <v>0</v>
      </c>
      <c r="AT2715" s="42">
        <f t="shared" si="480"/>
        <v>67200</v>
      </c>
      <c r="AU2715" s="43">
        <f t="shared" si="481"/>
        <v>67200</v>
      </c>
      <c r="AV2715" s="95">
        <f t="shared" si="484"/>
        <v>67200</v>
      </c>
      <c r="AW2715" s="61" t="str">
        <f t="shared" si="484"/>
        <v/>
      </c>
      <c r="AX2715" s="61" t="str">
        <f t="shared" si="484"/>
        <v/>
      </c>
      <c r="AY2715" s="61" t="str">
        <f t="shared" si="484"/>
        <v/>
      </c>
      <c r="AZ2715" s="44" t="str">
        <f t="shared" si="484"/>
        <v/>
      </c>
      <c r="BA2715" s="45"/>
      <c r="BB2715" s="97">
        <v>6</v>
      </c>
      <c r="BC2715" s="98">
        <v>0</v>
      </c>
      <c r="BD2715" s="98">
        <v>0</v>
      </c>
      <c r="BE2715" s="98">
        <v>0</v>
      </c>
      <c r="BF2715" s="98">
        <v>0</v>
      </c>
      <c r="BG2715" s="99">
        <f t="shared" si="485"/>
        <v>6</v>
      </c>
      <c r="BH2715" s="52">
        <f t="shared" si="482"/>
        <v>0</v>
      </c>
      <c r="BI2715" s="53">
        <f>IFERROR(IF(ROUND(V2715/((D2715+AK2715)/2),1)&lt;0,0,ROUND(V2715/((D2715+AK2715)/2),1)),0)</f>
        <v>11.7</v>
      </c>
      <c r="BJ2715" s="55" t="str">
        <f>IF(AK2715=0,"정상",IF(AP2715="악성","악성",IF(AND(BL2715&gt;3,BI2715&lt;0.5),"악성",IF(AND(AP2715="정상",BL2715&lt;=3),"정상",IF(BI2715&gt;1,"정상","부진")))))</f>
        <v>정상</v>
      </c>
      <c r="BK2715" s="54">
        <v>46235</v>
      </c>
      <c r="BL2715" s="52">
        <f t="shared" si="483"/>
        <v>2</v>
      </c>
    </row>
    <row r="2716" spans="1:64" ht="17.100000000000001" customHeight="1">
      <c r="A2716" s="58" t="s">
        <v>5</v>
      </c>
      <c r="B2716" s="57" t="s">
        <v>5529</v>
      </c>
      <c r="C2716" s="56" t="s">
        <v>5530</v>
      </c>
      <c r="D2716" s="213">
        <v>0</v>
      </c>
      <c r="E2716" s="214">
        <v>0</v>
      </c>
      <c r="F2716" s="215">
        <v>0</v>
      </c>
      <c r="G2716" s="213">
        <v>24</v>
      </c>
      <c r="H2716" s="216">
        <v>8000</v>
      </c>
      <c r="I2716" s="215">
        <v>192000</v>
      </c>
      <c r="J2716" s="213">
        <v>0</v>
      </c>
      <c r="K2716" s="216">
        <v>0</v>
      </c>
      <c r="L2716" s="215">
        <v>0</v>
      </c>
      <c r="M2716" s="213">
        <v>0</v>
      </c>
      <c r="N2716" s="216">
        <v>0</v>
      </c>
      <c r="O2716" s="215">
        <v>0</v>
      </c>
      <c r="P2716" s="213">
        <v>0</v>
      </c>
      <c r="Q2716" s="216">
        <v>0</v>
      </c>
      <c r="R2716" s="215">
        <v>0</v>
      </c>
      <c r="S2716" s="213">
        <v>24</v>
      </c>
      <c r="T2716" s="214">
        <v>8000</v>
      </c>
      <c r="U2716" s="217">
        <v>192000</v>
      </c>
      <c r="V2716" s="213">
        <v>24</v>
      </c>
      <c r="W2716" s="216">
        <v>8000</v>
      </c>
      <c r="X2716" s="215">
        <v>192000</v>
      </c>
      <c r="Y2716" s="213">
        <v>0</v>
      </c>
      <c r="Z2716" s="216">
        <v>0</v>
      </c>
      <c r="AA2716" s="215">
        <v>0</v>
      </c>
      <c r="AB2716" s="213">
        <v>0</v>
      </c>
      <c r="AC2716" s="216">
        <v>0</v>
      </c>
      <c r="AD2716" s="215">
        <v>0</v>
      </c>
      <c r="AE2716" s="213">
        <v>0</v>
      </c>
      <c r="AF2716" s="216">
        <v>0</v>
      </c>
      <c r="AG2716" s="215">
        <v>0</v>
      </c>
      <c r="AH2716" s="213">
        <v>24</v>
      </c>
      <c r="AI2716" s="214">
        <v>8000</v>
      </c>
      <c r="AJ2716" s="215">
        <v>192000</v>
      </c>
      <c r="AK2716" s="218">
        <v>0</v>
      </c>
      <c r="AL2716" s="214">
        <v>0</v>
      </c>
      <c r="AM2716" s="215">
        <v>0</v>
      </c>
      <c r="AN2716" s="229">
        <f t="shared" si="475"/>
        <v>0</v>
      </c>
      <c r="AO2716" s="230">
        <f t="shared" si="476"/>
        <v>0</v>
      </c>
      <c r="AP2716" s="38" t="s">
        <v>2</v>
      </c>
      <c r="AQ2716" s="38" t="str">
        <f t="shared" si="477"/>
        <v>상품</v>
      </c>
      <c r="AR2716" s="40">
        <f t="shared" si="478"/>
        <v>0</v>
      </c>
      <c r="AS2716" s="41">
        <f t="shared" si="479"/>
        <v>0</v>
      </c>
      <c r="AT2716" s="42">
        <f t="shared" si="480"/>
        <v>0</v>
      </c>
      <c r="AU2716" s="43">
        <f t="shared" si="481"/>
        <v>0</v>
      </c>
      <c r="AV2716" s="95" t="str">
        <f t="shared" si="484"/>
        <v/>
      </c>
      <c r="AW2716" s="61" t="str">
        <f t="shared" si="484"/>
        <v/>
      </c>
      <c r="AX2716" s="61" t="str">
        <f t="shared" si="484"/>
        <v/>
      </c>
      <c r="AY2716" s="61" t="str">
        <f t="shared" si="484"/>
        <v/>
      </c>
      <c r="AZ2716" s="44" t="str">
        <f t="shared" si="484"/>
        <v/>
      </c>
      <c r="BA2716" s="45"/>
      <c r="BB2716" s="97">
        <v>0</v>
      </c>
      <c r="BC2716" s="98">
        <v>0</v>
      </c>
      <c r="BD2716" s="98">
        <v>0</v>
      </c>
      <c r="BE2716" s="98">
        <v>0</v>
      </c>
      <c r="BF2716" s="98">
        <v>0</v>
      </c>
      <c r="BG2716" s="99">
        <f t="shared" si="485"/>
        <v>0</v>
      </c>
      <c r="BH2716" s="52">
        <f t="shared" si="482"/>
        <v>0</v>
      </c>
      <c r="BI2716" s="53">
        <f>IFERROR(IF(ROUND(V2716/((D2716+AK2716)/2),1)&lt;0,0,ROUND(V2716/((D2716+AK2716)/2),1)),0)</f>
        <v>0</v>
      </c>
      <c r="BJ2716" s="55" t="str">
        <f>IF(AK2716=0,"정상",IF(AP2716="악성","악성",IF(AND(BL2716&gt;3,BI2716&lt;0.5),"악성",IF(AND(AP2716="정상",BL2716&lt;=3),"정상",IF(BI2716&gt;1,"정상","부진")))))</f>
        <v>정상</v>
      </c>
      <c r="BK2716" s="54">
        <v>46023</v>
      </c>
      <c r="BL2716" s="52">
        <f t="shared" si="483"/>
        <v>9</v>
      </c>
    </row>
    <row r="2717" spans="1:64" ht="17.100000000000001" customHeight="1">
      <c r="A2717" s="58" t="s">
        <v>5</v>
      </c>
      <c r="B2717" s="57" t="s">
        <v>2045</v>
      </c>
      <c r="C2717" s="56" t="s">
        <v>2046</v>
      </c>
      <c r="D2717" s="213">
        <v>18</v>
      </c>
      <c r="E2717" s="214">
        <v>12001.3333</v>
      </c>
      <c r="F2717" s="215">
        <v>216024</v>
      </c>
      <c r="G2717" s="213">
        <v>-1</v>
      </c>
      <c r="H2717" s="216">
        <v>12000</v>
      </c>
      <c r="I2717" s="215">
        <v>-12000</v>
      </c>
      <c r="J2717" s="213">
        <v>0</v>
      </c>
      <c r="K2717" s="216">
        <v>0</v>
      </c>
      <c r="L2717" s="215">
        <v>0</v>
      </c>
      <c r="M2717" s="213">
        <v>0</v>
      </c>
      <c r="N2717" s="216">
        <v>0</v>
      </c>
      <c r="O2717" s="215">
        <v>0</v>
      </c>
      <c r="P2717" s="213">
        <v>0</v>
      </c>
      <c r="Q2717" s="216">
        <v>0</v>
      </c>
      <c r="R2717" s="215">
        <v>0</v>
      </c>
      <c r="S2717" s="213">
        <v>-1</v>
      </c>
      <c r="T2717" s="214">
        <v>12000</v>
      </c>
      <c r="U2717" s="217">
        <v>-12000</v>
      </c>
      <c r="V2717" s="213">
        <v>2</v>
      </c>
      <c r="W2717" s="216">
        <v>12002.5</v>
      </c>
      <c r="X2717" s="215">
        <v>24005</v>
      </c>
      <c r="Y2717" s="213">
        <v>0</v>
      </c>
      <c r="Z2717" s="216">
        <v>0</v>
      </c>
      <c r="AA2717" s="215">
        <v>0</v>
      </c>
      <c r="AB2717" s="213">
        <v>1</v>
      </c>
      <c r="AC2717" s="216">
        <v>12002</v>
      </c>
      <c r="AD2717" s="215">
        <v>12002</v>
      </c>
      <c r="AE2717" s="213">
        <v>0</v>
      </c>
      <c r="AF2717" s="216">
        <v>0</v>
      </c>
      <c r="AG2717" s="215">
        <v>0</v>
      </c>
      <c r="AH2717" s="213">
        <v>3</v>
      </c>
      <c r="AI2717" s="214">
        <v>12002.333333</v>
      </c>
      <c r="AJ2717" s="215">
        <v>36007</v>
      </c>
      <c r="AK2717" s="218">
        <v>14</v>
      </c>
      <c r="AL2717" s="214">
        <v>12001.2142</v>
      </c>
      <c r="AM2717" s="215">
        <v>168017</v>
      </c>
      <c r="AN2717" s="229">
        <f t="shared" ref="AN2717:AN2780" si="486">AM2717/$AM$5</f>
        <v>6.1308874255552911E-5</v>
      </c>
      <c r="AO2717" s="230">
        <f t="shared" ref="AO2717:AO2780" si="487">IF(ISERROR(AK2717/(D2717+S2717)),,(AK2717/(D2717+S2717)))</f>
        <v>0.82352941176470584</v>
      </c>
      <c r="AP2717" s="38" t="s">
        <v>4</v>
      </c>
      <c r="AQ2717" s="38" t="str">
        <f t="shared" ref="AQ2717:AQ2780" si="488">A2717</f>
        <v>상품</v>
      </c>
      <c r="AR2717" s="40">
        <f t="shared" ref="AR2717:AR2780" si="489">IF($AP2717="악성",$AM2717,0)</f>
        <v>0</v>
      </c>
      <c r="AS2717" s="41">
        <f t="shared" ref="AS2717:AS2780" si="490">IF($AP2717="부진",$AM2717,0)</f>
        <v>168017</v>
      </c>
      <c r="AT2717" s="42">
        <f t="shared" ref="AT2717:AT2780" si="491">IF($AP2717="정상",$AM2717,0)</f>
        <v>0</v>
      </c>
      <c r="AU2717" s="43">
        <f t="shared" ref="AU2717:AU2780" si="492">SUM(AR2717:AT2717)</f>
        <v>168017</v>
      </c>
      <c r="AV2717" s="95">
        <f t="shared" si="484"/>
        <v>168016.9988</v>
      </c>
      <c r="AW2717" s="61" t="str">
        <f t="shared" si="484"/>
        <v/>
      </c>
      <c r="AX2717" s="61" t="str">
        <f t="shared" si="484"/>
        <v/>
      </c>
      <c r="AY2717" s="61" t="str">
        <f t="shared" si="484"/>
        <v/>
      </c>
      <c r="AZ2717" s="44" t="str">
        <f t="shared" si="484"/>
        <v/>
      </c>
      <c r="BA2717" s="45"/>
      <c r="BB2717" s="97">
        <v>14</v>
      </c>
      <c r="BC2717" s="98">
        <v>0</v>
      </c>
      <c r="BD2717" s="98">
        <v>0</v>
      </c>
      <c r="BE2717" s="98">
        <v>0</v>
      </c>
      <c r="BF2717" s="98">
        <v>0</v>
      </c>
      <c r="BG2717" s="99">
        <f t="shared" si="485"/>
        <v>14</v>
      </c>
      <c r="BH2717" s="52">
        <f t="shared" ref="BH2717:BH2780" si="493">BG2717-AK2717</f>
        <v>0</v>
      </c>
      <c r="BI2717" s="53">
        <f>IFERROR(IF(ROUND(V2717/((D2717+AK2717)/2),1)&lt;0,0,ROUND(V2717/((D2717+AK2717)/2),1)),0)</f>
        <v>0.1</v>
      </c>
      <c r="BJ2717" s="55" t="str">
        <f>IF(AK2717=0,"정상",IF(AP2717="악성","악성",IF(AND(BL2717&gt;3,BI2717&lt;0.5),"악성",IF(AND(AP2717="정상",BL2717&lt;=3),"정상",IF(BI2717&gt;1,"정상","부진")))))</f>
        <v>악성</v>
      </c>
      <c r="BK2717" s="54">
        <v>45809</v>
      </c>
      <c r="BL2717" s="52">
        <f t="shared" ref="BL2717:BL2780" si="494">DATEDIF(BK2717,$BL$9,"m")+1</f>
        <v>16</v>
      </c>
    </row>
    <row r="2718" spans="1:64" ht="17.100000000000001" customHeight="1">
      <c r="A2718" s="58" t="s">
        <v>5</v>
      </c>
      <c r="B2718" s="57" t="s">
        <v>2047</v>
      </c>
      <c r="C2718" s="56" t="s">
        <v>2048</v>
      </c>
      <c r="D2718" s="213">
        <v>32</v>
      </c>
      <c r="E2718" s="214">
        <v>8000</v>
      </c>
      <c r="F2718" s="215">
        <v>256000</v>
      </c>
      <c r="G2718" s="213">
        <v>108</v>
      </c>
      <c r="H2718" s="216">
        <v>8666.6666659999992</v>
      </c>
      <c r="I2718" s="215">
        <v>936000</v>
      </c>
      <c r="J2718" s="213">
        <v>0</v>
      </c>
      <c r="K2718" s="216">
        <v>0</v>
      </c>
      <c r="L2718" s="215">
        <v>0</v>
      </c>
      <c r="M2718" s="213">
        <v>0</v>
      </c>
      <c r="N2718" s="216">
        <v>0</v>
      </c>
      <c r="O2718" s="215">
        <v>0</v>
      </c>
      <c r="P2718" s="213">
        <v>0</v>
      </c>
      <c r="Q2718" s="216">
        <v>0</v>
      </c>
      <c r="R2718" s="215">
        <v>0</v>
      </c>
      <c r="S2718" s="213">
        <v>108</v>
      </c>
      <c r="T2718" s="214">
        <v>8666.6666659999992</v>
      </c>
      <c r="U2718" s="217">
        <v>936000</v>
      </c>
      <c r="V2718" s="213">
        <v>140</v>
      </c>
      <c r="W2718" s="216">
        <v>8514.2857139999996</v>
      </c>
      <c r="X2718" s="215">
        <v>1192000</v>
      </c>
      <c r="Y2718" s="213">
        <v>0</v>
      </c>
      <c r="Z2718" s="216">
        <v>0</v>
      </c>
      <c r="AA2718" s="215">
        <v>0</v>
      </c>
      <c r="AB2718" s="213">
        <v>0</v>
      </c>
      <c r="AC2718" s="216">
        <v>0</v>
      </c>
      <c r="AD2718" s="215">
        <v>0</v>
      </c>
      <c r="AE2718" s="213">
        <v>0</v>
      </c>
      <c r="AF2718" s="216">
        <v>0</v>
      </c>
      <c r="AG2718" s="215">
        <v>0</v>
      </c>
      <c r="AH2718" s="213">
        <v>140</v>
      </c>
      <c r="AI2718" s="214">
        <v>8514.2857139999996</v>
      </c>
      <c r="AJ2718" s="215">
        <v>1192000</v>
      </c>
      <c r="AK2718" s="218">
        <v>0</v>
      </c>
      <c r="AL2718" s="214">
        <v>0</v>
      </c>
      <c r="AM2718" s="215">
        <v>0</v>
      </c>
      <c r="AN2718" s="229">
        <f t="shared" si="486"/>
        <v>0</v>
      </c>
      <c r="AO2718" s="230">
        <f t="shared" si="487"/>
        <v>0</v>
      </c>
      <c r="AP2718" s="38" t="s">
        <v>2</v>
      </c>
      <c r="AQ2718" s="38" t="str">
        <f t="shared" si="488"/>
        <v>상품</v>
      </c>
      <c r="AR2718" s="40">
        <f t="shared" si="489"/>
        <v>0</v>
      </c>
      <c r="AS2718" s="41">
        <f t="shared" si="490"/>
        <v>0</v>
      </c>
      <c r="AT2718" s="42">
        <f t="shared" si="491"/>
        <v>0</v>
      </c>
      <c r="AU2718" s="43">
        <f t="shared" si="492"/>
        <v>0</v>
      </c>
      <c r="AV2718" s="95" t="str">
        <f t="shared" si="484"/>
        <v/>
      </c>
      <c r="AW2718" s="61" t="str">
        <f t="shared" si="484"/>
        <v/>
      </c>
      <c r="AX2718" s="61" t="str">
        <f t="shared" si="484"/>
        <v/>
      </c>
      <c r="AY2718" s="61" t="str">
        <f t="shared" si="484"/>
        <v/>
      </c>
      <c r="AZ2718" s="44" t="str">
        <f t="shared" si="484"/>
        <v/>
      </c>
      <c r="BA2718" s="45"/>
      <c r="BB2718" s="97">
        <v>0</v>
      </c>
      <c r="BC2718" s="98">
        <v>0</v>
      </c>
      <c r="BD2718" s="98">
        <v>0</v>
      </c>
      <c r="BE2718" s="98">
        <v>0</v>
      </c>
      <c r="BF2718" s="98">
        <v>0</v>
      </c>
      <c r="BG2718" s="99">
        <f t="shared" si="485"/>
        <v>0</v>
      </c>
      <c r="BH2718" s="52">
        <f t="shared" si="493"/>
        <v>0</v>
      </c>
      <c r="BI2718" s="53">
        <f>IFERROR(IF(ROUND(V2718/((D2718+AK2718)/2),1)&lt;0,0,ROUND(V2718/((D2718+AK2718)/2),1)),0)</f>
        <v>8.8000000000000007</v>
      </c>
      <c r="BJ2718" s="55" t="str">
        <f>IF(AK2718=0,"정상",IF(AP2718="악성","악성",IF(AND(BL2718&gt;3,BI2718&lt;0.5),"악성",IF(AND(AP2718="정상",BL2718&lt;=3),"정상",IF(BI2718&gt;1,"정상","부진")))))</f>
        <v>정상</v>
      </c>
      <c r="BK2718" s="54">
        <v>46113</v>
      </c>
      <c r="BL2718" s="52">
        <f t="shared" si="494"/>
        <v>6</v>
      </c>
    </row>
    <row r="2719" spans="1:64" ht="17.100000000000001" customHeight="1">
      <c r="A2719" s="58" t="s">
        <v>5</v>
      </c>
      <c r="B2719" s="57" t="s">
        <v>2049</v>
      </c>
      <c r="C2719" s="56" t="s">
        <v>2050</v>
      </c>
      <c r="D2719" s="213">
        <v>41</v>
      </c>
      <c r="E2719" s="214">
        <v>50591</v>
      </c>
      <c r="F2719" s="215">
        <v>2074231</v>
      </c>
      <c r="G2719" s="213">
        <v>0</v>
      </c>
      <c r="H2719" s="216">
        <v>0</v>
      </c>
      <c r="I2719" s="215">
        <v>0</v>
      </c>
      <c r="J2719" s="213">
        <v>0</v>
      </c>
      <c r="K2719" s="216">
        <v>0</v>
      </c>
      <c r="L2719" s="215">
        <v>0</v>
      </c>
      <c r="M2719" s="213">
        <v>0</v>
      </c>
      <c r="N2719" s="216">
        <v>0</v>
      </c>
      <c r="O2719" s="215">
        <v>0</v>
      </c>
      <c r="P2719" s="213">
        <v>0</v>
      </c>
      <c r="Q2719" s="216">
        <v>0</v>
      </c>
      <c r="R2719" s="215">
        <v>0</v>
      </c>
      <c r="S2719" s="213">
        <v>0</v>
      </c>
      <c r="T2719" s="214">
        <v>0</v>
      </c>
      <c r="U2719" s="217">
        <v>0</v>
      </c>
      <c r="V2719" s="213">
        <v>23</v>
      </c>
      <c r="W2719" s="216">
        <v>50591</v>
      </c>
      <c r="X2719" s="215">
        <v>1163593</v>
      </c>
      <c r="Y2719" s="213">
        <v>0</v>
      </c>
      <c r="Z2719" s="216">
        <v>0</v>
      </c>
      <c r="AA2719" s="215">
        <v>0</v>
      </c>
      <c r="AB2719" s="213">
        <v>1</v>
      </c>
      <c r="AC2719" s="216">
        <v>50591</v>
      </c>
      <c r="AD2719" s="215">
        <v>50591</v>
      </c>
      <c r="AE2719" s="213">
        <v>0</v>
      </c>
      <c r="AF2719" s="216">
        <v>0</v>
      </c>
      <c r="AG2719" s="215">
        <v>0</v>
      </c>
      <c r="AH2719" s="213">
        <v>24</v>
      </c>
      <c r="AI2719" s="214">
        <v>50591</v>
      </c>
      <c r="AJ2719" s="215">
        <v>1214184</v>
      </c>
      <c r="AK2719" s="218">
        <v>17</v>
      </c>
      <c r="AL2719" s="214">
        <v>50591</v>
      </c>
      <c r="AM2719" s="215">
        <v>860047</v>
      </c>
      <c r="AN2719" s="229">
        <f t="shared" si="486"/>
        <v>3.1382844222230792E-4</v>
      </c>
      <c r="AO2719" s="230">
        <f t="shared" si="487"/>
        <v>0.41463414634146339</v>
      </c>
      <c r="AP2719" s="38" t="s">
        <v>4</v>
      </c>
      <c r="AQ2719" s="38" t="str">
        <f t="shared" si="488"/>
        <v>상품</v>
      </c>
      <c r="AR2719" s="40">
        <f t="shared" si="489"/>
        <v>0</v>
      </c>
      <c r="AS2719" s="41">
        <f t="shared" si="490"/>
        <v>860047</v>
      </c>
      <c r="AT2719" s="42">
        <f t="shared" si="491"/>
        <v>0</v>
      </c>
      <c r="AU2719" s="43">
        <f t="shared" si="492"/>
        <v>860047</v>
      </c>
      <c r="AV2719" s="95">
        <f t="shared" si="484"/>
        <v>860047</v>
      </c>
      <c r="AW2719" s="61" t="str">
        <f t="shared" si="484"/>
        <v/>
      </c>
      <c r="AX2719" s="61" t="str">
        <f t="shared" si="484"/>
        <v/>
      </c>
      <c r="AY2719" s="61" t="str">
        <f t="shared" si="484"/>
        <v/>
      </c>
      <c r="AZ2719" s="44" t="str">
        <f t="shared" si="484"/>
        <v/>
      </c>
      <c r="BA2719" s="45"/>
      <c r="BB2719" s="97">
        <v>17</v>
      </c>
      <c r="BC2719" s="98">
        <v>0</v>
      </c>
      <c r="BD2719" s="98">
        <v>0</v>
      </c>
      <c r="BE2719" s="98">
        <v>0</v>
      </c>
      <c r="BF2719" s="98">
        <v>0</v>
      </c>
      <c r="BG2719" s="99">
        <f t="shared" si="485"/>
        <v>17</v>
      </c>
      <c r="BH2719" s="52">
        <f t="shared" si="493"/>
        <v>0</v>
      </c>
      <c r="BI2719" s="53">
        <f>IFERROR(IF(ROUND(V2719/((D2719+AK2719)/2),1)&lt;0,0,ROUND(V2719/((D2719+AK2719)/2),1)),0)</f>
        <v>0.8</v>
      </c>
      <c r="BJ2719" s="55" t="str">
        <f>IF(AK2719=0,"정상",IF(AP2719="악성","악성",IF(AND(BL2719&gt;3,BI2719&lt;0.5),"악성",IF(AND(AP2719="정상",BL2719&lt;=3),"정상",IF(BI2719&gt;1,"정상","부진")))))</f>
        <v>부진</v>
      </c>
      <c r="BK2719" s="54">
        <v>45809</v>
      </c>
      <c r="BL2719" s="52">
        <f t="shared" si="494"/>
        <v>16</v>
      </c>
    </row>
    <row r="2720" spans="1:64" ht="17.100000000000001" customHeight="1">
      <c r="A2720" s="58" t="s">
        <v>5</v>
      </c>
      <c r="B2720" s="57" t="s">
        <v>2051</v>
      </c>
      <c r="C2720" s="56" t="s">
        <v>2052</v>
      </c>
      <c r="D2720" s="213">
        <v>39</v>
      </c>
      <c r="E2720" s="214">
        <v>25500</v>
      </c>
      <c r="F2720" s="215">
        <v>994500</v>
      </c>
      <c r="G2720" s="213">
        <v>-1</v>
      </c>
      <c r="H2720" s="216">
        <v>25500</v>
      </c>
      <c r="I2720" s="215">
        <v>-25500</v>
      </c>
      <c r="J2720" s="213">
        <v>0</v>
      </c>
      <c r="K2720" s="216">
        <v>0</v>
      </c>
      <c r="L2720" s="215">
        <v>0</v>
      </c>
      <c r="M2720" s="213">
        <v>0</v>
      </c>
      <c r="N2720" s="216">
        <v>0</v>
      </c>
      <c r="O2720" s="215">
        <v>0</v>
      </c>
      <c r="P2720" s="213">
        <v>0</v>
      </c>
      <c r="Q2720" s="216">
        <v>0</v>
      </c>
      <c r="R2720" s="215">
        <v>0</v>
      </c>
      <c r="S2720" s="213">
        <v>-1</v>
      </c>
      <c r="T2720" s="214">
        <v>25500</v>
      </c>
      <c r="U2720" s="217">
        <v>-25500</v>
      </c>
      <c r="V2720" s="213">
        <v>33</v>
      </c>
      <c r="W2720" s="216">
        <v>25500</v>
      </c>
      <c r="X2720" s="215">
        <v>841500</v>
      </c>
      <c r="Y2720" s="213">
        <v>0</v>
      </c>
      <c r="Z2720" s="216">
        <v>0</v>
      </c>
      <c r="AA2720" s="215">
        <v>0</v>
      </c>
      <c r="AB2720" s="213">
        <v>0</v>
      </c>
      <c r="AC2720" s="216">
        <v>0</v>
      </c>
      <c r="AD2720" s="215">
        <v>0</v>
      </c>
      <c r="AE2720" s="213">
        <v>0</v>
      </c>
      <c r="AF2720" s="216">
        <v>0</v>
      </c>
      <c r="AG2720" s="215">
        <v>0</v>
      </c>
      <c r="AH2720" s="213">
        <v>33</v>
      </c>
      <c r="AI2720" s="214">
        <v>25500</v>
      </c>
      <c r="AJ2720" s="215">
        <v>841500</v>
      </c>
      <c r="AK2720" s="218">
        <v>5</v>
      </c>
      <c r="AL2720" s="214">
        <v>25500</v>
      </c>
      <c r="AM2720" s="215">
        <v>127500</v>
      </c>
      <c r="AN2720" s="229">
        <f t="shared" si="486"/>
        <v>4.6524348533678112E-5</v>
      </c>
      <c r="AO2720" s="230">
        <f t="shared" si="487"/>
        <v>0.13157894736842105</v>
      </c>
      <c r="AP2720" s="38" t="s">
        <v>4</v>
      </c>
      <c r="AQ2720" s="38" t="str">
        <f t="shared" si="488"/>
        <v>상품</v>
      </c>
      <c r="AR2720" s="40">
        <f t="shared" si="489"/>
        <v>0</v>
      </c>
      <c r="AS2720" s="41">
        <f t="shared" si="490"/>
        <v>127500</v>
      </c>
      <c r="AT2720" s="42">
        <f t="shared" si="491"/>
        <v>0</v>
      </c>
      <c r="AU2720" s="43">
        <f t="shared" si="492"/>
        <v>127500</v>
      </c>
      <c r="AV2720" s="95">
        <f t="shared" si="484"/>
        <v>127500</v>
      </c>
      <c r="AW2720" s="61" t="str">
        <f t="shared" si="484"/>
        <v/>
      </c>
      <c r="AX2720" s="61" t="str">
        <f t="shared" si="484"/>
        <v/>
      </c>
      <c r="AY2720" s="61" t="str">
        <f t="shared" si="484"/>
        <v/>
      </c>
      <c r="AZ2720" s="44" t="str">
        <f t="shared" si="484"/>
        <v/>
      </c>
      <c r="BA2720" s="45"/>
      <c r="BB2720" s="97">
        <v>5</v>
      </c>
      <c r="BC2720" s="98">
        <v>0</v>
      </c>
      <c r="BD2720" s="98">
        <v>0</v>
      </c>
      <c r="BE2720" s="98">
        <v>0</v>
      </c>
      <c r="BF2720" s="98">
        <v>0</v>
      </c>
      <c r="BG2720" s="99">
        <f t="shared" si="485"/>
        <v>5</v>
      </c>
      <c r="BH2720" s="52">
        <f t="shared" si="493"/>
        <v>0</v>
      </c>
      <c r="BI2720" s="53">
        <f>IFERROR(IF(ROUND(V2720/((D2720+AK2720)/2),1)&lt;0,0,ROUND(V2720/((D2720+AK2720)/2),1)),0)</f>
        <v>1.5</v>
      </c>
      <c r="BJ2720" s="55" t="str">
        <f>IF(AK2720=0,"정상",IF(AP2720="악성","악성",IF(AND(BL2720&gt;3,BI2720&lt;0.5),"악성",IF(AND(AP2720="정상",BL2720&lt;=3),"정상",IF(BI2720&gt;1,"정상","부진")))))</f>
        <v>정상</v>
      </c>
      <c r="BK2720" s="54">
        <v>45809</v>
      </c>
      <c r="BL2720" s="52">
        <f t="shared" si="494"/>
        <v>16</v>
      </c>
    </row>
    <row r="2721" spans="1:64" ht="17.100000000000001" customHeight="1">
      <c r="A2721" s="58" t="s">
        <v>5</v>
      </c>
      <c r="B2721" s="57" t="s">
        <v>2053</v>
      </c>
      <c r="C2721" s="56" t="s">
        <v>2054</v>
      </c>
      <c r="D2721" s="213">
        <v>37</v>
      </c>
      <c r="E2721" s="214">
        <v>25489.0144</v>
      </c>
      <c r="F2721" s="215">
        <v>943093</v>
      </c>
      <c r="G2721" s="213">
        <v>64</v>
      </c>
      <c r="H2721" s="216">
        <v>25500</v>
      </c>
      <c r="I2721" s="215">
        <v>1632000</v>
      </c>
      <c r="J2721" s="213">
        <v>0</v>
      </c>
      <c r="K2721" s="216">
        <v>0</v>
      </c>
      <c r="L2721" s="215">
        <v>0</v>
      </c>
      <c r="M2721" s="213">
        <v>1</v>
      </c>
      <c r="N2721" s="216">
        <v>25500</v>
      </c>
      <c r="O2721" s="215">
        <v>25500</v>
      </c>
      <c r="P2721" s="213">
        <v>0</v>
      </c>
      <c r="Q2721" s="216">
        <v>0</v>
      </c>
      <c r="R2721" s="215">
        <v>0</v>
      </c>
      <c r="S2721" s="213">
        <v>65</v>
      </c>
      <c r="T2721" s="214">
        <v>25500</v>
      </c>
      <c r="U2721" s="217">
        <v>1657500</v>
      </c>
      <c r="V2721" s="213">
        <v>58</v>
      </c>
      <c r="W2721" s="216">
        <v>25494.672413</v>
      </c>
      <c r="X2721" s="215">
        <v>1478691</v>
      </c>
      <c r="Y2721" s="213">
        <v>0</v>
      </c>
      <c r="Z2721" s="216">
        <v>0</v>
      </c>
      <c r="AA2721" s="215">
        <v>0</v>
      </c>
      <c r="AB2721" s="213">
        <v>1</v>
      </c>
      <c r="AC2721" s="216">
        <v>25498</v>
      </c>
      <c r="AD2721" s="215">
        <v>25498</v>
      </c>
      <c r="AE2721" s="213">
        <v>0</v>
      </c>
      <c r="AF2721" s="216">
        <v>0</v>
      </c>
      <c r="AG2721" s="215">
        <v>0</v>
      </c>
      <c r="AH2721" s="213">
        <v>59</v>
      </c>
      <c r="AI2721" s="214">
        <v>25494.728813000002</v>
      </c>
      <c r="AJ2721" s="215">
        <v>1504189</v>
      </c>
      <c r="AK2721" s="218">
        <v>43</v>
      </c>
      <c r="AL2721" s="214">
        <v>25497.782599999999</v>
      </c>
      <c r="AM2721" s="215">
        <v>1096404</v>
      </c>
      <c r="AN2721" s="229">
        <f t="shared" si="486"/>
        <v>4.0007436729191232E-4</v>
      </c>
      <c r="AO2721" s="230">
        <f t="shared" si="487"/>
        <v>0.42156862745098039</v>
      </c>
      <c r="AP2721" s="38" t="s">
        <v>2</v>
      </c>
      <c r="AQ2721" s="38" t="str">
        <f t="shared" si="488"/>
        <v>상품</v>
      </c>
      <c r="AR2721" s="40">
        <f t="shared" si="489"/>
        <v>0</v>
      </c>
      <c r="AS2721" s="41">
        <f t="shared" si="490"/>
        <v>0</v>
      </c>
      <c r="AT2721" s="42">
        <f t="shared" si="491"/>
        <v>1096404</v>
      </c>
      <c r="AU2721" s="43">
        <f t="shared" si="492"/>
        <v>1096404</v>
      </c>
      <c r="AV2721" s="95">
        <f t="shared" si="484"/>
        <v>1096404.6517999999</v>
      </c>
      <c r="AW2721" s="61" t="str">
        <f t="shared" si="484"/>
        <v/>
      </c>
      <c r="AX2721" s="61" t="str">
        <f t="shared" si="484"/>
        <v/>
      </c>
      <c r="AY2721" s="61" t="str">
        <f t="shared" si="484"/>
        <v/>
      </c>
      <c r="AZ2721" s="44" t="str">
        <f t="shared" si="484"/>
        <v/>
      </c>
      <c r="BA2721" s="45"/>
      <c r="BB2721" s="97">
        <v>43</v>
      </c>
      <c r="BC2721" s="98">
        <v>0</v>
      </c>
      <c r="BD2721" s="98">
        <v>0</v>
      </c>
      <c r="BE2721" s="98">
        <v>0</v>
      </c>
      <c r="BF2721" s="98">
        <v>0</v>
      </c>
      <c r="BG2721" s="99">
        <f t="shared" si="485"/>
        <v>43</v>
      </c>
      <c r="BH2721" s="52">
        <f t="shared" si="493"/>
        <v>0</v>
      </c>
      <c r="BI2721" s="53">
        <f>IFERROR(IF(ROUND(V2721/((D2721+AK2721)/2),1)&lt;0,0,ROUND(V2721/((D2721+AK2721)/2),1)),0)</f>
        <v>1.5</v>
      </c>
      <c r="BJ2721" s="55" t="str">
        <f>IF(AK2721=0,"정상",IF(AP2721="악성","악성",IF(AND(BL2721&gt;3,BI2721&lt;0.5),"악성",IF(AND(AP2721="정상",BL2721&lt;=3),"정상",IF(BI2721&gt;1,"정상","부진")))))</f>
        <v>정상</v>
      </c>
      <c r="BK2721" s="54">
        <v>45870</v>
      </c>
      <c r="BL2721" s="52">
        <f t="shared" si="494"/>
        <v>14</v>
      </c>
    </row>
    <row r="2722" spans="1:64" ht="17.100000000000001" customHeight="1">
      <c r="A2722" s="58" t="s">
        <v>5</v>
      </c>
      <c r="B2722" s="57" t="s">
        <v>2131</v>
      </c>
      <c r="C2722" s="56" t="s">
        <v>2619</v>
      </c>
      <c r="D2722" s="213">
        <v>2991</v>
      </c>
      <c r="E2722" s="214">
        <v>330</v>
      </c>
      <c r="F2722" s="215">
        <v>987030</v>
      </c>
      <c r="G2722" s="213">
        <v>960</v>
      </c>
      <c r="H2722" s="216">
        <v>400</v>
      </c>
      <c r="I2722" s="215">
        <v>384000</v>
      </c>
      <c r="J2722" s="213">
        <v>0</v>
      </c>
      <c r="K2722" s="216">
        <v>0</v>
      </c>
      <c r="L2722" s="215">
        <v>0</v>
      </c>
      <c r="M2722" s="213">
        <v>0</v>
      </c>
      <c r="N2722" s="216">
        <v>0</v>
      </c>
      <c r="O2722" s="215">
        <v>0</v>
      </c>
      <c r="P2722" s="213">
        <v>0</v>
      </c>
      <c r="Q2722" s="216">
        <v>0</v>
      </c>
      <c r="R2722" s="215">
        <v>0</v>
      </c>
      <c r="S2722" s="213">
        <v>960</v>
      </c>
      <c r="T2722" s="214">
        <v>400</v>
      </c>
      <c r="U2722" s="217">
        <v>384000</v>
      </c>
      <c r="V2722" s="213">
        <v>3878</v>
      </c>
      <c r="W2722" s="216">
        <v>347.00773500000003</v>
      </c>
      <c r="X2722" s="215">
        <v>1345696</v>
      </c>
      <c r="Y2722" s="213">
        <v>0</v>
      </c>
      <c r="Z2722" s="216">
        <v>0</v>
      </c>
      <c r="AA2722" s="215">
        <v>0</v>
      </c>
      <c r="AB2722" s="213">
        <v>25</v>
      </c>
      <c r="AC2722" s="216">
        <v>347.12</v>
      </c>
      <c r="AD2722" s="215">
        <v>8678</v>
      </c>
      <c r="AE2722" s="213">
        <v>0</v>
      </c>
      <c r="AF2722" s="216">
        <v>0</v>
      </c>
      <c r="AG2722" s="215">
        <v>0</v>
      </c>
      <c r="AH2722" s="213">
        <v>3903</v>
      </c>
      <c r="AI2722" s="214">
        <v>347.00845500000003</v>
      </c>
      <c r="AJ2722" s="215">
        <v>1354374</v>
      </c>
      <c r="AK2722" s="218">
        <v>48</v>
      </c>
      <c r="AL2722" s="214">
        <v>347</v>
      </c>
      <c r="AM2722" s="215">
        <v>16656</v>
      </c>
      <c r="AN2722" s="229">
        <f t="shared" si="486"/>
        <v>6.0777219543289623E-6</v>
      </c>
      <c r="AO2722" s="230">
        <f t="shared" si="487"/>
        <v>1.2148823082763858E-2</v>
      </c>
      <c r="AP2722" s="38" t="s">
        <v>2</v>
      </c>
      <c r="AQ2722" s="38" t="str">
        <f t="shared" si="488"/>
        <v>상품</v>
      </c>
      <c r="AR2722" s="40">
        <f t="shared" si="489"/>
        <v>0</v>
      </c>
      <c r="AS2722" s="41">
        <f t="shared" si="490"/>
        <v>0</v>
      </c>
      <c r="AT2722" s="42">
        <f t="shared" si="491"/>
        <v>16656</v>
      </c>
      <c r="AU2722" s="43">
        <f t="shared" si="492"/>
        <v>16656</v>
      </c>
      <c r="AV2722" s="95">
        <f t="shared" si="484"/>
        <v>16656</v>
      </c>
      <c r="AW2722" s="61" t="str">
        <f t="shared" si="484"/>
        <v/>
      </c>
      <c r="AX2722" s="61" t="str">
        <f t="shared" si="484"/>
        <v/>
      </c>
      <c r="AY2722" s="61" t="str">
        <f t="shared" si="484"/>
        <v/>
      </c>
      <c r="AZ2722" s="44" t="str">
        <f t="shared" si="484"/>
        <v/>
      </c>
      <c r="BA2722" s="45"/>
      <c r="BB2722" s="97">
        <v>48</v>
      </c>
      <c r="BC2722" s="98">
        <v>0</v>
      </c>
      <c r="BD2722" s="98">
        <v>0</v>
      </c>
      <c r="BE2722" s="98">
        <v>0</v>
      </c>
      <c r="BF2722" s="98">
        <v>0</v>
      </c>
      <c r="BG2722" s="99">
        <f t="shared" si="485"/>
        <v>48</v>
      </c>
      <c r="BH2722" s="52">
        <f t="shared" si="493"/>
        <v>0</v>
      </c>
      <c r="BI2722" s="53">
        <f>IFERROR(IF(ROUND(V2722/((D2722+AK2722)/2),1)&lt;0,0,ROUND(V2722/((D2722+AK2722)/2),1)),0)</f>
        <v>2.6</v>
      </c>
      <c r="BJ2722" s="55" t="str">
        <f>IF(AK2722=0,"정상",IF(AP2722="악성","악성",IF(AND(BL2722&gt;3,BI2722&lt;0.5),"악성",IF(AND(AP2722="정상",BL2722&lt;=3),"정상",IF(BI2722&gt;1,"정상","부진")))))</f>
        <v>정상</v>
      </c>
      <c r="BK2722" s="54">
        <v>45809</v>
      </c>
      <c r="BL2722" s="52">
        <f t="shared" si="494"/>
        <v>16</v>
      </c>
    </row>
    <row r="2723" spans="1:64" ht="17.100000000000001" customHeight="1">
      <c r="A2723" s="58" t="s">
        <v>5</v>
      </c>
      <c r="B2723" s="57" t="s">
        <v>2132</v>
      </c>
      <c r="C2723" s="56" t="s">
        <v>2620</v>
      </c>
      <c r="D2723" s="213">
        <v>2959</v>
      </c>
      <c r="E2723" s="214">
        <v>352.35829999999999</v>
      </c>
      <c r="F2723" s="215">
        <v>1042628</v>
      </c>
      <c r="G2723" s="213">
        <v>960</v>
      </c>
      <c r="H2723" s="216">
        <v>330</v>
      </c>
      <c r="I2723" s="215">
        <v>316800</v>
      </c>
      <c r="J2723" s="213">
        <v>0</v>
      </c>
      <c r="K2723" s="216">
        <v>0</v>
      </c>
      <c r="L2723" s="215">
        <v>0</v>
      </c>
      <c r="M2723" s="213">
        <v>0</v>
      </c>
      <c r="N2723" s="216">
        <v>0</v>
      </c>
      <c r="O2723" s="215">
        <v>0</v>
      </c>
      <c r="P2723" s="213">
        <v>0</v>
      </c>
      <c r="Q2723" s="216">
        <v>0</v>
      </c>
      <c r="R2723" s="215">
        <v>0</v>
      </c>
      <c r="S2723" s="213">
        <v>960</v>
      </c>
      <c r="T2723" s="214">
        <v>330</v>
      </c>
      <c r="U2723" s="217">
        <v>316800</v>
      </c>
      <c r="V2723" s="213">
        <v>3709</v>
      </c>
      <c r="W2723" s="216">
        <v>346.94634600000001</v>
      </c>
      <c r="X2723" s="215">
        <v>1286824</v>
      </c>
      <c r="Y2723" s="213">
        <v>0</v>
      </c>
      <c r="Z2723" s="216">
        <v>0</v>
      </c>
      <c r="AA2723" s="215">
        <v>0</v>
      </c>
      <c r="AB2723" s="213">
        <v>58</v>
      </c>
      <c r="AC2723" s="216">
        <v>346.31034399999999</v>
      </c>
      <c r="AD2723" s="215">
        <v>20086</v>
      </c>
      <c r="AE2723" s="213">
        <v>0</v>
      </c>
      <c r="AF2723" s="216">
        <v>0</v>
      </c>
      <c r="AG2723" s="215">
        <v>0</v>
      </c>
      <c r="AH2723" s="213">
        <v>3767</v>
      </c>
      <c r="AI2723" s="214">
        <v>346.936554</v>
      </c>
      <c r="AJ2723" s="215">
        <v>1306910</v>
      </c>
      <c r="AK2723" s="218">
        <v>152</v>
      </c>
      <c r="AL2723" s="214">
        <v>345.51350000000002</v>
      </c>
      <c r="AM2723" s="215">
        <v>52518</v>
      </c>
      <c r="AN2723" s="229">
        <f t="shared" si="486"/>
        <v>1.9163652833660448E-5</v>
      </c>
      <c r="AO2723" s="230">
        <f t="shared" si="487"/>
        <v>3.878540443990814E-2</v>
      </c>
      <c r="AP2723" s="38" t="s">
        <v>2</v>
      </c>
      <c r="AQ2723" s="38" t="str">
        <f t="shared" si="488"/>
        <v>상품</v>
      </c>
      <c r="AR2723" s="40">
        <f t="shared" si="489"/>
        <v>0</v>
      </c>
      <c r="AS2723" s="41">
        <f t="shared" si="490"/>
        <v>0</v>
      </c>
      <c r="AT2723" s="42">
        <f t="shared" si="491"/>
        <v>52518</v>
      </c>
      <c r="AU2723" s="43">
        <f t="shared" si="492"/>
        <v>52518</v>
      </c>
      <c r="AV2723" s="95">
        <f t="shared" si="484"/>
        <v>52518.052000000003</v>
      </c>
      <c r="AW2723" s="61" t="str">
        <f t="shared" si="484"/>
        <v/>
      </c>
      <c r="AX2723" s="61" t="str">
        <f t="shared" si="484"/>
        <v/>
      </c>
      <c r="AY2723" s="61" t="str">
        <f t="shared" si="484"/>
        <v/>
      </c>
      <c r="AZ2723" s="44" t="str">
        <f t="shared" si="484"/>
        <v/>
      </c>
      <c r="BA2723" s="45"/>
      <c r="BB2723" s="97">
        <v>152</v>
      </c>
      <c r="BC2723" s="98">
        <v>0</v>
      </c>
      <c r="BD2723" s="98">
        <v>0</v>
      </c>
      <c r="BE2723" s="98">
        <v>0</v>
      </c>
      <c r="BF2723" s="98">
        <v>0</v>
      </c>
      <c r="BG2723" s="99">
        <f t="shared" si="485"/>
        <v>152</v>
      </c>
      <c r="BH2723" s="52">
        <f t="shared" si="493"/>
        <v>0</v>
      </c>
      <c r="BI2723" s="53">
        <f>IFERROR(IF(ROUND(V2723/((D2723+AK2723)/2),1)&lt;0,0,ROUND(V2723/((D2723+AK2723)/2),1)),0)</f>
        <v>2.4</v>
      </c>
      <c r="BJ2723" s="55" t="str">
        <f>IF(AK2723=0,"정상",IF(AP2723="악성","악성",IF(AND(BL2723&gt;3,BI2723&lt;0.5),"악성",IF(AND(AP2723="정상",BL2723&lt;=3),"정상",IF(BI2723&gt;1,"정상","부진")))))</f>
        <v>정상</v>
      </c>
      <c r="BK2723" s="54">
        <v>45809</v>
      </c>
      <c r="BL2723" s="52">
        <f t="shared" si="494"/>
        <v>16</v>
      </c>
    </row>
    <row r="2724" spans="1:64" ht="17.100000000000001" customHeight="1">
      <c r="A2724" s="58" t="s">
        <v>5</v>
      </c>
      <c r="B2724" s="57" t="s">
        <v>2074</v>
      </c>
      <c r="C2724" s="56" t="s">
        <v>2075</v>
      </c>
      <c r="D2724" s="213">
        <v>6</v>
      </c>
      <c r="E2724" s="214">
        <v>15909</v>
      </c>
      <c r="F2724" s="215">
        <v>95454</v>
      </c>
      <c r="G2724" s="213">
        <v>0</v>
      </c>
      <c r="H2724" s="216">
        <v>0</v>
      </c>
      <c r="I2724" s="215">
        <v>0</v>
      </c>
      <c r="J2724" s="213">
        <v>0</v>
      </c>
      <c r="K2724" s="216">
        <v>0</v>
      </c>
      <c r="L2724" s="215">
        <v>0</v>
      </c>
      <c r="M2724" s="213">
        <v>0</v>
      </c>
      <c r="N2724" s="216">
        <v>0</v>
      </c>
      <c r="O2724" s="215">
        <v>0</v>
      </c>
      <c r="P2724" s="213">
        <v>0</v>
      </c>
      <c r="Q2724" s="216">
        <v>0</v>
      </c>
      <c r="R2724" s="215">
        <v>0</v>
      </c>
      <c r="S2724" s="213">
        <v>0</v>
      </c>
      <c r="T2724" s="214">
        <v>0</v>
      </c>
      <c r="U2724" s="217">
        <v>0</v>
      </c>
      <c r="V2724" s="213">
        <v>5</v>
      </c>
      <c r="W2724" s="216">
        <v>15909</v>
      </c>
      <c r="X2724" s="215">
        <v>79545</v>
      </c>
      <c r="Y2724" s="213">
        <v>0</v>
      </c>
      <c r="Z2724" s="216">
        <v>0</v>
      </c>
      <c r="AA2724" s="215">
        <v>0</v>
      </c>
      <c r="AB2724" s="213">
        <v>1</v>
      </c>
      <c r="AC2724" s="216">
        <v>15909</v>
      </c>
      <c r="AD2724" s="215">
        <v>15909</v>
      </c>
      <c r="AE2724" s="213">
        <v>0</v>
      </c>
      <c r="AF2724" s="216">
        <v>0</v>
      </c>
      <c r="AG2724" s="215">
        <v>0</v>
      </c>
      <c r="AH2724" s="213">
        <v>6</v>
      </c>
      <c r="AI2724" s="214">
        <v>15909</v>
      </c>
      <c r="AJ2724" s="215">
        <v>95454</v>
      </c>
      <c r="AK2724" s="218">
        <v>0</v>
      </c>
      <c r="AL2724" s="214">
        <v>0</v>
      </c>
      <c r="AM2724" s="215">
        <v>0</v>
      </c>
      <c r="AN2724" s="229">
        <f t="shared" si="486"/>
        <v>0</v>
      </c>
      <c r="AO2724" s="230">
        <f t="shared" si="487"/>
        <v>0</v>
      </c>
      <c r="AP2724" s="38" t="s">
        <v>4</v>
      </c>
      <c r="AQ2724" s="38" t="str">
        <f t="shared" si="488"/>
        <v>상품</v>
      </c>
      <c r="AR2724" s="40">
        <f t="shared" si="489"/>
        <v>0</v>
      </c>
      <c r="AS2724" s="41">
        <f t="shared" si="490"/>
        <v>0</v>
      </c>
      <c r="AT2724" s="42">
        <f t="shared" si="491"/>
        <v>0</v>
      </c>
      <c r="AU2724" s="43">
        <f t="shared" si="492"/>
        <v>0</v>
      </c>
      <c r="AV2724" s="95" t="str">
        <f t="shared" si="484"/>
        <v/>
      </c>
      <c r="AW2724" s="61" t="str">
        <f t="shared" si="484"/>
        <v/>
      </c>
      <c r="AX2724" s="61" t="str">
        <f t="shared" si="484"/>
        <v/>
      </c>
      <c r="AY2724" s="61" t="str">
        <f t="shared" si="484"/>
        <v/>
      </c>
      <c r="AZ2724" s="44" t="str">
        <f t="shared" si="484"/>
        <v/>
      </c>
      <c r="BA2724" s="45"/>
      <c r="BB2724" s="97">
        <v>0</v>
      </c>
      <c r="BC2724" s="98">
        <v>0</v>
      </c>
      <c r="BD2724" s="98">
        <v>0</v>
      </c>
      <c r="BE2724" s="98">
        <v>0</v>
      </c>
      <c r="BF2724" s="98">
        <v>0</v>
      </c>
      <c r="BG2724" s="99">
        <f t="shared" si="485"/>
        <v>0</v>
      </c>
      <c r="BH2724" s="52">
        <f t="shared" si="493"/>
        <v>0</v>
      </c>
      <c r="BI2724" s="53">
        <f>IFERROR(IF(ROUND(V2724/((D2724+AK2724)/2),1)&lt;0,0,ROUND(V2724/((D2724+AK2724)/2),1)),0)</f>
        <v>1.7</v>
      </c>
      <c r="BJ2724" s="55" t="str">
        <f>IF(AK2724=0,"정상",IF(AP2724="악성","악성",IF(AND(BL2724&gt;3,BI2724&lt;0.5),"악성",IF(AND(AP2724="정상",BL2724&lt;=3),"정상",IF(BI2724&gt;1,"정상","부진")))))</f>
        <v>정상</v>
      </c>
      <c r="BK2724" s="54">
        <v>45809</v>
      </c>
      <c r="BL2724" s="52">
        <f t="shared" si="494"/>
        <v>16</v>
      </c>
    </row>
    <row r="2725" spans="1:64" ht="17.100000000000001" customHeight="1">
      <c r="A2725" s="58" t="s">
        <v>5</v>
      </c>
      <c r="B2725" s="57" t="s">
        <v>2076</v>
      </c>
      <c r="C2725" s="56" t="s">
        <v>2077</v>
      </c>
      <c r="D2725" s="213">
        <v>3</v>
      </c>
      <c r="E2725" s="214">
        <v>16502</v>
      </c>
      <c r="F2725" s="215">
        <v>49506</v>
      </c>
      <c r="G2725" s="213">
        <v>0</v>
      </c>
      <c r="H2725" s="216">
        <v>0</v>
      </c>
      <c r="I2725" s="215">
        <v>0</v>
      </c>
      <c r="J2725" s="213">
        <v>0</v>
      </c>
      <c r="K2725" s="216">
        <v>0</v>
      </c>
      <c r="L2725" s="215">
        <v>0</v>
      </c>
      <c r="M2725" s="213">
        <v>0</v>
      </c>
      <c r="N2725" s="216">
        <v>0</v>
      </c>
      <c r="O2725" s="215">
        <v>0</v>
      </c>
      <c r="P2725" s="213">
        <v>0</v>
      </c>
      <c r="Q2725" s="216">
        <v>0</v>
      </c>
      <c r="R2725" s="215">
        <v>0</v>
      </c>
      <c r="S2725" s="213">
        <v>0</v>
      </c>
      <c r="T2725" s="214">
        <v>0</v>
      </c>
      <c r="U2725" s="217">
        <v>0</v>
      </c>
      <c r="V2725" s="213">
        <v>2</v>
      </c>
      <c r="W2725" s="216">
        <v>16502</v>
      </c>
      <c r="X2725" s="215">
        <v>33004</v>
      </c>
      <c r="Y2725" s="213">
        <v>0</v>
      </c>
      <c r="Z2725" s="216">
        <v>0</v>
      </c>
      <c r="AA2725" s="215">
        <v>0</v>
      </c>
      <c r="AB2725" s="213">
        <v>1</v>
      </c>
      <c r="AC2725" s="216">
        <v>16502</v>
      </c>
      <c r="AD2725" s="215">
        <v>16502</v>
      </c>
      <c r="AE2725" s="213">
        <v>0</v>
      </c>
      <c r="AF2725" s="216">
        <v>0</v>
      </c>
      <c r="AG2725" s="215">
        <v>0</v>
      </c>
      <c r="AH2725" s="213">
        <v>3</v>
      </c>
      <c r="AI2725" s="214">
        <v>16502</v>
      </c>
      <c r="AJ2725" s="215">
        <v>49506</v>
      </c>
      <c r="AK2725" s="218">
        <v>0</v>
      </c>
      <c r="AL2725" s="214">
        <v>0</v>
      </c>
      <c r="AM2725" s="215">
        <v>0</v>
      </c>
      <c r="AN2725" s="229">
        <f t="shared" si="486"/>
        <v>0</v>
      </c>
      <c r="AO2725" s="230">
        <f t="shared" si="487"/>
        <v>0</v>
      </c>
      <c r="AP2725" s="38" t="s">
        <v>4</v>
      </c>
      <c r="AQ2725" s="38" t="str">
        <f t="shared" si="488"/>
        <v>상품</v>
      </c>
      <c r="AR2725" s="40">
        <f t="shared" si="489"/>
        <v>0</v>
      </c>
      <c r="AS2725" s="41">
        <f t="shared" si="490"/>
        <v>0</v>
      </c>
      <c r="AT2725" s="42">
        <f t="shared" si="491"/>
        <v>0</v>
      </c>
      <c r="AU2725" s="43">
        <f t="shared" si="492"/>
        <v>0</v>
      </c>
      <c r="AV2725" s="95" t="str">
        <f t="shared" si="484"/>
        <v/>
      </c>
      <c r="AW2725" s="61" t="str">
        <f t="shared" si="484"/>
        <v/>
      </c>
      <c r="AX2725" s="61" t="str">
        <f t="shared" si="484"/>
        <v/>
      </c>
      <c r="AY2725" s="61" t="str">
        <f t="shared" si="484"/>
        <v/>
      </c>
      <c r="AZ2725" s="44" t="str">
        <f t="shared" si="484"/>
        <v/>
      </c>
      <c r="BA2725" s="45"/>
      <c r="BB2725" s="97">
        <v>0</v>
      </c>
      <c r="BC2725" s="98">
        <v>0</v>
      </c>
      <c r="BD2725" s="98">
        <v>0</v>
      </c>
      <c r="BE2725" s="98">
        <v>0</v>
      </c>
      <c r="BF2725" s="98">
        <v>0</v>
      </c>
      <c r="BG2725" s="99">
        <f t="shared" si="485"/>
        <v>0</v>
      </c>
      <c r="BH2725" s="52">
        <f t="shared" si="493"/>
        <v>0</v>
      </c>
      <c r="BI2725" s="53">
        <f>IFERROR(IF(ROUND(V2725/((D2725+AK2725)/2),1)&lt;0,0,ROUND(V2725/((D2725+AK2725)/2),1)),0)</f>
        <v>1.3</v>
      </c>
      <c r="BJ2725" s="55" t="str">
        <f>IF(AK2725=0,"정상",IF(AP2725="악성","악성",IF(AND(BL2725&gt;3,BI2725&lt;0.5),"악성",IF(AND(AP2725="정상",BL2725&lt;=3),"정상",IF(BI2725&gt;1,"정상","부진")))))</f>
        <v>정상</v>
      </c>
      <c r="BK2725" s="54">
        <v>45809</v>
      </c>
      <c r="BL2725" s="52">
        <f t="shared" si="494"/>
        <v>16</v>
      </c>
    </row>
    <row r="2726" spans="1:64" ht="17.100000000000001" customHeight="1">
      <c r="A2726" s="58" t="s">
        <v>5</v>
      </c>
      <c r="B2726" s="57" t="s">
        <v>2528</v>
      </c>
      <c r="C2726" s="56" t="s">
        <v>2529</v>
      </c>
      <c r="D2726" s="213">
        <v>423</v>
      </c>
      <c r="E2726" s="214">
        <v>269.99790000000002</v>
      </c>
      <c r="F2726" s="215">
        <v>114209</v>
      </c>
      <c r="G2726" s="213">
        <v>8100</v>
      </c>
      <c r="H2726" s="216">
        <v>270</v>
      </c>
      <c r="I2726" s="215">
        <v>2187000</v>
      </c>
      <c r="J2726" s="213">
        <v>0</v>
      </c>
      <c r="K2726" s="216">
        <v>0</v>
      </c>
      <c r="L2726" s="215">
        <v>0</v>
      </c>
      <c r="M2726" s="213">
        <v>0</v>
      </c>
      <c r="N2726" s="216">
        <v>0</v>
      </c>
      <c r="O2726" s="215">
        <v>0</v>
      </c>
      <c r="P2726" s="213">
        <v>0</v>
      </c>
      <c r="Q2726" s="216">
        <v>0</v>
      </c>
      <c r="R2726" s="215">
        <v>0</v>
      </c>
      <c r="S2726" s="213">
        <v>8100</v>
      </c>
      <c r="T2726" s="214">
        <v>270</v>
      </c>
      <c r="U2726" s="217">
        <v>2187000</v>
      </c>
      <c r="V2726" s="213">
        <v>7914</v>
      </c>
      <c r="W2726" s="216">
        <v>270</v>
      </c>
      <c r="X2726" s="215">
        <v>2136780</v>
      </c>
      <c r="Y2726" s="213">
        <v>0</v>
      </c>
      <c r="Z2726" s="216">
        <v>0</v>
      </c>
      <c r="AA2726" s="215">
        <v>0</v>
      </c>
      <c r="AB2726" s="213">
        <v>0</v>
      </c>
      <c r="AC2726" s="216">
        <v>0</v>
      </c>
      <c r="AD2726" s="215">
        <v>0</v>
      </c>
      <c r="AE2726" s="213">
        <v>0</v>
      </c>
      <c r="AF2726" s="216">
        <v>0</v>
      </c>
      <c r="AG2726" s="215">
        <v>0</v>
      </c>
      <c r="AH2726" s="213">
        <v>7914</v>
      </c>
      <c r="AI2726" s="214">
        <v>270</v>
      </c>
      <c r="AJ2726" s="215">
        <v>2136780</v>
      </c>
      <c r="AK2726" s="218">
        <v>609</v>
      </c>
      <c r="AL2726" s="214">
        <v>269.99889999999999</v>
      </c>
      <c r="AM2726" s="215">
        <v>164429</v>
      </c>
      <c r="AN2726" s="229">
        <f t="shared" si="486"/>
        <v>5.9999624353287515E-5</v>
      </c>
      <c r="AO2726" s="230">
        <f t="shared" si="487"/>
        <v>7.1453713481168607E-2</v>
      </c>
      <c r="AP2726" s="38" t="s">
        <v>2</v>
      </c>
      <c r="AQ2726" s="38" t="str">
        <f t="shared" si="488"/>
        <v>상품</v>
      </c>
      <c r="AR2726" s="40">
        <f t="shared" si="489"/>
        <v>0</v>
      </c>
      <c r="AS2726" s="41">
        <f t="shared" si="490"/>
        <v>0</v>
      </c>
      <c r="AT2726" s="42">
        <f t="shared" si="491"/>
        <v>164429</v>
      </c>
      <c r="AU2726" s="43">
        <f t="shared" si="492"/>
        <v>164429</v>
      </c>
      <c r="AV2726" s="95">
        <f t="shared" si="484"/>
        <v>164429.33009999999</v>
      </c>
      <c r="AW2726" s="61" t="str">
        <f t="shared" si="484"/>
        <v/>
      </c>
      <c r="AX2726" s="61" t="str">
        <f t="shared" si="484"/>
        <v/>
      </c>
      <c r="AY2726" s="61" t="str">
        <f t="shared" si="484"/>
        <v/>
      </c>
      <c r="AZ2726" s="44" t="str">
        <f t="shared" si="484"/>
        <v/>
      </c>
      <c r="BA2726" s="45"/>
      <c r="BB2726" s="97">
        <v>609</v>
      </c>
      <c r="BC2726" s="98">
        <v>0</v>
      </c>
      <c r="BD2726" s="98">
        <v>0</v>
      </c>
      <c r="BE2726" s="98">
        <v>0</v>
      </c>
      <c r="BF2726" s="98">
        <v>0</v>
      </c>
      <c r="BG2726" s="99">
        <f t="shared" si="485"/>
        <v>609</v>
      </c>
      <c r="BH2726" s="52">
        <f t="shared" si="493"/>
        <v>0</v>
      </c>
      <c r="BI2726" s="53">
        <f>IFERROR(IF(ROUND(V2726/((D2726+AK2726)/2),1)&lt;0,0,ROUND(V2726/((D2726+AK2726)/2),1)),0)</f>
        <v>15.3</v>
      </c>
      <c r="BJ2726" s="55" t="str">
        <f>IF(AK2726=0,"정상",IF(AP2726="악성","악성",IF(AND(BL2726&gt;3,BI2726&lt;0.5),"악성",IF(AND(AP2726="정상",BL2726&lt;=3),"정상",IF(BI2726&gt;1,"정상","부진")))))</f>
        <v>정상</v>
      </c>
      <c r="BK2726" s="54">
        <v>46082</v>
      </c>
      <c r="BL2726" s="52">
        <f t="shared" si="494"/>
        <v>7</v>
      </c>
    </row>
    <row r="2727" spans="1:64" ht="17.100000000000001" customHeight="1">
      <c r="A2727" s="58" t="s">
        <v>5</v>
      </c>
      <c r="B2727" s="57" t="s">
        <v>2530</v>
      </c>
      <c r="C2727" s="56" t="s">
        <v>2531</v>
      </c>
      <c r="D2727" s="213">
        <v>477</v>
      </c>
      <c r="E2727" s="214">
        <v>270</v>
      </c>
      <c r="F2727" s="215">
        <v>128790</v>
      </c>
      <c r="G2727" s="213">
        <v>4200</v>
      </c>
      <c r="H2727" s="216">
        <v>270</v>
      </c>
      <c r="I2727" s="215">
        <v>1134000</v>
      </c>
      <c r="J2727" s="213">
        <v>0</v>
      </c>
      <c r="K2727" s="216">
        <v>0</v>
      </c>
      <c r="L2727" s="215">
        <v>0</v>
      </c>
      <c r="M2727" s="213">
        <v>0</v>
      </c>
      <c r="N2727" s="216">
        <v>0</v>
      </c>
      <c r="O2727" s="215">
        <v>0</v>
      </c>
      <c r="P2727" s="213">
        <v>0</v>
      </c>
      <c r="Q2727" s="216">
        <v>0</v>
      </c>
      <c r="R2727" s="215">
        <v>0</v>
      </c>
      <c r="S2727" s="213">
        <v>4200</v>
      </c>
      <c r="T2727" s="214">
        <v>270</v>
      </c>
      <c r="U2727" s="217">
        <v>1134000</v>
      </c>
      <c r="V2727" s="213">
        <v>4616</v>
      </c>
      <c r="W2727" s="216">
        <v>270</v>
      </c>
      <c r="X2727" s="215">
        <v>1246320</v>
      </c>
      <c r="Y2727" s="213">
        <v>0</v>
      </c>
      <c r="Z2727" s="216">
        <v>0</v>
      </c>
      <c r="AA2727" s="215">
        <v>0</v>
      </c>
      <c r="AB2727" s="213">
        <v>16</v>
      </c>
      <c r="AC2727" s="216">
        <v>270</v>
      </c>
      <c r="AD2727" s="215">
        <v>4320</v>
      </c>
      <c r="AE2727" s="213">
        <v>0</v>
      </c>
      <c r="AF2727" s="216">
        <v>0</v>
      </c>
      <c r="AG2727" s="215">
        <v>0</v>
      </c>
      <c r="AH2727" s="213">
        <v>4632</v>
      </c>
      <c r="AI2727" s="214">
        <v>270</v>
      </c>
      <c r="AJ2727" s="215">
        <v>1250640</v>
      </c>
      <c r="AK2727" s="218">
        <v>45</v>
      </c>
      <c r="AL2727" s="214">
        <v>270</v>
      </c>
      <c r="AM2727" s="215">
        <v>12150</v>
      </c>
      <c r="AN2727" s="229">
        <f t="shared" si="486"/>
        <v>4.4334967426210905E-6</v>
      </c>
      <c r="AO2727" s="230">
        <f t="shared" si="487"/>
        <v>9.6215522771007055E-3</v>
      </c>
      <c r="AP2727" s="38" t="s">
        <v>2</v>
      </c>
      <c r="AQ2727" s="38" t="str">
        <f t="shared" si="488"/>
        <v>상품</v>
      </c>
      <c r="AR2727" s="40">
        <f t="shared" si="489"/>
        <v>0</v>
      </c>
      <c r="AS2727" s="41">
        <f t="shared" si="490"/>
        <v>0</v>
      </c>
      <c r="AT2727" s="42">
        <f t="shared" si="491"/>
        <v>12150</v>
      </c>
      <c r="AU2727" s="43">
        <f t="shared" si="492"/>
        <v>12150</v>
      </c>
      <c r="AV2727" s="95">
        <f t="shared" ref="AV2727:AZ2777" si="495">IF(+BB2727*$AL2727=0,"",+BB2727*$AL2727)</f>
        <v>12150</v>
      </c>
      <c r="AW2727" s="61" t="str">
        <f t="shared" si="495"/>
        <v/>
      </c>
      <c r="AX2727" s="61" t="str">
        <f t="shared" si="495"/>
        <v/>
      </c>
      <c r="AY2727" s="61" t="str">
        <f t="shared" si="495"/>
        <v/>
      </c>
      <c r="AZ2727" s="44" t="str">
        <f t="shared" si="495"/>
        <v/>
      </c>
      <c r="BA2727" s="45"/>
      <c r="BB2727" s="97">
        <v>45</v>
      </c>
      <c r="BC2727" s="98">
        <v>0</v>
      </c>
      <c r="BD2727" s="98">
        <v>0</v>
      </c>
      <c r="BE2727" s="98">
        <v>0</v>
      </c>
      <c r="BF2727" s="98">
        <v>0</v>
      </c>
      <c r="BG2727" s="99">
        <f t="shared" si="485"/>
        <v>45</v>
      </c>
      <c r="BH2727" s="52">
        <f t="shared" si="493"/>
        <v>0</v>
      </c>
      <c r="BI2727" s="53">
        <f>IFERROR(IF(ROUND(V2727/((D2727+AK2727)/2),1)&lt;0,0,ROUND(V2727/((D2727+AK2727)/2),1)),0)</f>
        <v>17.7</v>
      </c>
      <c r="BJ2727" s="55" t="str">
        <f>IF(AK2727=0,"정상",IF(AP2727="악성","악성",IF(AND(BL2727&gt;3,BI2727&lt;0.5),"악성",IF(AND(AP2727="정상",BL2727&lt;=3),"정상",IF(BI2727&gt;1,"정상","부진")))))</f>
        <v>정상</v>
      </c>
      <c r="BK2727" s="54">
        <v>46204</v>
      </c>
      <c r="BL2727" s="52">
        <f t="shared" si="494"/>
        <v>3</v>
      </c>
    </row>
    <row r="2728" spans="1:64" ht="17.100000000000001" customHeight="1">
      <c r="A2728" s="58" t="s">
        <v>5</v>
      </c>
      <c r="B2728" s="57" t="s">
        <v>2133</v>
      </c>
      <c r="C2728" s="56" t="s">
        <v>2134</v>
      </c>
      <c r="D2728" s="213">
        <v>754</v>
      </c>
      <c r="E2728" s="214">
        <v>2161.0589</v>
      </c>
      <c r="F2728" s="215">
        <v>1629438</v>
      </c>
      <c r="G2728" s="213">
        <v>0</v>
      </c>
      <c r="H2728" s="216">
        <v>0</v>
      </c>
      <c r="I2728" s="215">
        <v>0</v>
      </c>
      <c r="J2728" s="213">
        <v>0</v>
      </c>
      <c r="K2728" s="216">
        <v>0</v>
      </c>
      <c r="L2728" s="215">
        <v>0</v>
      </c>
      <c r="M2728" s="213">
        <v>0</v>
      </c>
      <c r="N2728" s="216">
        <v>0</v>
      </c>
      <c r="O2728" s="215">
        <v>0</v>
      </c>
      <c r="P2728" s="213">
        <v>0</v>
      </c>
      <c r="Q2728" s="216">
        <v>0</v>
      </c>
      <c r="R2728" s="215">
        <v>0</v>
      </c>
      <c r="S2728" s="213">
        <v>0</v>
      </c>
      <c r="T2728" s="214">
        <v>0</v>
      </c>
      <c r="U2728" s="217">
        <v>0</v>
      </c>
      <c r="V2728" s="213">
        <v>124</v>
      </c>
      <c r="W2728" s="216">
        <v>2161.080645</v>
      </c>
      <c r="X2728" s="215">
        <v>267974</v>
      </c>
      <c r="Y2728" s="213">
        <v>0</v>
      </c>
      <c r="Z2728" s="216">
        <v>0</v>
      </c>
      <c r="AA2728" s="215">
        <v>0</v>
      </c>
      <c r="AB2728" s="213">
        <v>26</v>
      </c>
      <c r="AC2728" s="216">
        <v>2161.2307689999998</v>
      </c>
      <c r="AD2728" s="215">
        <v>56192</v>
      </c>
      <c r="AE2728" s="213">
        <v>0</v>
      </c>
      <c r="AF2728" s="216">
        <v>0</v>
      </c>
      <c r="AG2728" s="215">
        <v>0</v>
      </c>
      <c r="AH2728" s="213">
        <v>150</v>
      </c>
      <c r="AI2728" s="214">
        <v>2161.1066660000001</v>
      </c>
      <c r="AJ2728" s="215">
        <v>324166</v>
      </c>
      <c r="AK2728" s="218">
        <v>604</v>
      </c>
      <c r="AL2728" s="214">
        <v>2161.0463</v>
      </c>
      <c r="AM2728" s="215">
        <v>1305272</v>
      </c>
      <c r="AN2728" s="229">
        <f t="shared" si="486"/>
        <v>4.7628964281765568E-4</v>
      </c>
      <c r="AO2728" s="230">
        <f t="shared" si="487"/>
        <v>0.80106100795755963</v>
      </c>
      <c r="AP2728" s="38" t="s">
        <v>4</v>
      </c>
      <c r="AQ2728" s="38" t="str">
        <f t="shared" si="488"/>
        <v>상품</v>
      </c>
      <c r="AR2728" s="40">
        <f t="shared" si="489"/>
        <v>0</v>
      </c>
      <c r="AS2728" s="41">
        <f t="shared" si="490"/>
        <v>1305272</v>
      </c>
      <c r="AT2728" s="42">
        <f t="shared" si="491"/>
        <v>0</v>
      </c>
      <c r="AU2728" s="43">
        <f t="shared" si="492"/>
        <v>1305272</v>
      </c>
      <c r="AV2728" s="95">
        <f t="shared" si="495"/>
        <v>1305271.9652</v>
      </c>
      <c r="AW2728" s="61" t="str">
        <f t="shared" si="495"/>
        <v/>
      </c>
      <c r="AX2728" s="61" t="str">
        <f t="shared" si="495"/>
        <v/>
      </c>
      <c r="AY2728" s="61" t="str">
        <f t="shared" si="495"/>
        <v/>
      </c>
      <c r="AZ2728" s="44" t="str">
        <f t="shared" si="495"/>
        <v/>
      </c>
      <c r="BA2728" s="45"/>
      <c r="BB2728" s="97">
        <v>604</v>
      </c>
      <c r="BC2728" s="98">
        <v>0</v>
      </c>
      <c r="BD2728" s="98">
        <v>0</v>
      </c>
      <c r="BE2728" s="98">
        <v>0</v>
      </c>
      <c r="BF2728" s="98">
        <v>0</v>
      </c>
      <c r="BG2728" s="99">
        <f t="shared" si="485"/>
        <v>604</v>
      </c>
      <c r="BH2728" s="52">
        <f t="shared" si="493"/>
        <v>0</v>
      </c>
      <c r="BI2728" s="53">
        <f>IFERROR(IF(ROUND(V2728/((D2728+AK2728)/2),1)&lt;0,0,ROUND(V2728/((D2728+AK2728)/2),1)),0)</f>
        <v>0.2</v>
      </c>
      <c r="BJ2728" s="55" t="str">
        <f>IF(AK2728=0,"정상",IF(AP2728="악성","악성",IF(AND(BL2728&gt;3,BI2728&lt;0.5),"악성",IF(AND(AP2728="정상",BL2728&lt;=3),"정상",IF(BI2728&gt;1,"정상","부진")))))</f>
        <v>악성</v>
      </c>
      <c r="BK2728" s="54">
        <v>45809</v>
      </c>
      <c r="BL2728" s="52">
        <f t="shared" si="494"/>
        <v>16</v>
      </c>
    </row>
    <row r="2729" spans="1:64" ht="17.100000000000001" customHeight="1">
      <c r="A2729" s="58" t="s">
        <v>5</v>
      </c>
      <c r="B2729" s="57" t="s">
        <v>2469</v>
      </c>
      <c r="C2729" s="56" t="s">
        <v>2470</v>
      </c>
      <c r="D2729" s="213">
        <v>2853</v>
      </c>
      <c r="E2729" s="214">
        <v>819.91079999999999</v>
      </c>
      <c r="F2729" s="215">
        <v>2339205</v>
      </c>
      <c r="G2729" s="213">
        <v>0</v>
      </c>
      <c r="H2729" s="216">
        <v>0</v>
      </c>
      <c r="I2729" s="215">
        <v>0</v>
      </c>
      <c r="J2729" s="213">
        <v>0</v>
      </c>
      <c r="K2729" s="216">
        <v>0</v>
      </c>
      <c r="L2729" s="215">
        <v>0</v>
      </c>
      <c r="M2729" s="213">
        <v>6</v>
      </c>
      <c r="N2729" s="216">
        <v>820</v>
      </c>
      <c r="O2729" s="215">
        <v>4920</v>
      </c>
      <c r="P2729" s="213">
        <v>0</v>
      </c>
      <c r="Q2729" s="216">
        <v>0</v>
      </c>
      <c r="R2729" s="215">
        <v>0</v>
      </c>
      <c r="S2729" s="213">
        <v>6</v>
      </c>
      <c r="T2729" s="214">
        <v>820</v>
      </c>
      <c r="U2729" s="217">
        <v>4920</v>
      </c>
      <c r="V2729" s="213">
        <v>1290</v>
      </c>
      <c r="W2729" s="216">
        <v>819.91240300000004</v>
      </c>
      <c r="X2729" s="215">
        <v>1057687</v>
      </c>
      <c r="Y2729" s="213">
        <v>0</v>
      </c>
      <c r="Z2729" s="216">
        <v>0</v>
      </c>
      <c r="AA2729" s="215">
        <v>0</v>
      </c>
      <c r="AB2729" s="213">
        <v>1539</v>
      </c>
      <c r="AC2729" s="216">
        <v>819.91033100000004</v>
      </c>
      <c r="AD2729" s="215">
        <v>1261842</v>
      </c>
      <c r="AE2729" s="213">
        <v>0</v>
      </c>
      <c r="AF2729" s="216">
        <v>0</v>
      </c>
      <c r="AG2729" s="215">
        <v>0</v>
      </c>
      <c r="AH2729" s="213">
        <v>2829</v>
      </c>
      <c r="AI2729" s="214">
        <v>819.91127600000004</v>
      </c>
      <c r="AJ2729" s="215">
        <v>2319529</v>
      </c>
      <c r="AK2729" s="218">
        <v>30</v>
      </c>
      <c r="AL2729" s="214">
        <v>819.89649999999995</v>
      </c>
      <c r="AM2729" s="215">
        <v>24596</v>
      </c>
      <c r="AN2729" s="229">
        <f t="shared" si="486"/>
        <v>8.9750029532105636E-6</v>
      </c>
      <c r="AO2729" s="230">
        <f t="shared" si="487"/>
        <v>1.049317943336831E-2</v>
      </c>
      <c r="AP2729" s="38" t="s">
        <v>4</v>
      </c>
      <c r="AQ2729" s="38" t="str">
        <f t="shared" si="488"/>
        <v>상품</v>
      </c>
      <c r="AR2729" s="40">
        <f t="shared" si="489"/>
        <v>0</v>
      </c>
      <c r="AS2729" s="41">
        <f t="shared" si="490"/>
        <v>24596</v>
      </c>
      <c r="AT2729" s="42">
        <f t="shared" si="491"/>
        <v>0</v>
      </c>
      <c r="AU2729" s="43">
        <f t="shared" si="492"/>
        <v>24596</v>
      </c>
      <c r="AV2729" s="95">
        <f t="shared" si="495"/>
        <v>24596.894999999997</v>
      </c>
      <c r="AW2729" s="61" t="str">
        <f t="shared" si="495"/>
        <v/>
      </c>
      <c r="AX2729" s="61" t="str">
        <f t="shared" si="495"/>
        <v/>
      </c>
      <c r="AY2729" s="61" t="str">
        <f t="shared" si="495"/>
        <v/>
      </c>
      <c r="AZ2729" s="44" t="str">
        <f t="shared" si="495"/>
        <v/>
      </c>
      <c r="BA2729" s="45"/>
      <c r="BB2729" s="97">
        <v>30</v>
      </c>
      <c r="BC2729" s="98">
        <v>0</v>
      </c>
      <c r="BD2729" s="98">
        <v>0</v>
      </c>
      <c r="BE2729" s="98">
        <v>0</v>
      </c>
      <c r="BF2729" s="98">
        <v>0</v>
      </c>
      <c r="BG2729" s="99">
        <f t="shared" si="485"/>
        <v>30</v>
      </c>
      <c r="BH2729" s="52">
        <f t="shared" si="493"/>
        <v>0</v>
      </c>
      <c r="BI2729" s="53">
        <f>IFERROR(IF(ROUND(V2729/((D2729+AK2729)/2),1)&lt;0,0,ROUND(V2729/((D2729+AK2729)/2),1)),0)</f>
        <v>0.9</v>
      </c>
      <c r="BJ2729" s="55" t="str">
        <f>IF(AK2729=0,"정상",IF(AP2729="악성","악성",IF(AND(BL2729&gt;3,BI2729&lt;0.5),"악성",IF(AND(AP2729="정상",BL2729&lt;=3),"정상",IF(BI2729&gt;1,"정상","부진")))))</f>
        <v>부진</v>
      </c>
      <c r="BK2729" s="54">
        <v>45809</v>
      </c>
      <c r="BL2729" s="52">
        <f t="shared" si="494"/>
        <v>16</v>
      </c>
    </row>
    <row r="2730" spans="1:64" ht="17.100000000000001" customHeight="1">
      <c r="A2730" s="58" t="s">
        <v>5</v>
      </c>
      <c r="B2730" s="57" t="s">
        <v>2471</v>
      </c>
      <c r="C2730" s="56" t="s">
        <v>2472</v>
      </c>
      <c r="D2730" s="213">
        <v>2137</v>
      </c>
      <c r="E2730" s="214">
        <v>840</v>
      </c>
      <c r="F2730" s="215">
        <v>1795080</v>
      </c>
      <c r="G2730" s="213">
        <v>0</v>
      </c>
      <c r="H2730" s="216">
        <v>0</v>
      </c>
      <c r="I2730" s="215">
        <v>0</v>
      </c>
      <c r="J2730" s="213">
        <v>0</v>
      </c>
      <c r="K2730" s="216">
        <v>0</v>
      </c>
      <c r="L2730" s="215">
        <v>0</v>
      </c>
      <c r="M2730" s="213">
        <v>0</v>
      </c>
      <c r="N2730" s="216">
        <v>0</v>
      </c>
      <c r="O2730" s="215">
        <v>0</v>
      </c>
      <c r="P2730" s="213">
        <v>0</v>
      </c>
      <c r="Q2730" s="216">
        <v>0</v>
      </c>
      <c r="R2730" s="215">
        <v>0</v>
      </c>
      <c r="S2730" s="213">
        <v>0</v>
      </c>
      <c r="T2730" s="214">
        <v>0</v>
      </c>
      <c r="U2730" s="217">
        <v>0</v>
      </c>
      <c r="V2730" s="213">
        <v>1122</v>
      </c>
      <c r="W2730" s="216">
        <v>840</v>
      </c>
      <c r="X2730" s="215">
        <v>942480</v>
      </c>
      <c r="Y2730" s="213">
        <v>0</v>
      </c>
      <c r="Z2730" s="216">
        <v>0</v>
      </c>
      <c r="AA2730" s="215">
        <v>0</v>
      </c>
      <c r="AB2730" s="213">
        <v>658</v>
      </c>
      <c r="AC2730" s="216">
        <v>840</v>
      </c>
      <c r="AD2730" s="215">
        <v>552720</v>
      </c>
      <c r="AE2730" s="213">
        <v>0</v>
      </c>
      <c r="AF2730" s="216">
        <v>0</v>
      </c>
      <c r="AG2730" s="215">
        <v>0</v>
      </c>
      <c r="AH2730" s="213">
        <v>1780</v>
      </c>
      <c r="AI2730" s="214">
        <v>840</v>
      </c>
      <c r="AJ2730" s="215">
        <v>1495200</v>
      </c>
      <c r="AK2730" s="218">
        <v>357</v>
      </c>
      <c r="AL2730" s="214">
        <v>840</v>
      </c>
      <c r="AM2730" s="215">
        <v>299880</v>
      </c>
      <c r="AN2730" s="229">
        <f t="shared" si="486"/>
        <v>1.0942526775121092E-4</v>
      </c>
      <c r="AO2730" s="230">
        <f t="shared" si="487"/>
        <v>0.16705662143191391</v>
      </c>
      <c r="AP2730" s="38" t="s">
        <v>4</v>
      </c>
      <c r="AQ2730" s="38" t="str">
        <f t="shared" si="488"/>
        <v>상품</v>
      </c>
      <c r="AR2730" s="40">
        <f t="shared" si="489"/>
        <v>0</v>
      </c>
      <c r="AS2730" s="41">
        <f t="shared" si="490"/>
        <v>299880</v>
      </c>
      <c r="AT2730" s="42">
        <f t="shared" si="491"/>
        <v>0</v>
      </c>
      <c r="AU2730" s="43">
        <f t="shared" si="492"/>
        <v>299880</v>
      </c>
      <c r="AV2730" s="95">
        <f t="shared" si="495"/>
        <v>299880</v>
      </c>
      <c r="AW2730" s="61" t="str">
        <f t="shared" si="495"/>
        <v/>
      </c>
      <c r="AX2730" s="61" t="str">
        <f t="shared" si="495"/>
        <v/>
      </c>
      <c r="AY2730" s="61" t="str">
        <f t="shared" si="495"/>
        <v/>
      </c>
      <c r="AZ2730" s="44" t="str">
        <f t="shared" si="495"/>
        <v/>
      </c>
      <c r="BA2730" s="45"/>
      <c r="BB2730" s="97">
        <v>357</v>
      </c>
      <c r="BC2730" s="98">
        <v>0</v>
      </c>
      <c r="BD2730" s="98">
        <v>0</v>
      </c>
      <c r="BE2730" s="98">
        <v>0</v>
      </c>
      <c r="BF2730" s="98">
        <v>0</v>
      </c>
      <c r="BG2730" s="99">
        <f t="shared" si="485"/>
        <v>357</v>
      </c>
      <c r="BH2730" s="52">
        <f t="shared" si="493"/>
        <v>0</v>
      </c>
      <c r="BI2730" s="53">
        <f>IFERROR(IF(ROUND(V2730/((D2730+AK2730)/2),1)&lt;0,0,ROUND(V2730/((D2730+AK2730)/2),1)),0)</f>
        <v>0.9</v>
      </c>
      <c r="BJ2730" s="55" t="str">
        <f>IF(AK2730=0,"정상",IF(AP2730="악성","악성",IF(AND(BL2730&gt;3,BI2730&lt;0.5),"악성",IF(AND(AP2730="정상",BL2730&lt;=3),"정상",IF(BI2730&gt;1,"정상","부진")))))</f>
        <v>부진</v>
      </c>
      <c r="BK2730" s="54">
        <v>45809</v>
      </c>
      <c r="BL2730" s="52">
        <f t="shared" si="494"/>
        <v>16</v>
      </c>
    </row>
    <row r="2731" spans="1:64" ht="17.100000000000001" customHeight="1">
      <c r="A2731" s="58" t="s">
        <v>5</v>
      </c>
      <c r="B2731" s="57" t="s">
        <v>2142</v>
      </c>
      <c r="C2731" s="56" t="s">
        <v>2143</v>
      </c>
      <c r="D2731" s="213">
        <v>204</v>
      </c>
      <c r="E2731" s="214">
        <v>3491</v>
      </c>
      <c r="F2731" s="215">
        <v>712164</v>
      </c>
      <c r="G2731" s="213">
        <v>96</v>
      </c>
      <c r="H2731" s="216">
        <v>3491</v>
      </c>
      <c r="I2731" s="215">
        <v>335136</v>
      </c>
      <c r="J2731" s="213">
        <v>0</v>
      </c>
      <c r="K2731" s="216">
        <v>0</v>
      </c>
      <c r="L2731" s="215">
        <v>0</v>
      </c>
      <c r="M2731" s="213">
        <v>0</v>
      </c>
      <c r="N2731" s="216">
        <v>0</v>
      </c>
      <c r="O2731" s="215">
        <v>0</v>
      </c>
      <c r="P2731" s="213">
        <v>0</v>
      </c>
      <c r="Q2731" s="216">
        <v>0</v>
      </c>
      <c r="R2731" s="215">
        <v>0</v>
      </c>
      <c r="S2731" s="213">
        <v>96</v>
      </c>
      <c r="T2731" s="214">
        <v>3491</v>
      </c>
      <c r="U2731" s="217">
        <v>335136</v>
      </c>
      <c r="V2731" s="213">
        <v>236</v>
      </c>
      <c r="W2731" s="216">
        <v>3491</v>
      </c>
      <c r="X2731" s="215">
        <v>823876</v>
      </c>
      <c r="Y2731" s="213">
        <v>0</v>
      </c>
      <c r="Z2731" s="216">
        <v>0</v>
      </c>
      <c r="AA2731" s="215">
        <v>0</v>
      </c>
      <c r="AB2731" s="213">
        <v>0</v>
      </c>
      <c r="AC2731" s="216">
        <v>0</v>
      </c>
      <c r="AD2731" s="215">
        <v>0</v>
      </c>
      <c r="AE2731" s="213">
        <v>0</v>
      </c>
      <c r="AF2731" s="216">
        <v>0</v>
      </c>
      <c r="AG2731" s="215">
        <v>0</v>
      </c>
      <c r="AH2731" s="213">
        <v>236</v>
      </c>
      <c r="AI2731" s="214">
        <v>3491</v>
      </c>
      <c r="AJ2731" s="215">
        <v>823876</v>
      </c>
      <c r="AK2731" s="218">
        <v>64</v>
      </c>
      <c r="AL2731" s="214">
        <v>3491</v>
      </c>
      <c r="AM2731" s="215">
        <v>223424</v>
      </c>
      <c r="AN2731" s="229">
        <f t="shared" si="486"/>
        <v>8.1526714092458808E-5</v>
      </c>
      <c r="AO2731" s="230">
        <f t="shared" si="487"/>
        <v>0.21333333333333335</v>
      </c>
      <c r="AP2731" s="38" t="s">
        <v>2</v>
      </c>
      <c r="AQ2731" s="38" t="str">
        <f t="shared" si="488"/>
        <v>상품</v>
      </c>
      <c r="AR2731" s="40">
        <f t="shared" si="489"/>
        <v>0</v>
      </c>
      <c r="AS2731" s="41">
        <f t="shared" si="490"/>
        <v>0</v>
      </c>
      <c r="AT2731" s="42">
        <f t="shared" si="491"/>
        <v>223424</v>
      </c>
      <c r="AU2731" s="43">
        <f t="shared" si="492"/>
        <v>223424</v>
      </c>
      <c r="AV2731" s="95">
        <f t="shared" si="495"/>
        <v>223424</v>
      </c>
      <c r="AW2731" s="61" t="str">
        <f t="shared" si="495"/>
        <v/>
      </c>
      <c r="AX2731" s="61" t="str">
        <f t="shared" si="495"/>
        <v/>
      </c>
      <c r="AY2731" s="61" t="str">
        <f t="shared" si="495"/>
        <v/>
      </c>
      <c r="AZ2731" s="44" t="str">
        <f t="shared" si="495"/>
        <v/>
      </c>
      <c r="BA2731" s="45"/>
      <c r="BB2731" s="97">
        <v>64</v>
      </c>
      <c r="BC2731" s="98">
        <v>0</v>
      </c>
      <c r="BD2731" s="98">
        <v>0</v>
      </c>
      <c r="BE2731" s="98">
        <v>0</v>
      </c>
      <c r="BF2731" s="98">
        <v>0</v>
      </c>
      <c r="BG2731" s="99">
        <f t="shared" si="485"/>
        <v>64</v>
      </c>
      <c r="BH2731" s="52">
        <f t="shared" si="493"/>
        <v>0</v>
      </c>
      <c r="BI2731" s="53">
        <f>IFERROR(IF(ROUND(V2731/((D2731+AK2731)/2),1)&lt;0,0,ROUND(V2731/((D2731+AK2731)/2),1)),0)</f>
        <v>1.8</v>
      </c>
      <c r="BJ2731" s="55" t="str">
        <f>IF(AK2731=0,"정상",IF(AP2731="악성","악성",IF(AND(BL2731&gt;3,BI2731&lt;0.5),"악성",IF(AND(AP2731="정상",BL2731&lt;=3),"정상",IF(BI2731&gt;1,"정상","부진")))))</f>
        <v>정상</v>
      </c>
      <c r="BK2731" s="54">
        <v>46023</v>
      </c>
      <c r="BL2731" s="52">
        <f t="shared" si="494"/>
        <v>9</v>
      </c>
    </row>
    <row r="2732" spans="1:64" ht="17.100000000000001" customHeight="1">
      <c r="A2732" s="58" t="s">
        <v>5</v>
      </c>
      <c r="B2732" s="57" t="s">
        <v>2144</v>
      </c>
      <c r="C2732" s="56" t="s">
        <v>2145</v>
      </c>
      <c r="D2732" s="213">
        <v>69</v>
      </c>
      <c r="E2732" s="214">
        <v>3491</v>
      </c>
      <c r="F2732" s="215">
        <v>240879</v>
      </c>
      <c r="G2732" s="213">
        <v>96</v>
      </c>
      <c r="H2732" s="216">
        <v>3491</v>
      </c>
      <c r="I2732" s="215">
        <v>335136</v>
      </c>
      <c r="J2732" s="213">
        <v>0</v>
      </c>
      <c r="K2732" s="216">
        <v>0</v>
      </c>
      <c r="L2732" s="215">
        <v>0</v>
      </c>
      <c r="M2732" s="213">
        <v>0</v>
      </c>
      <c r="N2732" s="216">
        <v>0</v>
      </c>
      <c r="O2732" s="215">
        <v>0</v>
      </c>
      <c r="P2732" s="213">
        <v>0</v>
      </c>
      <c r="Q2732" s="216">
        <v>0</v>
      </c>
      <c r="R2732" s="215">
        <v>0</v>
      </c>
      <c r="S2732" s="213">
        <v>96</v>
      </c>
      <c r="T2732" s="214">
        <v>3491</v>
      </c>
      <c r="U2732" s="217">
        <v>335136</v>
      </c>
      <c r="V2732" s="213">
        <v>109</v>
      </c>
      <c r="W2732" s="216">
        <v>3491</v>
      </c>
      <c r="X2732" s="215">
        <v>380519</v>
      </c>
      <c r="Y2732" s="213">
        <v>0</v>
      </c>
      <c r="Z2732" s="216">
        <v>0</v>
      </c>
      <c r="AA2732" s="215">
        <v>0</v>
      </c>
      <c r="AB2732" s="213">
        <v>0</v>
      </c>
      <c r="AC2732" s="216">
        <v>0</v>
      </c>
      <c r="AD2732" s="215">
        <v>0</v>
      </c>
      <c r="AE2732" s="213">
        <v>0</v>
      </c>
      <c r="AF2732" s="216">
        <v>0</v>
      </c>
      <c r="AG2732" s="215">
        <v>0</v>
      </c>
      <c r="AH2732" s="213">
        <v>109</v>
      </c>
      <c r="AI2732" s="214">
        <v>3491</v>
      </c>
      <c r="AJ2732" s="215">
        <v>380519</v>
      </c>
      <c r="AK2732" s="218">
        <v>56</v>
      </c>
      <c r="AL2732" s="214">
        <v>3491</v>
      </c>
      <c r="AM2732" s="215">
        <v>195496</v>
      </c>
      <c r="AN2732" s="229">
        <f t="shared" si="486"/>
        <v>7.1335874830901467E-5</v>
      </c>
      <c r="AO2732" s="230">
        <f t="shared" si="487"/>
        <v>0.33939393939393941</v>
      </c>
      <c r="AP2732" s="38" t="s">
        <v>2</v>
      </c>
      <c r="AQ2732" s="38" t="str">
        <f t="shared" si="488"/>
        <v>상품</v>
      </c>
      <c r="AR2732" s="40">
        <f t="shared" si="489"/>
        <v>0</v>
      </c>
      <c r="AS2732" s="41">
        <f t="shared" si="490"/>
        <v>0</v>
      </c>
      <c r="AT2732" s="42">
        <f t="shared" si="491"/>
        <v>195496</v>
      </c>
      <c r="AU2732" s="43">
        <f t="shared" si="492"/>
        <v>195496</v>
      </c>
      <c r="AV2732" s="95">
        <f t="shared" si="495"/>
        <v>195496</v>
      </c>
      <c r="AW2732" s="61" t="str">
        <f t="shared" si="495"/>
        <v/>
      </c>
      <c r="AX2732" s="61" t="str">
        <f t="shared" si="495"/>
        <v/>
      </c>
      <c r="AY2732" s="61" t="str">
        <f t="shared" si="495"/>
        <v/>
      </c>
      <c r="AZ2732" s="44" t="str">
        <f t="shared" si="495"/>
        <v/>
      </c>
      <c r="BA2732" s="45"/>
      <c r="BB2732" s="97">
        <v>56</v>
      </c>
      <c r="BC2732" s="98">
        <v>0</v>
      </c>
      <c r="BD2732" s="98">
        <v>0</v>
      </c>
      <c r="BE2732" s="98">
        <v>0</v>
      </c>
      <c r="BF2732" s="98">
        <v>0</v>
      </c>
      <c r="BG2732" s="99">
        <f t="shared" si="485"/>
        <v>56</v>
      </c>
      <c r="BH2732" s="52">
        <f t="shared" si="493"/>
        <v>0</v>
      </c>
      <c r="BI2732" s="53">
        <f>IFERROR(IF(ROUND(V2732/((D2732+AK2732)/2),1)&lt;0,0,ROUND(V2732/((D2732+AK2732)/2),1)),0)</f>
        <v>1.7</v>
      </c>
      <c r="BJ2732" s="55" t="str">
        <f>IF(AK2732=0,"정상",IF(AP2732="악성","악성",IF(AND(BL2732&gt;3,BI2732&lt;0.5),"악성",IF(AND(AP2732="정상",BL2732&lt;=3),"정상",IF(BI2732&gt;1,"정상","부진")))))</f>
        <v>정상</v>
      </c>
      <c r="BK2732" s="54">
        <v>46023</v>
      </c>
      <c r="BL2732" s="52">
        <f t="shared" si="494"/>
        <v>9</v>
      </c>
    </row>
    <row r="2733" spans="1:64" ht="17.100000000000001" customHeight="1">
      <c r="A2733" s="58" t="s">
        <v>5</v>
      </c>
      <c r="B2733" s="57" t="s">
        <v>2146</v>
      </c>
      <c r="C2733" s="56" t="s">
        <v>2147</v>
      </c>
      <c r="D2733" s="213">
        <v>74</v>
      </c>
      <c r="E2733" s="214">
        <v>3491</v>
      </c>
      <c r="F2733" s="215">
        <v>258334</v>
      </c>
      <c r="G2733" s="213">
        <v>96</v>
      </c>
      <c r="H2733" s="216">
        <v>3491</v>
      </c>
      <c r="I2733" s="215">
        <v>335136</v>
      </c>
      <c r="J2733" s="213">
        <v>0</v>
      </c>
      <c r="K2733" s="216">
        <v>0</v>
      </c>
      <c r="L2733" s="215">
        <v>0</v>
      </c>
      <c r="M2733" s="213">
        <v>0</v>
      </c>
      <c r="N2733" s="216">
        <v>0</v>
      </c>
      <c r="O2733" s="215">
        <v>0</v>
      </c>
      <c r="P2733" s="213">
        <v>0</v>
      </c>
      <c r="Q2733" s="216">
        <v>0</v>
      </c>
      <c r="R2733" s="215">
        <v>0</v>
      </c>
      <c r="S2733" s="213">
        <v>96</v>
      </c>
      <c r="T2733" s="214">
        <v>3491</v>
      </c>
      <c r="U2733" s="217">
        <v>335136</v>
      </c>
      <c r="V2733" s="213">
        <v>130</v>
      </c>
      <c r="W2733" s="216">
        <v>3491</v>
      </c>
      <c r="X2733" s="215">
        <v>453830</v>
      </c>
      <c r="Y2733" s="213">
        <v>0</v>
      </c>
      <c r="Z2733" s="216">
        <v>0</v>
      </c>
      <c r="AA2733" s="215">
        <v>0</v>
      </c>
      <c r="AB2733" s="213">
        <v>1</v>
      </c>
      <c r="AC2733" s="216">
        <v>3491</v>
      </c>
      <c r="AD2733" s="215">
        <v>3491</v>
      </c>
      <c r="AE2733" s="213">
        <v>0</v>
      </c>
      <c r="AF2733" s="216">
        <v>0</v>
      </c>
      <c r="AG2733" s="215">
        <v>0</v>
      </c>
      <c r="AH2733" s="213">
        <v>131</v>
      </c>
      <c r="AI2733" s="214">
        <v>3491</v>
      </c>
      <c r="AJ2733" s="215">
        <v>457321</v>
      </c>
      <c r="AK2733" s="218">
        <v>39</v>
      </c>
      <c r="AL2733" s="214">
        <v>3491</v>
      </c>
      <c r="AM2733" s="215">
        <v>136149</v>
      </c>
      <c r="AN2733" s="229">
        <f t="shared" si="486"/>
        <v>4.9680341400092087E-5</v>
      </c>
      <c r="AO2733" s="230">
        <f t="shared" si="487"/>
        <v>0.22941176470588234</v>
      </c>
      <c r="AP2733" s="38" t="s">
        <v>2</v>
      </c>
      <c r="AQ2733" s="38" t="str">
        <f t="shared" si="488"/>
        <v>상품</v>
      </c>
      <c r="AR2733" s="40">
        <f t="shared" si="489"/>
        <v>0</v>
      </c>
      <c r="AS2733" s="41">
        <f t="shared" si="490"/>
        <v>0</v>
      </c>
      <c r="AT2733" s="42">
        <f t="shared" si="491"/>
        <v>136149</v>
      </c>
      <c r="AU2733" s="43">
        <f t="shared" si="492"/>
        <v>136149</v>
      </c>
      <c r="AV2733" s="95">
        <f t="shared" si="495"/>
        <v>136149</v>
      </c>
      <c r="AW2733" s="61" t="str">
        <f t="shared" si="495"/>
        <v/>
      </c>
      <c r="AX2733" s="61" t="str">
        <f t="shared" si="495"/>
        <v/>
      </c>
      <c r="AY2733" s="61" t="str">
        <f t="shared" si="495"/>
        <v/>
      </c>
      <c r="AZ2733" s="44" t="str">
        <f t="shared" si="495"/>
        <v/>
      </c>
      <c r="BA2733" s="45"/>
      <c r="BB2733" s="97">
        <v>39</v>
      </c>
      <c r="BC2733" s="98">
        <v>0</v>
      </c>
      <c r="BD2733" s="98">
        <v>0</v>
      </c>
      <c r="BE2733" s="98">
        <v>0</v>
      </c>
      <c r="BF2733" s="98">
        <v>0</v>
      </c>
      <c r="BG2733" s="99">
        <f t="shared" si="485"/>
        <v>39</v>
      </c>
      <c r="BH2733" s="52">
        <f t="shared" si="493"/>
        <v>0</v>
      </c>
      <c r="BI2733" s="53">
        <f>IFERROR(IF(ROUND(V2733/((D2733+AK2733)/2),1)&lt;0,0,ROUND(V2733/((D2733+AK2733)/2),1)),0)</f>
        <v>2.2999999999999998</v>
      </c>
      <c r="BJ2733" s="55" t="str">
        <f>IF(AK2733=0,"정상",IF(AP2733="악성","악성",IF(AND(BL2733&gt;3,BI2733&lt;0.5),"악성",IF(AND(AP2733="정상",BL2733&lt;=3),"정상",IF(BI2733&gt;1,"정상","부진")))))</f>
        <v>정상</v>
      </c>
      <c r="BK2733" s="54">
        <v>46023</v>
      </c>
      <c r="BL2733" s="52">
        <f t="shared" si="494"/>
        <v>9</v>
      </c>
    </row>
    <row r="2734" spans="1:64" ht="17.100000000000001" customHeight="1">
      <c r="A2734" s="58" t="s">
        <v>5</v>
      </c>
      <c r="B2734" s="57" t="s">
        <v>2148</v>
      </c>
      <c r="C2734" s="56" t="s">
        <v>2149</v>
      </c>
      <c r="D2734" s="213">
        <v>73</v>
      </c>
      <c r="E2734" s="214">
        <v>3491</v>
      </c>
      <c r="F2734" s="215">
        <v>254843</v>
      </c>
      <c r="G2734" s="213">
        <v>96</v>
      </c>
      <c r="H2734" s="216">
        <v>3491</v>
      </c>
      <c r="I2734" s="215">
        <v>335136</v>
      </c>
      <c r="J2734" s="213">
        <v>0</v>
      </c>
      <c r="K2734" s="216">
        <v>0</v>
      </c>
      <c r="L2734" s="215">
        <v>0</v>
      </c>
      <c r="M2734" s="213">
        <v>0</v>
      </c>
      <c r="N2734" s="216">
        <v>0</v>
      </c>
      <c r="O2734" s="215">
        <v>0</v>
      </c>
      <c r="P2734" s="213">
        <v>0</v>
      </c>
      <c r="Q2734" s="216">
        <v>0</v>
      </c>
      <c r="R2734" s="215">
        <v>0</v>
      </c>
      <c r="S2734" s="213">
        <v>96</v>
      </c>
      <c r="T2734" s="214">
        <v>3491</v>
      </c>
      <c r="U2734" s="217">
        <v>335136</v>
      </c>
      <c r="V2734" s="213">
        <v>126</v>
      </c>
      <c r="W2734" s="216">
        <v>3491</v>
      </c>
      <c r="X2734" s="215">
        <v>439866</v>
      </c>
      <c r="Y2734" s="213">
        <v>0</v>
      </c>
      <c r="Z2734" s="216">
        <v>0</v>
      </c>
      <c r="AA2734" s="215">
        <v>0</v>
      </c>
      <c r="AB2734" s="213">
        <v>0</v>
      </c>
      <c r="AC2734" s="216">
        <v>0</v>
      </c>
      <c r="AD2734" s="215">
        <v>0</v>
      </c>
      <c r="AE2734" s="213">
        <v>0</v>
      </c>
      <c r="AF2734" s="216">
        <v>0</v>
      </c>
      <c r="AG2734" s="215">
        <v>0</v>
      </c>
      <c r="AH2734" s="213">
        <v>126</v>
      </c>
      <c r="AI2734" s="214">
        <v>3491</v>
      </c>
      <c r="AJ2734" s="215">
        <v>439866</v>
      </c>
      <c r="AK2734" s="218">
        <v>43</v>
      </c>
      <c r="AL2734" s="214">
        <v>3491</v>
      </c>
      <c r="AM2734" s="215">
        <v>150113</v>
      </c>
      <c r="AN2734" s="229">
        <f t="shared" si="486"/>
        <v>5.4775761030870765E-5</v>
      </c>
      <c r="AO2734" s="230">
        <f t="shared" si="487"/>
        <v>0.25443786982248523</v>
      </c>
      <c r="AP2734" s="38" t="s">
        <v>2</v>
      </c>
      <c r="AQ2734" s="38" t="str">
        <f t="shared" si="488"/>
        <v>상품</v>
      </c>
      <c r="AR2734" s="40">
        <f t="shared" si="489"/>
        <v>0</v>
      </c>
      <c r="AS2734" s="41">
        <f t="shared" si="490"/>
        <v>0</v>
      </c>
      <c r="AT2734" s="42">
        <f t="shared" si="491"/>
        <v>150113</v>
      </c>
      <c r="AU2734" s="43">
        <f t="shared" si="492"/>
        <v>150113</v>
      </c>
      <c r="AV2734" s="95">
        <f t="shared" si="495"/>
        <v>150113</v>
      </c>
      <c r="AW2734" s="61" t="str">
        <f t="shared" si="495"/>
        <v/>
      </c>
      <c r="AX2734" s="61" t="str">
        <f t="shared" si="495"/>
        <v/>
      </c>
      <c r="AY2734" s="61" t="str">
        <f t="shared" si="495"/>
        <v/>
      </c>
      <c r="AZ2734" s="44" t="str">
        <f t="shared" si="495"/>
        <v/>
      </c>
      <c r="BA2734" s="45"/>
      <c r="BB2734" s="97">
        <v>43</v>
      </c>
      <c r="BC2734" s="98">
        <v>0</v>
      </c>
      <c r="BD2734" s="98">
        <v>0</v>
      </c>
      <c r="BE2734" s="98">
        <v>0</v>
      </c>
      <c r="BF2734" s="98">
        <v>0</v>
      </c>
      <c r="BG2734" s="99">
        <f t="shared" si="485"/>
        <v>43</v>
      </c>
      <c r="BH2734" s="52">
        <f t="shared" si="493"/>
        <v>0</v>
      </c>
      <c r="BI2734" s="53">
        <f>IFERROR(IF(ROUND(V2734/((D2734+AK2734)/2),1)&lt;0,0,ROUND(V2734/((D2734+AK2734)/2),1)),0)</f>
        <v>2.2000000000000002</v>
      </c>
      <c r="BJ2734" s="55" t="str">
        <f>IF(AK2734=0,"정상",IF(AP2734="악성","악성",IF(AND(BL2734&gt;3,BI2734&lt;0.5),"악성",IF(AND(AP2734="정상",BL2734&lt;=3),"정상",IF(BI2734&gt;1,"정상","부진")))))</f>
        <v>정상</v>
      </c>
      <c r="BK2734" s="54">
        <v>46023</v>
      </c>
      <c r="BL2734" s="52">
        <f t="shared" si="494"/>
        <v>9</v>
      </c>
    </row>
    <row r="2735" spans="1:64" ht="17.100000000000001" customHeight="1">
      <c r="A2735" s="58" t="s">
        <v>5</v>
      </c>
      <c r="B2735" s="57" t="s">
        <v>2150</v>
      </c>
      <c r="C2735" s="56" t="s">
        <v>2151</v>
      </c>
      <c r="D2735" s="213">
        <v>82</v>
      </c>
      <c r="E2735" s="214">
        <v>3491</v>
      </c>
      <c r="F2735" s="215">
        <v>286262</v>
      </c>
      <c r="G2735" s="213">
        <v>0</v>
      </c>
      <c r="H2735" s="216">
        <v>0</v>
      </c>
      <c r="I2735" s="215">
        <v>0</v>
      </c>
      <c r="J2735" s="213">
        <v>0</v>
      </c>
      <c r="K2735" s="216">
        <v>0</v>
      </c>
      <c r="L2735" s="215">
        <v>0</v>
      </c>
      <c r="M2735" s="213">
        <v>0</v>
      </c>
      <c r="N2735" s="216">
        <v>0</v>
      </c>
      <c r="O2735" s="215">
        <v>0</v>
      </c>
      <c r="P2735" s="213">
        <v>0</v>
      </c>
      <c r="Q2735" s="216">
        <v>0</v>
      </c>
      <c r="R2735" s="215">
        <v>0</v>
      </c>
      <c r="S2735" s="213">
        <v>0</v>
      </c>
      <c r="T2735" s="214">
        <v>0</v>
      </c>
      <c r="U2735" s="217">
        <v>0</v>
      </c>
      <c r="V2735" s="213">
        <v>16</v>
      </c>
      <c r="W2735" s="216">
        <v>3491</v>
      </c>
      <c r="X2735" s="215">
        <v>55856</v>
      </c>
      <c r="Y2735" s="213">
        <v>0</v>
      </c>
      <c r="Z2735" s="216">
        <v>0</v>
      </c>
      <c r="AA2735" s="215">
        <v>0</v>
      </c>
      <c r="AB2735" s="213">
        <v>0</v>
      </c>
      <c r="AC2735" s="216">
        <v>0</v>
      </c>
      <c r="AD2735" s="215">
        <v>0</v>
      </c>
      <c r="AE2735" s="213">
        <v>0</v>
      </c>
      <c r="AF2735" s="216">
        <v>0</v>
      </c>
      <c r="AG2735" s="215">
        <v>0</v>
      </c>
      <c r="AH2735" s="213">
        <v>16</v>
      </c>
      <c r="AI2735" s="214">
        <v>3491</v>
      </c>
      <c r="AJ2735" s="215">
        <v>55856</v>
      </c>
      <c r="AK2735" s="218">
        <v>66</v>
      </c>
      <c r="AL2735" s="214">
        <v>3491</v>
      </c>
      <c r="AM2735" s="215">
        <v>230406</v>
      </c>
      <c r="AN2735" s="229">
        <f t="shared" si="486"/>
        <v>8.407442390784815E-5</v>
      </c>
      <c r="AO2735" s="230">
        <f t="shared" si="487"/>
        <v>0.80487804878048785</v>
      </c>
      <c r="AP2735" s="38" t="s">
        <v>4</v>
      </c>
      <c r="AQ2735" s="38" t="str">
        <f t="shared" si="488"/>
        <v>상품</v>
      </c>
      <c r="AR2735" s="40">
        <f t="shared" si="489"/>
        <v>0</v>
      </c>
      <c r="AS2735" s="41">
        <f t="shared" si="490"/>
        <v>230406</v>
      </c>
      <c r="AT2735" s="42">
        <f t="shared" si="491"/>
        <v>0</v>
      </c>
      <c r="AU2735" s="43">
        <f t="shared" si="492"/>
        <v>230406</v>
      </c>
      <c r="AV2735" s="95">
        <f t="shared" si="495"/>
        <v>230406</v>
      </c>
      <c r="AW2735" s="61" t="str">
        <f t="shared" si="495"/>
        <v/>
      </c>
      <c r="AX2735" s="61" t="str">
        <f t="shared" si="495"/>
        <v/>
      </c>
      <c r="AY2735" s="61" t="str">
        <f t="shared" si="495"/>
        <v/>
      </c>
      <c r="AZ2735" s="44" t="str">
        <f t="shared" si="495"/>
        <v/>
      </c>
      <c r="BA2735" s="45"/>
      <c r="BB2735" s="97">
        <v>66</v>
      </c>
      <c r="BC2735" s="98">
        <v>0</v>
      </c>
      <c r="BD2735" s="98">
        <v>0</v>
      </c>
      <c r="BE2735" s="98">
        <v>0</v>
      </c>
      <c r="BF2735" s="98">
        <v>0</v>
      </c>
      <c r="BG2735" s="99">
        <f t="shared" si="485"/>
        <v>66</v>
      </c>
      <c r="BH2735" s="52">
        <f t="shared" si="493"/>
        <v>0</v>
      </c>
      <c r="BI2735" s="53">
        <f>IFERROR(IF(ROUND(V2735/((D2735+AK2735)/2),1)&lt;0,0,ROUND(V2735/((D2735+AK2735)/2),1)),0)</f>
        <v>0.2</v>
      </c>
      <c r="BJ2735" s="55" t="str">
        <f>IF(AK2735=0,"정상",IF(AP2735="악성","악성",IF(AND(BL2735&gt;3,BI2735&lt;0.5),"악성",IF(AND(AP2735="정상",BL2735&lt;=3),"정상",IF(BI2735&gt;1,"정상","부진")))))</f>
        <v>악성</v>
      </c>
      <c r="BK2735" s="54">
        <v>45809</v>
      </c>
      <c r="BL2735" s="52">
        <f t="shared" si="494"/>
        <v>16</v>
      </c>
    </row>
    <row r="2736" spans="1:64" ht="17.100000000000001" customHeight="1">
      <c r="A2736" s="58" t="s">
        <v>5</v>
      </c>
      <c r="B2736" s="57" t="s">
        <v>2152</v>
      </c>
      <c r="C2736" s="56" t="s">
        <v>2153</v>
      </c>
      <c r="D2736" s="213">
        <v>48</v>
      </c>
      <c r="E2736" s="214">
        <v>3491</v>
      </c>
      <c r="F2736" s="215">
        <v>167568</v>
      </c>
      <c r="G2736" s="213">
        <v>96</v>
      </c>
      <c r="H2736" s="216">
        <v>3491</v>
      </c>
      <c r="I2736" s="215">
        <v>335136</v>
      </c>
      <c r="J2736" s="213">
        <v>0</v>
      </c>
      <c r="K2736" s="216">
        <v>0</v>
      </c>
      <c r="L2736" s="215">
        <v>0</v>
      </c>
      <c r="M2736" s="213">
        <v>0</v>
      </c>
      <c r="N2736" s="216">
        <v>0</v>
      </c>
      <c r="O2736" s="215">
        <v>0</v>
      </c>
      <c r="P2736" s="213">
        <v>0</v>
      </c>
      <c r="Q2736" s="216">
        <v>0</v>
      </c>
      <c r="R2736" s="215">
        <v>0</v>
      </c>
      <c r="S2736" s="213">
        <v>96</v>
      </c>
      <c r="T2736" s="214">
        <v>3491</v>
      </c>
      <c r="U2736" s="217">
        <v>335136</v>
      </c>
      <c r="V2736" s="213">
        <v>101</v>
      </c>
      <c r="W2736" s="216">
        <v>3491</v>
      </c>
      <c r="X2736" s="215">
        <v>352591</v>
      </c>
      <c r="Y2736" s="213">
        <v>0</v>
      </c>
      <c r="Z2736" s="216">
        <v>0</v>
      </c>
      <c r="AA2736" s="215">
        <v>0</v>
      </c>
      <c r="AB2736" s="213">
        <v>0</v>
      </c>
      <c r="AC2736" s="216">
        <v>0</v>
      </c>
      <c r="AD2736" s="215">
        <v>0</v>
      </c>
      <c r="AE2736" s="213">
        <v>0</v>
      </c>
      <c r="AF2736" s="216">
        <v>0</v>
      </c>
      <c r="AG2736" s="215">
        <v>0</v>
      </c>
      <c r="AH2736" s="213">
        <v>101</v>
      </c>
      <c r="AI2736" s="214">
        <v>3491</v>
      </c>
      <c r="AJ2736" s="215">
        <v>352591</v>
      </c>
      <c r="AK2736" s="218">
        <v>43</v>
      </c>
      <c r="AL2736" s="214">
        <v>3491</v>
      </c>
      <c r="AM2736" s="215">
        <v>150113</v>
      </c>
      <c r="AN2736" s="229">
        <f t="shared" si="486"/>
        <v>5.4775761030870765E-5</v>
      </c>
      <c r="AO2736" s="230">
        <f t="shared" si="487"/>
        <v>0.2986111111111111</v>
      </c>
      <c r="AP2736" s="38" t="s">
        <v>2</v>
      </c>
      <c r="AQ2736" s="38" t="str">
        <f t="shared" si="488"/>
        <v>상품</v>
      </c>
      <c r="AR2736" s="40">
        <f t="shared" si="489"/>
        <v>0</v>
      </c>
      <c r="AS2736" s="41">
        <f t="shared" si="490"/>
        <v>0</v>
      </c>
      <c r="AT2736" s="42">
        <f t="shared" si="491"/>
        <v>150113</v>
      </c>
      <c r="AU2736" s="43">
        <f t="shared" si="492"/>
        <v>150113</v>
      </c>
      <c r="AV2736" s="95">
        <f t="shared" si="495"/>
        <v>150113</v>
      </c>
      <c r="AW2736" s="61" t="str">
        <f t="shared" si="495"/>
        <v/>
      </c>
      <c r="AX2736" s="61" t="str">
        <f t="shared" si="495"/>
        <v/>
      </c>
      <c r="AY2736" s="61" t="str">
        <f t="shared" si="495"/>
        <v/>
      </c>
      <c r="AZ2736" s="44" t="str">
        <f t="shared" si="495"/>
        <v/>
      </c>
      <c r="BA2736" s="45"/>
      <c r="BB2736" s="97">
        <v>43</v>
      </c>
      <c r="BC2736" s="98">
        <v>0</v>
      </c>
      <c r="BD2736" s="98">
        <v>0</v>
      </c>
      <c r="BE2736" s="98">
        <v>0</v>
      </c>
      <c r="BF2736" s="98">
        <v>0</v>
      </c>
      <c r="BG2736" s="99">
        <f t="shared" si="485"/>
        <v>43</v>
      </c>
      <c r="BH2736" s="52">
        <f t="shared" si="493"/>
        <v>0</v>
      </c>
      <c r="BI2736" s="53">
        <f>IFERROR(IF(ROUND(V2736/((D2736+AK2736)/2),1)&lt;0,0,ROUND(V2736/((D2736+AK2736)/2),1)),0)</f>
        <v>2.2000000000000002</v>
      </c>
      <c r="BJ2736" s="55" t="str">
        <f>IF(AK2736=0,"정상",IF(AP2736="악성","악성",IF(AND(BL2736&gt;3,BI2736&lt;0.5),"악성",IF(AND(AP2736="정상",BL2736&lt;=3),"정상",IF(BI2736&gt;1,"정상","부진")))))</f>
        <v>정상</v>
      </c>
      <c r="BK2736" s="54">
        <v>46023</v>
      </c>
      <c r="BL2736" s="52">
        <f t="shared" si="494"/>
        <v>9</v>
      </c>
    </row>
    <row r="2737" spans="1:64" ht="17.100000000000001" customHeight="1">
      <c r="A2737" s="58" t="s">
        <v>5</v>
      </c>
      <c r="B2737" s="57" t="s">
        <v>2154</v>
      </c>
      <c r="C2737" s="56" t="s">
        <v>2155</v>
      </c>
      <c r="D2737" s="213">
        <v>371</v>
      </c>
      <c r="E2737" s="214">
        <v>3487.3281000000002</v>
      </c>
      <c r="F2737" s="215">
        <v>1293798</v>
      </c>
      <c r="G2737" s="213">
        <v>0</v>
      </c>
      <c r="H2737" s="216">
        <v>0</v>
      </c>
      <c r="I2737" s="215">
        <v>0</v>
      </c>
      <c r="J2737" s="213">
        <v>0</v>
      </c>
      <c r="K2737" s="216">
        <v>0</v>
      </c>
      <c r="L2737" s="215">
        <v>0</v>
      </c>
      <c r="M2737" s="213">
        <v>0</v>
      </c>
      <c r="N2737" s="216">
        <v>0</v>
      </c>
      <c r="O2737" s="215">
        <v>0</v>
      </c>
      <c r="P2737" s="213">
        <v>0</v>
      </c>
      <c r="Q2737" s="216">
        <v>0</v>
      </c>
      <c r="R2737" s="215">
        <v>0</v>
      </c>
      <c r="S2737" s="213">
        <v>0</v>
      </c>
      <c r="T2737" s="214">
        <v>0</v>
      </c>
      <c r="U2737" s="217">
        <v>0</v>
      </c>
      <c r="V2737" s="213">
        <v>252</v>
      </c>
      <c r="W2737" s="216">
        <v>3487.3492059999999</v>
      </c>
      <c r="X2737" s="215">
        <v>878812</v>
      </c>
      <c r="Y2737" s="213">
        <v>0</v>
      </c>
      <c r="Z2737" s="216">
        <v>0</v>
      </c>
      <c r="AA2737" s="215">
        <v>0</v>
      </c>
      <c r="AB2737" s="213">
        <v>0</v>
      </c>
      <c r="AC2737" s="216">
        <v>0</v>
      </c>
      <c r="AD2737" s="215">
        <v>0</v>
      </c>
      <c r="AE2737" s="213">
        <v>0</v>
      </c>
      <c r="AF2737" s="216">
        <v>0</v>
      </c>
      <c r="AG2737" s="215">
        <v>0</v>
      </c>
      <c r="AH2737" s="213">
        <v>252</v>
      </c>
      <c r="AI2737" s="214">
        <v>3487.3492059999999</v>
      </c>
      <c r="AJ2737" s="215">
        <v>878812</v>
      </c>
      <c r="AK2737" s="218">
        <v>119</v>
      </c>
      <c r="AL2737" s="214">
        <v>3487.2856999999999</v>
      </c>
      <c r="AM2737" s="215">
        <v>414986</v>
      </c>
      <c r="AN2737" s="229">
        <f t="shared" si="486"/>
        <v>1.5142708471056429E-4</v>
      </c>
      <c r="AO2737" s="230">
        <f t="shared" si="487"/>
        <v>0.32075471698113206</v>
      </c>
      <c r="AP2737" s="38" t="s">
        <v>4</v>
      </c>
      <c r="AQ2737" s="38" t="str">
        <f t="shared" si="488"/>
        <v>상품</v>
      </c>
      <c r="AR2737" s="40">
        <f t="shared" si="489"/>
        <v>0</v>
      </c>
      <c r="AS2737" s="41">
        <f t="shared" si="490"/>
        <v>414986</v>
      </c>
      <c r="AT2737" s="42">
        <f t="shared" si="491"/>
        <v>0</v>
      </c>
      <c r="AU2737" s="43">
        <f t="shared" si="492"/>
        <v>414986</v>
      </c>
      <c r="AV2737" s="95">
        <f t="shared" si="495"/>
        <v>414986.99829999998</v>
      </c>
      <c r="AW2737" s="61" t="str">
        <f t="shared" si="495"/>
        <v/>
      </c>
      <c r="AX2737" s="61" t="str">
        <f t="shared" si="495"/>
        <v/>
      </c>
      <c r="AY2737" s="61" t="str">
        <f t="shared" si="495"/>
        <v/>
      </c>
      <c r="AZ2737" s="44" t="str">
        <f t="shared" si="495"/>
        <v/>
      </c>
      <c r="BA2737" s="45"/>
      <c r="BB2737" s="97">
        <v>119</v>
      </c>
      <c r="BC2737" s="98">
        <v>0</v>
      </c>
      <c r="BD2737" s="98">
        <v>0</v>
      </c>
      <c r="BE2737" s="98">
        <v>0</v>
      </c>
      <c r="BF2737" s="98">
        <v>0</v>
      </c>
      <c r="BG2737" s="99">
        <f t="shared" si="485"/>
        <v>119</v>
      </c>
      <c r="BH2737" s="52">
        <f t="shared" si="493"/>
        <v>0</v>
      </c>
      <c r="BI2737" s="53">
        <f>IFERROR(IF(ROUND(V2737/((D2737+AK2737)/2),1)&lt;0,0,ROUND(V2737/((D2737+AK2737)/2),1)),0)</f>
        <v>1</v>
      </c>
      <c r="BJ2737" s="55" t="str">
        <f>IF(AK2737=0,"정상",IF(AP2737="악성","악성",IF(AND(BL2737&gt;3,BI2737&lt;0.5),"악성",IF(AND(AP2737="정상",BL2737&lt;=3),"정상",IF(BI2737&gt;1,"정상","부진")))))</f>
        <v>부진</v>
      </c>
      <c r="BK2737" s="54">
        <v>45809</v>
      </c>
      <c r="BL2737" s="52">
        <f t="shared" si="494"/>
        <v>16</v>
      </c>
    </row>
    <row r="2738" spans="1:64" ht="17.100000000000001" customHeight="1">
      <c r="A2738" s="58" t="s">
        <v>5</v>
      </c>
      <c r="B2738" s="57" t="s">
        <v>2156</v>
      </c>
      <c r="C2738" s="56" t="s">
        <v>2157</v>
      </c>
      <c r="D2738" s="213">
        <v>2</v>
      </c>
      <c r="E2738" s="214">
        <v>30757.5</v>
      </c>
      <c r="F2738" s="215">
        <v>61515</v>
      </c>
      <c r="G2738" s="213">
        <v>0</v>
      </c>
      <c r="H2738" s="216">
        <v>0</v>
      </c>
      <c r="I2738" s="215">
        <v>0</v>
      </c>
      <c r="J2738" s="213">
        <v>0</v>
      </c>
      <c r="K2738" s="216">
        <v>0</v>
      </c>
      <c r="L2738" s="215">
        <v>0</v>
      </c>
      <c r="M2738" s="213">
        <v>0</v>
      </c>
      <c r="N2738" s="216">
        <v>0</v>
      </c>
      <c r="O2738" s="215">
        <v>0</v>
      </c>
      <c r="P2738" s="213">
        <v>0</v>
      </c>
      <c r="Q2738" s="216">
        <v>0</v>
      </c>
      <c r="R2738" s="215">
        <v>0</v>
      </c>
      <c r="S2738" s="213">
        <v>0</v>
      </c>
      <c r="T2738" s="214">
        <v>0</v>
      </c>
      <c r="U2738" s="217">
        <v>0</v>
      </c>
      <c r="V2738" s="213">
        <v>0</v>
      </c>
      <c r="W2738" s="216">
        <v>0</v>
      </c>
      <c r="X2738" s="215">
        <v>0</v>
      </c>
      <c r="Y2738" s="213">
        <v>0</v>
      </c>
      <c r="Z2738" s="216">
        <v>0</v>
      </c>
      <c r="AA2738" s="215">
        <v>0</v>
      </c>
      <c r="AB2738" s="213">
        <v>2</v>
      </c>
      <c r="AC2738" s="216">
        <v>30757.5</v>
      </c>
      <c r="AD2738" s="215">
        <v>61515</v>
      </c>
      <c r="AE2738" s="213">
        <v>0</v>
      </c>
      <c r="AF2738" s="216">
        <v>0</v>
      </c>
      <c r="AG2738" s="215">
        <v>0</v>
      </c>
      <c r="AH2738" s="213">
        <v>2</v>
      </c>
      <c r="AI2738" s="214">
        <v>30757.5</v>
      </c>
      <c r="AJ2738" s="215">
        <v>61515</v>
      </c>
      <c r="AK2738" s="218">
        <v>0</v>
      </c>
      <c r="AL2738" s="214">
        <v>0</v>
      </c>
      <c r="AM2738" s="215">
        <v>0</v>
      </c>
      <c r="AN2738" s="229">
        <f t="shared" si="486"/>
        <v>0</v>
      </c>
      <c r="AO2738" s="230">
        <f t="shared" si="487"/>
        <v>0</v>
      </c>
      <c r="AP2738" s="38" t="s">
        <v>3</v>
      </c>
      <c r="AQ2738" s="38" t="str">
        <f t="shared" si="488"/>
        <v>상품</v>
      </c>
      <c r="AR2738" s="40">
        <f t="shared" si="489"/>
        <v>0</v>
      </c>
      <c r="AS2738" s="41">
        <f t="shared" si="490"/>
        <v>0</v>
      </c>
      <c r="AT2738" s="42">
        <f t="shared" si="491"/>
        <v>0</v>
      </c>
      <c r="AU2738" s="43">
        <f t="shared" si="492"/>
        <v>0</v>
      </c>
      <c r="AV2738" s="95" t="str">
        <f t="shared" si="495"/>
        <v/>
      </c>
      <c r="AW2738" s="61" t="str">
        <f t="shared" si="495"/>
        <v/>
      </c>
      <c r="AX2738" s="61" t="str">
        <f t="shared" si="495"/>
        <v/>
      </c>
      <c r="AY2738" s="61" t="str">
        <f t="shared" si="495"/>
        <v/>
      </c>
      <c r="AZ2738" s="44" t="str">
        <f t="shared" si="495"/>
        <v/>
      </c>
      <c r="BA2738" s="45"/>
      <c r="BB2738" s="97">
        <v>0</v>
      </c>
      <c r="BC2738" s="98">
        <v>0</v>
      </c>
      <c r="BD2738" s="98">
        <v>0</v>
      </c>
      <c r="BE2738" s="98">
        <v>0</v>
      </c>
      <c r="BF2738" s="98">
        <v>0</v>
      </c>
      <c r="BG2738" s="99">
        <f t="shared" si="485"/>
        <v>0</v>
      </c>
      <c r="BH2738" s="52">
        <f t="shared" si="493"/>
        <v>0</v>
      </c>
      <c r="BI2738" s="53">
        <f>IFERROR(IF(ROUND(V2738/((D2738+AK2738)/2),1)&lt;0,0,ROUND(V2738/((D2738+AK2738)/2),1)),0)</f>
        <v>0</v>
      </c>
      <c r="BJ2738" s="55" t="str">
        <f>IF(AK2738=0,"정상",IF(AP2738="악성","악성",IF(AND(BL2738&gt;3,BI2738&lt;0.5),"악성",IF(AND(AP2738="정상",BL2738&lt;=3),"정상",IF(BI2738&gt;1,"정상","부진")))))</f>
        <v>정상</v>
      </c>
      <c r="BK2738" s="54">
        <v>45809</v>
      </c>
      <c r="BL2738" s="52">
        <f t="shared" si="494"/>
        <v>16</v>
      </c>
    </row>
    <row r="2739" spans="1:64" ht="17.100000000000001" customHeight="1">
      <c r="A2739" s="58" t="s">
        <v>5</v>
      </c>
      <c r="B2739" s="57" t="s">
        <v>2158</v>
      </c>
      <c r="C2739" s="56" t="s">
        <v>2130</v>
      </c>
      <c r="D2739" s="213">
        <v>10</v>
      </c>
      <c r="E2739" s="214">
        <v>23120</v>
      </c>
      <c r="F2739" s="215">
        <v>231200</v>
      </c>
      <c r="G2739" s="213">
        <v>0</v>
      </c>
      <c r="H2739" s="216">
        <v>0</v>
      </c>
      <c r="I2739" s="215">
        <v>0</v>
      </c>
      <c r="J2739" s="213">
        <v>0</v>
      </c>
      <c r="K2739" s="216">
        <v>0</v>
      </c>
      <c r="L2739" s="215">
        <v>0</v>
      </c>
      <c r="M2739" s="213">
        <v>0</v>
      </c>
      <c r="N2739" s="216">
        <v>0</v>
      </c>
      <c r="O2739" s="215">
        <v>0</v>
      </c>
      <c r="P2739" s="213">
        <v>0</v>
      </c>
      <c r="Q2739" s="216">
        <v>0</v>
      </c>
      <c r="R2739" s="215">
        <v>0</v>
      </c>
      <c r="S2739" s="213">
        <v>0</v>
      </c>
      <c r="T2739" s="214">
        <v>0</v>
      </c>
      <c r="U2739" s="217">
        <v>0</v>
      </c>
      <c r="V2739" s="213">
        <v>10</v>
      </c>
      <c r="W2739" s="216">
        <v>23120</v>
      </c>
      <c r="X2739" s="215">
        <v>231200</v>
      </c>
      <c r="Y2739" s="213">
        <v>0</v>
      </c>
      <c r="Z2739" s="216">
        <v>0</v>
      </c>
      <c r="AA2739" s="215">
        <v>0</v>
      </c>
      <c r="AB2739" s="213">
        <v>0</v>
      </c>
      <c r="AC2739" s="216">
        <v>0</v>
      </c>
      <c r="AD2739" s="215">
        <v>0</v>
      </c>
      <c r="AE2739" s="213">
        <v>0</v>
      </c>
      <c r="AF2739" s="216">
        <v>0</v>
      </c>
      <c r="AG2739" s="215">
        <v>0</v>
      </c>
      <c r="AH2739" s="213">
        <v>10</v>
      </c>
      <c r="AI2739" s="214">
        <v>23120</v>
      </c>
      <c r="AJ2739" s="215">
        <v>231200</v>
      </c>
      <c r="AK2739" s="218">
        <v>0</v>
      </c>
      <c r="AL2739" s="214">
        <v>0</v>
      </c>
      <c r="AM2739" s="215">
        <v>0</v>
      </c>
      <c r="AN2739" s="229">
        <f t="shared" si="486"/>
        <v>0</v>
      </c>
      <c r="AO2739" s="230">
        <f t="shared" si="487"/>
        <v>0</v>
      </c>
      <c r="AP2739" s="38" t="s">
        <v>4</v>
      </c>
      <c r="AQ2739" s="38" t="str">
        <f t="shared" si="488"/>
        <v>상품</v>
      </c>
      <c r="AR2739" s="40">
        <f t="shared" si="489"/>
        <v>0</v>
      </c>
      <c r="AS2739" s="41">
        <f t="shared" si="490"/>
        <v>0</v>
      </c>
      <c r="AT2739" s="42">
        <f t="shared" si="491"/>
        <v>0</v>
      </c>
      <c r="AU2739" s="43">
        <f t="shared" si="492"/>
        <v>0</v>
      </c>
      <c r="AV2739" s="95" t="str">
        <f t="shared" si="495"/>
        <v/>
      </c>
      <c r="AW2739" s="61" t="str">
        <f t="shared" si="495"/>
        <v/>
      </c>
      <c r="AX2739" s="61" t="str">
        <f t="shared" si="495"/>
        <v/>
      </c>
      <c r="AY2739" s="61" t="str">
        <f t="shared" si="495"/>
        <v/>
      </c>
      <c r="AZ2739" s="44" t="str">
        <f t="shared" si="495"/>
        <v/>
      </c>
      <c r="BA2739" s="45"/>
      <c r="BB2739" s="97">
        <v>0</v>
      </c>
      <c r="BC2739" s="98">
        <v>0</v>
      </c>
      <c r="BD2739" s="98">
        <v>0</v>
      </c>
      <c r="BE2739" s="98">
        <v>0</v>
      </c>
      <c r="BF2739" s="98">
        <v>0</v>
      </c>
      <c r="BG2739" s="99">
        <f t="shared" si="485"/>
        <v>0</v>
      </c>
      <c r="BH2739" s="52">
        <f t="shared" si="493"/>
        <v>0</v>
      </c>
      <c r="BI2739" s="53">
        <f>IFERROR(IF(ROUND(V2739/((D2739+AK2739)/2),1)&lt;0,0,ROUND(V2739/((D2739+AK2739)/2),1)),0)</f>
        <v>2</v>
      </c>
      <c r="BJ2739" s="55" t="str">
        <f>IF(AK2739=0,"정상",IF(AP2739="악성","악성",IF(AND(BL2739&gt;3,BI2739&lt;0.5),"악성",IF(AND(AP2739="정상",BL2739&lt;=3),"정상",IF(BI2739&gt;1,"정상","부진")))))</f>
        <v>정상</v>
      </c>
      <c r="BK2739" s="54">
        <v>45809</v>
      </c>
      <c r="BL2739" s="52">
        <f t="shared" si="494"/>
        <v>16</v>
      </c>
    </row>
    <row r="2740" spans="1:64" ht="17.100000000000001" customHeight="1">
      <c r="A2740" s="58" t="s">
        <v>5</v>
      </c>
      <c r="B2740" s="57" t="s">
        <v>2196</v>
      </c>
      <c r="C2740" s="56" t="s">
        <v>2197</v>
      </c>
      <c r="D2740" s="213">
        <v>0</v>
      </c>
      <c r="E2740" s="214">
        <v>0</v>
      </c>
      <c r="F2740" s="215">
        <v>0</v>
      </c>
      <c r="G2740" s="213">
        <v>48</v>
      </c>
      <c r="H2740" s="216">
        <v>1470</v>
      </c>
      <c r="I2740" s="215">
        <v>70560</v>
      </c>
      <c r="J2740" s="213">
        <v>0</v>
      </c>
      <c r="K2740" s="216">
        <v>0</v>
      </c>
      <c r="L2740" s="215">
        <v>0</v>
      </c>
      <c r="M2740" s="213">
        <v>0</v>
      </c>
      <c r="N2740" s="216">
        <v>0</v>
      </c>
      <c r="O2740" s="215">
        <v>0</v>
      </c>
      <c r="P2740" s="213">
        <v>0</v>
      </c>
      <c r="Q2740" s="216">
        <v>0</v>
      </c>
      <c r="R2740" s="215">
        <v>0</v>
      </c>
      <c r="S2740" s="213">
        <v>48</v>
      </c>
      <c r="T2740" s="214">
        <v>1470</v>
      </c>
      <c r="U2740" s="217">
        <v>70560</v>
      </c>
      <c r="V2740" s="213">
        <v>48</v>
      </c>
      <c r="W2740" s="216">
        <v>1470</v>
      </c>
      <c r="X2740" s="215">
        <v>70560</v>
      </c>
      <c r="Y2740" s="213">
        <v>0</v>
      </c>
      <c r="Z2740" s="216">
        <v>0</v>
      </c>
      <c r="AA2740" s="215">
        <v>0</v>
      </c>
      <c r="AB2740" s="213">
        <v>0</v>
      </c>
      <c r="AC2740" s="216">
        <v>0</v>
      </c>
      <c r="AD2740" s="215">
        <v>0</v>
      </c>
      <c r="AE2740" s="213">
        <v>0</v>
      </c>
      <c r="AF2740" s="216">
        <v>0</v>
      </c>
      <c r="AG2740" s="215">
        <v>0</v>
      </c>
      <c r="AH2740" s="213">
        <v>48</v>
      </c>
      <c r="AI2740" s="214">
        <v>1470</v>
      </c>
      <c r="AJ2740" s="215">
        <v>70560</v>
      </c>
      <c r="AK2740" s="218">
        <v>0</v>
      </c>
      <c r="AL2740" s="214">
        <v>0</v>
      </c>
      <c r="AM2740" s="215">
        <v>0</v>
      </c>
      <c r="AN2740" s="229">
        <f t="shared" si="486"/>
        <v>0</v>
      </c>
      <c r="AO2740" s="230">
        <f t="shared" si="487"/>
        <v>0</v>
      </c>
      <c r="AP2740" s="38" t="s">
        <v>2</v>
      </c>
      <c r="AQ2740" s="38" t="str">
        <f t="shared" si="488"/>
        <v>상품</v>
      </c>
      <c r="AR2740" s="40">
        <f t="shared" si="489"/>
        <v>0</v>
      </c>
      <c r="AS2740" s="41">
        <f t="shared" si="490"/>
        <v>0</v>
      </c>
      <c r="AT2740" s="42">
        <f t="shared" si="491"/>
        <v>0</v>
      </c>
      <c r="AU2740" s="43">
        <f t="shared" si="492"/>
        <v>0</v>
      </c>
      <c r="AV2740" s="95" t="str">
        <f t="shared" si="495"/>
        <v/>
      </c>
      <c r="AW2740" s="61" t="str">
        <f t="shared" si="495"/>
        <v/>
      </c>
      <c r="AX2740" s="61" t="str">
        <f t="shared" si="495"/>
        <v/>
      </c>
      <c r="AY2740" s="61" t="str">
        <f t="shared" si="495"/>
        <v/>
      </c>
      <c r="AZ2740" s="44" t="str">
        <f t="shared" si="495"/>
        <v/>
      </c>
      <c r="BA2740" s="45"/>
      <c r="BB2740" s="97">
        <v>0</v>
      </c>
      <c r="BC2740" s="98">
        <v>0</v>
      </c>
      <c r="BD2740" s="98">
        <v>0</v>
      </c>
      <c r="BE2740" s="98">
        <v>0</v>
      </c>
      <c r="BF2740" s="98">
        <v>0</v>
      </c>
      <c r="BG2740" s="99">
        <f t="shared" si="485"/>
        <v>0</v>
      </c>
      <c r="BH2740" s="52">
        <f t="shared" si="493"/>
        <v>0</v>
      </c>
      <c r="BI2740" s="53">
        <f>IFERROR(IF(ROUND(V2740/((D2740+AK2740)/2),1)&lt;0,0,ROUND(V2740/((D2740+AK2740)/2),1)),0)</f>
        <v>0</v>
      </c>
      <c r="BJ2740" s="55" t="str">
        <f>IF(AK2740=0,"정상",IF(AP2740="악성","악성",IF(AND(BL2740&gt;3,BI2740&lt;0.5),"악성",IF(AND(AP2740="정상",BL2740&lt;=3),"정상",IF(BI2740&gt;1,"정상","부진")))))</f>
        <v>정상</v>
      </c>
      <c r="BK2740" s="54">
        <v>45809</v>
      </c>
      <c r="BL2740" s="52">
        <f t="shared" si="494"/>
        <v>16</v>
      </c>
    </row>
    <row r="2741" spans="1:64" ht="17.100000000000001" customHeight="1">
      <c r="A2741" s="58" t="s">
        <v>5</v>
      </c>
      <c r="B2741" s="57" t="s">
        <v>2198</v>
      </c>
      <c r="C2741" s="56" t="s">
        <v>2199</v>
      </c>
      <c r="D2741" s="213">
        <v>48</v>
      </c>
      <c r="E2741" s="214">
        <v>1470</v>
      </c>
      <c r="F2741" s="215">
        <v>70560</v>
      </c>
      <c r="G2741" s="213">
        <v>48</v>
      </c>
      <c r="H2741" s="216">
        <v>1470</v>
      </c>
      <c r="I2741" s="215">
        <v>70560</v>
      </c>
      <c r="J2741" s="213">
        <v>0</v>
      </c>
      <c r="K2741" s="216">
        <v>0</v>
      </c>
      <c r="L2741" s="215">
        <v>0</v>
      </c>
      <c r="M2741" s="213">
        <v>0</v>
      </c>
      <c r="N2741" s="216">
        <v>0</v>
      </c>
      <c r="O2741" s="215">
        <v>0</v>
      </c>
      <c r="P2741" s="213">
        <v>0</v>
      </c>
      <c r="Q2741" s="216">
        <v>0</v>
      </c>
      <c r="R2741" s="215">
        <v>0</v>
      </c>
      <c r="S2741" s="213">
        <v>48</v>
      </c>
      <c r="T2741" s="214">
        <v>1470</v>
      </c>
      <c r="U2741" s="217">
        <v>70560</v>
      </c>
      <c r="V2741" s="213">
        <v>96</v>
      </c>
      <c r="W2741" s="216">
        <v>1470</v>
      </c>
      <c r="X2741" s="215">
        <v>141120</v>
      </c>
      <c r="Y2741" s="213">
        <v>0</v>
      </c>
      <c r="Z2741" s="216">
        <v>0</v>
      </c>
      <c r="AA2741" s="215">
        <v>0</v>
      </c>
      <c r="AB2741" s="213">
        <v>0</v>
      </c>
      <c r="AC2741" s="216">
        <v>0</v>
      </c>
      <c r="AD2741" s="215">
        <v>0</v>
      </c>
      <c r="AE2741" s="213">
        <v>0</v>
      </c>
      <c r="AF2741" s="216">
        <v>0</v>
      </c>
      <c r="AG2741" s="215">
        <v>0</v>
      </c>
      <c r="AH2741" s="213">
        <v>96</v>
      </c>
      <c r="AI2741" s="214">
        <v>1470</v>
      </c>
      <c r="AJ2741" s="215">
        <v>141120</v>
      </c>
      <c r="AK2741" s="218">
        <v>0</v>
      </c>
      <c r="AL2741" s="214">
        <v>0</v>
      </c>
      <c r="AM2741" s="215">
        <v>0</v>
      </c>
      <c r="AN2741" s="229">
        <f t="shared" si="486"/>
        <v>0</v>
      </c>
      <c r="AO2741" s="230">
        <f t="shared" si="487"/>
        <v>0</v>
      </c>
      <c r="AP2741" s="38" t="s">
        <v>2</v>
      </c>
      <c r="AQ2741" s="38" t="str">
        <f t="shared" si="488"/>
        <v>상품</v>
      </c>
      <c r="AR2741" s="40">
        <f t="shared" si="489"/>
        <v>0</v>
      </c>
      <c r="AS2741" s="41">
        <f t="shared" si="490"/>
        <v>0</v>
      </c>
      <c r="AT2741" s="42">
        <f t="shared" si="491"/>
        <v>0</v>
      </c>
      <c r="AU2741" s="43">
        <f t="shared" si="492"/>
        <v>0</v>
      </c>
      <c r="AV2741" s="95" t="str">
        <f t="shared" si="495"/>
        <v/>
      </c>
      <c r="AW2741" s="61" t="str">
        <f t="shared" si="495"/>
        <v/>
      </c>
      <c r="AX2741" s="61" t="str">
        <f t="shared" si="495"/>
        <v/>
      </c>
      <c r="AY2741" s="61" t="str">
        <f t="shared" si="495"/>
        <v/>
      </c>
      <c r="AZ2741" s="44" t="str">
        <f t="shared" si="495"/>
        <v/>
      </c>
      <c r="BA2741" s="45"/>
      <c r="BB2741" s="97">
        <v>0</v>
      </c>
      <c r="BC2741" s="98">
        <v>0</v>
      </c>
      <c r="BD2741" s="98">
        <v>0</v>
      </c>
      <c r="BE2741" s="98">
        <v>0</v>
      </c>
      <c r="BF2741" s="98">
        <v>0</v>
      </c>
      <c r="BG2741" s="99">
        <f t="shared" si="485"/>
        <v>0</v>
      </c>
      <c r="BH2741" s="52">
        <f t="shared" si="493"/>
        <v>0</v>
      </c>
      <c r="BI2741" s="53">
        <f>IFERROR(IF(ROUND(V2741/((D2741+AK2741)/2),1)&lt;0,0,ROUND(V2741/((D2741+AK2741)/2),1)),0)</f>
        <v>4</v>
      </c>
      <c r="BJ2741" s="55" t="str">
        <f>IF(AK2741=0,"정상",IF(AP2741="악성","악성",IF(AND(BL2741&gt;3,BI2741&lt;0.5),"악성",IF(AND(AP2741="정상",BL2741&lt;=3),"정상",IF(BI2741&gt;1,"정상","부진")))))</f>
        <v>정상</v>
      </c>
      <c r="BK2741" s="54">
        <v>45809</v>
      </c>
      <c r="BL2741" s="52">
        <f t="shared" si="494"/>
        <v>16</v>
      </c>
    </row>
    <row r="2742" spans="1:64" ht="17.100000000000001" customHeight="1">
      <c r="A2742" s="58" t="s">
        <v>5</v>
      </c>
      <c r="B2742" s="57" t="s">
        <v>2200</v>
      </c>
      <c r="C2742" s="56" t="s">
        <v>2201</v>
      </c>
      <c r="D2742" s="213">
        <v>0</v>
      </c>
      <c r="E2742" s="214">
        <v>0</v>
      </c>
      <c r="F2742" s="215">
        <v>0</v>
      </c>
      <c r="G2742" s="213">
        <v>288</v>
      </c>
      <c r="H2742" s="216">
        <v>1470</v>
      </c>
      <c r="I2742" s="215">
        <v>423360</v>
      </c>
      <c r="J2742" s="213">
        <v>0</v>
      </c>
      <c r="K2742" s="216">
        <v>0</v>
      </c>
      <c r="L2742" s="215">
        <v>0</v>
      </c>
      <c r="M2742" s="213">
        <v>0</v>
      </c>
      <c r="N2742" s="216">
        <v>0</v>
      </c>
      <c r="O2742" s="215">
        <v>0</v>
      </c>
      <c r="P2742" s="213">
        <v>0</v>
      </c>
      <c r="Q2742" s="216">
        <v>0</v>
      </c>
      <c r="R2742" s="215">
        <v>0</v>
      </c>
      <c r="S2742" s="213">
        <v>288</v>
      </c>
      <c r="T2742" s="214">
        <v>1470</v>
      </c>
      <c r="U2742" s="217">
        <v>423360</v>
      </c>
      <c r="V2742" s="213">
        <v>288</v>
      </c>
      <c r="W2742" s="216">
        <v>1470</v>
      </c>
      <c r="X2742" s="215">
        <v>423360</v>
      </c>
      <c r="Y2742" s="213">
        <v>0</v>
      </c>
      <c r="Z2742" s="216">
        <v>0</v>
      </c>
      <c r="AA2742" s="215">
        <v>0</v>
      </c>
      <c r="AB2742" s="213">
        <v>0</v>
      </c>
      <c r="AC2742" s="216">
        <v>0</v>
      </c>
      <c r="AD2742" s="215">
        <v>0</v>
      </c>
      <c r="AE2742" s="213">
        <v>0</v>
      </c>
      <c r="AF2742" s="216">
        <v>0</v>
      </c>
      <c r="AG2742" s="215">
        <v>0</v>
      </c>
      <c r="AH2742" s="213">
        <v>288</v>
      </c>
      <c r="AI2742" s="214">
        <v>1470</v>
      </c>
      <c r="AJ2742" s="215">
        <v>423360</v>
      </c>
      <c r="AK2742" s="218">
        <v>0</v>
      </c>
      <c r="AL2742" s="214">
        <v>0</v>
      </c>
      <c r="AM2742" s="215">
        <v>0</v>
      </c>
      <c r="AN2742" s="229">
        <f t="shared" si="486"/>
        <v>0</v>
      </c>
      <c r="AO2742" s="230">
        <f t="shared" si="487"/>
        <v>0</v>
      </c>
      <c r="AP2742" s="38" t="s">
        <v>2</v>
      </c>
      <c r="AQ2742" s="38" t="str">
        <f t="shared" si="488"/>
        <v>상품</v>
      </c>
      <c r="AR2742" s="40">
        <f t="shared" si="489"/>
        <v>0</v>
      </c>
      <c r="AS2742" s="41">
        <f t="shared" si="490"/>
        <v>0</v>
      </c>
      <c r="AT2742" s="42">
        <f t="shared" si="491"/>
        <v>0</v>
      </c>
      <c r="AU2742" s="43">
        <f t="shared" si="492"/>
        <v>0</v>
      </c>
      <c r="AV2742" s="95" t="str">
        <f t="shared" si="495"/>
        <v/>
      </c>
      <c r="AW2742" s="61" t="str">
        <f t="shared" si="495"/>
        <v/>
      </c>
      <c r="AX2742" s="61" t="str">
        <f t="shared" si="495"/>
        <v/>
      </c>
      <c r="AY2742" s="61" t="str">
        <f t="shared" si="495"/>
        <v/>
      </c>
      <c r="AZ2742" s="44" t="str">
        <f t="shared" si="495"/>
        <v/>
      </c>
      <c r="BA2742" s="45"/>
      <c r="BB2742" s="97">
        <v>0</v>
      </c>
      <c r="BC2742" s="98">
        <v>0</v>
      </c>
      <c r="BD2742" s="98">
        <v>0</v>
      </c>
      <c r="BE2742" s="98">
        <v>0</v>
      </c>
      <c r="BF2742" s="98">
        <v>0</v>
      </c>
      <c r="BG2742" s="99">
        <f t="shared" si="485"/>
        <v>0</v>
      </c>
      <c r="BH2742" s="52">
        <f t="shared" si="493"/>
        <v>0</v>
      </c>
      <c r="BI2742" s="53">
        <f>IFERROR(IF(ROUND(V2742/((D2742+AK2742)/2),1)&lt;0,0,ROUND(V2742/((D2742+AK2742)/2),1)),0)</f>
        <v>0</v>
      </c>
      <c r="BJ2742" s="55" t="str">
        <f>IF(AK2742=0,"정상",IF(AP2742="악성","악성",IF(AND(BL2742&gt;3,BI2742&lt;0.5),"악성",IF(AND(AP2742="정상",BL2742&lt;=3),"정상",IF(BI2742&gt;1,"정상","부진")))))</f>
        <v>정상</v>
      </c>
      <c r="BK2742" s="54">
        <v>45992</v>
      </c>
      <c r="BL2742" s="52">
        <f t="shared" si="494"/>
        <v>10</v>
      </c>
    </row>
    <row r="2743" spans="1:64" ht="17.100000000000001" customHeight="1">
      <c r="A2743" s="58" t="s">
        <v>5</v>
      </c>
      <c r="B2743" s="57" t="s">
        <v>2473</v>
      </c>
      <c r="C2743" s="56" t="s">
        <v>2474</v>
      </c>
      <c r="D2743" s="213">
        <v>25</v>
      </c>
      <c r="E2743" s="214">
        <v>4000</v>
      </c>
      <c r="F2743" s="215">
        <v>100000</v>
      </c>
      <c r="G2743" s="213">
        <v>0</v>
      </c>
      <c r="H2743" s="216">
        <v>0</v>
      </c>
      <c r="I2743" s="215">
        <v>0</v>
      </c>
      <c r="J2743" s="213">
        <v>0</v>
      </c>
      <c r="K2743" s="216">
        <v>0</v>
      </c>
      <c r="L2743" s="215">
        <v>0</v>
      </c>
      <c r="M2743" s="213">
        <v>0</v>
      </c>
      <c r="N2743" s="216">
        <v>0</v>
      </c>
      <c r="O2743" s="215">
        <v>0</v>
      </c>
      <c r="P2743" s="213">
        <v>0</v>
      </c>
      <c r="Q2743" s="216">
        <v>0</v>
      </c>
      <c r="R2743" s="215">
        <v>0</v>
      </c>
      <c r="S2743" s="213">
        <v>0</v>
      </c>
      <c r="T2743" s="214">
        <v>0</v>
      </c>
      <c r="U2743" s="217">
        <v>0</v>
      </c>
      <c r="V2743" s="213">
        <v>25</v>
      </c>
      <c r="W2743" s="216">
        <v>4000</v>
      </c>
      <c r="X2743" s="215">
        <v>100000</v>
      </c>
      <c r="Y2743" s="213">
        <v>0</v>
      </c>
      <c r="Z2743" s="216">
        <v>0</v>
      </c>
      <c r="AA2743" s="215">
        <v>0</v>
      </c>
      <c r="AB2743" s="213">
        <v>0</v>
      </c>
      <c r="AC2743" s="216">
        <v>0</v>
      </c>
      <c r="AD2743" s="215">
        <v>0</v>
      </c>
      <c r="AE2743" s="213">
        <v>0</v>
      </c>
      <c r="AF2743" s="216">
        <v>0</v>
      </c>
      <c r="AG2743" s="215">
        <v>0</v>
      </c>
      <c r="AH2743" s="213">
        <v>25</v>
      </c>
      <c r="AI2743" s="214">
        <v>4000</v>
      </c>
      <c r="AJ2743" s="215">
        <v>100000</v>
      </c>
      <c r="AK2743" s="218">
        <v>0</v>
      </c>
      <c r="AL2743" s="214">
        <v>0</v>
      </c>
      <c r="AM2743" s="215">
        <v>0</v>
      </c>
      <c r="AN2743" s="229">
        <f t="shared" si="486"/>
        <v>0</v>
      </c>
      <c r="AO2743" s="230">
        <f t="shared" si="487"/>
        <v>0</v>
      </c>
      <c r="AP2743" s="38" t="s">
        <v>4</v>
      </c>
      <c r="AQ2743" s="38" t="str">
        <f t="shared" si="488"/>
        <v>상품</v>
      </c>
      <c r="AR2743" s="40">
        <f t="shared" si="489"/>
        <v>0</v>
      </c>
      <c r="AS2743" s="41">
        <f t="shared" si="490"/>
        <v>0</v>
      </c>
      <c r="AT2743" s="42">
        <f t="shared" si="491"/>
        <v>0</v>
      </c>
      <c r="AU2743" s="43">
        <f t="shared" si="492"/>
        <v>0</v>
      </c>
      <c r="AV2743" s="95" t="str">
        <f t="shared" si="495"/>
        <v/>
      </c>
      <c r="AW2743" s="61" t="str">
        <f t="shared" si="495"/>
        <v/>
      </c>
      <c r="AX2743" s="61" t="str">
        <f t="shared" si="495"/>
        <v/>
      </c>
      <c r="AY2743" s="61" t="str">
        <f t="shared" si="495"/>
        <v/>
      </c>
      <c r="AZ2743" s="44" t="str">
        <f t="shared" si="495"/>
        <v/>
      </c>
      <c r="BA2743" s="45"/>
      <c r="BB2743" s="97">
        <v>0</v>
      </c>
      <c r="BC2743" s="98">
        <v>0</v>
      </c>
      <c r="BD2743" s="98">
        <v>0</v>
      </c>
      <c r="BE2743" s="98">
        <v>0</v>
      </c>
      <c r="BF2743" s="98">
        <v>0</v>
      </c>
      <c r="BG2743" s="99">
        <f t="shared" si="485"/>
        <v>0</v>
      </c>
      <c r="BH2743" s="52">
        <f t="shared" si="493"/>
        <v>0</v>
      </c>
      <c r="BI2743" s="53">
        <f>IFERROR(IF(ROUND(V2743/((D2743+AK2743)/2),1)&lt;0,0,ROUND(V2743/((D2743+AK2743)/2),1)),0)</f>
        <v>2</v>
      </c>
      <c r="BJ2743" s="55" t="str">
        <f>IF(AK2743=0,"정상",IF(AP2743="악성","악성",IF(AND(BL2743&gt;3,BI2743&lt;0.5),"악성",IF(AND(AP2743="정상",BL2743&lt;=3),"정상",IF(BI2743&gt;1,"정상","부진")))))</f>
        <v>정상</v>
      </c>
      <c r="BK2743" s="54">
        <v>45809</v>
      </c>
      <c r="BL2743" s="52">
        <f t="shared" si="494"/>
        <v>16</v>
      </c>
    </row>
    <row r="2744" spans="1:64" ht="17.100000000000001" customHeight="1">
      <c r="A2744" s="58" t="s">
        <v>5</v>
      </c>
      <c r="B2744" s="57" t="s">
        <v>2475</v>
      </c>
      <c r="C2744" s="56" t="s">
        <v>2476</v>
      </c>
      <c r="D2744" s="213">
        <v>105</v>
      </c>
      <c r="E2744" s="214">
        <v>1999.9734000000001</v>
      </c>
      <c r="F2744" s="215">
        <v>209997</v>
      </c>
      <c r="G2744" s="213">
        <v>286</v>
      </c>
      <c r="H2744" s="216">
        <v>1600</v>
      </c>
      <c r="I2744" s="215">
        <v>457600</v>
      </c>
      <c r="J2744" s="213">
        <v>0</v>
      </c>
      <c r="K2744" s="216">
        <v>0</v>
      </c>
      <c r="L2744" s="215">
        <v>0</v>
      </c>
      <c r="M2744" s="213">
        <v>0</v>
      </c>
      <c r="N2744" s="216">
        <v>0</v>
      </c>
      <c r="O2744" s="215">
        <v>0</v>
      </c>
      <c r="P2744" s="213">
        <v>0</v>
      </c>
      <c r="Q2744" s="216">
        <v>0</v>
      </c>
      <c r="R2744" s="215">
        <v>0</v>
      </c>
      <c r="S2744" s="213">
        <v>286</v>
      </c>
      <c r="T2744" s="214">
        <v>1600</v>
      </c>
      <c r="U2744" s="217">
        <v>457600</v>
      </c>
      <c r="V2744" s="213">
        <v>390</v>
      </c>
      <c r="W2744" s="216">
        <v>1707.682051</v>
      </c>
      <c r="X2744" s="215">
        <v>665996</v>
      </c>
      <c r="Y2744" s="213">
        <v>0</v>
      </c>
      <c r="Z2744" s="216">
        <v>0</v>
      </c>
      <c r="AA2744" s="215">
        <v>0</v>
      </c>
      <c r="AB2744" s="213">
        <v>1</v>
      </c>
      <c r="AC2744" s="216">
        <v>1601</v>
      </c>
      <c r="AD2744" s="215">
        <v>1601</v>
      </c>
      <c r="AE2744" s="213">
        <v>0</v>
      </c>
      <c r="AF2744" s="216">
        <v>0</v>
      </c>
      <c r="AG2744" s="215">
        <v>0</v>
      </c>
      <c r="AH2744" s="213">
        <v>391</v>
      </c>
      <c r="AI2744" s="214">
        <v>1707.4092069999999</v>
      </c>
      <c r="AJ2744" s="215">
        <v>667597</v>
      </c>
      <c r="AK2744" s="218">
        <v>0</v>
      </c>
      <c r="AL2744" s="214">
        <v>0</v>
      </c>
      <c r="AM2744" s="215">
        <v>0</v>
      </c>
      <c r="AN2744" s="229">
        <f t="shared" si="486"/>
        <v>0</v>
      </c>
      <c r="AO2744" s="230">
        <f t="shared" si="487"/>
        <v>0</v>
      </c>
      <c r="AP2744" s="38" t="s">
        <v>2</v>
      </c>
      <c r="AQ2744" s="38" t="str">
        <f t="shared" si="488"/>
        <v>상품</v>
      </c>
      <c r="AR2744" s="40">
        <f t="shared" si="489"/>
        <v>0</v>
      </c>
      <c r="AS2744" s="41">
        <f t="shared" si="490"/>
        <v>0</v>
      </c>
      <c r="AT2744" s="42">
        <f t="shared" si="491"/>
        <v>0</v>
      </c>
      <c r="AU2744" s="43">
        <f t="shared" si="492"/>
        <v>0</v>
      </c>
      <c r="AV2744" s="95" t="str">
        <f t="shared" si="495"/>
        <v/>
      </c>
      <c r="AW2744" s="61" t="str">
        <f t="shared" si="495"/>
        <v/>
      </c>
      <c r="AX2744" s="61" t="str">
        <f t="shared" si="495"/>
        <v/>
      </c>
      <c r="AY2744" s="61" t="str">
        <f t="shared" si="495"/>
        <v/>
      </c>
      <c r="AZ2744" s="44" t="str">
        <f t="shared" si="495"/>
        <v/>
      </c>
      <c r="BA2744" s="45"/>
      <c r="BB2744" s="97">
        <v>0</v>
      </c>
      <c r="BC2744" s="98">
        <v>0</v>
      </c>
      <c r="BD2744" s="98">
        <v>0</v>
      </c>
      <c r="BE2744" s="98">
        <v>0</v>
      </c>
      <c r="BF2744" s="98">
        <v>0</v>
      </c>
      <c r="BG2744" s="99">
        <f t="shared" si="485"/>
        <v>0</v>
      </c>
      <c r="BH2744" s="52">
        <f t="shared" si="493"/>
        <v>0</v>
      </c>
      <c r="BI2744" s="53">
        <f>IFERROR(IF(ROUND(V2744/((D2744+AK2744)/2),1)&lt;0,0,ROUND(V2744/((D2744+AK2744)/2),1)),0)</f>
        <v>7.4</v>
      </c>
      <c r="BJ2744" s="55" t="str">
        <f>IF(AK2744=0,"정상",IF(AP2744="악성","악성",IF(AND(BL2744&gt;3,BI2744&lt;0.5),"악성",IF(AND(AP2744="정상",BL2744&lt;=3),"정상",IF(BI2744&gt;1,"정상","부진")))))</f>
        <v>정상</v>
      </c>
      <c r="BK2744" s="54">
        <v>45992</v>
      </c>
      <c r="BL2744" s="52">
        <f t="shared" si="494"/>
        <v>10</v>
      </c>
    </row>
    <row r="2745" spans="1:64" ht="17.100000000000001" customHeight="1">
      <c r="A2745" s="58" t="s">
        <v>5</v>
      </c>
      <c r="B2745" s="57" t="s">
        <v>2532</v>
      </c>
      <c r="C2745" s="56" t="s">
        <v>2533</v>
      </c>
      <c r="D2745" s="213">
        <v>545</v>
      </c>
      <c r="E2745" s="214">
        <v>4360</v>
      </c>
      <c r="F2745" s="215">
        <v>2376200</v>
      </c>
      <c r="G2745" s="213">
        <v>-1</v>
      </c>
      <c r="H2745" s="216">
        <v>4360</v>
      </c>
      <c r="I2745" s="215">
        <v>-4360</v>
      </c>
      <c r="J2745" s="213">
        <v>0</v>
      </c>
      <c r="K2745" s="216">
        <v>0</v>
      </c>
      <c r="L2745" s="215">
        <v>0</v>
      </c>
      <c r="M2745" s="213">
        <v>0</v>
      </c>
      <c r="N2745" s="216">
        <v>0</v>
      </c>
      <c r="O2745" s="215">
        <v>0</v>
      </c>
      <c r="P2745" s="213">
        <v>0</v>
      </c>
      <c r="Q2745" s="216">
        <v>0</v>
      </c>
      <c r="R2745" s="215">
        <v>0</v>
      </c>
      <c r="S2745" s="213">
        <v>-1</v>
      </c>
      <c r="T2745" s="214">
        <v>4360</v>
      </c>
      <c r="U2745" s="217">
        <v>-4360</v>
      </c>
      <c r="V2745" s="213">
        <v>290</v>
      </c>
      <c r="W2745" s="216">
        <v>4360</v>
      </c>
      <c r="X2745" s="215">
        <v>1264400</v>
      </c>
      <c r="Y2745" s="213">
        <v>0</v>
      </c>
      <c r="Z2745" s="216">
        <v>0</v>
      </c>
      <c r="AA2745" s="215">
        <v>0</v>
      </c>
      <c r="AB2745" s="213">
        <v>23</v>
      </c>
      <c r="AC2745" s="216">
        <v>4360</v>
      </c>
      <c r="AD2745" s="215">
        <v>100280</v>
      </c>
      <c r="AE2745" s="213">
        <v>0</v>
      </c>
      <c r="AF2745" s="216">
        <v>0</v>
      </c>
      <c r="AG2745" s="215">
        <v>0</v>
      </c>
      <c r="AH2745" s="213">
        <v>313</v>
      </c>
      <c r="AI2745" s="214">
        <v>4360</v>
      </c>
      <c r="AJ2745" s="215">
        <v>1364680</v>
      </c>
      <c r="AK2745" s="218">
        <v>231</v>
      </c>
      <c r="AL2745" s="214">
        <v>4360</v>
      </c>
      <c r="AM2745" s="215">
        <v>1007160</v>
      </c>
      <c r="AN2745" s="229">
        <f t="shared" si="486"/>
        <v>3.6750951269944509E-4</v>
      </c>
      <c r="AO2745" s="230">
        <f t="shared" si="487"/>
        <v>0.42463235294117646</v>
      </c>
      <c r="AP2745" s="38" t="s">
        <v>4</v>
      </c>
      <c r="AQ2745" s="38" t="str">
        <f t="shared" si="488"/>
        <v>상품</v>
      </c>
      <c r="AR2745" s="40">
        <f t="shared" si="489"/>
        <v>0</v>
      </c>
      <c r="AS2745" s="41">
        <f t="shared" si="490"/>
        <v>1007160</v>
      </c>
      <c r="AT2745" s="42">
        <f t="shared" si="491"/>
        <v>0</v>
      </c>
      <c r="AU2745" s="43">
        <f t="shared" si="492"/>
        <v>1007160</v>
      </c>
      <c r="AV2745" s="95">
        <f t="shared" si="495"/>
        <v>1007160</v>
      </c>
      <c r="AW2745" s="61" t="str">
        <f t="shared" si="495"/>
        <v/>
      </c>
      <c r="AX2745" s="61" t="str">
        <f t="shared" si="495"/>
        <v/>
      </c>
      <c r="AY2745" s="61" t="str">
        <f t="shared" si="495"/>
        <v/>
      </c>
      <c r="AZ2745" s="44" t="str">
        <f t="shared" si="495"/>
        <v/>
      </c>
      <c r="BA2745" s="45"/>
      <c r="BB2745" s="97">
        <v>231</v>
      </c>
      <c r="BC2745" s="98">
        <v>0</v>
      </c>
      <c r="BD2745" s="98">
        <v>0</v>
      </c>
      <c r="BE2745" s="98">
        <v>0</v>
      </c>
      <c r="BF2745" s="98">
        <v>0</v>
      </c>
      <c r="BG2745" s="99">
        <f t="shared" si="485"/>
        <v>231</v>
      </c>
      <c r="BH2745" s="52">
        <f t="shared" si="493"/>
        <v>0</v>
      </c>
      <c r="BI2745" s="53">
        <f>IFERROR(IF(ROUND(V2745/((D2745+AK2745)/2),1)&lt;0,0,ROUND(V2745/((D2745+AK2745)/2),1)),0)</f>
        <v>0.7</v>
      </c>
      <c r="BJ2745" s="55" t="str">
        <f>IF(AK2745=0,"정상",IF(AP2745="악성","악성",IF(AND(BL2745&gt;3,BI2745&lt;0.5),"악성",IF(AND(AP2745="정상",BL2745&lt;=3),"정상",IF(BI2745&gt;1,"정상","부진")))))</f>
        <v>부진</v>
      </c>
      <c r="BK2745" s="54">
        <v>45809</v>
      </c>
      <c r="BL2745" s="52">
        <f t="shared" si="494"/>
        <v>16</v>
      </c>
    </row>
    <row r="2746" spans="1:64" ht="17.100000000000001" customHeight="1">
      <c r="A2746" s="58" t="s">
        <v>5</v>
      </c>
      <c r="B2746" s="57" t="s">
        <v>2534</v>
      </c>
      <c r="C2746" s="56" t="s">
        <v>2535</v>
      </c>
      <c r="D2746" s="213">
        <v>415</v>
      </c>
      <c r="E2746" s="214">
        <v>4360</v>
      </c>
      <c r="F2746" s="215">
        <v>1809400</v>
      </c>
      <c r="G2746" s="213">
        <v>-5</v>
      </c>
      <c r="H2746" s="216">
        <v>4360</v>
      </c>
      <c r="I2746" s="215">
        <v>-21800</v>
      </c>
      <c r="J2746" s="213">
        <v>0</v>
      </c>
      <c r="K2746" s="216">
        <v>0</v>
      </c>
      <c r="L2746" s="215">
        <v>0</v>
      </c>
      <c r="M2746" s="213">
        <v>0</v>
      </c>
      <c r="N2746" s="216">
        <v>0</v>
      </c>
      <c r="O2746" s="215">
        <v>0</v>
      </c>
      <c r="P2746" s="213">
        <v>0</v>
      </c>
      <c r="Q2746" s="216">
        <v>0</v>
      </c>
      <c r="R2746" s="215">
        <v>0</v>
      </c>
      <c r="S2746" s="213">
        <v>-5</v>
      </c>
      <c r="T2746" s="214">
        <v>4360</v>
      </c>
      <c r="U2746" s="217">
        <v>-21800</v>
      </c>
      <c r="V2746" s="213">
        <v>377</v>
      </c>
      <c r="W2746" s="216">
        <v>4360</v>
      </c>
      <c r="X2746" s="215">
        <v>1643720</v>
      </c>
      <c r="Y2746" s="213">
        <v>0</v>
      </c>
      <c r="Z2746" s="216">
        <v>0</v>
      </c>
      <c r="AA2746" s="215">
        <v>0</v>
      </c>
      <c r="AB2746" s="213">
        <v>22</v>
      </c>
      <c r="AC2746" s="216">
        <v>4360</v>
      </c>
      <c r="AD2746" s="215">
        <v>95920</v>
      </c>
      <c r="AE2746" s="213">
        <v>0</v>
      </c>
      <c r="AF2746" s="216">
        <v>0</v>
      </c>
      <c r="AG2746" s="215">
        <v>0</v>
      </c>
      <c r="AH2746" s="213">
        <v>399</v>
      </c>
      <c r="AI2746" s="214">
        <v>4360</v>
      </c>
      <c r="AJ2746" s="215">
        <v>1739640</v>
      </c>
      <c r="AK2746" s="218">
        <v>11</v>
      </c>
      <c r="AL2746" s="214">
        <v>4360</v>
      </c>
      <c r="AM2746" s="215">
        <v>47960</v>
      </c>
      <c r="AN2746" s="229">
        <f t="shared" si="486"/>
        <v>1.7500452985687861E-5</v>
      </c>
      <c r="AO2746" s="230">
        <f t="shared" si="487"/>
        <v>2.6829268292682926E-2</v>
      </c>
      <c r="AP2746" s="38" t="s">
        <v>4</v>
      </c>
      <c r="AQ2746" s="38" t="str">
        <f t="shared" si="488"/>
        <v>상품</v>
      </c>
      <c r="AR2746" s="40">
        <f t="shared" si="489"/>
        <v>0</v>
      </c>
      <c r="AS2746" s="41">
        <f t="shared" si="490"/>
        <v>47960</v>
      </c>
      <c r="AT2746" s="42">
        <f t="shared" si="491"/>
        <v>0</v>
      </c>
      <c r="AU2746" s="43">
        <f t="shared" si="492"/>
        <v>47960</v>
      </c>
      <c r="AV2746" s="95">
        <f t="shared" si="495"/>
        <v>47960</v>
      </c>
      <c r="AW2746" s="61" t="str">
        <f t="shared" si="495"/>
        <v/>
      </c>
      <c r="AX2746" s="61" t="str">
        <f t="shared" si="495"/>
        <v/>
      </c>
      <c r="AY2746" s="61" t="str">
        <f t="shared" si="495"/>
        <v/>
      </c>
      <c r="AZ2746" s="44" t="str">
        <f t="shared" si="495"/>
        <v/>
      </c>
      <c r="BA2746" s="45"/>
      <c r="BB2746" s="97">
        <v>11</v>
      </c>
      <c r="BC2746" s="98">
        <v>0</v>
      </c>
      <c r="BD2746" s="98">
        <v>0</v>
      </c>
      <c r="BE2746" s="98">
        <v>0</v>
      </c>
      <c r="BF2746" s="98">
        <v>0</v>
      </c>
      <c r="BG2746" s="99">
        <f t="shared" si="485"/>
        <v>11</v>
      </c>
      <c r="BH2746" s="52">
        <f t="shared" si="493"/>
        <v>0</v>
      </c>
      <c r="BI2746" s="53">
        <f>IFERROR(IF(ROUND(V2746/((D2746+AK2746)/2),1)&lt;0,0,ROUND(V2746/((D2746+AK2746)/2),1)),0)</f>
        <v>1.8</v>
      </c>
      <c r="BJ2746" s="55" t="str">
        <f>IF(AK2746=0,"정상",IF(AP2746="악성","악성",IF(AND(BL2746&gt;3,BI2746&lt;0.5),"악성",IF(AND(AP2746="정상",BL2746&lt;=3),"정상",IF(BI2746&gt;1,"정상","부진")))))</f>
        <v>정상</v>
      </c>
      <c r="BK2746" s="54">
        <v>46204</v>
      </c>
      <c r="BL2746" s="52">
        <f t="shared" si="494"/>
        <v>3</v>
      </c>
    </row>
    <row r="2747" spans="1:64" ht="17.100000000000001" customHeight="1">
      <c r="A2747" s="58" t="s">
        <v>5</v>
      </c>
      <c r="B2747" s="57" t="s">
        <v>2536</v>
      </c>
      <c r="C2747" s="56" t="s">
        <v>2537</v>
      </c>
      <c r="D2747" s="213">
        <v>1326</v>
      </c>
      <c r="E2747" s="214">
        <v>2149.9965000000002</v>
      </c>
      <c r="F2747" s="215">
        <v>2850895</v>
      </c>
      <c r="G2747" s="213">
        <v>500</v>
      </c>
      <c r="H2747" s="216">
        <v>2150</v>
      </c>
      <c r="I2747" s="215">
        <v>1075000</v>
      </c>
      <c r="J2747" s="213">
        <v>0</v>
      </c>
      <c r="K2747" s="216">
        <v>0</v>
      </c>
      <c r="L2747" s="215">
        <v>0</v>
      </c>
      <c r="M2747" s="213">
        <v>250</v>
      </c>
      <c r="N2747" s="216">
        <v>2149.9879999999998</v>
      </c>
      <c r="O2747" s="215">
        <v>537497</v>
      </c>
      <c r="P2747" s="213">
        <v>0</v>
      </c>
      <c r="Q2747" s="216">
        <v>0</v>
      </c>
      <c r="R2747" s="215">
        <v>0</v>
      </c>
      <c r="S2747" s="213">
        <v>750</v>
      </c>
      <c r="T2747" s="214">
        <v>2149.9960000000001</v>
      </c>
      <c r="U2747" s="217">
        <v>1612497</v>
      </c>
      <c r="V2747" s="213">
        <v>1773</v>
      </c>
      <c r="W2747" s="216">
        <v>2149.9983069999998</v>
      </c>
      <c r="X2747" s="215">
        <v>3811947</v>
      </c>
      <c r="Y2747" s="213">
        <v>0</v>
      </c>
      <c r="Z2747" s="216">
        <v>0</v>
      </c>
      <c r="AA2747" s="215">
        <v>0</v>
      </c>
      <c r="AB2747" s="213">
        <v>8</v>
      </c>
      <c r="AC2747" s="216">
        <v>2150</v>
      </c>
      <c r="AD2747" s="215">
        <v>17200</v>
      </c>
      <c r="AE2747" s="213">
        <v>0</v>
      </c>
      <c r="AF2747" s="216">
        <v>0</v>
      </c>
      <c r="AG2747" s="215">
        <v>0</v>
      </c>
      <c r="AH2747" s="213">
        <v>1781</v>
      </c>
      <c r="AI2747" s="214">
        <v>2149.9983149999998</v>
      </c>
      <c r="AJ2747" s="215">
        <v>3829147</v>
      </c>
      <c r="AK2747" s="218">
        <v>295</v>
      </c>
      <c r="AL2747" s="214">
        <v>2149.9839999999999</v>
      </c>
      <c r="AM2747" s="215">
        <v>634245</v>
      </c>
      <c r="AN2747" s="229">
        <f t="shared" si="486"/>
        <v>2.314340034175896E-4</v>
      </c>
      <c r="AO2747" s="230">
        <f t="shared" si="487"/>
        <v>0.14210019267822735</v>
      </c>
      <c r="AP2747" s="38" t="s">
        <v>2</v>
      </c>
      <c r="AQ2747" s="38" t="str">
        <f t="shared" si="488"/>
        <v>상품</v>
      </c>
      <c r="AR2747" s="40">
        <f t="shared" si="489"/>
        <v>0</v>
      </c>
      <c r="AS2747" s="41">
        <f t="shared" si="490"/>
        <v>0</v>
      </c>
      <c r="AT2747" s="42">
        <f t="shared" si="491"/>
        <v>634245</v>
      </c>
      <c r="AU2747" s="43">
        <f t="shared" si="492"/>
        <v>634245</v>
      </c>
      <c r="AV2747" s="95">
        <f t="shared" si="495"/>
        <v>634245.28</v>
      </c>
      <c r="AW2747" s="61" t="str">
        <f t="shared" si="495"/>
        <v/>
      </c>
      <c r="AX2747" s="61" t="str">
        <f t="shared" si="495"/>
        <v/>
      </c>
      <c r="AY2747" s="61" t="str">
        <f t="shared" si="495"/>
        <v/>
      </c>
      <c r="AZ2747" s="44" t="str">
        <f t="shared" si="495"/>
        <v/>
      </c>
      <c r="BA2747" s="45"/>
      <c r="BB2747" s="97">
        <v>295</v>
      </c>
      <c r="BC2747" s="98">
        <v>0</v>
      </c>
      <c r="BD2747" s="98">
        <v>0</v>
      </c>
      <c r="BE2747" s="98">
        <v>0</v>
      </c>
      <c r="BF2747" s="98">
        <v>0</v>
      </c>
      <c r="BG2747" s="99">
        <f t="shared" si="485"/>
        <v>295</v>
      </c>
      <c r="BH2747" s="52">
        <f t="shared" si="493"/>
        <v>0</v>
      </c>
      <c r="BI2747" s="53">
        <f>IFERROR(IF(ROUND(V2747/((D2747+AK2747)/2),1)&lt;0,0,ROUND(V2747/((D2747+AK2747)/2),1)),0)</f>
        <v>2.2000000000000002</v>
      </c>
      <c r="BJ2747" s="55" t="str">
        <f>IF(AK2747=0,"정상",IF(AP2747="악성","악성",IF(AND(BL2747&gt;3,BI2747&lt;0.5),"악성",IF(AND(AP2747="정상",BL2747&lt;=3),"정상",IF(BI2747&gt;1,"정상","부진")))))</f>
        <v>정상</v>
      </c>
      <c r="BK2747" s="54">
        <v>45809</v>
      </c>
      <c r="BL2747" s="52">
        <f t="shared" si="494"/>
        <v>16</v>
      </c>
    </row>
    <row r="2748" spans="1:64" ht="17.100000000000001" customHeight="1">
      <c r="A2748" s="58" t="s">
        <v>5</v>
      </c>
      <c r="B2748" s="57" t="s">
        <v>2538</v>
      </c>
      <c r="C2748" s="56" t="s">
        <v>2539</v>
      </c>
      <c r="D2748" s="213">
        <v>1599</v>
      </c>
      <c r="E2748" s="214">
        <v>2649.9987999999998</v>
      </c>
      <c r="F2748" s="215">
        <v>4237348</v>
      </c>
      <c r="G2748" s="213">
        <v>0</v>
      </c>
      <c r="H2748" s="216">
        <v>0</v>
      </c>
      <c r="I2748" s="215">
        <v>0</v>
      </c>
      <c r="J2748" s="213">
        <v>0</v>
      </c>
      <c r="K2748" s="216">
        <v>0</v>
      </c>
      <c r="L2748" s="215">
        <v>0</v>
      </c>
      <c r="M2748" s="213">
        <v>0</v>
      </c>
      <c r="N2748" s="216">
        <v>0</v>
      </c>
      <c r="O2748" s="215">
        <v>0</v>
      </c>
      <c r="P2748" s="213">
        <v>0</v>
      </c>
      <c r="Q2748" s="216">
        <v>0</v>
      </c>
      <c r="R2748" s="215">
        <v>0</v>
      </c>
      <c r="S2748" s="213">
        <v>0</v>
      </c>
      <c r="T2748" s="214">
        <v>0</v>
      </c>
      <c r="U2748" s="217">
        <v>0</v>
      </c>
      <c r="V2748" s="213">
        <v>1596</v>
      </c>
      <c r="W2748" s="216">
        <v>2649.9987460000002</v>
      </c>
      <c r="X2748" s="215">
        <v>4229398</v>
      </c>
      <c r="Y2748" s="213">
        <v>0</v>
      </c>
      <c r="Z2748" s="216">
        <v>0</v>
      </c>
      <c r="AA2748" s="215">
        <v>0</v>
      </c>
      <c r="AB2748" s="213">
        <v>3</v>
      </c>
      <c r="AC2748" s="216">
        <v>2650</v>
      </c>
      <c r="AD2748" s="215">
        <v>7950</v>
      </c>
      <c r="AE2748" s="213">
        <v>0</v>
      </c>
      <c r="AF2748" s="216">
        <v>0</v>
      </c>
      <c r="AG2748" s="215">
        <v>0</v>
      </c>
      <c r="AH2748" s="213">
        <v>1599</v>
      </c>
      <c r="AI2748" s="214">
        <v>2649.9987489999999</v>
      </c>
      <c r="AJ2748" s="215">
        <v>4237348</v>
      </c>
      <c r="AK2748" s="218">
        <v>0</v>
      </c>
      <c r="AL2748" s="214">
        <v>0</v>
      </c>
      <c r="AM2748" s="215">
        <v>0</v>
      </c>
      <c r="AN2748" s="229">
        <f t="shared" si="486"/>
        <v>0</v>
      </c>
      <c r="AO2748" s="230">
        <f t="shared" si="487"/>
        <v>0</v>
      </c>
      <c r="AP2748" s="38" t="s">
        <v>4</v>
      </c>
      <c r="AQ2748" s="38" t="str">
        <f t="shared" si="488"/>
        <v>상품</v>
      </c>
      <c r="AR2748" s="40">
        <f t="shared" si="489"/>
        <v>0</v>
      </c>
      <c r="AS2748" s="41">
        <f t="shared" si="490"/>
        <v>0</v>
      </c>
      <c r="AT2748" s="42">
        <f t="shared" si="491"/>
        <v>0</v>
      </c>
      <c r="AU2748" s="43">
        <f t="shared" si="492"/>
        <v>0</v>
      </c>
      <c r="AV2748" s="95" t="str">
        <f t="shared" si="495"/>
        <v/>
      </c>
      <c r="AW2748" s="61" t="str">
        <f t="shared" si="495"/>
        <v/>
      </c>
      <c r="AX2748" s="61" t="str">
        <f t="shared" si="495"/>
        <v/>
      </c>
      <c r="AY2748" s="61" t="str">
        <f t="shared" si="495"/>
        <v/>
      </c>
      <c r="AZ2748" s="44" t="str">
        <f t="shared" si="495"/>
        <v/>
      </c>
      <c r="BA2748" s="45"/>
      <c r="BB2748" s="97">
        <v>0</v>
      </c>
      <c r="BC2748" s="98">
        <v>0</v>
      </c>
      <c r="BD2748" s="98">
        <v>0</v>
      </c>
      <c r="BE2748" s="98">
        <v>0</v>
      </c>
      <c r="BF2748" s="98">
        <v>0</v>
      </c>
      <c r="BG2748" s="99">
        <f t="shared" si="485"/>
        <v>0</v>
      </c>
      <c r="BH2748" s="52">
        <f t="shared" si="493"/>
        <v>0</v>
      </c>
      <c r="BI2748" s="53">
        <f>IFERROR(IF(ROUND(V2748/((D2748+AK2748)/2),1)&lt;0,0,ROUND(V2748/((D2748+AK2748)/2),1)),0)</f>
        <v>2</v>
      </c>
      <c r="BJ2748" s="55" t="str">
        <f>IF(AK2748=0,"정상",IF(AP2748="악성","악성",IF(AND(BL2748&gt;3,BI2748&lt;0.5),"악성",IF(AND(AP2748="정상",BL2748&lt;=3),"정상",IF(BI2748&gt;1,"정상","부진")))))</f>
        <v>정상</v>
      </c>
      <c r="BK2748" s="54">
        <v>45809</v>
      </c>
      <c r="BL2748" s="52">
        <f t="shared" si="494"/>
        <v>16</v>
      </c>
    </row>
    <row r="2749" spans="1:64" ht="17.100000000000001" customHeight="1">
      <c r="A2749" s="58" t="s">
        <v>5</v>
      </c>
      <c r="B2749" s="57" t="s">
        <v>2540</v>
      </c>
      <c r="C2749" s="56" t="s">
        <v>2541</v>
      </c>
      <c r="D2749" s="213">
        <v>128</v>
      </c>
      <c r="E2749" s="214">
        <v>3664.3256999999999</v>
      </c>
      <c r="F2749" s="215">
        <v>469033</v>
      </c>
      <c r="G2749" s="213">
        <v>150</v>
      </c>
      <c r="H2749" s="216">
        <v>3760</v>
      </c>
      <c r="I2749" s="215">
        <v>564000</v>
      </c>
      <c r="J2749" s="213">
        <v>0</v>
      </c>
      <c r="K2749" s="216">
        <v>0</v>
      </c>
      <c r="L2749" s="215">
        <v>0</v>
      </c>
      <c r="M2749" s="213">
        <v>0</v>
      </c>
      <c r="N2749" s="216">
        <v>0</v>
      </c>
      <c r="O2749" s="215">
        <v>0</v>
      </c>
      <c r="P2749" s="213">
        <v>0</v>
      </c>
      <c r="Q2749" s="216">
        <v>0</v>
      </c>
      <c r="R2749" s="215">
        <v>0</v>
      </c>
      <c r="S2749" s="213">
        <v>150</v>
      </c>
      <c r="T2749" s="214">
        <v>3760</v>
      </c>
      <c r="U2749" s="217">
        <v>564000</v>
      </c>
      <c r="V2749" s="213">
        <v>169</v>
      </c>
      <c r="W2749" s="216">
        <v>3698.5680470000002</v>
      </c>
      <c r="X2749" s="215">
        <v>625058</v>
      </c>
      <c r="Y2749" s="213">
        <v>0</v>
      </c>
      <c r="Z2749" s="216">
        <v>0</v>
      </c>
      <c r="AA2749" s="215">
        <v>0</v>
      </c>
      <c r="AB2749" s="213">
        <v>0</v>
      </c>
      <c r="AC2749" s="216">
        <v>0</v>
      </c>
      <c r="AD2749" s="215">
        <v>0</v>
      </c>
      <c r="AE2749" s="213">
        <v>0</v>
      </c>
      <c r="AF2749" s="216">
        <v>0</v>
      </c>
      <c r="AG2749" s="215">
        <v>0</v>
      </c>
      <c r="AH2749" s="213">
        <v>169</v>
      </c>
      <c r="AI2749" s="214">
        <v>3698.5680470000002</v>
      </c>
      <c r="AJ2749" s="215">
        <v>625058</v>
      </c>
      <c r="AK2749" s="218">
        <v>109</v>
      </c>
      <c r="AL2749" s="214">
        <v>3742.8964999999998</v>
      </c>
      <c r="AM2749" s="215">
        <v>407975</v>
      </c>
      <c r="AN2749" s="229">
        <f t="shared" si="486"/>
        <v>1.4886879288648886E-4</v>
      </c>
      <c r="AO2749" s="230">
        <f t="shared" si="487"/>
        <v>0.3920863309352518</v>
      </c>
      <c r="AP2749" s="38" t="s">
        <v>2</v>
      </c>
      <c r="AQ2749" s="38" t="str">
        <f t="shared" si="488"/>
        <v>상품</v>
      </c>
      <c r="AR2749" s="40">
        <f t="shared" si="489"/>
        <v>0</v>
      </c>
      <c r="AS2749" s="41">
        <f t="shared" si="490"/>
        <v>0</v>
      </c>
      <c r="AT2749" s="42">
        <f t="shared" si="491"/>
        <v>407975</v>
      </c>
      <c r="AU2749" s="43">
        <f t="shared" si="492"/>
        <v>407975</v>
      </c>
      <c r="AV2749" s="95">
        <f t="shared" si="495"/>
        <v>407975.71849999996</v>
      </c>
      <c r="AW2749" s="61" t="str">
        <f t="shared" si="495"/>
        <v/>
      </c>
      <c r="AX2749" s="61" t="str">
        <f t="shared" si="495"/>
        <v/>
      </c>
      <c r="AY2749" s="61" t="str">
        <f t="shared" si="495"/>
        <v/>
      </c>
      <c r="AZ2749" s="44" t="str">
        <f t="shared" si="495"/>
        <v/>
      </c>
      <c r="BA2749" s="45"/>
      <c r="BB2749" s="97">
        <v>109</v>
      </c>
      <c r="BC2749" s="98">
        <v>0</v>
      </c>
      <c r="BD2749" s="98">
        <v>0</v>
      </c>
      <c r="BE2749" s="98">
        <v>0</v>
      </c>
      <c r="BF2749" s="98">
        <v>0</v>
      </c>
      <c r="BG2749" s="99">
        <f t="shared" si="485"/>
        <v>109</v>
      </c>
      <c r="BH2749" s="52">
        <f t="shared" si="493"/>
        <v>0</v>
      </c>
      <c r="BI2749" s="53">
        <f>IFERROR(IF(ROUND(V2749/((D2749+AK2749)/2),1)&lt;0,0,ROUND(V2749/((D2749+AK2749)/2),1)),0)</f>
        <v>1.4</v>
      </c>
      <c r="BJ2749" s="55" t="str">
        <f>IF(AK2749=0,"정상",IF(AP2749="악성","악성",IF(AND(BL2749&gt;3,BI2749&lt;0.5),"악성",IF(AND(AP2749="정상",BL2749&lt;=3),"정상",IF(BI2749&gt;1,"정상","부진")))))</f>
        <v>정상</v>
      </c>
      <c r="BK2749" s="54">
        <v>46023</v>
      </c>
      <c r="BL2749" s="52">
        <f t="shared" si="494"/>
        <v>9</v>
      </c>
    </row>
    <row r="2750" spans="1:64" ht="17.100000000000001" customHeight="1">
      <c r="A2750" s="58" t="s">
        <v>5</v>
      </c>
      <c r="B2750" s="57" t="s">
        <v>2542</v>
      </c>
      <c r="C2750" s="56" t="s">
        <v>2543</v>
      </c>
      <c r="D2750" s="213">
        <v>73</v>
      </c>
      <c r="E2750" s="214">
        <v>3749.4328999999998</v>
      </c>
      <c r="F2750" s="215">
        <v>273708</v>
      </c>
      <c r="G2750" s="213">
        <v>499</v>
      </c>
      <c r="H2750" s="216">
        <v>3760</v>
      </c>
      <c r="I2750" s="215">
        <v>1876240</v>
      </c>
      <c r="J2750" s="213">
        <v>0</v>
      </c>
      <c r="K2750" s="216">
        <v>0</v>
      </c>
      <c r="L2750" s="215">
        <v>0</v>
      </c>
      <c r="M2750" s="213">
        <v>0</v>
      </c>
      <c r="N2750" s="216">
        <v>0</v>
      </c>
      <c r="O2750" s="215">
        <v>0</v>
      </c>
      <c r="P2750" s="213">
        <v>0</v>
      </c>
      <c r="Q2750" s="216">
        <v>0</v>
      </c>
      <c r="R2750" s="215">
        <v>0</v>
      </c>
      <c r="S2750" s="213">
        <v>499</v>
      </c>
      <c r="T2750" s="214">
        <v>3760</v>
      </c>
      <c r="U2750" s="217">
        <v>1876240</v>
      </c>
      <c r="V2750" s="213">
        <v>474</v>
      </c>
      <c r="W2750" s="216">
        <v>3758.377637</v>
      </c>
      <c r="X2750" s="215">
        <v>1781471</v>
      </c>
      <c r="Y2750" s="213">
        <v>0</v>
      </c>
      <c r="Z2750" s="216">
        <v>0</v>
      </c>
      <c r="AA2750" s="215">
        <v>0</v>
      </c>
      <c r="AB2750" s="213">
        <v>0</v>
      </c>
      <c r="AC2750" s="216">
        <v>0</v>
      </c>
      <c r="AD2750" s="215">
        <v>0</v>
      </c>
      <c r="AE2750" s="213">
        <v>0</v>
      </c>
      <c r="AF2750" s="216">
        <v>0</v>
      </c>
      <c r="AG2750" s="215">
        <v>0</v>
      </c>
      <c r="AH2750" s="213">
        <v>474</v>
      </c>
      <c r="AI2750" s="214">
        <v>3758.377637</v>
      </c>
      <c r="AJ2750" s="215">
        <v>1781471</v>
      </c>
      <c r="AK2750" s="218">
        <v>98</v>
      </c>
      <c r="AL2750" s="214">
        <v>3759.9758000000002</v>
      </c>
      <c r="AM2750" s="215">
        <v>368477</v>
      </c>
      <c r="AN2750" s="229">
        <f t="shared" si="486"/>
        <v>1.3445609705603224E-4</v>
      </c>
      <c r="AO2750" s="230">
        <f t="shared" si="487"/>
        <v>0.17132867132867133</v>
      </c>
      <c r="AP2750" s="38" t="s">
        <v>2</v>
      </c>
      <c r="AQ2750" s="38" t="str">
        <f t="shared" si="488"/>
        <v>상품</v>
      </c>
      <c r="AR2750" s="40">
        <f t="shared" si="489"/>
        <v>0</v>
      </c>
      <c r="AS2750" s="41">
        <f t="shared" si="490"/>
        <v>0</v>
      </c>
      <c r="AT2750" s="42">
        <f t="shared" si="491"/>
        <v>368477</v>
      </c>
      <c r="AU2750" s="43">
        <f t="shared" si="492"/>
        <v>368477</v>
      </c>
      <c r="AV2750" s="95">
        <f t="shared" si="495"/>
        <v>368477.62840000005</v>
      </c>
      <c r="AW2750" s="61" t="str">
        <f t="shared" si="495"/>
        <v/>
      </c>
      <c r="AX2750" s="61" t="str">
        <f t="shared" si="495"/>
        <v/>
      </c>
      <c r="AY2750" s="61" t="str">
        <f t="shared" si="495"/>
        <v/>
      </c>
      <c r="AZ2750" s="44" t="str">
        <f t="shared" si="495"/>
        <v/>
      </c>
      <c r="BA2750" s="45"/>
      <c r="BB2750" s="97">
        <v>98</v>
      </c>
      <c r="BC2750" s="98">
        <v>0</v>
      </c>
      <c r="BD2750" s="98">
        <v>0</v>
      </c>
      <c r="BE2750" s="98">
        <v>0</v>
      </c>
      <c r="BF2750" s="98">
        <v>0</v>
      </c>
      <c r="BG2750" s="99">
        <f t="shared" si="485"/>
        <v>98</v>
      </c>
      <c r="BH2750" s="52">
        <f t="shared" si="493"/>
        <v>0</v>
      </c>
      <c r="BI2750" s="53">
        <f>IFERROR(IF(ROUND(V2750/((D2750+AK2750)/2),1)&lt;0,0,ROUND(V2750/((D2750+AK2750)/2),1)),0)</f>
        <v>5.5</v>
      </c>
      <c r="BJ2750" s="55" t="str">
        <f>IF(AK2750=0,"정상",IF(AP2750="악성","악성",IF(AND(BL2750&gt;3,BI2750&lt;0.5),"악성",IF(AND(AP2750="정상",BL2750&lt;=3),"정상",IF(BI2750&gt;1,"정상","부진")))))</f>
        <v>정상</v>
      </c>
      <c r="BK2750" s="54">
        <v>46174</v>
      </c>
      <c r="BL2750" s="52">
        <f t="shared" si="494"/>
        <v>4</v>
      </c>
    </row>
    <row r="2751" spans="1:64" ht="17.100000000000001" customHeight="1">
      <c r="A2751" s="58" t="s">
        <v>5</v>
      </c>
      <c r="B2751" s="57" t="s">
        <v>2544</v>
      </c>
      <c r="C2751" s="56" t="s">
        <v>2545</v>
      </c>
      <c r="D2751" s="213">
        <v>13</v>
      </c>
      <c r="E2751" s="214">
        <v>3375</v>
      </c>
      <c r="F2751" s="215">
        <v>43875</v>
      </c>
      <c r="G2751" s="213">
        <v>20</v>
      </c>
      <c r="H2751" s="216">
        <v>3375</v>
      </c>
      <c r="I2751" s="215">
        <v>67500</v>
      </c>
      <c r="J2751" s="213">
        <v>0</v>
      </c>
      <c r="K2751" s="216">
        <v>0</v>
      </c>
      <c r="L2751" s="215">
        <v>0</v>
      </c>
      <c r="M2751" s="213">
        <v>0</v>
      </c>
      <c r="N2751" s="216">
        <v>0</v>
      </c>
      <c r="O2751" s="215">
        <v>0</v>
      </c>
      <c r="P2751" s="213">
        <v>0</v>
      </c>
      <c r="Q2751" s="216">
        <v>0</v>
      </c>
      <c r="R2751" s="215">
        <v>0</v>
      </c>
      <c r="S2751" s="213">
        <v>20</v>
      </c>
      <c r="T2751" s="214">
        <v>3375</v>
      </c>
      <c r="U2751" s="217">
        <v>67500</v>
      </c>
      <c r="V2751" s="213">
        <v>29</v>
      </c>
      <c r="W2751" s="216">
        <v>3375</v>
      </c>
      <c r="X2751" s="215">
        <v>97875</v>
      </c>
      <c r="Y2751" s="213">
        <v>0</v>
      </c>
      <c r="Z2751" s="216">
        <v>0</v>
      </c>
      <c r="AA2751" s="215">
        <v>0</v>
      </c>
      <c r="AB2751" s="213">
        <v>4</v>
      </c>
      <c r="AC2751" s="216">
        <v>3375</v>
      </c>
      <c r="AD2751" s="215">
        <v>13500</v>
      </c>
      <c r="AE2751" s="213">
        <v>0</v>
      </c>
      <c r="AF2751" s="216">
        <v>0</v>
      </c>
      <c r="AG2751" s="215">
        <v>0</v>
      </c>
      <c r="AH2751" s="213">
        <v>33</v>
      </c>
      <c r="AI2751" s="214">
        <v>3375</v>
      </c>
      <c r="AJ2751" s="215">
        <v>111375</v>
      </c>
      <c r="AK2751" s="218">
        <v>0</v>
      </c>
      <c r="AL2751" s="214">
        <v>0</v>
      </c>
      <c r="AM2751" s="215">
        <v>0</v>
      </c>
      <c r="AN2751" s="229">
        <f t="shared" si="486"/>
        <v>0</v>
      </c>
      <c r="AO2751" s="230">
        <f t="shared" si="487"/>
        <v>0</v>
      </c>
      <c r="AP2751" s="38" t="s">
        <v>2</v>
      </c>
      <c r="AQ2751" s="38" t="str">
        <f t="shared" si="488"/>
        <v>상품</v>
      </c>
      <c r="AR2751" s="40">
        <f t="shared" si="489"/>
        <v>0</v>
      </c>
      <c r="AS2751" s="41">
        <f t="shared" si="490"/>
        <v>0</v>
      </c>
      <c r="AT2751" s="42">
        <f t="shared" si="491"/>
        <v>0</v>
      </c>
      <c r="AU2751" s="43">
        <f t="shared" si="492"/>
        <v>0</v>
      </c>
      <c r="AV2751" s="95" t="str">
        <f t="shared" si="495"/>
        <v/>
      </c>
      <c r="AW2751" s="61" t="str">
        <f t="shared" si="495"/>
        <v/>
      </c>
      <c r="AX2751" s="61" t="str">
        <f t="shared" si="495"/>
        <v/>
      </c>
      <c r="AY2751" s="61" t="str">
        <f t="shared" si="495"/>
        <v/>
      </c>
      <c r="AZ2751" s="44" t="str">
        <f t="shared" si="495"/>
        <v/>
      </c>
      <c r="BA2751" s="45"/>
      <c r="BB2751" s="97">
        <v>0</v>
      </c>
      <c r="BC2751" s="98">
        <v>0</v>
      </c>
      <c r="BD2751" s="98">
        <v>0</v>
      </c>
      <c r="BE2751" s="98">
        <v>0</v>
      </c>
      <c r="BF2751" s="98">
        <v>0</v>
      </c>
      <c r="BG2751" s="99">
        <f t="shared" si="485"/>
        <v>0</v>
      </c>
      <c r="BH2751" s="52">
        <f t="shared" si="493"/>
        <v>0</v>
      </c>
      <c r="BI2751" s="53">
        <f>IFERROR(IF(ROUND(V2751/((D2751+AK2751)/2),1)&lt;0,0,ROUND(V2751/((D2751+AK2751)/2),1)),0)</f>
        <v>4.5</v>
      </c>
      <c r="BJ2751" s="55" t="str">
        <f>IF(AK2751=0,"정상",IF(AP2751="악성","악성",IF(AND(BL2751&gt;3,BI2751&lt;0.5),"악성",IF(AND(AP2751="정상",BL2751&lt;=3),"정상",IF(BI2751&gt;1,"정상","부진")))))</f>
        <v>정상</v>
      </c>
      <c r="BK2751" s="54">
        <v>45809</v>
      </c>
      <c r="BL2751" s="52">
        <f t="shared" si="494"/>
        <v>16</v>
      </c>
    </row>
    <row r="2752" spans="1:64" ht="17.100000000000001" customHeight="1">
      <c r="A2752" s="58" t="s">
        <v>5</v>
      </c>
      <c r="B2752" s="57" t="s">
        <v>2584</v>
      </c>
      <c r="C2752" s="56" t="s">
        <v>2585</v>
      </c>
      <c r="D2752" s="213">
        <v>97</v>
      </c>
      <c r="E2752" s="214">
        <v>22500</v>
      </c>
      <c r="F2752" s="215">
        <v>2182500</v>
      </c>
      <c r="G2752" s="213">
        <v>18</v>
      </c>
      <c r="H2752" s="216">
        <v>22500</v>
      </c>
      <c r="I2752" s="215">
        <v>405000</v>
      </c>
      <c r="J2752" s="213">
        <v>0</v>
      </c>
      <c r="K2752" s="216">
        <v>0</v>
      </c>
      <c r="L2752" s="215">
        <v>0</v>
      </c>
      <c r="M2752" s="213">
        <v>0</v>
      </c>
      <c r="N2752" s="216">
        <v>0</v>
      </c>
      <c r="O2752" s="215">
        <v>0</v>
      </c>
      <c r="P2752" s="213">
        <v>0</v>
      </c>
      <c r="Q2752" s="216">
        <v>0</v>
      </c>
      <c r="R2752" s="215">
        <v>0</v>
      </c>
      <c r="S2752" s="213">
        <v>18</v>
      </c>
      <c r="T2752" s="214">
        <v>22500</v>
      </c>
      <c r="U2752" s="217">
        <v>405000</v>
      </c>
      <c r="V2752" s="213">
        <v>115</v>
      </c>
      <c r="W2752" s="216">
        <v>22500</v>
      </c>
      <c r="X2752" s="215">
        <v>2587500</v>
      </c>
      <c r="Y2752" s="213">
        <v>0</v>
      </c>
      <c r="Z2752" s="216">
        <v>0</v>
      </c>
      <c r="AA2752" s="215">
        <v>0</v>
      </c>
      <c r="AB2752" s="213">
        <v>0</v>
      </c>
      <c r="AC2752" s="216">
        <v>0</v>
      </c>
      <c r="AD2752" s="215">
        <v>0</v>
      </c>
      <c r="AE2752" s="213">
        <v>0</v>
      </c>
      <c r="AF2752" s="216">
        <v>0</v>
      </c>
      <c r="AG2752" s="215">
        <v>0</v>
      </c>
      <c r="AH2752" s="213">
        <v>115</v>
      </c>
      <c r="AI2752" s="214">
        <v>22500</v>
      </c>
      <c r="AJ2752" s="215">
        <v>2587500</v>
      </c>
      <c r="AK2752" s="218">
        <v>0</v>
      </c>
      <c r="AL2752" s="214">
        <v>0</v>
      </c>
      <c r="AM2752" s="215">
        <v>0</v>
      </c>
      <c r="AN2752" s="229">
        <f t="shared" si="486"/>
        <v>0</v>
      </c>
      <c r="AO2752" s="230">
        <f t="shared" si="487"/>
        <v>0</v>
      </c>
      <c r="AP2752" s="38" t="s">
        <v>2</v>
      </c>
      <c r="AQ2752" s="38" t="str">
        <f t="shared" si="488"/>
        <v>상품</v>
      </c>
      <c r="AR2752" s="40">
        <f t="shared" si="489"/>
        <v>0</v>
      </c>
      <c r="AS2752" s="41">
        <f t="shared" si="490"/>
        <v>0</v>
      </c>
      <c r="AT2752" s="42">
        <f t="shared" si="491"/>
        <v>0</v>
      </c>
      <c r="AU2752" s="43">
        <f t="shared" si="492"/>
        <v>0</v>
      </c>
      <c r="AV2752" s="95" t="str">
        <f t="shared" si="495"/>
        <v/>
      </c>
      <c r="AW2752" s="61" t="str">
        <f t="shared" si="495"/>
        <v/>
      </c>
      <c r="AX2752" s="61" t="str">
        <f t="shared" si="495"/>
        <v/>
      </c>
      <c r="AY2752" s="61" t="str">
        <f t="shared" si="495"/>
        <v/>
      </c>
      <c r="AZ2752" s="44" t="str">
        <f t="shared" si="495"/>
        <v/>
      </c>
      <c r="BA2752" s="45"/>
      <c r="BB2752" s="97">
        <v>0</v>
      </c>
      <c r="BC2752" s="98">
        <v>0</v>
      </c>
      <c r="BD2752" s="98">
        <v>0</v>
      </c>
      <c r="BE2752" s="98">
        <v>0</v>
      </c>
      <c r="BF2752" s="98">
        <v>0</v>
      </c>
      <c r="BG2752" s="99">
        <f t="shared" si="485"/>
        <v>0</v>
      </c>
      <c r="BH2752" s="52">
        <f t="shared" si="493"/>
        <v>0</v>
      </c>
      <c r="BI2752" s="53">
        <f>IFERROR(IF(ROUND(V2752/((D2752+AK2752)/2),1)&lt;0,0,ROUND(V2752/((D2752+AK2752)/2),1)),0)</f>
        <v>2.4</v>
      </c>
      <c r="BJ2752" s="55" t="str">
        <f>IF(AK2752=0,"정상",IF(AP2752="악성","악성",IF(AND(BL2752&gt;3,BI2752&lt;0.5),"악성",IF(AND(AP2752="정상",BL2752&lt;=3),"정상",IF(BI2752&gt;1,"정상","부진")))))</f>
        <v>정상</v>
      </c>
      <c r="BK2752" s="54">
        <v>46204</v>
      </c>
      <c r="BL2752" s="52">
        <f t="shared" si="494"/>
        <v>3</v>
      </c>
    </row>
    <row r="2753" spans="1:64" ht="17.100000000000001" customHeight="1">
      <c r="A2753" s="58" t="s">
        <v>5</v>
      </c>
      <c r="B2753" s="57" t="s">
        <v>2621</v>
      </c>
      <c r="C2753" s="56" t="s">
        <v>2622</v>
      </c>
      <c r="D2753" s="213">
        <v>110</v>
      </c>
      <c r="E2753" s="214">
        <v>10456.801799999999</v>
      </c>
      <c r="F2753" s="215">
        <v>1150248</v>
      </c>
      <c r="G2753" s="213">
        <v>-5</v>
      </c>
      <c r="H2753" s="216">
        <v>10000</v>
      </c>
      <c r="I2753" s="215">
        <v>-50000</v>
      </c>
      <c r="J2753" s="213">
        <v>0</v>
      </c>
      <c r="K2753" s="216">
        <v>0</v>
      </c>
      <c r="L2753" s="215">
        <v>0</v>
      </c>
      <c r="M2753" s="213">
        <v>1</v>
      </c>
      <c r="N2753" s="216">
        <v>10457</v>
      </c>
      <c r="O2753" s="215">
        <v>10457</v>
      </c>
      <c r="P2753" s="213">
        <v>0</v>
      </c>
      <c r="Q2753" s="216">
        <v>0</v>
      </c>
      <c r="R2753" s="215">
        <v>0</v>
      </c>
      <c r="S2753" s="213">
        <v>-4</v>
      </c>
      <c r="T2753" s="214">
        <v>9885.75</v>
      </c>
      <c r="U2753" s="217">
        <v>-39543</v>
      </c>
      <c r="V2753" s="213">
        <v>105</v>
      </c>
      <c r="W2753" s="216">
        <v>10478.552379999999</v>
      </c>
      <c r="X2753" s="215">
        <v>1100248</v>
      </c>
      <c r="Y2753" s="213">
        <v>0</v>
      </c>
      <c r="Z2753" s="216">
        <v>0</v>
      </c>
      <c r="AA2753" s="215">
        <v>0</v>
      </c>
      <c r="AB2753" s="213">
        <v>1</v>
      </c>
      <c r="AC2753" s="216">
        <v>10457</v>
      </c>
      <c r="AD2753" s="215">
        <v>10457</v>
      </c>
      <c r="AE2753" s="213">
        <v>0</v>
      </c>
      <c r="AF2753" s="216">
        <v>0</v>
      </c>
      <c r="AG2753" s="215">
        <v>0</v>
      </c>
      <c r="AH2753" s="213">
        <v>106</v>
      </c>
      <c r="AI2753" s="214">
        <v>10478.349055999999</v>
      </c>
      <c r="AJ2753" s="215">
        <v>1110705</v>
      </c>
      <c r="AK2753" s="218">
        <v>0</v>
      </c>
      <c r="AL2753" s="214">
        <v>0</v>
      </c>
      <c r="AM2753" s="215">
        <v>0</v>
      </c>
      <c r="AN2753" s="229">
        <f t="shared" si="486"/>
        <v>0</v>
      </c>
      <c r="AO2753" s="230">
        <f t="shared" si="487"/>
        <v>0</v>
      </c>
      <c r="AP2753" s="38" t="s">
        <v>4</v>
      </c>
      <c r="AQ2753" s="38" t="str">
        <f t="shared" si="488"/>
        <v>상품</v>
      </c>
      <c r="AR2753" s="40">
        <f t="shared" si="489"/>
        <v>0</v>
      </c>
      <c r="AS2753" s="41">
        <f t="shared" si="490"/>
        <v>0</v>
      </c>
      <c r="AT2753" s="42">
        <f t="shared" si="491"/>
        <v>0</v>
      </c>
      <c r="AU2753" s="43">
        <f t="shared" si="492"/>
        <v>0</v>
      </c>
      <c r="AV2753" s="95" t="str">
        <f t="shared" si="495"/>
        <v/>
      </c>
      <c r="AW2753" s="61" t="str">
        <f t="shared" si="495"/>
        <v/>
      </c>
      <c r="AX2753" s="61" t="str">
        <f t="shared" si="495"/>
        <v/>
      </c>
      <c r="AY2753" s="61" t="str">
        <f t="shared" si="495"/>
        <v/>
      </c>
      <c r="AZ2753" s="44" t="str">
        <f t="shared" si="495"/>
        <v/>
      </c>
      <c r="BA2753" s="45"/>
      <c r="BB2753" s="97">
        <v>0</v>
      </c>
      <c r="BC2753" s="98">
        <v>0</v>
      </c>
      <c r="BD2753" s="98">
        <v>0</v>
      </c>
      <c r="BE2753" s="98">
        <v>0</v>
      </c>
      <c r="BF2753" s="98">
        <v>0</v>
      </c>
      <c r="BG2753" s="99">
        <f t="shared" si="485"/>
        <v>0</v>
      </c>
      <c r="BH2753" s="52">
        <f t="shared" si="493"/>
        <v>0</v>
      </c>
      <c r="BI2753" s="53">
        <f>IFERROR(IF(ROUND(V2753/((D2753+AK2753)/2),1)&lt;0,0,ROUND(V2753/((D2753+AK2753)/2),1)),0)</f>
        <v>1.9</v>
      </c>
      <c r="BJ2753" s="55" t="str">
        <f>IF(AK2753=0,"정상",IF(AP2753="악성","악성",IF(AND(BL2753&gt;3,BI2753&lt;0.5),"악성",IF(AND(AP2753="정상",BL2753&lt;=3),"정상",IF(BI2753&gt;1,"정상","부진")))))</f>
        <v>정상</v>
      </c>
      <c r="BK2753" s="54">
        <v>45809</v>
      </c>
      <c r="BL2753" s="52">
        <f t="shared" si="494"/>
        <v>16</v>
      </c>
    </row>
    <row r="2754" spans="1:64" ht="17.100000000000001" customHeight="1">
      <c r="A2754" s="58" t="s">
        <v>5</v>
      </c>
      <c r="B2754" s="57" t="s">
        <v>3422</v>
      </c>
      <c r="C2754" s="56" t="s">
        <v>3423</v>
      </c>
      <c r="D2754" s="213">
        <v>0</v>
      </c>
      <c r="E2754" s="214">
        <v>0</v>
      </c>
      <c r="F2754" s="215">
        <v>0</v>
      </c>
      <c r="G2754" s="213">
        <v>216</v>
      </c>
      <c r="H2754" s="216">
        <v>8000</v>
      </c>
      <c r="I2754" s="215">
        <v>1728000</v>
      </c>
      <c r="J2754" s="213">
        <v>0</v>
      </c>
      <c r="K2754" s="216">
        <v>0</v>
      </c>
      <c r="L2754" s="215">
        <v>0</v>
      </c>
      <c r="M2754" s="213">
        <v>0</v>
      </c>
      <c r="N2754" s="216">
        <v>0</v>
      </c>
      <c r="O2754" s="215">
        <v>0</v>
      </c>
      <c r="P2754" s="213">
        <v>0</v>
      </c>
      <c r="Q2754" s="216">
        <v>0</v>
      </c>
      <c r="R2754" s="215">
        <v>0</v>
      </c>
      <c r="S2754" s="213">
        <v>216</v>
      </c>
      <c r="T2754" s="214">
        <v>8000</v>
      </c>
      <c r="U2754" s="217">
        <v>1728000</v>
      </c>
      <c r="V2754" s="213">
        <v>216</v>
      </c>
      <c r="W2754" s="216">
        <v>8000</v>
      </c>
      <c r="X2754" s="215">
        <v>1728000</v>
      </c>
      <c r="Y2754" s="213">
        <v>0</v>
      </c>
      <c r="Z2754" s="216">
        <v>0</v>
      </c>
      <c r="AA2754" s="215">
        <v>0</v>
      </c>
      <c r="AB2754" s="213">
        <v>0</v>
      </c>
      <c r="AC2754" s="216">
        <v>0</v>
      </c>
      <c r="AD2754" s="215">
        <v>0</v>
      </c>
      <c r="AE2754" s="213">
        <v>0</v>
      </c>
      <c r="AF2754" s="216">
        <v>0</v>
      </c>
      <c r="AG2754" s="215">
        <v>0</v>
      </c>
      <c r="AH2754" s="213">
        <v>216</v>
      </c>
      <c r="AI2754" s="214">
        <v>8000</v>
      </c>
      <c r="AJ2754" s="215">
        <v>1728000</v>
      </c>
      <c r="AK2754" s="218">
        <v>0</v>
      </c>
      <c r="AL2754" s="214">
        <v>0</v>
      </c>
      <c r="AM2754" s="215">
        <v>0</v>
      </c>
      <c r="AN2754" s="229">
        <f t="shared" si="486"/>
        <v>0</v>
      </c>
      <c r="AO2754" s="230">
        <f t="shared" si="487"/>
        <v>0</v>
      </c>
      <c r="AP2754" s="38" t="s">
        <v>2</v>
      </c>
      <c r="AQ2754" s="38" t="str">
        <f t="shared" si="488"/>
        <v>상품</v>
      </c>
      <c r="AR2754" s="40">
        <f t="shared" si="489"/>
        <v>0</v>
      </c>
      <c r="AS2754" s="41">
        <f t="shared" si="490"/>
        <v>0</v>
      </c>
      <c r="AT2754" s="42">
        <f t="shared" si="491"/>
        <v>0</v>
      </c>
      <c r="AU2754" s="43">
        <f t="shared" si="492"/>
        <v>0</v>
      </c>
      <c r="AV2754" s="95" t="str">
        <f t="shared" si="495"/>
        <v/>
      </c>
      <c r="AW2754" s="61" t="str">
        <f t="shared" si="495"/>
        <v/>
      </c>
      <c r="AX2754" s="61" t="str">
        <f t="shared" si="495"/>
        <v/>
      </c>
      <c r="AY2754" s="61" t="str">
        <f t="shared" si="495"/>
        <v/>
      </c>
      <c r="AZ2754" s="44" t="str">
        <f t="shared" si="495"/>
        <v/>
      </c>
      <c r="BA2754" s="45"/>
      <c r="BB2754" s="97">
        <v>0</v>
      </c>
      <c r="BC2754" s="98">
        <v>0</v>
      </c>
      <c r="BD2754" s="98">
        <v>0</v>
      </c>
      <c r="BE2754" s="98">
        <v>0</v>
      </c>
      <c r="BF2754" s="98">
        <v>0</v>
      </c>
      <c r="BG2754" s="99">
        <f t="shared" si="485"/>
        <v>0</v>
      </c>
      <c r="BH2754" s="52">
        <f t="shared" si="493"/>
        <v>0</v>
      </c>
      <c r="BI2754" s="53">
        <f>IFERROR(IF(ROUND(V2754/((D2754+AK2754)/2),1)&lt;0,0,ROUND(V2754/((D2754+AK2754)/2),1)),0)</f>
        <v>0</v>
      </c>
      <c r="BJ2754" s="55" t="str">
        <f>IF(AK2754=0,"정상",IF(AP2754="악성","악성",IF(AND(BL2754&gt;3,BI2754&lt;0.5),"악성",IF(AND(AP2754="정상",BL2754&lt;=3),"정상",IF(BI2754&gt;1,"정상","부진")))))</f>
        <v>정상</v>
      </c>
      <c r="BK2754" s="54">
        <v>46113</v>
      </c>
      <c r="BL2754" s="52">
        <f t="shared" si="494"/>
        <v>6</v>
      </c>
    </row>
    <row r="2755" spans="1:64" ht="17.100000000000001" customHeight="1">
      <c r="A2755" s="58" t="s">
        <v>5</v>
      </c>
      <c r="B2755" s="57" t="s">
        <v>3142</v>
      </c>
      <c r="C2755" s="56" t="s">
        <v>3143</v>
      </c>
      <c r="D2755" s="213">
        <v>0</v>
      </c>
      <c r="E2755" s="214">
        <v>0</v>
      </c>
      <c r="F2755" s="215">
        <v>0</v>
      </c>
      <c r="G2755" s="213">
        <v>432</v>
      </c>
      <c r="H2755" s="216">
        <v>8000</v>
      </c>
      <c r="I2755" s="215">
        <v>3456000</v>
      </c>
      <c r="J2755" s="213">
        <v>0</v>
      </c>
      <c r="K2755" s="216">
        <v>0</v>
      </c>
      <c r="L2755" s="215">
        <v>0</v>
      </c>
      <c r="M2755" s="213">
        <v>0</v>
      </c>
      <c r="N2755" s="216">
        <v>0</v>
      </c>
      <c r="O2755" s="215">
        <v>0</v>
      </c>
      <c r="P2755" s="213">
        <v>0</v>
      </c>
      <c r="Q2755" s="216">
        <v>0</v>
      </c>
      <c r="R2755" s="215">
        <v>0</v>
      </c>
      <c r="S2755" s="213">
        <v>432</v>
      </c>
      <c r="T2755" s="214">
        <v>8000</v>
      </c>
      <c r="U2755" s="217">
        <v>3456000</v>
      </c>
      <c r="V2755" s="213">
        <v>396</v>
      </c>
      <c r="W2755" s="216">
        <v>8000</v>
      </c>
      <c r="X2755" s="215">
        <v>3168000</v>
      </c>
      <c r="Y2755" s="213">
        <v>0</v>
      </c>
      <c r="Z2755" s="216">
        <v>0</v>
      </c>
      <c r="AA2755" s="215">
        <v>0</v>
      </c>
      <c r="AB2755" s="213">
        <v>36</v>
      </c>
      <c r="AC2755" s="216">
        <v>8000</v>
      </c>
      <c r="AD2755" s="215">
        <v>288000</v>
      </c>
      <c r="AE2755" s="213">
        <v>0</v>
      </c>
      <c r="AF2755" s="216">
        <v>0</v>
      </c>
      <c r="AG2755" s="215">
        <v>0</v>
      </c>
      <c r="AH2755" s="213">
        <v>432</v>
      </c>
      <c r="AI2755" s="214">
        <v>8000</v>
      </c>
      <c r="AJ2755" s="215">
        <v>3456000</v>
      </c>
      <c r="AK2755" s="218">
        <v>0</v>
      </c>
      <c r="AL2755" s="214">
        <v>0</v>
      </c>
      <c r="AM2755" s="215">
        <v>0</v>
      </c>
      <c r="AN2755" s="229">
        <f t="shared" si="486"/>
        <v>0</v>
      </c>
      <c r="AO2755" s="230">
        <f t="shared" si="487"/>
        <v>0</v>
      </c>
      <c r="AP2755" s="38" t="s">
        <v>2</v>
      </c>
      <c r="AQ2755" s="38" t="str">
        <f t="shared" si="488"/>
        <v>상품</v>
      </c>
      <c r="AR2755" s="40">
        <f t="shared" si="489"/>
        <v>0</v>
      </c>
      <c r="AS2755" s="41">
        <f t="shared" si="490"/>
        <v>0</v>
      </c>
      <c r="AT2755" s="42">
        <f t="shared" si="491"/>
        <v>0</v>
      </c>
      <c r="AU2755" s="43">
        <f t="shared" si="492"/>
        <v>0</v>
      </c>
      <c r="AV2755" s="95" t="str">
        <f t="shared" si="495"/>
        <v/>
      </c>
      <c r="AW2755" s="61" t="str">
        <f t="shared" si="495"/>
        <v/>
      </c>
      <c r="AX2755" s="61" t="str">
        <f t="shared" si="495"/>
        <v/>
      </c>
      <c r="AY2755" s="61" t="str">
        <f t="shared" si="495"/>
        <v/>
      </c>
      <c r="AZ2755" s="44" t="str">
        <f t="shared" si="495"/>
        <v/>
      </c>
      <c r="BA2755" s="45"/>
      <c r="BB2755" s="97">
        <v>0</v>
      </c>
      <c r="BC2755" s="98">
        <v>0</v>
      </c>
      <c r="BD2755" s="98">
        <v>0</v>
      </c>
      <c r="BE2755" s="98">
        <v>0</v>
      </c>
      <c r="BF2755" s="98">
        <v>0</v>
      </c>
      <c r="BG2755" s="99">
        <f t="shared" si="485"/>
        <v>0</v>
      </c>
      <c r="BH2755" s="52">
        <f t="shared" si="493"/>
        <v>0</v>
      </c>
      <c r="BI2755" s="53">
        <f>IFERROR(IF(ROUND(V2755/((D2755+AK2755)/2),1)&lt;0,0,ROUND(V2755/((D2755+AK2755)/2),1)),0)</f>
        <v>0</v>
      </c>
      <c r="BJ2755" s="55" t="str">
        <f>IF(AK2755=0,"정상",IF(AP2755="악성","악성",IF(AND(BL2755&gt;3,BI2755&lt;0.5),"악성",IF(AND(AP2755="정상",BL2755&lt;=3),"정상",IF(BI2755&gt;1,"정상","부진")))))</f>
        <v>정상</v>
      </c>
      <c r="BK2755" s="54">
        <v>46204</v>
      </c>
      <c r="BL2755" s="52">
        <f t="shared" si="494"/>
        <v>3</v>
      </c>
    </row>
    <row r="2756" spans="1:64" ht="17.100000000000001" customHeight="1">
      <c r="A2756" s="58" t="s">
        <v>5</v>
      </c>
      <c r="B2756" s="57" t="s">
        <v>2623</v>
      </c>
      <c r="C2756" s="56" t="s">
        <v>2624</v>
      </c>
      <c r="D2756" s="213">
        <v>3</v>
      </c>
      <c r="E2756" s="214">
        <v>29545</v>
      </c>
      <c r="F2756" s="215">
        <v>88635</v>
      </c>
      <c r="G2756" s="213">
        <v>0</v>
      </c>
      <c r="H2756" s="216">
        <v>0</v>
      </c>
      <c r="I2756" s="215">
        <v>0</v>
      </c>
      <c r="J2756" s="213">
        <v>0</v>
      </c>
      <c r="K2756" s="216">
        <v>0</v>
      </c>
      <c r="L2756" s="215">
        <v>0</v>
      </c>
      <c r="M2756" s="213">
        <v>0</v>
      </c>
      <c r="N2756" s="216">
        <v>0</v>
      </c>
      <c r="O2756" s="215">
        <v>0</v>
      </c>
      <c r="P2756" s="213">
        <v>0</v>
      </c>
      <c r="Q2756" s="216">
        <v>0</v>
      </c>
      <c r="R2756" s="215">
        <v>0</v>
      </c>
      <c r="S2756" s="213">
        <v>0</v>
      </c>
      <c r="T2756" s="214">
        <v>0</v>
      </c>
      <c r="U2756" s="217">
        <v>0</v>
      </c>
      <c r="V2756" s="213">
        <v>3</v>
      </c>
      <c r="W2756" s="216">
        <v>29545</v>
      </c>
      <c r="X2756" s="215">
        <v>88635</v>
      </c>
      <c r="Y2756" s="213">
        <v>0</v>
      </c>
      <c r="Z2756" s="216">
        <v>0</v>
      </c>
      <c r="AA2756" s="215">
        <v>0</v>
      </c>
      <c r="AB2756" s="213">
        <v>0</v>
      </c>
      <c r="AC2756" s="216">
        <v>0</v>
      </c>
      <c r="AD2756" s="215">
        <v>0</v>
      </c>
      <c r="AE2756" s="213">
        <v>0</v>
      </c>
      <c r="AF2756" s="216">
        <v>0</v>
      </c>
      <c r="AG2756" s="215">
        <v>0</v>
      </c>
      <c r="AH2756" s="213">
        <v>3</v>
      </c>
      <c r="AI2756" s="214">
        <v>29545</v>
      </c>
      <c r="AJ2756" s="215">
        <v>88635</v>
      </c>
      <c r="AK2756" s="218">
        <v>0</v>
      </c>
      <c r="AL2756" s="214">
        <v>0</v>
      </c>
      <c r="AM2756" s="215">
        <v>0</v>
      </c>
      <c r="AN2756" s="229">
        <f t="shared" si="486"/>
        <v>0</v>
      </c>
      <c r="AO2756" s="230">
        <f t="shared" si="487"/>
        <v>0</v>
      </c>
      <c r="AP2756" s="38" t="s">
        <v>4</v>
      </c>
      <c r="AQ2756" s="38" t="str">
        <f t="shared" si="488"/>
        <v>상품</v>
      </c>
      <c r="AR2756" s="40">
        <f t="shared" si="489"/>
        <v>0</v>
      </c>
      <c r="AS2756" s="41">
        <f t="shared" si="490"/>
        <v>0</v>
      </c>
      <c r="AT2756" s="42">
        <f t="shared" si="491"/>
        <v>0</v>
      </c>
      <c r="AU2756" s="43">
        <f t="shared" si="492"/>
        <v>0</v>
      </c>
      <c r="AV2756" s="95" t="str">
        <f t="shared" si="495"/>
        <v/>
      </c>
      <c r="AW2756" s="61" t="str">
        <f t="shared" si="495"/>
        <v/>
      </c>
      <c r="AX2756" s="61" t="str">
        <f t="shared" si="495"/>
        <v/>
      </c>
      <c r="AY2756" s="61" t="str">
        <f t="shared" si="495"/>
        <v/>
      </c>
      <c r="AZ2756" s="44" t="str">
        <f t="shared" si="495"/>
        <v/>
      </c>
      <c r="BA2756" s="45"/>
      <c r="BB2756" s="97">
        <v>0</v>
      </c>
      <c r="BC2756" s="98">
        <v>0</v>
      </c>
      <c r="BD2756" s="98">
        <v>0</v>
      </c>
      <c r="BE2756" s="98">
        <v>0</v>
      </c>
      <c r="BF2756" s="98">
        <v>0</v>
      </c>
      <c r="BG2756" s="99">
        <f t="shared" si="485"/>
        <v>0</v>
      </c>
      <c r="BH2756" s="52">
        <f t="shared" si="493"/>
        <v>0</v>
      </c>
      <c r="BI2756" s="53">
        <f>IFERROR(IF(ROUND(V2756/((D2756+AK2756)/2),1)&lt;0,0,ROUND(V2756/((D2756+AK2756)/2),1)),0)</f>
        <v>2</v>
      </c>
      <c r="BJ2756" s="55" t="str">
        <f>IF(AK2756=0,"정상",IF(AP2756="악성","악성",IF(AND(BL2756&gt;3,BI2756&lt;0.5),"악성",IF(AND(AP2756="정상",BL2756&lt;=3),"정상",IF(BI2756&gt;1,"정상","부진")))))</f>
        <v>정상</v>
      </c>
      <c r="BK2756" s="54">
        <v>45809</v>
      </c>
      <c r="BL2756" s="52">
        <f t="shared" si="494"/>
        <v>16</v>
      </c>
    </row>
    <row r="2757" spans="1:64" ht="17.100000000000001" customHeight="1">
      <c r="A2757" s="58" t="s">
        <v>5</v>
      </c>
      <c r="B2757" s="57" t="s">
        <v>2625</v>
      </c>
      <c r="C2757" s="56" t="s">
        <v>2626</v>
      </c>
      <c r="D2757" s="213">
        <v>8</v>
      </c>
      <c r="E2757" s="214">
        <v>1125</v>
      </c>
      <c r="F2757" s="215">
        <v>9000</v>
      </c>
      <c r="G2757" s="213">
        <v>449</v>
      </c>
      <c r="H2757" s="216">
        <v>1125</v>
      </c>
      <c r="I2757" s="215">
        <v>505125</v>
      </c>
      <c r="J2757" s="213">
        <v>0</v>
      </c>
      <c r="K2757" s="216">
        <v>0</v>
      </c>
      <c r="L2757" s="215">
        <v>0</v>
      </c>
      <c r="M2757" s="213">
        <v>5</v>
      </c>
      <c r="N2757" s="216">
        <v>1125</v>
      </c>
      <c r="O2757" s="215">
        <v>5625</v>
      </c>
      <c r="P2757" s="213">
        <v>0</v>
      </c>
      <c r="Q2757" s="216">
        <v>0</v>
      </c>
      <c r="R2757" s="215">
        <v>0</v>
      </c>
      <c r="S2757" s="213">
        <v>454</v>
      </c>
      <c r="T2757" s="214">
        <v>1125</v>
      </c>
      <c r="U2757" s="217">
        <v>510750</v>
      </c>
      <c r="V2757" s="213">
        <v>452</v>
      </c>
      <c r="W2757" s="216">
        <v>1125</v>
      </c>
      <c r="X2757" s="215">
        <v>508500</v>
      </c>
      <c r="Y2757" s="213">
        <v>0</v>
      </c>
      <c r="Z2757" s="216">
        <v>0</v>
      </c>
      <c r="AA2757" s="215">
        <v>0</v>
      </c>
      <c r="AB2757" s="213">
        <v>10</v>
      </c>
      <c r="AC2757" s="216">
        <v>1125</v>
      </c>
      <c r="AD2757" s="215">
        <v>11250</v>
      </c>
      <c r="AE2757" s="213">
        <v>0</v>
      </c>
      <c r="AF2757" s="216">
        <v>0</v>
      </c>
      <c r="AG2757" s="215">
        <v>0</v>
      </c>
      <c r="AH2757" s="213">
        <v>462</v>
      </c>
      <c r="AI2757" s="214">
        <v>1125</v>
      </c>
      <c r="AJ2757" s="215">
        <v>519750</v>
      </c>
      <c r="AK2757" s="218">
        <v>0</v>
      </c>
      <c r="AL2757" s="214">
        <v>0</v>
      </c>
      <c r="AM2757" s="215">
        <v>0</v>
      </c>
      <c r="AN2757" s="229">
        <f t="shared" si="486"/>
        <v>0</v>
      </c>
      <c r="AO2757" s="230">
        <f t="shared" si="487"/>
        <v>0</v>
      </c>
      <c r="AP2757" s="38" t="s">
        <v>2</v>
      </c>
      <c r="AQ2757" s="38" t="str">
        <f t="shared" si="488"/>
        <v>상품</v>
      </c>
      <c r="AR2757" s="40">
        <f t="shared" si="489"/>
        <v>0</v>
      </c>
      <c r="AS2757" s="41">
        <f t="shared" si="490"/>
        <v>0</v>
      </c>
      <c r="AT2757" s="42">
        <f t="shared" si="491"/>
        <v>0</v>
      </c>
      <c r="AU2757" s="43">
        <f t="shared" si="492"/>
        <v>0</v>
      </c>
      <c r="AV2757" s="95" t="str">
        <f t="shared" si="495"/>
        <v/>
      </c>
      <c r="AW2757" s="61" t="str">
        <f t="shared" si="495"/>
        <v/>
      </c>
      <c r="AX2757" s="61" t="str">
        <f t="shared" si="495"/>
        <v/>
      </c>
      <c r="AY2757" s="61" t="str">
        <f t="shared" si="495"/>
        <v/>
      </c>
      <c r="AZ2757" s="44" t="str">
        <f t="shared" si="495"/>
        <v/>
      </c>
      <c r="BA2757" s="45"/>
      <c r="BB2757" s="97">
        <v>0</v>
      </c>
      <c r="BC2757" s="98">
        <v>0</v>
      </c>
      <c r="BD2757" s="98">
        <v>0</v>
      </c>
      <c r="BE2757" s="98">
        <v>0</v>
      </c>
      <c r="BF2757" s="98">
        <v>0</v>
      </c>
      <c r="BG2757" s="99">
        <f t="shared" si="485"/>
        <v>0</v>
      </c>
      <c r="BH2757" s="52">
        <f t="shared" si="493"/>
        <v>0</v>
      </c>
      <c r="BI2757" s="53">
        <f>IFERROR(IF(ROUND(V2757/((D2757+AK2757)/2),1)&lt;0,0,ROUND(V2757/((D2757+AK2757)/2),1)),0)</f>
        <v>113</v>
      </c>
      <c r="BJ2757" s="55" t="str">
        <f>IF(AK2757=0,"정상",IF(AP2757="악성","악성",IF(AND(BL2757&gt;3,BI2757&lt;0.5),"악성",IF(AND(AP2757="정상",BL2757&lt;=3),"정상",IF(BI2757&gt;1,"정상","부진")))))</f>
        <v>정상</v>
      </c>
      <c r="BK2757" s="54">
        <v>46082</v>
      </c>
      <c r="BL2757" s="52">
        <f t="shared" si="494"/>
        <v>7</v>
      </c>
    </row>
    <row r="2758" spans="1:64" ht="17.100000000000001" customHeight="1">
      <c r="A2758" s="58" t="s">
        <v>5</v>
      </c>
      <c r="B2758" s="57" t="s">
        <v>2627</v>
      </c>
      <c r="C2758" s="56" t="s">
        <v>2628</v>
      </c>
      <c r="D2758" s="213">
        <v>2</v>
      </c>
      <c r="E2758" s="214">
        <v>40277</v>
      </c>
      <c r="F2758" s="215">
        <v>80554</v>
      </c>
      <c r="G2758" s="213">
        <v>0</v>
      </c>
      <c r="H2758" s="216">
        <v>0</v>
      </c>
      <c r="I2758" s="215">
        <v>0</v>
      </c>
      <c r="J2758" s="213">
        <v>0</v>
      </c>
      <c r="K2758" s="216">
        <v>0</v>
      </c>
      <c r="L2758" s="215">
        <v>0</v>
      </c>
      <c r="M2758" s="213">
        <v>0</v>
      </c>
      <c r="N2758" s="216">
        <v>0</v>
      </c>
      <c r="O2758" s="215">
        <v>0</v>
      </c>
      <c r="P2758" s="213">
        <v>0</v>
      </c>
      <c r="Q2758" s="216">
        <v>0</v>
      </c>
      <c r="R2758" s="215">
        <v>0</v>
      </c>
      <c r="S2758" s="213">
        <v>0</v>
      </c>
      <c r="T2758" s="214">
        <v>0</v>
      </c>
      <c r="U2758" s="217">
        <v>0</v>
      </c>
      <c r="V2758" s="213">
        <v>2</v>
      </c>
      <c r="W2758" s="216">
        <v>40277</v>
      </c>
      <c r="X2758" s="215">
        <v>80554</v>
      </c>
      <c r="Y2758" s="213">
        <v>0</v>
      </c>
      <c r="Z2758" s="216">
        <v>0</v>
      </c>
      <c r="AA2758" s="215">
        <v>0</v>
      </c>
      <c r="AB2758" s="213">
        <v>0</v>
      </c>
      <c r="AC2758" s="216">
        <v>0</v>
      </c>
      <c r="AD2758" s="215">
        <v>0</v>
      </c>
      <c r="AE2758" s="213">
        <v>0</v>
      </c>
      <c r="AF2758" s="216">
        <v>0</v>
      </c>
      <c r="AG2758" s="215">
        <v>0</v>
      </c>
      <c r="AH2758" s="213">
        <v>2</v>
      </c>
      <c r="AI2758" s="214">
        <v>40277</v>
      </c>
      <c r="AJ2758" s="215">
        <v>80554</v>
      </c>
      <c r="AK2758" s="218">
        <v>0</v>
      </c>
      <c r="AL2758" s="214">
        <v>0</v>
      </c>
      <c r="AM2758" s="215">
        <v>0</v>
      </c>
      <c r="AN2758" s="229">
        <f t="shared" si="486"/>
        <v>0</v>
      </c>
      <c r="AO2758" s="230">
        <f t="shared" si="487"/>
        <v>0</v>
      </c>
      <c r="AP2758" s="38" t="s">
        <v>4</v>
      </c>
      <c r="AQ2758" s="38" t="str">
        <f t="shared" si="488"/>
        <v>상품</v>
      </c>
      <c r="AR2758" s="40">
        <f t="shared" si="489"/>
        <v>0</v>
      </c>
      <c r="AS2758" s="41">
        <f t="shared" si="490"/>
        <v>0</v>
      </c>
      <c r="AT2758" s="42">
        <f t="shared" si="491"/>
        <v>0</v>
      </c>
      <c r="AU2758" s="43">
        <f t="shared" si="492"/>
        <v>0</v>
      </c>
      <c r="AV2758" s="95" t="str">
        <f t="shared" si="495"/>
        <v/>
      </c>
      <c r="AW2758" s="61" t="str">
        <f t="shared" si="495"/>
        <v/>
      </c>
      <c r="AX2758" s="61" t="str">
        <f t="shared" si="495"/>
        <v/>
      </c>
      <c r="AY2758" s="61" t="str">
        <f t="shared" si="495"/>
        <v/>
      </c>
      <c r="AZ2758" s="44" t="str">
        <f t="shared" si="495"/>
        <v/>
      </c>
      <c r="BA2758" s="45"/>
      <c r="BB2758" s="97">
        <v>0</v>
      </c>
      <c r="BC2758" s="98">
        <v>0</v>
      </c>
      <c r="BD2758" s="98">
        <v>0</v>
      </c>
      <c r="BE2758" s="98">
        <v>0</v>
      </c>
      <c r="BF2758" s="98">
        <v>0</v>
      </c>
      <c r="BG2758" s="99">
        <f t="shared" si="485"/>
        <v>0</v>
      </c>
      <c r="BH2758" s="52">
        <f t="shared" si="493"/>
        <v>0</v>
      </c>
      <c r="BI2758" s="53">
        <f>IFERROR(IF(ROUND(V2758/((D2758+AK2758)/2),1)&lt;0,0,ROUND(V2758/((D2758+AK2758)/2),1)),0)</f>
        <v>2</v>
      </c>
      <c r="BJ2758" s="55" t="str">
        <f>IF(AK2758=0,"정상",IF(AP2758="악성","악성",IF(AND(BL2758&gt;3,BI2758&lt;0.5),"악성",IF(AND(AP2758="정상",BL2758&lt;=3),"정상",IF(BI2758&gt;1,"정상","부진")))))</f>
        <v>정상</v>
      </c>
      <c r="BK2758" s="54">
        <v>45809</v>
      </c>
      <c r="BL2758" s="52">
        <f t="shared" si="494"/>
        <v>16</v>
      </c>
    </row>
    <row r="2759" spans="1:64" ht="17.100000000000001" customHeight="1">
      <c r="A2759" s="58" t="s">
        <v>5</v>
      </c>
      <c r="B2759" s="57" t="s">
        <v>2629</v>
      </c>
      <c r="C2759" s="56" t="s">
        <v>2630</v>
      </c>
      <c r="D2759" s="213">
        <v>4</v>
      </c>
      <c r="E2759" s="214">
        <v>7200</v>
      </c>
      <c r="F2759" s="215">
        <v>28800</v>
      </c>
      <c r="G2759" s="213">
        <v>0</v>
      </c>
      <c r="H2759" s="216">
        <v>0</v>
      </c>
      <c r="I2759" s="215">
        <v>0</v>
      </c>
      <c r="J2759" s="213">
        <v>0</v>
      </c>
      <c r="K2759" s="216">
        <v>0</v>
      </c>
      <c r="L2759" s="215">
        <v>0</v>
      </c>
      <c r="M2759" s="213">
        <v>0</v>
      </c>
      <c r="N2759" s="216">
        <v>0</v>
      </c>
      <c r="O2759" s="215">
        <v>0</v>
      </c>
      <c r="P2759" s="213">
        <v>0</v>
      </c>
      <c r="Q2759" s="216">
        <v>0</v>
      </c>
      <c r="R2759" s="215">
        <v>0</v>
      </c>
      <c r="S2759" s="213">
        <v>0</v>
      </c>
      <c r="T2759" s="214">
        <v>0</v>
      </c>
      <c r="U2759" s="217">
        <v>0</v>
      </c>
      <c r="V2759" s="213">
        <v>4</v>
      </c>
      <c r="W2759" s="216">
        <v>7200</v>
      </c>
      <c r="X2759" s="215">
        <v>28800</v>
      </c>
      <c r="Y2759" s="213">
        <v>0</v>
      </c>
      <c r="Z2759" s="216">
        <v>0</v>
      </c>
      <c r="AA2759" s="215">
        <v>0</v>
      </c>
      <c r="AB2759" s="213">
        <v>0</v>
      </c>
      <c r="AC2759" s="216">
        <v>0</v>
      </c>
      <c r="AD2759" s="215">
        <v>0</v>
      </c>
      <c r="AE2759" s="213">
        <v>0</v>
      </c>
      <c r="AF2759" s="216">
        <v>0</v>
      </c>
      <c r="AG2759" s="215">
        <v>0</v>
      </c>
      <c r="AH2759" s="213">
        <v>4</v>
      </c>
      <c r="AI2759" s="214">
        <v>7200</v>
      </c>
      <c r="AJ2759" s="215">
        <v>28800</v>
      </c>
      <c r="AK2759" s="218">
        <v>0</v>
      </c>
      <c r="AL2759" s="214">
        <v>0</v>
      </c>
      <c r="AM2759" s="215">
        <v>0</v>
      </c>
      <c r="AN2759" s="229">
        <f t="shared" si="486"/>
        <v>0</v>
      </c>
      <c r="AO2759" s="230">
        <f t="shared" si="487"/>
        <v>0</v>
      </c>
      <c r="AP2759" s="38" t="s">
        <v>4</v>
      </c>
      <c r="AQ2759" s="38" t="str">
        <f t="shared" si="488"/>
        <v>상품</v>
      </c>
      <c r="AR2759" s="40">
        <f t="shared" si="489"/>
        <v>0</v>
      </c>
      <c r="AS2759" s="41">
        <f t="shared" si="490"/>
        <v>0</v>
      </c>
      <c r="AT2759" s="42">
        <f t="shared" si="491"/>
        <v>0</v>
      </c>
      <c r="AU2759" s="43">
        <f t="shared" si="492"/>
        <v>0</v>
      </c>
      <c r="AV2759" s="95" t="str">
        <f t="shared" si="495"/>
        <v/>
      </c>
      <c r="AW2759" s="61" t="str">
        <f t="shared" si="495"/>
        <v/>
      </c>
      <c r="AX2759" s="61" t="str">
        <f t="shared" si="495"/>
        <v/>
      </c>
      <c r="AY2759" s="61" t="str">
        <f t="shared" si="495"/>
        <v/>
      </c>
      <c r="AZ2759" s="44" t="str">
        <f t="shared" si="495"/>
        <v/>
      </c>
      <c r="BA2759" s="45"/>
      <c r="BB2759" s="97">
        <v>0</v>
      </c>
      <c r="BC2759" s="98">
        <v>0</v>
      </c>
      <c r="BD2759" s="98">
        <v>0</v>
      </c>
      <c r="BE2759" s="98">
        <v>0</v>
      </c>
      <c r="BF2759" s="98">
        <v>0</v>
      </c>
      <c r="BG2759" s="99">
        <f t="shared" si="485"/>
        <v>0</v>
      </c>
      <c r="BH2759" s="52">
        <f t="shared" si="493"/>
        <v>0</v>
      </c>
      <c r="BI2759" s="53">
        <f>IFERROR(IF(ROUND(V2759/((D2759+AK2759)/2),1)&lt;0,0,ROUND(V2759/((D2759+AK2759)/2),1)),0)</f>
        <v>2</v>
      </c>
      <c r="BJ2759" s="55" t="str">
        <f>IF(AK2759=0,"정상",IF(AP2759="악성","악성",IF(AND(BL2759&gt;3,BI2759&lt;0.5),"악성",IF(AND(AP2759="정상",BL2759&lt;=3),"정상",IF(BI2759&gt;1,"정상","부진")))))</f>
        <v>정상</v>
      </c>
      <c r="BK2759" s="54">
        <v>45809</v>
      </c>
      <c r="BL2759" s="52">
        <f t="shared" si="494"/>
        <v>16</v>
      </c>
    </row>
    <row r="2760" spans="1:64" ht="17.100000000000001" customHeight="1">
      <c r="A2760" s="58" t="s">
        <v>5</v>
      </c>
      <c r="B2760" s="57" t="s">
        <v>2631</v>
      </c>
      <c r="C2760" s="56" t="s">
        <v>2632</v>
      </c>
      <c r="D2760" s="213">
        <v>40</v>
      </c>
      <c r="E2760" s="214">
        <v>6000</v>
      </c>
      <c r="F2760" s="215">
        <v>240000</v>
      </c>
      <c r="G2760" s="213">
        <v>0</v>
      </c>
      <c r="H2760" s="216">
        <v>0</v>
      </c>
      <c r="I2760" s="215">
        <v>0</v>
      </c>
      <c r="J2760" s="213">
        <v>0</v>
      </c>
      <c r="K2760" s="216">
        <v>0</v>
      </c>
      <c r="L2760" s="215">
        <v>0</v>
      </c>
      <c r="M2760" s="213">
        <v>0</v>
      </c>
      <c r="N2760" s="216">
        <v>0</v>
      </c>
      <c r="O2760" s="215">
        <v>0</v>
      </c>
      <c r="P2760" s="213">
        <v>0</v>
      </c>
      <c r="Q2760" s="216">
        <v>0</v>
      </c>
      <c r="R2760" s="215">
        <v>0</v>
      </c>
      <c r="S2760" s="213">
        <v>0</v>
      </c>
      <c r="T2760" s="214">
        <v>0</v>
      </c>
      <c r="U2760" s="217">
        <v>0</v>
      </c>
      <c r="V2760" s="213">
        <v>35</v>
      </c>
      <c r="W2760" s="216">
        <v>6000</v>
      </c>
      <c r="X2760" s="215">
        <v>210000</v>
      </c>
      <c r="Y2760" s="213">
        <v>0</v>
      </c>
      <c r="Z2760" s="216">
        <v>0</v>
      </c>
      <c r="AA2760" s="215">
        <v>0</v>
      </c>
      <c r="AB2760" s="213">
        <v>5</v>
      </c>
      <c r="AC2760" s="216">
        <v>6000</v>
      </c>
      <c r="AD2760" s="215">
        <v>30000</v>
      </c>
      <c r="AE2760" s="213">
        <v>0</v>
      </c>
      <c r="AF2760" s="216">
        <v>0</v>
      </c>
      <c r="AG2760" s="215">
        <v>0</v>
      </c>
      <c r="AH2760" s="213">
        <v>40</v>
      </c>
      <c r="AI2760" s="214">
        <v>6000</v>
      </c>
      <c r="AJ2760" s="215">
        <v>240000</v>
      </c>
      <c r="AK2760" s="218">
        <v>0</v>
      </c>
      <c r="AL2760" s="214">
        <v>0</v>
      </c>
      <c r="AM2760" s="215">
        <v>0</v>
      </c>
      <c r="AN2760" s="229">
        <f t="shared" si="486"/>
        <v>0</v>
      </c>
      <c r="AO2760" s="230">
        <f t="shared" si="487"/>
        <v>0</v>
      </c>
      <c r="AP2760" s="38" t="s">
        <v>4</v>
      </c>
      <c r="AQ2760" s="38" t="str">
        <f t="shared" si="488"/>
        <v>상품</v>
      </c>
      <c r="AR2760" s="40">
        <f t="shared" si="489"/>
        <v>0</v>
      </c>
      <c r="AS2760" s="41">
        <f t="shared" si="490"/>
        <v>0</v>
      </c>
      <c r="AT2760" s="42">
        <f t="shared" si="491"/>
        <v>0</v>
      </c>
      <c r="AU2760" s="43">
        <f t="shared" si="492"/>
        <v>0</v>
      </c>
      <c r="AV2760" s="95" t="str">
        <f t="shared" si="495"/>
        <v/>
      </c>
      <c r="AW2760" s="61" t="str">
        <f t="shared" si="495"/>
        <v/>
      </c>
      <c r="AX2760" s="61" t="str">
        <f t="shared" si="495"/>
        <v/>
      </c>
      <c r="AY2760" s="61" t="str">
        <f t="shared" si="495"/>
        <v/>
      </c>
      <c r="AZ2760" s="44" t="str">
        <f t="shared" si="495"/>
        <v/>
      </c>
      <c r="BA2760" s="45"/>
      <c r="BB2760" s="97">
        <v>0</v>
      </c>
      <c r="BC2760" s="98">
        <v>0</v>
      </c>
      <c r="BD2760" s="98">
        <v>0</v>
      </c>
      <c r="BE2760" s="98">
        <v>0</v>
      </c>
      <c r="BF2760" s="98">
        <v>0</v>
      </c>
      <c r="BG2760" s="99">
        <f t="shared" si="485"/>
        <v>0</v>
      </c>
      <c r="BH2760" s="52">
        <f t="shared" si="493"/>
        <v>0</v>
      </c>
      <c r="BI2760" s="53">
        <f>IFERROR(IF(ROUND(V2760/((D2760+AK2760)/2),1)&lt;0,0,ROUND(V2760/((D2760+AK2760)/2),1)),0)</f>
        <v>1.8</v>
      </c>
      <c r="BJ2760" s="55" t="str">
        <f>IF(AK2760=0,"정상",IF(AP2760="악성","악성",IF(AND(BL2760&gt;3,BI2760&lt;0.5),"악성",IF(AND(AP2760="정상",BL2760&lt;=3),"정상",IF(BI2760&gt;1,"정상","부진")))))</f>
        <v>정상</v>
      </c>
      <c r="BK2760" s="54">
        <v>45809</v>
      </c>
      <c r="BL2760" s="52">
        <f t="shared" si="494"/>
        <v>16</v>
      </c>
    </row>
    <row r="2761" spans="1:64" ht="17.100000000000001" customHeight="1">
      <c r="A2761" s="58" t="s">
        <v>5</v>
      </c>
      <c r="B2761" s="57" t="s">
        <v>2633</v>
      </c>
      <c r="C2761" s="56" t="s">
        <v>2634</v>
      </c>
      <c r="D2761" s="213">
        <v>7</v>
      </c>
      <c r="E2761" s="214">
        <v>10200</v>
      </c>
      <c r="F2761" s="215">
        <v>71400</v>
      </c>
      <c r="G2761" s="213">
        <v>0</v>
      </c>
      <c r="H2761" s="216">
        <v>0</v>
      </c>
      <c r="I2761" s="215">
        <v>0</v>
      </c>
      <c r="J2761" s="213">
        <v>0</v>
      </c>
      <c r="K2761" s="216">
        <v>0</v>
      </c>
      <c r="L2761" s="215">
        <v>0</v>
      </c>
      <c r="M2761" s="213">
        <v>0</v>
      </c>
      <c r="N2761" s="216">
        <v>0</v>
      </c>
      <c r="O2761" s="215">
        <v>0</v>
      </c>
      <c r="P2761" s="213">
        <v>0</v>
      </c>
      <c r="Q2761" s="216">
        <v>0</v>
      </c>
      <c r="R2761" s="215">
        <v>0</v>
      </c>
      <c r="S2761" s="213">
        <v>0</v>
      </c>
      <c r="T2761" s="214">
        <v>0</v>
      </c>
      <c r="U2761" s="217">
        <v>0</v>
      </c>
      <c r="V2761" s="213">
        <v>7</v>
      </c>
      <c r="W2761" s="216">
        <v>10200</v>
      </c>
      <c r="X2761" s="215">
        <v>71400</v>
      </c>
      <c r="Y2761" s="213">
        <v>0</v>
      </c>
      <c r="Z2761" s="216">
        <v>0</v>
      </c>
      <c r="AA2761" s="215">
        <v>0</v>
      </c>
      <c r="AB2761" s="213">
        <v>0</v>
      </c>
      <c r="AC2761" s="216">
        <v>0</v>
      </c>
      <c r="AD2761" s="215">
        <v>0</v>
      </c>
      <c r="AE2761" s="213">
        <v>0</v>
      </c>
      <c r="AF2761" s="216">
        <v>0</v>
      </c>
      <c r="AG2761" s="215">
        <v>0</v>
      </c>
      <c r="AH2761" s="213">
        <v>7</v>
      </c>
      <c r="AI2761" s="214">
        <v>10200</v>
      </c>
      <c r="AJ2761" s="215">
        <v>71400</v>
      </c>
      <c r="AK2761" s="218">
        <v>0</v>
      </c>
      <c r="AL2761" s="214">
        <v>0</v>
      </c>
      <c r="AM2761" s="215">
        <v>0</v>
      </c>
      <c r="AN2761" s="229">
        <f t="shared" si="486"/>
        <v>0</v>
      </c>
      <c r="AO2761" s="230">
        <f t="shared" si="487"/>
        <v>0</v>
      </c>
      <c r="AP2761" s="38" t="s">
        <v>4</v>
      </c>
      <c r="AQ2761" s="38" t="str">
        <f t="shared" si="488"/>
        <v>상품</v>
      </c>
      <c r="AR2761" s="40">
        <f t="shared" si="489"/>
        <v>0</v>
      </c>
      <c r="AS2761" s="41">
        <f t="shared" si="490"/>
        <v>0</v>
      </c>
      <c r="AT2761" s="42">
        <f t="shared" si="491"/>
        <v>0</v>
      </c>
      <c r="AU2761" s="43">
        <f t="shared" si="492"/>
        <v>0</v>
      </c>
      <c r="AV2761" s="95" t="str">
        <f t="shared" si="495"/>
        <v/>
      </c>
      <c r="AW2761" s="61" t="str">
        <f t="shared" si="495"/>
        <v/>
      </c>
      <c r="AX2761" s="61" t="str">
        <f t="shared" si="495"/>
        <v/>
      </c>
      <c r="AY2761" s="61" t="str">
        <f t="shared" si="495"/>
        <v/>
      </c>
      <c r="AZ2761" s="44" t="str">
        <f t="shared" si="495"/>
        <v/>
      </c>
      <c r="BA2761" s="45"/>
      <c r="BB2761" s="97">
        <v>0</v>
      </c>
      <c r="BC2761" s="98">
        <v>0</v>
      </c>
      <c r="BD2761" s="98">
        <v>0</v>
      </c>
      <c r="BE2761" s="98">
        <v>0</v>
      </c>
      <c r="BF2761" s="98">
        <v>0</v>
      </c>
      <c r="BG2761" s="99">
        <f t="shared" si="485"/>
        <v>0</v>
      </c>
      <c r="BH2761" s="52">
        <f t="shared" si="493"/>
        <v>0</v>
      </c>
      <c r="BI2761" s="53">
        <f>IFERROR(IF(ROUND(V2761/((D2761+AK2761)/2),1)&lt;0,0,ROUND(V2761/((D2761+AK2761)/2),1)),0)</f>
        <v>2</v>
      </c>
      <c r="BJ2761" s="55" t="str">
        <f>IF(AK2761=0,"정상",IF(AP2761="악성","악성",IF(AND(BL2761&gt;3,BI2761&lt;0.5),"악성",IF(AND(AP2761="정상",BL2761&lt;=3),"정상",IF(BI2761&gt;1,"정상","부진")))))</f>
        <v>정상</v>
      </c>
      <c r="BK2761" s="54">
        <v>45809</v>
      </c>
      <c r="BL2761" s="52">
        <f t="shared" si="494"/>
        <v>16</v>
      </c>
    </row>
    <row r="2762" spans="1:64" ht="17.100000000000001" customHeight="1">
      <c r="A2762" s="58" t="s">
        <v>5</v>
      </c>
      <c r="B2762" s="57" t="s">
        <v>2635</v>
      </c>
      <c r="C2762" s="56" t="s">
        <v>2636</v>
      </c>
      <c r="D2762" s="213">
        <v>47</v>
      </c>
      <c r="E2762" s="214">
        <v>21760</v>
      </c>
      <c r="F2762" s="215">
        <v>1022720</v>
      </c>
      <c r="G2762" s="213">
        <v>179</v>
      </c>
      <c r="H2762" s="216">
        <v>21760</v>
      </c>
      <c r="I2762" s="215">
        <v>3895040</v>
      </c>
      <c r="J2762" s="213">
        <v>0</v>
      </c>
      <c r="K2762" s="216">
        <v>0</v>
      </c>
      <c r="L2762" s="215">
        <v>0</v>
      </c>
      <c r="M2762" s="213">
        <v>2</v>
      </c>
      <c r="N2762" s="216">
        <v>21760</v>
      </c>
      <c r="O2762" s="215">
        <v>43520</v>
      </c>
      <c r="P2762" s="213">
        <v>0</v>
      </c>
      <c r="Q2762" s="216">
        <v>0</v>
      </c>
      <c r="R2762" s="215">
        <v>0</v>
      </c>
      <c r="S2762" s="213">
        <v>181</v>
      </c>
      <c r="T2762" s="214">
        <v>21760</v>
      </c>
      <c r="U2762" s="217">
        <v>3938560</v>
      </c>
      <c r="V2762" s="213">
        <v>174</v>
      </c>
      <c r="W2762" s="216">
        <v>21760</v>
      </c>
      <c r="X2762" s="215">
        <v>3786240</v>
      </c>
      <c r="Y2762" s="213">
        <v>0</v>
      </c>
      <c r="Z2762" s="216">
        <v>0</v>
      </c>
      <c r="AA2762" s="215">
        <v>0</v>
      </c>
      <c r="AB2762" s="213">
        <v>19</v>
      </c>
      <c r="AC2762" s="216">
        <v>21760</v>
      </c>
      <c r="AD2762" s="215">
        <v>413440</v>
      </c>
      <c r="AE2762" s="213">
        <v>0</v>
      </c>
      <c r="AF2762" s="216">
        <v>0</v>
      </c>
      <c r="AG2762" s="215">
        <v>0</v>
      </c>
      <c r="AH2762" s="213">
        <v>193</v>
      </c>
      <c r="AI2762" s="214">
        <v>21760</v>
      </c>
      <c r="AJ2762" s="215">
        <v>4199680</v>
      </c>
      <c r="AK2762" s="218">
        <v>35</v>
      </c>
      <c r="AL2762" s="214">
        <v>21760</v>
      </c>
      <c r="AM2762" s="215">
        <v>761600</v>
      </c>
      <c r="AN2762" s="229">
        <f t="shared" si="486"/>
        <v>2.7790544190783726E-4</v>
      </c>
      <c r="AO2762" s="230">
        <f t="shared" si="487"/>
        <v>0.15350877192982457</v>
      </c>
      <c r="AP2762" s="38" t="s">
        <v>2</v>
      </c>
      <c r="AQ2762" s="38" t="str">
        <f t="shared" si="488"/>
        <v>상품</v>
      </c>
      <c r="AR2762" s="40">
        <f t="shared" si="489"/>
        <v>0</v>
      </c>
      <c r="AS2762" s="41">
        <f t="shared" si="490"/>
        <v>0</v>
      </c>
      <c r="AT2762" s="42">
        <f t="shared" si="491"/>
        <v>761600</v>
      </c>
      <c r="AU2762" s="43">
        <f t="shared" si="492"/>
        <v>761600</v>
      </c>
      <c r="AV2762" s="95">
        <f t="shared" si="495"/>
        <v>761600</v>
      </c>
      <c r="AW2762" s="61" t="str">
        <f t="shared" si="495"/>
        <v/>
      </c>
      <c r="AX2762" s="61" t="str">
        <f t="shared" si="495"/>
        <v/>
      </c>
      <c r="AY2762" s="61" t="str">
        <f t="shared" si="495"/>
        <v/>
      </c>
      <c r="AZ2762" s="44" t="str">
        <f t="shared" si="495"/>
        <v/>
      </c>
      <c r="BA2762" s="45"/>
      <c r="BB2762" s="97">
        <v>35</v>
      </c>
      <c r="BC2762" s="98">
        <v>0</v>
      </c>
      <c r="BD2762" s="98">
        <v>0</v>
      </c>
      <c r="BE2762" s="98">
        <v>0</v>
      </c>
      <c r="BF2762" s="98">
        <v>0</v>
      </c>
      <c r="BG2762" s="99">
        <f t="shared" si="485"/>
        <v>35</v>
      </c>
      <c r="BH2762" s="52">
        <f t="shared" si="493"/>
        <v>0</v>
      </c>
      <c r="BI2762" s="53">
        <f>IFERROR(IF(ROUND(V2762/((D2762+AK2762)/2),1)&lt;0,0,ROUND(V2762/((D2762+AK2762)/2),1)),0)</f>
        <v>4.2</v>
      </c>
      <c r="BJ2762" s="55" t="str">
        <f>IF(AK2762=0,"정상",IF(AP2762="악성","악성",IF(AND(BL2762&gt;3,BI2762&lt;0.5),"악성",IF(AND(AP2762="정상",BL2762&lt;=3),"정상",IF(BI2762&gt;1,"정상","부진")))))</f>
        <v>정상</v>
      </c>
      <c r="BK2762" s="54">
        <v>46204</v>
      </c>
      <c r="BL2762" s="52">
        <f t="shared" si="494"/>
        <v>3</v>
      </c>
    </row>
    <row r="2763" spans="1:64" ht="17.100000000000001" customHeight="1">
      <c r="A2763" s="58" t="s">
        <v>5</v>
      </c>
      <c r="B2763" s="57" t="s">
        <v>2637</v>
      </c>
      <c r="C2763" s="56" t="s">
        <v>2638</v>
      </c>
      <c r="D2763" s="213">
        <v>77</v>
      </c>
      <c r="E2763" s="214">
        <v>20120</v>
      </c>
      <c r="F2763" s="215">
        <v>1549240</v>
      </c>
      <c r="G2763" s="213">
        <v>118</v>
      </c>
      <c r="H2763" s="216">
        <v>20120</v>
      </c>
      <c r="I2763" s="215">
        <v>2374160</v>
      </c>
      <c r="J2763" s="213">
        <v>0</v>
      </c>
      <c r="K2763" s="216">
        <v>0</v>
      </c>
      <c r="L2763" s="215">
        <v>0</v>
      </c>
      <c r="M2763" s="213">
        <v>0</v>
      </c>
      <c r="N2763" s="216">
        <v>0</v>
      </c>
      <c r="O2763" s="215">
        <v>0</v>
      </c>
      <c r="P2763" s="213">
        <v>0</v>
      </c>
      <c r="Q2763" s="216">
        <v>0</v>
      </c>
      <c r="R2763" s="215">
        <v>0</v>
      </c>
      <c r="S2763" s="213">
        <v>118</v>
      </c>
      <c r="T2763" s="214">
        <v>20120</v>
      </c>
      <c r="U2763" s="217">
        <v>2374160</v>
      </c>
      <c r="V2763" s="213">
        <v>115</v>
      </c>
      <c r="W2763" s="216">
        <v>20120</v>
      </c>
      <c r="X2763" s="215">
        <v>2313800</v>
      </c>
      <c r="Y2763" s="213">
        <v>0</v>
      </c>
      <c r="Z2763" s="216">
        <v>0</v>
      </c>
      <c r="AA2763" s="215">
        <v>0</v>
      </c>
      <c r="AB2763" s="213">
        <v>27</v>
      </c>
      <c r="AC2763" s="216">
        <v>20120</v>
      </c>
      <c r="AD2763" s="215">
        <v>543240</v>
      </c>
      <c r="AE2763" s="213">
        <v>0</v>
      </c>
      <c r="AF2763" s="216">
        <v>0</v>
      </c>
      <c r="AG2763" s="215">
        <v>0</v>
      </c>
      <c r="AH2763" s="213">
        <v>142</v>
      </c>
      <c r="AI2763" s="214">
        <v>20120</v>
      </c>
      <c r="AJ2763" s="215">
        <v>2857040</v>
      </c>
      <c r="AK2763" s="218">
        <v>53</v>
      </c>
      <c r="AL2763" s="214">
        <v>20120</v>
      </c>
      <c r="AM2763" s="215">
        <v>1066360</v>
      </c>
      <c r="AN2763" s="229">
        <f t="shared" si="486"/>
        <v>3.8911140629312152E-4</v>
      </c>
      <c r="AO2763" s="230">
        <f t="shared" si="487"/>
        <v>0.27179487179487177</v>
      </c>
      <c r="AP2763" s="38" t="s">
        <v>2</v>
      </c>
      <c r="AQ2763" s="38" t="str">
        <f t="shared" si="488"/>
        <v>상품</v>
      </c>
      <c r="AR2763" s="40">
        <f t="shared" si="489"/>
        <v>0</v>
      </c>
      <c r="AS2763" s="41">
        <f t="shared" si="490"/>
        <v>0</v>
      </c>
      <c r="AT2763" s="42">
        <f t="shared" si="491"/>
        <v>1066360</v>
      </c>
      <c r="AU2763" s="43">
        <f t="shared" si="492"/>
        <v>1066360</v>
      </c>
      <c r="AV2763" s="95">
        <f t="shared" si="495"/>
        <v>1066360</v>
      </c>
      <c r="AW2763" s="61" t="str">
        <f t="shared" si="495"/>
        <v/>
      </c>
      <c r="AX2763" s="61" t="str">
        <f t="shared" si="495"/>
        <v/>
      </c>
      <c r="AY2763" s="61" t="str">
        <f t="shared" si="495"/>
        <v/>
      </c>
      <c r="AZ2763" s="44" t="str">
        <f t="shared" si="495"/>
        <v/>
      </c>
      <c r="BA2763" s="45"/>
      <c r="BB2763" s="97">
        <v>53</v>
      </c>
      <c r="BC2763" s="98">
        <v>0</v>
      </c>
      <c r="BD2763" s="98">
        <v>0</v>
      </c>
      <c r="BE2763" s="98">
        <v>0</v>
      </c>
      <c r="BF2763" s="98">
        <v>0</v>
      </c>
      <c r="BG2763" s="99">
        <f t="shared" ref="BG2763:BG2826" si="496">+SUM(BB2763:BF2763)</f>
        <v>53</v>
      </c>
      <c r="BH2763" s="52">
        <f t="shared" si="493"/>
        <v>0</v>
      </c>
      <c r="BI2763" s="53">
        <f>IFERROR(IF(ROUND(V2763/((D2763+AK2763)/2),1)&lt;0,0,ROUND(V2763/((D2763+AK2763)/2),1)),0)</f>
        <v>1.8</v>
      </c>
      <c r="BJ2763" s="55" t="str">
        <f>IF(AK2763=0,"정상",IF(AP2763="악성","악성",IF(AND(BL2763&gt;3,BI2763&lt;0.5),"악성",IF(AND(AP2763="정상",BL2763&lt;=3),"정상",IF(BI2763&gt;1,"정상","부진")))))</f>
        <v>정상</v>
      </c>
      <c r="BK2763" s="54">
        <v>46023</v>
      </c>
      <c r="BL2763" s="52">
        <f t="shared" si="494"/>
        <v>9</v>
      </c>
    </row>
    <row r="2764" spans="1:64" ht="17.100000000000001" customHeight="1">
      <c r="A2764" s="58" t="s">
        <v>5</v>
      </c>
      <c r="B2764" s="57" t="s">
        <v>2639</v>
      </c>
      <c r="C2764" s="56" t="s">
        <v>2640</v>
      </c>
      <c r="D2764" s="213">
        <v>56</v>
      </c>
      <c r="E2764" s="214">
        <v>21760</v>
      </c>
      <c r="F2764" s="215">
        <v>1218560</v>
      </c>
      <c r="G2764" s="213">
        <v>40</v>
      </c>
      <c r="H2764" s="216">
        <v>21760</v>
      </c>
      <c r="I2764" s="215">
        <v>870400</v>
      </c>
      <c r="J2764" s="213">
        <v>0</v>
      </c>
      <c r="K2764" s="216">
        <v>0</v>
      </c>
      <c r="L2764" s="215">
        <v>0</v>
      </c>
      <c r="M2764" s="213">
        <v>0</v>
      </c>
      <c r="N2764" s="216">
        <v>0</v>
      </c>
      <c r="O2764" s="215">
        <v>0</v>
      </c>
      <c r="P2764" s="213">
        <v>0</v>
      </c>
      <c r="Q2764" s="216">
        <v>0</v>
      </c>
      <c r="R2764" s="215">
        <v>0</v>
      </c>
      <c r="S2764" s="213">
        <v>40</v>
      </c>
      <c r="T2764" s="214">
        <v>21760</v>
      </c>
      <c r="U2764" s="217">
        <v>870400</v>
      </c>
      <c r="V2764" s="213">
        <v>34</v>
      </c>
      <c r="W2764" s="216">
        <v>21760</v>
      </c>
      <c r="X2764" s="215">
        <v>739840</v>
      </c>
      <c r="Y2764" s="213">
        <v>0</v>
      </c>
      <c r="Z2764" s="216">
        <v>0</v>
      </c>
      <c r="AA2764" s="215">
        <v>0</v>
      </c>
      <c r="AB2764" s="213">
        <v>0</v>
      </c>
      <c r="AC2764" s="216">
        <v>0</v>
      </c>
      <c r="AD2764" s="215">
        <v>0</v>
      </c>
      <c r="AE2764" s="213">
        <v>0</v>
      </c>
      <c r="AF2764" s="216">
        <v>0</v>
      </c>
      <c r="AG2764" s="215">
        <v>0</v>
      </c>
      <c r="AH2764" s="213">
        <v>34</v>
      </c>
      <c r="AI2764" s="214">
        <v>21760</v>
      </c>
      <c r="AJ2764" s="215">
        <v>739840</v>
      </c>
      <c r="AK2764" s="218">
        <v>62</v>
      </c>
      <c r="AL2764" s="214">
        <v>21760</v>
      </c>
      <c r="AM2764" s="215">
        <v>1349120</v>
      </c>
      <c r="AN2764" s="229">
        <f t="shared" si="486"/>
        <v>4.9228963995102601E-4</v>
      </c>
      <c r="AO2764" s="230">
        <f t="shared" si="487"/>
        <v>0.64583333333333337</v>
      </c>
      <c r="AP2764" s="38" t="s">
        <v>2</v>
      </c>
      <c r="AQ2764" s="38" t="str">
        <f t="shared" si="488"/>
        <v>상품</v>
      </c>
      <c r="AR2764" s="40">
        <f t="shared" si="489"/>
        <v>0</v>
      </c>
      <c r="AS2764" s="41">
        <f t="shared" si="490"/>
        <v>0</v>
      </c>
      <c r="AT2764" s="42">
        <f t="shared" si="491"/>
        <v>1349120</v>
      </c>
      <c r="AU2764" s="43">
        <f t="shared" si="492"/>
        <v>1349120</v>
      </c>
      <c r="AV2764" s="95">
        <f t="shared" si="495"/>
        <v>1349120</v>
      </c>
      <c r="AW2764" s="61" t="str">
        <f t="shared" si="495"/>
        <v/>
      </c>
      <c r="AX2764" s="61" t="str">
        <f t="shared" si="495"/>
        <v/>
      </c>
      <c r="AY2764" s="61" t="str">
        <f t="shared" si="495"/>
        <v/>
      </c>
      <c r="AZ2764" s="44" t="str">
        <f t="shared" si="495"/>
        <v/>
      </c>
      <c r="BA2764" s="45"/>
      <c r="BB2764" s="97">
        <v>62</v>
      </c>
      <c r="BC2764" s="98">
        <v>0</v>
      </c>
      <c r="BD2764" s="98">
        <v>0</v>
      </c>
      <c r="BE2764" s="98">
        <v>0</v>
      </c>
      <c r="BF2764" s="98">
        <v>0</v>
      </c>
      <c r="BG2764" s="99">
        <f t="shared" si="496"/>
        <v>62</v>
      </c>
      <c r="BH2764" s="52">
        <f t="shared" si="493"/>
        <v>0</v>
      </c>
      <c r="BI2764" s="53">
        <f>IFERROR(IF(ROUND(V2764/((D2764+AK2764)/2),1)&lt;0,0,ROUND(V2764/((D2764+AK2764)/2),1)),0)</f>
        <v>0.6</v>
      </c>
      <c r="BJ2764" s="55" t="str">
        <f>IF(AK2764=0,"정상",IF(AP2764="악성","악성",IF(AND(BL2764&gt;3,BI2764&lt;0.5),"악성",IF(AND(AP2764="정상",BL2764&lt;=3),"정상",IF(BI2764&gt;1,"정상","부진")))))</f>
        <v>정상</v>
      </c>
      <c r="BK2764" s="54">
        <v>46235</v>
      </c>
      <c r="BL2764" s="52">
        <f t="shared" si="494"/>
        <v>2</v>
      </c>
    </row>
    <row r="2765" spans="1:64" ht="17.100000000000001" customHeight="1">
      <c r="A2765" s="58" t="s">
        <v>5</v>
      </c>
      <c r="B2765" s="57" t="s">
        <v>2641</v>
      </c>
      <c r="C2765" s="56" t="s">
        <v>3622</v>
      </c>
      <c r="D2765" s="213">
        <v>65</v>
      </c>
      <c r="E2765" s="214">
        <v>15220</v>
      </c>
      <c r="F2765" s="215">
        <v>989300</v>
      </c>
      <c r="G2765" s="213">
        <v>53</v>
      </c>
      <c r="H2765" s="216">
        <v>15220</v>
      </c>
      <c r="I2765" s="215">
        <v>806660</v>
      </c>
      <c r="J2765" s="213">
        <v>0</v>
      </c>
      <c r="K2765" s="216">
        <v>0</v>
      </c>
      <c r="L2765" s="215">
        <v>0</v>
      </c>
      <c r="M2765" s="213">
        <v>1</v>
      </c>
      <c r="N2765" s="216">
        <v>15220</v>
      </c>
      <c r="O2765" s="215">
        <v>15220</v>
      </c>
      <c r="P2765" s="213">
        <v>0</v>
      </c>
      <c r="Q2765" s="216">
        <v>0</v>
      </c>
      <c r="R2765" s="215">
        <v>0</v>
      </c>
      <c r="S2765" s="213">
        <v>54</v>
      </c>
      <c r="T2765" s="214">
        <v>15220</v>
      </c>
      <c r="U2765" s="217">
        <v>821880</v>
      </c>
      <c r="V2765" s="213">
        <v>81</v>
      </c>
      <c r="W2765" s="216">
        <v>15220</v>
      </c>
      <c r="X2765" s="215">
        <v>1232820</v>
      </c>
      <c r="Y2765" s="213">
        <v>0</v>
      </c>
      <c r="Z2765" s="216">
        <v>0</v>
      </c>
      <c r="AA2765" s="215">
        <v>0</v>
      </c>
      <c r="AB2765" s="213">
        <v>1</v>
      </c>
      <c r="AC2765" s="216">
        <v>15220</v>
      </c>
      <c r="AD2765" s="215">
        <v>15220</v>
      </c>
      <c r="AE2765" s="213">
        <v>0</v>
      </c>
      <c r="AF2765" s="216">
        <v>0</v>
      </c>
      <c r="AG2765" s="215">
        <v>0</v>
      </c>
      <c r="AH2765" s="213">
        <v>82</v>
      </c>
      <c r="AI2765" s="214">
        <v>15220</v>
      </c>
      <c r="AJ2765" s="215">
        <v>1248040</v>
      </c>
      <c r="AK2765" s="218">
        <v>37</v>
      </c>
      <c r="AL2765" s="214">
        <v>15220</v>
      </c>
      <c r="AM2765" s="215">
        <v>563140</v>
      </c>
      <c r="AN2765" s="229">
        <f t="shared" si="486"/>
        <v>2.05488012809847E-4</v>
      </c>
      <c r="AO2765" s="230">
        <f t="shared" si="487"/>
        <v>0.31092436974789917</v>
      </c>
      <c r="AP2765" s="38" t="s">
        <v>2</v>
      </c>
      <c r="AQ2765" s="38" t="str">
        <f t="shared" si="488"/>
        <v>상품</v>
      </c>
      <c r="AR2765" s="40">
        <f t="shared" si="489"/>
        <v>0</v>
      </c>
      <c r="AS2765" s="41">
        <f t="shared" si="490"/>
        <v>0</v>
      </c>
      <c r="AT2765" s="42">
        <f t="shared" si="491"/>
        <v>563140</v>
      </c>
      <c r="AU2765" s="43">
        <f t="shared" si="492"/>
        <v>563140</v>
      </c>
      <c r="AV2765" s="95">
        <f t="shared" si="495"/>
        <v>563140</v>
      </c>
      <c r="AW2765" s="61" t="str">
        <f t="shared" si="495"/>
        <v/>
      </c>
      <c r="AX2765" s="61" t="str">
        <f t="shared" si="495"/>
        <v/>
      </c>
      <c r="AY2765" s="61" t="str">
        <f t="shared" si="495"/>
        <v/>
      </c>
      <c r="AZ2765" s="44" t="str">
        <f t="shared" si="495"/>
        <v/>
      </c>
      <c r="BA2765" s="45"/>
      <c r="BB2765" s="97">
        <v>37</v>
      </c>
      <c r="BC2765" s="98">
        <v>0</v>
      </c>
      <c r="BD2765" s="98">
        <v>0</v>
      </c>
      <c r="BE2765" s="98">
        <v>0</v>
      </c>
      <c r="BF2765" s="98">
        <v>0</v>
      </c>
      <c r="BG2765" s="99">
        <f t="shared" si="496"/>
        <v>37</v>
      </c>
      <c r="BH2765" s="52">
        <f t="shared" si="493"/>
        <v>0</v>
      </c>
      <c r="BI2765" s="53">
        <f>IFERROR(IF(ROUND(V2765/((D2765+AK2765)/2),1)&lt;0,0,ROUND(V2765/((D2765+AK2765)/2),1)),0)</f>
        <v>1.6</v>
      </c>
      <c r="BJ2765" s="55" t="str">
        <f>IF(AK2765=0,"정상",IF(AP2765="악성","악성",IF(AND(BL2765&gt;3,BI2765&lt;0.5),"악성",IF(AND(AP2765="정상",BL2765&lt;=3),"정상",IF(BI2765&gt;1,"정상","부진")))))</f>
        <v>정상</v>
      </c>
      <c r="BK2765" s="54">
        <v>46235</v>
      </c>
      <c r="BL2765" s="52">
        <f t="shared" si="494"/>
        <v>2</v>
      </c>
    </row>
    <row r="2766" spans="1:64" ht="17.100000000000001" customHeight="1">
      <c r="A2766" s="58" t="s">
        <v>5</v>
      </c>
      <c r="B2766" s="57" t="s">
        <v>2643</v>
      </c>
      <c r="C2766" s="56" t="s">
        <v>2644</v>
      </c>
      <c r="D2766" s="213">
        <v>4</v>
      </c>
      <c r="E2766" s="214">
        <v>24490</v>
      </c>
      <c r="F2766" s="215">
        <v>97960</v>
      </c>
      <c r="G2766" s="213">
        <v>-4</v>
      </c>
      <c r="H2766" s="216">
        <v>24490</v>
      </c>
      <c r="I2766" s="215">
        <v>-97960</v>
      </c>
      <c r="J2766" s="213">
        <v>0</v>
      </c>
      <c r="K2766" s="216">
        <v>0</v>
      </c>
      <c r="L2766" s="215">
        <v>0</v>
      </c>
      <c r="M2766" s="213">
        <v>0</v>
      </c>
      <c r="N2766" s="216">
        <v>0</v>
      </c>
      <c r="O2766" s="215">
        <v>0</v>
      </c>
      <c r="P2766" s="213">
        <v>0</v>
      </c>
      <c r="Q2766" s="216">
        <v>0</v>
      </c>
      <c r="R2766" s="215">
        <v>0</v>
      </c>
      <c r="S2766" s="213">
        <v>-4</v>
      </c>
      <c r="T2766" s="214">
        <v>24490</v>
      </c>
      <c r="U2766" s="217">
        <v>-97960</v>
      </c>
      <c r="V2766" s="213">
        <v>0</v>
      </c>
      <c r="W2766" s="216">
        <v>0</v>
      </c>
      <c r="X2766" s="215">
        <v>0</v>
      </c>
      <c r="Y2766" s="213">
        <v>0</v>
      </c>
      <c r="Z2766" s="216">
        <v>0</v>
      </c>
      <c r="AA2766" s="215">
        <v>0</v>
      </c>
      <c r="AB2766" s="213">
        <v>0</v>
      </c>
      <c r="AC2766" s="216">
        <v>0</v>
      </c>
      <c r="AD2766" s="215">
        <v>0</v>
      </c>
      <c r="AE2766" s="213">
        <v>0</v>
      </c>
      <c r="AF2766" s="216">
        <v>0</v>
      </c>
      <c r="AG2766" s="215">
        <v>0</v>
      </c>
      <c r="AH2766" s="213">
        <v>0</v>
      </c>
      <c r="AI2766" s="214">
        <v>0</v>
      </c>
      <c r="AJ2766" s="215">
        <v>0</v>
      </c>
      <c r="AK2766" s="218">
        <v>0</v>
      </c>
      <c r="AL2766" s="214">
        <v>0</v>
      </c>
      <c r="AM2766" s="215">
        <v>0</v>
      </c>
      <c r="AN2766" s="229">
        <f t="shared" si="486"/>
        <v>0</v>
      </c>
      <c r="AO2766" s="230">
        <f t="shared" si="487"/>
        <v>0</v>
      </c>
      <c r="AP2766" s="38" t="s">
        <v>3</v>
      </c>
      <c r="AQ2766" s="38" t="str">
        <f t="shared" si="488"/>
        <v>상품</v>
      </c>
      <c r="AR2766" s="40">
        <f t="shared" si="489"/>
        <v>0</v>
      </c>
      <c r="AS2766" s="41">
        <f t="shared" si="490"/>
        <v>0</v>
      </c>
      <c r="AT2766" s="42">
        <f t="shared" si="491"/>
        <v>0</v>
      </c>
      <c r="AU2766" s="43">
        <f t="shared" si="492"/>
        <v>0</v>
      </c>
      <c r="AV2766" s="95" t="str">
        <f t="shared" si="495"/>
        <v/>
      </c>
      <c r="AW2766" s="61" t="str">
        <f t="shared" si="495"/>
        <v/>
      </c>
      <c r="AX2766" s="61" t="str">
        <f t="shared" si="495"/>
        <v/>
      </c>
      <c r="AY2766" s="61" t="str">
        <f t="shared" si="495"/>
        <v/>
      </c>
      <c r="AZ2766" s="44" t="str">
        <f t="shared" si="495"/>
        <v/>
      </c>
      <c r="BA2766" s="45"/>
      <c r="BB2766" s="97">
        <v>0</v>
      </c>
      <c r="BC2766" s="98">
        <v>0</v>
      </c>
      <c r="BD2766" s="98">
        <v>0</v>
      </c>
      <c r="BE2766" s="98">
        <v>0</v>
      </c>
      <c r="BF2766" s="98">
        <v>0</v>
      </c>
      <c r="BG2766" s="99">
        <f t="shared" si="496"/>
        <v>0</v>
      </c>
      <c r="BH2766" s="52">
        <f t="shared" si="493"/>
        <v>0</v>
      </c>
      <c r="BI2766" s="53">
        <f>IFERROR(IF(ROUND(V2766/((D2766+AK2766)/2),1)&lt;0,0,ROUND(V2766/((D2766+AK2766)/2),1)),0)</f>
        <v>0</v>
      </c>
      <c r="BJ2766" s="55" t="str">
        <f>IF(AK2766=0,"정상",IF(AP2766="악성","악성",IF(AND(BL2766&gt;3,BI2766&lt;0.5),"악성",IF(AND(AP2766="정상",BL2766&lt;=3),"정상",IF(BI2766&gt;1,"정상","부진")))))</f>
        <v>정상</v>
      </c>
      <c r="BK2766" s="54">
        <v>45809</v>
      </c>
      <c r="BL2766" s="52">
        <f t="shared" si="494"/>
        <v>16</v>
      </c>
    </row>
    <row r="2767" spans="1:64" ht="17.100000000000001" customHeight="1">
      <c r="A2767" s="58" t="s">
        <v>5</v>
      </c>
      <c r="B2767" s="57" t="s">
        <v>2645</v>
      </c>
      <c r="C2767" s="56" t="s">
        <v>2646</v>
      </c>
      <c r="D2767" s="213">
        <v>70</v>
      </c>
      <c r="E2767" s="214">
        <v>5385.2987999999996</v>
      </c>
      <c r="F2767" s="215">
        <v>376970</v>
      </c>
      <c r="G2767" s="213">
        <v>0</v>
      </c>
      <c r="H2767" s="216">
        <v>0</v>
      </c>
      <c r="I2767" s="215">
        <v>0</v>
      </c>
      <c r="J2767" s="213">
        <v>0</v>
      </c>
      <c r="K2767" s="216">
        <v>0</v>
      </c>
      <c r="L2767" s="215">
        <v>0</v>
      </c>
      <c r="M2767" s="213">
        <v>0</v>
      </c>
      <c r="N2767" s="216">
        <v>0</v>
      </c>
      <c r="O2767" s="215">
        <v>0</v>
      </c>
      <c r="P2767" s="213">
        <v>0</v>
      </c>
      <c r="Q2767" s="216">
        <v>0</v>
      </c>
      <c r="R2767" s="215">
        <v>0</v>
      </c>
      <c r="S2767" s="213">
        <v>0</v>
      </c>
      <c r="T2767" s="214">
        <v>0</v>
      </c>
      <c r="U2767" s="217">
        <v>0</v>
      </c>
      <c r="V2767" s="213">
        <v>70</v>
      </c>
      <c r="W2767" s="216">
        <v>5385.2857139999996</v>
      </c>
      <c r="X2767" s="215">
        <v>376970</v>
      </c>
      <c r="Y2767" s="213">
        <v>0</v>
      </c>
      <c r="Z2767" s="216">
        <v>0</v>
      </c>
      <c r="AA2767" s="215">
        <v>0</v>
      </c>
      <c r="AB2767" s="213">
        <v>0</v>
      </c>
      <c r="AC2767" s="216">
        <v>0</v>
      </c>
      <c r="AD2767" s="215">
        <v>0</v>
      </c>
      <c r="AE2767" s="213">
        <v>0</v>
      </c>
      <c r="AF2767" s="216">
        <v>0</v>
      </c>
      <c r="AG2767" s="215">
        <v>0</v>
      </c>
      <c r="AH2767" s="213">
        <v>70</v>
      </c>
      <c r="AI2767" s="214">
        <v>5385.2857139999996</v>
      </c>
      <c r="AJ2767" s="215">
        <v>376970</v>
      </c>
      <c r="AK2767" s="218">
        <v>0</v>
      </c>
      <c r="AL2767" s="214">
        <v>0</v>
      </c>
      <c r="AM2767" s="215">
        <v>0</v>
      </c>
      <c r="AN2767" s="229">
        <f t="shared" si="486"/>
        <v>0</v>
      </c>
      <c r="AO2767" s="230">
        <f t="shared" si="487"/>
        <v>0</v>
      </c>
      <c r="AP2767" s="38" t="s">
        <v>4</v>
      </c>
      <c r="AQ2767" s="38" t="str">
        <f t="shared" si="488"/>
        <v>상품</v>
      </c>
      <c r="AR2767" s="40">
        <f t="shared" si="489"/>
        <v>0</v>
      </c>
      <c r="AS2767" s="41">
        <f t="shared" si="490"/>
        <v>0</v>
      </c>
      <c r="AT2767" s="42">
        <f t="shared" si="491"/>
        <v>0</v>
      </c>
      <c r="AU2767" s="43">
        <f t="shared" si="492"/>
        <v>0</v>
      </c>
      <c r="AV2767" s="95" t="str">
        <f t="shared" si="495"/>
        <v/>
      </c>
      <c r="AW2767" s="61" t="str">
        <f t="shared" si="495"/>
        <v/>
      </c>
      <c r="AX2767" s="61" t="str">
        <f t="shared" si="495"/>
        <v/>
      </c>
      <c r="AY2767" s="61" t="str">
        <f t="shared" si="495"/>
        <v/>
      </c>
      <c r="AZ2767" s="44" t="str">
        <f t="shared" si="495"/>
        <v/>
      </c>
      <c r="BA2767" s="45"/>
      <c r="BB2767" s="97">
        <v>0</v>
      </c>
      <c r="BC2767" s="98">
        <v>0</v>
      </c>
      <c r="BD2767" s="98">
        <v>0</v>
      </c>
      <c r="BE2767" s="98">
        <v>0</v>
      </c>
      <c r="BF2767" s="98">
        <v>0</v>
      </c>
      <c r="BG2767" s="99">
        <f t="shared" si="496"/>
        <v>0</v>
      </c>
      <c r="BH2767" s="52">
        <f t="shared" si="493"/>
        <v>0</v>
      </c>
      <c r="BI2767" s="53">
        <f>IFERROR(IF(ROUND(V2767/((D2767+AK2767)/2),1)&lt;0,0,ROUND(V2767/((D2767+AK2767)/2),1)),0)</f>
        <v>2</v>
      </c>
      <c r="BJ2767" s="55" t="str">
        <f>IF(AK2767=0,"정상",IF(AP2767="악성","악성",IF(AND(BL2767&gt;3,BI2767&lt;0.5),"악성",IF(AND(AP2767="정상",BL2767&lt;=3),"정상",IF(BI2767&gt;1,"정상","부진")))))</f>
        <v>정상</v>
      </c>
      <c r="BK2767" s="54">
        <v>45809</v>
      </c>
      <c r="BL2767" s="52">
        <f t="shared" si="494"/>
        <v>16</v>
      </c>
    </row>
    <row r="2768" spans="1:64" ht="17.100000000000001" customHeight="1">
      <c r="A2768" s="58" t="s">
        <v>5</v>
      </c>
      <c r="B2768" s="57" t="s">
        <v>2647</v>
      </c>
      <c r="C2768" s="56" t="s">
        <v>3623</v>
      </c>
      <c r="D2768" s="213">
        <v>124</v>
      </c>
      <c r="E2768" s="214">
        <v>2843.5781000000002</v>
      </c>
      <c r="F2768" s="215">
        <v>352603</v>
      </c>
      <c r="G2768" s="213">
        <v>0</v>
      </c>
      <c r="H2768" s="216">
        <v>0</v>
      </c>
      <c r="I2768" s="215">
        <v>0</v>
      </c>
      <c r="J2768" s="213">
        <v>0</v>
      </c>
      <c r="K2768" s="216">
        <v>0</v>
      </c>
      <c r="L2768" s="215">
        <v>0</v>
      </c>
      <c r="M2768" s="213">
        <v>1</v>
      </c>
      <c r="N2768" s="216">
        <v>2843</v>
      </c>
      <c r="O2768" s="215">
        <v>2843</v>
      </c>
      <c r="P2768" s="213">
        <v>0</v>
      </c>
      <c r="Q2768" s="216">
        <v>0</v>
      </c>
      <c r="R2768" s="215">
        <v>0</v>
      </c>
      <c r="S2768" s="213">
        <v>1</v>
      </c>
      <c r="T2768" s="214">
        <v>2843</v>
      </c>
      <c r="U2768" s="217">
        <v>2843</v>
      </c>
      <c r="V2768" s="213">
        <v>50</v>
      </c>
      <c r="W2768" s="216">
        <v>2843.72</v>
      </c>
      <c r="X2768" s="215">
        <v>142186</v>
      </c>
      <c r="Y2768" s="213">
        <v>0</v>
      </c>
      <c r="Z2768" s="216">
        <v>0</v>
      </c>
      <c r="AA2768" s="215">
        <v>0</v>
      </c>
      <c r="AB2768" s="213">
        <v>2</v>
      </c>
      <c r="AC2768" s="216">
        <v>2844</v>
      </c>
      <c r="AD2768" s="215">
        <v>5688</v>
      </c>
      <c r="AE2768" s="213">
        <v>0</v>
      </c>
      <c r="AF2768" s="216">
        <v>0</v>
      </c>
      <c r="AG2768" s="215">
        <v>0</v>
      </c>
      <c r="AH2768" s="213">
        <v>52</v>
      </c>
      <c r="AI2768" s="214">
        <v>2843.7307689999998</v>
      </c>
      <c r="AJ2768" s="215">
        <v>147874</v>
      </c>
      <c r="AK2768" s="218">
        <v>73</v>
      </c>
      <c r="AL2768" s="214">
        <v>2843.4594000000002</v>
      </c>
      <c r="AM2768" s="215">
        <v>207572</v>
      </c>
      <c r="AN2768" s="229">
        <f t="shared" si="486"/>
        <v>7.5742369206530455E-5</v>
      </c>
      <c r="AO2768" s="230">
        <f t="shared" si="487"/>
        <v>0.58399999999999996</v>
      </c>
      <c r="AP2768" s="38" t="s">
        <v>4</v>
      </c>
      <c r="AQ2768" s="38" t="str">
        <f t="shared" si="488"/>
        <v>상품</v>
      </c>
      <c r="AR2768" s="40">
        <f t="shared" si="489"/>
        <v>0</v>
      </c>
      <c r="AS2768" s="41">
        <f t="shared" si="490"/>
        <v>207572</v>
      </c>
      <c r="AT2768" s="42">
        <f t="shared" si="491"/>
        <v>0</v>
      </c>
      <c r="AU2768" s="43">
        <f t="shared" si="492"/>
        <v>207572</v>
      </c>
      <c r="AV2768" s="95">
        <f t="shared" si="495"/>
        <v>207572.5362</v>
      </c>
      <c r="AW2768" s="61" t="str">
        <f t="shared" si="495"/>
        <v/>
      </c>
      <c r="AX2768" s="61" t="str">
        <f t="shared" si="495"/>
        <v/>
      </c>
      <c r="AY2768" s="61" t="str">
        <f t="shared" si="495"/>
        <v/>
      </c>
      <c r="AZ2768" s="44" t="str">
        <f t="shared" si="495"/>
        <v/>
      </c>
      <c r="BA2768" s="45"/>
      <c r="BB2768" s="97">
        <v>73</v>
      </c>
      <c r="BC2768" s="98">
        <v>0</v>
      </c>
      <c r="BD2768" s="98">
        <v>0</v>
      </c>
      <c r="BE2768" s="98">
        <v>0</v>
      </c>
      <c r="BF2768" s="98">
        <v>0</v>
      </c>
      <c r="BG2768" s="99">
        <f t="shared" si="496"/>
        <v>73</v>
      </c>
      <c r="BH2768" s="52">
        <f t="shared" si="493"/>
        <v>0</v>
      </c>
      <c r="BI2768" s="53">
        <f>IFERROR(IF(ROUND(V2768/((D2768+AK2768)/2),1)&lt;0,0,ROUND(V2768/((D2768+AK2768)/2),1)),0)</f>
        <v>0.5</v>
      </c>
      <c r="BJ2768" s="55" t="str">
        <f>IF(AK2768=0,"정상",IF(AP2768="악성","악성",IF(AND(BL2768&gt;3,BI2768&lt;0.5),"악성",IF(AND(AP2768="정상",BL2768&lt;=3),"정상",IF(BI2768&gt;1,"정상","부진")))))</f>
        <v>부진</v>
      </c>
      <c r="BK2768" s="54">
        <v>45809</v>
      </c>
      <c r="BL2768" s="52">
        <f t="shared" si="494"/>
        <v>16</v>
      </c>
    </row>
    <row r="2769" spans="1:64" ht="17.100000000000001" customHeight="1">
      <c r="A2769" s="58" t="s">
        <v>5</v>
      </c>
      <c r="B2769" s="57" t="s">
        <v>2648</v>
      </c>
      <c r="C2769" s="56" t="s">
        <v>2649</v>
      </c>
      <c r="D2769" s="213">
        <v>65</v>
      </c>
      <c r="E2769" s="214">
        <v>8628.3603999999996</v>
      </c>
      <c r="F2769" s="215">
        <v>560843</v>
      </c>
      <c r="G2769" s="213">
        <v>50</v>
      </c>
      <c r="H2769" s="216">
        <v>8670</v>
      </c>
      <c r="I2769" s="215">
        <v>433500</v>
      </c>
      <c r="J2769" s="213">
        <v>0</v>
      </c>
      <c r="K2769" s="216">
        <v>0</v>
      </c>
      <c r="L2769" s="215">
        <v>0</v>
      </c>
      <c r="M2769" s="213">
        <v>0</v>
      </c>
      <c r="N2769" s="216">
        <v>0</v>
      </c>
      <c r="O2769" s="215">
        <v>0</v>
      </c>
      <c r="P2769" s="213">
        <v>0</v>
      </c>
      <c r="Q2769" s="216">
        <v>0</v>
      </c>
      <c r="R2769" s="215">
        <v>0</v>
      </c>
      <c r="S2769" s="213">
        <v>50</v>
      </c>
      <c r="T2769" s="214">
        <v>8670</v>
      </c>
      <c r="U2769" s="217">
        <v>433500</v>
      </c>
      <c r="V2769" s="213">
        <v>115</v>
      </c>
      <c r="W2769" s="216">
        <v>8646.4608690000005</v>
      </c>
      <c r="X2769" s="215">
        <v>994343</v>
      </c>
      <c r="Y2769" s="213">
        <v>0</v>
      </c>
      <c r="Z2769" s="216">
        <v>0</v>
      </c>
      <c r="AA2769" s="215">
        <v>0</v>
      </c>
      <c r="AB2769" s="213">
        <v>0</v>
      </c>
      <c r="AC2769" s="216">
        <v>0</v>
      </c>
      <c r="AD2769" s="215">
        <v>0</v>
      </c>
      <c r="AE2769" s="213">
        <v>0</v>
      </c>
      <c r="AF2769" s="216">
        <v>0</v>
      </c>
      <c r="AG2769" s="215">
        <v>0</v>
      </c>
      <c r="AH2769" s="213">
        <v>115</v>
      </c>
      <c r="AI2769" s="214">
        <v>8646.4608690000005</v>
      </c>
      <c r="AJ2769" s="215">
        <v>994343</v>
      </c>
      <c r="AK2769" s="218">
        <v>0</v>
      </c>
      <c r="AL2769" s="214">
        <v>0</v>
      </c>
      <c r="AM2769" s="215">
        <v>0</v>
      </c>
      <c r="AN2769" s="229">
        <f t="shared" si="486"/>
        <v>0</v>
      </c>
      <c r="AO2769" s="230">
        <f t="shared" si="487"/>
        <v>0</v>
      </c>
      <c r="AP2769" s="38" t="s">
        <v>2</v>
      </c>
      <c r="AQ2769" s="38" t="str">
        <f t="shared" si="488"/>
        <v>상품</v>
      </c>
      <c r="AR2769" s="40">
        <f t="shared" si="489"/>
        <v>0</v>
      </c>
      <c r="AS2769" s="41">
        <f t="shared" si="490"/>
        <v>0</v>
      </c>
      <c r="AT2769" s="42">
        <f t="shared" si="491"/>
        <v>0</v>
      </c>
      <c r="AU2769" s="43">
        <f t="shared" si="492"/>
        <v>0</v>
      </c>
      <c r="AV2769" s="95" t="str">
        <f t="shared" si="495"/>
        <v/>
      </c>
      <c r="AW2769" s="61" t="str">
        <f t="shared" si="495"/>
        <v/>
      </c>
      <c r="AX2769" s="61" t="str">
        <f t="shared" si="495"/>
        <v/>
      </c>
      <c r="AY2769" s="61" t="str">
        <f t="shared" si="495"/>
        <v/>
      </c>
      <c r="AZ2769" s="44" t="str">
        <f t="shared" si="495"/>
        <v/>
      </c>
      <c r="BA2769" s="45"/>
      <c r="BB2769" s="97">
        <v>0</v>
      </c>
      <c r="BC2769" s="98">
        <v>0</v>
      </c>
      <c r="BD2769" s="98">
        <v>0</v>
      </c>
      <c r="BE2769" s="98">
        <v>0</v>
      </c>
      <c r="BF2769" s="98">
        <v>0</v>
      </c>
      <c r="BG2769" s="99">
        <f t="shared" si="496"/>
        <v>0</v>
      </c>
      <c r="BH2769" s="52">
        <f t="shared" si="493"/>
        <v>0</v>
      </c>
      <c r="BI2769" s="53">
        <f>IFERROR(IF(ROUND(V2769/((D2769+AK2769)/2),1)&lt;0,0,ROUND(V2769/((D2769+AK2769)/2),1)),0)</f>
        <v>3.5</v>
      </c>
      <c r="BJ2769" s="55" t="str">
        <f>IF(AK2769=0,"정상",IF(AP2769="악성","악성",IF(AND(BL2769&gt;3,BI2769&lt;0.5),"악성",IF(AND(AP2769="정상",BL2769&lt;=3),"정상",IF(BI2769&gt;1,"정상","부진")))))</f>
        <v>정상</v>
      </c>
      <c r="BK2769" s="54">
        <v>45931</v>
      </c>
      <c r="BL2769" s="52">
        <f t="shared" si="494"/>
        <v>12</v>
      </c>
    </row>
    <row r="2770" spans="1:64" ht="17.100000000000001" customHeight="1">
      <c r="A2770" s="58" t="s">
        <v>5</v>
      </c>
      <c r="B2770" s="57" t="s">
        <v>2697</v>
      </c>
      <c r="C2770" s="56" t="s">
        <v>2698</v>
      </c>
      <c r="D2770" s="213">
        <v>2198</v>
      </c>
      <c r="E2770" s="214">
        <v>4643.3298999999997</v>
      </c>
      <c r="F2770" s="215">
        <v>10206039</v>
      </c>
      <c r="G2770" s="213">
        <v>286</v>
      </c>
      <c r="H2770" s="216">
        <v>3560</v>
      </c>
      <c r="I2770" s="215">
        <v>1018160</v>
      </c>
      <c r="J2770" s="213">
        <v>0</v>
      </c>
      <c r="K2770" s="216">
        <v>0</v>
      </c>
      <c r="L2770" s="215">
        <v>0</v>
      </c>
      <c r="M2770" s="213">
        <v>22</v>
      </c>
      <c r="N2770" s="216">
        <v>4508.181818</v>
      </c>
      <c r="O2770" s="215">
        <v>99180</v>
      </c>
      <c r="P2770" s="213">
        <v>0</v>
      </c>
      <c r="Q2770" s="216">
        <v>0</v>
      </c>
      <c r="R2770" s="215">
        <v>0</v>
      </c>
      <c r="S2770" s="213">
        <v>308</v>
      </c>
      <c r="T2770" s="214">
        <v>3627.7272720000001</v>
      </c>
      <c r="U2770" s="217">
        <v>1117340</v>
      </c>
      <c r="V2770" s="213">
        <v>918</v>
      </c>
      <c r="W2770" s="216">
        <v>4533.5272329999998</v>
      </c>
      <c r="X2770" s="215">
        <v>4161778</v>
      </c>
      <c r="Y2770" s="213">
        <v>0</v>
      </c>
      <c r="Z2770" s="216">
        <v>0</v>
      </c>
      <c r="AA2770" s="215">
        <v>0</v>
      </c>
      <c r="AB2770" s="213">
        <v>34</v>
      </c>
      <c r="AC2770" s="216">
        <v>4528.2941170000004</v>
      </c>
      <c r="AD2770" s="215">
        <v>153962</v>
      </c>
      <c r="AE2770" s="213">
        <v>0</v>
      </c>
      <c r="AF2770" s="216">
        <v>0</v>
      </c>
      <c r="AG2770" s="215">
        <v>0</v>
      </c>
      <c r="AH2770" s="213">
        <v>952</v>
      </c>
      <c r="AI2770" s="214">
        <v>4533.3403360000002</v>
      </c>
      <c r="AJ2770" s="215">
        <v>4315740</v>
      </c>
      <c r="AK2770" s="218">
        <v>1554</v>
      </c>
      <c r="AL2770" s="214">
        <v>4509.4201999999996</v>
      </c>
      <c r="AM2770" s="215">
        <v>7007639</v>
      </c>
      <c r="AN2770" s="229">
        <f t="shared" si="486"/>
        <v>2.5570654057583964E-3</v>
      </c>
      <c r="AO2770" s="230">
        <f t="shared" si="487"/>
        <v>0.62011173184357538</v>
      </c>
      <c r="AP2770" s="38" t="s">
        <v>2</v>
      </c>
      <c r="AQ2770" s="38" t="str">
        <f t="shared" si="488"/>
        <v>상품</v>
      </c>
      <c r="AR2770" s="40">
        <f t="shared" si="489"/>
        <v>0</v>
      </c>
      <c r="AS2770" s="41">
        <f t="shared" si="490"/>
        <v>0</v>
      </c>
      <c r="AT2770" s="42">
        <f t="shared" si="491"/>
        <v>7007639</v>
      </c>
      <c r="AU2770" s="43">
        <f t="shared" si="492"/>
        <v>7007639</v>
      </c>
      <c r="AV2770" s="95">
        <f t="shared" si="495"/>
        <v>7007638.9907999989</v>
      </c>
      <c r="AW2770" s="61" t="str">
        <f t="shared" si="495"/>
        <v/>
      </c>
      <c r="AX2770" s="61" t="str">
        <f t="shared" si="495"/>
        <v/>
      </c>
      <c r="AY2770" s="61" t="str">
        <f t="shared" si="495"/>
        <v/>
      </c>
      <c r="AZ2770" s="44" t="str">
        <f t="shared" si="495"/>
        <v/>
      </c>
      <c r="BA2770" s="45"/>
      <c r="BB2770" s="97">
        <v>1554</v>
      </c>
      <c r="BC2770" s="98">
        <v>0</v>
      </c>
      <c r="BD2770" s="98">
        <v>0</v>
      </c>
      <c r="BE2770" s="98">
        <v>0</v>
      </c>
      <c r="BF2770" s="98">
        <v>0</v>
      </c>
      <c r="BG2770" s="99">
        <f t="shared" si="496"/>
        <v>1554</v>
      </c>
      <c r="BH2770" s="52">
        <f t="shared" si="493"/>
        <v>0</v>
      </c>
      <c r="BI2770" s="53">
        <f>IFERROR(IF(ROUND(V2770/((D2770+AK2770)/2),1)&lt;0,0,ROUND(V2770/((D2770+AK2770)/2),1)),0)</f>
        <v>0.5</v>
      </c>
      <c r="BJ2770" s="55" t="str">
        <f>IF(AK2770=0,"정상",IF(AP2770="악성","악성",IF(AND(BL2770&gt;3,BI2770&lt;0.5),"악성",IF(AND(AP2770="정상",BL2770&lt;=3),"정상",IF(BI2770&gt;1,"정상","부진")))))</f>
        <v>부진</v>
      </c>
      <c r="BK2770" s="54">
        <v>45809</v>
      </c>
      <c r="BL2770" s="52">
        <f t="shared" si="494"/>
        <v>16</v>
      </c>
    </row>
    <row r="2771" spans="1:64" ht="17.100000000000001" customHeight="1">
      <c r="A2771" s="58" t="s">
        <v>5</v>
      </c>
      <c r="B2771" s="57" t="s">
        <v>2699</v>
      </c>
      <c r="C2771" s="56" t="s">
        <v>2700</v>
      </c>
      <c r="D2771" s="213">
        <v>857</v>
      </c>
      <c r="E2771" s="214">
        <v>4488.7551000000003</v>
      </c>
      <c r="F2771" s="215">
        <v>3846863</v>
      </c>
      <c r="G2771" s="213">
        <v>-1</v>
      </c>
      <c r="H2771" s="216">
        <v>3560</v>
      </c>
      <c r="I2771" s="215">
        <v>-3560</v>
      </c>
      <c r="J2771" s="213">
        <v>0</v>
      </c>
      <c r="K2771" s="216">
        <v>0</v>
      </c>
      <c r="L2771" s="215">
        <v>0</v>
      </c>
      <c r="M2771" s="213">
        <v>4</v>
      </c>
      <c r="N2771" s="216">
        <v>4760.25</v>
      </c>
      <c r="O2771" s="215">
        <v>19041</v>
      </c>
      <c r="P2771" s="213">
        <v>0</v>
      </c>
      <c r="Q2771" s="216">
        <v>0</v>
      </c>
      <c r="R2771" s="215">
        <v>0</v>
      </c>
      <c r="S2771" s="213">
        <v>3</v>
      </c>
      <c r="T2771" s="214">
        <v>5160.3333329999996</v>
      </c>
      <c r="U2771" s="217">
        <v>15481</v>
      </c>
      <c r="V2771" s="213">
        <v>750</v>
      </c>
      <c r="W2771" s="216">
        <v>4491.0986659999999</v>
      </c>
      <c r="X2771" s="215">
        <v>3368324</v>
      </c>
      <c r="Y2771" s="213">
        <v>0</v>
      </c>
      <c r="Z2771" s="216">
        <v>0</v>
      </c>
      <c r="AA2771" s="215">
        <v>0</v>
      </c>
      <c r="AB2771" s="213">
        <v>18</v>
      </c>
      <c r="AC2771" s="216">
        <v>4491.3888880000004</v>
      </c>
      <c r="AD2771" s="215">
        <v>80845</v>
      </c>
      <c r="AE2771" s="213">
        <v>0</v>
      </c>
      <c r="AF2771" s="216">
        <v>0</v>
      </c>
      <c r="AG2771" s="215">
        <v>0</v>
      </c>
      <c r="AH2771" s="213">
        <v>768</v>
      </c>
      <c r="AI2771" s="214">
        <v>4491.1054679999997</v>
      </c>
      <c r="AJ2771" s="215">
        <v>3449169</v>
      </c>
      <c r="AK2771" s="218">
        <v>92</v>
      </c>
      <c r="AL2771" s="214">
        <v>4491.0325999999995</v>
      </c>
      <c r="AM2771" s="215">
        <v>413175</v>
      </c>
      <c r="AN2771" s="229">
        <f t="shared" si="486"/>
        <v>1.5076625651296044E-4</v>
      </c>
      <c r="AO2771" s="230">
        <f t="shared" si="487"/>
        <v>0.10697674418604651</v>
      </c>
      <c r="AP2771" s="38" t="s">
        <v>4</v>
      </c>
      <c r="AQ2771" s="38" t="str">
        <f t="shared" si="488"/>
        <v>상품</v>
      </c>
      <c r="AR2771" s="40">
        <f t="shared" si="489"/>
        <v>0</v>
      </c>
      <c r="AS2771" s="41">
        <f t="shared" si="490"/>
        <v>413175</v>
      </c>
      <c r="AT2771" s="42">
        <f t="shared" si="491"/>
        <v>0</v>
      </c>
      <c r="AU2771" s="43">
        <f t="shared" si="492"/>
        <v>413175</v>
      </c>
      <c r="AV2771" s="95">
        <f t="shared" si="495"/>
        <v>413174.99919999996</v>
      </c>
      <c r="AW2771" s="61" t="str">
        <f t="shared" si="495"/>
        <v/>
      </c>
      <c r="AX2771" s="61" t="str">
        <f t="shared" si="495"/>
        <v/>
      </c>
      <c r="AY2771" s="61" t="str">
        <f t="shared" si="495"/>
        <v/>
      </c>
      <c r="AZ2771" s="44" t="str">
        <f t="shared" si="495"/>
        <v/>
      </c>
      <c r="BA2771" s="45"/>
      <c r="BB2771" s="97">
        <v>92</v>
      </c>
      <c r="BC2771" s="98">
        <v>0</v>
      </c>
      <c r="BD2771" s="98">
        <v>0</v>
      </c>
      <c r="BE2771" s="98">
        <v>0</v>
      </c>
      <c r="BF2771" s="98">
        <v>0</v>
      </c>
      <c r="BG2771" s="99">
        <f t="shared" si="496"/>
        <v>92</v>
      </c>
      <c r="BH2771" s="52">
        <f t="shared" si="493"/>
        <v>0</v>
      </c>
      <c r="BI2771" s="53">
        <f>IFERROR(IF(ROUND(V2771/((D2771+AK2771)/2),1)&lt;0,0,ROUND(V2771/((D2771+AK2771)/2),1)),0)</f>
        <v>1.6</v>
      </c>
      <c r="BJ2771" s="55" t="str">
        <f>IF(AK2771=0,"정상",IF(AP2771="악성","악성",IF(AND(BL2771&gt;3,BI2771&lt;0.5),"악성",IF(AND(AP2771="정상",BL2771&lt;=3),"정상",IF(BI2771&gt;1,"정상","부진")))))</f>
        <v>정상</v>
      </c>
      <c r="BK2771" s="54">
        <v>45809</v>
      </c>
      <c r="BL2771" s="52">
        <f t="shared" si="494"/>
        <v>16</v>
      </c>
    </row>
    <row r="2772" spans="1:64" ht="17.100000000000001" customHeight="1">
      <c r="A2772" s="58" t="s">
        <v>5</v>
      </c>
      <c r="B2772" s="57" t="s">
        <v>2701</v>
      </c>
      <c r="C2772" s="56" t="s">
        <v>2702</v>
      </c>
      <c r="D2772" s="213">
        <v>1660</v>
      </c>
      <c r="E2772" s="214">
        <v>4616.6347999999998</v>
      </c>
      <c r="F2772" s="215">
        <v>7663613</v>
      </c>
      <c r="G2772" s="213">
        <v>94</v>
      </c>
      <c r="H2772" s="216">
        <v>3560</v>
      </c>
      <c r="I2772" s="215">
        <v>334640</v>
      </c>
      <c r="J2772" s="213">
        <v>0</v>
      </c>
      <c r="K2772" s="216">
        <v>0</v>
      </c>
      <c r="L2772" s="215">
        <v>0</v>
      </c>
      <c r="M2772" s="213">
        <v>3</v>
      </c>
      <c r="N2772" s="216">
        <v>4652</v>
      </c>
      <c r="O2772" s="215">
        <v>13956</v>
      </c>
      <c r="P2772" s="213">
        <v>0</v>
      </c>
      <c r="Q2772" s="216">
        <v>0</v>
      </c>
      <c r="R2772" s="215">
        <v>0</v>
      </c>
      <c r="S2772" s="213">
        <v>97</v>
      </c>
      <c r="T2772" s="214">
        <v>3593.7731950000002</v>
      </c>
      <c r="U2772" s="217">
        <v>348596</v>
      </c>
      <c r="V2772" s="213">
        <v>923</v>
      </c>
      <c r="W2772" s="216">
        <v>4564.6998910000002</v>
      </c>
      <c r="X2772" s="215">
        <v>4213218</v>
      </c>
      <c r="Y2772" s="213">
        <v>0</v>
      </c>
      <c r="Z2772" s="216">
        <v>0</v>
      </c>
      <c r="AA2772" s="215">
        <v>0</v>
      </c>
      <c r="AB2772" s="213">
        <v>31</v>
      </c>
      <c r="AC2772" s="216">
        <v>4554</v>
      </c>
      <c r="AD2772" s="215">
        <v>141174</v>
      </c>
      <c r="AE2772" s="213">
        <v>0</v>
      </c>
      <c r="AF2772" s="216">
        <v>0</v>
      </c>
      <c r="AG2772" s="215">
        <v>0</v>
      </c>
      <c r="AH2772" s="213">
        <v>954</v>
      </c>
      <c r="AI2772" s="214">
        <v>4564.3522009999997</v>
      </c>
      <c r="AJ2772" s="215">
        <v>4354392</v>
      </c>
      <c r="AK2772" s="218">
        <v>803</v>
      </c>
      <c r="AL2772" s="214">
        <v>4555.1894000000002</v>
      </c>
      <c r="AM2772" s="215">
        <v>3657817</v>
      </c>
      <c r="AN2772" s="229">
        <f t="shared" si="486"/>
        <v>1.3347259057287285E-3</v>
      </c>
      <c r="AO2772" s="230">
        <f t="shared" si="487"/>
        <v>0.45702902675014229</v>
      </c>
      <c r="AP2772" s="38" t="s">
        <v>2</v>
      </c>
      <c r="AQ2772" s="38" t="str">
        <f t="shared" si="488"/>
        <v>상품</v>
      </c>
      <c r="AR2772" s="40">
        <f t="shared" si="489"/>
        <v>0</v>
      </c>
      <c r="AS2772" s="41">
        <f t="shared" si="490"/>
        <v>0</v>
      </c>
      <c r="AT2772" s="42">
        <f t="shared" si="491"/>
        <v>3657817</v>
      </c>
      <c r="AU2772" s="43">
        <f t="shared" si="492"/>
        <v>3657817</v>
      </c>
      <c r="AV2772" s="95">
        <f t="shared" si="495"/>
        <v>3657817.0882000001</v>
      </c>
      <c r="AW2772" s="61" t="str">
        <f t="shared" si="495"/>
        <v/>
      </c>
      <c r="AX2772" s="61" t="str">
        <f t="shared" si="495"/>
        <v/>
      </c>
      <c r="AY2772" s="61" t="str">
        <f t="shared" si="495"/>
        <v/>
      </c>
      <c r="AZ2772" s="44" t="str">
        <f t="shared" si="495"/>
        <v/>
      </c>
      <c r="BA2772" s="45"/>
      <c r="BB2772" s="97">
        <v>803</v>
      </c>
      <c r="BC2772" s="98">
        <v>0</v>
      </c>
      <c r="BD2772" s="98">
        <v>0</v>
      </c>
      <c r="BE2772" s="98">
        <v>0</v>
      </c>
      <c r="BF2772" s="98">
        <v>0</v>
      </c>
      <c r="BG2772" s="99">
        <f t="shared" si="496"/>
        <v>803</v>
      </c>
      <c r="BH2772" s="52">
        <f t="shared" si="493"/>
        <v>0</v>
      </c>
      <c r="BI2772" s="53">
        <f>IFERROR(IF(ROUND(V2772/((D2772+AK2772)/2),1)&lt;0,0,ROUND(V2772/((D2772+AK2772)/2),1)),0)</f>
        <v>0.7</v>
      </c>
      <c r="BJ2772" s="55" t="str">
        <f>IF(AK2772=0,"정상",IF(AP2772="악성","악성",IF(AND(BL2772&gt;3,BI2772&lt;0.5),"악성",IF(AND(AP2772="정상",BL2772&lt;=3),"정상",IF(BI2772&gt;1,"정상","부진")))))</f>
        <v>정상</v>
      </c>
      <c r="BK2772" s="54">
        <v>46204</v>
      </c>
      <c r="BL2772" s="52">
        <f t="shared" si="494"/>
        <v>3</v>
      </c>
    </row>
    <row r="2773" spans="1:64" ht="17.100000000000001" customHeight="1">
      <c r="A2773" s="58" t="s">
        <v>5</v>
      </c>
      <c r="B2773" s="57" t="s">
        <v>2821</v>
      </c>
      <c r="C2773" s="56" t="s">
        <v>2822</v>
      </c>
      <c r="D2773" s="213">
        <v>0</v>
      </c>
      <c r="E2773" s="214">
        <v>0</v>
      </c>
      <c r="F2773" s="215">
        <v>0</v>
      </c>
      <c r="G2773" s="213">
        <v>30</v>
      </c>
      <c r="H2773" s="216">
        <v>14545</v>
      </c>
      <c r="I2773" s="215">
        <v>436350</v>
      </c>
      <c r="J2773" s="213">
        <v>0</v>
      </c>
      <c r="K2773" s="216">
        <v>0</v>
      </c>
      <c r="L2773" s="215">
        <v>0</v>
      </c>
      <c r="M2773" s="213">
        <v>0</v>
      </c>
      <c r="N2773" s="216">
        <v>0</v>
      </c>
      <c r="O2773" s="215">
        <v>0</v>
      </c>
      <c r="P2773" s="213">
        <v>0</v>
      </c>
      <c r="Q2773" s="216">
        <v>0</v>
      </c>
      <c r="R2773" s="215">
        <v>0</v>
      </c>
      <c r="S2773" s="213">
        <v>30</v>
      </c>
      <c r="T2773" s="214">
        <v>14545</v>
      </c>
      <c r="U2773" s="217">
        <v>436350</v>
      </c>
      <c r="V2773" s="213">
        <v>30</v>
      </c>
      <c r="W2773" s="216">
        <v>14545</v>
      </c>
      <c r="X2773" s="215">
        <v>436350</v>
      </c>
      <c r="Y2773" s="213">
        <v>0</v>
      </c>
      <c r="Z2773" s="216">
        <v>0</v>
      </c>
      <c r="AA2773" s="215">
        <v>0</v>
      </c>
      <c r="AB2773" s="213">
        <v>0</v>
      </c>
      <c r="AC2773" s="216">
        <v>0</v>
      </c>
      <c r="AD2773" s="215">
        <v>0</v>
      </c>
      <c r="AE2773" s="213">
        <v>0</v>
      </c>
      <c r="AF2773" s="216">
        <v>0</v>
      </c>
      <c r="AG2773" s="215">
        <v>0</v>
      </c>
      <c r="AH2773" s="213">
        <v>30</v>
      </c>
      <c r="AI2773" s="214">
        <v>14545</v>
      </c>
      <c r="AJ2773" s="215">
        <v>436350</v>
      </c>
      <c r="AK2773" s="218">
        <v>0</v>
      </c>
      <c r="AL2773" s="214">
        <v>0</v>
      </c>
      <c r="AM2773" s="215">
        <v>0</v>
      </c>
      <c r="AN2773" s="229">
        <f t="shared" si="486"/>
        <v>0</v>
      </c>
      <c r="AO2773" s="230">
        <f t="shared" si="487"/>
        <v>0</v>
      </c>
      <c r="AP2773" s="38" t="s">
        <v>2</v>
      </c>
      <c r="AQ2773" s="38" t="str">
        <f t="shared" si="488"/>
        <v>상품</v>
      </c>
      <c r="AR2773" s="40">
        <f t="shared" si="489"/>
        <v>0</v>
      </c>
      <c r="AS2773" s="41">
        <f t="shared" si="490"/>
        <v>0</v>
      </c>
      <c r="AT2773" s="42">
        <f t="shared" si="491"/>
        <v>0</v>
      </c>
      <c r="AU2773" s="43">
        <f t="shared" si="492"/>
        <v>0</v>
      </c>
      <c r="AV2773" s="95" t="str">
        <f t="shared" si="495"/>
        <v/>
      </c>
      <c r="AW2773" s="61" t="str">
        <f t="shared" si="495"/>
        <v/>
      </c>
      <c r="AX2773" s="61" t="str">
        <f t="shared" si="495"/>
        <v/>
      </c>
      <c r="AY2773" s="61" t="str">
        <f t="shared" si="495"/>
        <v/>
      </c>
      <c r="AZ2773" s="44" t="str">
        <f t="shared" si="495"/>
        <v/>
      </c>
      <c r="BA2773" s="45"/>
      <c r="BB2773" s="97">
        <v>0</v>
      </c>
      <c r="BC2773" s="98">
        <v>0</v>
      </c>
      <c r="BD2773" s="98">
        <v>0</v>
      </c>
      <c r="BE2773" s="98">
        <v>0</v>
      </c>
      <c r="BF2773" s="98">
        <v>0</v>
      </c>
      <c r="BG2773" s="99">
        <f t="shared" si="496"/>
        <v>0</v>
      </c>
      <c r="BH2773" s="52">
        <f t="shared" si="493"/>
        <v>0</v>
      </c>
      <c r="BI2773" s="53">
        <f>IFERROR(IF(ROUND(V2773/((D2773+AK2773)/2),1)&lt;0,0,ROUND(V2773/((D2773+AK2773)/2),1)),0)</f>
        <v>0</v>
      </c>
      <c r="BJ2773" s="55" t="str">
        <f>IF(AK2773=0,"정상",IF(AP2773="악성","악성",IF(AND(BL2773&gt;3,BI2773&lt;0.5),"악성",IF(AND(AP2773="정상",BL2773&lt;=3),"정상",IF(BI2773&gt;1,"정상","부진")))))</f>
        <v>정상</v>
      </c>
      <c r="BK2773" s="54">
        <v>45901</v>
      </c>
      <c r="BL2773" s="52">
        <f t="shared" si="494"/>
        <v>13</v>
      </c>
    </row>
    <row r="2774" spans="1:64" ht="17.100000000000001" customHeight="1">
      <c r="A2774" s="58" t="s">
        <v>5</v>
      </c>
      <c r="B2774" s="57" t="s">
        <v>2823</v>
      </c>
      <c r="C2774" s="56" t="s">
        <v>2824</v>
      </c>
      <c r="D2774" s="213">
        <v>20</v>
      </c>
      <c r="E2774" s="214">
        <v>2400</v>
      </c>
      <c r="F2774" s="215">
        <v>48000</v>
      </c>
      <c r="G2774" s="213">
        <v>0</v>
      </c>
      <c r="H2774" s="216">
        <v>0</v>
      </c>
      <c r="I2774" s="215">
        <v>0</v>
      </c>
      <c r="J2774" s="213">
        <v>0</v>
      </c>
      <c r="K2774" s="216">
        <v>0</v>
      </c>
      <c r="L2774" s="215">
        <v>0</v>
      </c>
      <c r="M2774" s="213">
        <v>0</v>
      </c>
      <c r="N2774" s="216">
        <v>0</v>
      </c>
      <c r="O2774" s="215">
        <v>0</v>
      </c>
      <c r="P2774" s="213">
        <v>0</v>
      </c>
      <c r="Q2774" s="216">
        <v>0</v>
      </c>
      <c r="R2774" s="215">
        <v>0</v>
      </c>
      <c r="S2774" s="213">
        <v>0</v>
      </c>
      <c r="T2774" s="214">
        <v>0</v>
      </c>
      <c r="U2774" s="217">
        <v>0</v>
      </c>
      <c r="V2774" s="213">
        <v>20</v>
      </c>
      <c r="W2774" s="216">
        <v>2400</v>
      </c>
      <c r="X2774" s="215">
        <v>48000</v>
      </c>
      <c r="Y2774" s="213">
        <v>0</v>
      </c>
      <c r="Z2774" s="216">
        <v>0</v>
      </c>
      <c r="AA2774" s="215">
        <v>0</v>
      </c>
      <c r="AB2774" s="213">
        <v>0</v>
      </c>
      <c r="AC2774" s="216">
        <v>0</v>
      </c>
      <c r="AD2774" s="215">
        <v>0</v>
      </c>
      <c r="AE2774" s="213">
        <v>0</v>
      </c>
      <c r="AF2774" s="216">
        <v>0</v>
      </c>
      <c r="AG2774" s="215">
        <v>0</v>
      </c>
      <c r="AH2774" s="213">
        <v>20</v>
      </c>
      <c r="AI2774" s="214">
        <v>2400</v>
      </c>
      <c r="AJ2774" s="215">
        <v>48000</v>
      </c>
      <c r="AK2774" s="218">
        <v>0</v>
      </c>
      <c r="AL2774" s="214">
        <v>0</v>
      </c>
      <c r="AM2774" s="215">
        <v>0</v>
      </c>
      <c r="AN2774" s="229">
        <f t="shared" si="486"/>
        <v>0</v>
      </c>
      <c r="AO2774" s="230">
        <f t="shared" si="487"/>
        <v>0</v>
      </c>
      <c r="AP2774" s="38" t="s">
        <v>4</v>
      </c>
      <c r="AQ2774" s="38" t="str">
        <f t="shared" si="488"/>
        <v>상품</v>
      </c>
      <c r="AR2774" s="40">
        <f t="shared" si="489"/>
        <v>0</v>
      </c>
      <c r="AS2774" s="41">
        <f t="shared" si="490"/>
        <v>0</v>
      </c>
      <c r="AT2774" s="42">
        <f t="shared" si="491"/>
        <v>0</v>
      </c>
      <c r="AU2774" s="43">
        <f t="shared" si="492"/>
        <v>0</v>
      </c>
      <c r="AV2774" s="95" t="str">
        <f t="shared" si="495"/>
        <v/>
      </c>
      <c r="AW2774" s="61" t="str">
        <f t="shared" si="495"/>
        <v/>
      </c>
      <c r="AX2774" s="61" t="str">
        <f t="shared" si="495"/>
        <v/>
      </c>
      <c r="AY2774" s="61" t="str">
        <f t="shared" si="495"/>
        <v/>
      </c>
      <c r="AZ2774" s="44" t="str">
        <f t="shared" si="495"/>
        <v/>
      </c>
      <c r="BA2774" s="45"/>
      <c r="BB2774" s="97">
        <v>0</v>
      </c>
      <c r="BC2774" s="98">
        <v>0</v>
      </c>
      <c r="BD2774" s="98">
        <v>0</v>
      </c>
      <c r="BE2774" s="98">
        <v>0</v>
      </c>
      <c r="BF2774" s="98">
        <v>0</v>
      </c>
      <c r="BG2774" s="99">
        <f t="shared" si="496"/>
        <v>0</v>
      </c>
      <c r="BH2774" s="52">
        <f t="shared" si="493"/>
        <v>0</v>
      </c>
      <c r="BI2774" s="53">
        <f>IFERROR(IF(ROUND(V2774/((D2774+AK2774)/2),1)&lt;0,0,ROUND(V2774/((D2774+AK2774)/2),1)),0)</f>
        <v>2</v>
      </c>
      <c r="BJ2774" s="55" t="str">
        <f>IF(AK2774=0,"정상",IF(AP2774="악성","악성",IF(AND(BL2774&gt;3,BI2774&lt;0.5),"악성",IF(AND(AP2774="정상",BL2774&lt;=3),"정상",IF(BI2774&gt;1,"정상","부진")))))</f>
        <v>정상</v>
      </c>
      <c r="BK2774" s="54">
        <v>45809</v>
      </c>
      <c r="BL2774" s="52">
        <f t="shared" si="494"/>
        <v>16</v>
      </c>
    </row>
    <row r="2775" spans="1:64" ht="17.100000000000001" customHeight="1">
      <c r="A2775" s="58" t="s">
        <v>5</v>
      </c>
      <c r="B2775" s="57" t="s">
        <v>2825</v>
      </c>
      <c r="C2775" s="56" t="s">
        <v>2826</v>
      </c>
      <c r="D2775" s="213">
        <v>49</v>
      </c>
      <c r="E2775" s="214">
        <v>25271.537</v>
      </c>
      <c r="F2775" s="215">
        <v>1238305</v>
      </c>
      <c r="G2775" s="213">
        <v>94</v>
      </c>
      <c r="H2775" s="216">
        <v>26000</v>
      </c>
      <c r="I2775" s="215">
        <v>2444000</v>
      </c>
      <c r="J2775" s="213">
        <v>0</v>
      </c>
      <c r="K2775" s="216">
        <v>0</v>
      </c>
      <c r="L2775" s="215">
        <v>0</v>
      </c>
      <c r="M2775" s="213">
        <v>1</v>
      </c>
      <c r="N2775" s="216">
        <v>25189</v>
      </c>
      <c r="O2775" s="215">
        <v>25189</v>
      </c>
      <c r="P2775" s="213">
        <v>0</v>
      </c>
      <c r="Q2775" s="216">
        <v>0</v>
      </c>
      <c r="R2775" s="215">
        <v>0</v>
      </c>
      <c r="S2775" s="213">
        <v>95</v>
      </c>
      <c r="T2775" s="214">
        <v>25991.463156999998</v>
      </c>
      <c r="U2775" s="217">
        <v>2469189</v>
      </c>
      <c r="V2775" s="213">
        <v>143</v>
      </c>
      <c r="W2775" s="216">
        <v>25746.125874000001</v>
      </c>
      <c r="X2775" s="215">
        <v>3681696</v>
      </c>
      <c r="Y2775" s="213">
        <v>0</v>
      </c>
      <c r="Z2775" s="216">
        <v>0</v>
      </c>
      <c r="AA2775" s="215">
        <v>0</v>
      </c>
      <c r="AB2775" s="213">
        <v>1</v>
      </c>
      <c r="AC2775" s="216">
        <v>25798</v>
      </c>
      <c r="AD2775" s="215">
        <v>25798</v>
      </c>
      <c r="AE2775" s="213">
        <v>0</v>
      </c>
      <c r="AF2775" s="216">
        <v>0</v>
      </c>
      <c r="AG2775" s="215">
        <v>0</v>
      </c>
      <c r="AH2775" s="213">
        <v>144</v>
      </c>
      <c r="AI2775" s="214">
        <v>25746.486110999998</v>
      </c>
      <c r="AJ2775" s="215">
        <v>3707494</v>
      </c>
      <c r="AK2775" s="218">
        <v>0</v>
      </c>
      <c r="AL2775" s="214">
        <v>0</v>
      </c>
      <c r="AM2775" s="215">
        <v>0</v>
      </c>
      <c r="AN2775" s="229">
        <f t="shared" si="486"/>
        <v>0</v>
      </c>
      <c r="AO2775" s="230">
        <f t="shared" si="487"/>
        <v>0</v>
      </c>
      <c r="AP2775" s="38" t="s">
        <v>2</v>
      </c>
      <c r="AQ2775" s="38" t="str">
        <f t="shared" si="488"/>
        <v>상품</v>
      </c>
      <c r="AR2775" s="40">
        <f t="shared" si="489"/>
        <v>0</v>
      </c>
      <c r="AS2775" s="41">
        <f t="shared" si="490"/>
        <v>0</v>
      </c>
      <c r="AT2775" s="42">
        <f t="shared" si="491"/>
        <v>0</v>
      </c>
      <c r="AU2775" s="43">
        <f t="shared" si="492"/>
        <v>0</v>
      </c>
      <c r="AV2775" s="95" t="str">
        <f t="shared" si="495"/>
        <v/>
      </c>
      <c r="AW2775" s="61" t="str">
        <f t="shared" si="495"/>
        <v/>
      </c>
      <c r="AX2775" s="61" t="str">
        <f t="shared" si="495"/>
        <v/>
      </c>
      <c r="AY2775" s="61" t="str">
        <f t="shared" si="495"/>
        <v/>
      </c>
      <c r="AZ2775" s="44" t="str">
        <f t="shared" si="495"/>
        <v/>
      </c>
      <c r="BA2775" s="45"/>
      <c r="BB2775" s="97">
        <v>0</v>
      </c>
      <c r="BC2775" s="98">
        <v>0</v>
      </c>
      <c r="BD2775" s="98">
        <v>0</v>
      </c>
      <c r="BE2775" s="98">
        <v>0</v>
      </c>
      <c r="BF2775" s="98">
        <v>0</v>
      </c>
      <c r="BG2775" s="99">
        <f t="shared" si="496"/>
        <v>0</v>
      </c>
      <c r="BH2775" s="52">
        <f t="shared" si="493"/>
        <v>0</v>
      </c>
      <c r="BI2775" s="53">
        <f>IFERROR(IF(ROUND(V2775/((D2775+AK2775)/2),1)&lt;0,0,ROUND(V2775/((D2775+AK2775)/2),1)),0)</f>
        <v>5.8</v>
      </c>
      <c r="BJ2775" s="55" t="str">
        <f>IF(AK2775=0,"정상",IF(AP2775="악성","악성",IF(AND(BL2775&gt;3,BI2775&lt;0.5),"악성",IF(AND(AP2775="정상",BL2775&lt;=3),"정상",IF(BI2775&gt;1,"정상","부진")))))</f>
        <v>정상</v>
      </c>
      <c r="BK2775" s="54">
        <v>46235</v>
      </c>
      <c r="BL2775" s="52">
        <f t="shared" si="494"/>
        <v>2</v>
      </c>
    </row>
    <row r="2776" spans="1:64" ht="17.100000000000001" customHeight="1">
      <c r="A2776" s="58" t="s">
        <v>5</v>
      </c>
      <c r="B2776" s="57" t="s">
        <v>6066</v>
      </c>
      <c r="C2776" s="56" t="s">
        <v>6067</v>
      </c>
      <c r="D2776" s="213">
        <v>0</v>
      </c>
      <c r="E2776" s="214">
        <v>0</v>
      </c>
      <c r="F2776" s="215">
        <v>0</v>
      </c>
      <c r="G2776" s="213">
        <v>18</v>
      </c>
      <c r="H2776" s="216">
        <v>17590.888888000001</v>
      </c>
      <c r="I2776" s="215">
        <v>316636</v>
      </c>
      <c r="J2776" s="213">
        <v>0</v>
      </c>
      <c r="K2776" s="216">
        <v>0</v>
      </c>
      <c r="L2776" s="215">
        <v>0</v>
      </c>
      <c r="M2776" s="213">
        <v>0</v>
      </c>
      <c r="N2776" s="216">
        <v>0</v>
      </c>
      <c r="O2776" s="215">
        <v>0</v>
      </c>
      <c r="P2776" s="213">
        <v>0</v>
      </c>
      <c r="Q2776" s="216">
        <v>0</v>
      </c>
      <c r="R2776" s="215">
        <v>0</v>
      </c>
      <c r="S2776" s="213">
        <v>18</v>
      </c>
      <c r="T2776" s="214">
        <v>17590.888888000001</v>
      </c>
      <c r="U2776" s="217">
        <v>316636</v>
      </c>
      <c r="V2776" s="213">
        <v>18</v>
      </c>
      <c r="W2776" s="216">
        <v>17590.888888000001</v>
      </c>
      <c r="X2776" s="215">
        <v>316636</v>
      </c>
      <c r="Y2776" s="213">
        <v>0</v>
      </c>
      <c r="Z2776" s="216">
        <v>0</v>
      </c>
      <c r="AA2776" s="215">
        <v>0</v>
      </c>
      <c r="AB2776" s="213">
        <v>0</v>
      </c>
      <c r="AC2776" s="216">
        <v>0</v>
      </c>
      <c r="AD2776" s="215">
        <v>0</v>
      </c>
      <c r="AE2776" s="213">
        <v>0</v>
      </c>
      <c r="AF2776" s="216">
        <v>0</v>
      </c>
      <c r="AG2776" s="215">
        <v>0</v>
      </c>
      <c r="AH2776" s="213">
        <v>18</v>
      </c>
      <c r="AI2776" s="214">
        <v>17590.888888000001</v>
      </c>
      <c r="AJ2776" s="215">
        <v>316636</v>
      </c>
      <c r="AK2776" s="218">
        <v>0</v>
      </c>
      <c r="AL2776" s="214">
        <v>0</v>
      </c>
      <c r="AM2776" s="215">
        <v>0</v>
      </c>
      <c r="AN2776" s="229">
        <f t="shared" si="486"/>
        <v>0</v>
      </c>
      <c r="AO2776" s="230">
        <f t="shared" si="487"/>
        <v>0</v>
      </c>
      <c r="AP2776" s="38" t="s">
        <v>2</v>
      </c>
      <c r="AQ2776" s="38" t="str">
        <f t="shared" si="488"/>
        <v>상품</v>
      </c>
      <c r="AR2776" s="40">
        <f t="shared" si="489"/>
        <v>0</v>
      </c>
      <c r="AS2776" s="41">
        <f t="shared" si="490"/>
        <v>0</v>
      </c>
      <c r="AT2776" s="42">
        <f t="shared" si="491"/>
        <v>0</v>
      </c>
      <c r="AU2776" s="43">
        <f t="shared" si="492"/>
        <v>0</v>
      </c>
      <c r="AV2776" s="95" t="str">
        <f t="shared" si="495"/>
        <v/>
      </c>
      <c r="AW2776" s="61" t="str">
        <f t="shared" si="495"/>
        <v/>
      </c>
      <c r="AX2776" s="61" t="str">
        <f t="shared" si="495"/>
        <v/>
      </c>
      <c r="AY2776" s="61" t="str">
        <f t="shared" si="495"/>
        <v/>
      </c>
      <c r="AZ2776" s="44" t="str">
        <f t="shared" si="495"/>
        <v/>
      </c>
      <c r="BA2776" s="45"/>
      <c r="BB2776" s="97">
        <v>0</v>
      </c>
      <c r="BC2776" s="98">
        <v>0</v>
      </c>
      <c r="BD2776" s="98">
        <v>0</v>
      </c>
      <c r="BE2776" s="98">
        <v>0</v>
      </c>
      <c r="BF2776" s="98">
        <v>0</v>
      </c>
      <c r="BG2776" s="99">
        <f t="shared" si="496"/>
        <v>0</v>
      </c>
      <c r="BH2776" s="52">
        <f t="shared" si="493"/>
        <v>0</v>
      </c>
      <c r="BI2776" s="53">
        <f>IFERROR(IF(ROUND(V2776/((D2776+AK2776)/2),1)&lt;0,0,ROUND(V2776/((D2776+AK2776)/2),1)),0)</f>
        <v>0</v>
      </c>
      <c r="BJ2776" s="55" t="str">
        <f>IF(AK2776=0,"정상",IF(AP2776="악성","악성",IF(AND(BL2776&gt;3,BI2776&lt;0.5),"악성",IF(AND(AP2776="정상",BL2776&lt;=3),"정상",IF(BI2776&gt;1,"정상","부진")))))</f>
        <v>정상</v>
      </c>
      <c r="BK2776" s="54">
        <v>46235</v>
      </c>
      <c r="BL2776" s="52">
        <f t="shared" si="494"/>
        <v>2</v>
      </c>
    </row>
    <row r="2777" spans="1:64" ht="17.100000000000001" customHeight="1">
      <c r="A2777" s="58" t="s">
        <v>5</v>
      </c>
      <c r="B2777" s="57" t="s">
        <v>2866</v>
      </c>
      <c r="C2777" s="56" t="s">
        <v>2867</v>
      </c>
      <c r="D2777" s="213">
        <v>26</v>
      </c>
      <c r="E2777" s="214">
        <v>5682</v>
      </c>
      <c r="F2777" s="215">
        <v>147732</v>
      </c>
      <c r="G2777" s="213">
        <v>0</v>
      </c>
      <c r="H2777" s="216">
        <v>0</v>
      </c>
      <c r="I2777" s="215">
        <v>0</v>
      </c>
      <c r="J2777" s="213">
        <v>0</v>
      </c>
      <c r="K2777" s="216">
        <v>0</v>
      </c>
      <c r="L2777" s="215">
        <v>0</v>
      </c>
      <c r="M2777" s="213">
        <v>0</v>
      </c>
      <c r="N2777" s="216">
        <v>0</v>
      </c>
      <c r="O2777" s="215">
        <v>0</v>
      </c>
      <c r="P2777" s="213">
        <v>0</v>
      </c>
      <c r="Q2777" s="216">
        <v>0</v>
      </c>
      <c r="R2777" s="215">
        <v>0</v>
      </c>
      <c r="S2777" s="213">
        <v>0</v>
      </c>
      <c r="T2777" s="214">
        <v>0</v>
      </c>
      <c r="U2777" s="217">
        <v>0</v>
      </c>
      <c r="V2777" s="213">
        <v>25</v>
      </c>
      <c r="W2777" s="216">
        <v>5682</v>
      </c>
      <c r="X2777" s="215">
        <v>142050</v>
      </c>
      <c r="Y2777" s="213">
        <v>0</v>
      </c>
      <c r="Z2777" s="216">
        <v>0</v>
      </c>
      <c r="AA2777" s="215">
        <v>0</v>
      </c>
      <c r="AB2777" s="213">
        <v>1</v>
      </c>
      <c r="AC2777" s="216">
        <v>5682</v>
      </c>
      <c r="AD2777" s="215">
        <v>5682</v>
      </c>
      <c r="AE2777" s="213">
        <v>0</v>
      </c>
      <c r="AF2777" s="216">
        <v>0</v>
      </c>
      <c r="AG2777" s="215">
        <v>0</v>
      </c>
      <c r="AH2777" s="213">
        <v>26</v>
      </c>
      <c r="AI2777" s="214">
        <v>5682</v>
      </c>
      <c r="AJ2777" s="215">
        <v>147732</v>
      </c>
      <c r="AK2777" s="218">
        <v>0</v>
      </c>
      <c r="AL2777" s="214">
        <v>0</v>
      </c>
      <c r="AM2777" s="215">
        <v>0</v>
      </c>
      <c r="AN2777" s="229">
        <f t="shared" si="486"/>
        <v>0</v>
      </c>
      <c r="AO2777" s="230">
        <f t="shared" si="487"/>
        <v>0</v>
      </c>
      <c r="AP2777" s="38" t="s">
        <v>4</v>
      </c>
      <c r="AQ2777" s="38" t="str">
        <f t="shared" si="488"/>
        <v>상품</v>
      </c>
      <c r="AR2777" s="40">
        <f t="shared" si="489"/>
        <v>0</v>
      </c>
      <c r="AS2777" s="41">
        <f t="shared" si="490"/>
        <v>0</v>
      </c>
      <c r="AT2777" s="42">
        <f t="shared" si="491"/>
        <v>0</v>
      </c>
      <c r="AU2777" s="43">
        <f t="shared" si="492"/>
        <v>0</v>
      </c>
      <c r="AV2777" s="95" t="str">
        <f t="shared" si="495"/>
        <v/>
      </c>
      <c r="AW2777" s="61" t="str">
        <f t="shared" si="495"/>
        <v/>
      </c>
      <c r="AX2777" s="61" t="str">
        <f t="shared" si="495"/>
        <v/>
      </c>
      <c r="AY2777" s="61" t="str">
        <f t="shared" si="495"/>
        <v/>
      </c>
      <c r="AZ2777" s="44" t="str">
        <f t="shared" si="495"/>
        <v/>
      </c>
      <c r="BA2777" s="45"/>
      <c r="BB2777" s="97">
        <v>0</v>
      </c>
      <c r="BC2777" s="98">
        <v>0</v>
      </c>
      <c r="BD2777" s="98">
        <v>0</v>
      </c>
      <c r="BE2777" s="98">
        <v>0</v>
      </c>
      <c r="BF2777" s="98">
        <v>0</v>
      </c>
      <c r="BG2777" s="99">
        <f t="shared" si="496"/>
        <v>0</v>
      </c>
      <c r="BH2777" s="52">
        <f t="shared" si="493"/>
        <v>0</v>
      </c>
      <c r="BI2777" s="53">
        <f>IFERROR(IF(ROUND(V2777/((D2777+AK2777)/2),1)&lt;0,0,ROUND(V2777/((D2777+AK2777)/2),1)),0)</f>
        <v>1.9</v>
      </c>
      <c r="BJ2777" s="55" t="str">
        <f>IF(AK2777=0,"정상",IF(AP2777="악성","악성",IF(AND(BL2777&gt;3,BI2777&lt;0.5),"악성",IF(AND(AP2777="정상",BL2777&lt;=3),"정상",IF(BI2777&gt;1,"정상","부진")))))</f>
        <v>정상</v>
      </c>
      <c r="BK2777" s="54">
        <v>45809</v>
      </c>
      <c r="BL2777" s="52">
        <f t="shared" si="494"/>
        <v>16</v>
      </c>
    </row>
    <row r="2778" spans="1:64" ht="17.100000000000001" customHeight="1">
      <c r="A2778" s="58" t="s">
        <v>5</v>
      </c>
      <c r="B2778" s="57" t="s">
        <v>2868</v>
      </c>
      <c r="C2778" s="56" t="s">
        <v>2869</v>
      </c>
      <c r="D2778" s="213">
        <v>7</v>
      </c>
      <c r="E2778" s="214">
        <v>5682</v>
      </c>
      <c r="F2778" s="215">
        <v>39774</v>
      </c>
      <c r="G2778" s="213">
        <v>0</v>
      </c>
      <c r="H2778" s="216">
        <v>0</v>
      </c>
      <c r="I2778" s="215">
        <v>0</v>
      </c>
      <c r="J2778" s="213">
        <v>0</v>
      </c>
      <c r="K2778" s="216">
        <v>0</v>
      </c>
      <c r="L2778" s="215">
        <v>0</v>
      </c>
      <c r="M2778" s="213">
        <v>0</v>
      </c>
      <c r="N2778" s="216">
        <v>0</v>
      </c>
      <c r="O2778" s="215">
        <v>0</v>
      </c>
      <c r="P2778" s="213">
        <v>0</v>
      </c>
      <c r="Q2778" s="216">
        <v>0</v>
      </c>
      <c r="R2778" s="215">
        <v>0</v>
      </c>
      <c r="S2778" s="213">
        <v>0</v>
      </c>
      <c r="T2778" s="214">
        <v>0</v>
      </c>
      <c r="U2778" s="217">
        <v>0</v>
      </c>
      <c r="V2778" s="213">
        <v>2</v>
      </c>
      <c r="W2778" s="216">
        <v>5682</v>
      </c>
      <c r="X2778" s="215">
        <v>11364</v>
      </c>
      <c r="Y2778" s="213">
        <v>0</v>
      </c>
      <c r="Z2778" s="216">
        <v>0</v>
      </c>
      <c r="AA2778" s="215">
        <v>0</v>
      </c>
      <c r="AB2778" s="213">
        <v>5</v>
      </c>
      <c r="AC2778" s="216">
        <v>5682</v>
      </c>
      <c r="AD2778" s="215">
        <v>28410</v>
      </c>
      <c r="AE2778" s="213">
        <v>0</v>
      </c>
      <c r="AF2778" s="216">
        <v>0</v>
      </c>
      <c r="AG2778" s="215">
        <v>0</v>
      </c>
      <c r="AH2778" s="213">
        <v>7</v>
      </c>
      <c r="AI2778" s="214">
        <v>5682</v>
      </c>
      <c r="AJ2778" s="215">
        <v>39774</v>
      </c>
      <c r="AK2778" s="218">
        <v>0</v>
      </c>
      <c r="AL2778" s="214">
        <v>0</v>
      </c>
      <c r="AM2778" s="215">
        <v>0</v>
      </c>
      <c r="AN2778" s="229">
        <f t="shared" si="486"/>
        <v>0</v>
      </c>
      <c r="AO2778" s="230">
        <f t="shared" si="487"/>
        <v>0</v>
      </c>
      <c r="AP2778" s="38" t="s">
        <v>4</v>
      </c>
      <c r="AQ2778" s="38" t="str">
        <f t="shared" si="488"/>
        <v>상품</v>
      </c>
      <c r="AR2778" s="40">
        <f t="shared" si="489"/>
        <v>0</v>
      </c>
      <c r="AS2778" s="41">
        <f t="shared" si="490"/>
        <v>0</v>
      </c>
      <c r="AT2778" s="42">
        <f t="shared" si="491"/>
        <v>0</v>
      </c>
      <c r="AU2778" s="43">
        <f t="shared" si="492"/>
        <v>0</v>
      </c>
      <c r="AV2778" s="95" t="str">
        <f t="shared" ref="AV2778:AZ2828" si="497">IF(+BB2778*$AL2778=0,"",+BB2778*$AL2778)</f>
        <v/>
      </c>
      <c r="AW2778" s="61" t="str">
        <f t="shared" si="497"/>
        <v/>
      </c>
      <c r="AX2778" s="61" t="str">
        <f t="shared" si="497"/>
        <v/>
      </c>
      <c r="AY2778" s="61" t="str">
        <f t="shared" si="497"/>
        <v/>
      </c>
      <c r="AZ2778" s="44" t="str">
        <f t="shared" si="497"/>
        <v/>
      </c>
      <c r="BA2778" s="45"/>
      <c r="BB2778" s="97">
        <v>0</v>
      </c>
      <c r="BC2778" s="98">
        <v>0</v>
      </c>
      <c r="BD2778" s="98">
        <v>0</v>
      </c>
      <c r="BE2778" s="98">
        <v>0</v>
      </c>
      <c r="BF2778" s="98">
        <v>0</v>
      </c>
      <c r="BG2778" s="99">
        <f t="shared" si="496"/>
        <v>0</v>
      </c>
      <c r="BH2778" s="52">
        <f t="shared" si="493"/>
        <v>0</v>
      </c>
      <c r="BI2778" s="53">
        <f>IFERROR(IF(ROUND(V2778/((D2778+AK2778)/2),1)&lt;0,0,ROUND(V2778/((D2778+AK2778)/2),1)),0)</f>
        <v>0.6</v>
      </c>
      <c r="BJ2778" s="55" t="str">
        <f>IF(AK2778=0,"정상",IF(AP2778="악성","악성",IF(AND(BL2778&gt;3,BI2778&lt;0.5),"악성",IF(AND(AP2778="정상",BL2778&lt;=3),"정상",IF(BI2778&gt;1,"정상","부진")))))</f>
        <v>정상</v>
      </c>
      <c r="BK2778" s="54">
        <v>45809</v>
      </c>
      <c r="BL2778" s="52">
        <f t="shared" si="494"/>
        <v>16</v>
      </c>
    </row>
    <row r="2779" spans="1:64" ht="17.100000000000001" customHeight="1">
      <c r="A2779" s="58" t="s">
        <v>5</v>
      </c>
      <c r="B2779" s="57" t="s">
        <v>2870</v>
      </c>
      <c r="C2779" s="56" t="s">
        <v>2871</v>
      </c>
      <c r="D2779" s="213">
        <v>111</v>
      </c>
      <c r="E2779" s="214">
        <v>17301.776999999998</v>
      </c>
      <c r="F2779" s="215">
        <v>1920497</v>
      </c>
      <c r="G2779" s="213">
        <v>-2</v>
      </c>
      <c r="H2779" s="216">
        <v>17450</v>
      </c>
      <c r="I2779" s="215">
        <v>-34900</v>
      </c>
      <c r="J2779" s="213">
        <v>0</v>
      </c>
      <c r="K2779" s="216">
        <v>0</v>
      </c>
      <c r="L2779" s="215">
        <v>0</v>
      </c>
      <c r="M2779" s="213">
        <v>0</v>
      </c>
      <c r="N2779" s="216">
        <v>0</v>
      </c>
      <c r="O2779" s="215">
        <v>0</v>
      </c>
      <c r="P2779" s="213">
        <v>0</v>
      </c>
      <c r="Q2779" s="216">
        <v>0</v>
      </c>
      <c r="R2779" s="215">
        <v>0</v>
      </c>
      <c r="S2779" s="213">
        <v>-2</v>
      </c>
      <c r="T2779" s="214">
        <v>17450</v>
      </c>
      <c r="U2779" s="217">
        <v>-34900</v>
      </c>
      <c r="V2779" s="213">
        <v>84</v>
      </c>
      <c r="W2779" s="216">
        <v>17299.071427999999</v>
      </c>
      <c r="X2779" s="215">
        <v>1453122</v>
      </c>
      <c r="Y2779" s="213">
        <v>0</v>
      </c>
      <c r="Z2779" s="216">
        <v>0</v>
      </c>
      <c r="AA2779" s="215">
        <v>0</v>
      </c>
      <c r="AB2779" s="213">
        <v>4</v>
      </c>
      <c r="AC2779" s="216">
        <v>17299</v>
      </c>
      <c r="AD2779" s="215">
        <v>69196</v>
      </c>
      <c r="AE2779" s="213">
        <v>0</v>
      </c>
      <c r="AF2779" s="216">
        <v>0</v>
      </c>
      <c r="AG2779" s="215">
        <v>0</v>
      </c>
      <c r="AH2779" s="213">
        <v>88</v>
      </c>
      <c r="AI2779" s="214">
        <v>17299.068180999999</v>
      </c>
      <c r="AJ2779" s="215">
        <v>1522318</v>
      </c>
      <c r="AK2779" s="218">
        <v>21</v>
      </c>
      <c r="AL2779" s="214">
        <v>17299</v>
      </c>
      <c r="AM2779" s="215">
        <v>363279</v>
      </c>
      <c r="AN2779" s="229">
        <f t="shared" si="486"/>
        <v>1.3255936322326316E-4</v>
      </c>
      <c r="AO2779" s="230">
        <f t="shared" si="487"/>
        <v>0.19266055045871561</v>
      </c>
      <c r="AP2779" s="38" t="s">
        <v>4</v>
      </c>
      <c r="AQ2779" s="38" t="str">
        <f t="shared" si="488"/>
        <v>상품</v>
      </c>
      <c r="AR2779" s="40">
        <f t="shared" si="489"/>
        <v>0</v>
      </c>
      <c r="AS2779" s="41">
        <f t="shared" si="490"/>
        <v>363279</v>
      </c>
      <c r="AT2779" s="42">
        <f t="shared" si="491"/>
        <v>0</v>
      </c>
      <c r="AU2779" s="43">
        <f t="shared" si="492"/>
        <v>363279</v>
      </c>
      <c r="AV2779" s="95">
        <f t="shared" si="497"/>
        <v>363279</v>
      </c>
      <c r="AW2779" s="61" t="str">
        <f t="shared" si="497"/>
        <v/>
      </c>
      <c r="AX2779" s="61" t="str">
        <f t="shared" si="497"/>
        <v/>
      </c>
      <c r="AY2779" s="61" t="str">
        <f t="shared" si="497"/>
        <v/>
      </c>
      <c r="AZ2779" s="44" t="str">
        <f t="shared" si="497"/>
        <v/>
      </c>
      <c r="BA2779" s="45"/>
      <c r="BB2779" s="97">
        <v>21</v>
      </c>
      <c r="BC2779" s="98">
        <v>0</v>
      </c>
      <c r="BD2779" s="98">
        <v>0</v>
      </c>
      <c r="BE2779" s="98">
        <v>0</v>
      </c>
      <c r="BF2779" s="98">
        <v>0</v>
      </c>
      <c r="BG2779" s="99">
        <f t="shared" si="496"/>
        <v>21</v>
      </c>
      <c r="BH2779" s="52">
        <f t="shared" si="493"/>
        <v>0</v>
      </c>
      <c r="BI2779" s="53">
        <f>IFERROR(IF(ROUND(V2779/((D2779+AK2779)/2),1)&lt;0,0,ROUND(V2779/((D2779+AK2779)/2),1)),0)</f>
        <v>1.3</v>
      </c>
      <c r="BJ2779" s="55" t="str">
        <f>IF(AK2779=0,"정상",IF(AP2779="악성","악성",IF(AND(BL2779&gt;3,BI2779&lt;0.5),"악성",IF(AND(AP2779="정상",BL2779&lt;=3),"정상",IF(BI2779&gt;1,"정상","부진")))))</f>
        <v>정상</v>
      </c>
      <c r="BK2779" s="54">
        <v>45809</v>
      </c>
      <c r="BL2779" s="52">
        <f t="shared" si="494"/>
        <v>16</v>
      </c>
    </row>
    <row r="2780" spans="1:64" ht="17.100000000000001" customHeight="1">
      <c r="A2780" s="58" t="s">
        <v>5</v>
      </c>
      <c r="B2780" s="57" t="s">
        <v>5852</v>
      </c>
      <c r="C2780" s="56" t="s">
        <v>5853</v>
      </c>
      <c r="D2780" s="213">
        <v>0</v>
      </c>
      <c r="E2780" s="214">
        <v>0</v>
      </c>
      <c r="F2780" s="215">
        <v>0</v>
      </c>
      <c r="G2780" s="213">
        <v>288</v>
      </c>
      <c r="H2780" s="216">
        <v>1760</v>
      </c>
      <c r="I2780" s="215">
        <v>506880</v>
      </c>
      <c r="J2780" s="213">
        <v>0</v>
      </c>
      <c r="K2780" s="216">
        <v>0</v>
      </c>
      <c r="L2780" s="215">
        <v>0</v>
      </c>
      <c r="M2780" s="213">
        <v>0</v>
      </c>
      <c r="N2780" s="216">
        <v>0</v>
      </c>
      <c r="O2780" s="215">
        <v>0</v>
      </c>
      <c r="P2780" s="213">
        <v>0</v>
      </c>
      <c r="Q2780" s="216">
        <v>0</v>
      </c>
      <c r="R2780" s="215">
        <v>0</v>
      </c>
      <c r="S2780" s="213">
        <v>288</v>
      </c>
      <c r="T2780" s="214">
        <v>1760</v>
      </c>
      <c r="U2780" s="217">
        <v>506880</v>
      </c>
      <c r="V2780" s="213">
        <v>288</v>
      </c>
      <c r="W2780" s="216">
        <v>1760</v>
      </c>
      <c r="X2780" s="215">
        <v>506880</v>
      </c>
      <c r="Y2780" s="213">
        <v>0</v>
      </c>
      <c r="Z2780" s="216">
        <v>0</v>
      </c>
      <c r="AA2780" s="215">
        <v>0</v>
      </c>
      <c r="AB2780" s="213">
        <v>0</v>
      </c>
      <c r="AC2780" s="216">
        <v>0</v>
      </c>
      <c r="AD2780" s="215">
        <v>0</v>
      </c>
      <c r="AE2780" s="213">
        <v>0</v>
      </c>
      <c r="AF2780" s="216">
        <v>0</v>
      </c>
      <c r="AG2780" s="215">
        <v>0</v>
      </c>
      <c r="AH2780" s="213">
        <v>288</v>
      </c>
      <c r="AI2780" s="214">
        <v>1760</v>
      </c>
      <c r="AJ2780" s="215">
        <v>506880</v>
      </c>
      <c r="AK2780" s="218">
        <v>0</v>
      </c>
      <c r="AL2780" s="214">
        <v>0</v>
      </c>
      <c r="AM2780" s="215">
        <v>0</v>
      </c>
      <c r="AN2780" s="229">
        <f t="shared" si="486"/>
        <v>0</v>
      </c>
      <c r="AO2780" s="230">
        <f t="shared" si="487"/>
        <v>0</v>
      </c>
      <c r="AP2780" s="38" t="s">
        <v>2</v>
      </c>
      <c r="AQ2780" s="38" t="str">
        <f t="shared" si="488"/>
        <v>상품</v>
      </c>
      <c r="AR2780" s="40">
        <f t="shared" si="489"/>
        <v>0</v>
      </c>
      <c r="AS2780" s="41">
        <f t="shared" si="490"/>
        <v>0</v>
      </c>
      <c r="AT2780" s="42">
        <f t="shared" si="491"/>
        <v>0</v>
      </c>
      <c r="AU2780" s="43">
        <f t="shared" si="492"/>
        <v>0</v>
      </c>
      <c r="AV2780" s="95" t="str">
        <f t="shared" si="497"/>
        <v/>
      </c>
      <c r="AW2780" s="61" t="str">
        <f t="shared" si="497"/>
        <v/>
      </c>
      <c r="AX2780" s="61" t="str">
        <f t="shared" si="497"/>
        <v/>
      </c>
      <c r="AY2780" s="61" t="str">
        <f t="shared" si="497"/>
        <v/>
      </c>
      <c r="AZ2780" s="44" t="str">
        <f t="shared" si="497"/>
        <v/>
      </c>
      <c r="BA2780" s="45"/>
      <c r="BB2780" s="97">
        <v>0</v>
      </c>
      <c r="BC2780" s="98">
        <v>0</v>
      </c>
      <c r="BD2780" s="98">
        <v>0</v>
      </c>
      <c r="BE2780" s="98">
        <v>0</v>
      </c>
      <c r="BF2780" s="98">
        <v>0</v>
      </c>
      <c r="BG2780" s="99">
        <f t="shared" si="496"/>
        <v>0</v>
      </c>
      <c r="BH2780" s="52">
        <f t="shared" si="493"/>
        <v>0</v>
      </c>
      <c r="BI2780" s="53">
        <f>IFERROR(IF(ROUND(V2780/((D2780+AK2780)/2),1)&lt;0,0,ROUND(V2780/((D2780+AK2780)/2),1)),0)</f>
        <v>0</v>
      </c>
      <c r="BJ2780" s="55" t="str">
        <f>IF(AK2780=0,"정상",IF(AP2780="악성","악성",IF(AND(BL2780&gt;3,BI2780&lt;0.5),"악성",IF(AND(AP2780="정상",BL2780&lt;=3),"정상",IF(BI2780&gt;1,"정상","부진")))))</f>
        <v>정상</v>
      </c>
      <c r="BK2780" s="54">
        <v>46113</v>
      </c>
      <c r="BL2780" s="52">
        <f t="shared" si="494"/>
        <v>6</v>
      </c>
    </row>
    <row r="2781" spans="1:64" ht="17.100000000000001" customHeight="1">
      <c r="A2781" s="58" t="s">
        <v>5</v>
      </c>
      <c r="B2781" s="57" t="s">
        <v>2930</v>
      </c>
      <c r="C2781" s="56" t="s">
        <v>2931</v>
      </c>
      <c r="D2781" s="213">
        <v>75</v>
      </c>
      <c r="E2781" s="214">
        <v>45382</v>
      </c>
      <c r="F2781" s="215">
        <v>3403650</v>
      </c>
      <c r="G2781" s="213">
        <v>0</v>
      </c>
      <c r="H2781" s="216">
        <v>0</v>
      </c>
      <c r="I2781" s="215">
        <v>0</v>
      </c>
      <c r="J2781" s="213">
        <v>0</v>
      </c>
      <c r="K2781" s="216">
        <v>0</v>
      </c>
      <c r="L2781" s="215">
        <v>0</v>
      </c>
      <c r="M2781" s="213">
        <v>0</v>
      </c>
      <c r="N2781" s="216">
        <v>0</v>
      </c>
      <c r="O2781" s="215">
        <v>0</v>
      </c>
      <c r="P2781" s="213">
        <v>0</v>
      </c>
      <c r="Q2781" s="216">
        <v>0</v>
      </c>
      <c r="R2781" s="215">
        <v>0</v>
      </c>
      <c r="S2781" s="213">
        <v>0</v>
      </c>
      <c r="T2781" s="214">
        <v>0</v>
      </c>
      <c r="U2781" s="217">
        <v>0</v>
      </c>
      <c r="V2781" s="213">
        <v>53</v>
      </c>
      <c r="W2781" s="216">
        <v>45382</v>
      </c>
      <c r="X2781" s="215">
        <v>2405246</v>
      </c>
      <c r="Y2781" s="213">
        <v>0</v>
      </c>
      <c r="Z2781" s="216">
        <v>0</v>
      </c>
      <c r="AA2781" s="215">
        <v>0</v>
      </c>
      <c r="AB2781" s="213">
        <v>0</v>
      </c>
      <c r="AC2781" s="216">
        <v>0</v>
      </c>
      <c r="AD2781" s="215">
        <v>0</v>
      </c>
      <c r="AE2781" s="213">
        <v>0</v>
      </c>
      <c r="AF2781" s="216">
        <v>0</v>
      </c>
      <c r="AG2781" s="215">
        <v>0</v>
      </c>
      <c r="AH2781" s="213">
        <v>53</v>
      </c>
      <c r="AI2781" s="214">
        <v>45382</v>
      </c>
      <c r="AJ2781" s="215">
        <v>2405246</v>
      </c>
      <c r="AK2781" s="218">
        <v>22</v>
      </c>
      <c r="AL2781" s="214">
        <v>45382</v>
      </c>
      <c r="AM2781" s="215">
        <v>998404</v>
      </c>
      <c r="AN2781" s="229">
        <f t="shared" ref="AN2781:AN2844" si="498">AM2781/$AM$5</f>
        <v>3.6431447586994796E-4</v>
      </c>
      <c r="AO2781" s="230">
        <f t="shared" ref="AO2781:AO2844" si="499">IF(ISERROR(AK2781/(D2781+S2781)),,(AK2781/(D2781+S2781)))</f>
        <v>0.29333333333333333</v>
      </c>
      <c r="AP2781" s="38" t="s">
        <v>4</v>
      </c>
      <c r="AQ2781" s="38" t="str">
        <f t="shared" ref="AQ2781:AQ2844" si="500">A2781</f>
        <v>상품</v>
      </c>
      <c r="AR2781" s="40">
        <f t="shared" ref="AR2781:AR2844" si="501">IF($AP2781="악성",$AM2781,0)</f>
        <v>0</v>
      </c>
      <c r="AS2781" s="41">
        <f t="shared" ref="AS2781:AS2844" si="502">IF($AP2781="부진",$AM2781,0)</f>
        <v>998404</v>
      </c>
      <c r="AT2781" s="42">
        <f t="shared" ref="AT2781:AT2844" si="503">IF($AP2781="정상",$AM2781,0)</f>
        <v>0</v>
      </c>
      <c r="AU2781" s="43">
        <f t="shared" ref="AU2781:AU2844" si="504">SUM(AR2781:AT2781)</f>
        <v>998404</v>
      </c>
      <c r="AV2781" s="95">
        <f t="shared" si="497"/>
        <v>998404</v>
      </c>
      <c r="AW2781" s="61" t="str">
        <f t="shared" si="497"/>
        <v/>
      </c>
      <c r="AX2781" s="61" t="str">
        <f t="shared" si="497"/>
        <v/>
      </c>
      <c r="AY2781" s="61" t="str">
        <f t="shared" si="497"/>
        <v/>
      </c>
      <c r="AZ2781" s="44" t="str">
        <f t="shared" si="497"/>
        <v/>
      </c>
      <c r="BA2781" s="45"/>
      <c r="BB2781" s="97">
        <v>22</v>
      </c>
      <c r="BC2781" s="98">
        <v>0</v>
      </c>
      <c r="BD2781" s="98">
        <v>0</v>
      </c>
      <c r="BE2781" s="98">
        <v>0</v>
      </c>
      <c r="BF2781" s="98">
        <v>0</v>
      </c>
      <c r="BG2781" s="99">
        <f t="shared" si="496"/>
        <v>22</v>
      </c>
      <c r="BH2781" s="52">
        <f t="shared" ref="BH2781:BH2844" si="505">BG2781-AK2781</f>
        <v>0</v>
      </c>
      <c r="BI2781" s="53">
        <f>IFERROR(IF(ROUND(V2781/((D2781+AK2781)/2),1)&lt;0,0,ROUND(V2781/((D2781+AK2781)/2),1)),0)</f>
        <v>1.1000000000000001</v>
      </c>
      <c r="BJ2781" s="55" t="str">
        <f>IF(AK2781=0,"정상",IF(AP2781="악성","악성",IF(AND(BL2781&gt;3,BI2781&lt;0.5),"악성",IF(AND(AP2781="정상",BL2781&lt;=3),"정상",IF(BI2781&gt;1,"정상","부진")))))</f>
        <v>정상</v>
      </c>
      <c r="BK2781" s="54">
        <v>45809</v>
      </c>
      <c r="BL2781" s="52">
        <f t="shared" ref="BL2781:BL2844" si="506">DATEDIF(BK2781,$BL$9,"m")+1</f>
        <v>16</v>
      </c>
    </row>
    <row r="2782" spans="1:64" ht="17.100000000000001" customHeight="1">
      <c r="A2782" s="58" t="s">
        <v>5</v>
      </c>
      <c r="B2782" s="57" t="s">
        <v>2932</v>
      </c>
      <c r="C2782" s="56" t="s">
        <v>2933</v>
      </c>
      <c r="D2782" s="213">
        <v>9</v>
      </c>
      <c r="E2782" s="214">
        <v>23127</v>
      </c>
      <c r="F2782" s="215">
        <v>208143</v>
      </c>
      <c r="G2782" s="213">
        <v>8</v>
      </c>
      <c r="H2782" s="216">
        <v>23127</v>
      </c>
      <c r="I2782" s="215">
        <v>185016</v>
      </c>
      <c r="J2782" s="213">
        <v>0</v>
      </c>
      <c r="K2782" s="216">
        <v>0</v>
      </c>
      <c r="L2782" s="215">
        <v>0</v>
      </c>
      <c r="M2782" s="213">
        <v>0</v>
      </c>
      <c r="N2782" s="216">
        <v>0</v>
      </c>
      <c r="O2782" s="215">
        <v>0</v>
      </c>
      <c r="P2782" s="213">
        <v>0</v>
      </c>
      <c r="Q2782" s="216">
        <v>0</v>
      </c>
      <c r="R2782" s="215">
        <v>0</v>
      </c>
      <c r="S2782" s="213">
        <v>8</v>
      </c>
      <c r="T2782" s="214">
        <v>23127</v>
      </c>
      <c r="U2782" s="217">
        <v>185016</v>
      </c>
      <c r="V2782" s="213">
        <v>13</v>
      </c>
      <c r="W2782" s="216">
        <v>23127</v>
      </c>
      <c r="X2782" s="215">
        <v>300651</v>
      </c>
      <c r="Y2782" s="213">
        <v>0</v>
      </c>
      <c r="Z2782" s="216">
        <v>0</v>
      </c>
      <c r="AA2782" s="215">
        <v>0</v>
      </c>
      <c r="AB2782" s="213">
        <v>4</v>
      </c>
      <c r="AC2782" s="216">
        <v>23127</v>
      </c>
      <c r="AD2782" s="215">
        <v>92508</v>
      </c>
      <c r="AE2782" s="213">
        <v>0</v>
      </c>
      <c r="AF2782" s="216">
        <v>0</v>
      </c>
      <c r="AG2782" s="215">
        <v>0</v>
      </c>
      <c r="AH2782" s="213">
        <v>17</v>
      </c>
      <c r="AI2782" s="214">
        <v>23127</v>
      </c>
      <c r="AJ2782" s="215">
        <v>393159</v>
      </c>
      <c r="AK2782" s="218">
        <v>0</v>
      </c>
      <c r="AL2782" s="214">
        <v>0</v>
      </c>
      <c r="AM2782" s="215">
        <v>0</v>
      </c>
      <c r="AN2782" s="229">
        <f t="shared" si="498"/>
        <v>0</v>
      </c>
      <c r="AO2782" s="230">
        <f t="shared" si="499"/>
        <v>0</v>
      </c>
      <c r="AP2782" s="38" t="s">
        <v>2</v>
      </c>
      <c r="AQ2782" s="38" t="str">
        <f t="shared" si="500"/>
        <v>상품</v>
      </c>
      <c r="AR2782" s="40">
        <f t="shared" si="501"/>
        <v>0</v>
      </c>
      <c r="AS2782" s="41">
        <f t="shared" si="502"/>
        <v>0</v>
      </c>
      <c r="AT2782" s="42">
        <f t="shared" si="503"/>
        <v>0</v>
      </c>
      <c r="AU2782" s="43">
        <f t="shared" si="504"/>
        <v>0</v>
      </c>
      <c r="AV2782" s="95" t="str">
        <f t="shared" si="497"/>
        <v/>
      </c>
      <c r="AW2782" s="61" t="str">
        <f t="shared" si="497"/>
        <v/>
      </c>
      <c r="AX2782" s="61" t="str">
        <f t="shared" si="497"/>
        <v/>
      </c>
      <c r="AY2782" s="61" t="str">
        <f t="shared" si="497"/>
        <v/>
      </c>
      <c r="AZ2782" s="44" t="str">
        <f t="shared" si="497"/>
        <v/>
      </c>
      <c r="BA2782" s="45"/>
      <c r="BB2782" s="97">
        <v>0</v>
      </c>
      <c r="BC2782" s="98">
        <v>0</v>
      </c>
      <c r="BD2782" s="98">
        <v>0</v>
      </c>
      <c r="BE2782" s="98">
        <v>0</v>
      </c>
      <c r="BF2782" s="98">
        <v>0</v>
      </c>
      <c r="BG2782" s="99">
        <f t="shared" si="496"/>
        <v>0</v>
      </c>
      <c r="BH2782" s="52">
        <f t="shared" si="505"/>
        <v>0</v>
      </c>
      <c r="BI2782" s="53">
        <f>IFERROR(IF(ROUND(V2782/((D2782+AK2782)/2),1)&lt;0,0,ROUND(V2782/((D2782+AK2782)/2),1)),0)</f>
        <v>2.9</v>
      </c>
      <c r="BJ2782" s="55" t="str">
        <f>IF(AK2782=0,"정상",IF(AP2782="악성","악성",IF(AND(BL2782&gt;3,BI2782&lt;0.5),"악성",IF(AND(AP2782="정상",BL2782&lt;=3),"정상",IF(BI2782&gt;1,"정상","부진")))))</f>
        <v>정상</v>
      </c>
      <c r="BK2782" s="54">
        <v>45809</v>
      </c>
      <c r="BL2782" s="52">
        <f t="shared" si="506"/>
        <v>16</v>
      </c>
    </row>
    <row r="2783" spans="1:64" ht="17.100000000000001" customHeight="1">
      <c r="A2783" s="58" t="s">
        <v>5</v>
      </c>
      <c r="B2783" s="57" t="s">
        <v>5854</v>
      </c>
      <c r="C2783" s="56" t="s">
        <v>5855</v>
      </c>
      <c r="D2783" s="213">
        <v>0</v>
      </c>
      <c r="E2783" s="214">
        <v>0</v>
      </c>
      <c r="F2783" s="215">
        <v>0</v>
      </c>
      <c r="G2783" s="213">
        <v>16</v>
      </c>
      <c r="H2783" s="216">
        <v>20000</v>
      </c>
      <c r="I2783" s="215">
        <v>320000</v>
      </c>
      <c r="J2783" s="213">
        <v>0</v>
      </c>
      <c r="K2783" s="216">
        <v>0</v>
      </c>
      <c r="L2783" s="215">
        <v>0</v>
      </c>
      <c r="M2783" s="213">
        <v>0</v>
      </c>
      <c r="N2783" s="216">
        <v>0</v>
      </c>
      <c r="O2783" s="215">
        <v>0</v>
      </c>
      <c r="P2783" s="213">
        <v>0</v>
      </c>
      <c r="Q2783" s="216">
        <v>0</v>
      </c>
      <c r="R2783" s="215">
        <v>0</v>
      </c>
      <c r="S2783" s="213">
        <v>16</v>
      </c>
      <c r="T2783" s="214">
        <v>20000</v>
      </c>
      <c r="U2783" s="217">
        <v>320000</v>
      </c>
      <c r="V2783" s="213">
        <v>16</v>
      </c>
      <c r="W2783" s="216">
        <v>20000</v>
      </c>
      <c r="X2783" s="215">
        <v>320000</v>
      </c>
      <c r="Y2783" s="213">
        <v>0</v>
      </c>
      <c r="Z2783" s="216">
        <v>0</v>
      </c>
      <c r="AA2783" s="215">
        <v>0</v>
      </c>
      <c r="AB2783" s="213">
        <v>0</v>
      </c>
      <c r="AC2783" s="216">
        <v>0</v>
      </c>
      <c r="AD2783" s="215">
        <v>0</v>
      </c>
      <c r="AE2783" s="213">
        <v>0</v>
      </c>
      <c r="AF2783" s="216">
        <v>0</v>
      </c>
      <c r="AG2783" s="215">
        <v>0</v>
      </c>
      <c r="AH2783" s="213">
        <v>16</v>
      </c>
      <c r="AI2783" s="214">
        <v>20000</v>
      </c>
      <c r="AJ2783" s="215">
        <v>320000</v>
      </c>
      <c r="AK2783" s="218">
        <v>0</v>
      </c>
      <c r="AL2783" s="214">
        <v>0</v>
      </c>
      <c r="AM2783" s="215">
        <v>0</v>
      </c>
      <c r="AN2783" s="229">
        <f t="shared" si="498"/>
        <v>0</v>
      </c>
      <c r="AO2783" s="230">
        <f t="shared" si="499"/>
        <v>0</v>
      </c>
      <c r="AP2783" s="38" t="s">
        <v>2</v>
      </c>
      <c r="AQ2783" s="38" t="str">
        <f t="shared" si="500"/>
        <v>상품</v>
      </c>
      <c r="AR2783" s="40">
        <f t="shared" si="501"/>
        <v>0</v>
      </c>
      <c r="AS2783" s="41">
        <f t="shared" si="502"/>
        <v>0</v>
      </c>
      <c r="AT2783" s="42">
        <f t="shared" si="503"/>
        <v>0</v>
      </c>
      <c r="AU2783" s="43">
        <f t="shared" si="504"/>
        <v>0</v>
      </c>
      <c r="AV2783" s="95" t="str">
        <f t="shared" si="497"/>
        <v/>
      </c>
      <c r="AW2783" s="61" t="str">
        <f t="shared" si="497"/>
        <v/>
      </c>
      <c r="AX2783" s="61" t="str">
        <f t="shared" si="497"/>
        <v/>
      </c>
      <c r="AY2783" s="61" t="str">
        <f t="shared" si="497"/>
        <v/>
      </c>
      <c r="AZ2783" s="44" t="str">
        <f t="shared" si="497"/>
        <v/>
      </c>
      <c r="BA2783" s="45"/>
      <c r="BB2783" s="97">
        <v>0</v>
      </c>
      <c r="BC2783" s="98">
        <v>0</v>
      </c>
      <c r="BD2783" s="98">
        <v>0</v>
      </c>
      <c r="BE2783" s="98">
        <v>0</v>
      </c>
      <c r="BF2783" s="98">
        <v>0</v>
      </c>
      <c r="BG2783" s="99">
        <f t="shared" si="496"/>
        <v>0</v>
      </c>
      <c r="BH2783" s="52">
        <f t="shared" si="505"/>
        <v>0</v>
      </c>
      <c r="BI2783" s="53">
        <f>IFERROR(IF(ROUND(V2783/((D2783+AK2783)/2),1)&lt;0,0,ROUND(V2783/((D2783+AK2783)/2),1)),0)</f>
        <v>0</v>
      </c>
      <c r="BJ2783" s="55" t="str">
        <f>IF(AK2783=0,"정상",IF(AP2783="악성","악성",IF(AND(BL2783&gt;3,BI2783&lt;0.5),"악성",IF(AND(AP2783="정상",BL2783&lt;=3),"정상",IF(BI2783&gt;1,"정상","부진")))))</f>
        <v>정상</v>
      </c>
      <c r="BK2783" s="54">
        <v>46113</v>
      </c>
      <c r="BL2783" s="52">
        <f t="shared" si="506"/>
        <v>6</v>
      </c>
    </row>
    <row r="2784" spans="1:64" ht="17.100000000000001" customHeight="1">
      <c r="A2784" s="58" t="s">
        <v>5</v>
      </c>
      <c r="B2784" s="57" t="s">
        <v>3272</v>
      </c>
      <c r="C2784" s="56" t="s">
        <v>3273</v>
      </c>
      <c r="D2784" s="213">
        <v>10</v>
      </c>
      <c r="E2784" s="214">
        <v>22273</v>
      </c>
      <c r="F2784" s="215">
        <v>222730</v>
      </c>
      <c r="G2784" s="213">
        <v>-3</v>
      </c>
      <c r="H2784" s="216">
        <v>22273</v>
      </c>
      <c r="I2784" s="215">
        <v>-66819</v>
      </c>
      <c r="J2784" s="213">
        <v>0</v>
      </c>
      <c r="K2784" s="216">
        <v>0</v>
      </c>
      <c r="L2784" s="215">
        <v>0</v>
      </c>
      <c r="M2784" s="213">
        <v>0</v>
      </c>
      <c r="N2784" s="216">
        <v>0</v>
      </c>
      <c r="O2784" s="215">
        <v>0</v>
      </c>
      <c r="P2784" s="213">
        <v>0</v>
      </c>
      <c r="Q2784" s="216">
        <v>0</v>
      </c>
      <c r="R2784" s="215">
        <v>0</v>
      </c>
      <c r="S2784" s="213">
        <v>-3</v>
      </c>
      <c r="T2784" s="214">
        <v>22273</v>
      </c>
      <c r="U2784" s="217">
        <v>-66819</v>
      </c>
      <c r="V2784" s="213">
        <v>7</v>
      </c>
      <c r="W2784" s="216">
        <v>22273</v>
      </c>
      <c r="X2784" s="215">
        <v>155911</v>
      </c>
      <c r="Y2784" s="213">
        <v>0</v>
      </c>
      <c r="Z2784" s="216">
        <v>0</v>
      </c>
      <c r="AA2784" s="215">
        <v>0</v>
      </c>
      <c r="AB2784" s="213">
        <v>0</v>
      </c>
      <c r="AC2784" s="216">
        <v>0</v>
      </c>
      <c r="AD2784" s="215">
        <v>0</v>
      </c>
      <c r="AE2784" s="213">
        <v>0</v>
      </c>
      <c r="AF2784" s="216">
        <v>0</v>
      </c>
      <c r="AG2784" s="215">
        <v>0</v>
      </c>
      <c r="AH2784" s="213">
        <v>7</v>
      </c>
      <c r="AI2784" s="214">
        <v>22273</v>
      </c>
      <c r="AJ2784" s="215">
        <v>155911</v>
      </c>
      <c r="AK2784" s="218">
        <v>0</v>
      </c>
      <c r="AL2784" s="214">
        <v>0</v>
      </c>
      <c r="AM2784" s="215">
        <v>0</v>
      </c>
      <c r="AN2784" s="229">
        <f t="shared" si="498"/>
        <v>0</v>
      </c>
      <c r="AO2784" s="230">
        <f t="shared" si="499"/>
        <v>0</v>
      </c>
      <c r="AP2784" s="38" t="s">
        <v>4</v>
      </c>
      <c r="AQ2784" s="38" t="str">
        <f t="shared" si="500"/>
        <v>상품</v>
      </c>
      <c r="AR2784" s="40">
        <f t="shared" si="501"/>
        <v>0</v>
      </c>
      <c r="AS2784" s="41">
        <f t="shared" si="502"/>
        <v>0</v>
      </c>
      <c r="AT2784" s="42">
        <f t="shared" si="503"/>
        <v>0</v>
      </c>
      <c r="AU2784" s="43">
        <f t="shared" si="504"/>
        <v>0</v>
      </c>
      <c r="AV2784" s="95" t="str">
        <f t="shared" si="497"/>
        <v/>
      </c>
      <c r="AW2784" s="61" t="str">
        <f t="shared" si="497"/>
        <v/>
      </c>
      <c r="AX2784" s="61" t="str">
        <f t="shared" si="497"/>
        <v/>
      </c>
      <c r="AY2784" s="61" t="str">
        <f t="shared" si="497"/>
        <v/>
      </c>
      <c r="AZ2784" s="44" t="str">
        <f t="shared" si="497"/>
        <v/>
      </c>
      <c r="BA2784" s="45"/>
      <c r="BB2784" s="97">
        <v>0</v>
      </c>
      <c r="BC2784" s="98">
        <v>0</v>
      </c>
      <c r="BD2784" s="98">
        <v>0</v>
      </c>
      <c r="BE2784" s="98">
        <v>0</v>
      </c>
      <c r="BF2784" s="98">
        <v>0</v>
      </c>
      <c r="BG2784" s="99">
        <f t="shared" si="496"/>
        <v>0</v>
      </c>
      <c r="BH2784" s="52">
        <f t="shared" si="505"/>
        <v>0</v>
      </c>
      <c r="BI2784" s="53">
        <f>IFERROR(IF(ROUND(V2784/((D2784+AK2784)/2),1)&lt;0,0,ROUND(V2784/((D2784+AK2784)/2),1)),0)</f>
        <v>1.4</v>
      </c>
      <c r="BJ2784" s="55" t="str">
        <f>IF(AK2784=0,"정상",IF(AP2784="악성","악성",IF(AND(BL2784&gt;3,BI2784&lt;0.5),"악성",IF(AND(AP2784="정상",BL2784&lt;=3),"정상",IF(BI2784&gt;1,"정상","부진")))))</f>
        <v>정상</v>
      </c>
      <c r="BK2784" s="54">
        <v>45809</v>
      </c>
      <c r="BL2784" s="52">
        <f t="shared" si="506"/>
        <v>16</v>
      </c>
    </row>
    <row r="2785" spans="1:64" ht="17.100000000000001" customHeight="1">
      <c r="A2785" s="58" t="s">
        <v>5</v>
      </c>
      <c r="B2785" s="57" t="s">
        <v>3274</v>
      </c>
      <c r="C2785" s="56" t="s">
        <v>3275</v>
      </c>
      <c r="D2785" s="213">
        <v>61</v>
      </c>
      <c r="E2785" s="214">
        <v>31755</v>
      </c>
      <c r="F2785" s="215">
        <v>1937055</v>
      </c>
      <c r="G2785" s="213">
        <v>3</v>
      </c>
      <c r="H2785" s="216">
        <v>31755</v>
      </c>
      <c r="I2785" s="215">
        <v>95265</v>
      </c>
      <c r="J2785" s="213">
        <v>0</v>
      </c>
      <c r="K2785" s="216">
        <v>0</v>
      </c>
      <c r="L2785" s="215">
        <v>0</v>
      </c>
      <c r="M2785" s="213">
        <v>0</v>
      </c>
      <c r="N2785" s="216">
        <v>0</v>
      </c>
      <c r="O2785" s="215">
        <v>0</v>
      </c>
      <c r="P2785" s="213">
        <v>0</v>
      </c>
      <c r="Q2785" s="216">
        <v>0</v>
      </c>
      <c r="R2785" s="215">
        <v>0</v>
      </c>
      <c r="S2785" s="213">
        <v>3</v>
      </c>
      <c r="T2785" s="214">
        <v>31755</v>
      </c>
      <c r="U2785" s="217">
        <v>95265</v>
      </c>
      <c r="V2785" s="213">
        <v>22</v>
      </c>
      <c r="W2785" s="216">
        <v>31755</v>
      </c>
      <c r="X2785" s="215">
        <v>698610</v>
      </c>
      <c r="Y2785" s="213">
        <v>0</v>
      </c>
      <c r="Z2785" s="216">
        <v>0</v>
      </c>
      <c r="AA2785" s="215">
        <v>0</v>
      </c>
      <c r="AB2785" s="213">
        <v>0</v>
      </c>
      <c r="AC2785" s="216">
        <v>0</v>
      </c>
      <c r="AD2785" s="215">
        <v>0</v>
      </c>
      <c r="AE2785" s="213">
        <v>0</v>
      </c>
      <c r="AF2785" s="216">
        <v>0</v>
      </c>
      <c r="AG2785" s="215">
        <v>0</v>
      </c>
      <c r="AH2785" s="213">
        <v>22</v>
      </c>
      <c r="AI2785" s="214">
        <v>31755</v>
      </c>
      <c r="AJ2785" s="215">
        <v>698610</v>
      </c>
      <c r="AK2785" s="218">
        <v>42</v>
      </c>
      <c r="AL2785" s="214">
        <v>31755</v>
      </c>
      <c r="AM2785" s="215">
        <v>1333710</v>
      </c>
      <c r="AN2785" s="229">
        <f t="shared" si="498"/>
        <v>4.8666657947334774E-4</v>
      </c>
      <c r="AO2785" s="230">
        <f t="shared" si="499"/>
        <v>0.65625</v>
      </c>
      <c r="AP2785" s="38" t="s">
        <v>2</v>
      </c>
      <c r="AQ2785" s="38" t="str">
        <f t="shared" si="500"/>
        <v>상품</v>
      </c>
      <c r="AR2785" s="40">
        <f t="shared" si="501"/>
        <v>0</v>
      </c>
      <c r="AS2785" s="41">
        <f t="shared" si="502"/>
        <v>0</v>
      </c>
      <c r="AT2785" s="42">
        <f t="shared" si="503"/>
        <v>1333710</v>
      </c>
      <c r="AU2785" s="43">
        <f t="shared" si="504"/>
        <v>1333710</v>
      </c>
      <c r="AV2785" s="95">
        <f t="shared" si="497"/>
        <v>1333710</v>
      </c>
      <c r="AW2785" s="61" t="str">
        <f t="shared" si="497"/>
        <v/>
      </c>
      <c r="AX2785" s="61" t="str">
        <f t="shared" si="497"/>
        <v/>
      </c>
      <c r="AY2785" s="61" t="str">
        <f t="shared" si="497"/>
        <v/>
      </c>
      <c r="AZ2785" s="44" t="str">
        <f t="shared" si="497"/>
        <v/>
      </c>
      <c r="BA2785" s="45"/>
      <c r="BB2785" s="97">
        <v>42</v>
      </c>
      <c r="BC2785" s="98">
        <v>0</v>
      </c>
      <c r="BD2785" s="98">
        <v>0</v>
      </c>
      <c r="BE2785" s="98">
        <v>0</v>
      </c>
      <c r="BF2785" s="98">
        <v>0</v>
      </c>
      <c r="BG2785" s="99">
        <f t="shared" si="496"/>
        <v>42</v>
      </c>
      <c r="BH2785" s="52">
        <f t="shared" si="505"/>
        <v>0</v>
      </c>
      <c r="BI2785" s="53">
        <f>IFERROR(IF(ROUND(V2785/((D2785+AK2785)/2),1)&lt;0,0,ROUND(V2785/((D2785+AK2785)/2),1)),0)</f>
        <v>0.4</v>
      </c>
      <c r="BJ2785" s="55" t="str">
        <f>IF(AK2785=0,"정상",IF(AP2785="악성","악성",IF(AND(BL2785&gt;3,BI2785&lt;0.5),"악성",IF(AND(AP2785="정상",BL2785&lt;=3),"정상",IF(BI2785&gt;1,"정상","부진")))))</f>
        <v>악성</v>
      </c>
      <c r="BK2785" s="54">
        <v>45931</v>
      </c>
      <c r="BL2785" s="52">
        <f t="shared" si="506"/>
        <v>12</v>
      </c>
    </row>
    <row r="2786" spans="1:64" ht="17.100000000000001" customHeight="1">
      <c r="A2786" s="58" t="s">
        <v>5</v>
      </c>
      <c r="B2786" s="57" t="s">
        <v>3144</v>
      </c>
      <c r="C2786" s="56" t="s">
        <v>3145</v>
      </c>
      <c r="D2786" s="213">
        <v>1</v>
      </c>
      <c r="E2786" s="214">
        <v>7036</v>
      </c>
      <c r="F2786" s="215">
        <v>7036</v>
      </c>
      <c r="G2786" s="213">
        <v>-1</v>
      </c>
      <c r="H2786" s="216">
        <v>7036</v>
      </c>
      <c r="I2786" s="215">
        <v>-7036</v>
      </c>
      <c r="J2786" s="213">
        <v>0</v>
      </c>
      <c r="K2786" s="216">
        <v>0</v>
      </c>
      <c r="L2786" s="215">
        <v>0</v>
      </c>
      <c r="M2786" s="213">
        <v>0</v>
      </c>
      <c r="N2786" s="216">
        <v>0</v>
      </c>
      <c r="O2786" s="215">
        <v>0</v>
      </c>
      <c r="P2786" s="213">
        <v>0</v>
      </c>
      <c r="Q2786" s="216">
        <v>0</v>
      </c>
      <c r="R2786" s="215">
        <v>0</v>
      </c>
      <c r="S2786" s="213">
        <v>-1</v>
      </c>
      <c r="T2786" s="214">
        <v>7036</v>
      </c>
      <c r="U2786" s="217">
        <v>-7036</v>
      </c>
      <c r="V2786" s="213">
        <v>0</v>
      </c>
      <c r="W2786" s="216">
        <v>0</v>
      </c>
      <c r="X2786" s="215">
        <v>0</v>
      </c>
      <c r="Y2786" s="213">
        <v>0</v>
      </c>
      <c r="Z2786" s="216">
        <v>0</v>
      </c>
      <c r="AA2786" s="215">
        <v>0</v>
      </c>
      <c r="AB2786" s="213">
        <v>0</v>
      </c>
      <c r="AC2786" s="216">
        <v>0</v>
      </c>
      <c r="AD2786" s="215">
        <v>0</v>
      </c>
      <c r="AE2786" s="213">
        <v>0</v>
      </c>
      <c r="AF2786" s="216">
        <v>0</v>
      </c>
      <c r="AG2786" s="215">
        <v>0</v>
      </c>
      <c r="AH2786" s="213">
        <v>0</v>
      </c>
      <c r="AI2786" s="214">
        <v>0</v>
      </c>
      <c r="AJ2786" s="215">
        <v>0</v>
      </c>
      <c r="AK2786" s="218">
        <v>0</v>
      </c>
      <c r="AL2786" s="214">
        <v>0</v>
      </c>
      <c r="AM2786" s="215">
        <v>0</v>
      </c>
      <c r="AN2786" s="229">
        <f t="shared" si="498"/>
        <v>0</v>
      </c>
      <c r="AO2786" s="230">
        <f t="shared" si="499"/>
        <v>0</v>
      </c>
      <c r="AP2786" s="38" t="s">
        <v>3</v>
      </c>
      <c r="AQ2786" s="38" t="str">
        <f t="shared" si="500"/>
        <v>상품</v>
      </c>
      <c r="AR2786" s="40">
        <f t="shared" si="501"/>
        <v>0</v>
      </c>
      <c r="AS2786" s="41">
        <f t="shared" si="502"/>
        <v>0</v>
      </c>
      <c r="AT2786" s="42">
        <f t="shared" si="503"/>
        <v>0</v>
      </c>
      <c r="AU2786" s="43">
        <f t="shared" si="504"/>
        <v>0</v>
      </c>
      <c r="AV2786" s="95" t="str">
        <f t="shared" si="497"/>
        <v/>
      </c>
      <c r="AW2786" s="61" t="str">
        <f t="shared" si="497"/>
        <v/>
      </c>
      <c r="AX2786" s="61" t="str">
        <f t="shared" si="497"/>
        <v/>
      </c>
      <c r="AY2786" s="61" t="str">
        <f t="shared" si="497"/>
        <v/>
      </c>
      <c r="AZ2786" s="44" t="str">
        <f t="shared" si="497"/>
        <v/>
      </c>
      <c r="BA2786" s="45"/>
      <c r="BB2786" s="97">
        <v>0</v>
      </c>
      <c r="BC2786" s="98">
        <v>0</v>
      </c>
      <c r="BD2786" s="98">
        <v>0</v>
      </c>
      <c r="BE2786" s="98">
        <v>0</v>
      </c>
      <c r="BF2786" s="98">
        <v>0</v>
      </c>
      <c r="BG2786" s="99">
        <f t="shared" si="496"/>
        <v>0</v>
      </c>
      <c r="BH2786" s="52">
        <f t="shared" si="505"/>
        <v>0</v>
      </c>
      <c r="BI2786" s="53">
        <f>IFERROR(IF(ROUND(V2786/((D2786+AK2786)/2),1)&lt;0,0,ROUND(V2786/((D2786+AK2786)/2),1)),0)</f>
        <v>0</v>
      </c>
      <c r="BJ2786" s="55" t="str">
        <f>IF(AK2786=0,"정상",IF(AP2786="악성","악성",IF(AND(BL2786&gt;3,BI2786&lt;0.5),"악성",IF(AND(AP2786="정상",BL2786&lt;=3),"정상",IF(BI2786&gt;1,"정상","부진")))))</f>
        <v>정상</v>
      </c>
      <c r="BK2786" s="54">
        <v>45809</v>
      </c>
      <c r="BL2786" s="52">
        <f t="shared" si="506"/>
        <v>16</v>
      </c>
    </row>
    <row r="2787" spans="1:64" ht="17.100000000000001" customHeight="1">
      <c r="A2787" s="58" t="s">
        <v>5</v>
      </c>
      <c r="B2787" s="57" t="s">
        <v>3146</v>
      </c>
      <c r="C2787" s="56" t="s">
        <v>3147</v>
      </c>
      <c r="D2787" s="213">
        <v>25</v>
      </c>
      <c r="E2787" s="214">
        <v>12265.68</v>
      </c>
      <c r="F2787" s="215">
        <v>306642</v>
      </c>
      <c r="G2787" s="213">
        <v>24</v>
      </c>
      <c r="H2787" s="216">
        <v>12509</v>
      </c>
      <c r="I2787" s="215">
        <v>300216</v>
      </c>
      <c r="J2787" s="213">
        <v>0</v>
      </c>
      <c r="K2787" s="216">
        <v>0</v>
      </c>
      <c r="L2787" s="215">
        <v>0</v>
      </c>
      <c r="M2787" s="213">
        <v>0</v>
      </c>
      <c r="N2787" s="216">
        <v>0</v>
      </c>
      <c r="O2787" s="215">
        <v>0</v>
      </c>
      <c r="P2787" s="213">
        <v>0</v>
      </c>
      <c r="Q2787" s="216">
        <v>0</v>
      </c>
      <c r="R2787" s="215">
        <v>0</v>
      </c>
      <c r="S2787" s="213">
        <v>24</v>
      </c>
      <c r="T2787" s="214">
        <v>12509</v>
      </c>
      <c r="U2787" s="217">
        <v>300216</v>
      </c>
      <c r="V2787" s="213">
        <v>47</v>
      </c>
      <c r="W2787" s="216">
        <v>12383.234042</v>
      </c>
      <c r="X2787" s="215">
        <v>582012</v>
      </c>
      <c r="Y2787" s="213">
        <v>0</v>
      </c>
      <c r="Z2787" s="216">
        <v>0</v>
      </c>
      <c r="AA2787" s="215">
        <v>0</v>
      </c>
      <c r="AB2787" s="213">
        <v>0</v>
      </c>
      <c r="AC2787" s="216">
        <v>0</v>
      </c>
      <c r="AD2787" s="215">
        <v>0</v>
      </c>
      <c r="AE2787" s="213">
        <v>0</v>
      </c>
      <c r="AF2787" s="216">
        <v>0</v>
      </c>
      <c r="AG2787" s="215">
        <v>0</v>
      </c>
      <c r="AH2787" s="213">
        <v>47</v>
      </c>
      <c r="AI2787" s="214">
        <v>12383.234042</v>
      </c>
      <c r="AJ2787" s="215">
        <v>582012</v>
      </c>
      <c r="AK2787" s="218">
        <v>2</v>
      </c>
      <c r="AL2787" s="214">
        <v>12423</v>
      </c>
      <c r="AM2787" s="215">
        <v>24846</v>
      </c>
      <c r="AN2787" s="229">
        <f t="shared" si="498"/>
        <v>9.0662271660216969E-6</v>
      </c>
      <c r="AO2787" s="230">
        <f t="shared" si="499"/>
        <v>4.0816326530612242E-2</v>
      </c>
      <c r="AP2787" s="38" t="s">
        <v>2</v>
      </c>
      <c r="AQ2787" s="38" t="str">
        <f t="shared" si="500"/>
        <v>상품</v>
      </c>
      <c r="AR2787" s="40">
        <f t="shared" si="501"/>
        <v>0</v>
      </c>
      <c r="AS2787" s="41">
        <f t="shared" si="502"/>
        <v>0</v>
      </c>
      <c r="AT2787" s="42">
        <f t="shared" si="503"/>
        <v>24846</v>
      </c>
      <c r="AU2787" s="43">
        <f t="shared" si="504"/>
        <v>24846</v>
      </c>
      <c r="AV2787" s="95">
        <f t="shared" si="497"/>
        <v>24846</v>
      </c>
      <c r="AW2787" s="61" t="str">
        <f t="shared" si="497"/>
        <v/>
      </c>
      <c r="AX2787" s="61" t="str">
        <f t="shared" si="497"/>
        <v/>
      </c>
      <c r="AY2787" s="61" t="str">
        <f t="shared" si="497"/>
        <v/>
      </c>
      <c r="AZ2787" s="44" t="str">
        <f t="shared" si="497"/>
        <v/>
      </c>
      <c r="BA2787" s="45"/>
      <c r="BB2787" s="97">
        <v>2</v>
      </c>
      <c r="BC2787" s="98">
        <v>0</v>
      </c>
      <c r="BD2787" s="98">
        <v>0</v>
      </c>
      <c r="BE2787" s="98">
        <v>0</v>
      </c>
      <c r="BF2787" s="98">
        <v>0</v>
      </c>
      <c r="BG2787" s="99">
        <f t="shared" si="496"/>
        <v>2</v>
      </c>
      <c r="BH2787" s="52">
        <f t="shared" si="505"/>
        <v>0</v>
      </c>
      <c r="BI2787" s="53">
        <f>IFERROR(IF(ROUND(V2787/((D2787+AK2787)/2),1)&lt;0,0,ROUND(V2787/((D2787+AK2787)/2),1)),0)</f>
        <v>3.5</v>
      </c>
      <c r="BJ2787" s="55" t="str">
        <f>IF(AK2787=0,"정상",IF(AP2787="악성","악성",IF(AND(BL2787&gt;3,BI2787&lt;0.5),"악성",IF(AND(AP2787="정상",BL2787&lt;=3),"정상",IF(BI2787&gt;1,"정상","부진")))))</f>
        <v>정상</v>
      </c>
      <c r="BK2787" s="54">
        <v>45809</v>
      </c>
      <c r="BL2787" s="52">
        <f t="shared" si="506"/>
        <v>16</v>
      </c>
    </row>
    <row r="2788" spans="1:64" ht="17.100000000000001" customHeight="1">
      <c r="A2788" s="58" t="s">
        <v>5</v>
      </c>
      <c r="B2788" s="57" t="s">
        <v>3889</v>
      </c>
      <c r="C2788" s="56" t="s">
        <v>3890</v>
      </c>
      <c r="D2788" s="213">
        <v>0</v>
      </c>
      <c r="E2788" s="214">
        <v>0</v>
      </c>
      <c r="F2788" s="215">
        <v>0</v>
      </c>
      <c r="G2788" s="213">
        <v>2016</v>
      </c>
      <c r="H2788" s="216">
        <v>1864</v>
      </c>
      <c r="I2788" s="215">
        <v>3757824</v>
      </c>
      <c r="J2788" s="213">
        <v>0</v>
      </c>
      <c r="K2788" s="216">
        <v>0</v>
      </c>
      <c r="L2788" s="215">
        <v>0</v>
      </c>
      <c r="M2788" s="213">
        <v>0</v>
      </c>
      <c r="N2788" s="216">
        <v>0</v>
      </c>
      <c r="O2788" s="215">
        <v>0</v>
      </c>
      <c r="P2788" s="213">
        <v>0</v>
      </c>
      <c r="Q2788" s="216">
        <v>0</v>
      </c>
      <c r="R2788" s="215">
        <v>0</v>
      </c>
      <c r="S2788" s="213">
        <v>2016</v>
      </c>
      <c r="T2788" s="214">
        <v>1864</v>
      </c>
      <c r="U2788" s="217">
        <v>3757824</v>
      </c>
      <c r="V2788" s="213">
        <v>2016</v>
      </c>
      <c r="W2788" s="216">
        <v>1864</v>
      </c>
      <c r="X2788" s="215">
        <v>3757824</v>
      </c>
      <c r="Y2788" s="213">
        <v>0</v>
      </c>
      <c r="Z2788" s="216">
        <v>0</v>
      </c>
      <c r="AA2788" s="215">
        <v>0</v>
      </c>
      <c r="AB2788" s="213">
        <v>0</v>
      </c>
      <c r="AC2788" s="216">
        <v>0</v>
      </c>
      <c r="AD2788" s="215">
        <v>0</v>
      </c>
      <c r="AE2788" s="213">
        <v>0</v>
      </c>
      <c r="AF2788" s="216">
        <v>0</v>
      </c>
      <c r="AG2788" s="215">
        <v>0</v>
      </c>
      <c r="AH2788" s="213">
        <v>2016</v>
      </c>
      <c r="AI2788" s="214">
        <v>1864</v>
      </c>
      <c r="AJ2788" s="215">
        <v>3757824</v>
      </c>
      <c r="AK2788" s="218">
        <v>0</v>
      </c>
      <c r="AL2788" s="214">
        <v>0</v>
      </c>
      <c r="AM2788" s="215">
        <v>0</v>
      </c>
      <c r="AN2788" s="229">
        <f t="shared" si="498"/>
        <v>0</v>
      </c>
      <c r="AO2788" s="230">
        <f t="shared" si="499"/>
        <v>0</v>
      </c>
      <c r="AP2788" s="38" t="s">
        <v>2</v>
      </c>
      <c r="AQ2788" s="38" t="str">
        <f t="shared" si="500"/>
        <v>상품</v>
      </c>
      <c r="AR2788" s="40">
        <f t="shared" si="501"/>
        <v>0</v>
      </c>
      <c r="AS2788" s="41">
        <f t="shared" si="502"/>
        <v>0</v>
      </c>
      <c r="AT2788" s="42">
        <f t="shared" si="503"/>
        <v>0</v>
      </c>
      <c r="AU2788" s="43">
        <f t="shared" si="504"/>
        <v>0</v>
      </c>
      <c r="AV2788" s="95" t="str">
        <f t="shared" si="497"/>
        <v/>
      </c>
      <c r="AW2788" s="61" t="str">
        <f t="shared" si="497"/>
        <v/>
      </c>
      <c r="AX2788" s="61" t="str">
        <f t="shared" si="497"/>
        <v/>
      </c>
      <c r="AY2788" s="61" t="str">
        <f t="shared" si="497"/>
        <v/>
      </c>
      <c r="AZ2788" s="44" t="str">
        <f t="shared" si="497"/>
        <v/>
      </c>
      <c r="BA2788" s="45"/>
      <c r="BB2788" s="97">
        <v>0</v>
      </c>
      <c r="BC2788" s="98">
        <v>0</v>
      </c>
      <c r="BD2788" s="98">
        <v>0</v>
      </c>
      <c r="BE2788" s="98">
        <v>0</v>
      </c>
      <c r="BF2788" s="98">
        <v>0</v>
      </c>
      <c r="BG2788" s="99">
        <f t="shared" si="496"/>
        <v>0</v>
      </c>
      <c r="BH2788" s="52">
        <f t="shared" si="505"/>
        <v>0</v>
      </c>
      <c r="BI2788" s="53">
        <f>IFERROR(IF(ROUND(V2788/((D2788+AK2788)/2),1)&lt;0,0,ROUND(V2788/((D2788+AK2788)/2),1)),0)</f>
        <v>0</v>
      </c>
      <c r="BJ2788" s="55" t="str">
        <f>IF(AK2788=0,"정상",IF(AP2788="악성","악성",IF(AND(BL2788&gt;3,BI2788&lt;0.5),"악성",IF(AND(AP2788="정상",BL2788&lt;=3),"정상",IF(BI2788&gt;1,"정상","부진")))))</f>
        <v>정상</v>
      </c>
      <c r="BK2788" s="54">
        <v>45809</v>
      </c>
      <c r="BL2788" s="52">
        <f t="shared" si="506"/>
        <v>16</v>
      </c>
    </row>
    <row r="2789" spans="1:64" ht="17.100000000000001" customHeight="1">
      <c r="A2789" s="58" t="s">
        <v>5</v>
      </c>
      <c r="B2789" s="57" t="s">
        <v>3424</v>
      </c>
      <c r="C2789" s="56" t="s">
        <v>3425</v>
      </c>
      <c r="D2789" s="213">
        <v>3</v>
      </c>
      <c r="E2789" s="214">
        <v>7000</v>
      </c>
      <c r="F2789" s="215">
        <v>21000</v>
      </c>
      <c r="G2789" s="213">
        <v>0</v>
      </c>
      <c r="H2789" s="216">
        <v>0</v>
      </c>
      <c r="I2789" s="215">
        <v>0</v>
      </c>
      <c r="J2789" s="213">
        <v>0</v>
      </c>
      <c r="K2789" s="216">
        <v>0</v>
      </c>
      <c r="L2789" s="215">
        <v>0</v>
      </c>
      <c r="M2789" s="213">
        <v>0</v>
      </c>
      <c r="N2789" s="216">
        <v>0</v>
      </c>
      <c r="O2789" s="215">
        <v>0</v>
      </c>
      <c r="P2789" s="213">
        <v>0</v>
      </c>
      <c r="Q2789" s="216">
        <v>0</v>
      </c>
      <c r="R2789" s="215">
        <v>0</v>
      </c>
      <c r="S2789" s="213">
        <v>0</v>
      </c>
      <c r="T2789" s="214">
        <v>0</v>
      </c>
      <c r="U2789" s="217">
        <v>0</v>
      </c>
      <c r="V2789" s="213">
        <v>3</v>
      </c>
      <c r="W2789" s="216">
        <v>7000</v>
      </c>
      <c r="X2789" s="215">
        <v>21000</v>
      </c>
      <c r="Y2789" s="213">
        <v>0</v>
      </c>
      <c r="Z2789" s="216">
        <v>0</v>
      </c>
      <c r="AA2789" s="215">
        <v>0</v>
      </c>
      <c r="AB2789" s="213">
        <v>0</v>
      </c>
      <c r="AC2789" s="216">
        <v>0</v>
      </c>
      <c r="AD2789" s="215">
        <v>0</v>
      </c>
      <c r="AE2789" s="213">
        <v>0</v>
      </c>
      <c r="AF2789" s="216">
        <v>0</v>
      </c>
      <c r="AG2789" s="215">
        <v>0</v>
      </c>
      <c r="AH2789" s="213">
        <v>3</v>
      </c>
      <c r="AI2789" s="214">
        <v>7000</v>
      </c>
      <c r="AJ2789" s="215">
        <v>21000</v>
      </c>
      <c r="AK2789" s="218">
        <v>0</v>
      </c>
      <c r="AL2789" s="214">
        <v>0</v>
      </c>
      <c r="AM2789" s="215">
        <v>0</v>
      </c>
      <c r="AN2789" s="229">
        <f t="shared" si="498"/>
        <v>0</v>
      </c>
      <c r="AO2789" s="230">
        <f t="shared" si="499"/>
        <v>0</v>
      </c>
      <c r="AP2789" s="38" t="s">
        <v>4</v>
      </c>
      <c r="AQ2789" s="38" t="str">
        <f t="shared" si="500"/>
        <v>상품</v>
      </c>
      <c r="AR2789" s="40">
        <f t="shared" si="501"/>
        <v>0</v>
      </c>
      <c r="AS2789" s="41">
        <f t="shared" si="502"/>
        <v>0</v>
      </c>
      <c r="AT2789" s="42">
        <f t="shared" si="503"/>
        <v>0</v>
      </c>
      <c r="AU2789" s="43">
        <f t="shared" si="504"/>
        <v>0</v>
      </c>
      <c r="AV2789" s="95" t="str">
        <f t="shared" si="497"/>
        <v/>
      </c>
      <c r="AW2789" s="61" t="str">
        <f t="shared" si="497"/>
        <v/>
      </c>
      <c r="AX2789" s="61" t="str">
        <f t="shared" si="497"/>
        <v/>
      </c>
      <c r="AY2789" s="61" t="str">
        <f t="shared" si="497"/>
        <v/>
      </c>
      <c r="AZ2789" s="44" t="str">
        <f t="shared" si="497"/>
        <v/>
      </c>
      <c r="BA2789" s="45"/>
      <c r="BB2789" s="97">
        <v>0</v>
      </c>
      <c r="BC2789" s="98">
        <v>0</v>
      </c>
      <c r="BD2789" s="98">
        <v>0</v>
      </c>
      <c r="BE2789" s="98">
        <v>0</v>
      </c>
      <c r="BF2789" s="98">
        <v>0</v>
      </c>
      <c r="BG2789" s="99">
        <f t="shared" si="496"/>
        <v>0</v>
      </c>
      <c r="BH2789" s="52">
        <f t="shared" si="505"/>
        <v>0</v>
      </c>
      <c r="BI2789" s="53">
        <f>IFERROR(IF(ROUND(V2789/((D2789+AK2789)/2),1)&lt;0,0,ROUND(V2789/((D2789+AK2789)/2),1)),0)</f>
        <v>2</v>
      </c>
      <c r="BJ2789" s="55" t="str">
        <f>IF(AK2789=0,"정상",IF(AP2789="악성","악성",IF(AND(BL2789&gt;3,BI2789&lt;0.5),"악성",IF(AND(AP2789="정상",BL2789&lt;=3),"정상",IF(BI2789&gt;1,"정상","부진")))))</f>
        <v>정상</v>
      </c>
      <c r="BK2789" s="54">
        <v>45809</v>
      </c>
      <c r="BL2789" s="52">
        <f t="shared" si="506"/>
        <v>16</v>
      </c>
    </row>
    <row r="2790" spans="1:64" ht="17.100000000000001" customHeight="1">
      <c r="A2790" s="58" t="s">
        <v>5</v>
      </c>
      <c r="B2790" s="57" t="s">
        <v>3472</v>
      </c>
      <c r="C2790" s="56" t="s">
        <v>3473</v>
      </c>
      <c r="D2790" s="213">
        <v>42</v>
      </c>
      <c r="E2790" s="214">
        <v>4800</v>
      </c>
      <c r="F2790" s="215">
        <v>201600</v>
      </c>
      <c r="G2790" s="213">
        <v>216</v>
      </c>
      <c r="H2790" s="216">
        <v>4800</v>
      </c>
      <c r="I2790" s="215">
        <v>1036800</v>
      </c>
      <c r="J2790" s="213">
        <v>0</v>
      </c>
      <c r="K2790" s="216">
        <v>0</v>
      </c>
      <c r="L2790" s="215">
        <v>0</v>
      </c>
      <c r="M2790" s="213">
        <v>1</v>
      </c>
      <c r="N2790" s="216">
        <v>4800</v>
      </c>
      <c r="O2790" s="215">
        <v>4800</v>
      </c>
      <c r="P2790" s="213">
        <v>0</v>
      </c>
      <c r="Q2790" s="216">
        <v>0</v>
      </c>
      <c r="R2790" s="215">
        <v>0</v>
      </c>
      <c r="S2790" s="213">
        <v>217</v>
      </c>
      <c r="T2790" s="214">
        <v>4800</v>
      </c>
      <c r="U2790" s="217">
        <v>1041600</v>
      </c>
      <c r="V2790" s="213">
        <v>229</v>
      </c>
      <c r="W2790" s="216">
        <v>4800</v>
      </c>
      <c r="X2790" s="215">
        <v>1099200</v>
      </c>
      <c r="Y2790" s="213">
        <v>0</v>
      </c>
      <c r="Z2790" s="216">
        <v>0</v>
      </c>
      <c r="AA2790" s="215">
        <v>0</v>
      </c>
      <c r="AB2790" s="213">
        <v>2</v>
      </c>
      <c r="AC2790" s="216">
        <v>4800</v>
      </c>
      <c r="AD2790" s="215">
        <v>9600</v>
      </c>
      <c r="AE2790" s="213">
        <v>0</v>
      </c>
      <c r="AF2790" s="216">
        <v>0</v>
      </c>
      <c r="AG2790" s="215">
        <v>0</v>
      </c>
      <c r="AH2790" s="213">
        <v>231</v>
      </c>
      <c r="AI2790" s="214">
        <v>4800</v>
      </c>
      <c r="AJ2790" s="215">
        <v>1108800</v>
      </c>
      <c r="AK2790" s="218">
        <v>28</v>
      </c>
      <c r="AL2790" s="214">
        <v>4800</v>
      </c>
      <c r="AM2790" s="215">
        <v>134400</v>
      </c>
      <c r="AN2790" s="229">
        <f t="shared" si="498"/>
        <v>4.9042136807265402E-5</v>
      </c>
      <c r="AO2790" s="230">
        <f t="shared" si="499"/>
        <v>0.10810810810810811</v>
      </c>
      <c r="AP2790" s="38" t="s">
        <v>2</v>
      </c>
      <c r="AQ2790" s="38" t="str">
        <f t="shared" si="500"/>
        <v>상품</v>
      </c>
      <c r="AR2790" s="40">
        <f t="shared" si="501"/>
        <v>0</v>
      </c>
      <c r="AS2790" s="41">
        <f t="shared" si="502"/>
        <v>0</v>
      </c>
      <c r="AT2790" s="42">
        <f t="shared" si="503"/>
        <v>134400</v>
      </c>
      <c r="AU2790" s="43">
        <f t="shared" si="504"/>
        <v>134400</v>
      </c>
      <c r="AV2790" s="95">
        <f t="shared" si="497"/>
        <v>134400</v>
      </c>
      <c r="AW2790" s="61" t="str">
        <f t="shared" si="497"/>
        <v/>
      </c>
      <c r="AX2790" s="61" t="str">
        <f t="shared" si="497"/>
        <v/>
      </c>
      <c r="AY2790" s="61" t="str">
        <f t="shared" si="497"/>
        <v/>
      </c>
      <c r="AZ2790" s="44" t="str">
        <f t="shared" si="497"/>
        <v/>
      </c>
      <c r="BA2790" s="45"/>
      <c r="BB2790" s="97">
        <v>28</v>
      </c>
      <c r="BC2790" s="98">
        <v>0</v>
      </c>
      <c r="BD2790" s="98">
        <v>0</v>
      </c>
      <c r="BE2790" s="98">
        <v>0</v>
      </c>
      <c r="BF2790" s="98">
        <v>0</v>
      </c>
      <c r="BG2790" s="99">
        <f t="shared" si="496"/>
        <v>28</v>
      </c>
      <c r="BH2790" s="52">
        <f t="shared" si="505"/>
        <v>0</v>
      </c>
      <c r="BI2790" s="53">
        <f>IFERROR(IF(ROUND(V2790/((D2790+AK2790)/2),1)&lt;0,0,ROUND(V2790/((D2790+AK2790)/2),1)),0)</f>
        <v>6.5</v>
      </c>
      <c r="BJ2790" s="55" t="str">
        <f>IF(AK2790=0,"정상",IF(AP2790="악성","악성",IF(AND(BL2790&gt;3,BI2790&lt;0.5),"악성",IF(AND(AP2790="정상",BL2790&lt;=3),"정상",IF(BI2790&gt;1,"정상","부진")))))</f>
        <v>정상</v>
      </c>
      <c r="BK2790" s="54">
        <v>45809</v>
      </c>
      <c r="BL2790" s="52">
        <f t="shared" si="506"/>
        <v>16</v>
      </c>
    </row>
    <row r="2791" spans="1:64" ht="17.100000000000001" customHeight="1">
      <c r="A2791" s="58" t="s">
        <v>5</v>
      </c>
      <c r="B2791" s="57" t="s">
        <v>3474</v>
      </c>
      <c r="C2791" s="56" t="s">
        <v>3475</v>
      </c>
      <c r="D2791" s="213">
        <v>62</v>
      </c>
      <c r="E2791" s="214">
        <v>4400</v>
      </c>
      <c r="F2791" s="215">
        <v>272800</v>
      </c>
      <c r="G2791" s="213">
        <v>144</v>
      </c>
      <c r="H2791" s="216">
        <v>4400</v>
      </c>
      <c r="I2791" s="215">
        <v>633600</v>
      </c>
      <c r="J2791" s="213">
        <v>0</v>
      </c>
      <c r="K2791" s="216">
        <v>0</v>
      </c>
      <c r="L2791" s="215">
        <v>0</v>
      </c>
      <c r="M2791" s="213">
        <v>1</v>
      </c>
      <c r="N2791" s="216">
        <v>4400</v>
      </c>
      <c r="O2791" s="215">
        <v>4400</v>
      </c>
      <c r="P2791" s="213">
        <v>0</v>
      </c>
      <c r="Q2791" s="216">
        <v>0</v>
      </c>
      <c r="R2791" s="215">
        <v>0</v>
      </c>
      <c r="S2791" s="213">
        <v>145</v>
      </c>
      <c r="T2791" s="214">
        <v>4400</v>
      </c>
      <c r="U2791" s="217">
        <v>638000</v>
      </c>
      <c r="V2791" s="213">
        <v>148</v>
      </c>
      <c r="W2791" s="216">
        <v>4400</v>
      </c>
      <c r="X2791" s="215">
        <v>651200</v>
      </c>
      <c r="Y2791" s="213">
        <v>0</v>
      </c>
      <c r="Z2791" s="216">
        <v>0</v>
      </c>
      <c r="AA2791" s="215">
        <v>0</v>
      </c>
      <c r="AB2791" s="213">
        <v>6</v>
      </c>
      <c r="AC2791" s="216">
        <v>4400</v>
      </c>
      <c r="AD2791" s="215">
        <v>26400</v>
      </c>
      <c r="AE2791" s="213">
        <v>0</v>
      </c>
      <c r="AF2791" s="216">
        <v>0</v>
      </c>
      <c r="AG2791" s="215">
        <v>0</v>
      </c>
      <c r="AH2791" s="213">
        <v>154</v>
      </c>
      <c r="AI2791" s="214">
        <v>4400</v>
      </c>
      <c r="AJ2791" s="215">
        <v>677600</v>
      </c>
      <c r="AK2791" s="218">
        <v>53</v>
      </c>
      <c r="AL2791" s="214">
        <v>4400</v>
      </c>
      <c r="AM2791" s="215">
        <v>233200</v>
      </c>
      <c r="AN2791" s="229">
        <f t="shared" si="498"/>
        <v>8.5093945710225375E-5</v>
      </c>
      <c r="AO2791" s="230">
        <f t="shared" si="499"/>
        <v>0.2560386473429952</v>
      </c>
      <c r="AP2791" s="38" t="s">
        <v>2</v>
      </c>
      <c r="AQ2791" s="38" t="str">
        <f t="shared" si="500"/>
        <v>상품</v>
      </c>
      <c r="AR2791" s="40">
        <f t="shared" si="501"/>
        <v>0</v>
      </c>
      <c r="AS2791" s="41">
        <f t="shared" si="502"/>
        <v>0</v>
      </c>
      <c r="AT2791" s="42">
        <f t="shared" si="503"/>
        <v>233200</v>
      </c>
      <c r="AU2791" s="43">
        <f t="shared" si="504"/>
        <v>233200</v>
      </c>
      <c r="AV2791" s="95">
        <f t="shared" si="497"/>
        <v>233200</v>
      </c>
      <c r="AW2791" s="61" t="str">
        <f t="shared" si="497"/>
        <v/>
      </c>
      <c r="AX2791" s="61" t="str">
        <f t="shared" si="497"/>
        <v/>
      </c>
      <c r="AY2791" s="61" t="str">
        <f t="shared" si="497"/>
        <v/>
      </c>
      <c r="AZ2791" s="44" t="str">
        <f t="shared" si="497"/>
        <v/>
      </c>
      <c r="BA2791" s="45"/>
      <c r="BB2791" s="97">
        <v>53</v>
      </c>
      <c r="BC2791" s="98">
        <v>0</v>
      </c>
      <c r="BD2791" s="98">
        <v>0</v>
      </c>
      <c r="BE2791" s="98">
        <v>0</v>
      </c>
      <c r="BF2791" s="98">
        <v>0</v>
      </c>
      <c r="BG2791" s="99">
        <f t="shared" si="496"/>
        <v>53</v>
      </c>
      <c r="BH2791" s="52">
        <f t="shared" si="505"/>
        <v>0</v>
      </c>
      <c r="BI2791" s="53">
        <f>IFERROR(IF(ROUND(V2791/((D2791+AK2791)/2),1)&lt;0,0,ROUND(V2791/((D2791+AK2791)/2),1)),0)</f>
        <v>2.6</v>
      </c>
      <c r="BJ2791" s="55" t="str">
        <f>IF(AK2791=0,"정상",IF(AP2791="악성","악성",IF(AND(BL2791&gt;3,BI2791&lt;0.5),"악성",IF(AND(AP2791="정상",BL2791&lt;=3),"정상",IF(BI2791&gt;1,"정상","부진")))))</f>
        <v>정상</v>
      </c>
      <c r="BK2791" s="54">
        <v>46204</v>
      </c>
      <c r="BL2791" s="52">
        <f t="shared" si="506"/>
        <v>3</v>
      </c>
    </row>
    <row r="2792" spans="1:64" ht="17.100000000000001" customHeight="1">
      <c r="A2792" s="58" t="s">
        <v>5</v>
      </c>
      <c r="B2792" s="57" t="s">
        <v>3476</v>
      </c>
      <c r="C2792" s="56" t="s">
        <v>3477</v>
      </c>
      <c r="D2792" s="213">
        <v>51</v>
      </c>
      <c r="E2792" s="214">
        <v>4800</v>
      </c>
      <c r="F2792" s="215">
        <v>244800</v>
      </c>
      <c r="G2792" s="213">
        <v>216</v>
      </c>
      <c r="H2792" s="216">
        <v>4800</v>
      </c>
      <c r="I2792" s="215">
        <v>1036800</v>
      </c>
      <c r="J2792" s="213">
        <v>0</v>
      </c>
      <c r="K2792" s="216">
        <v>0</v>
      </c>
      <c r="L2792" s="215">
        <v>0</v>
      </c>
      <c r="M2792" s="213">
        <v>0</v>
      </c>
      <c r="N2792" s="216">
        <v>0</v>
      </c>
      <c r="O2792" s="215">
        <v>0</v>
      </c>
      <c r="P2792" s="213">
        <v>0</v>
      </c>
      <c r="Q2792" s="216">
        <v>0</v>
      </c>
      <c r="R2792" s="215">
        <v>0</v>
      </c>
      <c r="S2792" s="213">
        <v>216</v>
      </c>
      <c r="T2792" s="214">
        <v>4800</v>
      </c>
      <c r="U2792" s="217">
        <v>1036800</v>
      </c>
      <c r="V2792" s="213">
        <v>246</v>
      </c>
      <c r="W2792" s="216">
        <v>4800</v>
      </c>
      <c r="X2792" s="215">
        <v>1180800</v>
      </c>
      <c r="Y2792" s="213">
        <v>0</v>
      </c>
      <c r="Z2792" s="216">
        <v>0</v>
      </c>
      <c r="AA2792" s="215">
        <v>0</v>
      </c>
      <c r="AB2792" s="213">
        <v>5</v>
      </c>
      <c r="AC2792" s="216">
        <v>4800</v>
      </c>
      <c r="AD2792" s="215">
        <v>24000</v>
      </c>
      <c r="AE2792" s="213">
        <v>0</v>
      </c>
      <c r="AF2792" s="216">
        <v>0</v>
      </c>
      <c r="AG2792" s="215">
        <v>0</v>
      </c>
      <c r="AH2792" s="213">
        <v>251</v>
      </c>
      <c r="AI2792" s="214">
        <v>4800</v>
      </c>
      <c r="AJ2792" s="215">
        <v>1204800</v>
      </c>
      <c r="AK2792" s="218">
        <v>16</v>
      </c>
      <c r="AL2792" s="214">
        <v>4800</v>
      </c>
      <c r="AM2792" s="215">
        <v>76800</v>
      </c>
      <c r="AN2792" s="229">
        <f t="shared" si="498"/>
        <v>2.8024078175580228E-5</v>
      </c>
      <c r="AO2792" s="230">
        <f t="shared" si="499"/>
        <v>5.9925093632958802E-2</v>
      </c>
      <c r="AP2792" s="38" t="s">
        <v>2</v>
      </c>
      <c r="AQ2792" s="38" t="str">
        <f t="shared" si="500"/>
        <v>상품</v>
      </c>
      <c r="AR2792" s="40">
        <f t="shared" si="501"/>
        <v>0</v>
      </c>
      <c r="AS2792" s="41">
        <f t="shared" si="502"/>
        <v>0</v>
      </c>
      <c r="AT2792" s="42">
        <f t="shared" si="503"/>
        <v>76800</v>
      </c>
      <c r="AU2792" s="43">
        <f t="shared" si="504"/>
        <v>76800</v>
      </c>
      <c r="AV2792" s="95">
        <f t="shared" si="497"/>
        <v>76800</v>
      </c>
      <c r="AW2792" s="61" t="str">
        <f t="shared" si="497"/>
        <v/>
      </c>
      <c r="AX2792" s="61" t="str">
        <f t="shared" si="497"/>
        <v/>
      </c>
      <c r="AY2792" s="61" t="str">
        <f t="shared" si="497"/>
        <v/>
      </c>
      <c r="AZ2792" s="44" t="str">
        <f t="shared" si="497"/>
        <v/>
      </c>
      <c r="BA2792" s="45"/>
      <c r="BB2792" s="97">
        <v>16</v>
      </c>
      <c r="BC2792" s="98">
        <v>0</v>
      </c>
      <c r="BD2792" s="98">
        <v>0</v>
      </c>
      <c r="BE2792" s="98">
        <v>0</v>
      </c>
      <c r="BF2792" s="98">
        <v>0</v>
      </c>
      <c r="BG2792" s="99">
        <f t="shared" si="496"/>
        <v>16</v>
      </c>
      <c r="BH2792" s="52">
        <f t="shared" si="505"/>
        <v>0</v>
      </c>
      <c r="BI2792" s="53">
        <f>IFERROR(IF(ROUND(V2792/((D2792+AK2792)/2),1)&lt;0,0,ROUND(V2792/((D2792+AK2792)/2),1)),0)</f>
        <v>7.3</v>
      </c>
      <c r="BJ2792" s="55" t="str">
        <f>IF(AK2792=0,"정상",IF(AP2792="악성","악성",IF(AND(BL2792&gt;3,BI2792&lt;0.5),"악성",IF(AND(AP2792="정상",BL2792&lt;=3),"정상",IF(BI2792&gt;1,"정상","부진")))))</f>
        <v>정상</v>
      </c>
      <c r="BK2792" s="54">
        <v>46113</v>
      </c>
      <c r="BL2792" s="52">
        <f t="shared" si="506"/>
        <v>6</v>
      </c>
    </row>
    <row r="2793" spans="1:64" ht="17.100000000000001" customHeight="1">
      <c r="A2793" s="58" t="s">
        <v>5</v>
      </c>
      <c r="B2793" s="57" t="s">
        <v>3478</v>
      </c>
      <c r="C2793" s="56" t="s">
        <v>3479</v>
      </c>
      <c r="D2793" s="213">
        <v>2206</v>
      </c>
      <c r="E2793" s="214">
        <v>682</v>
      </c>
      <c r="F2793" s="215">
        <v>1504492</v>
      </c>
      <c r="G2793" s="213">
        <v>0</v>
      </c>
      <c r="H2793" s="216">
        <v>0</v>
      </c>
      <c r="I2793" s="215">
        <v>0</v>
      </c>
      <c r="J2793" s="213">
        <v>0</v>
      </c>
      <c r="K2793" s="216">
        <v>0</v>
      </c>
      <c r="L2793" s="215">
        <v>0</v>
      </c>
      <c r="M2793" s="213">
        <v>4</v>
      </c>
      <c r="N2793" s="216">
        <v>682</v>
      </c>
      <c r="O2793" s="215">
        <v>2728</v>
      </c>
      <c r="P2793" s="213">
        <v>0</v>
      </c>
      <c r="Q2793" s="216">
        <v>0</v>
      </c>
      <c r="R2793" s="215">
        <v>0</v>
      </c>
      <c r="S2793" s="213">
        <v>4</v>
      </c>
      <c r="T2793" s="214">
        <v>682</v>
      </c>
      <c r="U2793" s="217">
        <v>2728</v>
      </c>
      <c r="V2793" s="213">
        <v>442</v>
      </c>
      <c r="W2793" s="216">
        <v>682</v>
      </c>
      <c r="X2793" s="215">
        <v>301444</v>
      </c>
      <c r="Y2793" s="213">
        <v>0</v>
      </c>
      <c r="Z2793" s="216">
        <v>0</v>
      </c>
      <c r="AA2793" s="215">
        <v>0</v>
      </c>
      <c r="AB2793" s="213">
        <v>1768</v>
      </c>
      <c r="AC2793" s="216">
        <v>682</v>
      </c>
      <c r="AD2793" s="215">
        <v>1205776</v>
      </c>
      <c r="AE2793" s="213">
        <v>0</v>
      </c>
      <c r="AF2793" s="216">
        <v>0</v>
      </c>
      <c r="AG2793" s="215">
        <v>0</v>
      </c>
      <c r="AH2793" s="213">
        <v>2210</v>
      </c>
      <c r="AI2793" s="214">
        <v>682</v>
      </c>
      <c r="AJ2793" s="215">
        <v>1507220</v>
      </c>
      <c r="AK2793" s="218">
        <v>0</v>
      </c>
      <c r="AL2793" s="214">
        <v>0</v>
      </c>
      <c r="AM2793" s="215">
        <v>0</v>
      </c>
      <c r="AN2793" s="229">
        <f t="shared" si="498"/>
        <v>0</v>
      </c>
      <c r="AO2793" s="230">
        <f t="shared" si="499"/>
        <v>0</v>
      </c>
      <c r="AP2793" s="38" t="s">
        <v>4</v>
      </c>
      <c r="AQ2793" s="38" t="str">
        <f t="shared" si="500"/>
        <v>상품</v>
      </c>
      <c r="AR2793" s="40">
        <f t="shared" si="501"/>
        <v>0</v>
      </c>
      <c r="AS2793" s="41">
        <f t="shared" si="502"/>
        <v>0</v>
      </c>
      <c r="AT2793" s="42">
        <f t="shared" si="503"/>
        <v>0</v>
      </c>
      <c r="AU2793" s="43">
        <f t="shared" si="504"/>
        <v>0</v>
      </c>
      <c r="AV2793" s="95" t="str">
        <f t="shared" si="497"/>
        <v/>
      </c>
      <c r="AW2793" s="61" t="str">
        <f t="shared" si="497"/>
        <v/>
      </c>
      <c r="AX2793" s="61" t="str">
        <f t="shared" si="497"/>
        <v/>
      </c>
      <c r="AY2793" s="61" t="str">
        <f t="shared" si="497"/>
        <v/>
      </c>
      <c r="AZ2793" s="44" t="str">
        <f t="shared" si="497"/>
        <v/>
      </c>
      <c r="BA2793" s="45"/>
      <c r="BB2793" s="97">
        <v>0</v>
      </c>
      <c r="BC2793" s="98">
        <v>0</v>
      </c>
      <c r="BD2793" s="98">
        <v>0</v>
      </c>
      <c r="BE2793" s="98">
        <v>0</v>
      </c>
      <c r="BF2793" s="98">
        <v>0</v>
      </c>
      <c r="BG2793" s="99">
        <f t="shared" si="496"/>
        <v>0</v>
      </c>
      <c r="BH2793" s="52">
        <f t="shared" si="505"/>
        <v>0</v>
      </c>
      <c r="BI2793" s="53">
        <f>IFERROR(IF(ROUND(V2793/((D2793+AK2793)/2),1)&lt;0,0,ROUND(V2793/((D2793+AK2793)/2),1)),0)</f>
        <v>0.4</v>
      </c>
      <c r="BJ2793" s="55" t="str">
        <f>IF(AK2793=0,"정상",IF(AP2793="악성","악성",IF(AND(BL2793&gt;3,BI2793&lt;0.5),"악성",IF(AND(AP2793="정상",BL2793&lt;=3),"정상",IF(BI2793&gt;1,"정상","부진")))))</f>
        <v>정상</v>
      </c>
      <c r="BK2793" s="54">
        <v>45809</v>
      </c>
      <c r="BL2793" s="52">
        <f t="shared" si="506"/>
        <v>16</v>
      </c>
    </row>
    <row r="2794" spans="1:64" ht="17.100000000000001" customHeight="1">
      <c r="A2794" s="58" t="s">
        <v>5</v>
      </c>
      <c r="B2794" s="57" t="s">
        <v>3480</v>
      </c>
      <c r="C2794" s="56" t="s">
        <v>3481</v>
      </c>
      <c r="D2794" s="213">
        <v>47</v>
      </c>
      <c r="E2794" s="214">
        <v>6400</v>
      </c>
      <c r="F2794" s="215">
        <v>300800</v>
      </c>
      <c r="G2794" s="213">
        <v>277</v>
      </c>
      <c r="H2794" s="216">
        <v>6400</v>
      </c>
      <c r="I2794" s="215">
        <v>1772800</v>
      </c>
      <c r="J2794" s="213">
        <v>0</v>
      </c>
      <c r="K2794" s="216">
        <v>0</v>
      </c>
      <c r="L2794" s="215">
        <v>0</v>
      </c>
      <c r="M2794" s="213">
        <v>0</v>
      </c>
      <c r="N2794" s="216">
        <v>0</v>
      </c>
      <c r="O2794" s="215">
        <v>0</v>
      </c>
      <c r="P2794" s="213">
        <v>0</v>
      </c>
      <c r="Q2794" s="216">
        <v>0</v>
      </c>
      <c r="R2794" s="215">
        <v>0</v>
      </c>
      <c r="S2794" s="213">
        <v>277</v>
      </c>
      <c r="T2794" s="214">
        <v>6400</v>
      </c>
      <c r="U2794" s="217">
        <v>1772800</v>
      </c>
      <c r="V2794" s="213">
        <v>323</v>
      </c>
      <c r="W2794" s="216">
        <v>6400</v>
      </c>
      <c r="X2794" s="215">
        <v>2067200</v>
      </c>
      <c r="Y2794" s="213">
        <v>0</v>
      </c>
      <c r="Z2794" s="216">
        <v>0</v>
      </c>
      <c r="AA2794" s="215">
        <v>0</v>
      </c>
      <c r="AB2794" s="213">
        <v>1</v>
      </c>
      <c r="AC2794" s="216">
        <v>6400</v>
      </c>
      <c r="AD2794" s="215">
        <v>6400</v>
      </c>
      <c r="AE2794" s="213">
        <v>0</v>
      </c>
      <c r="AF2794" s="216">
        <v>0</v>
      </c>
      <c r="AG2794" s="215">
        <v>0</v>
      </c>
      <c r="AH2794" s="213">
        <v>324</v>
      </c>
      <c r="AI2794" s="214">
        <v>6400</v>
      </c>
      <c r="AJ2794" s="215">
        <v>2073600</v>
      </c>
      <c r="AK2794" s="218">
        <v>0</v>
      </c>
      <c r="AL2794" s="214">
        <v>0</v>
      </c>
      <c r="AM2794" s="215">
        <v>0</v>
      </c>
      <c r="AN2794" s="229">
        <f t="shared" si="498"/>
        <v>0</v>
      </c>
      <c r="AO2794" s="230">
        <f t="shared" si="499"/>
        <v>0</v>
      </c>
      <c r="AP2794" s="38" t="s">
        <v>2</v>
      </c>
      <c r="AQ2794" s="38" t="str">
        <f t="shared" si="500"/>
        <v>상품</v>
      </c>
      <c r="AR2794" s="40">
        <f t="shared" si="501"/>
        <v>0</v>
      </c>
      <c r="AS2794" s="41">
        <f t="shared" si="502"/>
        <v>0</v>
      </c>
      <c r="AT2794" s="42">
        <f t="shared" si="503"/>
        <v>0</v>
      </c>
      <c r="AU2794" s="43">
        <f t="shared" si="504"/>
        <v>0</v>
      </c>
      <c r="AV2794" s="95" t="str">
        <f t="shared" si="497"/>
        <v/>
      </c>
      <c r="AW2794" s="61" t="str">
        <f t="shared" si="497"/>
        <v/>
      </c>
      <c r="AX2794" s="61" t="str">
        <f t="shared" si="497"/>
        <v/>
      </c>
      <c r="AY2794" s="61" t="str">
        <f t="shared" si="497"/>
        <v/>
      </c>
      <c r="AZ2794" s="44" t="str">
        <f t="shared" si="497"/>
        <v/>
      </c>
      <c r="BA2794" s="45"/>
      <c r="BB2794" s="97">
        <v>0</v>
      </c>
      <c r="BC2794" s="98">
        <v>0</v>
      </c>
      <c r="BD2794" s="98">
        <v>0</v>
      </c>
      <c r="BE2794" s="98">
        <v>0</v>
      </c>
      <c r="BF2794" s="98">
        <v>0</v>
      </c>
      <c r="BG2794" s="99">
        <f t="shared" si="496"/>
        <v>0</v>
      </c>
      <c r="BH2794" s="52">
        <f t="shared" si="505"/>
        <v>0</v>
      </c>
      <c r="BI2794" s="53">
        <f>IFERROR(IF(ROUND(V2794/((D2794+AK2794)/2),1)&lt;0,0,ROUND(V2794/((D2794+AK2794)/2),1)),0)</f>
        <v>13.7</v>
      </c>
      <c r="BJ2794" s="55" t="str">
        <f>IF(AK2794=0,"정상",IF(AP2794="악성","악성",IF(AND(BL2794&gt;3,BI2794&lt;0.5),"악성",IF(AND(AP2794="정상",BL2794&lt;=3),"정상",IF(BI2794&gt;1,"정상","부진")))))</f>
        <v>정상</v>
      </c>
      <c r="BK2794" s="54">
        <v>46143</v>
      </c>
      <c r="BL2794" s="52">
        <f t="shared" si="506"/>
        <v>5</v>
      </c>
    </row>
    <row r="2795" spans="1:64" ht="17.100000000000001" customHeight="1">
      <c r="A2795" s="58" t="s">
        <v>5</v>
      </c>
      <c r="B2795" s="57" t="s">
        <v>3558</v>
      </c>
      <c r="C2795" s="56" t="s">
        <v>3559</v>
      </c>
      <c r="D2795" s="213">
        <v>140</v>
      </c>
      <c r="E2795" s="214">
        <v>12800</v>
      </c>
      <c r="F2795" s="215">
        <v>1792000</v>
      </c>
      <c r="G2795" s="213">
        <v>0</v>
      </c>
      <c r="H2795" s="216">
        <v>0</v>
      </c>
      <c r="I2795" s="215">
        <v>0</v>
      </c>
      <c r="J2795" s="213">
        <v>0</v>
      </c>
      <c r="K2795" s="216">
        <v>0</v>
      </c>
      <c r="L2795" s="215">
        <v>0</v>
      </c>
      <c r="M2795" s="213">
        <v>1</v>
      </c>
      <c r="N2795" s="216">
        <v>12800</v>
      </c>
      <c r="O2795" s="215">
        <v>12800</v>
      </c>
      <c r="P2795" s="213">
        <v>0</v>
      </c>
      <c r="Q2795" s="216">
        <v>0</v>
      </c>
      <c r="R2795" s="215">
        <v>0</v>
      </c>
      <c r="S2795" s="213">
        <v>1</v>
      </c>
      <c r="T2795" s="214">
        <v>12800</v>
      </c>
      <c r="U2795" s="217">
        <v>12800</v>
      </c>
      <c r="V2795" s="213">
        <v>39</v>
      </c>
      <c r="W2795" s="216">
        <v>12800</v>
      </c>
      <c r="X2795" s="215">
        <v>499200</v>
      </c>
      <c r="Y2795" s="213">
        <v>0</v>
      </c>
      <c r="Z2795" s="216">
        <v>0</v>
      </c>
      <c r="AA2795" s="215">
        <v>0</v>
      </c>
      <c r="AB2795" s="213">
        <v>0</v>
      </c>
      <c r="AC2795" s="216">
        <v>0</v>
      </c>
      <c r="AD2795" s="215">
        <v>0</v>
      </c>
      <c r="AE2795" s="213">
        <v>0</v>
      </c>
      <c r="AF2795" s="216">
        <v>0</v>
      </c>
      <c r="AG2795" s="215">
        <v>0</v>
      </c>
      <c r="AH2795" s="213">
        <v>39</v>
      </c>
      <c r="AI2795" s="214">
        <v>12800</v>
      </c>
      <c r="AJ2795" s="215">
        <v>499200</v>
      </c>
      <c r="AK2795" s="218">
        <v>102</v>
      </c>
      <c r="AL2795" s="214">
        <v>12800</v>
      </c>
      <c r="AM2795" s="215">
        <v>1305600</v>
      </c>
      <c r="AN2795" s="229">
        <f t="shared" si="498"/>
        <v>4.7640932898486389E-4</v>
      </c>
      <c r="AO2795" s="230">
        <f t="shared" si="499"/>
        <v>0.72340425531914898</v>
      </c>
      <c r="AP2795" s="38" t="s">
        <v>4</v>
      </c>
      <c r="AQ2795" s="38" t="str">
        <f t="shared" si="500"/>
        <v>상품</v>
      </c>
      <c r="AR2795" s="40">
        <f t="shared" si="501"/>
        <v>0</v>
      </c>
      <c r="AS2795" s="41">
        <f t="shared" si="502"/>
        <v>1305600</v>
      </c>
      <c r="AT2795" s="42">
        <f t="shared" si="503"/>
        <v>0</v>
      </c>
      <c r="AU2795" s="43">
        <f t="shared" si="504"/>
        <v>1305600</v>
      </c>
      <c r="AV2795" s="95">
        <f t="shared" si="497"/>
        <v>1305600</v>
      </c>
      <c r="AW2795" s="61" t="str">
        <f t="shared" si="497"/>
        <v/>
      </c>
      <c r="AX2795" s="61" t="str">
        <f t="shared" si="497"/>
        <v/>
      </c>
      <c r="AY2795" s="61" t="str">
        <f t="shared" si="497"/>
        <v/>
      </c>
      <c r="AZ2795" s="44" t="str">
        <f t="shared" si="497"/>
        <v/>
      </c>
      <c r="BA2795" s="45"/>
      <c r="BB2795" s="97">
        <v>102</v>
      </c>
      <c r="BC2795" s="98">
        <v>0</v>
      </c>
      <c r="BD2795" s="98">
        <v>0</v>
      </c>
      <c r="BE2795" s="98">
        <v>0</v>
      </c>
      <c r="BF2795" s="98">
        <v>0</v>
      </c>
      <c r="BG2795" s="99">
        <f t="shared" si="496"/>
        <v>102</v>
      </c>
      <c r="BH2795" s="52">
        <f t="shared" si="505"/>
        <v>0</v>
      </c>
      <c r="BI2795" s="53">
        <f>IFERROR(IF(ROUND(V2795/((D2795+AK2795)/2),1)&lt;0,0,ROUND(V2795/((D2795+AK2795)/2),1)),0)</f>
        <v>0.3</v>
      </c>
      <c r="BJ2795" s="55" t="str">
        <f>IF(AK2795=0,"정상",IF(AP2795="악성","악성",IF(AND(BL2795&gt;3,BI2795&lt;0.5),"악성",IF(AND(AP2795="정상",BL2795&lt;=3),"정상",IF(BI2795&gt;1,"정상","부진")))))</f>
        <v>악성</v>
      </c>
      <c r="BK2795" s="54">
        <v>45809</v>
      </c>
      <c r="BL2795" s="52">
        <f t="shared" si="506"/>
        <v>16</v>
      </c>
    </row>
    <row r="2796" spans="1:64" ht="17.100000000000001" customHeight="1">
      <c r="A2796" s="58" t="s">
        <v>5</v>
      </c>
      <c r="B2796" s="57" t="s">
        <v>3624</v>
      </c>
      <c r="C2796" s="56" t="s">
        <v>3625</v>
      </c>
      <c r="D2796" s="213">
        <v>47</v>
      </c>
      <c r="E2796" s="214">
        <v>5600</v>
      </c>
      <c r="F2796" s="215">
        <v>263200</v>
      </c>
      <c r="G2796" s="213">
        <v>240</v>
      </c>
      <c r="H2796" s="216">
        <v>5600</v>
      </c>
      <c r="I2796" s="215">
        <v>1344000</v>
      </c>
      <c r="J2796" s="213">
        <v>0</v>
      </c>
      <c r="K2796" s="216">
        <v>0</v>
      </c>
      <c r="L2796" s="215">
        <v>0</v>
      </c>
      <c r="M2796" s="213">
        <v>0</v>
      </c>
      <c r="N2796" s="216">
        <v>0</v>
      </c>
      <c r="O2796" s="215">
        <v>0</v>
      </c>
      <c r="P2796" s="213">
        <v>0</v>
      </c>
      <c r="Q2796" s="216">
        <v>0</v>
      </c>
      <c r="R2796" s="215">
        <v>0</v>
      </c>
      <c r="S2796" s="213">
        <v>240</v>
      </c>
      <c r="T2796" s="214">
        <v>5600</v>
      </c>
      <c r="U2796" s="217">
        <v>1344000</v>
      </c>
      <c r="V2796" s="213">
        <v>287</v>
      </c>
      <c r="W2796" s="216">
        <v>5600</v>
      </c>
      <c r="X2796" s="215">
        <v>1607200</v>
      </c>
      <c r="Y2796" s="213">
        <v>0</v>
      </c>
      <c r="Z2796" s="216">
        <v>0</v>
      </c>
      <c r="AA2796" s="215">
        <v>0</v>
      </c>
      <c r="AB2796" s="213">
        <v>0</v>
      </c>
      <c r="AC2796" s="216">
        <v>0</v>
      </c>
      <c r="AD2796" s="215">
        <v>0</v>
      </c>
      <c r="AE2796" s="213">
        <v>0</v>
      </c>
      <c r="AF2796" s="216">
        <v>0</v>
      </c>
      <c r="AG2796" s="215">
        <v>0</v>
      </c>
      <c r="AH2796" s="213">
        <v>287</v>
      </c>
      <c r="AI2796" s="214">
        <v>5600</v>
      </c>
      <c r="AJ2796" s="215">
        <v>1607200</v>
      </c>
      <c r="AK2796" s="218">
        <v>0</v>
      </c>
      <c r="AL2796" s="214">
        <v>0</v>
      </c>
      <c r="AM2796" s="215">
        <v>0</v>
      </c>
      <c r="AN2796" s="229">
        <f t="shared" si="498"/>
        <v>0</v>
      </c>
      <c r="AO2796" s="230">
        <f t="shared" si="499"/>
        <v>0</v>
      </c>
      <c r="AP2796" s="38" t="s">
        <v>2</v>
      </c>
      <c r="AQ2796" s="38" t="str">
        <f t="shared" si="500"/>
        <v>상품</v>
      </c>
      <c r="AR2796" s="40">
        <f t="shared" si="501"/>
        <v>0</v>
      </c>
      <c r="AS2796" s="41">
        <f t="shared" si="502"/>
        <v>0</v>
      </c>
      <c r="AT2796" s="42">
        <f t="shared" si="503"/>
        <v>0</v>
      </c>
      <c r="AU2796" s="43">
        <f t="shared" si="504"/>
        <v>0</v>
      </c>
      <c r="AV2796" s="95" t="str">
        <f t="shared" si="497"/>
        <v/>
      </c>
      <c r="AW2796" s="61" t="str">
        <f t="shared" si="497"/>
        <v/>
      </c>
      <c r="AX2796" s="61" t="str">
        <f t="shared" si="497"/>
        <v/>
      </c>
      <c r="AY2796" s="61" t="str">
        <f t="shared" si="497"/>
        <v/>
      </c>
      <c r="AZ2796" s="44" t="str">
        <f t="shared" si="497"/>
        <v/>
      </c>
      <c r="BA2796" s="45"/>
      <c r="BB2796" s="97">
        <v>0</v>
      </c>
      <c r="BC2796" s="98">
        <v>0</v>
      </c>
      <c r="BD2796" s="98">
        <v>0</v>
      </c>
      <c r="BE2796" s="98">
        <v>0</v>
      </c>
      <c r="BF2796" s="98">
        <v>0</v>
      </c>
      <c r="BG2796" s="99">
        <f t="shared" si="496"/>
        <v>0</v>
      </c>
      <c r="BH2796" s="52">
        <f t="shared" si="505"/>
        <v>0</v>
      </c>
      <c r="BI2796" s="53">
        <f>IFERROR(IF(ROUND(V2796/((D2796+AK2796)/2),1)&lt;0,0,ROUND(V2796/((D2796+AK2796)/2),1)),0)</f>
        <v>12.2</v>
      </c>
      <c r="BJ2796" s="55" t="str">
        <f>IF(AK2796=0,"정상",IF(AP2796="악성","악성",IF(AND(BL2796&gt;3,BI2796&lt;0.5),"악성",IF(AND(AP2796="정상",BL2796&lt;=3),"정상",IF(BI2796&gt;1,"정상","부진")))))</f>
        <v>정상</v>
      </c>
      <c r="BK2796" s="54">
        <v>46143</v>
      </c>
      <c r="BL2796" s="52">
        <f t="shared" si="506"/>
        <v>5</v>
      </c>
    </row>
    <row r="2797" spans="1:64" ht="17.100000000000001" customHeight="1">
      <c r="A2797" s="58" t="s">
        <v>5</v>
      </c>
      <c r="B2797" s="57" t="s">
        <v>3626</v>
      </c>
      <c r="C2797" s="56" t="s">
        <v>3627</v>
      </c>
      <c r="D2797" s="213">
        <v>12</v>
      </c>
      <c r="E2797" s="214">
        <v>5600</v>
      </c>
      <c r="F2797" s="215">
        <v>67200</v>
      </c>
      <c r="G2797" s="213">
        <v>240</v>
      </c>
      <c r="H2797" s="216">
        <v>5600</v>
      </c>
      <c r="I2797" s="215">
        <v>1344000</v>
      </c>
      <c r="J2797" s="213">
        <v>0</v>
      </c>
      <c r="K2797" s="216">
        <v>0</v>
      </c>
      <c r="L2797" s="215">
        <v>0</v>
      </c>
      <c r="M2797" s="213">
        <v>0</v>
      </c>
      <c r="N2797" s="216">
        <v>0</v>
      </c>
      <c r="O2797" s="215">
        <v>0</v>
      </c>
      <c r="P2797" s="213">
        <v>0</v>
      </c>
      <c r="Q2797" s="216">
        <v>0</v>
      </c>
      <c r="R2797" s="215">
        <v>0</v>
      </c>
      <c r="S2797" s="213">
        <v>240</v>
      </c>
      <c r="T2797" s="214">
        <v>5600</v>
      </c>
      <c r="U2797" s="217">
        <v>1344000</v>
      </c>
      <c r="V2797" s="213">
        <v>246</v>
      </c>
      <c r="W2797" s="216">
        <v>5600</v>
      </c>
      <c r="X2797" s="215">
        <v>1377600</v>
      </c>
      <c r="Y2797" s="213">
        <v>0</v>
      </c>
      <c r="Z2797" s="216">
        <v>0</v>
      </c>
      <c r="AA2797" s="215">
        <v>0</v>
      </c>
      <c r="AB2797" s="213">
        <v>6</v>
      </c>
      <c r="AC2797" s="216">
        <v>5600</v>
      </c>
      <c r="AD2797" s="215">
        <v>33600</v>
      </c>
      <c r="AE2797" s="213">
        <v>0</v>
      </c>
      <c r="AF2797" s="216">
        <v>0</v>
      </c>
      <c r="AG2797" s="215">
        <v>0</v>
      </c>
      <c r="AH2797" s="213">
        <v>252</v>
      </c>
      <c r="AI2797" s="214">
        <v>5600</v>
      </c>
      <c r="AJ2797" s="215">
        <v>1411200</v>
      </c>
      <c r="AK2797" s="218">
        <v>0</v>
      </c>
      <c r="AL2797" s="214">
        <v>0</v>
      </c>
      <c r="AM2797" s="215">
        <v>0</v>
      </c>
      <c r="AN2797" s="229">
        <f t="shared" si="498"/>
        <v>0</v>
      </c>
      <c r="AO2797" s="230">
        <f t="shared" si="499"/>
        <v>0</v>
      </c>
      <c r="AP2797" s="38" t="s">
        <v>2</v>
      </c>
      <c r="AQ2797" s="38" t="str">
        <f t="shared" si="500"/>
        <v>상품</v>
      </c>
      <c r="AR2797" s="40">
        <f t="shared" si="501"/>
        <v>0</v>
      </c>
      <c r="AS2797" s="41">
        <f t="shared" si="502"/>
        <v>0</v>
      </c>
      <c r="AT2797" s="42">
        <f t="shared" si="503"/>
        <v>0</v>
      </c>
      <c r="AU2797" s="43">
        <f t="shared" si="504"/>
        <v>0</v>
      </c>
      <c r="AV2797" s="95" t="str">
        <f t="shared" si="497"/>
        <v/>
      </c>
      <c r="AW2797" s="61" t="str">
        <f t="shared" si="497"/>
        <v/>
      </c>
      <c r="AX2797" s="61" t="str">
        <f t="shared" si="497"/>
        <v/>
      </c>
      <c r="AY2797" s="61" t="str">
        <f t="shared" si="497"/>
        <v/>
      </c>
      <c r="AZ2797" s="44" t="str">
        <f t="shared" si="497"/>
        <v/>
      </c>
      <c r="BA2797" s="45"/>
      <c r="BB2797" s="97">
        <v>0</v>
      </c>
      <c r="BC2797" s="98">
        <v>0</v>
      </c>
      <c r="BD2797" s="98">
        <v>0</v>
      </c>
      <c r="BE2797" s="98">
        <v>0</v>
      </c>
      <c r="BF2797" s="98">
        <v>0</v>
      </c>
      <c r="BG2797" s="99">
        <f t="shared" si="496"/>
        <v>0</v>
      </c>
      <c r="BH2797" s="52">
        <f t="shared" si="505"/>
        <v>0</v>
      </c>
      <c r="BI2797" s="53">
        <f>IFERROR(IF(ROUND(V2797/((D2797+AK2797)/2),1)&lt;0,0,ROUND(V2797/((D2797+AK2797)/2),1)),0)</f>
        <v>41</v>
      </c>
      <c r="BJ2797" s="55" t="str">
        <f>IF(AK2797=0,"정상",IF(AP2797="악성","악성",IF(AND(BL2797&gt;3,BI2797&lt;0.5),"악성",IF(AND(AP2797="정상",BL2797&lt;=3),"정상",IF(BI2797&gt;1,"정상","부진")))))</f>
        <v>정상</v>
      </c>
      <c r="BK2797" s="54">
        <v>46143</v>
      </c>
      <c r="BL2797" s="52">
        <f t="shared" si="506"/>
        <v>5</v>
      </c>
    </row>
    <row r="2798" spans="1:64" ht="17.100000000000001" customHeight="1">
      <c r="A2798" s="58" t="s">
        <v>5</v>
      </c>
      <c r="B2798" s="57" t="s">
        <v>3560</v>
      </c>
      <c r="C2798" s="56" t="s">
        <v>3561</v>
      </c>
      <c r="D2798" s="213">
        <v>163</v>
      </c>
      <c r="E2798" s="214">
        <v>4600</v>
      </c>
      <c r="F2798" s="215">
        <v>749800</v>
      </c>
      <c r="G2798" s="213">
        <v>0</v>
      </c>
      <c r="H2798" s="216">
        <v>0</v>
      </c>
      <c r="I2798" s="215">
        <v>0</v>
      </c>
      <c r="J2798" s="213">
        <v>0</v>
      </c>
      <c r="K2798" s="216">
        <v>0</v>
      </c>
      <c r="L2798" s="215">
        <v>0</v>
      </c>
      <c r="M2798" s="213">
        <v>0</v>
      </c>
      <c r="N2798" s="216">
        <v>0</v>
      </c>
      <c r="O2798" s="215">
        <v>0</v>
      </c>
      <c r="P2798" s="213">
        <v>0</v>
      </c>
      <c r="Q2798" s="216">
        <v>0</v>
      </c>
      <c r="R2798" s="215">
        <v>0</v>
      </c>
      <c r="S2798" s="213">
        <v>0</v>
      </c>
      <c r="T2798" s="214">
        <v>0</v>
      </c>
      <c r="U2798" s="217">
        <v>0</v>
      </c>
      <c r="V2798" s="213">
        <v>42</v>
      </c>
      <c r="W2798" s="216">
        <v>4600</v>
      </c>
      <c r="X2798" s="215">
        <v>193200</v>
      </c>
      <c r="Y2798" s="213">
        <v>0</v>
      </c>
      <c r="Z2798" s="216">
        <v>0</v>
      </c>
      <c r="AA2798" s="215">
        <v>0</v>
      </c>
      <c r="AB2798" s="213">
        <v>10</v>
      </c>
      <c r="AC2798" s="216">
        <v>4600</v>
      </c>
      <c r="AD2798" s="215">
        <v>46000</v>
      </c>
      <c r="AE2798" s="213">
        <v>0</v>
      </c>
      <c r="AF2798" s="216">
        <v>0</v>
      </c>
      <c r="AG2798" s="215">
        <v>0</v>
      </c>
      <c r="AH2798" s="213">
        <v>52</v>
      </c>
      <c r="AI2798" s="214">
        <v>4600</v>
      </c>
      <c r="AJ2798" s="215">
        <v>239200</v>
      </c>
      <c r="AK2798" s="218">
        <v>111</v>
      </c>
      <c r="AL2798" s="214">
        <v>4600</v>
      </c>
      <c r="AM2798" s="215">
        <v>510600</v>
      </c>
      <c r="AN2798" s="229">
        <f t="shared" si="498"/>
        <v>1.8631633224545918E-4</v>
      </c>
      <c r="AO2798" s="230">
        <f t="shared" si="499"/>
        <v>0.68098159509202449</v>
      </c>
      <c r="AP2798" s="38" t="s">
        <v>4</v>
      </c>
      <c r="AQ2798" s="38" t="str">
        <f t="shared" si="500"/>
        <v>상품</v>
      </c>
      <c r="AR2798" s="40">
        <f t="shared" si="501"/>
        <v>0</v>
      </c>
      <c r="AS2798" s="41">
        <f t="shared" si="502"/>
        <v>510600</v>
      </c>
      <c r="AT2798" s="42">
        <f t="shared" si="503"/>
        <v>0</v>
      </c>
      <c r="AU2798" s="43">
        <f t="shared" si="504"/>
        <v>510600</v>
      </c>
      <c r="AV2798" s="95">
        <f t="shared" si="497"/>
        <v>510600</v>
      </c>
      <c r="AW2798" s="61" t="str">
        <f t="shared" si="497"/>
        <v/>
      </c>
      <c r="AX2798" s="61" t="str">
        <f t="shared" si="497"/>
        <v/>
      </c>
      <c r="AY2798" s="61" t="str">
        <f t="shared" si="497"/>
        <v/>
      </c>
      <c r="AZ2798" s="44" t="str">
        <f t="shared" si="497"/>
        <v/>
      </c>
      <c r="BA2798" s="45"/>
      <c r="BB2798" s="97">
        <v>111</v>
      </c>
      <c r="BC2798" s="98">
        <v>0</v>
      </c>
      <c r="BD2798" s="98">
        <v>0</v>
      </c>
      <c r="BE2798" s="98">
        <v>0</v>
      </c>
      <c r="BF2798" s="98">
        <v>0</v>
      </c>
      <c r="BG2798" s="99">
        <f t="shared" si="496"/>
        <v>111</v>
      </c>
      <c r="BH2798" s="52">
        <f t="shared" si="505"/>
        <v>0</v>
      </c>
      <c r="BI2798" s="53">
        <f>IFERROR(IF(ROUND(V2798/((D2798+AK2798)/2),1)&lt;0,0,ROUND(V2798/((D2798+AK2798)/2),1)),0)</f>
        <v>0.3</v>
      </c>
      <c r="BJ2798" s="55" t="str">
        <f>IF(AK2798=0,"정상",IF(AP2798="악성","악성",IF(AND(BL2798&gt;3,BI2798&lt;0.5),"악성",IF(AND(AP2798="정상",BL2798&lt;=3),"정상",IF(BI2798&gt;1,"정상","부진")))))</f>
        <v>악성</v>
      </c>
      <c r="BK2798" s="54">
        <v>45809</v>
      </c>
      <c r="BL2798" s="52">
        <f t="shared" si="506"/>
        <v>16</v>
      </c>
    </row>
    <row r="2799" spans="1:64" ht="17.100000000000001" customHeight="1">
      <c r="A2799" s="58" t="s">
        <v>5</v>
      </c>
      <c r="B2799" s="57" t="s">
        <v>3628</v>
      </c>
      <c r="C2799" s="56" t="s">
        <v>3629</v>
      </c>
      <c r="D2799" s="213">
        <v>7</v>
      </c>
      <c r="E2799" s="214">
        <v>49500</v>
      </c>
      <c r="F2799" s="215">
        <v>346500</v>
      </c>
      <c r="G2799" s="213">
        <v>119</v>
      </c>
      <c r="H2799" s="216">
        <v>52500</v>
      </c>
      <c r="I2799" s="215">
        <v>6247500</v>
      </c>
      <c r="J2799" s="213">
        <v>0</v>
      </c>
      <c r="K2799" s="216">
        <v>0</v>
      </c>
      <c r="L2799" s="215">
        <v>0</v>
      </c>
      <c r="M2799" s="213">
        <v>0</v>
      </c>
      <c r="N2799" s="216">
        <v>0</v>
      </c>
      <c r="O2799" s="215">
        <v>0</v>
      </c>
      <c r="P2799" s="213">
        <v>0</v>
      </c>
      <c r="Q2799" s="216">
        <v>0</v>
      </c>
      <c r="R2799" s="215">
        <v>0</v>
      </c>
      <c r="S2799" s="213">
        <v>119</v>
      </c>
      <c r="T2799" s="214">
        <v>52500</v>
      </c>
      <c r="U2799" s="217">
        <v>6247500</v>
      </c>
      <c r="V2799" s="213">
        <v>126</v>
      </c>
      <c r="W2799" s="216">
        <v>52333.333333000002</v>
      </c>
      <c r="X2799" s="215">
        <v>6594000</v>
      </c>
      <c r="Y2799" s="213">
        <v>0</v>
      </c>
      <c r="Z2799" s="216">
        <v>0</v>
      </c>
      <c r="AA2799" s="215">
        <v>0</v>
      </c>
      <c r="AB2799" s="213">
        <v>0</v>
      </c>
      <c r="AC2799" s="216">
        <v>0</v>
      </c>
      <c r="AD2799" s="215">
        <v>0</v>
      </c>
      <c r="AE2799" s="213">
        <v>0</v>
      </c>
      <c r="AF2799" s="216">
        <v>0</v>
      </c>
      <c r="AG2799" s="215">
        <v>0</v>
      </c>
      <c r="AH2799" s="213">
        <v>126</v>
      </c>
      <c r="AI2799" s="214">
        <v>52333.333333000002</v>
      </c>
      <c r="AJ2799" s="215">
        <v>6594000</v>
      </c>
      <c r="AK2799" s="218">
        <v>0</v>
      </c>
      <c r="AL2799" s="214">
        <v>0</v>
      </c>
      <c r="AM2799" s="215">
        <v>0</v>
      </c>
      <c r="AN2799" s="229">
        <f t="shared" si="498"/>
        <v>0</v>
      </c>
      <c r="AO2799" s="230">
        <f t="shared" si="499"/>
        <v>0</v>
      </c>
      <c r="AP2799" s="38" t="s">
        <v>2</v>
      </c>
      <c r="AQ2799" s="38" t="str">
        <f t="shared" si="500"/>
        <v>상품</v>
      </c>
      <c r="AR2799" s="40">
        <f t="shared" si="501"/>
        <v>0</v>
      </c>
      <c r="AS2799" s="41">
        <f t="shared" si="502"/>
        <v>0</v>
      </c>
      <c r="AT2799" s="42">
        <f t="shared" si="503"/>
        <v>0</v>
      </c>
      <c r="AU2799" s="43">
        <f t="shared" si="504"/>
        <v>0</v>
      </c>
      <c r="AV2799" s="95" t="str">
        <f t="shared" si="497"/>
        <v/>
      </c>
      <c r="AW2799" s="61" t="str">
        <f t="shared" si="497"/>
        <v/>
      </c>
      <c r="AX2799" s="61" t="str">
        <f t="shared" si="497"/>
        <v/>
      </c>
      <c r="AY2799" s="61" t="str">
        <f t="shared" si="497"/>
        <v/>
      </c>
      <c r="AZ2799" s="44" t="str">
        <f t="shared" si="497"/>
        <v/>
      </c>
      <c r="BA2799" s="45"/>
      <c r="BB2799" s="97">
        <v>0</v>
      </c>
      <c r="BC2799" s="98">
        <v>0</v>
      </c>
      <c r="BD2799" s="98">
        <v>0</v>
      </c>
      <c r="BE2799" s="98">
        <v>0</v>
      </c>
      <c r="BF2799" s="98">
        <v>0</v>
      </c>
      <c r="BG2799" s="99">
        <f t="shared" si="496"/>
        <v>0</v>
      </c>
      <c r="BH2799" s="52">
        <f t="shared" si="505"/>
        <v>0</v>
      </c>
      <c r="BI2799" s="53">
        <f>IFERROR(IF(ROUND(V2799/((D2799+AK2799)/2),1)&lt;0,0,ROUND(V2799/((D2799+AK2799)/2),1)),0)</f>
        <v>36</v>
      </c>
      <c r="BJ2799" s="55" t="str">
        <f>IF(AK2799=0,"정상",IF(AP2799="악성","악성",IF(AND(BL2799&gt;3,BI2799&lt;0.5),"악성",IF(AND(AP2799="정상",BL2799&lt;=3),"정상",IF(BI2799&gt;1,"정상","부진")))))</f>
        <v>정상</v>
      </c>
      <c r="BK2799" s="54">
        <v>45992</v>
      </c>
      <c r="BL2799" s="52">
        <f t="shared" si="506"/>
        <v>10</v>
      </c>
    </row>
    <row r="2800" spans="1:64" ht="17.100000000000001" customHeight="1">
      <c r="A2800" s="58" t="s">
        <v>5</v>
      </c>
      <c r="B2800" s="57" t="s">
        <v>3630</v>
      </c>
      <c r="C2800" s="56" t="s">
        <v>3137</v>
      </c>
      <c r="D2800" s="213">
        <v>94</v>
      </c>
      <c r="E2800" s="214">
        <v>2786.6792</v>
      </c>
      <c r="F2800" s="215">
        <v>261947</v>
      </c>
      <c r="G2800" s="213">
        <v>50</v>
      </c>
      <c r="H2800" s="216">
        <v>2500</v>
      </c>
      <c r="I2800" s="215">
        <v>125000</v>
      </c>
      <c r="J2800" s="213">
        <v>0</v>
      </c>
      <c r="K2800" s="216">
        <v>0</v>
      </c>
      <c r="L2800" s="215">
        <v>0</v>
      </c>
      <c r="M2800" s="213">
        <v>0</v>
      </c>
      <c r="N2800" s="216">
        <v>0</v>
      </c>
      <c r="O2800" s="215">
        <v>0</v>
      </c>
      <c r="P2800" s="213">
        <v>0</v>
      </c>
      <c r="Q2800" s="216">
        <v>0</v>
      </c>
      <c r="R2800" s="215">
        <v>0</v>
      </c>
      <c r="S2800" s="213">
        <v>50</v>
      </c>
      <c r="T2800" s="214">
        <v>2500</v>
      </c>
      <c r="U2800" s="217">
        <v>125000</v>
      </c>
      <c r="V2800" s="213">
        <v>111</v>
      </c>
      <c r="W2800" s="216">
        <v>2715.1531530000002</v>
      </c>
      <c r="X2800" s="215">
        <v>301382</v>
      </c>
      <c r="Y2800" s="213">
        <v>0</v>
      </c>
      <c r="Z2800" s="216">
        <v>0</v>
      </c>
      <c r="AA2800" s="215">
        <v>0</v>
      </c>
      <c r="AB2800" s="213">
        <v>0</v>
      </c>
      <c r="AC2800" s="216">
        <v>0</v>
      </c>
      <c r="AD2800" s="215">
        <v>0</v>
      </c>
      <c r="AE2800" s="213">
        <v>0</v>
      </c>
      <c r="AF2800" s="216">
        <v>0</v>
      </c>
      <c r="AG2800" s="215">
        <v>0</v>
      </c>
      <c r="AH2800" s="213">
        <v>111</v>
      </c>
      <c r="AI2800" s="214">
        <v>2715.1531530000002</v>
      </c>
      <c r="AJ2800" s="215">
        <v>301382</v>
      </c>
      <c r="AK2800" s="218">
        <v>33</v>
      </c>
      <c r="AL2800" s="214">
        <v>2592.8787000000002</v>
      </c>
      <c r="AM2800" s="215">
        <v>85565</v>
      </c>
      <c r="AN2800" s="229">
        <f t="shared" si="498"/>
        <v>3.1222399076738568E-5</v>
      </c>
      <c r="AO2800" s="230">
        <f t="shared" si="499"/>
        <v>0.22916666666666666</v>
      </c>
      <c r="AP2800" s="38" t="s">
        <v>2</v>
      </c>
      <c r="AQ2800" s="38" t="str">
        <f t="shared" si="500"/>
        <v>상품</v>
      </c>
      <c r="AR2800" s="40">
        <f t="shared" si="501"/>
        <v>0</v>
      </c>
      <c r="AS2800" s="41">
        <f t="shared" si="502"/>
        <v>0</v>
      </c>
      <c r="AT2800" s="42">
        <f t="shared" si="503"/>
        <v>85565</v>
      </c>
      <c r="AU2800" s="43">
        <f t="shared" si="504"/>
        <v>85565</v>
      </c>
      <c r="AV2800" s="95">
        <f t="shared" si="497"/>
        <v>85564.997100000008</v>
      </c>
      <c r="AW2800" s="61" t="str">
        <f t="shared" si="497"/>
        <v/>
      </c>
      <c r="AX2800" s="61" t="str">
        <f t="shared" si="497"/>
        <v/>
      </c>
      <c r="AY2800" s="61" t="str">
        <f t="shared" si="497"/>
        <v/>
      </c>
      <c r="AZ2800" s="44" t="str">
        <f t="shared" si="497"/>
        <v/>
      </c>
      <c r="BA2800" s="45"/>
      <c r="BB2800" s="97">
        <v>33</v>
      </c>
      <c r="BC2800" s="98">
        <v>0</v>
      </c>
      <c r="BD2800" s="98">
        <v>0</v>
      </c>
      <c r="BE2800" s="98">
        <v>0</v>
      </c>
      <c r="BF2800" s="98">
        <v>0</v>
      </c>
      <c r="BG2800" s="99">
        <f t="shared" si="496"/>
        <v>33</v>
      </c>
      <c r="BH2800" s="52">
        <f t="shared" si="505"/>
        <v>0</v>
      </c>
      <c r="BI2800" s="53">
        <f>IFERROR(IF(ROUND(V2800/((D2800+AK2800)/2),1)&lt;0,0,ROUND(V2800/((D2800+AK2800)/2),1)),0)</f>
        <v>1.7</v>
      </c>
      <c r="BJ2800" s="55" t="str">
        <f>IF(AK2800=0,"정상",IF(AP2800="악성","악성",IF(AND(BL2800&gt;3,BI2800&lt;0.5),"악성",IF(AND(AP2800="정상",BL2800&lt;=3),"정상",IF(BI2800&gt;1,"정상","부진")))))</f>
        <v>정상</v>
      </c>
      <c r="BK2800" s="54">
        <v>46023</v>
      </c>
      <c r="BL2800" s="52">
        <f t="shared" si="506"/>
        <v>9</v>
      </c>
    </row>
    <row r="2801" spans="1:64" ht="17.100000000000001" customHeight="1">
      <c r="A2801" s="58" t="s">
        <v>5</v>
      </c>
      <c r="B2801" s="57" t="s">
        <v>3631</v>
      </c>
      <c r="C2801" s="56" t="s">
        <v>3632</v>
      </c>
      <c r="D2801" s="213">
        <v>12</v>
      </c>
      <c r="E2801" s="214">
        <v>3545.4848000000002</v>
      </c>
      <c r="F2801" s="215">
        <v>42545</v>
      </c>
      <c r="G2801" s="213">
        <v>120</v>
      </c>
      <c r="H2801" s="216">
        <v>3900</v>
      </c>
      <c r="I2801" s="215">
        <v>468000</v>
      </c>
      <c r="J2801" s="213">
        <v>0</v>
      </c>
      <c r="K2801" s="216">
        <v>0</v>
      </c>
      <c r="L2801" s="215">
        <v>0</v>
      </c>
      <c r="M2801" s="213">
        <v>0</v>
      </c>
      <c r="N2801" s="216">
        <v>0</v>
      </c>
      <c r="O2801" s="215">
        <v>0</v>
      </c>
      <c r="P2801" s="213">
        <v>0</v>
      </c>
      <c r="Q2801" s="216">
        <v>0</v>
      </c>
      <c r="R2801" s="215">
        <v>0</v>
      </c>
      <c r="S2801" s="213">
        <v>120</v>
      </c>
      <c r="T2801" s="214">
        <v>3900</v>
      </c>
      <c r="U2801" s="217">
        <v>468000</v>
      </c>
      <c r="V2801" s="213">
        <v>130</v>
      </c>
      <c r="W2801" s="216">
        <v>3867.7692299999999</v>
      </c>
      <c r="X2801" s="215">
        <v>502810</v>
      </c>
      <c r="Y2801" s="213">
        <v>0</v>
      </c>
      <c r="Z2801" s="216">
        <v>0</v>
      </c>
      <c r="AA2801" s="215">
        <v>0</v>
      </c>
      <c r="AB2801" s="213">
        <v>0</v>
      </c>
      <c r="AC2801" s="216">
        <v>0</v>
      </c>
      <c r="AD2801" s="215">
        <v>0</v>
      </c>
      <c r="AE2801" s="213">
        <v>0</v>
      </c>
      <c r="AF2801" s="216">
        <v>0</v>
      </c>
      <c r="AG2801" s="215">
        <v>0</v>
      </c>
      <c r="AH2801" s="213">
        <v>130</v>
      </c>
      <c r="AI2801" s="214">
        <v>3867.7692299999999</v>
      </c>
      <c r="AJ2801" s="215">
        <v>502810</v>
      </c>
      <c r="AK2801" s="218">
        <v>2</v>
      </c>
      <c r="AL2801" s="214">
        <v>3867.5454</v>
      </c>
      <c r="AM2801" s="215">
        <v>7735</v>
      </c>
      <c r="AN2801" s="229">
        <f t="shared" si="498"/>
        <v>2.822477144376472E-6</v>
      </c>
      <c r="AO2801" s="230">
        <f t="shared" si="499"/>
        <v>1.5151515151515152E-2</v>
      </c>
      <c r="AP2801" s="38" t="s">
        <v>2</v>
      </c>
      <c r="AQ2801" s="38" t="str">
        <f t="shared" si="500"/>
        <v>상품</v>
      </c>
      <c r="AR2801" s="40">
        <f t="shared" si="501"/>
        <v>0</v>
      </c>
      <c r="AS2801" s="41">
        <f t="shared" si="502"/>
        <v>0</v>
      </c>
      <c r="AT2801" s="42">
        <f t="shared" si="503"/>
        <v>7735</v>
      </c>
      <c r="AU2801" s="43">
        <f t="shared" si="504"/>
        <v>7735</v>
      </c>
      <c r="AV2801" s="95">
        <f t="shared" si="497"/>
        <v>7735.0907999999999</v>
      </c>
      <c r="AW2801" s="61" t="str">
        <f t="shared" si="497"/>
        <v/>
      </c>
      <c r="AX2801" s="61" t="str">
        <f t="shared" si="497"/>
        <v/>
      </c>
      <c r="AY2801" s="61" t="str">
        <f t="shared" si="497"/>
        <v/>
      </c>
      <c r="AZ2801" s="44" t="str">
        <f t="shared" si="497"/>
        <v/>
      </c>
      <c r="BA2801" s="45"/>
      <c r="BB2801" s="97">
        <v>2</v>
      </c>
      <c r="BC2801" s="98">
        <v>0</v>
      </c>
      <c r="BD2801" s="98">
        <v>0</v>
      </c>
      <c r="BE2801" s="98">
        <v>0</v>
      </c>
      <c r="BF2801" s="98">
        <v>0</v>
      </c>
      <c r="BG2801" s="99">
        <f t="shared" si="496"/>
        <v>2</v>
      </c>
      <c r="BH2801" s="52">
        <f t="shared" si="505"/>
        <v>0</v>
      </c>
      <c r="BI2801" s="53">
        <f>IFERROR(IF(ROUND(V2801/((D2801+AK2801)/2),1)&lt;0,0,ROUND(V2801/((D2801+AK2801)/2),1)),0)</f>
        <v>18.600000000000001</v>
      </c>
      <c r="BJ2801" s="55" t="str">
        <f>IF(AK2801=0,"정상",IF(AP2801="악성","악성",IF(AND(BL2801&gt;3,BI2801&lt;0.5),"악성",IF(AND(AP2801="정상",BL2801&lt;=3),"정상",IF(BI2801&gt;1,"정상","부진")))))</f>
        <v>정상</v>
      </c>
      <c r="BK2801" s="54">
        <v>45809</v>
      </c>
      <c r="BL2801" s="52">
        <f t="shared" si="506"/>
        <v>16</v>
      </c>
    </row>
    <row r="2802" spans="1:64" ht="17.100000000000001" customHeight="1">
      <c r="A2802" s="58" t="s">
        <v>5</v>
      </c>
      <c r="B2802" s="57" t="s">
        <v>3633</v>
      </c>
      <c r="C2802" s="56" t="s">
        <v>3634</v>
      </c>
      <c r="D2802" s="213">
        <v>1</v>
      </c>
      <c r="E2802" s="214">
        <v>1360</v>
      </c>
      <c r="F2802" s="215">
        <v>1360</v>
      </c>
      <c r="G2802" s="213">
        <v>0</v>
      </c>
      <c r="H2802" s="216">
        <v>0</v>
      </c>
      <c r="I2802" s="215">
        <v>0</v>
      </c>
      <c r="J2802" s="213">
        <v>0</v>
      </c>
      <c r="K2802" s="216">
        <v>0</v>
      </c>
      <c r="L2802" s="215">
        <v>0</v>
      </c>
      <c r="M2802" s="213">
        <v>0</v>
      </c>
      <c r="N2802" s="216">
        <v>0</v>
      </c>
      <c r="O2802" s="215">
        <v>0</v>
      </c>
      <c r="P2802" s="213">
        <v>0</v>
      </c>
      <c r="Q2802" s="216">
        <v>0</v>
      </c>
      <c r="R2802" s="215">
        <v>0</v>
      </c>
      <c r="S2802" s="213">
        <v>0</v>
      </c>
      <c r="T2802" s="214">
        <v>0</v>
      </c>
      <c r="U2802" s="217">
        <v>0</v>
      </c>
      <c r="V2802" s="213">
        <v>1</v>
      </c>
      <c r="W2802" s="216">
        <v>1360</v>
      </c>
      <c r="X2802" s="215">
        <v>1360</v>
      </c>
      <c r="Y2802" s="213">
        <v>0</v>
      </c>
      <c r="Z2802" s="216">
        <v>0</v>
      </c>
      <c r="AA2802" s="215">
        <v>0</v>
      </c>
      <c r="AB2802" s="213">
        <v>0</v>
      </c>
      <c r="AC2802" s="216">
        <v>0</v>
      </c>
      <c r="AD2802" s="215">
        <v>0</v>
      </c>
      <c r="AE2802" s="213">
        <v>0</v>
      </c>
      <c r="AF2802" s="216">
        <v>0</v>
      </c>
      <c r="AG2802" s="215">
        <v>0</v>
      </c>
      <c r="AH2802" s="213">
        <v>1</v>
      </c>
      <c r="AI2802" s="214">
        <v>1360</v>
      </c>
      <c r="AJ2802" s="215">
        <v>1360</v>
      </c>
      <c r="AK2802" s="218">
        <v>0</v>
      </c>
      <c r="AL2802" s="214">
        <v>0</v>
      </c>
      <c r="AM2802" s="215">
        <v>0</v>
      </c>
      <c r="AN2802" s="229">
        <f t="shared" si="498"/>
        <v>0</v>
      </c>
      <c r="AO2802" s="230">
        <f t="shared" si="499"/>
        <v>0</v>
      </c>
      <c r="AP2802" s="38" t="s">
        <v>4</v>
      </c>
      <c r="AQ2802" s="38" t="str">
        <f t="shared" si="500"/>
        <v>상품</v>
      </c>
      <c r="AR2802" s="40">
        <f t="shared" si="501"/>
        <v>0</v>
      </c>
      <c r="AS2802" s="41">
        <f t="shared" si="502"/>
        <v>0</v>
      </c>
      <c r="AT2802" s="42">
        <f t="shared" si="503"/>
        <v>0</v>
      </c>
      <c r="AU2802" s="43">
        <f t="shared" si="504"/>
        <v>0</v>
      </c>
      <c r="AV2802" s="95" t="str">
        <f t="shared" si="497"/>
        <v/>
      </c>
      <c r="AW2802" s="61" t="str">
        <f t="shared" si="497"/>
        <v/>
      </c>
      <c r="AX2802" s="61" t="str">
        <f t="shared" si="497"/>
        <v/>
      </c>
      <c r="AY2802" s="61" t="str">
        <f t="shared" si="497"/>
        <v/>
      </c>
      <c r="AZ2802" s="44" t="str">
        <f t="shared" si="497"/>
        <v/>
      </c>
      <c r="BA2802" s="45"/>
      <c r="BB2802" s="97">
        <v>0</v>
      </c>
      <c r="BC2802" s="98">
        <v>0</v>
      </c>
      <c r="BD2802" s="98">
        <v>0</v>
      </c>
      <c r="BE2802" s="98">
        <v>0</v>
      </c>
      <c r="BF2802" s="98">
        <v>0</v>
      </c>
      <c r="BG2802" s="99">
        <f t="shared" si="496"/>
        <v>0</v>
      </c>
      <c r="BH2802" s="52">
        <f t="shared" si="505"/>
        <v>0</v>
      </c>
      <c r="BI2802" s="53">
        <f>IFERROR(IF(ROUND(V2802/((D2802+AK2802)/2),1)&lt;0,0,ROUND(V2802/((D2802+AK2802)/2),1)),0)</f>
        <v>2</v>
      </c>
      <c r="BJ2802" s="55" t="str">
        <f>IF(AK2802=0,"정상",IF(AP2802="악성","악성",IF(AND(BL2802&gt;3,BI2802&lt;0.5),"악성",IF(AND(AP2802="정상",BL2802&lt;=3),"정상",IF(BI2802&gt;1,"정상","부진")))))</f>
        <v>정상</v>
      </c>
      <c r="BK2802" s="54">
        <v>45809</v>
      </c>
      <c r="BL2802" s="52">
        <f t="shared" si="506"/>
        <v>16</v>
      </c>
    </row>
    <row r="2803" spans="1:64" ht="17.100000000000001" customHeight="1">
      <c r="A2803" s="58" t="s">
        <v>5</v>
      </c>
      <c r="B2803" s="57" t="s">
        <v>3635</v>
      </c>
      <c r="C2803" s="56" t="s">
        <v>3636</v>
      </c>
      <c r="D2803" s="213">
        <v>29</v>
      </c>
      <c r="E2803" s="214">
        <v>1360</v>
      </c>
      <c r="F2803" s="215">
        <v>39440</v>
      </c>
      <c r="G2803" s="213">
        <v>100</v>
      </c>
      <c r="H2803" s="216">
        <v>1360</v>
      </c>
      <c r="I2803" s="215">
        <v>136000</v>
      </c>
      <c r="J2803" s="213">
        <v>0</v>
      </c>
      <c r="K2803" s="216">
        <v>0</v>
      </c>
      <c r="L2803" s="215">
        <v>0</v>
      </c>
      <c r="M2803" s="213">
        <v>0</v>
      </c>
      <c r="N2803" s="216">
        <v>0</v>
      </c>
      <c r="O2803" s="215">
        <v>0</v>
      </c>
      <c r="P2803" s="213">
        <v>0</v>
      </c>
      <c r="Q2803" s="216">
        <v>0</v>
      </c>
      <c r="R2803" s="215">
        <v>0</v>
      </c>
      <c r="S2803" s="213">
        <v>100</v>
      </c>
      <c r="T2803" s="214">
        <v>1360</v>
      </c>
      <c r="U2803" s="217">
        <v>136000</v>
      </c>
      <c r="V2803" s="213">
        <v>94</v>
      </c>
      <c r="W2803" s="216">
        <v>1360</v>
      </c>
      <c r="X2803" s="215">
        <v>127840</v>
      </c>
      <c r="Y2803" s="213">
        <v>0</v>
      </c>
      <c r="Z2803" s="216">
        <v>0</v>
      </c>
      <c r="AA2803" s="215">
        <v>0</v>
      </c>
      <c r="AB2803" s="213">
        <v>0</v>
      </c>
      <c r="AC2803" s="216">
        <v>0</v>
      </c>
      <c r="AD2803" s="215">
        <v>0</v>
      </c>
      <c r="AE2803" s="213">
        <v>0</v>
      </c>
      <c r="AF2803" s="216">
        <v>0</v>
      </c>
      <c r="AG2803" s="215">
        <v>0</v>
      </c>
      <c r="AH2803" s="213">
        <v>94</v>
      </c>
      <c r="AI2803" s="214">
        <v>1360</v>
      </c>
      <c r="AJ2803" s="215">
        <v>127840</v>
      </c>
      <c r="AK2803" s="218">
        <v>35</v>
      </c>
      <c r="AL2803" s="214">
        <v>1360</v>
      </c>
      <c r="AM2803" s="215">
        <v>47600</v>
      </c>
      <c r="AN2803" s="229">
        <f t="shared" si="498"/>
        <v>1.7369090119239829E-5</v>
      </c>
      <c r="AO2803" s="230">
        <f t="shared" si="499"/>
        <v>0.27131782945736432</v>
      </c>
      <c r="AP2803" s="38" t="s">
        <v>2</v>
      </c>
      <c r="AQ2803" s="38" t="str">
        <f t="shared" si="500"/>
        <v>상품</v>
      </c>
      <c r="AR2803" s="40">
        <f t="shared" si="501"/>
        <v>0</v>
      </c>
      <c r="AS2803" s="41">
        <f t="shared" si="502"/>
        <v>0</v>
      </c>
      <c r="AT2803" s="42">
        <f t="shared" si="503"/>
        <v>47600</v>
      </c>
      <c r="AU2803" s="43">
        <f t="shared" si="504"/>
        <v>47600</v>
      </c>
      <c r="AV2803" s="95">
        <f t="shared" si="497"/>
        <v>47600</v>
      </c>
      <c r="AW2803" s="61" t="str">
        <f t="shared" si="497"/>
        <v/>
      </c>
      <c r="AX2803" s="61" t="str">
        <f t="shared" si="497"/>
        <v/>
      </c>
      <c r="AY2803" s="61" t="str">
        <f t="shared" si="497"/>
        <v/>
      </c>
      <c r="AZ2803" s="44" t="str">
        <f t="shared" si="497"/>
        <v/>
      </c>
      <c r="BA2803" s="45"/>
      <c r="BB2803" s="97">
        <v>35</v>
      </c>
      <c r="BC2803" s="98">
        <v>0</v>
      </c>
      <c r="BD2803" s="98">
        <v>0</v>
      </c>
      <c r="BE2803" s="98">
        <v>0</v>
      </c>
      <c r="BF2803" s="98">
        <v>0</v>
      </c>
      <c r="BG2803" s="99">
        <f t="shared" si="496"/>
        <v>35</v>
      </c>
      <c r="BH2803" s="52">
        <f t="shared" si="505"/>
        <v>0</v>
      </c>
      <c r="BI2803" s="53">
        <f>IFERROR(IF(ROUND(V2803/((D2803+AK2803)/2),1)&lt;0,0,ROUND(V2803/((D2803+AK2803)/2),1)),0)</f>
        <v>2.9</v>
      </c>
      <c r="BJ2803" s="55" t="str">
        <f>IF(AK2803=0,"정상",IF(AP2803="악성","악성",IF(AND(BL2803&gt;3,BI2803&lt;0.5),"악성",IF(AND(AP2803="정상",BL2803&lt;=3),"정상",IF(BI2803&gt;1,"정상","부진")))))</f>
        <v>정상</v>
      </c>
      <c r="BK2803" s="54">
        <v>45809</v>
      </c>
      <c r="BL2803" s="52">
        <f t="shared" si="506"/>
        <v>16</v>
      </c>
    </row>
    <row r="2804" spans="1:64" ht="17.100000000000001" customHeight="1">
      <c r="A2804" s="58" t="s">
        <v>5</v>
      </c>
      <c r="B2804" s="57" t="s">
        <v>3637</v>
      </c>
      <c r="C2804" s="56" t="s">
        <v>3638</v>
      </c>
      <c r="D2804" s="213">
        <v>42</v>
      </c>
      <c r="E2804" s="214">
        <v>420</v>
      </c>
      <c r="F2804" s="215">
        <v>17640</v>
      </c>
      <c r="G2804" s="213">
        <v>400</v>
      </c>
      <c r="H2804" s="216">
        <v>420</v>
      </c>
      <c r="I2804" s="215">
        <v>168000</v>
      </c>
      <c r="J2804" s="213">
        <v>0</v>
      </c>
      <c r="K2804" s="216">
        <v>0</v>
      </c>
      <c r="L2804" s="215">
        <v>0</v>
      </c>
      <c r="M2804" s="213">
        <v>0</v>
      </c>
      <c r="N2804" s="216">
        <v>0</v>
      </c>
      <c r="O2804" s="215">
        <v>0</v>
      </c>
      <c r="P2804" s="213">
        <v>0</v>
      </c>
      <c r="Q2804" s="216">
        <v>0</v>
      </c>
      <c r="R2804" s="215">
        <v>0</v>
      </c>
      <c r="S2804" s="213">
        <v>400</v>
      </c>
      <c r="T2804" s="214">
        <v>420</v>
      </c>
      <c r="U2804" s="217">
        <v>168000</v>
      </c>
      <c r="V2804" s="213">
        <v>442</v>
      </c>
      <c r="W2804" s="216">
        <v>420</v>
      </c>
      <c r="X2804" s="215">
        <v>185640</v>
      </c>
      <c r="Y2804" s="213">
        <v>0</v>
      </c>
      <c r="Z2804" s="216">
        <v>0</v>
      </c>
      <c r="AA2804" s="215">
        <v>0</v>
      </c>
      <c r="AB2804" s="213">
        <v>0</v>
      </c>
      <c r="AC2804" s="216">
        <v>0</v>
      </c>
      <c r="AD2804" s="215">
        <v>0</v>
      </c>
      <c r="AE2804" s="213">
        <v>0</v>
      </c>
      <c r="AF2804" s="216">
        <v>0</v>
      </c>
      <c r="AG2804" s="215">
        <v>0</v>
      </c>
      <c r="AH2804" s="213">
        <v>442</v>
      </c>
      <c r="AI2804" s="214">
        <v>420</v>
      </c>
      <c r="AJ2804" s="215">
        <v>185640</v>
      </c>
      <c r="AK2804" s="218">
        <v>0</v>
      </c>
      <c r="AL2804" s="214">
        <v>0</v>
      </c>
      <c r="AM2804" s="215">
        <v>0</v>
      </c>
      <c r="AN2804" s="229">
        <f t="shared" si="498"/>
        <v>0</v>
      </c>
      <c r="AO2804" s="230">
        <f t="shared" si="499"/>
        <v>0</v>
      </c>
      <c r="AP2804" s="38" t="s">
        <v>2</v>
      </c>
      <c r="AQ2804" s="38" t="str">
        <f t="shared" si="500"/>
        <v>상품</v>
      </c>
      <c r="AR2804" s="40">
        <f t="shared" si="501"/>
        <v>0</v>
      </c>
      <c r="AS2804" s="41">
        <f t="shared" si="502"/>
        <v>0</v>
      </c>
      <c r="AT2804" s="42">
        <f t="shared" si="503"/>
        <v>0</v>
      </c>
      <c r="AU2804" s="43">
        <f t="shared" si="504"/>
        <v>0</v>
      </c>
      <c r="AV2804" s="95" t="str">
        <f t="shared" si="497"/>
        <v/>
      </c>
      <c r="AW2804" s="61" t="str">
        <f t="shared" si="497"/>
        <v/>
      </c>
      <c r="AX2804" s="61" t="str">
        <f t="shared" si="497"/>
        <v/>
      </c>
      <c r="AY2804" s="61" t="str">
        <f t="shared" si="497"/>
        <v/>
      </c>
      <c r="AZ2804" s="44" t="str">
        <f t="shared" si="497"/>
        <v/>
      </c>
      <c r="BA2804" s="45"/>
      <c r="BB2804" s="97">
        <v>0</v>
      </c>
      <c r="BC2804" s="98">
        <v>0</v>
      </c>
      <c r="BD2804" s="98">
        <v>0</v>
      </c>
      <c r="BE2804" s="98">
        <v>0</v>
      </c>
      <c r="BF2804" s="98">
        <v>0</v>
      </c>
      <c r="BG2804" s="99">
        <f t="shared" si="496"/>
        <v>0</v>
      </c>
      <c r="BH2804" s="52">
        <f t="shared" si="505"/>
        <v>0</v>
      </c>
      <c r="BI2804" s="53">
        <f>IFERROR(IF(ROUND(V2804/((D2804+AK2804)/2),1)&lt;0,0,ROUND(V2804/((D2804+AK2804)/2),1)),0)</f>
        <v>21</v>
      </c>
      <c r="BJ2804" s="55" t="str">
        <f>IF(AK2804=0,"정상",IF(AP2804="악성","악성",IF(AND(BL2804&gt;3,BI2804&lt;0.5),"악성",IF(AND(AP2804="정상",BL2804&lt;=3),"정상",IF(BI2804&gt;1,"정상","부진")))))</f>
        <v>정상</v>
      </c>
      <c r="BK2804" s="54">
        <v>45931</v>
      </c>
      <c r="BL2804" s="52">
        <f t="shared" si="506"/>
        <v>12</v>
      </c>
    </row>
    <row r="2805" spans="1:64" ht="17.100000000000001" customHeight="1">
      <c r="A2805" s="58" t="s">
        <v>5</v>
      </c>
      <c r="B2805" s="57" t="s">
        <v>3639</v>
      </c>
      <c r="C2805" s="56" t="s">
        <v>3640</v>
      </c>
      <c r="D2805" s="213">
        <v>45</v>
      </c>
      <c r="E2805" s="214">
        <v>4500</v>
      </c>
      <c r="F2805" s="215">
        <v>202500</v>
      </c>
      <c r="G2805" s="213">
        <v>96</v>
      </c>
      <c r="H2805" s="216">
        <v>4500</v>
      </c>
      <c r="I2805" s="215">
        <v>432000</v>
      </c>
      <c r="J2805" s="213">
        <v>0</v>
      </c>
      <c r="K2805" s="216">
        <v>0</v>
      </c>
      <c r="L2805" s="215">
        <v>0</v>
      </c>
      <c r="M2805" s="213">
        <v>0</v>
      </c>
      <c r="N2805" s="216">
        <v>0</v>
      </c>
      <c r="O2805" s="215">
        <v>0</v>
      </c>
      <c r="P2805" s="213">
        <v>0</v>
      </c>
      <c r="Q2805" s="216">
        <v>0</v>
      </c>
      <c r="R2805" s="215">
        <v>0</v>
      </c>
      <c r="S2805" s="213">
        <v>96</v>
      </c>
      <c r="T2805" s="214">
        <v>4500</v>
      </c>
      <c r="U2805" s="217">
        <v>432000</v>
      </c>
      <c r="V2805" s="213">
        <v>134</v>
      </c>
      <c r="W2805" s="216">
        <v>4500</v>
      </c>
      <c r="X2805" s="215">
        <v>603000</v>
      </c>
      <c r="Y2805" s="213">
        <v>0</v>
      </c>
      <c r="Z2805" s="216">
        <v>0</v>
      </c>
      <c r="AA2805" s="215">
        <v>0</v>
      </c>
      <c r="AB2805" s="213">
        <v>0</v>
      </c>
      <c r="AC2805" s="216">
        <v>0</v>
      </c>
      <c r="AD2805" s="215">
        <v>0</v>
      </c>
      <c r="AE2805" s="213">
        <v>0</v>
      </c>
      <c r="AF2805" s="216">
        <v>0</v>
      </c>
      <c r="AG2805" s="215">
        <v>0</v>
      </c>
      <c r="AH2805" s="213">
        <v>134</v>
      </c>
      <c r="AI2805" s="214">
        <v>4500</v>
      </c>
      <c r="AJ2805" s="215">
        <v>603000</v>
      </c>
      <c r="AK2805" s="218">
        <v>7</v>
      </c>
      <c r="AL2805" s="214">
        <v>4500</v>
      </c>
      <c r="AM2805" s="215">
        <v>31500</v>
      </c>
      <c r="AN2805" s="229">
        <f t="shared" si="498"/>
        <v>1.1494250814202829E-5</v>
      </c>
      <c r="AO2805" s="230">
        <f t="shared" si="499"/>
        <v>4.9645390070921988E-2</v>
      </c>
      <c r="AP2805" s="38" t="s">
        <v>2</v>
      </c>
      <c r="AQ2805" s="38" t="str">
        <f t="shared" si="500"/>
        <v>상품</v>
      </c>
      <c r="AR2805" s="40">
        <f t="shared" si="501"/>
        <v>0</v>
      </c>
      <c r="AS2805" s="41">
        <f t="shared" si="502"/>
        <v>0</v>
      </c>
      <c r="AT2805" s="42">
        <f t="shared" si="503"/>
        <v>31500</v>
      </c>
      <c r="AU2805" s="43">
        <f t="shared" si="504"/>
        <v>31500</v>
      </c>
      <c r="AV2805" s="95">
        <f t="shared" si="497"/>
        <v>31500</v>
      </c>
      <c r="AW2805" s="61" t="str">
        <f t="shared" si="497"/>
        <v/>
      </c>
      <c r="AX2805" s="61" t="str">
        <f t="shared" si="497"/>
        <v/>
      </c>
      <c r="AY2805" s="61" t="str">
        <f t="shared" si="497"/>
        <v/>
      </c>
      <c r="AZ2805" s="44" t="str">
        <f t="shared" si="497"/>
        <v/>
      </c>
      <c r="BA2805" s="45"/>
      <c r="BB2805" s="97">
        <v>7</v>
      </c>
      <c r="BC2805" s="98">
        <v>0</v>
      </c>
      <c r="BD2805" s="98">
        <v>0</v>
      </c>
      <c r="BE2805" s="98">
        <v>0</v>
      </c>
      <c r="BF2805" s="98">
        <v>0</v>
      </c>
      <c r="BG2805" s="99">
        <f t="shared" si="496"/>
        <v>7</v>
      </c>
      <c r="BH2805" s="52">
        <f t="shared" si="505"/>
        <v>0</v>
      </c>
      <c r="BI2805" s="53">
        <f>IFERROR(IF(ROUND(V2805/((D2805+AK2805)/2),1)&lt;0,0,ROUND(V2805/((D2805+AK2805)/2),1)),0)</f>
        <v>5.2</v>
      </c>
      <c r="BJ2805" s="55" t="str">
        <f>IF(AK2805=0,"정상",IF(AP2805="악성","악성",IF(AND(BL2805&gt;3,BI2805&lt;0.5),"악성",IF(AND(AP2805="정상",BL2805&lt;=3),"정상",IF(BI2805&gt;1,"정상","부진")))))</f>
        <v>정상</v>
      </c>
      <c r="BK2805" s="54">
        <v>45809</v>
      </c>
      <c r="BL2805" s="52">
        <f t="shared" si="506"/>
        <v>16</v>
      </c>
    </row>
    <row r="2806" spans="1:64" ht="17.100000000000001" customHeight="1">
      <c r="A2806" s="58" t="s">
        <v>5</v>
      </c>
      <c r="B2806" s="57" t="s">
        <v>3641</v>
      </c>
      <c r="C2806" s="56" t="s">
        <v>3642</v>
      </c>
      <c r="D2806" s="213">
        <v>77</v>
      </c>
      <c r="E2806" s="214">
        <v>3200</v>
      </c>
      <c r="F2806" s="215">
        <v>246400</v>
      </c>
      <c r="G2806" s="213">
        <v>32</v>
      </c>
      <c r="H2806" s="216">
        <v>3200</v>
      </c>
      <c r="I2806" s="215">
        <v>102400</v>
      </c>
      <c r="J2806" s="213">
        <v>0</v>
      </c>
      <c r="K2806" s="216">
        <v>0</v>
      </c>
      <c r="L2806" s="215">
        <v>0</v>
      </c>
      <c r="M2806" s="213">
        <v>0</v>
      </c>
      <c r="N2806" s="216">
        <v>0</v>
      </c>
      <c r="O2806" s="215">
        <v>0</v>
      </c>
      <c r="P2806" s="213">
        <v>0</v>
      </c>
      <c r="Q2806" s="216">
        <v>0</v>
      </c>
      <c r="R2806" s="215">
        <v>0</v>
      </c>
      <c r="S2806" s="213">
        <v>32</v>
      </c>
      <c r="T2806" s="214">
        <v>3200</v>
      </c>
      <c r="U2806" s="217">
        <v>102400</v>
      </c>
      <c r="V2806" s="213">
        <v>82</v>
      </c>
      <c r="W2806" s="216">
        <v>3200</v>
      </c>
      <c r="X2806" s="215">
        <v>262400</v>
      </c>
      <c r="Y2806" s="213">
        <v>0</v>
      </c>
      <c r="Z2806" s="216">
        <v>0</v>
      </c>
      <c r="AA2806" s="215">
        <v>0</v>
      </c>
      <c r="AB2806" s="213">
        <v>0</v>
      </c>
      <c r="AC2806" s="216">
        <v>0</v>
      </c>
      <c r="AD2806" s="215">
        <v>0</v>
      </c>
      <c r="AE2806" s="213">
        <v>0</v>
      </c>
      <c r="AF2806" s="216">
        <v>0</v>
      </c>
      <c r="AG2806" s="215">
        <v>0</v>
      </c>
      <c r="AH2806" s="213">
        <v>82</v>
      </c>
      <c r="AI2806" s="214">
        <v>3200</v>
      </c>
      <c r="AJ2806" s="215">
        <v>262400</v>
      </c>
      <c r="AK2806" s="218">
        <v>27</v>
      </c>
      <c r="AL2806" s="214">
        <v>3200</v>
      </c>
      <c r="AM2806" s="215">
        <v>86400</v>
      </c>
      <c r="AN2806" s="229">
        <f t="shared" si="498"/>
        <v>3.1527087947527758E-5</v>
      </c>
      <c r="AO2806" s="230">
        <f t="shared" si="499"/>
        <v>0.24770642201834864</v>
      </c>
      <c r="AP2806" s="38" t="s">
        <v>2</v>
      </c>
      <c r="AQ2806" s="38" t="str">
        <f t="shared" si="500"/>
        <v>상품</v>
      </c>
      <c r="AR2806" s="40">
        <f t="shared" si="501"/>
        <v>0</v>
      </c>
      <c r="AS2806" s="41">
        <f t="shared" si="502"/>
        <v>0</v>
      </c>
      <c r="AT2806" s="42">
        <f t="shared" si="503"/>
        <v>86400</v>
      </c>
      <c r="AU2806" s="43">
        <f t="shared" si="504"/>
        <v>86400</v>
      </c>
      <c r="AV2806" s="95">
        <f t="shared" si="497"/>
        <v>86400</v>
      </c>
      <c r="AW2806" s="61" t="str">
        <f t="shared" si="497"/>
        <v/>
      </c>
      <c r="AX2806" s="61" t="str">
        <f t="shared" si="497"/>
        <v/>
      </c>
      <c r="AY2806" s="61" t="str">
        <f t="shared" si="497"/>
        <v/>
      </c>
      <c r="AZ2806" s="44" t="str">
        <f t="shared" si="497"/>
        <v/>
      </c>
      <c r="BA2806" s="45"/>
      <c r="BB2806" s="97">
        <v>27</v>
      </c>
      <c r="BC2806" s="98">
        <v>0</v>
      </c>
      <c r="BD2806" s="98">
        <v>0</v>
      </c>
      <c r="BE2806" s="98">
        <v>0</v>
      </c>
      <c r="BF2806" s="98">
        <v>0</v>
      </c>
      <c r="BG2806" s="99">
        <f t="shared" si="496"/>
        <v>27</v>
      </c>
      <c r="BH2806" s="52">
        <f t="shared" si="505"/>
        <v>0</v>
      </c>
      <c r="BI2806" s="53">
        <f>IFERROR(IF(ROUND(V2806/((D2806+AK2806)/2),1)&lt;0,0,ROUND(V2806/((D2806+AK2806)/2),1)),0)</f>
        <v>1.6</v>
      </c>
      <c r="BJ2806" s="55" t="str">
        <f>IF(AK2806=0,"정상",IF(AP2806="악성","악성",IF(AND(BL2806&gt;3,BI2806&lt;0.5),"악성",IF(AND(AP2806="정상",BL2806&lt;=3),"정상",IF(BI2806&gt;1,"정상","부진")))))</f>
        <v>정상</v>
      </c>
      <c r="BK2806" s="54">
        <v>46174</v>
      </c>
      <c r="BL2806" s="52">
        <f t="shared" si="506"/>
        <v>4</v>
      </c>
    </row>
    <row r="2807" spans="1:64" ht="17.100000000000001" customHeight="1">
      <c r="A2807" s="58" t="s">
        <v>5</v>
      </c>
      <c r="B2807" s="57" t="s">
        <v>3643</v>
      </c>
      <c r="C2807" s="56" t="s">
        <v>3644</v>
      </c>
      <c r="D2807" s="213">
        <v>80</v>
      </c>
      <c r="E2807" s="214">
        <v>12950</v>
      </c>
      <c r="F2807" s="215">
        <v>1036000</v>
      </c>
      <c r="G2807" s="213">
        <v>-6</v>
      </c>
      <c r="H2807" s="216">
        <v>12950</v>
      </c>
      <c r="I2807" s="215">
        <v>-77700</v>
      </c>
      <c r="J2807" s="213">
        <v>0</v>
      </c>
      <c r="K2807" s="216">
        <v>0</v>
      </c>
      <c r="L2807" s="215">
        <v>0</v>
      </c>
      <c r="M2807" s="213">
        <v>1</v>
      </c>
      <c r="N2807" s="216">
        <v>12950</v>
      </c>
      <c r="O2807" s="215">
        <v>12950</v>
      </c>
      <c r="P2807" s="213">
        <v>0</v>
      </c>
      <c r="Q2807" s="216">
        <v>0</v>
      </c>
      <c r="R2807" s="215">
        <v>0</v>
      </c>
      <c r="S2807" s="213">
        <v>-5</v>
      </c>
      <c r="T2807" s="214">
        <v>12950</v>
      </c>
      <c r="U2807" s="217">
        <v>-64750</v>
      </c>
      <c r="V2807" s="213">
        <v>74</v>
      </c>
      <c r="W2807" s="216">
        <v>12950</v>
      </c>
      <c r="X2807" s="215">
        <v>958300</v>
      </c>
      <c r="Y2807" s="213">
        <v>0</v>
      </c>
      <c r="Z2807" s="216">
        <v>0</v>
      </c>
      <c r="AA2807" s="215">
        <v>0</v>
      </c>
      <c r="AB2807" s="213">
        <v>1</v>
      </c>
      <c r="AC2807" s="216">
        <v>12950</v>
      </c>
      <c r="AD2807" s="215">
        <v>12950</v>
      </c>
      <c r="AE2807" s="213">
        <v>0</v>
      </c>
      <c r="AF2807" s="216">
        <v>0</v>
      </c>
      <c r="AG2807" s="215">
        <v>0</v>
      </c>
      <c r="AH2807" s="213">
        <v>75</v>
      </c>
      <c r="AI2807" s="214">
        <v>12950</v>
      </c>
      <c r="AJ2807" s="215">
        <v>971250</v>
      </c>
      <c r="AK2807" s="218">
        <v>0</v>
      </c>
      <c r="AL2807" s="214">
        <v>0</v>
      </c>
      <c r="AM2807" s="215">
        <v>0</v>
      </c>
      <c r="AN2807" s="229">
        <f t="shared" si="498"/>
        <v>0</v>
      </c>
      <c r="AO2807" s="230">
        <f t="shared" si="499"/>
        <v>0</v>
      </c>
      <c r="AP2807" s="38" t="s">
        <v>4</v>
      </c>
      <c r="AQ2807" s="38" t="str">
        <f t="shared" si="500"/>
        <v>상품</v>
      </c>
      <c r="AR2807" s="40">
        <f t="shared" si="501"/>
        <v>0</v>
      </c>
      <c r="AS2807" s="41">
        <f t="shared" si="502"/>
        <v>0</v>
      </c>
      <c r="AT2807" s="42">
        <f t="shared" si="503"/>
        <v>0</v>
      </c>
      <c r="AU2807" s="43">
        <f t="shared" si="504"/>
        <v>0</v>
      </c>
      <c r="AV2807" s="95" t="str">
        <f t="shared" si="497"/>
        <v/>
      </c>
      <c r="AW2807" s="61" t="str">
        <f t="shared" si="497"/>
        <v/>
      </c>
      <c r="AX2807" s="61" t="str">
        <f t="shared" si="497"/>
        <v/>
      </c>
      <c r="AY2807" s="61" t="str">
        <f t="shared" si="497"/>
        <v/>
      </c>
      <c r="AZ2807" s="44" t="str">
        <f t="shared" si="497"/>
        <v/>
      </c>
      <c r="BA2807" s="45"/>
      <c r="BB2807" s="97">
        <v>0</v>
      </c>
      <c r="BC2807" s="98">
        <v>0</v>
      </c>
      <c r="BD2807" s="98">
        <v>0</v>
      </c>
      <c r="BE2807" s="98">
        <v>0</v>
      </c>
      <c r="BF2807" s="98">
        <v>0</v>
      </c>
      <c r="BG2807" s="99">
        <f t="shared" si="496"/>
        <v>0</v>
      </c>
      <c r="BH2807" s="52">
        <f t="shared" si="505"/>
        <v>0</v>
      </c>
      <c r="BI2807" s="53">
        <f>IFERROR(IF(ROUND(V2807/((D2807+AK2807)/2),1)&lt;0,0,ROUND(V2807/((D2807+AK2807)/2),1)),0)</f>
        <v>1.9</v>
      </c>
      <c r="BJ2807" s="55" t="str">
        <f>IF(AK2807=0,"정상",IF(AP2807="악성","악성",IF(AND(BL2807&gt;3,BI2807&lt;0.5),"악성",IF(AND(AP2807="정상",BL2807&lt;=3),"정상",IF(BI2807&gt;1,"정상","부진")))))</f>
        <v>정상</v>
      </c>
      <c r="BK2807" s="54">
        <v>45809</v>
      </c>
      <c r="BL2807" s="52">
        <f t="shared" si="506"/>
        <v>16</v>
      </c>
    </row>
    <row r="2808" spans="1:64" ht="17.100000000000001" customHeight="1">
      <c r="A2808" s="58" t="s">
        <v>5</v>
      </c>
      <c r="B2808" s="57" t="s">
        <v>3645</v>
      </c>
      <c r="C2808" s="56" t="s">
        <v>3646</v>
      </c>
      <c r="D2808" s="213">
        <v>86</v>
      </c>
      <c r="E2808" s="214">
        <v>12950</v>
      </c>
      <c r="F2808" s="215">
        <v>1113700</v>
      </c>
      <c r="G2808" s="213">
        <v>-5</v>
      </c>
      <c r="H2808" s="216">
        <v>12950</v>
      </c>
      <c r="I2808" s="215">
        <v>-64750</v>
      </c>
      <c r="J2808" s="213">
        <v>0</v>
      </c>
      <c r="K2808" s="216">
        <v>0</v>
      </c>
      <c r="L2808" s="215">
        <v>0</v>
      </c>
      <c r="M2808" s="213">
        <v>0</v>
      </c>
      <c r="N2808" s="216">
        <v>0</v>
      </c>
      <c r="O2808" s="215">
        <v>0</v>
      </c>
      <c r="P2808" s="213">
        <v>0</v>
      </c>
      <c r="Q2808" s="216">
        <v>0</v>
      </c>
      <c r="R2808" s="215">
        <v>0</v>
      </c>
      <c r="S2808" s="213">
        <v>-5</v>
      </c>
      <c r="T2808" s="214">
        <v>12950</v>
      </c>
      <c r="U2808" s="217">
        <v>-64750</v>
      </c>
      <c r="V2808" s="213">
        <v>54</v>
      </c>
      <c r="W2808" s="216">
        <v>12950</v>
      </c>
      <c r="X2808" s="215">
        <v>699300</v>
      </c>
      <c r="Y2808" s="213">
        <v>0</v>
      </c>
      <c r="Z2808" s="216">
        <v>0</v>
      </c>
      <c r="AA2808" s="215">
        <v>0</v>
      </c>
      <c r="AB2808" s="213">
        <v>10</v>
      </c>
      <c r="AC2808" s="216">
        <v>12950</v>
      </c>
      <c r="AD2808" s="215">
        <v>129500</v>
      </c>
      <c r="AE2808" s="213">
        <v>0</v>
      </c>
      <c r="AF2808" s="216">
        <v>0</v>
      </c>
      <c r="AG2808" s="215">
        <v>0</v>
      </c>
      <c r="AH2808" s="213">
        <v>64</v>
      </c>
      <c r="AI2808" s="214">
        <v>12950</v>
      </c>
      <c r="AJ2808" s="215">
        <v>828800</v>
      </c>
      <c r="AK2808" s="218">
        <v>17</v>
      </c>
      <c r="AL2808" s="214">
        <v>12950</v>
      </c>
      <c r="AM2808" s="215">
        <v>220150</v>
      </c>
      <c r="AN2808" s="229">
        <f t="shared" si="498"/>
        <v>8.0332041801484206E-5</v>
      </c>
      <c r="AO2808" s="230">
        <f t="shared" si="499"/>
        <v>0.20987654320987653</v>
      </c>
      <c r="AP2808" s="38" t="s">
        <v>4</v>
      </c>
      <c r="AQ2808" s="38" t="str">
        <f t="shared" si="500"/>
        <v>상품</v>
      </c>
      <c r="AR2808" s="40">
        <f t="shared" si="501"/>
        <v>0</v>
      </c>
      <c r="AS2808" s="41">
        <f t="shared" si="502"/>
        <v>220150</v>
      </c>
      <c r="AT2808" s="42">
        <f t="shared" si="503"/>
        <v>0</v>
      </c>
      <c r="AU2808" s="43">
        <f t="shared" si="504"/>
        <v>220150</v>
      </c>
      <c r="AV2808" s="95">
        <f t="shared" si="497"/>
        <v>220150</v>
      </c>
      <c r="AW2808" s="61" t="str">
        <f t="shared" si="497"/>
        <v/>
      </c>
      <c r="AX2808" s="61" t="str">
        <f t="shared" si="497"/>
        <v/>
      </c>
      <c r="AY2808" s="61" t="str">
        <f t="shared" si="497"/>
        <v/>
      </c>
      <c r="AZ2808" s="44" t="str">
        <f t="shared" si="497"/>
        <v/>
      </c>
      <c r="BA2808" s="45"/>
      <c r="BB2808" s="97">
        <v>17</v>
      </c>
      <c r="BC2808" s="98">
        <v>0</v>
      </c>
      <c r="BD2808" s="98">
        <v>0</v>
      </c>
      <c r="BE2808" s="98">
        <v>0</v>
      </c>
      <c r="BF2808" s="98">
        <v>0</v>
      </c>
      <c r="BG2808" s="99">
        <f t="shared" si="496"/>
        <v>17</v>
      </c>
      <c r="BH2808" s="52">
        <f t="shared" si="505"/>
        <v>0</v>
      </c>
      <c r="BI2808" s="53">
        <f>IFERROR(IF(ROUND(V2808/((D2808+AK2808)/2),1)&lt;0,0,ROUND(V2808/((D2808+AK2808)/2),1)),0)</f>
        <v>1</v>
      </c>
      <c r="BJ2808" s="55" t="str">
        <f>IF(AK2808=0,"정상",IF(AP2808="악성","악성",IF(AND(BL2808&gt;3,BI2808&lt;0.5),"악성",IF(AND(AP2808="정상",BL2808&lt;=3),"정상",IF(BI2808&gt;1,"정상","부진")))))</f>
        <v>부진</v>
      </c>
      <c r="BK2808" s="54">
        <v>46204</v>
      </c>
      <c r="BL2808" s="52">
        <f t="shared" si="506"/>
        <v>3</v>
      </c>
    </row>
    <row r="2809" spans="1:64" ht="17.100000000000001" customHeight="1">
      <c r="A2809" s="58" t="s">
        <v>5</v>
      </c>
      <c r="B2809" s="57" t="s">
        <v>3832</v>
      </c>
      <c r="C2809" s="56" t="s">
        <v>3833</v>
      </c>
      <c r="D2809" s="213">
        <v>36</v>
      </c>
      <c r="E2809" s="214">
        <v>4800</v>
      </c>
      <c r="F2809" s="215">
        <v>172800</v>
      </c>
      <c r="G2809" s="213">
        <v>216</v>
      </c>
      <c r="H2809" s="216">
        <v>4800</v>
      </c>
      <c r="I2809" s="215">
        <v>1036800</v>
      </c>
      <c r="J2809" s="213">
        <v>0</v>
      </c>
      <c r="K2809" s="216">
        <v>0</v>
      </c>
      <c r="L2809" s="215">
        <v>0</v>
      </c>
      <c r="M2809" s="213">
        <v>0</v>
      </c>
      <c r="N2809" s="216">
        <v>0</v>
      </c>
      <c r="O2809" s="215">
        <v>0</v>
      </c>
      <c r="P2809" s="213">
        <v>0</v>
      </c>
      <c r="Q2809" s="216">
        <v>0</v>
      </c>
      <c r="R2809" s="215">
        <v>0</v>
      </c>
      <c r="S2809" s="213">
        <v>216</v>
      </c>
      <c r="T2809" s="214">
        <v>4800</v>
      </c>
      <c r="U2809" s="217">
        <v>1036800</v>
      </c>
      <c r="V2809" s="213">
        <v>212</v>
      </c>
      <c r="W2809" s="216">
        <v>4800</v>
      </c>
      <c r="X2809" s="215">
        <v>1017600</v>
      </c>
      <c r="Y2809" s="213">
        <v>0</v>
      </c>
      <c r="Z2809" s="216">
        <v>0</v>
      </c>
      <c r="AA2809" s="215">
        <v>0</v>
      </c>
      <c r="AB2809" s="213">
        <v>0</v>
      </c>
      <c r="AC2809" s="216">
        <v>0</v>
      </c>
      <c r="AD2809" s="215">
        <v>0</v>
      </c>
      <c r="AE2809" s="213">
        <v>0</v>
      </c>
      <c r="AF2809" s="216">
        <v>0</v>
      </c>
      <c r="AG2809" s="215">
        <v>0</v>
      </c>
      <c r="AH2809" s="213">
        <v>212</v>
      </c>
      <c r="AI2809" s="214">
        <v>4800</v>
      </c>
      <c r="AJ2809" s="215">
        <v>1017600</v>
      </c>
      <c r="AK2809" s="218">
        <v>40</v>
      </c>
      <c r="AL2809" s="214">
        <v>4800</v>
      </c>
      <c r="AM2809" s="215">
        <v>192000</v>
      </c>
      <c r="AN2809" s="229">
        <f t="shared" si="498"/>
        <v>7.0060195438950576E-5</v>
      </c>
      <c r="AO2809" s="230">
        <f t="shared" si="499"/>
        <v>0.15873015873015872</v>
      </c>
      <c r="AP2809" s="38" t="s">
        <v>2</v>
      </c>
      <c r="AQ2809" s="38" t="str">
        <f t="shared" si="500"/>
        <v>상품</v>
      </c>
      <c r="AR2809" s="40">
        <f t="shared" si="501"/>
        <v>0</v>
      </c>
      <c r="AS2809" s="41">
        <f t="shared" si="502"/>
        <v>0</v>
      </c>
      <c r="AT2809" s="42">
        <f t="shared" si="503"/>
        <v>192000</v>
      </c>
      <c r="AU2809" s="43">
        <f t="shared" si="504"/>
        <v>192000</v>
      </c>
      <c r="AV2809" s="95">
        <f t="shared" si="497"/>
        <v>192000</v>
      </c>
      <c r="AW2809" s="61" t="str">
        <f t="shared" si="497"/>
        <v/>
      </c>
      <c r="AX2809" s="61" t="str">
        <f t="shared" si="497"/>
        <v/>
      </c>
      <c r="AY2809" s="61" t="str">
        <f t="shared" si="497"/>
        <v/>
      </c>
      <c r="AZ2809" s="44" t="str">
        <f t="shared" si="497"/>
        <v/>
      </c>
      <c r="BA2809" s="45"/>
      <c r="BB2809" s="97">
        <v>40</v>
      </c>
      <c r="BC2809" s="98">
        <v>0</v>
      </c>
      <c r="BD2809" s="98">
        <v>0</v>
      </c>
      <c r="BE2809" s="98">
        <v>0</v>
      </c>
      <c r="BF2809" s="98">
        <v>0</v>
      </c>
      <c r="BG2809" s="99">
        <f t="shared" si="496"/>
        <v>40</v>
      </c>
      <c r="BH2809" s="52">
        <f t="shared" si="505"/>
        <v>0</v>
      </c>
      <c r="BI2809" s="53">
        <f>IFERROR(IF(ROUND(V2809/((D2809+AK2809)/2),1)&lt;0,0,ROUND(V2809/((D2809+AK2809)/2),1)),0)</f>
        <v>5.6</v>
      </c>
      <c r="BJ2809" s="55" t="str">
        <f>IF(AK2809=0,"정상",IF(AP2809="악성","악성",IF(AND(BL2809&gt;3,BI2809&lt;0.5),"악성",IF(AND(AP2809="정상",BL2809&lt;=3),"정상",IF(BI2809&gt;1,"정상","부진")))))</f>
        <v>정상</v>
      </c>
      <c r="BK2809" s="54">
        <v>46204</v>
      </c>
      <c r="BL2809" s="52">
        <f t="shared" si="506"/>
        <v>3</v>
      </c>
    </row>
    <row r="2810" spans="1:64" ht="17.100000000000001" customHeight="1">
      <c r="A2810" s="58" t="s">
        <v>5</v>
      </c>
      <c r="B2810" s="57" t="s">
        <v>3647</v>
      </c>
      <c r="C2810" s="56" t="s">
        <v>3648</v>
      </c>
      <c r="D2810" s="213">
        <v>18</v>
      </c>
      <c r="E2810" s="214">
        <v>16000</v>
      </c>
      <c r="F2810" s="215">
        <v>288000</v>
      </c>
      <c r="G2810" s="213">
        <v>0</v>
      </c>
      <c r="H2810" s="216">
        <v>0</v>
      </c>
      <c r="I2810" s="215">
        <v>0</v>
      </c>
      <c r="J2810" s="213">
        <v>0</v>
      </c>
      <c r="K2810" s="216">
        <v>0</v>
      </c>
      <c r="L2810" s="215">
        <v>0</v>
      </c>
      <c r="M2810" s="213">
        <v>0</v>
      </c>
      <c r="N2810" s="216">
        <v>0</v>
      </c>
      <c r="O2810" s="215">
        <v>0</v>
      </c>
      <c r="P2810" s="213">
        <v>0</v>
      </c>
      <c r="Q2810" s="216">
        <v>0</v>
      </c>
      <c r="R2810" s="215">
        <v>0</v>
      </c>
      <c r="S2810" s="213">
        <v>0</v>
      </c>
      <c r="T2810" s="214">
        <v>0</v>
      </c>
      <c r="U2810" s="217">
        <v>0</v>
      </c>
      <c r="V2810" s="213">
        <v>16</v>
      </c>
      <c r="W2810" s="216">
        <v>16000</v>
      </c>
      <c r="X2810" s="215">
        <v>256000</v>
      </c>
      <c r="Y2810" s="213">
        <v>0</v>
      </c>
      <c r="Z2810" s="216">
        <v>0</v>
      </c>
      <c r="AA2810" s="215">
        <v>0</v>
      </c>
      <c r="AB2810" s="213">
        <v>2</v>
      </c>
      <c r="AC2810" s="216">
        <v>16000</v>
      </c>
      <c r="AD2810" s="215">
        <v>32000</v>
      </c>
      <c r="AE2810" s="213">
        <v>0</v>
      </c>
      <c r="AF2810" s="216">
        <v>0</v>
      </c>
      <c r="AG2810" s="215">
        <v>0</v>
      </c>
      <c r="AH2810" s="213">
        <v>18</v>
      </c>
      <c r="AI2810" s="214">
        <v>16000</v>
      </c>
      <c r="AJ2810" s="215">
        <v>288000</v>
      </c>
      <c r="AK2810" s="218">
        <v>0</v>
      </c>
      <c r="AL2810" s="214">
        <v>0</v>
      </c>
      <c r="AM2810" s="215">
        <v>0</v>
      </c>
      <c r="AN2810" s="229">
        <f t="shared" si="498"/>
        <v>0</v>
      </c>
      <c r="AO2810" s="230">
        <f t="shared" si="499"/>
        <v>0</v>
      </c>
      <c r="AP2810" s="38" t="s">
        <v>4</v>
      </c>
      <c r="AQ2810" s="38" t="str">
        <f t="shared" si="500"/>
        <v>상품</v>
      </c>
      <c r="AR2810" s="40">
        <f t="shared" si="501"/>
        <v>0</v>
      </c>
      <c r="AS2810" s="41">
        <f t="shared" si="502"/>
        <v>0</v>
      </c>
      <c r="AT2810" s="42">
        <f t="shared" si="503"/>
        <v>0</v>
      </c>
      <c r="AU2810" s="43">
        <f t="shared" si="504"/>
        <v>0</v>
      </c>
      <c r="AV2810" s="95" t="str">
        <f t="shared" si="497"/>
        <v/>
      </c>
      <c r="AW2810" s="61" t="str">
        <f t="shared" si="497"/>
        <v/>
      </c>
      <c r="AX2810" s="61" t="str">
        <f t="shared" si="497"/>
        <v/>
      </c>
      <c r="AY2810" s="61" t="str">
        <f t="shared" si="497"/>
        <v/>
      </c>
      <c r="AZ2810" s="44" t="str">
        <f t="shared" si="497"/>
        <v/>
      </c>
      <c r="BA2810" s="45"/>
      <c r="BB2810" s="97">
        <v>0</v>
      </c>
      <c r="BC2810" s="98">
        <v>0</v>
      </c>
      <c r="BD2810" s="98">
        <v>0</v>
      </c>
      <c r="BE2810" s="98">
        <v>0</v>
      </c>
      <c r="BF2810" s="98">
        <v>0</v>
      </c>
      <c r="BG2810" s="99">
        <f t="shared" si="496"/>
        <v>0</v>
      </c>
      <c r="BH2810" s="52">
        <f t="shared" si="505"/>
        <v>0</v>
      </c>
      <c r="BI2810" s="53">
        <f>IFERROR(IF(ROUND(V2810/((D2810+AK2810)/2),1)&lt;0,0,ROUND(V2810/((D2810+AK2810)/2),1)),0)</f>
        <v>1.8</v>
      </c>
      <c r="BJ2810" s="55" t="str">
        <f>IF(AK2810=0,"정상",IF(AP2810="악성","악성",IF(AND(BL2810&gt;3,BI2810&lt;0.5),"악성",IF(AND(AP2810="정상",BL2810&lt;=3),"정상",IF(BI2810&gt;1,"정상","부진")))))</f>
        <v>정상</v>
      </c>
      <c r="BK2810" s="54">
        <v>45809</v>
      </c>
      <c r="BL2810" s="52">
        <f t="shared" si="506"/>
        <v>16</v>
      </c>
    </row>
    <row r="2811" spans="1:64" ht="17.100000000000001" customHeight="1">
      <c r="A2811" s="58" t="s">
        <v>5</v>
      </c>
      <c r="B2811" s="57" t="s">
        <v>3834</v>
      </c>
      <c r="C2811" s="56" t="s">
        <v>3835</v>
      </c>
      <c r="D2811" s="213">
        <v>32</v>
      </c>
      <c r="E2811" s="214">
        <v>29940</v>
      </c>
      <c r="F2811" s="215">
        <v>958080</v>
      </c>
      <c r="G2811" s="213">
        <v>39</v>
      </c>
      <c r="H2811" s="216">
        <v>29940</v>
      </c>
      <c r="I2811" s="215">
        <v>1167660</v>
      </c>
      <c r="J2811" s="213">
        <v>0</v>
      </c>
      <c r="K2811" s="216">
        <v>0</v>
      </c>
      <c r="L2811" s="215">
        <v>0</v>
      </c>
      <c r="M2811" s="213">
        <v>0</v>
      </c>
      <c r="N2811" s="216">
        <v>0</v>
      </c>
      <c r="O2811" s="215">
        <v>0</v>
      </c>
      <c r="P2811" s="213">
        <v>0</v>
      </c>
      <c r="Q2811" s="216">
        <v>0</v>
      </c>
      <c r="R2811" s="215">
        <v>0</v>
      </c>
      <c r="S2811" s="213">
        <v>39</v>
      </c>
      <c r="T2811" s="214">
        <v>29940</v>
      </c>
      <c r="U2811" s="217">
        <v>1167660</v>
      </c>
      <c r="V2811" s="213">
        <v>61</v>
      </c>
      <c r="W2811" s="216">
        <v>29940</v>
      </c>
      <c r="X2811" s="215">
        <v>1826340</v>
      </c>
      <c r="Y2811" s="213">
        <v>0</v>
      </c>
      <c r="Z2811" s="216">
        <v>0</v>
      </c>
      <c r="AA2811" s="215">
        <v>0</v>
      </c>
      <c r="AB2811" s="213">
        <v>0</v>
      </c>
      <c r="AC2811" s="216">
        <v>0</v>
      </c>
      <c r="AD2811" s="215">
        <v>0</v>
      </c>
      <c r="AE2811" s="213">
        <v>0</v>
      </c>
      <c r="AF2811" s="216">
        <v>0</v>
      </c>
      <c r="AG2811" s="215">
        <v>0</v>
      </c>
      <c r="AH2811" s="213">
        <v>61</v>
      </c>
      <c r="AI2811" s="214">
        <v>29940</v>
      </c>
      <c r="AJ2811" s="215">
        <v>1826340</v>
      </c>
      <c r="AK2811" s="218">
        <v>10</v>
      </c>
      <c r="AL2811" s="214">
        <v>29940</v>
      </c>
      <c r="AM2811" s="215">
        <v>299400</v>
      </c>
      <c r="AN2811" s="229">
        <f t="shared" si="498"/>
        <v>1.0925011726261355E-4</v>
      </c>
      <c r="AO2811" s="230">
        <f t="shared" si="499"/>
        <v>0.14084507042253522</v>
      </c>
      <c r="AP2811" s="38" t="s">
        <v>2</v>
      </c>
      <c r="AQ2811" s="38" t="str">
        <f t="shared" si="500"/>
        <v>상품</v>
      </c>
      <c r="AR2811" s="40">
        <f t="shared" si="501"/>
        <v>0</v>
      </c>
      <c r="AS2811" s="41">
        <f t="shared" si="502"/>
        <v>0</v>
      </c>
      <c r="AT2811" s="42">
        <f t="shared" si="503"/>
        <v>299400</v>
      </c>
      <c r="AU2811" s="43">
        <f t="shared" si="504"/>
        <v>299400</v>
      </c>
      <c r="AV2811" s="95">
        <f t="shared" si="497"/>
        <v>299400</v>
      </c>
      <c r="AW2811" s="61" t="str">
        <f t="shared" si="497"/>
        <v/>
      </c>
      <c r="AX2811" s="61" t="str">
        <f t="shared" si="497"/>
        <v/>
      </c>
      <c r="AY2811" s="61" t="str">
        <f t="shared" si="497"/>
        <v/>
      </c>
      <c r="AZ2811" s="44" t="str">
        <f t="shared" si="497"/>
        <v/>
      </c>
      <c r="BA2811" s="45"/>
      <c r="BB2811" s="97">
        <v>10</v>
      </c>
      <c r="BC2811" s="98">
        <v>0</v>
      </c>
      <c r="BD2811" s="98">
        <v>0</v>
      </c>
      <c r="BE2811" s="98">
        <v>0</v>
      </c>
      <c r="BF2811" s="98">
        <v>0</v>
      </c>
      <c r="BG2811" s="99">
        <f t="shared" si="496"/>
        <v>10</v>
      </c>
      <c r="BH2811" s="52">
        <f t="shared" si="505"/>
        <v>0</v>
      </c>
      <c r="BI2811" s="53">
        <f>IFERROR(IF(ROUND(V2811/((D2811+AK2811)/2),1)&lt;0,0,ROUND(V2811/((D2811+AK2811)/2),1)),0)</f>
        <v>2.9</v>
      </c>
      <c r="BJ2811" s="55" t="str">
        <f>IF(AK2811=0,"정상",IF(AP2811="악성","악성",IF(AND(BL2811&gt;3,BI2811&lt;0.5),"악성",IF(AND(AP2811="정상",BL2811&lt;=3),"정상",IF(BI2811&gt;1,"정상","부진")))))</f>
        <v>정상</v>
      </c>
      <c r="BK2811" s="54">
        <v>45931</v>
      </c>
      <c r="BL2811" s="52">
        <f t="shared" si="506"/>
        <v>12</v>
      </c>
    </row>
    <row r="2812" spans="1:64" ht="17.100000000000001" customHeight="1">
      <c r="A2812" s="58" t="s">
        <v>5</v>
      </c>
      <c r="B2812" s="57" t="s">
        <v>3836</v>
      </c>
      <c r="C2812" s="56" t="s">
        <v>3837</v>
      </c>
      <c r="D2812" s="213">
        <v>1</v>
      </c>
      <c r="E2812" s="214">
        <v>12000</v>
      </c>
      <c r="F2812" s="215">
        <v>12000</v>
      </c>
      <c r="G2812" s="213">
        <v>16</v>
      </c>
      <c r="H2812" s="216">
        <v>12000</v>
      </c>
      <c r="I2812" s="215">
        <v>192000</v>
      </c>
      <c r="J2812" s="213">
        <v>0</v>
      </c>
      <c r="K2812" s="216">
        <v>0</v>
      </c>
      <c r="L2812" s="215">
        <v>0</v>
      </c>
      <c r="M2812" s="213">
        <v>0</v>
      </c>
      <c r="N2812" s="216">
        <v>0</v>
      </c>
      <c r="O2812" s="215">
        <v>0</v>
      </c>
      <c r="P2812" s="213">
        <v>0</v>
      </c>
      <c r="Q2812" s="216">
        <v>0</v>
      </c>
      <c r="R2812" s="215">
        <v>0</v>
      </c>
      <c r="S2812" s="213">
        <v>16</v>
      </c>
      <c r="T2812" s="214">
        <v>12000</v>
      </c>
      <c r="U2812" s="217">
        <v>192000</v>
      </c>
      <c r="V2812" s="213">
        <v>17</v>
      </c>
      <c r="W2812" s="216">
        <v>12000</v>
      </c>
      <c r="X2812" s="215">
        <v>204000</v>
      </c>
      <c r="Y2812" s="213">
        <v>0</v>
      </c>
      <c r="Z2812" s="216">
        <v>0</v>
      </c>
      <c r="AA2812" s="215">
        <v>0</v>
      </c>
      <c r="AB2812" s="213">
        <v>0</v>
      </c>
      <c r="AC2812" s="216">
        <v>0</v>
      </c>
      <c r="AD2812" s="215">
        <v>0</v>
      </c>
      <c r="AE2812" s="213">
        <v>0</v>
      </c>
      <c r="AF2812" s="216">
        <v>0</v>
      </c>
      <c r="AG2812" s="215">
        <v>0</v>
      </c>
      <c r="AH2812" s="213">
        <v>17</v>
      </c>
      <c r="AI2812" s="214">
        <v>12000</v>
      </c>
      <c r="AJ2812" s="215">
        <v>204000</v>
      </c>
      <c r="AK2812" s="218">
        <v>0</v>
      </c>
      <c r="AL2812" s="214">
        <v>0</v>
      </c>
      <c r="AM2812" s="215">
        <v>0</v>
      </c>
      <c r="AN2812" s="229">
        <f t="shared" si="498"/>
        <v>0</v>
      </c>
      <c r="AO2812" s="230">
        <f t="shared" si="499"/>
        <v>0</v>
      </c>
      <c r="AP2812" s="38" t="s">
        <v>2</v>
      </c>
      <c r="AQ2812" s="38" t="str">
        <f t="shared" si="500"/>
        <v>상품</v>
      </c>
      <c r="AR2812" s="40">
        <f t="shared" si="501"/>
        <v>0</v>
      </c>
      <c r="AS2812" s="41">
        <f t="shared" si="502"/>
        <v>0</v>
      </c>
      <c r="AT2812" s="42">
        <f t="shared" si="503"/>
        <v>0</v>
      </c>
      <c r="AU2812" s="43">
        <f t="shared" si="504"/>
        <v>0</v>
      </c>
      <c r="AV2812" s="95" t="str">
        <f t="shared" si="497"/>
        <v/>
      </c>
      <c r="AW2812" s="61" t="str">
        <f t="shared" si="497"/>
        <v/>
      </c>
      <c r="AX2812" s="61" t="str">
        <f t="shared" si="497"/>
        <v/>
      </c>
      <c r="AY2812" s="61" t="str">
        <f t="shared" si="497"/>
        <v/>
      </c>
      <c r="AZ2812" s="44" t="str">
        <f t="shared" si="497"/>
        <v/>
      </c>
      <c r="BA2812" s="45"/>
      <c r="BB2812" s="97">
        <v>0</v>
      </c>
      <c r="BC2812" s="98">
        <v>0</v>
      </c>
      <c r="BD2812" s="98">
        <v>0</v>
      </c>
      <c r="BE2812" s="98">
        <v>0</v>
      </c>
      <c r="BF2812" s="98">
        <v>0</v>
      </c>
      <c r="BG2812" s="99">
        <f t="shared" si="496"/>
        <v>0</v>
      </c>
      <c r="BH2812" s="52">
        <f t="shared" si="505"/>
        <v>0</v>
      </c>
      <c r="BI2812" s="53">
        <f>IFERROR(IF(ROUND(V2812/((D2812+AK2812)/2),1)&lt;0,0,ROUND(V2812/((D2812+AK2812)/2),1)),0)</f>
        <v>34</v>
      </c>
      <c r="BJ2812" s="55" t="str">
        <f>IF(AK2812=0,"정상",IF(AP2812="악성","악성",IF(AND(BL2812&gt;3,BI2812&lt;0.5),"악성",IF(AND(AP2812="정상",BL2812&lt;=3),"정상",IF(BI2812&gt;1,"정상","부진")))))</f>
        <v>정상</v>
      </c>
      <c r="BK2812" s="54">
        <v>45809</v>
      </c>
      <c r="BL2812" s="52">
        <f t="shared" si="506"/>
        <v>16</v>
      </c>
    </row>
    <row r="2813" spans="1:64" ht="17.100000000000001" customHeight="1">
      <c r="A2813" s="58" t="s">
        <v>5</v>
      </c>
      <c r="B2813" s="57" t="s">
        <v>3891</v>
      </c>
      <c r="C2813" s="56" t="s">
        <v>3892</v>
      </c>
      <c r="D2813" s="213">
        <v>0</v>
      </c>
      <c r="E2813" s="214">
        <v>0</v>
      </c>
      <c r="F2813" s="215">
        <v>0</v>
      </c>
      <c r="G2813" s="213">
        <v>36</v>
      </c>
      <c r="H2813" s="216">
        <v>21788.888888000001</v>
      </c>
      <c r="I2813" s="215">
        <v>784400</v>
      </c>
      <c r="J2813" s="213">
        <v>0</v>
      </c>
      <c r="K2813" s="216">
        <v>0</v>
      </c>
      <c r="L2813" s="215">
        <v>0</v>
      </c>
      <c r="M2813" s="213">
        <v>0</v>
      </c>
      <c r="N2813" s="216">
        <v>0</v>
      </c>
      <c r="O2813" s="215">
        <v>0</v>
      </c>
      <c r="P2813" s="213">
        <v>0</v>
      </c>
      <c r="Q2813" s="216">
        <v>0</v>
      </c>
      <c r="R2813" s="215">
        <v>0</v>
      </c>
      <c r="S2813" s="213">
        <v>36</v>
      </c>
      <c r="T2813" s="214">
        <v>21788.888888000001</v>
      </c>
      <c r="U2813" s="217">
        <v>784400</v>
      </c>
      <c r="V2813" s="213">
        <v>36</v>
      </c>
      <c r="W2813" s="216">
        <v>21788.888888000001</v>
      </c>
      <c r="X2813" s="215">
        <v>784400</v>
      </c>
      <c r="Y2813" s="213">
        <v>0</v>
      </c>
      <c r="Z2813" s="216">
        <v>0</v>
      </c>
      <c r="AA2813" s="215">
        <v>0</v>
      </c>
      <c r="AB2813" s="213">
        <v>0</v>
      </c>
      <c r="AC2813" s="216">
        <v>0</v>
      </c>
      <c r="AD2813" s="215">
        <v>0</v>
      </c>
      <c r="AE2813" s="213">
        <v>0</v>
      </c>
      <c r="AF2813" s="216">
        <v>0</v>
      </c>
      <c r="AG2813" s="215">
        <v>0</v>
      </c>
      <c r="AH2813" s="213">
        <v>36</v>
      </c>
      <c r="AI2813" s="214">
        <v>21788.888888000001</v>
      </c>
      <c r="AJ2813" s="215">
        <v>784400</v>
      </c>
      <c r="AK2813" s="218">
        <v>0</v>
      </c>
      <c r="AL2813" s="214">
        <v>0</v>
      </c>
      <c r="AM2813" s="215">
        <v>0</v>
      </c>
      <c r="AN2813" s="229">
        <f t="shared" si="498"/>
        <v>0</v>
      </c>
      <c r="AO2813" s="230">
        <f t="shared" si="499"/>
        <v>0</v>
      </c>
      <c r="AP2813" s="38" t="s">
        <v>2</v>
      </c>
      <c r="AQ2813" s="38" t="str">
        <f t="shared" si="500"/>
        <v>상품</v>
      </c>
      <c r="AR2813" s="40">
        <f t="shared" si="501"/>
        <v>0</v>
      </c>
      <c r="AS2813" s="41">
        <f t="shared" si="502"/>
        <v>0</v>
      </c>
      <c r="AT2813" s="42">
        <f t="shared" si="503"/>
        <v>0</v>
      </c>
      <c r="AU2813" s="43">
        <f t="shared" si="504"/>
        <v>0</v>
      </c>
      <c r="AV2813" s="95" t="str">
        <f t="shared" si="497"/>
        <v/>
      </c>
      <c r="AW2813" s="61" t="str">
        <f t="shared" si="497"/>
        <v/>
      </c>
      <c r="AX2813" s="61" t="str">
        <f t="shared" si="497"/>
        <v/>
      </c>
      <c r="AY2813" s="61" t="str">
        <f t="shared" si="497"/>
        <v/>
      </c>
      <c r="AZ2813" s="44" t="str">
        <f t="shared" si="497"/>
        <v/>
      </c>
      <c r="BA2813" s="45"/>
      <c r="BB2813" s="97">
        <v>0</v>
      </c>
      <c r="BC2813" s="98">
        <v>0</v>
      </c>
      <c r="BD2813" s="98">
        <v>0</v>
      </c>
      <c r="BE2813" s="98">
        <v>0</v>
      </c>
      <c r="BF2813" s="98">
        <v>0</v>
      </c>
      <c r="BG2813" s="99">
        <f t="shared" si="496"/>
        <v>0</v>
      </c>
      <c r="BH2813" s="52">
        <f t="shared" si="505"/>
        <v>0</v>
      </c>
      <c r="BI2813" s="53">
        <f>IFERROR(IF(ROUND(V2813/((D2813+AK2813)/2),1)&lt;0,0,ROUND(V2813/((D2813+AK2813)/2),1)),0)</f>
        <v>0</v>
      </c>
      <c r="BJ2813" s="55" t="str">
        <f>IF(AK2813=0,"정상",IF(AP2813="악성","악성",IF(AND(BL2813&gt;3,BI2813&lt;0.5),"악성",IF(AND(AP2813="정상",BL2813&lt;=3),"정상",IF(BI2813&gt;1,"정상","부진")))))</f>
        <v>정상</v>
      </c>
      <c r="BK2813" s="54">
        <v>45931</v>
      </c>
      <c r="BL2813" s="52">
        <f t="shared" si="506"/>
        <v>12</v>
      </c>
    </row>
    <row r="2814" spans="1:64" ht="17.100000000000001" customHeight="1">
      <c r="A2814" s="58" t="s">
        <v>5</v>
      </c>
      <c r="B2814" s="57" t="s">
        <v>3965</v>
      </c>
      <c r="C2814" s="56" t="s">
        <v>3966</v>
      </c>
      <c r="D2814" s="213">
        <v>19</v>
      </c>
      <c r="E2814" s="214">
        <v>13750</v>
      </c>
      <c r="F2814" s="215">
        <v>261250</v>
      </c>
      <c r="G2814" s="213">
        <v>0</v>
      </c>
      <c r="H2814" s="216">
        <v>0</v>
      </c>
      <c r="I2814" s="215">
        <v>0</v>
      </c>
      <c r="J2814" s="213">
        <v>0</v>
      </c>
      <c r="K2814" s="216">
        <v>0</v>
      </c>
      <c r="L2814" s="215">
        <v>0</v>
      </c>
      <c r="M2814" s="213">
        <v>0</v>
      </c>
      <c r="N2814" s="216">
        <v>0</v>
      </c>
      <c r="O2814" s="215">
        <v>0</v>
      </c>
      <c r="P2814" s="213">
        <v>0</v>
      </c>
      <c r="Q2814" s="216">
        <v>0</v>
      </c>
      <c r="R2814" s="215">
        <v>0</v>
      </c>
      <c r="S2814" s="213">
        <v>0</v>
      </c>
      <c r="T2814" s="214">
        <v>0</v>
      </c>
      <c r="U2814" s="217">
        <v>0</v>
      </c>
      <c r="V2814" s="213">
        <v>1</v>
      </c>
      <c r="W2814" s="216">
        <v>13750</v>
      </c>
      <c r="X2814" s="215">
        <v>13750</v>
      </c>
      <c r="Y2814" s="213">
        <v>0</v>
      </c>
      <c r="Z2814" s="216">
        <v>0</v>
      </c>
      <c r="AA2814" s="215">
        <v>0</v>
      </c>
      <c r="AB2814" s="213">
        <v>18</v>
      </c>
      <c r="AC2814" s="216">
        <v>13750</v>
      </c>
      <c r="AD2814" s="215">
        <v>247500</v>
      </c>
      <c r="AE2814" s="213">
        <v>0</v>
      </c>
      <c r="AF2814" s="216">
        <v>0</v>
      </c>
      <c r="AG2814" s="215">
        <v>0</v>
      </c>
      <c r="AH2814" s="213">
        <v>19</v>
      </c>
      <c r="AI2814" s="214">
        <v>13750</v>
      </c>
      <c r="AJ2814" s="215">
        <v>261250</v>
      </c>
      <c r="AK2814" s="218">
        <v>0</v>
      </c>
      <c r="AL2814" s="214">
        <v>0</v>
      </c>
      <c r="AM2814" s="215">
        <v>0</v>
      </c>
      <c r="AN2814" s="229">
        <f t="shared" si="498"/>
        <v>0</v>
      </c>
      <c r="AO2814" s="230">
        <f t="shared" si="499"/>
        <v>0</v>
      </c>
      <c r="AP2814" s="38" t="s">
        <v>4</v>
      </c>
      <c r="AQ2814" s="38" t="str">
        <f t="shared" si="500"/>
        <v>상품</v>
      </c>
      <c r="AR2814" s="40">
        <f t="shared" si="501"/>
        <v>0</v>
      </c>
      <c r="AS2814" s="41">
        <f t="shared" si="502"/>
        <v>0</v>
      </c>
      <c r="AT2814" s="42">
        <f t="shared" si="503"/>
        <v>0</v>
      </c>
      <c r="AU2814" s="43">
        <f t="shared" si="504"/>
        <v>0</v>
      </c>
      <c r="AV2814" s="95" t="str">
        <f t="shared" si="497"/>
        <v/>
      </c>
      <c r="AW2814" s="61" t="str">
        <f t="shared" si="497"/>
        <v/>
      </c>
      <c r="AX2814" s="61" t="str">
        <f t="shared" si="497"/>
        <v/>
      </c>
      <c r="AY2814" s="61" t="str">
        <f t="shared" si="497"/>
        <v/>
      </c>
      <c r="AZ2814" s="44" t="str">
        <f t="shared" si="497"/>
        <v/>
      </c>
      <c r="BA2814" s="45"/>
      <c r="BB2814" s="97">
        <v>0</v>
      </c>
      <c r="BC2814" s="98">
        <v>0</v>
      </c>
      <c r="BD2814" s="98">
        <v>0</v>
      </c>
      <c r="BE2814" s="98">
        <v>0</v>
      </c>
      <c r="BF2814" s="98">
        <v>0</v>
      </c>
      <c r="BG2814" s="99">
        <f t="shared" si="496"/>
        <v>0</v>
      </c>
      <c r="BH2814" s="52">
        <f t="shared" si="505"/>
        <v>0</v>
      </c>
      <c r="BI2814" s="53">
        <f>IFERROR(IF(ROUND(V2814/((D2814+AK2814)/2),1)&lt;0,0,ROUND(V2814/((D2814+AK2814)/2),1)),0)</f>
        <v>0.1</v>
      </c>
      <c r="BJ2814" s="55" t="str">
        <f>IF(AK2814=0,"정상",IF(AP2814="악성","악성",IF(AND(BL2814&gt;3,BI2814&lt;0.5),"악성",IF(AND(AP2814="정상",BL2814&lt;=3),"정상",IF(BI2814&gt;1,"정상","부진")))))</f>
        <v>정상</v>
      </c>
      <c r="BK2814" s="54">
        <v>45809</v>
      </c>
      <c r="BL2814" s="52">
        <f t="shared" si="506"/>
        <v>16</v>
      </c>
    </row>
    <row r="2815" spans="1:64" ht="17.100000000000001" customHeight="1">
      <c r="A2815" s="58" t="s">
        <v>5</v>
      </c>
      <c r="B2815" s="57" t="s">
        <v>3967</v>
      </c>
      <c r="C2815" s="56" t="s">
        <v>3968</v>
      </c>
      <c r="D2815" s="213">
        <v>12</v>
      </c>
      <c r="E2815" s="214">
        <v>13750</v>
      </c>
      <c r="F2815" s="215">
        <v>165000</v>
      </c>
      <c r="G2815" s="213">
        <v>0</v>
      </c>
      <c r="H2815" s="216">
        <v>0</v>
      </c>
      <c r="I2815" s="215">
        <v>0</v>
      </c>
      <c r="J2815" s="213">
        <v>0</v>
      </c>
      <c r="K2815" s="216">
        <v>0</v>
      </c>
      <c r="L2815" s="215">
        <v>0</v>
      </c>
      <c r="M2815" s="213">
        <v>0</v>
      </c>
      <c r="N2815" s="216">
        <v>0</v>
      </c>
      <c r="O2815" s="215">
        <v>0</v>
      </c>
      <c r="P2815" s="213">
        <v>0</v>
      </c>
      <c r="Q2815" s="216">
        <v>0</v>
      </c>
      <c r="R2815" s="215">
        <v>0</v>
      </c>
      <c r="S2815" s="213">
        <v>0</v>
      </c>
      <c r="T2815" s="214">
        <v>0</v>
      </c>
      <c r="U2815" s="217">
        <v>0</v>
      </c>
      <c r="V2815" s="213">
        <v>12</v>
      </c>
      <c r="W2815" s="216">
        <v>13750</v>
      </c>
      <c r="X2815" s="215">
        <v>165000</v>
      </c>
      <c r="Y2815" s="213">
        <v>0</v>
      </c>
      <c r="Z2815" s="216">
        <v>0</v>
      </c>
      <c r="AA2815" s="215">
        <v>0</v>
      </c>
      <c r="AB2815" s="213">
        <v>0</v>
      </c>
      <c r="AC2815" s="216">
        <v>0</v>
      </c>
      <c r="AD2815" s="215">
        <v>0</v>
      </c>
      <c r="AE2815" s="213">
        <v>0</v>
      </c>
      <c r="AF2815" s="216">
        <v>0</v>
      </c>
      <c r="AG2815" s="215">
        <v>0</v>
      </c>
      <c r="AH2815" s="213">
        <v>12</v>
      </c>
      <c r="AI2815" s="214">
        <v>13750</v>
      </c>
      <c r="AJ2815" s="215">
        <v>165000</v>
      </c>
      <c r="AK2815" s="218">
        <v>0</v>
      </c>
      <c r="AL2815" s="214">
        <v>0</v>
      </c>
      <c r="AM2815" s="215">
        <v>0</v>
      </c>
      <c r="AN2815" s="229">
        <f t="shared" si="498"/>
        <v>0</v>
      </c>
      <c r="AO2815" s="230">
        <f t="shared" si="499"/>
        <v>0</v>
      </c>
      <c r="AP2815" s="38" t="s">
        <v>4</v>
      </c>
      <c r="AQ2815" s="38" t="str">
        <f t="shared" si="500"/>
        <v>상품</v>
      </c>
      <c r="AR2815" s="40">
        <f t="shared" si="501"/>
        <v>0</v>
      </c>
      <c r="AS2815" s="41">
        <f t="shared" si="502"/>
        <v>0</v>
      </c>
      <c r="AT2815" s="42">
        <f t="shared" si="503"/>
        <v>0</v>
      </c>
      <c r="AU2815" s="43">
        <f t="shared" si="504"/>
        <v>0</v>
      </c>
      <c r="AV2815" s="95" t="str">
        <f t="shared" si="497"/>
        <v/>
      </c>
      <c r="AW2815" s="61" t="str">
        <f t="shared" si="497"/>
        <v/>
      </c>
      <c r="AX2815" s="61" t="str">
        <f t="shared" si="497"/>
        <v/>
      </c>
      <c r="AY2815" s="61" t="str">
        <f t="shared" si="497"/>
        <v/>
      </c>
      <c r="AZ2815" s="44" t="str">
        <f t="shared" si="497"/>
        <v/>
      </c>
      <c r="BA2815" s="45"/>
      <c r="BB2815" s="97">
        <v>0</v>
      </c>
      <c r="BC2815" s="98">
        <v>0</v>
      </c>
      <c r="BD2815" s="98">
        <v>0</v>
      </c>
      <c r="BE2815" s="98">
        <v>0</v>
      </c>
      <c r="BF2815" s="98">
        <v>0</v>
      </c>
      <c r="BG2815" s="99">
        <f t="shared" si="496"/>
        <v>0</v>
      </c>
      <c r="BH2815" s="52">
        <f t="shared" si="505"/>
        <v>0</v>
      </c>
      <c r="BI2815" s="53">
        <f>IFERROR(IF(ROUND(V2815/((D2815+AK2815)/2),1)&lt;0,0,ROUND(V2815/((D2815+AK2815)/2),1)),0)</f>
        <v>2</v>
      </c>
      <c r="BJ2815" s="55" t="str">
        <f>IF(AK2815=0,"정상",IF(AP2815="악성","악성",IF(AND(BL2815&gt;3,BI2815&lt;0.5),"악성",IF(AND(AP2815="정상",BL2815&lt;=3),"정상",IF(BI2815&gt;1,"정상","부진")))))</f>
        <v>정상</v>
      </c>
      <c r="BK2815" s="54">
        <v>45809</v>
      </c>
      <c r="BL2815" s="52">
        <f t="shared" si="506"/>
        <v>16</v>
      </c>
    </row>
    <row r="2816" spans="1:64" ht="17.100000000000001" customHeight="1">
      <c r="A2816" s="58" t="s">
        <v>5</v>
      </c>
      <c r="B2816" s="57" t="s">
        <v>3969</v>
      </c>
      <c r="C2816" s="56" t="s">
        <v>3970</v>
      </c>
      <c r="D2816" s="213">
        <v>16</v>
      </c>
      <c r="E2816" s="214">
        <v>13750</v>
      </c>
      <c r="F2816" s="215">
        <v>220000</v>
      </c>
      <c r="G2816" s="213">
        <v>0</v>
      </c>
      <c r="H2816" s="216">
        <v>0</v>
      </c>
      <c r="I2816" s="215">
        <v>0</v>
      </c>
      <c r="J2816" s="213">
        <v>0</v>
      </c>
      <c r="K2816" s="216">
        <v>0</v>
      </c>
      <c r="L2816" s="215">
        <v>0</v>
      </c>
      <c r="M2816" s="213">
        <v>0</v>
      </c>
      <c r="N2816" s="216">
        <v>0</v>
      </c>
      <c r="O2816" s="215">
        <v>0</v>
      </c>
      <c r="P2816" s="213">
        <v>0</v>
      </c>
      <c r="Q2816" s="216">
        <v>0</v>
      </c>
      <c r="R2816" s="215">
        <v>0</v>
      </c>
      <c r="S2816" s="213">
        <v>0</v>
      </c>
      <c r="T2816" s="214">
        <v>0</v>
      </c>
      <c r="U2816" s="217">
        <v>0</v>
      </c>
      <c r="V2816" s="213">
        <v>6</v>
      </c>
      <c r="W2816" s="216">
        <v>13750</v>
      </c>
      <c r="X2816" s="215">
        <v>82500</v>
      </c>
      <c r="Y2816" s="213">
        <v>0</v>
      </c>
      <c r="Z2816" s="216">
        <v>0</v>
      </c>
      <c r="AA2816" s="215">
        <v>0</v>
      </c>
      <c r="AB2816" s="213">
        <v>10</v>
      </c>
      <c r="AC2816" s="216">
        <v>13750</v>
      </c>
      <c r="AD2816" s="215">
        <v>137500</v>
      </c>
      <c r="AE2816" s="213">
        <v>0</v>
      </c>
      <c r="AF2816" s="216">
        <v>0</v>
      </c>
      <c r="AG2816" s="215">
        <v>0</v>
      </c>
      <c r="AH2816" s="213">
        <v>16</v>
      </c>
      <c r="AI2816" s="214">
        <v>13750</v>
      </c>
      <c r="AJ2816" s="215">
        <v>220000</v>
      </c>
      <c r="AK2816" s="218">
        <v>0</v>
      </c>
      <c r="AL2816" s="214">
        <v>0</v>
      </c>
      <c r="AM2816" s="215">
        <v>0</v>
      </c>
      <c r="AN2816" s="229">
        <f t="shared" si="498"/>
        <v>0</v>
      </c>
      <c r="AO2816" s="230">
        <f t="shared" si="499"/>
        <v>0</v>
      </c>
      <c r="AP2816" s="38" t="s">
        <v>4</v>
      </c>
      <c r="AQ2816" s="38" t="str">
        <f t="shared" si="500"/>
        <v>상품</v>
      </c>
      <c r="AR2816" s="40">
        <f t="shared" si="501"/>
        <v>0</v>
      </c>
      <c r="AS2816" s="41">
        <f t="shared" si="502"/>
        <v>0</v>
      </c>
      <c r="AT2816" s="42">
        <f t="shared" si="503"/>
        <v>0</v>
      </c>
      <c r="AU2816" s="43">
        <f t="shared" si="504"/>
        <v>0</v>
      </c>
      <c r="AV2816" s="95" t="str">
        <f t="shared" si="497"/>
        <v/>
      </c>
      <c r="AW2816" s="61" t="str">
        <f t="shared" si="497"/>
        <v/>
      </c>
      <c r="AX2816" s="61" t="str">
        <f t="shared" si="497"/>
        <v/>
      </c>
      <c r="AY2816" s="61" t="str">
        <f t="shared" si="497"/>
        <v/>
      </c>
      <c r="AZ2816" s="44" t="str">
        <f t="shared" si="497"/>
        <v/>
      </c>
      <c r="BA2816" s="45"/>
      <c r="BB2816" s="97">
        <v>0</v>
      </c>
      <c r="BC2816" s="98">
        <v>0</v>
      </c>
      <c r="BD2816" s="98">
        <v>0</v>
      </c>
      <c r="BE2816" s="98">
        <v>0</v>
      </c>
      <c r="BF2816" s="98">
        <v>0</v>
      </c>
      <c r="BG2816" s="99">
        <f t="shared" si="496"/>
        <v>0</v>
      </c>
      <c r="BH2816" s="52">
        <f t="shared" si="505"/>
        <v>0</v>
      </c>
      <c r="BI2816" s="53">
        <f>IFERROR(IF(ROUND(V2816/((D2816+AK2816)/2),1)&lt;0,0,ROUND(V2816/((D2816+AK2816)/2),1)),0)</f>
        <v>0.8</v>
      </c>
      <c r="BJ2816" s="55" t="str">
        <f>IF(AK2816=0,"정상",IF(AP2816="악성","악성",IF(AND(BL2816&gt;3,BI2816&lt;0.5),"악성",IF(AND(AP2816="정상",BL2816&lt;=3),"정상",IF(BI2816&gt;1,"정상","부진")))))</f>
        <v>정상</v>
      </c>
      <c r="BK2816" s="54">
        <v>45809</v>
      </c>
      <c r="BL2816" s="52">
        <f t="shared" si="506"/>
        <v>16</v>
      </c>
    </row>
    <row r="2817" spans="1:64" ht="17.100000000000001" customHeight="1">
      <c r="A2817" s="58" t="s">
        <v>5</v>
      </c>
      <c r="B2817" s="57" t="s">
        <v>3971</v>
      </c>
      <c r="C2817" s="56" t="s">
        <v>3972</v>
      </c>
      <c r="D2817" s="213">
        <v>15</v>
      </c>
      <c r="E2817" s="214">
        <v>13750</v>
      </c>
      <c r="F2817" s="215">
        <v>206250</v>
      </c>
      <c r="G2817" s="213">
        <v>0</v>
      </c>
      <c r="H2817" s="216">
        <v>0</v>
      </c>
      <c r="I2817" s="215">
        <v>0</v>
      </c>
      <c r="J2817" s="213">
        <v>0</v>
      </c>
      <c r="K2817" s="216">
        <v>0</v>
      </c>
      <c r="L2817" s="215">
        <v>0</v>
      </c>
      <c r="M2817" s="213">
        <v>0</v>
      </c>
      <c r="N2817" s="216">
        <v>0</v>
      </c>
      <c r="O2817" s="215">
        <v>0</v>
      </c>
      <c r="P2817" s="213">
        <v>0</v>
      </c>
      <c r="Q2817" s="216">
        <v>0</v>
      </c>
      <c r="R2817" s="215">
        <v>0</v>
      </c>
      <c r="S2817" s="213">
        <v>0</v>
      </c>
      <c r="T2817" s="214">
        <v>0</v>
      </c>
      <c r="U2817" s="217">
        <v>0</v>
      </c>
      <c r="V2817" s="213">
        <v>9</v>
      </c>
      <c r="W2817" s="216">
        <v>13750</v>
      </c>
      <c r="X2817" s="215">
        <v>123750</v>
      </c>
      <c r="Y2817" s="213">
        <v>0</v>
      </c>
      <c r="Z2817" s="216">
        <v>0</v>
      </c>
      <c r="AA2817" s="215">
        <v>0</v>
      </c>
      <c r="AB2817" s="213">
        <v>0</v>
      </c>
      <c r="AC2817" s="216">
        <v>0</v>
      </c>
      <c r="AD2817" s="215">
        <v>0</v>
      </c>
      <c r="AE2817" s="213">
        <v>0</v>
      </c>
      <c r="AF2817" s="216">
        <v>0</v>
      </c>
      <c r="AG2817" s="215">
        <v>0</v>
      </c>
      <c r="AH2817" s="213">
        <v>9</v>
      </c>
      <c r="AI2817" s="214">
        <v>13750</v>
      </c>
      <c r="AJ2817" s="215">
        <v>123750</v>
      </c>
      <c r="AK2817" s="218">
        <v>6</v>
      </c>
      <c r="AL2817" s="214">
        <v>13750</v>
      </c>
      <c r="AM2817" s="215">
        <v>82500</v>
      </c>
      <c r="AN2817" s="229">
        <f t="shared" si="498"/>
        <v>3.0103990227674075E-5</v>
      </c>
      <c r="AO2817" s="230">
        <f t="shared" si="499"/>
        <v>0.4</v>
      </c>
      <c r="AP2817" s="38" t="s">
        <v>4</v>
      </c>
      <c r="AQ2817" s="38" t="str">
        <f t="shared" si="500"/>
        <v>상품</v>
      </c>
      <c r="AR2817" s="40">
        <f t="shared" si="501"/>
        <v>0</v>
      </c>
      <c r="AS2817" s="41">
        <f t="shared" si="502"/>
        <v>82500</v>
      </c>
      <c r="AT2817" s="42">
        <f t="shared" si="503"/>
        <v>0</v>
      </c>
      <c r="AU2817" s="43">
        <f t="shared" si="504"/>
        <v>82500</v>
      </c>
      <c r="AV2817" s="95">
        <f t="shared" si="497"/>
        <v>82500</v>
      </c>
      <c r="AW2817" s="61" t="str">
        <f t="shared" si="497"/>
        <v/>
      </c>
      <c r="AX2817" s="61" t="str">
        <f t="shared" si="497"/>
        <v/>
      </c>
      <c r="AY2817" s="61" t="str">
        <f t="shared" si="497"/>
        <v/>
      </c>
      <c r="AZ2817" s="44" t="str">
        <f t="shared" si="497"/>
        <v/>
      </c>
      <c r="BA2817" s="45"/>
      <c r="BB2817" s="97">
        <v>6</v>
      </c>
      <c r="BC2817" s="98">
        <v>0</v>
      </c>
      <c r="BD2817" s="98">
        <v>0</v>
      </c>
      <c r="BE2817" s="98">
        <v>0</v>
      </c>
      <c r="BF2817" s="98">
        <v>0</v>
      </c>
      <c r="BG2817" s="99">
        <f t="shared" si="496"/>
        <v>6</v>
      </c>
      <c r="BH2817" s="52">
        <f t="shared" si="505"/>
        <v>0</v>
      </c>
      <c r="BI2817" s="53">
        <f>IFERROR(IF(ROUND(V2817/((D2817+AK2817)/2),1)&lt;0,0,ROUND(V2817/((D2817+AK2817)/2),1)),0)</f>
        <v>0.9</v>
      </c>
      <c r="BJ2817" s="55" t="str">
        <f>IF(AK2817=0,"정상",IF(AP2817="악성","악성",IF(AND(BL2817&gt;3,BI2817&lt;0.5),"악성",IF(AND(AP2817="정상",BL2817&lt;=3),"정상",IF(BI2817&gt;1,"정상","부진")))))</f>
        <v>부진</v>
      </c>
      <c r="BK2817" s="54">
        <v>45809</v>
      </c>
      <c r="BL2817" s="52">
        <f t="shared" si="506"/>
        <v>16</v>
      </c>
    </row>
    <row r="2818" spans="1:64" ht="17.100000000000001" customHeight="1">
      <c r="A2818" s="58" t="s">
        <v>5</v>
      </c>
      <c r="B2818" s="57" t="s">
        <v>3973</v>
      </c>
      <c r="C2818" s="56" t="s">
        <v>3974</v>
      </c>
      <c r="D2818" s="213">
        <v>14</v>
      </c>
      <c r="E2818" s="214">
        <v>13750</v>
      </c>
      <c r="F2818" s="215">
        <v>192500</v>
      </c>
      <c r="G2818" s="213">
        <v>0</v>
      </c>
      <c r="H2818" s="216">
        <v>0</v>
      </c>
      <c r="I2818" s="215">
        <v>0</v>
      </c>
      <c r="J2818" s="213">
        <v>0</v>
      </c>
      <c r="K2818" s="216">
        <v>0</v>
      </c>
      <c r="L2818" s="215">
        <v>0</v>
      </c>
      <c r="M2818" s="213">
        <v>0</v>
      </c>
      <c r="N2818" s="216">
        <v>0</v>
      </c>
      <c r="O2818" s="215">
        <v>0</v>
      </c>
      <c r="P2818" s="213">
        <v>0</v>
      </c>
      <c r="Q2818" s="216">
        <v>0</v>
      </c>
      <c r="R2818" s="215">
        <v>0</v>
      </c>
      <c r="S2818" s="213">
        <v>0</v>
      </c>
      <c r="T2818" s="214">
        <v>0</v>
      </c>
      <c r="U2818" s="217">
        <v>0</v>
      </c>
      <c r="V2818" s="213">
        <v>7</v>
      </c>
      <c r="W2818" s="216">
        <v>13750</v>
      </c>
      <c r="X2818" s="215">
        <v>96250</v>
      </c>
      <c r="Y2818" s="213">
        <v>0</v>
      </c>
      <c r="Z2818" s="216">
        <v>0</v>
      </c>
      <c r="AA2818" s="215">
        <v>0</v>
      </c>
      <c r="AB2818" s="213">
        <v>7</v>
      </c>
      <c r="AC2818" s="216">
        <v>13750</v>
      </c>
      <c r="AD2818" s="215">
        <v>96250</v>
      </c>
      <c r="AE2818" s="213">
        <v>0</v>
      </c>
      <c r="AF2818" s="216">
        <v>0</v>
      </c>
      <c r="AG2818" s="215">
        <v>0</v>
      </c>
      <c r="AH2818" s="213">
        <v>14</v>
      </c>
      <c r="AI2818" s="214">
        <v>13750</v>
      </c>
      <c r="AJ2818" s="215">
        <v>192500</v>
      </c>
      <c r="AK2818" s="218">
        <v>0</v>
      </c>
      <c r="AL2818" s="214">
        <v>0</v>
      </c>
      <c r="AM2818" s="215">
        <v>0</v>
      </c>
      <c r="AN2818" s="229">
        <f t="shared" si="498"/>
        <v>0</v>
      </c>
      <c r="AO2818" s="230">
        <f t="shared" si="499"/>
        <v>0</v>
      </c>
      <c r="AP2818" s="38" t="s">
        <v>4</v>
      </c>
      <c r="AQ2818" s="38" t="str">
        <f t="shared" si="500"/>
        <v>상품</v>
      </c>
      <c r="AR2818" s="40">
        <f t="shared" si="501"/>
        <v>0</v>
      </c>
      <c r="AS2818" s="41">
        <f t="shared" si="502"/>
        <v>0</v>
      </c>
      <c r="AT2818" s="42">
        <f t="shared" si="503"/>
        <v>0</v>
      </c>
      <c r="AU2818" s="43">
        <f t="shared" si="504"/>
        <v>0</v>
      </c>
      <c r="AV2818" s="95" t="str">
        <f t="shared" si="497"/>
        <v/>
      </c>
      <c r="AW2818" s="61" t="str">
        <f t="shared" si="497"/>
        <v/>
      </c>
      <c r="AX2818" s="61" t="str">
        <f t="shared" si="497"/>
        <v/>
      </c>
      <c r="AY2818" s="61" t="str">
        <f t="shared" si="497"/>
        <v/>
      </c>
      <c r="AZ2818" s="44" t="str">
        <f t="shared" si="497"/>
        <v/>
      </c>
      <c r="BA2818" s="45"/>
      <c r="BB2818" s="97">
        <v>0</v>
      </c>
      <c r="BC2818" s="98">
        <v>0</v>
      </c>
      <c r="BD2818" s="98">
        <v>0</v>
      </c>
      <c r="BE2818" s="98">
        <v>0</v>
      </c>
      <c r="BF2818" s="98">
        <v>0</v>
      </c>
      <c r="BG2818" s="99">
        <f t="shared" si="496"/>
        <v>0</v>
      </c>
      <c r="BH2818" s="52">
        <f t="shared" si="505"/>
        <v>0</v>
      </c>
      <c r="BI2818" s="53">
        <f>IFERROR(IF(ROUND(V2818/((D2818+AK2818)/2),1)&lt;0,0,ROUND(V2818/((D2818+AK2818)/2),1)),0)</f>
        <v>1</v>
      </c>
      <c r="BJ2818" s="55" t="str">
        <f>IF(AK2818=0,"정상",IF(AP2818="악성","악성",IF(AND(BL2818&gt;3,BI2818&lt;0.5),"악성",IF(AND(AP2818="정상",BL2818&lt;=3),"정상",IF(BI2818&gt;1,"정상","부진")))))</f>
        <v>정상</v>
      </c>
      <c r="BK2818" s="54">
        <v>45809</v>
      </c>
      <c r="BL2818" s="52">
        <f t="shared" si="506"/>
        <v>16</v>
      </c>
    </row>
    <row r="2819" spans="1:64" ht="17.100000000000001" customHeight="1">
      <c r="A2819" s="58" t="s">
        <v>5</v>
      </c>
      <c r="B2819" s="57" t="s">
        <v>3975</v>
      </c>
      <c r="C2819" s="56" t="s">
        <v>3976</v>
      </c>
      <c r="D2819" s="213">
        <v>12</v>
      </c>
      <c r="E2819" s="214">
        <v>13750</v>
      </c>
      <c r="F2819" s="215">
        <v>165000</v>
      </c>
      <c r="G2819" s="213">
        <v>0</v>
      </c>
      <c r="H2819" s="216">
        <v>0</v>
      </c>
      <c r="I2819" s="215">
        <v>0</v>
      </c>
      <c r="J2819" s="213">
        <v>0</v>
      </c>
      <c r="K2819" s="216">
        <v>0</v>
      </c>
      <c r="L2819" s="215">
        <v>0</v>
      </c>
      <c r="M2819" s="213">
        <v>0</v>
      </c>
      <c r="N2819" s="216">
        <v>0</v>
      </c>
      <c r="O2819" s="215">
        <v>0</v>
      </c>
      <c r="P2819" s="213">
        <v>0</v>
      </c>
      <c r="Q2819" s="216">
        <v>0</v>
      </c>
      <c r="R2819" s="215">
        <v>0</v>
      </c>
      <c r="S2819" s="213">
        <v>0</v>
      </c>
      <c r="T2819" s="214">
        <v>0</v>
      </c>
      <c r="U2819" s="217">
        <v>0</v>
      </c>
      <c r="V2819" s="213">
        <v>12</v>
      </c>
      <c r="W2819" s="216">
        <v>13750</v>
      </c>
      <c r="X2819" s="215">
        <v>165000</v>
      </c>
      <c r="Y2819" s="213">
        <v>0</v>
      </c>
      <c r="Z2819" s="216">
        <v>0</v>
      </c>
      <c r="AA2819" s="215">
        <v>0</v>
      </c>
      <c r="AB2819" s="213">
        <v>0</v>
      </c>
      <c r="AC2819" s="216">
        <v>0</v>
      </c>
      <c r="AD2819" s="215">
        <v>0</v>
      </c>
      <c r="AE2819" s="213">
        <v>0</v>
      </c>
      <c r="AF2819" s="216">
        <v>0</v>
      </c>
      <c r="AG2819" s="215">
        <v>0</v>
      </c>
      <c r="AH2819" s="213">
        <v>12</v>
      </c>
      <c r="AI2819" s="214">
        <v>13750</v>
      </c>
      <c r="AJ2819" s="215">
        <v>165000</v>
      </c>
      <c r="AK2819" s="218">
        <v>0</v>
      </c>
      <c r="AL2819" s="214">
        <v>0</v>
      </c>
      <c r="AM2819" s="215">
        <v>0</v>
      </c>
      <c r="AN2819" s="229">
        <f t="shared" si="498"/>
        <v>0</v>
      </c>
      <c r="AO2819" s="230">
        <f t="shared" si="499"/>
        <v>0</v>
      </c>
      <c r="AP2819" s="38" t="s">
        <v>4</v>
      </c>
      <c r="AQ2819" s="38" t="str">
        <f t="shared" si="500"/>
        <v>상품</v>
      </c>
      <c r="AR2819" s="40">
        <f t="shared" si="501"/>
        <v>0</v>
      </c>
      <c r="AS2819" s="41">
        <f t="shared" si="502"/>
        <v>0</v>
      </c>
      <c r="AT2819" s="42">
        <f t="shared" si="503"/>
        <v>0</v>
      </c>
      <c r="AU2819" s="43">
        <f t="shared" si="504"/>
        <v>0</v>
      </c>
      <c r="AV2819" s="95" t="str">
        <f t="shared" si="497"/>
        <v/>
      </c>
      <c r="AW2819" s="61" t="str">
        <f t="shared" si="497"/>
        <v/>
      </c>
      <c r="AX2819" s="61" t="str">
        <f t="shared" si="497"/>
        <v/>
      </c>
      <c r="AY2819" s="61" t="str">
        <f t="shared" si="497"/>
        <v/>
      </c>
      <c r="AZ2819" s="44" t="str">
        <f t="shared" si="497"/>
        <v/>
      </c>
      <c r="BA2819" s="45"/>
      <c r="BB2819" s="97">
        <v>0</v>
      </c>
      <c r="BC2819" s="98">
        <v>0</v>
      </c>
      <c r="BD2819" s="98">
        <v>0</v>
      </c>
      <c r="BE2819" s="98">
        <v>0</v>
      </c>
      <c r="BF2819" s="98">
        <v>0</v>
      </c>
      <c r="BG2819" s="99">
        <f t="shared" si="496"/>
        <v>0</v>
      </c>
      <c r="BH2819" s="52">
        <f t="shared" si="505"/>
        <v>0</v>
      </c>
      <c r="BI2819" s="53">
        <f>IFERROR(IF(ROUND(V2819/((D2819+AK2819)/2),1)&lt;0,0,ROUND(V2819/((D2819+AK2819)/2),1)),0)</f>
        <v>2</v>
      </c>
      <c r="BJ2819" s="55" t="str">
        <f>IF(AK2819=0,"정상",IF(AP2819="악성","악성",IF(AND(BL2819&gt;3,BI2819&lt;0.5),"악성",IF(AND(AP2819="정상",BL2819&lt;=3),"정상",IF(BI2819&gt;1,"정상","부진")))))</f>
        <v>정상</v>
      </c>
      <c r="BK2819" s="54">
        <v>45809</v>
      </c>
      <c r="BL2819" s="52">
        <f t="shared" si="506"/>
        <v>16</v>
      </c>
    </row>
    <row r="2820" spans="1:64" ht="17.100000000000001" customHeight="1">
      <c r="A2820" s="58" t="s">
        <v>5</v>
      </c>
      <c r="B2820" s="57" t="s">
        <v>3977</v>
      </c>
      <c r="C2820" s="56" t="s">
        <v>3978</v>
      </c>
      <c r="D2820" s="213">
        <v>14</v>
      </c>
      <c r="E2820" s="214">
        <v>13750</v>
      </c>
      <c r="F2820" s="215">
        <v>192500</v>
      </c>
      <c r="G2820" s="213">
        <v>0</v>
      </c>
      <c r="H2820" s="216">
        <v>0</v>
      </c>
      <c r="I2820" s="215">
        <v>0</v>
      </c>
      <c r="J2820" s="213">
        <v>0</v>
      </c>
      <c r="K2820" s="216">
        <v>0</v>
      </c>
      <c r="L2820" s="215">
        <v>0</v>
      </c>
      <c r="M2820" s="213">
        <v>0</v>
      </c>
      <c r="N2820" s="216">
        <v>0</v>
      </c>
      <c r="O2820" s="215">
        <v>0</v>
      </c>
      <c r="P2820" s="213">
        <v>0</v>
      </c>
      <c r="Q2820" s="216">
        <v>0</v>
      </c>
      <c r="R2820" s="215">
        <v>0</v>
      </c>
      <c r="S2820" s="213">
        <v>0</v>
      </c>
      <c r="T2820" s="214">
        <v>0</v>
      </c>
      <c r="U2820" s="217">
        <v>0</v>
      </c>
      <c r="V2820" s="213">
        <v>12</v>
      </c>
      <c r="W2820" s="216">
        <v>13750</v>
      </c>
      <c r="X2820" s="215">
        <v>165000</v>
      </c>
      <c r="Y2820" s="213">
        <v>0</v>
      </c>
      <c r="Z2820" s="216">
        <v>0</v>
      </c>
      <c r="AA2820" s="215">
        <v>0</v>
      </c>
      <c r="AB2820" s="213">
        <v>0</v>
      </c>
      <c r="AC2820" s="216">
        <v>0</v>
      </c>
      <c r="AD2820" s="215">
        <v>0</v>
      </c>
      <c r="AE2820" s="213">
        <v>0</v>
      </c>
      <c r="AF2820" s="216">
        <v>0</v>
      </c>
      <c r="AG2820" s="215">
        <v>0</v>
      </c>
      <c r="AH2820" s="213">
        <v>12</v>
      </c>
      <c r="AI2820" s="214">
        <v>13750</v>
      </c>
      <c r="AJ2820" s="215">
        <v>165000</v>
      </c>
      <c r="AK2820" s="218">
        <v>2</v>
      </c>
      <c r="AL2820" s="214">
        <v>13750</v>
      </c>
      <c r="AM2820" s="215">
        <v>27500</v>
      </c>
      <c r="AN2820" s="229">
        <f t="shared" si="498"/>
        <v>1.0034663409224691E-5</v>
      </c>
      <c r="AO2820" s="230">
        <f t="shared" si="499"/>
        <v>0.14285714285714285</v>
      </c>
      <c r="AP2820" s="38" t="s">
        <v>4</v>
      </c>
      <c r="AQ2820" s="38" t="str">
        <f t="shared" si="500"/>
        <v>상품</v>
      </c>
      <c r="AR2820" s="40">
        <f t="shared" si="501"/>
        <v>0</v>
      </c>
      <c r="AS2820" s="41">
        <f t="shared" si="502"/>
        <v>27500</v>
      </c>
      <c r="AT2820" s="42">
        <f t="shared" si="503"/>
        <v>0</v>
      </c>
      <c r="AU2820" s="43">
        <f t="shared" si="504"/>
        <v>27500</v>
      </c>
      <c r="AV2820" s="95">
        <f t="shared" si="497"/>
        <v>27500</v>
      </c>
      <c r="AW2820" s="61" t="str">
        <f t="shared" si="497"/>
        <v/>
      </c>
      <c r="AX2820" s="61" t="str">
        <f t="shared" si="497"/>
        <v/>
      </c>
      <c r="AY2820" s="61" t="str">
        <f t="shared" si="497"/>
        <v/>
      </c>
      <c r="AZ2820" s="44" t="str">
        <f t="shared" si="497"/>
        <v/>
      </c>
      <c r="BA2820" s="45"/>
      <c r="BB2820" s="97">
        <v>2</v>
      </c>
      <c r="BC2820" s="98">
        <v>0</v>
      </c>
      <c r="BD2820" s="98">
        <v>0</v>
      </c>
      <c r="BE2820" s="98">
        <v>0</v>
      </c>
      <c r="BF2820" s="98">
        <v>0</v>
      </c>
      <c r="BG2820" s="99">
        <f t="shared" si="496"/>
        <v>2</v>
      </c>
      <c r="BH2820" s="52">
        <f t="shared" si="505"/>
        <v>0</v>
      </c>
      <c r="BI2820" s="53">
        <f>IFERROR(IF(ROUND(V2820/((D2820+AK2820)/2),1)&lt;0,0,ROUND(V2820/((D2820+AK2820)/2),1)),0)</f>
        <v>1.5</v>
      </c>
      <c r="BJ2820" s="55" t="str">
        <f>IF(AK2820=0,"정상",IF(AP2820="악성","악성",IF(AND(BL2820&gt;3,BI2820&lt;0.5),"악성",IF(AND(AP2820="정상",BL2820&lt;=3),"정상",IF(BI2820&gt;1,"정상","부진")))))</f>
        <v>정상</v>
      </c>
      <c r="BK2820" s="54">
        <v>45809</v>
      </c>
      <c r="BL2820" s="52">
        <f t="shared" si="506"/>
        <v>16</v>
      </c>
    </row>
    <row r="2821" spans="1:64" ht="17.100000000000001" customHeight="1">
      <c r="A2821" s="58" t="s">
        <v>5</v>
      </c>
      <c r="B2821" s="57" t="s">
        <v>3979</v>
      </c>
      <c r="C2821" s="56" t="s">
        <v>3980</v>
      </c>
      <c r="D2821" s="213">
        <v>12</v>
      </c>
      <c r="E2821" s="214">
        <v>13750</v>
      </c>
      <c r="F2821" s="215">
        <v>165000</v>
      </c>
      <c r="G2821" s="213">
        <v>0</v>
      </c>
      <c r="H2821" s="216">
        <v>0</v>
      </c>
      <c r="I2821" s="215">
        <v>0</v>
      </c>
      <c r="J2821" s="213">
        <v>0</v>
      </c>
      <c r="K2821" s="216">
        <v>0</v>
      </c>
      <c r="L2821" s="215">
        <v>0</v>
      </c>
      <c r="M2821" s="213">
        <v>0</v>
      </c>
      <c r="N2821" s="216">
        <v>0</v>
      </c>
      <c r="O2821" s="215">
        <v>0</v>
      </c>
      <c r="P2821" s="213">
        <v>0</v>
      </c>
      <c r="Q2821" s="216">
        <v>0</v>
      </c>
      <c r="R2821" s="215">
        <v>0</v>
      </c>
      <c r="S2821" s="213">
        <v>0</v>
      </c>
      <c r="T2821" s="214">
        <v>0</v>
      </c>
      <c r="U2821" s="217">
        <v>0</v>
      </c>
      <c r="V2821" s="213">
        <v>6</v>
      </c>
      <c r="W2821" s="216">
        <v>13750</v>
      </c>
      <c r="X2821" s="215">
        <v>82500</v>
      </c>
      <c r="Y2821" s="213">
        <v>0</v>
      </c>
      <c r="Z2821" s="216">
        <v>0</v>
      </c>
      <c r="AA2821" s="215">
        <v>0</v>
      </c>
      <c r="AB2821" s="213">
        <v>0</v>
      </c>
      <c r="AC2821" s="216">
        <v>0</v>
      </c>
      <c r="AD2821" s="215">
        <v>0</v>
      </c>
      <c r="AE2821" s="213">
        <v>0</v>
      </c>
      <c r="AF2821" s="216">
        <v>0</v>
      </c>
      <c r="AG2821" s="215">
        <v>0</v>
      </c>
      <c r="AH2821" s="213">
        <v>6</v>
      </c>
      <c r="AI2821" s="214">
        <v>13750</v>
      </c>
      <c r="AJ2821" s="215">
        <v>82500</v>
      </c>
      <c r="AK2821" s="218">
        <v>6</v>
      </c>
      <c r="AL2821" s="214">
        <v>13750</v>
      </c>
      <c r="AM2821" s="215">
        <v>82500</v>
      </c>
      <c r="AN2821" s="229">
        <f t="shared" si="498"/>
        <v>3.0103990227674075E-5</v>
      </c>
      <c r="AO2821" s="230">
        <f t="shared" si="499"/>
        <v>0.5</v>
      </c>
      <c r="AP2821" s="38" t="s">
        <v>4</v>
      </c>
      <c r="AQ2821" s="38" t="str">
        <f t="shared" si="500"/>
        <v>상품</v>
      </c>
      <c r="AR2821" s="40">
        <f t="shared" si="501"/>
        <v>0</v>
      </c>
      <c r="AS2821" s="41">
        <f t="shared" si="502"/>
        <v>82500</v>
      </c>
      <c r="AT2821" s="42">
        <f t="shared" si="503"/>
        <v>0</v>
      </c>
      <c r="AU2821" s="43">
        <f t="shared" si="504"/>
        <v>82500</v>
      </c>
      <c r="AV2821" s="95">
        <f t="shared" si="497"/>
        <v>82500</v>
      </c>
      <c r="AW2821" s="61" t="str">
        <f t="shared" si="497"/>
        <v/>
      </c>
      <c r="AX2821" s="61" t="str">
        <f t="shared" si="497"/>
        <v/>
      </c>
      <c r="AY2821" s="61" t="str">
        <f t="shared" si="497"/>
        <v/>
      </c>
      <c r="AZ2821" s="44" t="str">
        <f t="shared" si="497"/>
        <v/>
      </c>
      <c r="BA2821" s="45"/>
      <c r="BB2821" s="97">
        <v>6</v>
      </c>
      <c r="BC2821" s="98">
        <v>0</v>
      </c>
      <c r="BD2821" s="98">
        <v>0</v>
      </c>
      <c r="BE2821" s="98">
        <v>0</v>
      </c>
      <c r="BF2821" s="98">
        <v>0</v>
      </c>
      <c r="BG2821" s="99">
        <f t="shared" si="496"/>
        <v>6</v>
      </c>
      <c r="BH2821" s="52">
        <f t="shared" si="505"/>
        <v>0</v>
      </c>
      <c r="BI2821" s="53">
        <f>IFERROR(IF(ROUND(V2821/((D2821+AK2821)/2),1)&lt;0,0,ROUND(V2821/((D2821+AK2821)/2),1)),0)</f>
        <v>0.7</v>
      </c>
      <c r="BJ2821" s="55" t="str">
        <f>IF(AK2821=0,"정상",IF(AP2821="악성","악성",IF(AND(BL2821&gt;3,BI2821&lt;0.5),"악성",IF(AND(AP2821="정상",BL2821&lt;=3),"정상",IF(BI2821&gt;1,"정상","부진")))))</f>
        <v>부진</v>
      </c>
      <c r="BK2821" s="54">
        <v>45809</v>
      </c>
      <c r="BL2821" s="52">
        <f t="shared" si="506"/>
        <v>16</v>
      </c>
    </row>
    <row r="2822" spans="1:64" ht="17.100000000000001" customHeight="1">
      <c r="A2822" s="58" t="s">
        <v>5</v>
      </c>
      <c r="B2822" s="57" t="s">
        <v>3981</v>
      </c>
      <c r="C2822" s="56" t="s">
        <v>3982</v>
      </c>
      <c r="D2822" s="213">
        <v>10</v>
      </c>
      <c r="E2822" s="214">
        <v>13750</v>
      </c>
      <c r="F2822" s="215">
        <v>137500</v>
      </c>
      <c r="G2822" s="213">
        <v>0</v>
      </c>
      <c r="H2822" s="216">
        <v>0</v>
      </c>
      <c r="I2822" s="215">
        <v>0</v>
      </c>
      <c r="J2822" s="213">
        <v>0</v>
      </c>
      <c r="K2822" s="216">
        <v>0</v>
      </c>
      <c r="L2822" s="215">
        <v>0</v>
      </c>
      <c r="M2822" s="213">
        <v>0</v>
      </c>
      <c r="N2822" s="216">
        <v>0</v>
      </c>
      <c r="O2822" s="215">
        <v>0</v>
      </c>
      <c r="P2822" s="213">
        <v>0</v>
      </c>
      <c r="Q2822" s="216">
        <v>0</v>
      </c>
      <c r="R2822" s="215">
        <v>0</v>
      </c>
      <c r="S2822" s="213">
        <v>0</v>
      </c>
      <c r="T2822" s="214">
        <v>0</v>
      </c>
      <c r="U2822" s="217">
        <v>0</v>
      </c>
      <c r="V2822" s="213">
        <v>10</v>
      </c>
      <c r="W2822" s="216">
        <v>13750</v>
      </c>
      <c r="X2822" s="215">
        <v>137500</v>
      </c>
      <c r="Y2822" s="213">
        <v>0</v>
      </c>
      <c r="Z2822" s="216">
        <v>0</v>
      </c>
      <c r="AA2822" s="215">
        <v>0</v>
      </c>
      <c r="AB2822" s="213">
        <v>0</v>
      </c>
      <c r="AC2822" s="216">
        <v>0</v>
      </c>
      <c r="AD2822" s="215">
        <v>0</v>
      </c>
      <c r="AE2822" s="213">
        <v>0</v>
      </c>
      <c r="AF2822" s="216">
        <v>0</v>
      </c>
      <c r="AG2822" s="215">
        <v>0</v>
      </c>
      <c r="AH2822" s="213">
        <v>10</v>
      </c>
      <c r="AI2822" s="214">
        <v>13750</v>
      </c>
      <c r="AJ2822" s="215">
        <v>137500</v>
      </c>
      <c r="AK2822" s="218">
        <v>0</v>
      </c>
      <c r="AL2822" s="214">
        <v>0</v>
      </c>
      <c r="AM2822" s="215">
        <v>0</v>
      </c>
      <c r="AN2822" s="229">
        <f t="shared" si="498"/>
        <v>0</v>
      </c>
      <c r="AO2822" s="230">
        <f t="shared" si="499"/>
        <v>0</v>
      </c>
      <c r="AP2822" s="38" t="s">
        <v>4</v>
      </c>
      <c r="AQ2822" s="38" t="str">
        <f t="shared" si="500"/>
        <v>상품</v>
      </c>
      <c r="AR2822" s="40">
        <f t="shared" si="501"/>
        <v>0</v>
      </c>
      <c r="AS2822" s="41">
        <f t="shared" si="502"/>
        <v>0</v>
      </c>
      <c r="AT2822" s="42">
        <f t="shared" si="503"/>
        <v>0</v>
      </c>
      <c r="AU2822" s="43">
        <f t="shared" si="504"/>
        <v>0</v>
      </c>
      <c r="AV2822" s="95" t="str">
        <f t="shared" si="497"/>
        <v/>
      </c>
      <c r="AW2822" s="61" t="str">
        <f t="shared" si="497"/>
        <v/>
      </c>
      <c r="AX2822" s="61" t="str">
        <f t="shared" si="497"/>
        <v/>
      </c>
      <c r="AY2822" s="61" t="str">
        <f t="shared" si="497"/>
        <v/>
      </c>
      <c r="AZ2822" s="44" t="str">
        <f t="shared" si="497"/>
        <v/>
      </c>
      <c r="BA2822" s="45"/>
      <c r="BB2822" s="97">
        <v>0</v>
      </c>
      <c r="BC2822" s="98">
        <v>0</v>
      </c>
      <c r="BD2822" s="98">
        <v>0</v>
      </c>
      <c r="BE2822" s="98">
        <v>0</v>
      </c>
      <c r="BF2822" s="98">
        <v>0</v>
      </c>
      <c r="BG2822" s="99">
        <f t="shared" si="496"/>
        <v>0</v>
      </c>
      <c r="BH2822" s="52">
        <f t="shared" si="505"/>
        <v>0</v>
      </c>
      <c r="BI2822" s="53">
        <f>IFERROR(IF(ROUND(V2822/((D2822+AK2822)/2),1)&lt;0,0,ROUND(V2822/((D2822+AK2822)/2),1)),0)</f>
        <v>2</v>
      </c>
      <c r="BJ2822" s="55" t="str">
        <f>IF(AK2822=0,"정상",IF(AP2822="악성","악성",IF(AND(BL2822&gt;3,BI2822&lt;0.5),"악성",IF(AND(AP2822="정상",BL2822&lt;=3),"정상",IF(BI2822&gt;1,"정상","부진")))))</f>
        <v>정상</v>
      </c>
      <c r="BK2822" s="54">
        <v>45809</v>
      </c>
      <c r="BL2822" s="52">
        <f t="shared" si="506"/>
        <v>16</v>
      </c>
    </row>
    <row r="2823" spans="1:64" ht="17.100000000000001" customHeight="1">
      <c r="A2823" s="58" t="s">
        <v>5</v>
      </c>
      <c r="B2823" s="57" t="s">
        <v>3983</v>
      </c>
      <c r="C2823" s="56" t="s">
        <v>3984</v>
      </c>
      <c r="D2823" s="213">
        <v>19</v>
      </c>
      <c r="E2823" s="214">
        <v>13750</v>
      </c>
      <c r="F2823" s="215">
        <v>261250</v>
      </c>
      <c r="G2823" s="213">
        <v>0</v>
      </c>
      <c r="H2823" s="216">
        <v>0</v>
      </c>
      <c r="I2823" s="215">
        <v>0</v>
      </c>
      <c r="J2823" s="213">
        <v>0</v>
      </c>
      <c r="K2823" s="216">
        <v>0</v>
      </c>
      <c r="L2823" s="215">
        <v>0</v>
      </c>
      <c r="M2823" s="213">
        <v>0</v>
      </c>
      <c r="N2823" s="216">
        <v>0</v>
      </c>
      <c r="O2823" s="215">
        <v>0</v>
      </c>
      <c r="P2823" s="213">
        <v>0</v>
      </c>
      <c r="Q2823" s="216">
        <v>0</v>
      </c>
      <c r="R2823" s="215">
        <v>0</v>
      </c>
      <c r="S2823" s="213">
        <v>0</v>
      </c>
      <c r="T2823" s="214">
        <v>0</v>
      </c>
      <c r="U2823" s="217">
        <v>0</v>
      </c>
      <c r="V2823" s="213">
        <v>4</v>
      </c>
      <c r="W2823" s="216">
        <v>13750</v>
      </c>
      <c r="X2823" s="215">
        <v>55000</v>
      </c>
      <c r="Y2823" s="213">
        <v>0</v>
      </c>
      <c r="Z2823" s="216">
        <v>0</v>
      </c>
      <c r="AA2823" s="215">
        <v>0</v>
      </c>
      <c r="AB2823" s="213">
        <v>15</v>
      </c>
      <c r="AC2823" s="216">
        <v>13750</v>
      </c>
      <c r="AD2823" s="215">
        <v>206250</v>
      </c>
      <c r="AE2823" s="213">
        <v>0</v>
      </c>
      <c r="AF2823" s="216">
        <v>0</v>
      </c>
      <c r="AG2823" s="215">
        <v>0</v>
      </c>
      <c r="AH2823" s="213">
        <v>19</v>
      </c>
      <c r="AI2823" s="214">
        <v>13750</v>
      </c>
      <c r="AJ2823" s="215">
        <v>261250</v>
      </c>
      <c r="AK2823" s="218">
        <v>0</v>
      </c>
      <c r="AL2823" s="214">
        <v>0</v>
      </c>
      <c r="AM2823" s="215">
        <v>0</v>
      </c>
      <c r="AN2823" s="229">
        <f t="shared" si="498"/>
        <v>0</v>
      </c>
      <c r="AO2823" s="230">
        <f t="shared" si="499"/>
        <v>0</v>
      </c>
      <c r="AP2823" s="38" t="s">
        <v>4</v>
      </c>
      <c r="AQ2823" s="38" t="str">
        <f t="shared" si="500"/>
        <v>상품</v>
      </c>
      <c r="AR2823" s="40">
        <f t="shared" si="501"/>
        <v>0</v>
      </c>
      <c r="AS2823" s="41">
        <f t="shared" si="502"/>
        <v>0</v>
      </c>
      <c r="AT2823" s="42">
        <f t="shared" si="503"/>
        <v>0</v>
      </c>
      <c r="AU2823" s="43">
        <f t="shared" si="504"/>
        <v>0</v>
      </c>
      <c r="AV2823" s="95" t="str">
        <f t="shared" si="497"/>
        <v/>
      </c>
      <c r="AW2823" s="61" t="str">
        <f t="shared" si="497"/>
        <v/>
      </c>
      <c r="AX2823" s="61" t="str">
        <f t="shared" si="497"/>
        <v/>
      </c>
      <c r="AY2823" s="61" t="str">
        <f t="shared" si="497"/>
        <v/>
      </c>
      <c r="AZ2823" s="44" t="str">
        <f t="shared" si="497"/>
        <v/>
      </c>
      <c r="BA2823" s="45"/>
      <c r="BB2823" s="97">
        <v>0</v>
      </c>
      <c r="BC2823" s="98">
        <v>0</v>
      </c>
      <c r="BD2823" s="98">
        <v>0</v>
      </c>
      <c r="BE2823" s="98">
        <v>0</v>
      </c>
      <c r="BF2823" s="98">
        <v>0</v>
      </c>
      <c r="BG2823" s="99">
        <f t="shared" si="496"/>
        <v>0</v>
      </c>
      <c r="BH2823" s="52">
        <f t="shared" si="505"/>
        <v>0</v>
      </c>
      <c r="BI2823" s="53">
        <f>IFERROR(IF(ROUND(V2823/((D2823+AK2823)/2),1)&lt;0,0,ROUND(V2823/((D2823+AK2823)/2),1)),0)</f>
        <v>0.4</v>
      </c>
      <c r="BJ2823" s="55" t="str">
        <f>IF(AK2823=0,"정상",IF(AP2823="악성","악성",IF(AND(BL2823&gt;3,BI2823&lt;0.5),"악성",IF(AND(AP2823="정상",BL2823&lt;=3),"정상",IF(BI2823&gt;1,"정상","부진")))))</f>
        <v>정상</v>
      </c>
      <c r="BK2823" s="54">
        <v>45809</v>
      </c>
      <c r="BL2823" s="52">
        <f t="shared" si="506"/>
        <v>16</v>
      </c>
    </row>
    <row r="2824" spans="1:64" ht="17.100000000000001" customHeight="1">
      <c r="A2824" s="58" t="s">
        <v>5</v>
      </c>
      <c r="B2824" s="57" t="s">
        <v>3985</v>
      </c>
      <c r="C2824" s="56" t="s">
        <v>3986</v>
      </c>
      <c r="D2824" s="213">
        <v>18</v>
      </c>
      <c r="E2824" s="214">
        <v>13750</v>
      </c>
      <c r="F2824" s="215">
        <v>247500</v>
      </c>
      <c r="G2824" s="213">
        <v>0</v>
      </c>
      <c r="H2824" s="216">
        <v>0</v>
      </c>
      <c r="I2824" s="215">
        <v>0</v>
      </c>
      <c r="J2824" s="213">
        <v>0</v>
      </c>
      <c r="K2824" s="216">
        <v>0</v>
      </c>
      <c r="L2824" s="215">
        <v>0</v>
      </c>
      <c r="M2824" s="213">
        <v>0</v>
      </c>
      <c r="N2824" s="216">
        <v>0</v>
      </c>
      <c r="O2824" s="215">
        <v>0</v>
      </c>
      <c r="P2824" s="213">
        <v>0</v>
      </c>
      <c r="Q2824" s="216">
        <v>0</v>
      </c>
      <c r="R2824" s="215">
        <v>0</v>
      </c>
      <c r="S2824" s="213">
        <v>0</v>
      </c>
      <c r="T2824" s="214">
        <v>0</v>
      </c>
      <c r="U2824" s="217">
        <v>0</v>
      </c>
      <c r="V2824" s="213">
        <v>0</v>
      </c>
      <c r="W2824" s="216">
        <v>0</v>
      </c>
      <c r="X2824" s="215">
        <v>0</v>
      </c>
      <c r="Y2824" s="213">
        <v>0</v>
      </c>
      <c r="Z2824" s="216">
        <v>0</v>
      </c>
      <c r="AA2824" s="215">
        <v>0</v>
      </c>
      <c r="AB2824" s="213">
        <v>18</v>
      </c>
      <c r="AC2824" s="216">
        <v>13750</v>
      </c>
      <c r="AD2824" s="215">
        <v>247500</v>
      </c>
      <c r="AE2824" s="213">
        <v>0</v>
      </c>
      <c r="AF2824" s="216">
        <v>0</v>
      </c>
      <c r="AG2824" s="215">
        <v>0</v>
      </c>
      <c r="AH2824" s="213">
        <v>18</v>
      </c>
      <c r="AI2824" s="214">
        <v>13750</v>
      </c>
      <c r="AJ2824" s="215">
        <v>247500</v>
      </c>
      <c r="AK2824" s="218">
        <v>0</v>
      </c>
      <c r="AL2824" s="214">
        <v>0</v>
      </c>
      <c r="AM2824" s="215">
        <v>0</v>
      </c>
      <c r="AN2824" s="229">
        <f t="shared" si="498"/>
        <v>0</v>
      </c>
      <c r="AO2824" s="230">
        <f t="shared" si="499"/>
        <v>0</v>
      </c>
      <c r="AP2824" s="38" t="s">
        <v>3</v>
      </c>
      <c r="AQ2824" s="38" t="str">
        <f t="shared" si="500"/>
        <v>상품</v>
      </c>
      <c r="AR2824" s="40">
        <f t="shared" si="501"/>
        <v>0</v>
      </c>
      <c r="AS2824" s="41">
        <f t="shared" si="502"/>
        <v>0</v>
      </c>
      <c r="AT2824" s="42">
        <f t="shared" si="503"/>
        <v>0</v>
      </c>
      <c r="AU2824" s="43">
        <f t="shared" si="504"/>
        <v>0</v>
      </c>
      <c r="AV2824" s="95" t="str">
        <f t="shared" si="497"/>
        <v/>
      </c>
      <c r="AW2824" s="61" t="str">
        <f t="shared" si="497"/>
        <v/>
      </c>
      <c r="AX2824" s="61" t="str">
        <f t="shared" si="497"/>
        <v/>
      </c>
      <c r="AY2824" s="61" t="str">
        <f t="shared" si="497"/>
        <v/>
      </c>
      <c r="AZ2824" s="44" t="str">
        <f t="shared" si="497"/>
        <v/>
      </c>
      <c r="BA2824" s="45"/>
      <c r="BB2824" s="97">
        <v>0</v>
      </c>
      <c r="BC2824" s="98">
        <v>0</v>
      </c>
      <c r="BD2824" s="98">
        <v>0</v>
      </c>
      <c r="BE2824" s="98">
        <v>0</v>
      </c>
      <c r="BF2824" s="98">
        <v>0</v>
      </c>
      <c r="BG2824" s="99">
        <f t="shared" si="496"/>
        <v>0</v>
      </c>
      <c r="BH2824" s="52">
        <f t="shared" si="505"/>
        <v>0</v>
      </c>
      <c r="BI2824" s="53">
        <f>IFERROR(IF(ROUND(V2824/((D2824+AK2824)/2),1)&lt;0,0,ROUND(V2824/((D2824+AK2824)/2),1)),0)</f>
        <v>0</v>
      </c>
      <c r="BJ2824" s="55" t="str">
        <f>IF(AK2824=0,"정상",IF(AP2824="악성","악성",IF(AND(BL2824&gt;3,BI2824&lt;0.5),"악성",IF(AND(AP2824="정상",BL2824&lt;=3),"정상",IF(BI2824&gt;1,"정상","부진")))))</f>
        <v>정상</v>
      </c>
      <c r="BK2824" s="54">
        <v>45809</v>
      </c>
      <c r="BL2824" s="52">
        <f t="shared" si="506"/>
        <v>16</v>
      </c>
    </row>
    <row r="2825" spans="1:64" ht="17.100000000000001" customHeight="1">
      <c r="A2825" s="58" t="s">
        <v>5</v>
      </c>
      <c r="B2825" s="57" t="s">
        <v>3987</v>
      </c>
      <c r="C2825" s="56" t="s">
        <v>3988</v>
      </c>
      <c r="D2825" s="213">
        <v>15</v>
      </c>
      <c r="E2825" s="214">
        <v>13750</v>
      </c>
      <c r="F2825" s="215">
        <v>206250</v>
      </c>
      <c r="G2825" s="213">
        <v>0</v>
      </c>
      <c r="H2825" s="216">
        <v>0</v>
      </c>
      <c r="I2825" s="215">
        <v>0</v>
      </c>
      <c r="J2825" s="213">
        <v>0</v>
      </c>
      <c r="K2825" s="216">
        <v>0</v>
      </c>
      <c r="L2825" s="215">
        <v>0</v>
      </c>
      <c r="M2825" s="213">
        <v>0</v>
      </c>
      <c r="N2825" s="216">
        <v>0</v>
      </c>
      <c r="O2825" s="215">
        <v>0</v>
      </c>
      <c r="P2825" s="213">
        <v>0</v>
      </c>
      <c r="Q2825" s="216">
        <v>0</v>
      </c>
      <c r="R2825" s="215">
        <v>0</v>
      </c>
      <c r="S2825" s="213">
        <v>0</v>
      </c>
      <c r="T2825" s="214">
        <v>0</v>
      </c>
      <c r="U2825" s="217">
        <v>0</v>
      </c>
      <c r="V2825" s="213">
        <v>5</v>
      </c>
      <c r="W2825" s="216">
        <v>13750</v>
      </c>
      <c r="X2825" s="215">
        <v>68750</v>
      </c>
      <c r="Y2825" s="213">
        <v>0</v>
      </c>
      <c r="Z2825" s="216">
        <v>0</v>
      </c>
      <c r="AA2825" s="215">
        <v>0</v>
      </c>
      <c r="AB2825" s="213">
        <v>10</v>
      </c>
      <c r="AC2825" s="216">
        <v>13750</v>
      </c>
      <c r="AD2825" s="215">
        <v>137500</v>
      </c>
      <c r="AE2825" s="213">
        <v>0</v>
      </c>
      <c r="AF2825" s="216">
        <v>0</v>
      </c>
      <c r="AG2825" s="215">
        <v>0</v>
      </c>
      <c r="AH2825" s="213">
        <v>15</v>
      </c>
      <c r="AI2825" s="214">
        <v>13750</v>
      </c>
      <c r="AJ2825" s="215">
        <v>206250</v>
      </c>
      <c r="AK2825" s="218">
        <v>0</v>
      </c>
      <c r="AL2825" s="214">
        <v>0</v>
      </c>
      <c r="AM2825" s="215">
        <v>0</v>
      </c>
      <c r="AN2825" s="229">
        <f t="shared" si="498"/>
        <v>0</v>
      </c>
      <c r="AO2825" s="230">
        <f t="shared" si="499"/>
        <v>0</v>
      </c>
      <c r="AP2825" s="38" t="s">
        <v>4</v>
      </c>
      <c r="AQ2825" s="38" t="str">
        <f t="shared" si="500"/>
        <v>상품</v>
      </c>
      <c r="AR2825" s="40">
        <f t="shared" si="501"/>
        <v>0</v>
      </c>
      <c r="AS2825" s="41">
        <f t="shared" si="502"/>
        <v>0</v>
      </c>
      <c r="AT2825" s="42">
        <f t="shared" si="503"/>
        <v>0</v>
      </c>
      <c r="AU2825" s="43">
        <f t="shared" si="504"/>
        <v>0</v>
      </c>
      <c r="AV2825" s="95" t="str">
        <f t="shared" si="497"/>
        <v/>
      </c>
      <c r="AW2825" s="61" t="str">
        <f t="shared" si="497"/>
        <v/>
      </c>
      <c r="AX2825" s="61" t="str">
        <f t="shared" si="497"/>
        <v/>
      </c>
      <c r="AY2825" s="61" t="str">
        <f t="shared" si="497"/>
        <v/>
      </c>
      <c r="AZ2825" s="44" t="str">
        <f t="shared" si="497"/>
        <v/>
      </c>
      <c r="BA2825" s="45"/>
      <c r="BB2825" s="97">
        <v>0</v>
      </c>
      <c r="BC2825" s="98">
        <v>0</v>
      </c>
      <c r="BD2825" s="98">
        <v>0</v>
      </c>
      <c r="BE2825" s="98">
        <v>0</v>
      </c>
      <c r="BF2825" s="98">
        <v>0</v>
      </c>
      <c r="BG2825" s="99">
        <f t="shared" si="496"/>
        <v>0</v>
      </c>
      <c r="BH2825" s="52">
        <f t="shared" si="505"/>
        <v>0</v>
      </c>
      <c r="BI2825" s="53">
        <f>IFERROR(IF(ROUND(V2825/((D2825+AK2825)/2),1)&lt;0,0,ROUND(V2825/((D2825+AK2825)/2),1)),0)</f>
        <v>0.7</v>
      </c>
      <c r="BJ2825" s="55" t="str">
        <f>IF(AK2825=0,"정상",IF(AP2825="악성","악성",IF(AND(BL2825&gt;3,BI2825&lt;0.5),"악성",IF(AND(AP2825="정상",BL2825&lt;=3),"정상",IF(BI2825&gt;1,"정상","부진")))))</f>
        <v>정상</v>
      </c>
      <c r="BK2825" s="54">
        <v>45809</v>
      </c>
      <c r="BL2825" s="52">
        <f t="shared" si="506"/>
        <v>16</v>
      </c>
    </row>
    <row r="2826" spans="1:64" ht="17.100000000000001" customHeight="1">
      <c r="A2826" s="58" t="s">
        <v>5</v>
      </c>
      <c r="B2826" s="57" t="s">
        <v>3893</v>
      </c>
      <c r="C2826" s="56" t="s">
        <v>3894</v>
      </c>
      <c r="D2826" s="213">
        <v>112</v>
      </c>
      <c r="E2826" s="214">
        <v>3760</v>
      </c>
      <c r="F2826" s="215">
        <v>421120</v>
      </c>
      <c r="G2826" s="213">
        <v>249</v>
      </c>
      <c r="H2826" s="216">
        <v>3760</v>
      </c>
      <c r="I2826" s="215">
        <v>936240</v>
      </c>
      <c r="J2826" s="213">
        <v>0</v>
      </c>
      <c r="K2826" s="216">
        <v>0</v>
      </c>
      <c r="L2826" s="215">
        <v>0</v>
      </c>
      <c r="M2826" s="213">
        <v>0</v>
      </c>
      <c r="N2826" s="216">
        <v>0</v>
      </c>
      <c r="O2826" s="215">
        <v>0</v>
      </c>
      <c r="P2826" s="213">
        <v>0</v>
      </c>
      <c r="Q2826" s="216">
        <v>0</v>
      </c>
      <c r="R2826" s="215">
        <v>0</v>
      </c>
      <c r="S2826" s="213">
        <v>249</v>
      </c>
      <c r="T2826" s="214">
        <v>3760</v>
      </c>
      <c r="U2826" s="217">
        <v>936240</v>
      </c>
      <c r="V2826" s="213">
        <v>359</v>
      </c>
      <c r="W2826" s="216">
        <v>3760</v>
      </c>
      <c r="X2826" s="215">
        <v>1349840</v>
      </c>
      <c r="Y2826" s="213">
        <v>0</v>
      </c>
      <c r="Z2826" s="216">
        <v>0</v>
      </c>
      <c r="AA2826" s="215">
        <v>0</v>
      </c>
      <c r="AB2826" s="213">
        <v>2</v>
      </c>
      <c r="AC2826" s="216">
        <v>3760</v>
      </c>
      <c r="AD2826" s="215">
        <v>7520</v>
      </c>
      <c r="AE2826" s="213">
        <v>0</v>
      </c>
      <c r="AF2826" s="216">
        <v>0</v>
      </c>
      <c r="AG2826" s="215">
        <v>0</v>
      </c>
      <c r="AH2826" s="213">
        <v>361</v>
      </c>
      <c r="AI2826" s="214">
        <v>3760</v>
      </c>
      <c r="AJ2826" s="215">
        <v>1357360</v>
      </c>
      <c r="AK2826" s="218">
        <v>0</v>
      </c>
      <c r="AL2826" s="214">
        <v>0</v>
      </c>
      <c r="AM2826" s="215">
        <v>0</v>
      </c>
      <c r="AN2826" s="229">
        <f t="shared" si="498"/>
        <v>0</v>
      </c>
      <c r="AO2826" s="230">
        <f t="shared" si="499"/>
        <v>0</v>
      </c>
      <c r="AP2826" s="38" t="s">
        <v>2</v>
      </c>
      <c r="AQ2826" s="38" t="str">
        <f t="shared" si="500"/>
        <v>상품</v>
      </c>
      <c r="AR2826" s="40">
        <f t="shared" si="501"/>
        <v>0</v>
      </c>
      <c r="AS2826" s="41">
        <f t="shared" si="502"/>
        <v>0</v>
      </c>
      <c r="AT2826" s="42">
        <f t="shared" si="503"/>
        <v>0</v>
      </c>
      <c r="AU2826" s="43">
        <f t="shared" si="504"/>
        <v>0</v>
      </c>
      <c r="AV2826" s="95" t="str">
        <f t="shared" si="497"/>
        <v/>
      </c>
      <c r="AW2826" s="61" t="str">
        <f t="shared" si="497"/>
        <v/>
      </c>
      <c r="AX2826" s="61" t="str">
        <f t="shared" si="497"/>
        <v/>
      </c>
      <c r="AY2826" s="61" t="str">
        <f t="shared" si="497"/>
        <v/>
      </c>
      <c r="AZ2826" s="44" t="str">
        <f t="shared" si="497"/>
        <v/>
      </c>
      <c r="BA2826" s="45"/>
      <c r="BB2826" s="97">
        <v>0</v>
      </c>
      <c r="BC2826" s="98">
        <v>0</v>
      </c>
      <c r="BD2826" s="98">
        <v>0</v>
      </c>
      <c r="BE2826" s="98">
        <v>0</v>
      </c>
      <c r="BF2826" s="98">
        <v>0</v>
      </c>
      <c r="BG2826" s="99">
        <f t="shared" si="496"/>
        <v>0</v>
      </c>
      <c r="BH2826" s="52">
        <f t="shared" si="505"/>
        <v>0</v>
      </c>
      <c r="BI2826" s="53">
        <f>IFERROR(IF(ROUND(V2826/((D2826+AK2826)/2),1)&lt;0,0,ROUND(V2826/((D2826+AK2826)/2),1)),0)</f>
        <v>6.4</v>
      </c>
      <c r="BJ2826" s="55" t="str">
        <f>IF(AK2826=0,"정상",IF(AP2826="악성","악성",IF(AND(BL2826&gt;3,BI2826&lt;0.5),"악성",IF(AND(AP2826="정상",BL2826&lt;=3),"정상",IF(BI2826&gt;1,"정상","부진")))))</f>
        <v>정상</v>
      </c>
      <c r="BK2826" s="54">
        <v>46082</v>
      </c>
      <c r="BL2826" s="52">
        <f t="shared" si="506"/>
        <v>7</v>
      </c>
    </row>
    <row r="2827" spans="1:64" ht="17.100000000000001" customHeight="1">
      <c r="A2827" s="58" t="s">
        <v>5</v>
      </c>
      <c r="B2827" s="57" t="s">
        <v>3895</v>
      </c>
      <c r="C2827" s="56" t="s">
        <v>3896</v>
      </c>
      <c r="D2827" s="213">
        <v>233</v>
      </c>
      <c r="E2827" s="214">
        <v>3760</v>
      </c>
      <c r="F2827" s="215">
        <v>876080</v>
      </c>
      <c r="G2827" s="213">
        <v>185</v>
      </c>
      <c r="H2827" s="216">
        <v>3760</v>
      </c>
      <c r="I2827" s="215">
        <v>695600</v>
      </c>
      <c r="J2827" s="213">
        <v>0</v>
      </c>
      <c r="K2827" s="216">
        <v>0</v>
      </c>
      <c r="L2827" s="215">
        <v>0</v>
      </c>
      <c r="M2827" s="213">
        <v>1</v>
      </c>
      <c r="N2827" s="216">
        <v>3760</v>
      </c>
      <c r="O2827" s="215">
        <v>3760</v>
      </c>
      <c r="P2827" s="213">
        <v>0</v>
      </c>
      <c r="Q2827" s="216">
        <v>0</v>
      </c>
      <c r="R2827" s="215">
        <v>0</v>
      </c>
      <c r="S2827" s="213">
        <v>186</v>
      </c>
      <c r="T2827" s="214">
        <v>3760</v>
      </c>
      <c r="U2827" s="217">
        <v>699360</v>
      </c>
      <c r="V2827" s="213">
        <v>313</v>
      </c>
      <c r="W2827" s="216">
        <v>3760</v>
      </c>
      <c r="X2827" s="215">
        <v>1176880</v>
      </c>
      <c r="Y2827" s="213">
        <v>0</v>
      </c>
      <c r="Z2827" s="216">
        <v>0</v>
      </c>
      <c r="AA2827" s="215">
        <v>0</v>
      </c>
      <c r="AB2827" s="213">
        <v>4</v>
      </c>
      <c r="AC2827" s="216">
        <v>3760</v>
      </c>
      <c r="AD2827" s="215">
        <v>15040</v>
      </c>
      <c r="AE2827" s="213">
        <v>0</v>
      </c>
      <c r="AF2827" s="216">
        <v>0</v>
      </c>
      <c r="AG2827" s="215">
        <v>0</v>
      </c>
      <c r="AH2827" s="213">
        <v>317</v>
      </c>
      <c r="AI2827" s="214">
        <v>3760</v>
      </c>
      <c r="AJ2827" s="215">
        <v>1191920</v>
      </c>
      <c r="AK2827" s="218">
        <v>102</v>
      </c>
      <c r="AL2827" s="214">
        <v>3760</v>
      </c>
      <c r="AM2827" s="215">
        <v>383520</v>
      </c>
      <c r="AN2827" s="229">
        <f t="shared" si="498"/>
        <v>1.3994524038930378E-4</v>
      </c>
      <c r="AO2827" s="230">
        <f t="shared" si="499"/>
        <v>0.24343675417661098</v>
      </c>
      <c r="AP2827" s="38" t="s">
        <v>2</v>
      </c>
      <c r="AQ2827" s="38" t="str">
        <f t="shared" si="500"/>
        <v>상품</v>
      </c>
      <c r="AR2827" s="40">
        <f t="shared" si="501"/>
        <v>0</v>
      </c>
      <c r="AS2827" s="41">
        <f t="shared" si="502"/>
        <v>0</v>
      </c>
      <c r="AT2827" s="42">
        <f t="shared" si="503"/>
        <v>383520</v>
      </c>
      <c r="AU2827" s="43">
        <f t="shared" si="504"/>
        <v>383520</v>
      </c>
      <c r="AV2827" s="95">
        <f t="shared" si="497"/>
        <v>383520</v>
      </c>
      <c r="AW2827" s="61" t="str">
        <f t="shared" si="497"/>
        <v/>
      </c>
      <c r="AX2827" s="61" t="str">
        <f t="shared" si="497"/>
        <v/>
      </c>
      <c r="AY2827" s="61" t="str">
        <f t="shared" si="497"/>
        <v/>
      </c>
      <c r="AZ2827" s="44" t="str">
        <f t="shared" si="497"/>
        <v/>
      </c>
      <c r="BA2827" s="45"/>
      <c r="BB2827" s="97">
        <v>102</v>
      </c>
      <c r="BC2827" s="98">
        <v>0</v>
      </c>
      <c r="BD2827" s="98">
        <v>0</v>
      </c>
      <c r="BE2827" s="98">
        <v>0</v>
      </c>
      <c r="BF2827" s="98">
        <v>0</v>
      </c>
      <c r="BG2827" s="99">
        <f t="shared" ref="BG2827:BG2890" si="507">+SUM(BB2827:BF2827)</f>
        <v>102</v>
      </c>
      <c r="BH2827" s="52">
        <f t="shared" si="505"/>
        <v>0</v>
      </c>
      <c r="BI2827" s="53">
        <f>IFERROR(IF(ROUND(V2827/((D2827+AK2827)/2),1)&lt;0,0,ROUND(V2827/((D2827+AK2827)/2),1)),0)</f>
        <v>1.9</v>
      </c>
      <c r="BJ2827" s="55" t="str">
        <f>IF(AK2827=0,"정상",IF(AP2827="악성","악성",IF(AND(BL2827&gt;3,BI2827&lt;0.5),"악성",IF(AND(AP2827="정상",BL2827&lt;=3),"정상",IF(BI2827&gt;1,"정상","부진")))))</f>
        <v>정상</v>
      </c>
      <c r="BK2827" s="54">
        <v>46113</v>
      </c>
      <c r="BL2827" s="52">
        <f t="shared" si="506"/>
        <v>6</v>
      </c>
    </row>
    <row r="2828" spans="1:64" ht="17.100000000000001" customHeight="1">
      <c r="A2828" s="58" t="s">
        <v>5</v>
      </c>
      <c r="B2828" s="57" t="s">
        <v>3989</v>
      </c>
      <c r="C2828" s="56" t="s">
        <v>3990</v>
      </c>
      <c r="D2828" s="213">
        <v>74</v>
      </c>
      <c r="E2828" s="214">
        <v>27000</v>
      </c>
      <c r="F2828" s="215">
        <v>1998000</v>
      </c>
      <c r="G2828" s="213">
        <v>60</v>
      </c>
      <c r="H2828" s="216">
        <v>27000</v>
      </c>
      <c r="I2828" s="215">
        <v>1620000</v>
      </c>
      <c r="J2828" s="213">
        <v>0</v>
      </c>
      <c r="K2828" s="216">
        <v>0</v>
      </c>
      <c r="L2828" s="215">
        <v>0</v>
      </c>
      <c r="M2828" s="213">
        <v>0</v>
      </c>
      <c r="N2828" s="216">
        <v>0</v>
      </c>
      <c r="O2828" s="215">
        <v>0</v>
      </c>
      <c r="P2828" s="213">
        <v>0</v>
      </c>
      <c r="Q2828" s="216">
        <v>0</v>
      </c>
      <c r="R2828" s="215">
        <v>0</v>
      </c>
      <c r="S2828" s="213">
        <v>60</v>
      </c>
      <c r="T2828" s="214">
        <v>27000</v>
      </c>
      <c r="U2828" s="217">
        <v>1620000</v>
      </c>
      <c r="V2828" s="213">
        <v>128</v>
      </c>
      <c r="W2828" s="216">
        <v>27000</v>
      </c>
      <c r="X2828" s="215">
        <v>3456000</v>
      </c>
      <c r="Y2828" s="213">
        <v>0</v>
      </c>
      <c r="Z2828" s="216">
        <v>0</v>
      </c>
      <c r="AA2828" s="215">
        <v>0</v>
      </c>
      <c r="AB2828" s="213">
        <v>0</v>
      </c>
      <c r="AC2828" s="216">
        <v>0</v>
      </c>
      <c r="AD2828" s="215">
        <v>0</v>
      </c>
      <c r="AE2828" s="213">
        <v>0</v>
      </c>
      <c r="AF2828" s="216">
        <v>0</v>
      </c>
      <c r="AG2828" s="215">
        <v>0</v>
      </c>
      <c r="AH2828" s="213">
        <v>128</v>
      </c>
      <c r="AI2828" s="214">
        <v>27000</v>
      </c>
      <c r="AJ2828" s="215">
        <v>3456000</v>
      </c>
      <c r="AK2828" s="218">
        <v>6</v>
      </c>
      <c r="AL2828" s="214">
        <v>27000</v>
      </c>
      <c r="AM2828" s="215">
        <v>162000</v>
      </c>
      <c r="AN2828" s="229">
        <f t="shared" si="498"/>
        <v>5.9113289901614543E-5</v>
      </c>
      <c r="AO2828" s="230">
        <f t="shared" si="499"/>
        <v>4.4776119402985072E-2</v>
      </c>
      <c r="AP2828" s="38" t="s">
        <v>2</v>
      </c>
      <c r="AQ2828" s="38" t="str">
        <f t="shared" si="500"/>
        <v>상품</v>
      </c>
      <c r="AR2828" s="40">
        <f t="shared" si="501"/>
        <v>0</v>
      </c>
      <c r="AS2828" s="41">
        <f t="shared" si="502"/>
        <v>0</v>
      </c>
      <c r="AT2828" s="42">
        <f t="shared" si="503"/>
        <v>162000</v>
      </c>
      <c r="AU2828" s="43">
        <f t="shared" si="504"/>
        <v>162000</v>
      </c>
      <c r="AV2828" s="95">
        <f t="shared" si="497"/>
        <v>162000</v>
      </c>
      <c r="AW2828" s="61" t="str">
        <f t="shared" si="497"/>
        <v/>
      </c>
      <c r="AX2828" s="61" t="str">
        <f t="shared" si="497"/>
        <v/>
      </c>
      <c r="AY2828" s="61" t="str">
        <f t="shared" si="497"/>
        <v/>
      </c>
      <c r="AZ2828" s="44" t="str">
        <f t="shared" si="497"/>
        <v/>
      </c>
      <c r="BA2828" s="45"/>
      <c r="BB2828" s="97">
        <v>6</v>
      </c>
      <c r="BC2828" s="98">
        <v>0</v>
      </c>
      <c r="BD2828" s="98">
        <v>0</v>
      </c>
      <c r="BE2828" s="98">
        <v>0</v>
      </c>
      <c r="BF2828" s="98">
        <v>0</v>
      </c>
      <c r="BG2828" s="99">
        <f t="shared" si="507"/>
        <v>6</v>
      </c>
      <c r="BH2828" s="52">
        <f t="shared" si="505"/>
        <v>0</v>
      </c>
      <c r="BI2828" s="53">
        <f>IFERROR(IF(ROUND(V2828/((D2828+AK2828)/2),1)&lt;0,0,ROUND(V2828/((D2828+AK2828)/2),1)),0)</f>
        <v>3.2</v>
      </c>
      <c r="BJ2828" s="55" t="str">
        <f>IF(AK2828=0,"정상",IF(AP2828="악성","악성",IF(AND(BL2828&gt;3,BI2828&lt;0.5),"악성",IF(AND(AP2828="정상",BL2828&lt;=3),"정상",IF(BI2828&gt;1,"정상","부진")))))</f>
        <v>정상</v>
      </c>
      <c r="BK2828" s="54">
        <v>46023</v>
      </c>
      <c r="BL2828" s="52">
        <f t="shared" si="506"/>
        <v>9</v>
      </c>
    </row>
    <row r="2829" spans="1:64" ht="17.100000000000001" customHeight="1">
      <c r="A2829" s="58" t="s">
        <v>5</v>
      </c>
      <c r="B2829" s="57" t="s">
        <v>3991</v>
      </c>
      <c r="C2829" s="56" t="s">
        <v>3992</v>
      </c>
      <c r="D2829" s="213">
        <v>78</v>
      </c>
      <c r="E2829" s="214">
        <v>11500</v>
      </c>
      <c r="F2829" s="215">
        <v>897000</v>
      </c>
      <c r="G2829" s="213">
        <v>-1</v>
      </c>
      <c r="H2829" s="216">
        <v>11500</v>
      </c>
      <c r="I2829" s="215">
        <v>-11500</v>
      </c>
      <c r="J2829" s="213">
        <v>0</v>
      </c>
      <c r="K2829" s="216">
        <v>0</v>
      </c>
      <c r="L2829" s="215">
        <v>0</v>
      </c>
      <c r="M2829" s="213">
        <v>0</v>
      </c>
      <c r="N2829" s="216">
        <v>0</v>
      </c>
      <c r="O2829" s="215">
        <v>0</v>
      </c>
      <c r="P2829" s="213">
        <v>0</v>
      </c>
      <c r="Q2829" s="216">
        <v>0</v>
      </c>
      <c r="R2829" s="215">
        <v>0</v>
      </c>
      <c r="S2829" s="213">
        <v>-1</v>
      </c>
      <c r="T2829" s="214">
        <v>11500</v>
      </c>
      <c r="U2829" s="217">
        <v>-11500</v>
      </c>
      <c r="V2829" s="213">
        <v>72</v>
      </c>
      <c r="W2829" s="216">
        <v>11500</v>
      </c>
      <c r="X2829" s="215">
        <v>828000</v>
      </c>
      <c r="Y2829" s="213">
        <v>0</v>
      </c>
      <c r="Z2829" s="216">
        <v>0</v>
      </c>
      <c r="AA2829" s="215">
        <v>0</v>
      </c>
      <c r="AB2829" s="213">
        <v>0</v>
      </c>
      <c r="AC2829" s="216">
        <v>0</v>
      </c>
      <c r="AD2829" s="215">
        <v>0</v>
      </c>
      <c r="AE2829" s="213">
        <v>0</v>
      </c>
      <c r="AF2829" s="216">
        <v>0</v>
      </c>
      <c r="AG2829" s="215">
        <v>0</v>
      </c>
      <c r="AH2829" s="213">
        <v>72</v>
      </c>
      <c r="AI2829" s="214">
        <v>11500</v>
      </c>
      <c r="AJ2829" s="215">
        <v>828000</v>
      </c>
      <c r="AK2829" s="218">
        <v>5</v>
      </c>
      <c r="AL2829" s="214">
        <v>11500</v>
      </c>
      <c r="AM2829" s="215">
        <v>57500</v>
      </c>
      <c r="AN2829" s="229">
        <f t="shared" si="498"/>
        <v>2.098156894656072E-5</v>
      </c>
      <c r="AO2829" s="230">
        <f t="shared" si="499"/>
        <v>6.4935064935064929E-2</v>
      </c>
      <c r="AP2829" s="38" t="s">
        <v>4</v>
      </c>
      <c r="AQ2829" s="38" t="str">
        <f t="shared" si="500"/>
        <v>상품</v>
      </c>
      <c r="AR2829" s="40">
        <f t="shared" si="501"/>
        <v>0</v>
      </c>
      <c r="AS2829" s="41">
        <f t="shared" si="502"/>
        <v>57500</v>
      </c>
      <c r="AT2829" s="42">
        <f t="shared" si="503"/>
        <v>0</v>
      </c>
      <c r="AU2829" s="43">
        <f t="shared" si="504"/>
        <v>57500</v>
      </c>
      <c r="AV2829" s="95">
        <f t="shared" ref="AV2829:AZ2879" si="508">IF(+BB2829*$AL2829=0,"",+BB2829*$AL2829)</f>
        <v>57500</v>
      </c>
      <c r="AW2829" s="61" t="str">
        <f t="shared" si="508"/>
        <v/>
      </c>
      <c r="AX2829" s="61" t="str">
        <f t="shared" si="508"/>
        <v/>
      </c>
      <c r="AY2829" s="61" t="str">
        <f t="shared" si="508"/>
        <v/>
      </c>
      <c r="AZ2829" s="44" t="str">
        <f t="shared" si="508"/>
        <v/>
      </c>
      <c r="BA2829" s="45"/>
      <c r="BB2829" s="97">
        <v>5</v>
      </c>
      <c r="BC2829" s="98">
        <v>0</v>
      </c>
      <c r="BD2829" s="98">
        <v>0</v>
      </c>
      <c r="BE2829" s="98">
        <v>0</v>
      </c>
      <c r="BF2829" s="98">
        <v>0</v>
      </c>
      <c r="BG2829" s="99">
        <f t="shared" si="507"/>
        <v>5</v>
      </c>
      <c r="BH2829" s="52">
        <f t="shared" si="505"/>
        <v>0</v>
      </c>
      <c r="BI2829" s="53">
        <f>IFERROR(IF(ROUND(V2829/((D2829+AK2829)/2),1)&lt;0,0,ROUND(V2829/((D2829+AK2829)/2),1)),0)</f>
        <v>1.7</v>
      </c>
      <c r="BJ2829" s="55" t="str">
        <f>IF(AK2829=0,"정상",IF(AP2829="악성","악성",IF(AND(BL2829&gt;3,BI2829&lt;0.5),"악성",IF(AND(AP2829="정상",BL2829&lt;=3),"정상",IF(BI2829&gt;1,"정상","부진")))))</f>
        <v>정상</v>
      </c>
      <c r="BK2829" s="54">
        <v>45809</v>
      </c>
      <c r="BL2829" s="52">
        <f t="shared" si="506"/>
        <v>16</v>
      </c>
    </row>
    <row r="2830" spans="1:64" ht="17.100000000000001" customHeight="1">
      <c r="A2830" s="58" t="s">
        <v>5</v>
      </c>
      <c r="B2830" s="57" t="s">
        <v>3993</v>
      </c>
      <c r="C2830" s="56" t="s">
        <v>3994</v>
      </c>
      <c r="D2830" s="213">
        <v>83</v>
      </c>
      <c r="E2830" s="214">
        <v>11500</v>
      </c>
      <c r="F2830" s="215">
        <v>954500</v>
      </c>
      <c r="G2830" s="213">
        <v>0</v>
      </c>
      <c r="H2830" s="216">
        <v>0</v>
      </c>
      <c r="I2830" s="215">
        <v>0</v>
      </c>
      <c r="J2830" s="213">
        <v>0</v>
      </c>
      <c r="K2830" s="216">
        <v>0</v>
      </c>
      <c r="L2830" s="215">
        <v>0</v>
      </c>
      <c r="M2830" s="213">
        <v>0</v>
      </c>
      <c r="N2830" s="216">
        <v>0</v>
      </c>
      <c r="O2830" s="215">
        <v>0</v>
      </c>
      <c r="P2830" s="213">
        <v>0</v>
      </c>
      <c r="Q2830" s="216">
        <v>0</v>
      </c>
      <c r="R2830" s="215">
        <v>0</v>
      </c>
      <c r="S2830" s="213">
        <v>0</v>
      </c>
      <c r="T2830" s="214">
        <v>0</v>
      </c>
      <c r="U2830" s="217">
        <v>0</v>
      </c>
      <c r="V2830" s="213">
        <v>56</v>
      </c>
      <c r="W2830" s="216">
        <v>11500</v>
      </c>
      <c r="X2830" s="215">
        <v>644000</v>
      </c>
      <c r="Y2830" s="213">
        <v>0</v>
      </c>
      <c r="Z2830" s="216">
        <v>0</v>
      </c>
      <c r="AA2830" s="215">
        <v>0</v>
      </c>
      <c r="AB2830" s="213">
        <v>0</v>
      </c>
      <c r="AC2830" s="216">
        <v>0</v>
      </c>
      <c r="AD2830" s="215">
        <v>0</v>
      </c>
      <c r="AE2830" s="213">
        <v>0</v>
      </c>
      <c r="AF2830" s="216">
        <v>0</v>
      </c>
      <c r="AG2830" s="215">
        <v>0</v>
      </c>
      <c r="AH2830" s="213">
        <v>56</v>
      </c>
      <c r="AI2830" s="214">
        <v>11500</v>
      </c>
      <c r="AJ2830" s="215">
        <v>644000</v>
      </c>
      <c r="AK2830" s="218">
        <v>27</v>
      </c>
      <c r="AL2830" s="214">
        <v>11500</v>
      </c>
      <c r="AM2830" s="215">
        <v>310500</v>
      </c>
      <c r="AN2830" s="229">
        <f t="shared" si="498"/>
        <v>1.1330047231142787E-4</v>
      </c>
      <c r="AO2830" s="230">
        <f t="shared" si="499"/>
        <v>0.3253012048192771</v>
      </c>
      <c r="AP2830" s="38" t="s">
        <v>4</v>
      </c>
      <c r="AQ2830" s="38" t="str">
        <f t="shared" si="500"/>
        <v>상품</v>
      </c>
      <c r="AR2830" s="40">
        <f t="shared" si="501"/>
        <v>0</v>
      </c>
      <c r="AS2830" s="41">
        <f t="shared" si="502"/>
        <v>310500</v>
      </c>
      <c r="AT2830" s="42">
        <f t="shared" si="503"/>
        <v>0</v>
      </c>
      <c r="AU2830" s="43">
        <f t="shared" si="504"/>
        <v>310500</v>
      </c>
      <c r="AV2830" s="95">
        <f t="shared" si="508"/>
        <v>310500</v>
      </c>
      <c r="AW2830" s="61" t="str">
        <f t="shared" si="508"/>
        <v/>
      </c>
      <c r="AX2830" s="61" t="str">
        <f t="shared" si="508"/>
        <v/>
      </c>
      <c r="AY2830" s="61" t="str">
        <f t="shared" si="508"/>
        <v/>
      </c>
      <c r="AZ2830" s="44" t="str">
        <f t="shared" si="508"/>
        <v/>
      </c>
      <c r="BA2830" s="45"/>
      <c r="BB2830" s="97">
        <v>27</v>
      </c>
      <c r="BC2830" s="98">
        <v>0</v>
      </c>
      <c r="BD2830" s="98">
        <v>0</v>
      </c>
      <c r="BE2830" s="98">
        <v>0</v>
      </c>
      <c r="BF2830" s="98">
        <v>0</v>
      </c>
      <c r="BG2830" s="99">
        <f t="shared" si="507"/>
        <v>27</v>
      </c>
      <c r="BH2830" s="52">
        <f t="shared" si="505"/>
        <v>0</v>
      </c>
      <c r="BI2830" s="53">
        <f>IFERROR(IF(ROUND(V2830/((D2830+AK2830)/2),1)&lt;0,0,ROUND(V2830/((D2830+AK2830)/2),1)),0)</f>
        <v>1</v>
      </c>
      <c r="BJ2830" s="55" t="str">
        <f>IF(AK2830=0,"정상",IF(AP2830="악성","악성",IF(AND(BL2830&gt;3,BI2830&lt;0.5),"악성",IF(AND(AP2830="정상",BL2830&lt;=3),"정상",IF(BI2830&gt;1,"정상","부진")))))</f>
        <v>부진</v>
      </c>
      <c r="BK2830" s="54">
        <v>45809</v>
      </c>
      <c r="BL2830" s="52">
        <f t="shared" si="506"/>
        <v>16</v>
      </c>
    </row>
    <row r="2831" spans="1:64" ht="17.100000000000001" customHeight="1">
      <c r="A2831" s="58" t="s">
        <v>5</v>
      </c>
      <c r="B2831" s="57" t="s">
        <v>3995</v>
      </c>
      <c r="C2831" s="56" t="s">
        <v>3996</v>
      </c>
      <c r="D2831" s="213">
        <v>117</v>
      </c>
      <c r="E2831" s="214">
        <v>11500</v>
      </c>
      <c r="F2831" s="215">
        <v>1345500</v>
      </c>
      <c r="G2831" s="213">
        <v>0</v>
      </c>
      <c r="H2831" s="216">
        <v>0</v>
      </c>
      <c r="I2831" s="215">
        <v>0</v>
      </c>
      <c r="J2831" s="213">
        <v>0</v>
      </c>
      <c r="K2831" s="216">
        <v>0</v>
      </c>
      <c r="L2831" s="215">
        <v>0</v>
      </c>
      <c r="M2831" s="213">
        <v>0</v>
      </c>
      <c r="N2831" s="216">
        <v>0</v>
      </c>
      <c r="O2831" s="215">
        <v>0</v>
      </c>
      <c r="P2831" s="213">
        <v>0</v>
      </c>
      <c r="Q2831" s="216">
        <v>0</v>
      </c>
      <c r="R2831" s="215">
        <v>0</v>
      </c>
      <c r="S2831" s="213">
        <v>0</v>
      </c>
      <c r="T2831" s="214">
        <v>0</v>
      </c>
      <c r="U2831" s="217">
        <v>0</v>
      </c>
      <c r="V2831" s="213">
        <v>23</v>
      </c>
      <c r="W2831" s="216">
        <v>11500</v>
      </c>
      <c r="X2831" s="215">
        <v>264500</v>
      </c>
      <c r="Y2831" s="213">
        <v>0</v>
      </c>
      <c r="Z2831" s="216">
        <v>0</v>
      </c>
      <c r="AA2831" s="215">
        <v>0</v>
      </c>
      <c r="AB2831" s="213">
        <v>0</v>
      </c>
      <c r="AC2831" s="216">
        <v>0</v>
      </c>
      <c r="AD2831" s="215">
        <v>0</v>
      </c>
      <c r="AE2831" s="213">
        <v>0</v>
      </c>
      <c r="AF2831" s="216">
        <v>0</v>
      </c>
      <c r="AG2831" s="215">
        <v>0</v>
      </c>
      <c r="AH2831" s="213">
        <v>23</v>
      </c>
      <c r="AI2831" s="214">
        <v>11500</v>
      </c>
      <c r="AJ2831" s="215">
        <v>264500</v>
      </c>
      <c r="AK2831" s="218">
        <v>94</v>
      </c>
      <c r="AL2831" s="214">
        <v>11500</v>
      </c>
      <c r="AM2831" s="215">
        <v>1081000</v>
      </c>
      <c r="AN2831" s="229">
        <f t="shared" si="498"/>
        <v>3.944534961953415E-4</v>
      </c>
      <c r="AO2831" s="230">
        <f t="shared" si="499"/>
        <v>0.80341880341880345</v>
      </c>
      <c r="AP2831" s="38" t="s">
        <v>4</v>
      </c>
      <c r="AQ2831" s="38" t="str">
        <f t="shared" si="500"/>
        <v>상품</v>
      </c>
      <c r="AR2831" s="40">
        <f t="shared" si="501"/>
        <v>0</v>
      </c>
      <c r="AS2831" s="41">
        <f t="shared" si="502"/>
        <v>1081000</v>
      </c>
      <c r="AT2831" s="42">
        <f t="shared" si="503"/>
        <v>0</v>
      </c>
      <c r="AU2831" s="43">
        <f t="shared" si="504"/>
        <v>1081000</v>
      </c>
      <c r="AV2831" s="95">
        <f t="shared" si="508"/>
        <v>1081000</v>
      </c>
      <c r="AW2831" s="61" t="str">
        <f t="shared" si="508"/>
        <v/>
      </c>
      <c r="AX2831" s="61" t="str">
        <f t="shared" si="508"/>
        <v/>
      </c>
      <c r="AY2831" s="61" t="str">
        <f t="shared" si="508"/>
        <v/>
      </c>
      <c r="AZ2831" s="44" t="str">
        <f t="shared" si="508"/>
        <v/>
      </c>
      <c r="BA2831" s="45"/>
      <c r="BB2831" s="97">
        <v>94</v>
      </c>
      <c r="BC2831" s="98">
        <v>0</v>
      </c>
      <c r="BD2831" s="98">
        <v>0</v>
      </c>
      <c r="BE2831" s="98">
        <v>0</v>
      </c>
      <c r="BF2831" s="98">
        <v>0</v>
      </c>
      <c r="BG2831" s="99">
        <f t="shared" si="507"/>
        <v>94</v>
      </c>
      <c r="BH2831" s="52">
        <f t="shared" si="505"/>
        <v>0</v>
      </c>
      <c r="BI2831" s="53">
        <f>IFERROR(IF(ROUND(V2831/((D2831+AK2831)/2),1)&lt;0,0,ROUND(V2831/((D2831+AK2831)/2),1)),0)</f>
        <v>0.2</v>
      </c>
      <c r="BJ2831" s="55" t="str">
        <f>IF(AK2831=0,"정상",IF(AP2831="악성","악성",IF(AND(BL2831&gt;3,BI2831&lt;0.5),"악성",IF(AND(AP2831="정상",BL2831&lt;=3),"정상",IF(BI2831&gt;1,"정상","부진")))))</f>
        <v>악성</v>
      </c>
      <c r="BK2831" s="54">
        <v>45809</v>
      </c>
      <c r="BL2831" s="52">
        <f t="shared" si="506"/>
        <v>16</v>
      </c>
    </row>
    <row r="2832" spans="1:64" ht="17.100000000000001" customHeight="1">
      <c r="A2832" s="58" t="s">
        <v>5</v>
      </c>
      <c r="B2832" s="57" t="s">
        <v>4085</v>
      </c>
      <c r="C2832" s="56" t="s">
        <v>4086</v>
      </c>
      <c r="D2832" s="213">
        <v>55</v>
      </c>
      <c r="E2832" s="214">
        <v>24091</v>
      </c>
      <c r="F2832" s="215">
        <v>1325005</v>
      </c>
      <c r="G2832" s="213">
        <v>199</v>
      </c>
      <c r="H2832" s="216">
        <v>26524.211055</v>
      </c>
      <c r="I2832" s="215">
        <v>5278318</v>
      </c>
      <c r="J2832" s="213">
        <v>0</v>
      </c>
      <c r="K2832" s="216">
        <v>0</v>
      </c>
      <c r="L2832" s="215">
        <v>0</v>
      </c>
      <c r="M2832" s="213">
        <v>0</v>
      </c>
      <c r="N2832" s="216">
        <v>0</v>
      </c>
      <c r="O2832" s="215">
        <v>0</v>
      </c>
      <c r="P2832" s="213">
        <v>0</v>
      </c>
      <c r="Q2832" s="216">
        <v>0</v>
      </c>
      <c r="R2832" s="215">
        <v>0</v>
      </c>
      <c r="S2832" s="213">
        <v>199</v>
      </c>
      <c r="T2832" s="214">
        <v>26524.211055</v>
      </c>
      <c r="U2832" s="217">
        <v>5278318</v>
      </c>
      <c r="V2832" s="213">
        <v>242</v>
      </c>
      <c r="W2832" s="216">
        <v>25981.520660999999</v>
      </c>
      <c r="X2832" s="215">
        <v>6287528</v>
      </c>
      <c r="Y2832" s="213">
        <v>0</v>
      </c>
      <c r="Z2832" s="216">
        <v>0</v>
      </c>
      <c r="AA2832" s="215">
        <v>0</v>
      </c>
      <c r="AB2832" s="213">
        <v>1</v>
      </c>
      <c r="AC2832" s="216">
        <v>24326</v>
      </c>
      <c r="AD2832" s="215">
        <v>24326</v>
      </c>
      <c r="AE2832" s="213">
        <v>0</v>
      </c>
      <c r="AF2832" s="216">
        <v>0</v>
      </c>
      <c r="AG2832" s="215">
        <v>0</v>
      </c>
      <c r="AH2832" s="213">
        <v>243</v>
      </c>
      <c r="AI2832" s="214">
        <v>25974.707817999999</v>
      </c>
      <c r="AJ2832" s="215">
        <v>6311854</v>
      </c>
      <c r="AK2832" s="218">
        <v>11</v>
      </c>
      <c r="AL2832" s="214">
        <v>26497.235199999999</v>
      </c>
      <c r="AM2832" s="215">
        <v>291469</v>
      </c>
      <c r="AN2832" s="229">
        <f t="shared" si="498"/>
        <v>1.0635612033539315E-4</v>
      </c>
      <c r="AO2832" s="230">
        <f t="shared" si="499"/>
        <v>4.3307086614173228E-2</v>
      </c>
      <c r="AP2832" s="38" t="s">
        <v>2</v>
      </c>
      <c r="AQ2832" s="38" t="str">
        <f t="shared" si="500"/>
        <v>상품</v>
      </c>
      <c r="AR2832" s="40">
        <f t="shared" si="501"/>
        <v>0</v>
      </c>
      <c r="AS2832" s="41">
        <f t="shared" si="502"/>
        <v>0</v>
      </c>
      <c r="AT2832" s="42">
        <f t="shared" si="503"/>
        <v>291469</v>
      </c>
      <c r="AU2832" s="43">
        <f t="shared" si="504"/>
        <v>291469</v>
      </c>
      <c r="AV2832" s="95">
        <f t="shared" si="508"/>
        <v>291469.58720000001</v>
      </c>
      <c r="AW2832" s="61" t="str">
        <f t="shared" si="508"/>
        <v/>
      </c>
      <c r="AX2832" s="61" t="str">
        <f t="shared" si="508"/>
        <v/>
      </c>
      <c r="AY2832" s="61" t="str">
        <f t="shared" si="508"/>
        <v/>
      </c>
      <c r="AZ2832" s="44" t="str">
        <f t="shared" si="508"/>
        <v/>
      </c>
      <c r="BA2832" s="45"/>
      <c r="BB2832" s="97">
        <v>11</v>
      </c>
      <c r="BC2832" s="98">
        <v>0</v>
      </c>
      <c r="BD2832" s="98">
        <v>0</v>
      </c>
      <c r="BE2832" s="98">
        <v>0</v>
      </c>
      <c r="BF2832" s="98">
        <v>0</v>
      </c>
      <c r="BG2832" s="99">
        <f t="shared" si="507"/>
        <v>11</v>
      </c>
      <c r="BH2832" s="52">
        <f t="shared" si="505"/>
        <v>0</v>
      </c>
      <c r="BI2832" s="53">
        <f>IFERROR(IF(ROUND(V2832/((D2832+AK2832)/2),1)&lt;0,0,ROUND(V2832/((D2832+AK2832)/2),1)),0)</f>
        <v>7.3</v>
      </c>
      <c r="BJ2832" s="55" t="str">
        <f>IF(AK2832=0,"정상",IF(AP2832="악성","악성",IF(AND(BL2832&gt;3,BI2832&lt;0.5),"악성",IF(AND(AP2832="정상",BL2832&lt;=3),"정상",IF(BI2832&gt;1,"정상","부진")))))</f>
        <v>정상</v>
      </c>
      <c r="BK2832" s="54">
        <v>46235</v>
      </c>
      <c r="BL2832" s="52">
        <f t="shared" si="506"/>
        <v>2</v>
      </c>
    </row>
    <row r="2833" spans="1:64" ht="17.100000000000001" customHeight="1">
      <c r="A2833" s="58" t="s">
        <v>5</v>
      </c>
      <c r="B2833" s="57" t="s">
        <v>4526</v>
      </c>
      <c r="C2833" s="56" t="s">
        <v>4527</v>
      </c>
      <c r="D2833" s="213">
        <v>0</v>
      </c>
      <c r="E2833" s="214">
        <v>0</v>
      </c>
      <c r="F2833" s="215">
        <v>0</v>
      </c>
      <c r="G2833" s="213">
        <v>120</v>
      </c>
      <c r="H2833" s="216">
        <v>10800</v>
      </c>
      <c r="I2833" s="215">
        <v>1296000</v>
      </c>
      <c r="J2833" s="213">
        <v>0</v>
      </c>
      <c r="K2833" s="216">
        <v>0</v>
      </c>
      <c r="L2833" s="215">
        <v>0</v>
      </c>
      <c r="M2833" s="213">
        <v>0</v>
      </c>
      <c r="N2833" s="216">
        <v>0</v>
      </c>
      <c r="O2833" s="215">
        <v>0</v>
      </c>
      <c r="P2833" s="213">
        <v>0</v>
      </c>
      <c r="Q2833" s="216">
        <v>0</v>
      </c>
      <c r="R2833" s="215">
        <v>0</v>
      </c>
      <c r="S2833" s="213">
        <v>120</v>
      </c>
      <c r="T2833" s="214">
        <v>10800</v>
      </c>
      <c r="U2833" s="217">
        <v>1296000</v>
      </c>
      <c r="V2833" s="213">
        <v>120</v>
      </c>
      <c r="W2833" s="216">
        <v>10800</v>
      </c>
      <c r="X2833" s="215">
        <v>1296000</v>
      </c>
      <c r="Y2833" s="213">
        <v>0</v>
      </c>
      <c r="Z2833" s="216">
        <v>0</v>
      </c>
      <c r="AA2833" s="215">
        <v>0</v>
      </c>
      <c r="AB2833" s="213">
        <v>0</v>
      </c>
      <c r="AC2833" s="216">
        <v>0</v>
      </c>
      <c r="AD2833" s="215">
        <v>0</v>
      </c>
      <c r="AE2833" s="213">
        <v>0</v>
      </c>
      <c r="AF2833" s="216">
        <v>0</v>
      </c>
      <c r="AG2833" s="215">
        <v>0</v>
      </c>
      <c r="AH2833" s="213">
        <v>120</v>
      </c>
      <c r="AI2833" s="214">
        <v>10800</v>
      </c>
      <c r="AJ2833" s="215">
        <v>1296000</v>
      </c>
      <c r="AK2833" s="218">
        <v>0</v>
      </c>
      <c r="AL2833" s="214">
        <v>0</v>
      </c>
      <c r="AM2833" s="215">
        <v>0</v>
      </c>
      <c r="AN2833" s="229">
        <f t="shared" si="498"/>
        <v>0</v>
      </c>
      <c r="AO2833" s="230">
        <f t="shared" si="499"/>
        <v>0</v>
      </c>
      <c r="AP2833" s="38" t="s">
        <v>2</v>
      </c>
      <c r="AQ2833" s="38" t="str">
        <f t="shared" si="500"/>
        <v>상품</v>
      </c>
      <c r="AR2833" s="40">
        <f t="shared" si="501"/>
        <v>0</v>
      </c>
      <c r="AS2833" s="41">
        <f t="shared" si="502"/>
        <v>0</v>
      </c>
      <c r="AT2833" s="42">
        <f t="shared" si="503"/>
        <v>0</v>
      </c>
      <c r="AU2833" s="43">
        <f t="shared" si="504"/>
        <v>0</v>
      </c>
      <c r="AV2833" s="95" t="str">
        <f t="shared" si="508"/>
        <v/>
      </c>
      <c r="AW2833" s="61" t="str">
        <f t="shared" si="508"/>
        <v/>
      </c>
      <c r="AX2833" s="61" t="str">
        <f t="shared" si="508"/>
        <v/>
      </c>
      <c r="AY2833" s="61" t="str">
        <f t="shared" si="508"/>
        <v/>
      </c>
      <c r="AZ2833" s="44" t="str">
        <f t="shared" si="508"/>
        <v/>
      </c>
      <c r="BA2833" s="45"/>
      <c r="BB2833" s="97">
        <v>0</v>
      </c>
      <c r="BC2833" s="98">
        <v>0</v>
      </c>
      <c r="BD2833" s="98">
        <v>0</v>
      </c>
      <c r="BE2833" s="98">
        <v>0</v>
      </c>
      <c r="BF2833" s="98">
        <v>0</v>
      </c>
      <c r="BG2833" s="99">
        <f t="shared" si="507"/>
        <v>0</v>
      </c>
      <c r="BH2833" s="52">
        <f t="shared" si="505"/>
        <v>0</v>
      </c>
      <c r="BI2833" s="53">
        <f>IFERROR(IF(ROUND(V2833/((D2833+AK2833)/2),1)&lt;0,0,ROUND(V2833/((D2833+AK2833)/2),1)),0)</f>
        <v>0</v>
      </c>
      <c r="BJ2833" s="55" t="str">
        <f>IF(AK2833=0,"정상",IF(AP2833="악성","악성",IF(AND(BL2833&gt;3,BI2833&lt;0.5),"악성",IF(AND(AP2833="정상",BL2833&lt;=3),"정상",IF(BI2833&gt;1,"정상","부진")))))</f>
        <v>정상</v>
      </c>
      <c r="BK2833" s="54">
        <v>45809</v>
      </c>
      <c r="BL2833" s="52">
        <f t="shared" si="506"/>
        <v>16</v>
      </c>
    </row>
    <row r="2834" spans="1:64" ht="17.100000000000001" customHeight="1">
      <c r="A2834" s="58" t="s">
        <v>5</v>
      </c>
      <c r="B2834" s="57" t="s">
        <v>4087</v>
      </c>
      <c r="C2834" s="56" t="s">
        <v>4088</v>
      </c>
      <c r="D2834" s="213">
        <v>0</v>
      </c>
      <c r="E2834" s="214">
        <v>0</v>
      </c>
      <c r="F2834" s="215">
        <v>0</v>
      </c>
      <c r="G2834" s="213">
        <v>144</v>
      </c>
      <c r="H2834" s="216">
        <v>10800</v>
      </c>
      <c r="I2834" s="215">
        <v>1555200</v>
      </c>
      <c r="J2834" s="213">
        <v>0</v>
      </c>
      <c r="K2834" s="216">
        <v>0</v>
      </c>
      <c r="L2834" s="215">
        <v>0</v>
      </c>
      <c r="M2834" s="213">
        <v>0</v>
      </c>
      <c r="N2834" s="216">
        <v>0</v>
      </c>
      <c r="O2834" s="215">
        <v>0</v>
      </c>
      <c r="P2834" s="213">
        <v>0</v>
      </c>
      <c r="Q2834" s="216">
        <v>0</v>
      </c>
      <c r="R2834" s="215">
        <v>0</v>
      </c>
      <c r="S2834" s="213">
        <v>144</v>
      </c>
      <c r="T2834" s="214">
        <v>10800</v>
      </c>
      <c r="U2834" s="217">
        <v>1555200</v>
      </c>
      <c r="V2834" s="213">
        <v>144</v>
      </c>
      <c r="W2834" s="216">
        <v>10800</v>
      </c>
      <c r="X2834" s="215">
        <v>1555200</v>
      </c>
      <c r="Y2834" s="213">
        <v>0</v>
      </c>
      <c r="Z2834" s="216">
        <v>0</v>
      </c>
      <c r="AA2834" s="215">
        <v>0</v>
      </c>
      <c r="AB2834" s="213">
        <v>0</v>
      </c>
      <c r="AC2834" s="216">
        <v>0</v>
      </c>
      <c r="AD2834" s="215">
        <v>0</v>
      </c>
      <c r="AE2834" s="213">
        <v>0</v>
      </c>
      <c r="AF2834" s="216">
        <v>0</v>
      </c>
      <c r="AG2834" s="215">
        <v>0</v>
      </c>
      <c r="AH2834" s="213">
        <v>144</v>
      </c>
      <c r="AI2834" s="214">
        <v>10800</v>
      </c>
      <c r="AJ2834" s="215">
        <v>1555200</v>
      </c>
      <c r="AK2834" s="218">
        <v>0</v>
      </c>
      <c r="AL2834" s="214">
        <v>0</v>
      </c>
      <c r="AM2834" s="215">
        <v>0</v>
      </c>
      <c r="AN2834" s="229">
        <f t="shared" si="498"/>
        <v>0</v>
      </c>
      <c r="AO2834" s="230">
        <f t="shared" si="499"/>
        <v>0</v>
      </c>
      <c r="AP2834" s="38" t="s">
        <v>2</v>
      </c>
      <c r="AQ2834" s="38" t="str">
        <f t="shared" si="500"/>
        <v>상품</v>
      </c>
      <c r="AR2834" s="40">
        <f t="shared" si="501"/>
        <v>0</v>
      </c>
      <c r="AS2834" s="41">
        <f t="shared" si="502"/>
        <v>0</v>
      </c>
      <c r="AT2834" s="42">
        <f t="shared" si="503"/>
        <v>0</v>
      </c>
      <c r="AU2834" s="43">
        <f t="shared" si="504"/>
        <v>0</v>
      </c>
      <c r="AV2834" s="95" t="str">
        <f t="shared" si="508"/>
        <v/>
      </c>
      <c r="AW2834" s="61" t="str">
        <f t="shared" si="508"/>
        <v/>
      </c>
      <c r="AX2834" s="61" t="str">
        <f t="shared" si="508"/>
        <v/>
      </c>
      <c r="AY2834" s="61" t="str">
        <f t="shared" si="508"/>
        <v/>
      </c>
      <c r="AZ2834" s="44" t="str">
        <f t="shared" si="508"/>
        <v/>
      </c>
      <c r="BA2834" s="45"/>
      <c r="BB2834" s="97">
        <v>0</v>
      </c>
      <c r="BC2834" s="98">
        <v>0</v>
      </c>
      <c r="BD2834" s="98">
        <v>0</v>
      </c>
      <c r="BE2834" s="98">
        <v>0</v>
      </c>
      <c r="BF2834" s="98">
        <v>0</v>
      </c>
      <c r="BG2834" s="99">
        <f t="shared" si="507"/>
        <v>0</v>
      </c>
      <c r="BH2834" s="52">
        <f t="shared" si="505"/>
        <v>0</v>
      </c>
      <c r="BI2834" s="53">
        <f>IFERROR(IF(ROUND(V2834/((D2834+AK2834)/2),1)&lt;0,0,ROUND(V2834/((D2834+AK2834)/2),1)),0)</f>
        <v>0</v>
      </c>
      <c r="BJ2834" s="55" t="str">
        <f>IF(AK2834=0,"정상",IF(AP2834="악성","악성",IF(AND(BL2834&gt;3,BI2834&lt;0.5),"악성",IF(AND(AP2834="정상",BL2834&lt;=3),"정상",IF(BI2834&gt;1,"정상","부진")))))</f>
        <v>정상</v>
      </c>
      <c r="BK2834" s="54">
        <v>45992</v>
      </c>
      <c r="BL2834" s="52">
        <f t="shared" si="506"/>
        <v>10</v>
      </c>
    </row>
    <row r="2835" spans="1:64" ht="17.100000000000001" customHeight="1">
      <c r="A2835" s="58" t="s">
        <v>5</v>
      </c>
      <c r="B2835" s="57" t="s">
        <v>4089</v>
      </c>
      <c r="C2835" s="56" t="s">
        <v>4090</v>
      </c>
      <c r="D2835" s="213">
        <v>108</v>
      </c>
      <c r="E2835" s="214">
        <v>14950</v>
      </c>
      <c r="F2835" s="215">
        <v>1614600</v>
      </c>
      <c r="G2835" s="213">
        <v>50</v>
      </c>
      <c r="H2835" s="216">
        <v>14950</v>
      </c>
      <c r="I2835" s="215">
        <v>747500</v>
      </c>
      <c r="J2835" s="213">
        <v>0</v>
      </c>
      <c r="K2835" s="216">
        <v>0</v>
      </c>
      <c r="L2835" s="215">
        <v>0</v>
      </c>
      <c r="M2835" s="213">
        <v>0</v>
      </c>
      <c r="N2835" s="216">
        <v>0</v>
      </c>
      <c r="O2835" s="215">
        <v>0</v>
      </c>
      <c r="P2835" s="213">
        <v>0</v>
      </c>
      <c r="Q2835" s="216">
        <v>0</v>
      </c>
      <c r="R2835" s="215">
        <v>0</v>
      </c>
      <c r="S2835" s="213">
        <v>50</v>
      </c>
      <c r="T2835" s="214">
        <v>14950</v>
      </c>
      <c r="U2835" s="217">
        <v>747500</v>
      </c>
      <c r="V2835" s="213">
        <v>65</v>
      </c>
      <c r="W2835" s="216">
        <v>14950</v>
      </c>
      <c r="X2835" s="215">
        <v>971750</v>
      </c>
      <c r="Y2835" s="213">
        <v>0</v>
      </c>
      <c r="Z2835" s="216">
        <v>0</v>
      </c>
      <c r="AA2835" s="215">
        <v>0</v>
      </c>
      <c r="AB2835" s="213">
        <v>0</v>
      </c>
      <c r="AC2835" s="216">
        <v>0</v>
      </c>
      <c r="AD2835" s="215">
        <v>0</v>
      </c>
      <c r="AE2835" s="213">
        <v>0</v>
      </c>
      <c r="AF2835" s="216">
        <v>0</v>
      </c>
      <c r="AG2835" s="215">
        <v>0</v>
      </c>
      <c r="AH2835" s="213">
        <v>65</v>
      </c>
      <c r="AI2835" s="214">
        <v>14950</v>
      </c>
      <c r="AJ2835" s="215">
        <v>971750</v>
      </c>
      <c r="AK2835" s="218">
        <v>93</v>
      </c>
      <c r="AL2835" s="214">
        <v>14950</v>
      </c>
      <c r="AM2835" s="215">
        <v>1390350</v>
      </c>
      <c r="AN2835" s="229">
        <f t="shared" si="498"/>
        <v>5.0733433712783814E-4</v>
      </c>
      <c r="AO2835" s="230">
        <f t="shared" si="499"/>
        <v>0.58860759493670889</v>
      </c>
      <c r="AP2835" s="38" t="s">
        <v>2</v>
      </c>
      <c r="AQ2835" s="38" t="str">
        <f t="shared" si="500"/>
        <v>상품</v>
      </c>
      <c r="AR2835" s="40">
        <f t="shared" si="501"/>
        <v>0</v>
      </c>
      <c r="AS2835" s="41">
        <f t="shared" si="502"/>
        <v>0</v>
      </c>
      <c r="AT2835" s="42">
        <f t="shared" si="503"/>
        <v>1390350</v>
      </c>
      <c r="AU2835" s="43">
        <f t="shared" si="504"/>
        <v>1390350</v>
      </c>
      <c r="AV2835" s="95">
        <f t="shared" si="508"/>
        <v>1390350</v>
      </c>
      <c r="AW2835" s="61" t="str">
        <f t="shared" si="508"/>
        <v/>
      </c>
      <c r="AX2835" s="61" t="str">
        <f t="shared" si="508"/>
        <v/>
      </c>
      <c r="AY2835" s="61" t="str">
        <f t="shared" si="508"/>
        <v/>
      </c>
      <c r="AZ2835" s="44" t="str">
        <f t="shared" si="508"/>
        <v/>
      </c>
      <c r="BA2835" s="45"/>
      <c r="BB2835" s="97">
        <v>93</v>
      </c>
      <c r="BC2835" s="98">
        <v>0</v>
      </c>
      <c r="BD2835" s="98">
        <v>0</v>
      </c>
      <c r="BE2835" s="98">
        <v>0</v>
      </c>
      <c r="BF2835" s="98">
        <v>0</v>
      </c>
      <c r="BG2835" s="99">
        <f t="shared" si="507"/>
        <v>93</v>
      </c>
      <c r="BH2835" s="52">
        <f t="shared" si="505"/>
        <v>0</v>
      </c>
      <c r="BI2835" s="53">
        <f>IFERROR(IF(ROUND(V2835/((D2835+AK2835)/2),1)&lt;0,0,ROUND(V2835/((D2835+AK2835)/2),1)),0)</f>
        <v>0.6</v>
      </c>
      <c r="BJ2835" s="55" t="str">
        <f>IF(AK2835=0,"정상",IF(AP2835="악성","악성",IF(AND(BL2835&gt;3,BI2835&lt;0.5),"악성",IF(AND(AP2835="정상",BL2835&lt;=3),"정상",IF(BI2835&gt;1,"정상","부진")))))</f>
        <v>부진</v>
      </c>
      <c r="BK2835" s="54">
        <v>45809</v>
      </c>
      <c r="BL2835" s="52">
        <f t="shared" si="506"/>
        <v>16</v>
      </c>
    </row>
    <row r="2836" spans="1:64" ht="17.100000000000001" customHeight="1">
      <c r="A2836" s="58" t="s">
        <v>5</v>
      </c>
      <c r="B2836" s="57" t="s">
        <v>4091</v>
      </c>
      <c r="C2836" s="56" t="s">
        <v>4092</v>
      </c>
      <c r="D2836" s="213">
        <v>23</v>
      </c>
      <c r="E2836" s="214">
        <v>19950</v>
      </c>
      <c r="F2836" s="215">
        <v>458850</v>
      </c>
      <c r="G2836" s="213">
        <v>18</v>
      </c>
      <c r="H2836" s="216">
        <v>19950</v>
      </c>
      <c r="I2836" s="215">
        <v>359100</v>
      </c>
      <c r="J2836" s="213">
        <v>0</v>
      </c>
      <c r="K2836" s="216">
        <v>0</v>
      </c>
      <c r="L2836" s="215">
        <v>0</v>
      </c>
      <c r="M2836" s="213">
        <v>0</v>
      </c>
      <c r="N2836" s="216">
        <v>0</v>
      </c>
      <c r="O2836" s="215">
        <v>0</v>
      </c>
      <c r="P2836" s="213">
        <v>0</v>
      </c>
      <c r="Q2836" s="216">
        <v>0</v>
      </c>
      <c r="R2836" s="215">
        <v>0</v>
      </c>
      <c r="S2836" s="213">
        <v>18</v>
      </c>
      <c r="T2836" s="214">
        <v>19950</v>
      </c>
      <c r="U2836" s="217">
        <v>359100</v>
      </c>
      <c r="V2836" s="213">
        <v>17</v>
      </c>
      <c r="W2836" s="216">
        <v>19950</v>
      </c>
      <c r="X2836" s="215">
        <v>339150</v>
      </c>
      <c r="Y2836" s="213">
        <v>0</v>
      </c>
      <c r="Z2836" s="216">
        <v>0</v>
      </c>
      <c r="AA2836" s="215">
        <v>0</v>
      </c>
      <c r="AB2836" s="213">
        <v>0</v>
      </c>
      <c r="AC2836" s="216">
        <v>0</v>
      </c>
      <c r="AD2836" s="215">
        <v>0</v>
      </c>
      <c r="AE2836" s="213">
        <v>0</v>
      </c>
      <c r="AF2836" s="216">
        <v>0</v>
      </c>
      <c r="AG2836" s="215">
        <v>0</v>
      </c>
      <c r="AH2836" s="213">
        <v>17</v>
      </c>
      <c r="AI2836" s="214">
        <v>19950</v>
      </c>
      <c r="AJ2836" s="215">
        <v>339150</v>
      </c>
      <c r="AK2836" s="218">
        <v>24</v>
      </c>
      <c r="AL2836" s="214">
        <v>19950</v>
      </c>
      <c r="AM2836" s="215">
        <v>478800</v>
      </c>
      <c r="AN2836" s="229">
        <f t="shared" si="498"/>
        <v>1.7471261237588298E-4</v>
      </c>
      <c r="AO2836" s="230">
        <f t="shared" si="499"/>
        <v>0.58536585365853655</v>
      </c>
      <c r="AP2836" s="38" t="s">
        <v>2</v>
      </c>
      <c r="AQ2836" s="38" t="str">
        <f t="shared" si="500"/>
        <v>상품</v>
      </c>
      <c r="AR2836" s="40">
        <f t="shared" si="501"/>
        <v>0</v>
      </c>
      <c r="AS2836" s="41">
        <f t="shared" si="502"/>
        <v>0</v>
      </c>
      <c r="AT2836" s="42">
        <f t="shared" si="503"/>
        <v>478800</v>
      </c>
      <c r="AU2836" s="43">
        <f t="shared" si="504"/>
        <v>478800</v>
      </c>
      <c r="AV2836" s="95">
        <f t="shared" si="508"/>
        <v>478800</v>
      </c>
      <c r="AW2836" s="61" t="str">
        <f t="shared" si="508"/>
        <v/>
      </c>
      <c r="AX2836" s="61" t="str">
        <f t="shared" si="508"/>
        <v/>
      </c>
      <c r="AY2836" s="61" t="str">
        <f t="shared" si="508"/>
        <v/>
      </c>
      <c r="AZ2836" s="44" t="str">
        <f t="shared" si="508"/>
        <v/>
      </c>
      <c r="BA2836" s="45"/>
      <c r="BB2836" s="97">
        <v>24</v>
      </c>
      <c r="BC2836" s="98">
        <v>0</v>
      </c>
      <c r="BD2836" s="98">
        <v>0</v>
      </c>
      <c r="BE2836" s="98">
        <v>0</v>
      </c>
      <c r="BF2836" s="98">
        <v>0</v>
      </c>
      <c r="BG2836" s="99">
        <f t="shared" si="507"/>
        <v>24</v>
      </c>
      <c r="BH2836" s="52">
        <f t="shared" si="505"/>
        <v>0</v>
      </c>
      <c r="BI2836" s="53">
        <f>IFERROR(IF(ROUND(V2836/((D2836+AK2836)/2),1)&lt;0,0,ROUND(V2836/((D2836+AK2836)/2),1)),0)</f>
        <v>0.7</v>
      </c>
      <c r="BJ2836" s="55" t="str">
        <f>IF(AK2836=0,"정상",IF(AP2836="악성","악성",IF(AND(BL2836&gt;3,BI2836&lt;0.5),"악성",IF(AND(AP2836="정상",BL2836&lt;=3),"정상",IF(BI2836&gt;1,"정상","부진")))))</f>
        <v>부진</v>
      </c>
      <c r="BK2836" s="54">
        <v>45962</v>
      </c>
      <c r="BL2836" s="52">
        <f t="shared" si="506"/>
        <v>11</v>
      </c>
    </row>
    <row r="2837" spans="1:64" ht="17.100000000000001" customHeight="1">
      <c r="A2837" s="58" t="s">
        <v>5</v>
      </c>
      <c r="B2837" s="57" t="s">
        <v>4093</v>
      </c>
      <c r="C2837" s="56" t="s">
        <v>4094</v>
      </c>
      <c r="D2837" s="213">
        <v>74</v>
      </c>
      <c r="E2837" s="214">
        <v>5950</v>
      </c>
      <c r="F2837" s="215">
        <v>440300</v>
      </c>
      <c r="G2837" s="213">
        <v>99</v>
      </c>
      <c r="H2837" s="216">
        <v>5950</v>
      </c>
      <c r="I2837" s="215">
        <v>589050</v>
      </c>
      <c r="J2837" s="213">
        <v>0</v>
      </c>
      <c r="K2837" s="216">
        <v>0</v>
      </c>
      <c r="L2837" s="215">
        <v>0</v>
      </c>
      <c r="M2837" s="213">
        <v>0</v>
      </c>
      <c r="N2837" s="216">
        <v>0</v>
      </c>
      <c r="O2837" s="215">
        <v>0</v>
      </c>
      <c r="P2837" s="213">
        <v>0</v>
      </c>
      <c r="Q2837" s="216">
        <v>0</v>
      </c>
      <c r="R2837" s="215">
        <v>0</v>
      </c>
      <c r="S2837" s="213">
        <v>99</v>
      </c>
      <c r="T2837" s="214">
        <v>5950</v>
      </c>
      <c r="U2837" s="217">
        <v>589050</v>
      </c>
      <c r="V2837" s="213">
        <v>146</v>
      </c>
      <c r="W2837" s="216">
        <v>5950</v>
      </c>
      <c r="X2837" s="215">
        <v>868700</v>
      </c>
      <c r="Y2837" s="213">
        <v>0</v>
      </c>
      <c r="Z2837" s="216">
        <v>0</v>
      </c>
      <c r="AA2837" s="215">
        <v>0</v>
      </c>
      <c r="AB2837" s="213">
        <v>0</v>
      </c>
      <c r="AC2837" s="216">
        <v>0</v>
      </c>
      <c r="AD2837" s="215">
        <v>0</v>
      </c>
      <c r="AE2837" s="213">
        <v>0</v>
      </c>
      <c r="AF2837" s="216">
        <v>0</v>
      </c>
      <c r="AG2837" s="215">
        <v>0</v>
      </c>
      <c r="AH2837" s="213">
        <v>146</v>
      </c>
      <c r="AI2837" s="214">
        <v>5950</v>
      </c>
      <c r="AJ2837" s="215">
        <v>868700</v>
      </c>
      <c r="AK2837" s="218">
        <v>27</v>
      </c>
      <c r="AL2837" s="214">
        <v>5950</v>
      </c>
      <c r="AM2837" s="215">
        <v>160650</v>
      </c>
      <c r="AN2837" s="229">
        <f t="shared" si="498"/>
        <v>5.8620679152434423E-5</v>
      </c>
      <c r="AO2837" s="230">
        <f t="shared" si="499"/>
        <v>0.15606936416184972</v>
      </c>
      <c r="AP2837" s="38" t="s">
        <v>2</v>
      </c>
      <c r="AQ2837" s="38" t="str">
        <f t="shared" si="500"/>
        <v>상품</v>
      </c>
      <c r="AR2837" s="40">
        <f t="shared" si="501"/>
        <v>0</v>
      </c>
      <c r="AS2837" s="41">
        <f t="shared" si="502"/>
        <v>0</v>
      </c>
      <c r="AT2837" s="42">
        <f t="shared" si="503"/>
        <v>160650</v>
      </c>
      <c r="AU2837" s="43">
        <f t="shared" si="504"/>
        <v>160650</v>
      </c>
      <c r="AV2837" s="95">
        <f t="shared" si="508"/>
        <v>160650</v>
      </c>
      <c r="AW2837" s="61" t="str">
        <f t="shared" si="508"/>
        <v/>
      </c>
      <c r="AX2837" s="61" t="str">
        <f t="shared" si="508"/>
        <v/>
      </c>
      <c r="AY2837" s="61" t="str">
        <f t="shared" si="508"/>
        <v/>
      </c>
      <c r="AZ2837" s="44" t="str">
        <f t="shared" si="508"/>
        <v/>
      </c>
      <c r="BA2837" s="45"/>
      <c r="BB2837" s="97">
        <v>27</v>
      </c>
      <c r="BC2837" s="98">
        <v>0</v>
      </c>
      <c r="BD2837" s="98">
        <v>0</v>
      </c>
      <c r="BE2837" s="98">
        <v>0</v>
      </c>
      <c r="BF2837" s="98">
        <v>0</v>
      </c>
      <c r="BG2837" s="99">
        <f t="shared" si="507"/>
        <v>27</v>
      </c>
      <c r="BH2837" s="52">
        <f t="shared" si="505"/>
        <v>0</v>
      </c>
      <c r="BI2837" s="53">
        <f>IFERROR(IF(ROUND(V2837/((D2837+AK2837)/2),1)&lt;0,0,ROUND(V2837/((D2837+AK2837)/2),1)),0)</f>
        <v>2.9</v>
      </c>
      <c r="BJ2837" s="55" t="str">
        <f>IF(AK2837=0,"정상",IF(AP2837="악성","악성",IF(AND(BL2837&gt;3,BI2837&lt;0.5),"악성",IF(AND(AP2837="정상",BL2837&lt;=3),"정상",IF(BI2837&gt;1,"정상","부진")))))</f>
        <v>정상</v>
      </c>
      <c r="BK2837" s="54">
        <v>46113</v>
      </c>
      <c r="BL2837" s="52">
        <f t="shared" si="506"/>
        <v>6</v>
      </c>
    </row>
    <row r="2838" spans="1:64" ht="17.100000000000001" customHeight="1">
      <c r="A2838" s="58" t="s">
        <v>5</v>
      </c>
      <c r="B2838" s="57" t="s">
        <v>4095</v>
      </c>
      <c r="C2838" s="56" t="s">
        <v>4096</v>
      </c>
      <c r="D2838" s="213">
        <v>45</v>
      </c>
      <c r="E2838" s="214">
        <v>5450</v>
      </c>
      <c r="F2838" s="215">
        <v>245250</v>
      </c>
      <c r="G2838" s="213">
        <v>59</v>
      </c>
      <c r="H2838" s="216">
        <v>5450</v>
      </c>
      <c r="I2838" s="215">
        <v>321550</v>
      </c>
      <c r="J2838" s="213">
        <v>0</v>
      </c>
      <c r="K2838" s="216">
        <v>0</v>
      </c>
      <c r="L2838" s="215">
        <v>0</v>
      </c>
      <c r="M2838" s="213">
        <v>0</v>
      </c>
      <c r="N2838" s="216">
        <v>0</v>
      </c>
      <c r="O2838" s="215">
        <v>0</v>
      </c>
      <c r="P2838" s="213">
        <v>0</v>
      </c>
      <c r="Q2838" s="216">
        <v>0</v>
      </c>
      <c r="R2838" s="215">
        <v>0</v>
      </c>
      <c r="S2838" s="213">
        <v>59</v>
      </c>
      <c r="T2838" s="214">
        <v>5450</v>
      </c>
      <c r="U2838" s="217">
        <v>321550</v>
      </c>
      <c r="V2838" s="213">
        <v>74</v>
      </c>
      <c r="W2838" s="216">
        <v>5450</v>
      </c>
      <c r="X2838" s="215">
        <v>403300</v>
      </c>
      <c r="Y2838" s="213">
        <v>0</v>
      </c>
      <c r="Z2838" s="216">
        <v>0</v>
      </c>
      <c r="AA2838" s="215">
        <v>0</v>
      </c>
      <c r="AB2838" s="213">
        <v>0</v>
      </c>
      <c r="AC2838" s="216">
        <v>0</v>
      </c>
      <c r="AD2838" s="215">
        <v>0</v>
      </c>
      <c r="AE2838" s="213">
        <v>0</v>
      </c>
      <c r="AF2838" s="216">
        <v>0</v>
      </c>
      <c r="AG2838" s="215">
        <v>0</v>
      </c>
      <c r="AH2838" s="213">
        <v>74</v>
      </c>
      <c r="AI2838" s="214">
        <v>5450</v>
      </c>
      <c r="AJ2838" s="215">
        <v>403300</v>
      </c>
      <c r="AK2838" s="218">
        <v>30</v>
      </c>
      <c r="AL2838" s="214">
        <v>5450</v>
      </c>
      <c r="AM2838" s="215">
        <v>163500</v>
      </c>
      <c r="AN2838" s="229">
        <f t="shared" si="498"/>
        <v>5.9660635178481346E-5</v>
      </c>
      <c r="AO2838" s="230">
        <f t="shared" si="499"/>
        <v>0.28846153846153844</v>
      </c>
      <c r="AP2838" s="38" t="s">
        <v>2</v>
      </c>
      <c r="AQ2838" s="38" t="str">
        <f t="shared" si="500"/>
        <v>상품</v>
      </c>
      <c r="AR2838" s="40">
        <f t="shared" si="501"/>
        <v>0</v>
      </c>
      <c r="AS2838" s="41">
        <f t="shared" si="502"/>
        <v>0</v>
      </c>
      <c r="AT2838" s="42">
        <f t="shared" si="503"/>
        <v>163500</v>
      </c>
      <c r="AU2838" s="43">
        <f t="shared" si="504"/>
        <v>163500</v>
      </c>
      <c r="AV2838" s="95">
        <f t="shared" si="508"/>
        <v>163500</v>
      </c>
      <c r="AW2838" s="61" t="str">
        <f t="shared" si="508"/>
        <v/>
      </c>
      <c r="AX2838" s="61" t="str">
        <f t="shared" si="508"/>
        <v/>
      </c>
      <c r="AY2838" s="61" t="str">
        <f t="shared" si="508"/>
        <v/>
      </c>
      <c r="AZ2838" s="44" t="str">
        <f t="shared" si="508"/>
        <v/>
      </c>
      <c r="BA2838" s="45"/>
      <c r="BB2838" s="97">
        <v>30</v>
      </c>
      <c r="BC2838" s="98">
        <v>0</v>
      </c>
      <c r="BD2838" s="98">
        <v>0</v>
      </c>
      <c r="BE2838" s="98">
        <v>0</v>
      </c>
      <c r="BF2838" s="98">
        <v>0</v>
      </c>
      <c r="BG2838" s="99">
        <f t="shared" si="507"/>
        <v>30</v>
      </c>
      <c r="BH2838" s="52">
        <f t="shared" si="505"/>
        <v>0</v>
      </c>
      <c r="BI2838" s="53">
        <f>IFERROR(IF(ROUND(V2838/((D2838+AK2838)/2),1)&lt;0,0,ROUND(V2838/((D2838+AK2838)/2),1)),0)</f>
        <v>2</v>
      </c>
      <c r="BJ2838" s="55" t="str">
        <f>IF(AK2838=0,"정상",IF(AP2838="악성","악성",IF(AND(BL2838&gt;3,BI2838&lt;0.5),"악성",IF(AND(AP2838="정상",BL2838&lt;=3),"정상",IF(BI2838&gt;1,"정상","부진")))))</f>
        <v>정상</v>
      </c>
      <c r="BK2838" s="54">
        <v>46174</v>
      </c>
      <c r="BL2838" s="52">
        <f t="shared" si="506"/>
        <v>4</v>
      </c>
    </row>
    <row r="2839" spans="1:64" ht="17.100000000000001" customHeight="1">
      <c r="A2839" s="58" t="s">
        <v>5</v>
      </c>
      <c r="B2839" s="57" t="s">
        <v>4097</v>
      </c>
      <c r="C2839" s="56" t="s">
        <v>4098</v>
      </c>
      <c r="D2839" s="213">
        <v>43</v>
      </c>
      <c r="E2839" s="214">
        <v>27450</v>
      </c>
      <c r="F2839" s="215">
        <v>1180350</v>
      </c>
      <c r="G2839" s="213">
        <v>68</v>
      </c>
      <c r="H2839" s="216">
        <v>27450</v>
      </c>
      <c r="I2839" s="215">
        <v>1866600</v>
      </c>
      <c r="J2839" s="213">
        <v>0</v>
      </c>
      <c r="K2839" s="216">
        <v>0</v>
      </c>
      <c r="L2839" s="215">
        <v>0</v>
      </c>
      <c r="M2839" s="213">
        <v>0</v>
      </c>
      <c r="N2839" s="216">
        <v>0</v>
      </c>
      <c r="O2839" s="215">
        <v>0</v>
      </c>
      <c r="P2839" s="213">
        <v>0</v>
      </c>
      <c r="Q2839" s="216">
        <v>0</v>
      </c>
      <c r="R2839" s="215">
        <v>0</v>
      </c>
      <c r="S2839" s="213">
        <v>68</v>
      </c>
      <c r="T2839" s="214">
        <v>27450</v>
      </c>
      <c r="U2839" s="217">
        <v>1866600</v>
      </c>
      <c r="V2839" s="213">
        <v>88</v>
      </c>
      <c r="W2839" s="216">
        <v>27450</v>
      </c>
      <c r="X2839" s="215">
        <v>2415600</v>
      </c>
      <c r="Y2839" s="213">
        <v>0</v>
      </c>
      <c r="Z2839" s="216">
        <v>0</v>
      </c>
      <c r="AA2839" s="215">
        <v>0</v>
      </c>
      <c r="AB2839" s="213">
        <v>0</v>
      </c>
      <c r="AC2839" s="216">
        <v>0</v>
      </c>
      <c r="AD2839" s="215">
        <v>0</v>
      </c>
      <c r="AE2839" s="213">
        <v>0</v>
      </c>
      <c r="AF2839" s="216">
        <v>0</v>
      </c>
      <c r="AG2839" s="215">
        <v>0</v>
      </c>
      <c r="AH2839" s="213">
        <v>88</v>
      </c>
      <c r="AI2839" s="214">
        <v>27450</v>
      </c>
      <c r="AJ2839" s="215">
        <v>2415600</v>
      </c>
      <c r="AK2839" s="218">
        <v>23</v>
      </c>
      <c r="AL2839" s="214">
        <v>27450</v>
      </c>
      <c r="AM2839" s="215">
        <v>631350</v>
      </c>
      <c r="AN2839" s="229">
        <f t="shared" si="498"/>
        <v>2.3037762703323667E-4</v>
      </c>
      <c r="AO2839" s="230">
        <f t="shared" si="499"/>
        <v>0.2072072072072072</v>
      </c>
      <c r="AP2839" s="38" t="s">
        <v>2</v>
      </c>
      <c r="AQ2839" s="38" t="str">
        <f t="shared" si="500"/>
        <v>상품</v>
      </c>
      <c r="AR2839" s="40">
        <f t="shared" si="501"/>
        <v>0</v>
      </c>
      <c r="AS2839" s="41">
        <f t="shared" si="502"/>
        <v>0</v>
      </c>
      <c r="AT2839" s="42">
        <f t="shared" si="503"/>
        <v>631350</v>
      </c>
      <c r="AU2839" s="43">
        <f t="shared" si="504"/>
        <v>631350</v>
      </c>
      <c r="AV2839" s="95">
        <f t="shared" si="508"/>
        <v>631350</v>
      </c>
      <c r="AW2839" s="61" t="str">
        <f t="shared" si="508"/>
        <v/>
      </c>
      <c r="AX2839" s="61" t="str">
        <f t="shared" si="508"/>
        <v/>
      </c>
      <c r="AY2839" s="61" t="str">
        <f t="shared" si="508"/>
        <v/>
      </c>
      <c r="AZ2839" s="44" t="str">
        <f t="shared" si="508"/>
        <v/>
      </c>
      <c r="BA2839" s="45"/>
      <c r="BB2839" s="97">
        <v>23</v>
      </c>
      <c r="BC2839" s="98">
        <v>0</v>
      </c>
      <c r="BD2839" s="98">
        <v>0</v>
      </c>
      <c r="BE2839" s="98">
        <v>0</v>
      </c>
      <c r="BF2839" s="98">
        <v>0</v>
      </c>
      <c r="BG2839" s="99">
        <f t="shared" si="507"/>
        <v>23</v>
      </c>
      <c r="BH2839" s="52">
        <f t="shared" si="505"/>
        <v>0</v>
      </c>
      <c r="BI2839" s="53">
        <f>IFERROR(IF(ROUND(V2839/((D2839+AK2839)/2),1)&lt;0,0,ROUND(V2839/((D2839+AK2839)/2),1)),0)</f>
        <v>2.7</v>
      </c>
      <c r="BJ2839" s="55" t="str">
        <f>IF(AK2839=0,"정상",IF(AP2839="악성","악성",IF(AND(BL2839&gt;3,BI2839&lt;0.5),"악성",IF(AND(AP2839="정상",BL2839&lt;=3),"정상",IF(BI2839&gt;1,"정상","부진")))))</f>
        <v>정상</v>
      </c>
      <c r="BK2839" s="54">
        <v>45809</v>
      </c>
      <c r="BL2839" s="52">
        <f t="shared" si="506"/>
        <v>16</v>
      </c>
    </row>
    <row r="2840" spans="1:64" ht="17.100000000000001" customHeight="1">
      <c r="A2840" s="58" t="s">
        <v>5</v>
      </c>
      <c r="B2840" s="57" t="s">
        <v>4099</v>
      </c>
      <c r="C2840" s="56" t="s">
        <v>4100</v>
      </c>
      <c r="D2840" s="213">
        <v>91</v>
      </c>
      <c r="E2840" s="214">
        <v>23450</v>
      </c>
      <c r="F2840" s="215">
        <v>2133950</v>
      </c>
      <c r="G2840" s="213">
        <v>-1</v>
      </c>
      <c r="H2840" s="216">
        <v>23450</v>
      </c>
      <c r="I2840" s="215">
        <v>-23450</v>
      </c>
      <c r="J2840" s="213">
        <v>0</v>
      </c>
      <c r="K2840" s="216">
        <v>0</v>
      </c>
      <c r="L2840" s="215">
        <v>0</v>
      </c>
      <c r="M2840" s="213">
        <v>0</v>
      </c>
      <c r="N2840" s="216">
        <v>0</v>
      </c>
      <c r="O2840" s="215">
        <v>0</v>
      </c>
      <c r="P2840" s="213">
        <v>0</v>
      </c>
      <c r="Q2840" s="216">
        <v>0</v>
      </c>
      <c r="R2840" s="215">
        <v>0</v>
      </c>
      <c r="S2840" s="213">
        <v>-1</v>
      </c>
      <c r="T2840" s="214">
        <v>23450</v>
      </c>
      <c r="U2840" s="217">
        <v>-23450</v>
      </c>
      <c r="V2840" s="213">
        <v>17</v>
      </c>
      <c r="W2840" s="216">
        <v>23450</v>
      </c>
      <c r="X2840" s="215">
        <v>398650</v>
      </c>
      <c r="Y2840" s="213">
        <v>0</v>
      </c>
      <c r="Z2840" s="216">
        <v>0</v>
      </c>
      <c r="AA2840" s="215">
        <v>0</v>
      </c>
      <c r="AB2840" s="213">
        <v>30</v>
      </c>
      <c r="AC2840" s="216">
        <v>23450</v>
      </c>
      <c r="AD2840" s="215">
        <v>703500</v>
      </c>
      <c r="AE2840" s="213">
        <v>0</v>
      </c>
      <c r="AF2840" s="216">
        <v>0</v>
      </c>
      <c r="AG2840" s="215">
        <v>0</v>
      </c>
      <c r="AH2840" s="213">
        <v>47</v>
      </c>
      <c r="AI2840" s="214">
        <v>23450</v>
      </c>
      <c r="AJ2840" s="215">
        <v>1102150</v>
      </c>
      <c r="AK2840" s="218">
        <v>43</v>
      </c>
      <c r="AL2840" s="214">
        <v>23450</v>
      </c>
      <c r="AM2840" s="215">
        <v>1008350</v>
      </c>
      <c r="AN2840" s="229">
        <f t="shared" si="498"/>
        <v>3.6794373995242607E-4</v>
      </c>
      <c r="AO2840" s="230">
        <f t="shared" si="499"/>
        <v>0.4777777777777778</v>
      </c>
      <c r="AP2840" s="38" t="s">
        <v>4</v>
      </c>
      <c r="AQ2840" s="38" t="str">
        <f t="shared" si="500"/>
        <v>상품</v>
      </c>
      <c r="AR2840" s="40">
        <f t="shared" si="501"/>
        <v>0</v>
      </c>
      <c r="AS2840" s="41">
        <f t="shared" si="502"/>
        <v>1008350</v>
      </c>
      <c r="AT2840" s="42">
        <f t="shared" si="503"/>
        <v>0</v>
      </c>
      <c r="AU2840" s="43">
        <f t="shared" si="504"/>
        <v>1008350</v>
      </c>
      <c r="AV2840" s="95">
        <f t="shared" si="508"/>
        <v>1008350</v>
      </c>
      <c r="AW2840" s="61" t="str">
        <f t="shared" si="508"/>
        <v/>
      </c>
      <c r="AX2840" s="61" t="str">
        <f t="shared" si="508"/>
        <v/>
      </c>
      <c r="AY2840" s="61" t="str">
        <f t="shared" si="508"/>
        <v/>
      </c>
      <c r="AZ2840" s="44" t="str">
        <f t="shared" si="508"/>
        <v/>
      </c>
      <c r="BA2840" s="45"/>
      <c r="BB2840" s="97">
        <v>43</v>
      </c>
      <c r="BC2840" s="98">
        <v>0</v>
      </c>
      <c r="BD2840" s="98">
        <v>0</v>
      </c>
      <c r="BE2840" s="98">
        <v>0</v>
      </c>
      <c r="BF2840" s="98">
        <v>0</v>
      </c>
      <c r="BG2840" s="99">
        <f t="shared" si="507"/>
        <v>43</v>
      </c>
      <c r="BH2840" s="52">
        <f t="shared" si="505"/>
        <v>0</v>
      </c>
      <c r="BI2840" s="53">
        <f>IFERROR(IF(ROUND(V2840/((D2840+AK2840)/2),1)&lt;0,0,ROUND(V2840/((D2840+AK2840)/2),1)),0)</f>
        <v>0.3</v>
      </c>
      <c r="BJ2840" s="55" t="str">
        <f>IF(AK2840=0,"정상",IF(AP2840="악성","악성",IF(AND(BL2840&gt;3,BI2840&lt;0.5),"악성",IF(AND(AP2840="정상",BL2840&lt;=3),"정상",IF(BI2840&gt;1,"정상","부진")))))</f>
        <v>악성</v>
      </c>
      <c r="BK2840" s="54">
        <v>45809</v>
      </c>
      <c r="BL2840" s="52">
        <f t="shared" si="506"/>
        <v>16</v>
      </c>
    </row>
    <row r="2841" spans="1:64" ht="17.100000000000001" customHeight="1">
      <c r="A2841" s="58" t="s">
        <v>5</v>
      </c>
      <c r="B2841" s="57" t="s">
        <v>4101</v>
      </c>
      <c r="C2841" s="56" t="s">
        <v>4102</v>
      </c>
      <c r="D2841" s="213">
        <v>29</v>
      </c>
      <c r="E2841" s="214">
        <v>22450</v>
      </c>
      <c r="F2841" s="215">
        <v>651050</v>
      </c>
      <c r="G2841" s="213">
        <v>79</v>
      </c>
      <c r="H2841" s="216">
        <v>22450</v>
      </c>
      <c r="I2841" s="215">
        <v>1773550</v>
      </c>
      <c r="J2841" s="213">
        <v>0</v>
      </c>
      <c r="K2841" s="216">
        <v>0</v>
      </c>
      <c r="L2841" s="215">
        <v>0</v>
      </c>
      <c r="M2841" s="213">
        <v>0</v>
      </c>
      <c r="N2841" s="216">
        <v>0</v>
      </c>
      <c r="O2841" s="215">
        <v>0</v>
      </c>
      <c r="P2841" s="213">
        <v>0</v>
      </c>
      <c r="Q2841" s="216">
        <v>0</v>
      </c>
      <c r="R2841" s="215">
        <v>0</v>
      </c>
      <c r="S2841" s="213">
        <v>79</v>
      </c>
      <c r="T2841" s="214">
        <v>22450</v>
      </c>
      <c r="U2841" s="217">
        <v>1773550</v>
      </c>
      <c r="V2841" s="213">
        <v>18</v>
      </c>
      <c r="W2841" s="216">
        <v>22450</v>
      </c>
      <c r="X2841" s="215">
        <v>404100</v>
      </c>
      <c r="Y2841" s="213">
        <v>0</v>
      </c>
      <c r="Z2841" s="216">
        <v>0</v>
      </c>
      <c r="AA2841" s="215">
        <v>0</v>
      </c>
      <c r="AB2841" s="213">
        <v>25</v>
      </c>
      <c r="AC2841" s="216">
        <v>22450</v>
      </c>
      <c r="AD2841" s="215">
        <v>561250</v>
      </c>
      <c r="AE2841" s="213">
        <v>0</v>
      </c>
      <c r="AF2841" s="216">
        <v>0</v>
      </c>
      <c r="AG2841" s="215">
        <v>0</v>
      </c>
      <c r="AH2841" s="213">
        <v>43</v>
      </c>
      <c r="AI2841" s="214">
        <v>22450</v>
      </c>
      <c r="AJ2841" s="215">
        <v>965350</v>
      </c>
      <c r="AK2841" s="218">
        <v>65</v>
      </c>
      <c r="AL2841" s="214">
        <v>22450</v>
      </c>
      <c r="AM2841" s="215">
        <v>1459250</v>
      </c>
      <c r="AN2841" s="229">
        <f t="shared" si="498"/>
        <v>5.3247573017858657E-4</v>
      </c>
      <c r="AO2841" s="230">
        <f t="shared" si="499"/>
        <v>0.60185185185185186</v>
      </c>
      <c r="AP2841" s="38" t="s">
        <v>2</v>
      </c>
      <c r="AQ2841" s="38" t="str">
        <f t="shared" si="500"/>
        <v>상품</v>
      </c>
      <c r="AR2841" s="40">
        <f t="shared" si="501"/>
        <v>0</v>
      </c>
      <c r="AS2841" s="41">
        <f t="shared" si="502"/>
        <v>0</v>
      </c>
      <c r="AT2841" s="42">
        <f t="shared" si="503"/>
        <v>1459250</v>
      </c>
      <c r="AU2841" s="43">
        <f t="shared" si="504"/>
        <v>1459250</v>
      </c>
      <c r="AV2841" s="95">
        <f t="shared" si="508"/>
        <v>1459250</v>
      </c>
      <c r="AW2841" s="61" t="str">
        <f t="shared" si="508"/>
        <v/>
      </c>
      <c r="AX2841" s="61" t="str">
        <f t="shared" si="508"/>
        <v/>
      </c>
      <c r="AY2841" s="61" t="str">
        <f t="shared" si="508"/>
        <v/>
      </c>
      <c r="AZ2841" s="44" t="str">
        <f t="shared" si="508"/>
        <v/>
      </c>
      <c r="BA2841" s="45"/>
      <c r="BB2841" s="97">
        <v>65</v>
      </c>
      <c r="BC2841" s="98">
        <v>0</v>
      </c>
      <c r="BD2841" s="98">
        <v>0</v>
      </c>
      <c r="BE2841" s="98">
        <v>0</v>
      </c>
      <c r="BF2841" s="98">
        <v>0</v>
      </c>
      <c r="BG2841" s="99">
        <f t="shared" si="507"/>
        <v>65</v>
      </c>
      <c r="BH2841" s="52">
        <f t="shared" si="505"/>
        <v>0</v>
      </c>
      <c r="BI2841" s="53">
        <f>IFERROR(IF(ROUND(V2841/((D2841+AK2841)/2),1)&lt;0,0,ROUND(V2841/((D2841+AK2841)/2),1)),0)</f>
        <v>0.4</v>
      </c>
      <c r="BJ2841" s="55" t="str">
        <f>IF(AK2841=0,"정상",IF(AP2841="악성","악성",IF(AND(BL2841&gt;3,BI2841&lt;0.5),"악성",IF(AND(AP2841="정상",BL2841&lt;=3),"정상",IF(BI2841&gt;1,"정상","부진")))))</f>
        <v>악성</v>
      </c>
      <c r="BK2841" s="54">
        <v>45870</v>
      </c>
      <c r="BL2841" s="52">
        <f t="shared" si="506"/>
        <v>14</v>
      </c>
    </row>
    <row r="2842" spans="1:64" ht="17.100000000000001" customHeight="1">
      <c r="A2842" s="58" t="s">
        <v>5</v>
      </c>
      <c r="B2842" s="57" t="s">
        <v>4295</v>
      </c>
      <c r="C2842" s="56" t="s">
        <v>4296</v>
      </c>
      <c r="D2842" s="213">
        <v>57</v>
      </c>
      <c r="E2842" s="214">
        <v>5550</v>
      </c>
      <c r="F2842" s="215">
        <v>316350</v>
      </c>
      <c r="G2842" s="213">
        <v>0</v>
      </c>
      <c r="H2842" s="216">
        <v>0</v>
      </c>
      <c r="I2842" s="215">
        <v>0</v>
      </c>
      <c r="J2842" s="213">
        <v>0</v>
      </c>
      <c r="K2842" s="216">
        <v>0</v>
      </c>
      <c r="L2842" s="215">
        <v>0</v>
      </c>
      <c r="M2842" s="213">
        <v>0</v>
      </c>
      <c r="N2842" s="216">
        <v>0</v>
      </c>
      <c r="O2842" s="215">
        <v>0</v>
      </c>
      <c r="P2842" s="213">
        <v>0</v>
      </c>
      <c r="Q2842" s="216">
        <v>0</v>
      </c>
      <c r="R2842" s="215">
        <v>0</v>
      </c>
      <c r="S2842" s="213">
        <v>0</v>
      </c>
      <c r="T2842" s="214">
        <v>0</v>
      </c>
      <c r="U2842" s="217">
        <v>0</v>
      </c>
      <c r="V2842" s="213">
        <v>7</v>
      </c>
      <c r="W2842" s="216">
        <v>5550</v>
      </c>
      <c r="X2842" s="215">
        <v>38850</v>
      </c>
      <c r="Y2842" s="213">
        <v>0</v>
      </c>
      <c r="Z2842" s="216">
        <v>0</v>
      </c>
      <c r="AA2842" s="215">
        <v>0</v>
      </c>
      <c r="AB2842" s="213">
        <v>0</v>
      </c>
      <c r="AC2842" s="216">
        <v>0</v>
      </c>
      <c r="AD2842" s="215">
        <v>0</v>
      </c>
      <c r="AE2842" s="213">
        <v>0</v>
      </c>
      <c r="AF2842" s="216">
        <v>0</v>
      </c>
      <c r="AG2842" s="215">
        <v>0</v>
      </c>
      <c r="AH2842" s="213">
        <v>7</v>
      </c>
      <c r="AI2842" s="214">
        <v>5550</v>
      </c>
      <c r="AJ2842" s="215">
        <v>38850</v>
      </c>
      <c r="AK2842" s="218">
        <v>50</v>
      </c>
      <c r="AL2842" s="214">
        <v>5550</v>
      </c>
      <c r="AM2842" s="215">
        <v>277500</v>
      </c>
      <c r="AN2842" s="229">
        <f t="shared" si="498"/>
        <v>1.0125887622035825E-4</v>
      </c>
      <c r="AO2842" s="230">
        <f t="shared" si="499"/>
        <v>0.8771929824561403</v>
      </c>
      <c r="AP2842" s="38" t="s">
        <v>4</v>
      </c>
      <c r="AQ2842" s="38" t="str">
        <f t="shared" si="500"/>
        <v>상품</v>
      </c>
      <c r="AR2842" s="40">
        <f t="shared" si="501"/>
        <v>0</v>
      </c>
      <c r="AS2842" s="41">
        <f t="shared" si="502"/>
        <v>277500</v>
      </c>
      <c r="AT2842" s="42">
        <f t="shared" si="503"/>
        <v>0</v>
      </c>
      <c r="AU2842" s="43">
        <f t="shared" si="504"/>
        <v>277500</v>
      </c>
      <c r="AV2842" s="95">
        <f t="shared" si="508"/>
        <v>277500</v>
      </c>
      <c r="AW2842" s="61" t="str">
        <f t="shared" si="508"/>
        <v/>
      </c>
      <c r="AX2842" s="61" t="str">
        <f t="shared" si="508"/>
        <v/>
      </c>
      <c r="AY2842" s="61" t="str">
        <f t="shared" si="508"/>
        <v/>
      </c>
      <c r="AZ2842" s="44" t="str">
        <f t="shared" si="508"/>
        <v/>
      </c>
      <c r="BA2842" s="45"/>
      <c r="BB2842" s="97">
        <v>50</v>
      </c>
      <c r="BC2842" s="98">
        <v>0</v>
      </c>
      <c r="BD2842" s="98">
        <v>0</v>
      </c>
      <c r="BE2842" s="98">
        <v>0</v>
      </c>
      <c r="BF2842" s="98">
        <v>0</v>
      </c>
      <c r="BG2842" s="99">
        <f t="shared" si="507"/>
        <v>50</v>
      </c>
      <c r="BH2842" s="52">
        <f t="shared" si="505"/>
        <v>0</v>
      </c>
      <c r="BI2842" s="53">
        <f>IFERROR(IF(ROUND(V2842/((D2842+AK2842)/2),1)&lt;0,0,ROUND(V2842/((D2842+AK2842)/2),1)),0)</f>
        <v>0.1</v>
      </c>
      <c r="BJ2842" s="55" t="str">
        <f>IF(AK2842=0,"정상",IF(AP2842="악성","악성",IF(AND(BL2842&gt;3,BI2842&lt;0.5),"악성",IF(AND(AP2842="정상",BL2842&lt;=3),"정상",IF(BI2842&gt;1,"정상","부진")))))</f>
        <v>악성</v>
      </c>
      <c r="BK2842" s="54">
        <v>45809</v>
      </c>
      <c r="BL2842" s="52">
        <f t="shared" si="506"/>
        <v>16</v>
      </c>
    </row>
    <row r="2843" spans="1:64" ht="17.100000000000001" customHeight="1">
      <c r="A2843" s="58" t="s">
        <v>5</v>
      </c>
      <c r="B2843" s="57" t="s">
        <v>4297</v>
      </c>
      <c r="C2843" s="56" t="s">
        <v>4298</v>
      </c>
      <c r="D2843" s="213">
        <v>49</v>
      </c>
      <c r="E2843" s="214">
        <v>5550</v>
      </c>
      <c r="F2843" s="215">
        <v>271950</v>
      </c>
      <c r="G2843" s="213">
        <v>0</v>
      </c>
      <c r="H2843" s="216">
        <v>0</v>
      </c>
      <c r="I2843" s="215">
        <v>0</v>
      </c>
      <c r="J2843" s="213">
        <v>0</v>
      </c>
      <c r="K2843" s="216">
        <v>0</v>
      </c>
      <c r="L2843" s="215">
        <v>0</v>
      </c>
      <c r="M2843" s="213">
        <v>0</v>
      </c>
      <c r="N2843" s="216">
        <v>0</v>
      </c>
      <c r="O2843" s="215">
        <v>0</v>
      </c>
      <c r="P2843" s="213">
        <v>0</v>
      </c>
      <c r="Q2843" s="216">
        <v>0</v>
      </c>
      <c r="R2843" s="215">
        <v>0</v>
      </c>
      <c r="S2843" s="213">
        <v>0</v>
      </c>
      <c r="T2843" s="214">
        <v>0</v>
      </c>
      <c r="U2843" s="217">
        <v>0</v>
      </c>
      <c r="V2843" s="213">
        <v>27</v>
      </c>
      <c r="W2843" s="216">
        <v>5550</v>
      </c>
      <c r="X2843" s="215">
        <v>149850</v>
      </c>
      <c r="Y2843" s="213">
        <v>0</v>
      </c>
      <c r="Z2843" s="216">
        <v>0</v>
      </c>
      <c r="AA2843" s="215">
        <v>0</v>
      </c>
      <c r="AB2843" s="213">
        <v>0</v>
      </c>
      <c r="AC2843" s="216">
        <v>0</v>
      </c>
      <c r="AD2843" s="215">
        <v>0</v>
      </c>
      <c r="AE2843" s="213">
        <v>0</v>
      </c>
      <c r="AF2843" s="216">
        <v>0</v>
      </c>
      <c r="AG2843" s="215">
        <v>0</v>
      </c>
      <c r="AH2843" s="213">
        <v>27</v>
      </c>
      <c r="AI2843" s="214">
        <v>5550</v>
      </c>
      <c r="AJ2843" s="215">
        <v>149850</v>
      </c>
      <c r="AK2843" s="218">
        <v>22</v>
      </c>
      <c r="AL2843" s="214">
        <v>5550</v>
      </c>
      <c r="AM2843" s="215">
        <v>122100</v>
      </c>
      <c r="AN2843" s="229">
        <f t="shared" si="498"/>
        <v>4.4553905536957632E-5</v>
      </c>
      <c r="AO2843" s="230">
        <f t="shared" si="499"/>
        <v>0.44897959183673469</v>
      </c>
      <c r="AP2843" s="38" t="s">
        <v>4</v>
      </c>
      <c r="AQ2843" s="38" t="str">
        <f t="shared" si="500"/>
        <v>상품</v>
      </c>
      <c r="AR2843" s="40">
        <f t="shared" si="501"/>
        <v>0</v>
      </c>
      <c r="AS2843" s="41">
        <f t="shared" si="502"/>
        <v>122100</v>
      </c>
      <c r="AT2843" s="42">
        <f t="shared" si="503"/>
        <v>0</v>
      </c>
      <c r="AU2843" s="43">
        <f t="shared" si="504"/>
        <v>122100</v>
      </c>
      <c r="AV2843" s="95">
        <f t="shared" si="508"/>
        <v>122100</v>
      </c>
      <c r="AW2843" s="61" t="str">
        <f t="shared" si="508"/>
        <v/>
      </c>
      <c r="AX2843" s="61" t="str">
        <f t="shared" si="508"/>
        <v/>
      </c>
      <c r="AY2843" s="61" t="str">
        <f t="shared" si="508"/>
        <v/>
      </c>
      <c r="AZ2843" s="44" t="str">
        <f t="shared" si="508"/>
        <v/>
      </c>
      <c r="BA2843" s="45"/>
      <c r="BB2843" s="97">
        <v>22</v>
      </c>
      <c r="BC2843" s="98">
        <v>0</v>
      </c>
      <c r="BD2843" s="98">
        <v>0</v>
      </c>
      <c r="BE2843" s="98">
        <v>0</v>
      </c>
      <c r="BF2843" s="98">
        <v>0</v>
      </c>
      <c r="BG2843" s="99">
        <f t="shared" si="507"/>
        <v>22</v>
      </c>
      <c r="BH2843" s="52">
        <f t="shared" si="505"/>
        <v>0</v>
      </c>
      <c r="BI2843" s="53">
        <f>IFERROR(IF(ROUND(V2843/((D2843+AK2843)/2),1)&lt;0,0,ROUND(V2843/((D2843+AK2843)/2),1)),0)</f>
        <v>0.8</v>
      </c>
      <c r="BJ2843" s="55" t="str">
        <f>IF(AK2843=0,"정상",IF(AP2843="악성","악성",IF(AND(BL2843&gt;3,BI2843&lt;0.5),"악성",IF(AND(AP2843="정상",BL2843&lt;=3),"정상",IF(BI2843&gt;1,"정상","부진")))))</f>
        <v>부진</v>
      </c>
      <c r="BK2843" s="54">
        <v>45809</v>
      </c>
      <c r="BL2843" s="52">
        <f t="shared" si="506"/>
        <v>16</v>
      </c>
    </row>
    <row r="2844" spans="1:64" ht="17.100000000000001" customHeight="1">
      <c r="A2844" s="58" t="s">
        <v>5</v>
      </c>
      <c r="B2844" s="57" t="s">
        <v>4299</v>
      </c>
      <c r="C2844" s="56" t="s">
        <v>4300</v>
      </c>
      <c r="D2844" s="213">
        <v>40</v>
      </c>
      <c r="E2844" s="214">
        <v>5550</v>
      </c>
      <c r="F2844" s="215">
        <v>222000</v>
      </c>
      <c r="G2844" s="213">
        <v>0</v>
      </c>
      <c r="H2844" s="216">
        <v>0</v>
      </c>
      <c r="I2844" s="215">
        <v>0</v>
      </c>
      <c r="J2844" s="213">
        <v>0</v>
      </c>
      <c r="K2844" s="216">
        <v>0</v>
      </c>
      <c r="L2844" s="215">
        <v>0</v>
      </c>
      <c r="M2844" s="213">
        <v>0</v>
      </c>
      <c r="N2844" s="216">
        <v>0</v>
      </c>
      <c r="O2844" s="215">
        <v>0</v>
      </c>
      <c r="P2844" s="213">
        <v>0</v>
      </c>
      <c r="Q2844" s="216">
        <v>0</v>
      </c>
      <c r="R2844" s="215">
        <v>0</v>
      </c>
      <c r="S2844" s="213">
        <v>0</v>
      </c>
      <c r="T2844" s="214">
        <v>0</v>
      </c>
      <c r="U2844" s="217">
        <v>0</v>
      </c>
      <c r="V2844" s="213">
        <v>12</v>
      </c>
      <c r="W2844" s="216">
        <v>5550</v>
      </c>
      <c r="X2844" s="215">
        <v>66600</v>
      </c>
      <c r="Y2844" s="213">
        <v>0</v>
      </c>
      <c r="Z2844" s="216">
        <v>0</v>
      </c>
      <c r="AA2844" s="215">
        <v>0</v>
      </c>
      <c r="AB2844" s="213">
        <v>0</v>
      </c>
      <c r="AC2844" s="216">
        <v>0</v>
      </c>
      <c r="AD2844" s="215">
        <v>0</v>
      </c>
      <c r="AE2844" s="213">
        <v>0</v>
      </c>
      <c r="AF2844" s="216">
        <v>0</v>
      </c>
      <c r="AG2844" s="215">
        <v>0</v>
      </c>
      <c r="AH2844" s="213">
        <v>12</v>
      </c>
      <c r="AI2844" s="214">
        <v>5550</v>
      </c>
      <c r="AJ2844" s="215">
        <v>66600</v>
      </c>
      <c r="AK2844" s="218">
        <v>28</v>
      </c>
      <c r="AL2844" s="214">
        <v>5550</v>
      </c>
      <c r="AM2844" s="215">
        <v>155400</v>
      </c>
      <c r="AN2844" s="229">
        <f t="shared" si="498"/>
        <v>5.670497068340062E-5</v>
      </c>
      <c r="AO2844" s="230">
        <f t="shared" si="499"/>
        <v>0.7</v>
      </c>
      <c r="AP2844" s="38" t="s">
        <v>4</v>
      </c>
      <c r="AQ2844" s="38" t="str">
        <f t="shared" si="500"/>
        <v>상품</v>
      </c>
      <c r="AR2844" s="40">
        <f t="shared" si="501"/>
        <v>0</v>
      </c>
      <c r="AS2844" s="41">
        <f t="shared" si="502"/>
        <v>155400</v>
      </c>
      <c r="AT2844" s="42">
        <f t="shared" si="503"/>
        <v>0</v>
      </c>
      <c r="AU2844" s="43">
        <f t="shared" si="504"/>
        <v>155400</v>
      </c>
      <c r="AV2844" s="95">
        <f t="shared" si="508"/>
        <v>155400</v>
      </c>
      <c r="AW2844" s="61" t="str">
        <f t="shared" si="508"/>
        <v/>
      </c>
      <c r="AX2844" s="61" t="str">
        <f t="shared" si="508"/>
        <v/>
      </c>
      <c r="AY2844" s="61" t="str">
        <f t="shared" si="508"/>
        <v/>
      </c>
      <c r="AZ2844" s="44" t="str">
        <f t="shared" si="508"/>
        <v/>
      </c>
      <c r="BA2844" s="45"/>
      <c r="BB2844" s="97">
        <v>28</v>
      </c>
      <c r="BC2844" s="98">
        <v>0</v>
      </c>
      <c r="BD2844" s="98">
        <v>0</v>
      </c>
      <c r="BE2844" s="98">
        <v>0</v>
      </c>
      <c r="BF2844" s="98">
        <v>0</v>
      </c>
      <c r="BG2844" s="99">
        <f t="shared" si="507"/>
        <v>28</v>
      </c>
      <c r="BH2844" s="52">
        <f t="shared" si="505"/>
        <v>0</v>
      </c>
      <c r="BI2844" s="53">
        <f>IFERROR(IF(ROUND(V2844/((D2844+AK2844)/2),1)&lt;0,0,ROUND(V2844/((D2844+AK2844)/2),1)),0)</f>
        <v>0.4</v>
      </c>
      <c r="BJ2844" s="55" t="str">
        <f>IF(AK2844=0,"정상",IF(AP2844="악성","악성",IF(AND(BL2844&gt;3,BI2844&lt;0.5),"악성",IF(AND(AP2844="정상",BL2844&lt;=3),"정상",IF(BI2844&gt;1,"정상","부진")))))</f>
        <v>악성</v>
      </c>
      <c r="BK2844" s="54">
        <v>45809</v>
      </c>
      <c r="BL2844" s="52">
        <f t="shared" si="506"/>
        <v>16</v>
      </c>
    </row>
    <row r="2845" spans="1:64" ht="17.100000000000001" customHeight="1">
      <c r="A2845" s="58" t="s">
        <v>5</v>
      </c>
      <c r="B2845" s="57" t="s">
        <v>4301</v>
      </c>
      <c r="C2845" s="56" t="s">
        <v>4302</v>
      </c>
      <c r="D2845" s="213">
        <v>20</v>
      </c>
      <c r="E2845" s="214">
        <v>9250</v>
      </c>
      <c r="F2845" s="215">
        <v>185000</v>
      </c>
      <c r="G2845" s="213">
        <v>38</v>
      </c>
      <c r="H2845" s="216">
        <v>9250</v>
      </c>
      <c r="I2845" s="215">
        <v>351500</v>
      </c>
      <c r="J2845" s="213">
        <v>0</v>
      </c>
      <c r="K2845" s="216">
        <v>0</v>
      </c>
      <c r="L2845" s="215">
        <v>0</v>
      </c>
      <c r="M2845" s="213">
        <v>0</v>
      </c>
      <c r="N2845" s="216">
        <v>0</v>
      </c>
      <c r="O2845" s="215">
        <v>0</v>
      </c>
      <c r="P2845" s="213">
        <v>0</v>
      </c>
      <c r="Q2845" s="216">
        <v>0</v>
      </c>
      <c r="R2845" s="215">
        <v>0</v>
      </c>
      <c r="S2845" s="213">
        <v>38</v>
      </c>
      <c r="T2845" s="214">
        <v>9250</v>
      </c>
      <c r="U2845" s="217">
        <v>351500</v>
      </c>
      <c r="V2845" s="213">
        <v>17</v>
      </c>
      <c r="W2845" s="216">
        <v>9250</v>
      </c>
      <c r="X2845" s="215">
        <v>157250</v>
      </c>
      <c r="Y2845" s="213">
        <v>0</v>
      </c>
      <c r="Z2845" s="216">
        <v>0</v>
      </c>
      <c r="AA2845" s="215">
        <v>0</v>
      </c>
      <c r="AB2845" s="213">
        <v>0</v>
      </c>
      <c r="AC2845" s="216">
        <v>0</v>
      </c>
      <c r="AD2845" s="215">
        <v>0</v>
      </c>
      <c r="AE2845" s="213">
        <v>0</v>
      </c>
      <c r="AF2845" s="216">
        <v>0</v>
      </c>
      <c r="AG2845" s="215">
        <v>0</v>
      </c>
      <c r="AH2845" s="213">
        <v>17</v>
      </c>
      <c r="AI2845" s="214">
        <v>9250</v>
      </c>
      <c r="AJ2845" s="215">
        <v>157250</v>
      </c>
      <c r="AK2845" s="218">
        <v>41</v>
      </c>
      <c r="AL2845" s="214">
        <v>9250</v>
      </c>
      <c r="AM2845" s="215">
        <v>379250</v>
      </c>
      <c r="AN2845" s="229">
        <f t="shared" ref="AN2845:AN2908" si="509">AM2845/$AM$5</f>
        <v>1.3838713083448961E-4</v>
      </c>
      <c r="AO2845" s="230">
        <f t="shared" ref="AO2845:AO2908" si="510">IF(ISERROR(AK2845/(D2845+S2845)),,(AK2845/(D2845+S2845)))</f>
        <v>0.7068965517241379</v>
      </c>
      <c r="AP2845" s="38" t="s">
        <v>2</v>
      </c>
      <c r="AQ2845" s="38" t="str">
        <f t="shared" ref="AQ2845:AQ2908" si="511">A2845</f>
        <v>상품</v>
      </c>
      <c r="AR2845" s="40">
        <f t="shared" ref="AR2845:AR2908" si="512">IF($AP2845="악성",$AM2845,0)</f>
        <v>0</v>
      </c>
      <c r="AS2845" s="41">
        <f t="shared" ref="AS2845:AS2908" si="513">IF($AP2845="부진",$AM2845,0)</f>
        <v>0</v>
      </c>
      <c r="AT2845" s="42">
        <f t="shared" ref="AT2845:AT2908" si="514">IF($AP2845="정상",$AM2845,0)</f>
        <v>379250</v>
      </c>
      <c r="AU2845" s="43">
        <f t="shared" ref="AU2845:AU2908" si="515">SUM(AR2845:AT2845)</f>
        <v>379250</v>
      </c>
      <c r="AV2845" s="95">
        <f t="shared" si="508"/>
        <v>379250</v>
      </c>
      <c r="AW2845" s="61" t="str">
        <f t="shared" si="508"/>
        <v/>
      </c>
      <c r="AX2845" s="61" t="str">
        <f t="shared" si="508"/>
        <v/>
      </c>
      <c r="AY2845" s="61" t="str">
        <f t="shared" si="508"/>
        <v/>
      </c>
      <c r="AZ2845" s="44" t="str">
        <f t="shared" si="508"/>
        <v/>
      </c>
      <c r="BA2845" s="45"/>
      <c r="BB2845" s="97">
        <v>41</v>
      </c>
      <c r="BC2845" s="98">
        <v>0</v>
      </c>
      <c r="BD2845" s="98">
        <v>0</v>
      </c>
      <c r="BE2845" s="98">
        <v>0</v>
      </c>
      <c r="BF2845" s="98">
        <v>0</v>
      </c>
      <c r="BG2845" s="99">
        <f t="shared" si="507"/>
        <v>41</v>
      </c>
      <c r="BH2845" s="52">
        <f t="shared" ref="BH2845:BH2908" si="516">BG2845-AK2845</f>
        <v>0</v>
      </c>
      <c r="BI2845" s="53">
        <f>IFERROR(IF(ROUND(V2845/((D2845+AK2845)/2),1)&lt;0,0,ROUND(V2845/((D2845+AK2845)/2),1)),0)</f>
        <v>0.6</v>
      </c>
      <c r="BJ2845" s="55" t="str">
        <f>IF(AK2845=0,"정상",IF(AP2845="악성","악성",IF(AND(BL2845&gt;3,BI2845&lt;0.5),"악성",IF(AND(AP2845="정상",BL2845&lt;=3),"정상",IF(BI2845&gt;1,"정상","부진")))))</f>
        <v>부진</v>
      </c>
      <c r="BK2845" s="54">
        <v>45901</v>
      </c>
      <c r="BL2845" s="52">
        <f t="shared" ref="BL2845:BL2908" si="517">DATEDIF(BK2845,$BL$9,"m")+1</f>
        <v>13</v>
      </c>
    </row>
    <row r="2846" spans="1:64" ht="17.100000000000001" customHeight="1">
      <c r="A2846" s="58" t="s">
        <v>5</v>
      </c>
      <c r="B2846" s="57" t="s">
        <v>4303</v>
      </c>
      <c r="C2846" s="56" t="s">
        <v>4304</v>
      </c>
      <c r="D2846" s="213">
        <v>22</v>
      </c>
      <c r="E2846" s="214">
        <v>9250</v>
      </c>
      <c r="F2846" s="215">
        <v>203500</v>
      </c>
      <c r="G2846" s="213">
        <v>48</v>
      </c>
      <c r="H2846" s="216">
        <v>9250</v>
      </c>
      <c r="I2846" s="215">
        <v>444000</v>
      </c>
      <c r="J2846" s="213">
        <v>0</v>
      </c>
      <c r="K2846" s="216">
        <v>0</v>
      </c>
      <c r="L2846" s="215">
        <v>0</v>
      </c>
      <c r="M2846" s="213">
        <v>0</v>
      </c>
      <c r="N2846" s="216">
        <v>0</v>
      </c>
      <c r="O2846" s="215">
        <v>0</v>
      </c>
      <c r="P2846" s="213">
        <v>0</v>
      </c>
      <c r="Q2846" s="216">
        <v>0</v>
      </c>
      <c r="R2846" s="215">
        <v>0</v>
      </c>
      <c r="S2846" s="213">
        <v>48</v>
      </c>
      <c r="T2846" s="214">
        <v>9250</v>
      </c>
      <c r="U2846" s="217">
        <v>444000</v>
      </c>
      <c r="V2846" s="213">
        <v>18</v>
      </c>
      <c r="W2846" s="216">
        <v>9250</v>
      </c>
      <c r="X2846" s="215">
        <v>166500</v>
      </c>
      <c r="Y2846" s="213">
        <v>0</v>
      </c>
      <c r="Z2846" s="216">
        <v>0</v>
      </c>
      <c r="AA2846" s="215">
        <v>0</v>
      </c>
      <c r="AB2846" s="213">
        <v>0</v>
      </c>
      <c r="AC2846" s="216">
        <v>0</v>
      </c>
      <c r="AD2846" s="215">
        <v>0</v>
      </c>
      <c r="AE2846" s="213">
        <v>0</v>
      </c>
      <c r="AF2846" s="216">
        <v>0</v>
      </c>
      <c r="AG2846" s="215">
        <v>0</v>
      </c>
      <c r="AH2846" s="213">
        <v>18</v>
      </c>
      <c r="AI2846" s="214">
        <v>9250</v>
      </c>
      <c r="AJ2846" s="215">
        <v>166500</v>
      </c>
      <c r="AK2846" s="218">
        <v>52</v>
      </c>
      <c r="AL2846" s="214">
        <v>9250</v>
      </c>
      <c r="AM2846" s="215">
        <v>481000</v>
      </c>
      <c r="AN2846" s="229">
        <f t="shared" si="509"/>
        <v>1.7551538544862097E-4</v>
      </c>
      <c r="AO2846" s="230">
        <f t="shared" si="510"/>
        <v>0.74285714285714288</v>
      </c>
      <c r="AP2846" s="38" t="s">
        <v>2</v>
      </c>
      <c r="AQ2846" s="38" t="str">
        <f t="shared" si="511"/>
        <v>상품</v>
      </c>
      <c r="AR2846" s="40">
        <f t="shared" si="512"/>
        <v>0</v>
      </c>
      <c r="AS2846" s="41">
        <f t="shared" si="513"/>
        <v>0</v>
      </c>
      <c r="AT2846" s="42">
        <f t="shared" si="514"/>
        <v>481000</v>
      </c>
      <c r="AU2846" s="43">
        <f t="shared" si="515"/>
        <v>481000</v>
      </c>
      <c r="AV2846" s="95">
        <f t="shared" si="508"/>
        <v>481000</v>
      </c>
      <c r="AW2846" s="61" t="str">
        <f t="shared" si="508"/>
        <v/>
      </c>
      <c r="AX2846" s="61" t="str">
        <f t="shared" si="508"/>
        <v/>
      </c>
      <c r="AY2846" s="61" t="str">
        <f t="shared" si="508"/>
        <v/>
      </c>
      <c r="AZ2846" s="44" t="str">
        <f t="shared" si="508"/>
        <v/>
      </c>
      <c r="BA2846" s="45"/>
      <c r="BB2846" s="97">
        <v>52</v>
      </c>
      <c r="BC2846" s="98">
        <v>0</v>
      </c>
      <c r="BD2846" s="98">
        <v>0</v>
      </c>
      <c r="BE2846" s="98">
        <v>0</v>
      </c>
      <c r="BF2846" s="98">
        <v>0</v>
      </c>
      <c r="BG2846" s="99">
        <f t="shared" si="507"/>
        <v>52</v>
      </c>
      <c r="BH2846" s="52">
        <f t="shared" si="516"/>
        <v>0</v>
      </c>
      <c r="BI2846" s="53">
        <f>IFERROR(IF(ROUND(V2846/((D2846+AK2846)/2),1)&lt;0,0,ROUND(V2846/((D2846+AK2846)/2),1)),0)</f>
        <v>0.5</v>
      </c>
      <c r="BJ2846" s="55" t="str">
        <f>IF(AK2846=0,"정상",IF(AP2846="악성","악성",IF(AND(BL2846&gt;3,BI2846&lt;0.5),"악성",IF(AND(AP2846="정상",BL2846&lt;=3),"정상",IF(BI2846&gt;1,"정상","부진")))))</f>
        <v>부진</v>
      </c>
      <c r="BK2846" s="54">
        <v>45870</v>
      </c>
      <c r="BL2846" s="52">
        <f t="shared" si="517"/>
        <v>14</v>
      </c>
    </row>
    <row r="2847" spans="1:64" ht="17.100000000000001" customHeight="1">
      <c r="A2847" s="58" t="s">
        <v>5</v>
      </c>
      <c r="B2847" s="57" t="s">
        <v>4683</v>
      </c>
      <c r="C2847" s="56" t="s">
        <v>4684</v>
      </c>
      <c r="D2847" s="213">
        <v>0</v>
      </c>
      <c r="E2847" s="214">
        <v>0</v>
      </c>
      <c r="F2847" s="215">
        <v>0</v>
      </c>
      <c r="G2847" s="213">
        <v>213</v>
      </c>
      <c r="H2847" s="216">
        <v>10000</v>
      </c>
      <c r="I2847" s="215">
        <v>2130000</v>
      </c>
      <c r="J2847" s="213">
        <v>0</v>
      </c>
      <c r="K2847" s="216">
        <v>0</v>
      </c>
      <c r="L2847" s="215">
        <v>0</v>
      </c>
      <c r="M2847" s="213">
        <v>2</v>
      </c>
      <c r="N2847" s="216">
        <v>10000</v>
      </c>
      <c r="O2847" s="215">
        <v>20000</v>
      </c>
      <c r="P2847" s="213">
        <v>0</v>
      </c>
      <c r="Q2847" s="216">
        <v>0</v>
      </c>
      <c r="R2847" s="215">
        <v>0</v>
      </c>
      <c r="S2847" s="213">
        <v>215</v>
      </c>
      <c r="T2847" s="214">
        <v>10000</v>
      </c>
      <c r="U2847" s="217">
        <v>2150000</v>
      </c>
      <c r="V2847" s="213">
        <v>211</v>
      </c>
      <c r="W2847" s="216">
        <v>10000</v>
      </c>
      <c r="X2847" s="215">
        <v>2110000</v>
      </c>
      <c r="Y2847" s="213">
        <v>0</v>
      </c>
      <c r="Z2847" s="216">
        <v>0</v>
      </c>
      <c r="AA2847" s="215">
        <v>0</v>
      </c>
      <c r="AB2847" s="213">
        <v>4</v>
      </c>
      <c r="AC2847" s="216">
        <v>10000</v>
      </c>
      <c r="AD2847" s="215">
        <v>40000</v>
      </c>
      <c r="AE2847" s="213">
        <v>0</v>
      </c>
      <c r="AF2847" s="216">
        <v>0</v>
      </c>
      <c r="AG2847" s="215">
        <v>0</v>
      </c>
      <c r="AH2847" s="213">
        <v>215</v>
      </c>
      <c r="AI2847" s="214">
        <v>10000</v>
      </c>
      <c r="AJ2847" s="215">
        <v>2150000</v>
      </c>
      <c r="AK2847" s="218">
        <v>0</v>
      </c>
      <c r="AL2847" s="214">
        <v>0</v>
      </c>
      <c r="AM2847" s="215">
        <v>0</v>
      </c>
      <c r="AN2847" s="229">
        <f t="shared" si="509"/>
        <v>0</v>
      </c>
      <c r="AO2847" s="230">
        <f t="shared" si="510"/>
        <v>0</v>
      </c>
      <c r="AP2847" s="38" t="s">
        <v>2</v>
      </c>
      <c r="AQ2847" s="38" t="str">
        <f t="shared" si="511"/>
        <v>상품</v>
      </c>
      <c r="AR2847" s="40">
        <f t="shared" si="512"/>
        <v>0</v>
      </c>
      <c r="AS2847" s="41">
        <f t="shared" si="513"/>
        <v>0</v>
      </c>
      <c r="AT2847" s="42">
        <f t="shared" si="514"/>
        <v>0</v>
      </c>
      <c r="AU2847" s="43">
        <f t="shared" si="515"/>
        <v>0</v>
      </c>
      <c r="AV2847" s="95" t="str">
        <f t="shared" si="508"/>
        <v/>
      </c>
      <c r="AW2847" s="61" t="str">
        <f t="shared" si="508"/>
        <v/>
      </c>
      <c r="AX2847" s="61" t="str">
        <f t="shared" si="508"/>
        <v/>
      </c>
      <c r="AY2847" s="61" t="str">
        <f t="shared" si="508"/>
        <v/>
      </c>
      <c r="AZ2847" s="44" t="str">
        <f t="shared" si="508"/>
        <v/>
      </c>
      <c r="BA2847" s="45"/>
      <c r="BB2847" s="97">
        <v>0</v>
      </c>
      <c r="BC2847" s="98">
        <v>0</v>
      </c>
      <c r="BD2847" s="98">
        <v>0</v>
      </c>
      <c r="BE2847" s="98">
        <v>0</v>
      </c>
      <c r="BF2847" s="98">
        <v>0</v>
      </c>
      <c r="BG2847" s="99">
        <f t="shared" si="507"/>
        <v>0</v>
      </c>
      <c r="BH2847" s="52">
        <f t="shared" si="516"/>
        <v>0</v>
      </c>
      <c r="BI2847" s="53">
        <f>IFERROR(IF(ROUND(V2847/((D2847+AK2847)/2),1)&lt;0,0,ROUND(V2847/((D2847+AK2847)/2),1)),0)</f>
        <v>0</v>
      </c>
      <c r="BJ2847" s="55" t="str">
        <f>IF(AK2847=0,"정상",IF(AP2847="악성","악성",IF(AND(BL2847&gt;3,BI2847&lt;0.5),"악성",IF(AND(AP2847="정상",BL2847&lt;=3),"정상",IF(BI2847&gt;1,"정상","부진")))))</f>
        <v>정상</v>
      </c>
      <c r="BK2847" s="54">
        <v>45992</v>
      </c>
      <c r="BL2847" s="52">
        <f t="shared" si="517"/>
        <v>10</v>
      </c>
    </row>
    <row r="2848" spans="1:64" ht="17.100000000000001" customHeight="1">
      <c r="A2848" s="58" t="s">
        <v>5</v>
      </c>
      <c r="B2848" s="57" t="s">
        <v>4528</v>
      </c>
      <c r="C2848" s="56" t="s">
        <v>4529</v>
      </c>
      <c r="D2848" s="213">
        <v>18</v>
      </c>
      <c r="E2848" s="214">
        <v>4909</v>
      </c>
      <c r="F2848" s="215">
        <v>88362</v>
      </c>
      <c r="G2848" s="213">
        <v>0</v>
      </c>
      <c r="H2848" s="216">
        <v>0</v>
      </c>
      <c r="I2848" s="215">
        <v>0</v>
      </c>
      <c r="J2848" s="213">
        <v>0</v>
      </c>
      <c r="K2848" s="216">
        <v>0</v>
      </c>
      <c r="L2848" s="215">
        <v>0</v>
      </c>
      <c r="M2848" s="213">
        <v>0</v>
      </c>
      <c r="N2848" s="216">
        <v>0</v>
      </c>
      <c r="O2848" s="215">
        <v>0</v>
      </c>
      <c r="P2848" s="213">
        <v>0</v>
      </c>
      <c r="Q2848" s="216">
        <v>0</v>
      </c>
      <c r="R2848" s="215">
        <v>0</v>
      </c>
      <c r="S2848" s="213">
        <v>0</v>
      </c>
      <c r="T2848" s="214">
        <v>0</v>
      </c>
      <c r="U2848" s="217">
        <v>0</v>
      </c>
      <c r="V2848" s="213">
        <v>18</v>
      </c>
      <c r="W2848" s="216">
        <v>4909</v>
      </c>
      <c r="X2848" s="215">
        <v>88362</v>
      </c>
      <c r="Y2848" s="213">
        <v>0</v>
      </c>
      <c r="Z2848" s="216">
        <v>0</v>
      </c>
      <c r="AA2848" s="215">
        <v>0</v>
      </c>
      <c r="AB2848" s="213">
        <v>0</v>
      </c>
      <c r="AC2848" s="216">
        <v>0</v>
      </c>
      <c r="AD2848" s="215">
        <v>0</v>
      </c>
      <c r="AE2848" s="213">
        <v>0</v>
      </c>
      <c r="AF2848" s="216">
        <v>0</v>
      </c>
      <c r="AG2848" s="215">
        <v>0</v>
      </c>
      <c r="AH2848" s="213">
        <v>18</v>
      </c>
      <c r="AI2848" s="214">
        <v>4909</v>
      </c>
      <c r="AJ2848" s="215">
        <v>88362</v>
      </c>
      <c r="AK2848" s="218">
        <v>0</v>
      </c>
      <c r="AL2848" s="214">
        <v>0</v>
      </c>
      <c r="AM2848" s="215">
        <v>0</v>
      </c>
      <c r="AN2848" s="229">
        <f t="shared" si="509"/>
        <v>0</v>
      </c>
      <c r="AO2848" s="230">
        <f t="shared" si="510"/>
        <v>0</v>
      </c>
      <c r="AP2848" s="38" t="s">
        <v>4</v>
      </c>
      <c r="AQ2848" s="38" t="str">
        <f t="shared" si="511"/>
        <v>상품</v>
      </c>
      <c r="AR2848" s="40">
        <f t="shared" si="512"/>
        <v>0</v>
      </c>
      <c r="AS2848" s="41">
        <f t="shared" si="513"/>
        <v>0</v>
      </c>
      <c r="AT2848" s="42">
        <f t="shared" si="514"/>
        <v>0</v>
      </c>
      <c r="AU2848" s="43">
        <f t="shared" si="515"/>
        <v>0</v>
      </c>
      <c r="AV2848" s="95" t="str">
        <f t="shared" si="508"/>
        <v/>
      </c>
      <c r="AW2848" s="61" t="str">
        <f t="shared" si="508"/>
        <v/>
      </c>
      <c r="AX2848" s="61" t="str">
        <f t="shared" si="508"/>
        <v/>
      </c>
      <c r="AY2848" s="61" t="str">
        <f t="shared" si="508"/>
        <v/>
      </c>
      <c r="AZ2848" s="44" t="str">
        <f t="shared" si="508"/>
        <v/>
      </c>
      <c r="BA2848" s="45"/>
      <c r="BB2848" s="97">
        <v>0</v>
      </c>
      <c r="BC2848" s="98">
        <v>0</v>
      </c>
      <c r="BD2848" s="98">
        <v>0</v>
      </c>
      <c r="BE2848" s="98">
        <v>0</v>
      </c>
      <c r="BF2848" s="98">
        <v>0</v>
      </c>
      <c r="BG2848" s="99">
        <f t="shared" si="507"/>
        <v>0</v>
      </c>
      <c r="BH2848" s="52">
        <f t="shared" si="516"/>
        <v>0</v>
      </c>
      <c r="BI2848" s="53">
        <f>IFERROR(IF(ROUND(V2848/((D2848+AK2848)/2),1)&lt;0,0,ROUND(V2848/((D2848+AK2848)/2),1)),0)</f>
        <v>2</v>
      </c>
      <c r="BJ2848" s="55" t="str">
        <f>IF(AK2848=0,"정상",IF(AP2848="악성","악성",IF(AND(BL2848&gt;3,BI2848&lt;0.5),"악성",IF(AND(AP2848="정상",BL2848&lt;=3),"정상",IF(BI2848&gt;1,"정상","부진")))))</f>
        <v>정상</v>
      </c>
      <c r="BK2848" s="54">
        <v>45809</v>
      </c>
      <c r="BL2848" s="52">
        <f t="shared" si="517"/>
        <v>16</v>
      </c>
    </row>
    <row r="2849" spans="1:64" ht="17.100000000000001" customHeight="1">
      <c r="A2849" s="58" t="s">
        <v>5</v>
      </c>
      <c r="B2849" s="57" t="s">
        <v>4530</v>
      </c>
      <c r="C2849" s="56" t="s">
        <v>4531</v>
      </c>
      <c r="D2849" s="213">
        <v>39</v>
      </c>
      <c r="E2849" s="214">
        <v>2045</v>
      </c>
      <c r="F2849" s="215">
        <v>79755</v>
      </c>
      <c r="G2849" s="213">
        <v>0</v>
      </c>
      <c r="H2849" s="216">
        <v>0</v>
      </c>
      <c r="I2849" s="215">
        <v>0</v>
      </c>
      <c r="J2849" s="213">
        <v>0</v>
      </c>
      <c r="K2849" s="216">
        <v>0</v>
      </c>
      <c r="L2849" s="215">
        <v>0</v>
      </c>
      <c r="M2849" s="213">
        <v>0</v>
      </c>
      <c r="N2849" s="216">
        <v>0</v>
      </c>
      <c r="O2849" s="215">
        <v>0</v>
      </c>
      <c r="P2849" s="213">
        <v>0</v>
      </c>
      <c r="Q2849" s="216">
        <v>0</v>
      </c>
      <c r="R2849" s="215">
        <v>0</v>
      </c>
      <c r="S2849" s="213">
        <v>0</v>
      </c>
      <c r="T2849" s="214">
        <v>0</v>
      </c>
      <c r="U2849" s="217">
        <v>0</v>
      </c>
      <c r="V2849" s="213">
        <v>39</v>
      </c>
      <c r="W2849" s="216">
        <v>2045</v>
      </c>
      <c r="X2849" s="215">
        <v>79755</v>
      </c>
      <c r="Y2849" s="213">
        <v>0</v>
      </c>
      <c r="Z2849" s="216">
        <v>0</v>
      </c>
      <c r="AA2849" s="215">
        <v>0</v>
      </c>
      <c r="AB2849" s="213">
        <v>0</v>
      </c>
      <c r="AC2849" s="216">
        <v>0</v>
      </c>
      <c r="AD2849" s="215">
        <v>0</v>
      </c>
      <c r="AE2849" s="213">
        <v>0</v>
      </c>
      <c r="AF2849" s="216">
        <v>0</v>
      </c>
      <c r="AG2849" s="215">
        <v>0</v>
      </c>
      <c r="AH2849" s="213">
        <v>39</v>
      </c>
      <c r="AI2849" s="214">
        <v>2045</v>
      </c>
      <c r="AJ2849" s="215">
        <v>79755</v>
      </c>
      <c r="AK2849" s="218">
        <v>0</v>
      </c>
      <c r="AL2849" s="214">
        <v>0</v>
      </c>
      <c r="AM2849" s="215">
        <v>0</v>
      </c>
      <c r="AN2849" s="229">
        <f t="shared" si="509"/>
        <v>0</v>
      </c>
      <c r="AO2849" s="230">
        <f t="shared" si="510"/>
        <v>0</v>
      </c>
      <c r="AP2849" s="38" t="s">
        <v>4</v>
      </c>
      <c r="AQ2849" s="38" t="str">
        <f t="shared" si="511"/>
        <v>상품</v>
      </c>
      <c r="AR2849" s="40">
        <f t="shared" si="512"/>
        <v>0</v>
      </c>
      <c r="AS2849" s="41">
        <f t="shared" si="513"/>
        <v>0</v>
      </c>
      <c r="AT2849" s="42">
        <f t="shared" si="514"/>
        <v>0</v>
      </c>
      <c r="AU2849" s="43">
        <f t="shared" si="515"/>
        <v>0</v>
      </c>
      <c r="AV2849" s="95" t="str">
        <f t="shared" si="508"/>
        <v/>
      </c>
      <c r="AW2849" s="61" t="str">
        <f t="shared" si="508"/>
        <v/>
      </c>
      <c r="AX2849" s="61" t="str">
        <f t="shared" si="508"/>
        <v/>
      </c>
      <c r="AY2849" s="61" t="str">
        <f t="shared" si="508"/>
        <v/>
      </c>
      <c r="AZ2849" s="44" t="str">
        <f t="shared" si="508"/>
        <v/>
      </c>
      <c r="BA2849" s="45"/>
      <c r="BB2849" s="97">
        <v>0</v>
      </c>
      <c r="BC2849" s="98">
        <v>0</v>
      </c>
      <c r="BD2849" s="98">
        <v>0</v>
      </c>
      <c r="BE2849" s="98">
        <v>0</v>
      </c>
      <c r="BF2849" s="98">
        <v>0</v>
      </c>
      <c r="BG2849" s="99">
        <f t="shared" si="507"/>
        <v>0</v>
      </c>
      <c r="BH2849" s="52">
        <f t="shared" si="516"/>
        <v>0</v>
      </c>
      <c r="BI2849" s="53">
        <f>IFERROR(IF(ROUND(V2849/((D2849+AK2849)/2),1)&lt;0,0,ROUND(V2849/((D2849+AK2849)/2),1)),0)</f>
        <v>2</v>
      </c>
      <c r="BJ2849" s="55" t="str">
        <f>IF(AK2849=0,"정상",IF(AP2849="악성","악성",IF(AND(BL2849&gt;3,BI2849&lt;0.5),"악성",IF(AND(AP2849="정상",BL2849&lt;=3),"정상",IF(BI2849&gt;1,"정상","부진")))))</f>
        <v>정상</v>
      </c>
      <c r="BK2849" s="54">
        <v>45809</v>
      </c>
      <c r="BL2849" s="52">
        <f t="shared" si="517"/>
        <v>16</v>
      </c>
    </row>
    <row r="2850" spans="1:64" ht="17.100000000000001" customHeight="1">
      <c r="A2850" s="58" t="s">
        <v>5</v>
      </c>
      <c r="B2850" s="57" t="s">
        <v>4685</v>
      </c>
      <c r="C2850" s="56" t="s">
        <v>4686</v>
      </c>
      <c r="D2850" s="213">
        <v>0</v>
      </c>
      <c r="E2850" s="214">
        <v>0</v>
      </c>
      <c r="F2850" s="215">
        <v>0</v>
      </c>
      <c r="G2850" s="213">
        <v>650</v>
      </c>
      <c r="H2850" s="216">
        <v>7000</v>
      </c>
      <c r="I2850" s="215">
        <v>4550000</v>
      </c>
      <c r="J2850" s="213">
        <v>0</v>
      </c>
      <c r="K2850" s="216">
        <v>0</v>
      </c>
      <c r="L2850" s="215">
        <v>0</v>
      </c>
      <c r="M2850" s="213">
        <v>0</v>
      </c>
      <c r="N2850" s="216">
        <v>0</v>
      </c>
      <c r="O2850" s="215">
        <v>0</v>
      </c>
      <c r="P2850" s="213">
        <v>0</v>
      </c>
      <c r="Q2850" s="216">
        <v>0</v>
      </c>
      <c r="R2850" s="215">
        <v>0</v>
      </c>
      <c r="S2850" s="213">
        <v>650</v>
      </c>
      <c r="T2850" s="214">
        <v>7000</v>
      </c>
      <c r="U2850" s="217">
        <v>4550000</v>
      </c>
      <c r="V2850" s="213">
        <v>548</v>
      </c>
      <c r="W2850" s="216">
        <v>7000</v>
      </c>
      <c r="X2850" s="215">
        <v>3836000</v>
      </c>
      <c r="Y2850" s="213">
        <v>0</v>
      </c>
      <c r="Z2850" s="216">
        <v>0</v>
      </c>
      <c r="AA2850" s="215">
        <v>0</v>
      </c>
      <c r="AB2850" s="213">
        <v>12</v>
      </c>
      <c r="AC2850" s="216">
        <v>7000</v>
      </c>
      <c r="AD2850" s="215">
        <v>84000</v>
      </c>
      <c r="AE2850" s="213">
        <v>0</v>
      </c>
      <c r="AF2850" s="216">
        <v>0</v>
      </c>
      <c r="AG2850" s="215">
        <v>0</v>
      </c>
      <c r="AH2850" s="213">
        <v>560</v>
      </c>
      <c r="AI2850" s="214">
        <v>7000</v>
      </c>
      <c r="AJ2850" s="215">
        <v>3920000</v>
      </c>
      <c r="AK2850" s="218">
        <v>90</v>
      </c>
      <c r="AL2850" s="214">
        <v>7000</v>
      </c>
      <c r="AM2850" s="215">
        <v>630000</v>
      </c>
      <c r="AN2850" s="229">
        <f t="shared" si="509"/>
        <v>2.2988501628405655E-4</v>
      </c>
      <c r="AO2850" s="230">
        <f t="shared" si="510"/>
        <v>0.13846153846153847</v>
      </c>
      <c r="AP2850" s="38" t="s">
        <v>2</v>
      </c>
      <c r="AQ2850" s="38" t="str">
        <f t="shared" si="511"/>
        <v>상품</v>
      </c>
      <c r="AR2850" s="40">
        <f t="shared" si="512"/>
        <v>0</v>
      </c>
      <c r="AS2850" s="41">
        <f t="shared" si="513"/>
        <v>0</v>
      </c>
      <c r="AT2850" s="42">
        <f t="shared" si="514"/>
        <v>630000</v>
      </c>
      <c r="AU2850" s="43">
        <f t="shared" si="515"/>
        <v>630000</v>
      </c>
      <c r="AV2850" s="95">
        <f t="shared" si="508"/>
        <v>630000</v>
      </c>
      <c r="AW2850" s="61" t="str">
        <f t="shared" si="508"/>
        <v/>
      </c>
      <c r="AX2850" s="61" t="str">
        <f t="shared" si="508"/>
        <v/>
      </c>
      <c r="AY2850" s="61" t="str">
        <f t="shared" si="508"/>
        <v/>
      </c>
      <c r="AZ2850" s="44" t="str">
        <f t="shared" si="508"/>
        <v/>
      </c>
      <c r="BA2850" s="45"/>
      <c r="BB2850" s="97">
        <v>90</v>
      </c>
      <c r="BC2850" s="98">
        <v>0</v>
      </c>
      <c r="BD2850" s="98">
        <v>0</v>
      </c>
      <c r="BE2850" s="98">
        <v>0</v>
      </c>
      <c r="BF2850" s="98">
        <v>0</v>
      </c>
      <c r="BG2850" s="99">
        <f t="shared" si="507"/>
        <v>90</v>
      </c>
      <c r="BH2850" s="52">
        <f t="shared" si="516"/>
        <v>0</v>
      </c>
      <c r="BI2850" s="53">
        <f>IFERROR(IF(ROUND(V2850/((D2850+AK2850)/2),1)&lt;0,0,ROUND(V2850/((D2850+AK2850)/2),1)),0)</f>
        <v>12.2</v>
      </c>
      <c r="BJ2850" s="55" t="str">
        <f>IF(AK2850=0,"정상",IF(AP2850="악성","악성",IF(AND(BL2850&gt;3,BI2850&lt;0.5),"악성",IF(AND(AP2850="정상",BL2850&lt;=3),"정상",IF(BI2850&gt;1,"정상","부진")))))</f>
        <v>정상</v>
      </c>
      <c r="BK2850" s="54">
        <v>46204</v>
      </c>
      <c r="BL2850" s="52">
        <f t="shared" si="517"/>
        <v>3</v>
      </c>
    </row>
    <row r="2851" spans="1:64" ht="17.100000000000001" customHeight="1">
      <c r="A2851" s="58" t="s">
        <v>5</v>
      </c>
      <c r="B2851" s="57" t="s">
        <v>4687</v>
      </c>
      <c r="C2851" s="56" t="s">
        <v>4688</v>
      </c>
      <c r="D2851" s="213">
        <v>0</v>
      </c>
      <c r="E2851" s="214">
        <v>0</v>
      </c>
      <c r="F2851" s="215">
        <v>0</v>
      </c>
      <c r="G2851" s="213">
        <v>64</v>
      </c>
      <c r="H2851" s="216">
        <v>12600</v>
      </c>
      <c r="I2851" s="215">
        <v>806400</v>
      </c>
      <c r="J2851" s="213">
        <v>0</v>
      </c>
      <c r="K2851" s="216">
        <v>0</v>
      </c>
      <c r="L2851" s="215">
        <v>0</v>
      </c>
      <c r="M2851" s="213">
        <v>0</v>
      </c>
      <c r="N2851" s="216">
        <v>0</v>
      </c>
      <c r="O2851" s="215">
        <v>0</v>
      </c>
      <c r="P2851" s="213">
        <v>0</v>
      </c>
      <c r="Q2851" s="216">
        <v>0</v>
      </c>
      <c r="R2851" s="215">
        <v>0</v>
      </c>
      <c r="S2851" s="213">
        <v>64</v>
      </c>
      <c r="T2851" s="214">
        <v>12600</v>
      </c>
      <c r="U2851" s="217">
        <v>806400</v>
      </c>
      <c r="V2851" s="213">
        <v>64</v>
      </c>
      <c r="W2851" s="216">
        <v>12600</v>
      </c>
      <c r="X2851" s="215">
        <v>806400</v>
      </c>
      <c r="Y2851" s="213">
        <v>0</v>
      </c>
      <c r="Z2851" s="216">
        <v>0</v>
      </c>
      <c r="AA2851" s="215">
        <v>0</v>
      </c>
      <c r="AB2851" s="213">
        <v>0</v>
      </c>
      <c r="AC2851" s="216">
        <v>0</v>
      </c>
      <c r="AD2851" s="215">
        <v>0</v>
      </c>
      <c r="AE2851" s="213">
        <v>0</v>
      </c>
      <c r="AF2851" s="216">
        <v>0</v>
      </c>
      <c r="AG2851" s="215">
        <v>0</v>
      </c>
      <c r="AH2851" s="213">
        <v>64</v>
      </c>
      <c r="AI2851" s="214">
        <v>12600</v>
      </c>
      <c r="AJ2851" s="215">
        <v>806400</v>
      </c>
      <c r="AK2851" s="218">
        <v>0</v>
      </c>
      <c r="AL2851" s="214">
        <v>0</v>
      </c>
      <c r="AM2851" s="215">
        <v>0</v>
      </c>
      <c r="AN2851" s="229">
        <f t="shared" si="509"/>
        <v>0</v>
      </c>
      <c r="AO2851" s="230">
        <f t="shared" si="510"/>
        <v>0</v>
      </c>
      <c r="AP2851" s="38" t="s">
        <v>2</v>
      </c>
      <c r="AQ2851" s="38" t="str">
        <f t="shared" si="511"/>
        <v>상품</v>
      </c>
      <c r="AR2851" s="40">
        <f t="shared" si="512"/>
        <v>0</v>
      </c>
      <c r="AS2851" s="41">
        <f t="shared" si="513"/>
        <v>0</v>
      </c>
      <c r="AT2851" s="42">
        <f t="shared" si="514"/>
        <v>0</v>
      </c>
      <c r="AU2851" s="43">
        <f t="shared" si="515"/>
        <v>0</v>
      </c>
      <c r="AV2851" s="95" t="str">
        <f t="shared" si="508"/>
        <v/>
      </c>
      <c r="AW2851" s="61" t="str">
        <f t="shared" si="508"/>
        <v/>
      </c>
      <c r="AX2851" s="61" t="str">
        <f t="shared" si="508"/>
        <v/>
      </c>
      <c r="AY2851" s="61" t="str">
        <f t="shared" si="508"/>
        <v/>
      </c>
      <c r="AZ2851" s="44" t="str">
        <f t="shared" si="508"/>
        <v/>
      </c>
      <c r="BA2851" s="45"/>
      <c r="BB2851" s="97">
        <v>0</v>
      </c>
      <c r="BC2851" s="98">
        <v>0</v>
      </c>
      <c r="BD2851" s="98">
        <v>0</v>
      </c>
      <c r="BE2851" s="98">
        <v>0</v>
      </c>
      <c r="BF2851" s="98">
        <v>0</v>
      </c>
      <c r="BG2851" s="99">
        <f t="shared" si="507"/>
        <v>0</v>
      </c>
      <c r="BH2851" s="52">
        <f t="shared" si="516"/>
        <v>0</v>
      </c>
      <c r="BI2851" s="53">
        <f>IFERROR(IF(ROUND(V2851/((D2851+AK2851)/2),1)&lt;0,0,ROUND(V2851/((D2851+AK2851)/2),1)),0)</f>
        <v>0</v>
      </c>
      <c r="BJ2851" s="55" t="str">
        <f>IF(AK2851=0,"정상",IF(AP2851="악성","악성",IF(AND(BL2851&gt;3,BI2851&lt;0.5),"악성",IF(AND(AP2851="정상",BL2851&lt;=3),"정상",IF(BI2851&gt;1,"정상","부진")))))</f>
        <v>정상</v>
      </c>
      <c r="BK2851" s="54">
        <v>45809</v>
      </c>
      <c r="BL2851" s="52">
        <f t="shared" si="517"/>
        <v>16</v>
      </c>
    </row>
    <row r="2852" spans="1:64" ht="17.100000000000001" customHeight="1">
      <c r="A2852" s="58" t="s">
        <v>5</v>
      </c>
      <c r="B2852" s="57" t="s">
        <v>4689</v>
      </c>
      <c r="C2852" s="56" t="s">
        <v>4690</v>
      </c>
      <c r="D2852" s="213">
        <v>0</v>
      </c>
      <c r="E2852" s="214">
        <v>0</v>
      </c>
      <c r="F2852" s="215">
        <v>0</v>
      </c>
      <c r="G2852" s="213">
        <v>224</v>
      </c>
      <c r="H2852" s="216">
        <v>12600</v>
      </c>
      <c r="I2852" s="215">
        <v>2822400</v>
      </c>
      <c r="J2852" s="213">
        <v>0</v>
      </c>
      <c r="K2852" s="216">
        <v>0</v>
      </c>
      <c r="L2852" s="215">
        <v>0</v>
      </c>
      <c r="M2852" s="213">
        <v>0</v>
      </c>
      <c r="N2852" s="216">
        <v>0</v>
      </c>
      <c r="O2852" s="215">
        <v>0</v>
      </c>
      <c r="P2852" s="213">
        <v>0</v>
      </c>
      <c r="Q2852" s="216">
        <v>0</v>
      </c>
      <c r="R2852" s="215">
        <v>0</v>
      </c>
      <c r="S2852" s="213">
        <v>224</v>
      </c>
      <c r="T2852" s="214">
        <v>12600</v>
      </c>
      <c r="U2852" s="217">
        <v>2822400</v>
      </c>
      <c r="V2852" s="213">
        <v>185</v>
      </c>
      <c r="W2852" s="216">
        <v>12600</v>
      </c>
      <c r="X2852" s="215">
        <v>2331000</v>
      </c>
      <c r="Y2852" s="213">
        <v>0</v>
      </c>
      <c r="Z2852" s="216">
        <v>0</v>
      </c>
      <c r="AA2852" s="215">
        <v>0</v>
      </c>
      <c r="AB2852" s="213">
        <v>39</v>
      </c>
      <c r="AC2852" s="216">
        <v>12600</v>
      </c>
      <c r="AD2852" s="215">
        <v>491400</v>
      </c>
      <c r="AE2852" s="213">
        <v>0</v>
      </c>
      <c r="AF2852" s="216">
        <v>0</v>
      </c>
      <c r="AG2852" s="215">
        <v>0</v>
      </c>
      <c r="AH2852" s="213">
        <v>224</v>
      </c>
      <c r="AI2852" s="214">
        <v>12600</v>
      </c>
      <c r="AJ2852" s="215">
        <v>2822400</v>
      </c>
      <c r="AK2852" s="218">
        <v>0</v>
      </c>
      <c r="AL2852" s="214">
        <v>0</v>
      </c>
      <c r="AM2852" s="215">
        <v>0</v>
      </c>
      <c r="AN2852" s="229">
        <f t="shared" si="509"/>
        <v>0</v>
      </c>
      <c r="AO2852" s="230">
        <f t="shared" si="510"/>
        <v>0</v>
      </c>
      <c r="AP2852" s="38" t="s">
        <v>2</v>
      </c>
      <c r="AQ2852" s="38" t="str">
        <f t="shared" si="511"/>
        <v>상품</v>
      </c>
      <c r="AR2852" s="40">
        <f t="shared" si="512"/>
        <v>0</v>
      </c>
      <c r="AS2852" s="41">
        <f t="shared" si="513"/>
        <v>0</v>
      </c>
      <c r="AT2852" s="42">
        <f t="shared" si="514"/>
        <v>0</v>
      </c>
      <c r="AU2852" s="43">
        <f t="shared" si="515"/>
        <v>0</v>
      </c>
      <c r="AV2852" s="95" t="str">
        <f t="shared" si="508"/>
        <v/>
      </c>
      <c r="AW2852" s="61" t="str">
        <f t="shared" si="508"/>
        <v/>
      </c>
      <c r="AX2852" s="61" t="str">
        <f t="shared" si="508"/>
        <v/>
      </c>
      <c r="AY2852" s="61" t="str">
        <f t="shared" si="508"/>
        <v/>
      </c>
      <c r="AZ2852" s="44" t="str">
        <f t="shared" si="508"/>
        <v/>
      </c>
      <c r="BA2852" s="45"/>
      <c r="BB2852" s="97">
        <v>0</v>
      </c>
      <c r="BC2852" s="98">
        <v>0</v>
      </c>
      <c r="BD2852" s="98">
        <v>0</v>
      </c>
      <c r="BE2852" s="98">
        <v>0</v>
      </c>
      <c r="BF2852" s="98">
        <v>0</v>
      </c>
      <c r="BG2852" s="99">
        <f t="shared" si="507"/>
        <v>0</v>
      </c>
      <c r="BH2852" s="52">
        <f t="shared" si="516"/>
        <v>0</v>
      </c>
      <c r="BI2852" s="53">
        <f>IFERROR(IF(ROUND(V2852/((D2852+AK2852)/2),1)&lt;0,0,ROUND(V2852/((D2852+AK2852)/2),1)),0)</f>
        <v>0</v>
      </c>
      <c r="BJ2852" s="55" t="str">
        <f>IF(AK2852=0,"정상",IF(AP2852="악성","악성",IF(AND(BL2852&gt;3,BI2852&lt;0.5),"악성",IF(AND(AP2852="정상",BL2852&lt;=3),"정상",IF(BI2852&gt;1,"정상","부진")))))</f>
        <v>정상</v>
      </c>
      <c r="BK2852" s="54">
        <v>45809</v>
      </c>
      <c r="BL2852" s="52">
        <f t="shared" si="517"/>
        <v>16</v>
      </c>
    </row>
    <row r="2853" spans="1:64" ht="17.100000000000001" customHeight="1">
      <c r="A2853" s="58" t="s">
        <v>5</v>
      </c>
      <c r="B2853" s="57" t="s">
        <v>4691</v>
      </c>
      <c r="C2853" s="56" t="s">
        <v>4692</v>
      </c>
      <c r="D2853" s="213">
        <v>0</v>
      </c>
      <c r="E2853" s="214">
        <v>0</v>
      </c>
      <c r="F2853" s="215">
        <v>0</v>
      </c>
      <c r="G2853" s="213">
        <v>888</v>
      </c>
      <c r="H2853" s="216">
        <v>18500</v>
      </c>
      <c r="I2853" s="215">
        <v>16428000</v>
      </c>
      <c r="J2853" s="213">
        <v>0</v>
      </c>
      <c r="K2853" s="216">
        <v>0</v>
      </c>
      <c r="L2853" s="215">
        <v>0</v>
      </c>
      <c r="M2853" s="213">
        <v>1</v>
      </c>
      <c r="N2853" s="216">
        <v>18500</v>
      </c>
      <c r="O2853" s="215">
        <v>18500</v>
      </c>
      <c r="P2853" s="213">
        <v>0</v>
      </c>
      <c r="Q2853" s="216">
        <v>0</v>
      </c>
      <c r="R2853" s="215">
        <v>0</v>
      </c>
      <c r="S2853" s="213">
        <v>889</v>
      </c>
      <c r="T2853" s="214">
        <v>18500</v>
      </c>
      <c r="U2853" s="217">
        <v>16446500</v>
      </c>
      <c r="V2853" s="213">
        <v>841</v>
      </c>
      <c r="W2853" s="216">
        <v>18500</v>
      </c>
      <c r="X2853" s="215">
        <v>15558500</v>
      </c>
      <c r="Y2853" s="213">
        <v>0</v>
      </c>
      <c r="Z2853" s="216">
        <v>0</v>
      </c>
      <c r="AA2853" s="215">
        <v>0</v>
      </c>
      <c r="AB2853" s="213">
        <v>4</v>
      </c>
      <c r="AC2853" s="216">
        <v>18500</v>
      </c>
      <c r="AD2853" s="215">
        <v>74000</v>
      </c>
      <c r="AE2853" s="213">
        <v>0</v>
      </c>
      <c r="AF2853" s="216">
        <v>0</v>
      </c>
      <c r="AG2853" s="215">
        <v>0</v>
      </c>
      <c r="AH2853" s="213">
        <v>845</v>
      </c>
      <c r="AI2853" s="214">
        <v>18500</v>
      </c>
      <c r="AJ2853" s="215">
        <v>15632500</v>
      </c>
      <c r="AK2853" s="218">
        <v>44</v>
      </c>
      <c r="AL2853" s="214">
        <v>18500</v>
      </c>
      <c r="AM2853" s="215">
        <v>814000</v>
      </c>
      <c r="AN2853" s="229">
        <f t="shared" si="509"/>
        <v>2.9702603691305083E-4</v>
      </c>
      <c r="AO2853" s="230">
        <f t="shared" si="510"/>
        <v>4.9493813273340834E-2</v>
      </c>
      <c r="AP2853" s="38" t="s">
        <v>2</v>
      </c>
      <c r="AQ2853" s="38" t="str">
        <f t="shared" si="511"/>
        <v>상품</v>
      </c>
      <c r="AR2853" s="40">
        <f t="shared" si="512"/>
        <v>0</v>
      </c>
      <c r="AS2853" s="41">
        <f t="shared" si="513"/>
        <v>0</v>
      </c>
      <c r="AT2853" s="42">
        <f t="shared" si="514"/>
        <v>814000</v>
      </c>
      <c r="AU2853" s="43">
        <f t="shared" si="515"/>
        <v>814000</v>
      </c>
      <c r="AV2853" s="95">
        <f t="shared" si="508"/>
        <v>814000</v>
      </c>
      <c r="AW2853" s="61" t="str">
        <f t="shared" si="508"/>
        <v/>
      </c>
      <c r="AX2853" s="61" t="str">
        <f t="shared" si="508"/>
        <v/>
      </c>
      <c r="AY2853" s="61" t="str">
        <f t="shared" si="508"/>
        <v/>
      </c>
      <c r="AZ2853" s="44" t="str">
        <f t="shared" si="508"/>
        <v/>
      </c>
      <c r="BA2853" s="45"/>
      <c r="BB2853" s="97">
        <v>44</v>
      </c>
      <c r="BC2853" s="98">
        <v>0</v>
      </c>
      <c r="BD2853" s="98">
        <v>0</v>
      </c>
      <c r="BE2853" s="98">
        <v>0</v>
      </c>
      <c r="BF2853" s="98">
        <v>0</v>
      </c>
      <c r="BG2853" s="99">
        <f t="shared" si="507"/>
        <v>44</v>
      </c>
      <c r="BH2853" s="52">
        <f t="shared" si="516"/>
        <v>0</v>
      </c>
      <c r="BI2853" s="53">
        <f>IFERROR(IF(ROUND(V2853/((D2853+AK2853)/2),1)&lt;0,0,ROUND(V2853/((D2853+AK2853)/2),1)),0)</f>
        <v>38.200000000000003</v>
      </c>
      <c r="BJ2853" s="55" t="str">
        <f>IF(AK2853=0,"정상",IF(AP2853="악성","악성",IF(AND(BL2853&gt;3,BI2853&lt;0.5),"악성",IF(AND(AP2853="정상",BL2853&lt;=3),"정상",IF(BI2853&gt;1,"정상","부진")))))</f>
        <v>정상</v>
      </c>
      <c r="BK2853" s="54">
        <v>46113</v>
      </c>
      <c r="BL2853" s="52">
        <f t="shared" si="517"/>
        <v>6</v>
      </c>
    </row>
    <row r="2854" spans="1:64" ht="17.100000000000001" customHeight="1">
      <c r="A2854" s="58" t="s">
        <v>5</v>
      </c>
      <c r="B2854" s="57" t="s">
        <v>4693</v>
      </c>
      <c r="C2854" s="56" t="s">
        <v>4694</v>
      </c>
      <c r="D2854" s="213">
        <v>0</v>
      </c>
      <c r="E2854" s="214">
        <v>0</v>
      </c>
      <c r="F2854" s="215">
        <v>0</v>
      </c>
      <c r="G2854" s="213">
        <v>200</v>
      </c>
      <c r="H2854" s="216">
        <v>9500</v>
      </c>
      <c r="I2854" s="215">
        <v>1900000</v>
      </c>
      <c r="J2854" s="213">
        <v>0</v>
      </c>
      <c r="K2854" s="216">
        <v>0</v>
      </c>
      <c r="L2854" s="215">
        <v>0</v>
      </c>
      <c r="M2854" s="213">
        <v>0</v>
      </c>
      <c r="N2854" s="216">
        <v>0</v>
      </c>
      <c r="O2854" s="215">
        <v>0</v>
      </c>
      <c r="P2854" s="213">
        <v>0</v>
      </c>
      <c r="Q2854" s="216">
        <v>0</v>
      </c>
      <c r="R2854" s="215">
        <v>0</v>
      </c>
      <c r="S2854" s="213">
        <v>200</v>
      </c>
      <c r="T2854" s="214">
        <v>9500</v>
      </c>
      <c r="U2854" s="217">
        <v>1900000</v>
      </c>
      <c r="V2854" s="213">
        <v>172</v>
      </c>
      <c r="W2854" s="216">
        <v>9500</v>
      </c>
      <c r="X2854" s="215">
        <v>1634000</v>
      </c>
      <c r="Y2854" s="213">
        <v>0</v>
      </c>
      <c r="Z2854" s="216">
        <v>0</v>
      </c>
      <c r="AA2854" s="215">
        <v>0</v>
      </c>
      <c r="AB2854" s="213">
        <v>6</v>
      </c>
      <c r="AC2854" s="216">
        <v>9500</v>
      </c>
      <c r="AD2854" s="215">
        <v>57000</v>
      </c>
      <c r="AE2854" s="213">
        <v>0</v>
      </c>
      <c r="AF2854" s="216">
        <v>0</v>
      </c>
      <c r="AG2854" s="215">
        <v>0</v>
      </c>
      <c r="AH2854" s="213">
        <v>178</v>
      </c>
      <c r="AI2854" s="214">
        <v>9500</v>
      </c>
      <c r="AJ2854" s="215">
        <v>1691000</v>
      </c>
      <c r="AK2854" s="218">
        <v>22</v>
      </c>
      <c r="AL2854" s="214">
        <v>9500</v>
      </c>
      <c r="AM2854" s="215">
        <v>209000</v>
      </c>
      <c r="AN2854" s="229">
        <f t="shared" si="509"/>
        <v>7.6263441910107653E-5</v>
      </c>
      <c r="AO2854" s="230">
        <f t="shared" si="510"/>
        <v>0.11</v>
      </c>
      <c r="AP2854" s="38" t="s">
        <v>2</v>
      </c>
      <c r="AQ2854" s="38" t="str">
        <f t="shared" si="511"/>
        <v>상품</v>
      </c>
      <c r="AR2854" s="40">
        <f t="shared" si="512"/>
        <v>0</v>
      </c>
      <c r="AS2854" s="41">
        <f t="shared" si="513"/>
        <v>0</v>
      </c>
      <c r="AT2854" s="42">
        <f t="shared" si="514"/>
        <v>209000</v>
      </c>
      <c r="AU2854" s="43">
        <f t="shared" si="515"/>
        <v>209000</v>
      </c>
      <c r="AV2854" s="95">
        <f t="shared" si="508"/>
        <v>209000</v>
      </c>
      <c r="AW2854" s="61" t="str">
        <f t="shared" si="508"/>
        <v/>
      </c>
      <c r="AX2854" s="61" t="str">
        <f t="shared" si="508"/>
        <v/>
      </c>
      <c r="AY2854" s="61" t="str">
        <f t="shared" si="508"/>
        <v/>
      </c>
      <c r="AZ2854" s="44" t="str">
        <f t="shared" si="508"/>
        <v/>
      </c>
      <c r="BA2854" s="45"/>
      <c r="BB2854" s="97">
        <v>22</v>
      </c>
      <c r="BC2854" s="98">
        <v>0</v>
      </c>
      <c r="BD2854" s="98">
        <v>0</v>
      </c>
      <c r="BE2854" s="98">
        <v>0</v>
      </c>
      <c r="BF2854" s="98">
        <v>0</v>
      </c>
      <c r="BG2854" s="99">
        <f t="shared" si="507"/>
        <v>22</v>
      </c>
      <c r="BH2854" s="52">
        <f t="shared" si="516"/>
        <v>0</v>
      </c>
      <c r="BI2854" s="53">
        <f>IFERROR(IF(ROUND(V2854/((D2854+AK2854)/2),1)&lt;0,0,ROUND(V2854/((D2854+AK2854)/2),1)),0)</f>
        <v>15.6</v>
      </c>
      <c r="BJ2854" s="55" t="str">
        <f>IF(AK2854=0,"정상",IF(AP2854="악성","악성",IF(AND(BL2854&gt;3,BI2854&lt;0.5),"악성",IF(AND(AP2854="정상",BL2854&lt;=3),"정상",IF(BI2854&gt;1,"정상","부진")))))</f>
        <v>정상</v>
      </c>
      <c r="BK2854" s="54">
        <v>45809</v>
      </c>
      <c r="BL2854" s="52">
        <f t="shared" si="517"/>
        <v>16</v>
      </c>
    </row>
    <row r="2855" spans="1:64" ht="17.100000000000001" customHeight="1">
      <c r="A2855" s="58" t="s">
        <v>5</v>
      </c>
      <c r="B2855" s="57" t="s">
        <v>4695</v>
      </c>
      <c r="C2855" s="56" t="s">
        <v>4696</v>
      </c>
      <c r="D2855" s="213">
        <v>0</v>
      </c>
      <c r="E2855" s="214">
        <v>0</v>
      </c>
      <c r="F2855" s="215">
        <v>0</v>
      </c>
      <c r="G2855" s="213">
        <v>160</v>
      </c>
      <c r="H2855" s="216">
        <v>4000</v>
      </c>
      <c r="I2855" s="215">
        <v>640000</v>
      </c>
      <c r="J2855" s="213">
        <v>0</v>
      </c>
      <c r="K2855" s="216">
        <v>0</v>
      </c>
      <c r="L2855" s="215">
        <v>0</v>
      </c>
      <c r="M2855" s="213">
        <v>0</v>
      </c>
      <c r="N2855" s="216">
        <v>0</v>
      </c>
      <c r="O2855" s="215">
        <v>0</v>
      </c>
      <c r="P2855" s="213">
        <v>0</v>
      </c>
      <c r="Q2855" s="216">
        <v>0</v>
      </c>
      <c r="R2855" s="215">
        <v>0</v>
      </c>
      <c r="S2855" s="213">
        <v>160</v>
      </c>
      <c r="T2855" s="214">
        <v>4000</v>
      </c>
      <c r="U2855" s="217">
        <v>640000</v>
      </c>
      <c r="V2855" s="213">
        <v>22</v>
      </c>
      <c r="W2855" s="216">
        <v>4000</v>
      </c>
      <c r="X2855" s="215">
        <v>88000</v>
      </c>
      <c r="Y2855" s="213">
        <v>0</v>
      </c>
      <c r="Z2855" s="216">
        <v>0</v>
      </c>
      <c r="AA2855" s="215">
        <v>0</v>
      </c>
      <c r="AB2855" s="213">
        <v>0</v>
      </c>
      <c r="AC2855" s="216">
        <v>0</v>
      </c>
      <c r="AD2855" s="215">
        <v>0</v>
      </c>
      <c r="AE2855" s="213">
        <v>0</v>
      </c>
      <c r="AF2855" s="216">
        <v>0</v>
      </c>
      <c r="AG2855" s="215">
        <v>0</v>
      </c>
      <c r="AH2855" s="213">
        <v>22</v>
      </c>
      <c r="AI2855" s="214">
        <v>4000</v>
      </c>
      <c r="AJ2855" s="215">
        <v>88000</v>
      </c>
      <c r="AK2855" s="218">
        <v>138</v>
      </c>
      <c r="AL2855" s="214">
        <v>4000</v>
      </c>
      <c r="AM2855" s="215">
        <v>552000</v>
      </c>
      <c r="AN2855" s="229">
        <f t="shared" si="509"/>
        <v>2.014230618869829E-4</v>
      </c>
      <c r="AO2855" s="230">
        <f t="shared" si="510"/>
        <v>0.86250000000000004</v>
      </c>
      <c r="AP2855" s="38" t="s">
        <v>2</v>
      </c>
      <c r="AQ2855" s="38" t="str">
        <f t="shared" si="511"/>
        <v>상품</v>
      </c>
      <c r="AR2855" s="40">
        <f t="shared" si="512"/>
        <v>0</v>
      </c>
      <c r="AS2855" s="41">
        <f t="shared" si="513"/>
        <v>0</v>
      </c>
      <c r="AT2855" s="42">
        <f t="shared" si="514"/>
        <v>552000</v>
      </c>
      <c r="AU2855" s="43">
        <f t="shared" si="515"/>
        <v>552000</v>
      </c>
      <c r="AV2855" s="95">
        <f t="shared" si="508"/>
        <v>552000</v>
      </c>
      <c r="AW2855" s="61" t="str">
        <f t="shared" si="508"/>
        <v/>
      </c>
      <c r="AX2855" s="61" t="str">
        <f t="shared" si="508"/>
        <v/>
      </c>
      <c r="AY2855" s="61" t="str">
        <f t="shared" si="508"/>
        <v/>
      </c>
      <c r="AZ2855" s="44" t="str">
        <f t="shared" si="508"/>
        <v/>
      </c>
      <c r="BA2855" s="45"/>
      <c r="BB2855" s="97">
        <v>138</v>
      </c>
      <c r="BC2855" s="98">
        <v>0</v>
      </c>
      <c r="BD2855" s="98">
        <v>0</v>
      </c>
      <c r="BE2855" s="98">
        <v>0</v>
      </c>
      <c r="BF2855" s="98">
        <v>0</v>
      </c>
      <c r="BG2855" s="99">
        <f t="shared" si="507"/>
        <v>138</v>
      </c>
      <c r="BH2855" s="52">
        <f t="shared" si="516"/>
        <v>0</v>
      </c>
      <c r="BI2855" s="53">
        <f>IFERROR(IF(ROUND(V2855/((D2855+AK2855)/2),1)&lt;0,0,ROUND(V2855/((D2855+AK2855)/2),1)),0)</f>
        <v>0.3</v>
      </c>
      <c r="BJ2855" s="55" t="str">
        <f>IF(AK2855=0,"정상",IF(AP2855="악성","악성",IF(AND(BL2855&gt;3,BI2855&lt;0.5),"악성",IF(AND(AP2855="정상",BL2855&lt;=3),"정상",IF(BI2855&gt;1,"정상","부진")))))</f>
        <v>악성</v>
      </c>
      <c r="BK2855" s="54">
        <v>45809</v>
      </c>
      <c r="BL2855" s="52">
        <f t="shared" si="517"/>
        <v>16</v>
      </c>
    </row>
    <row r="2856" spans="1:64" ht="17.100000000000001" customHeight="1">
      <c r="A2856" s="58" t="s">
        <v>5</v>
      </c>
      <c r="B2856" s="57" t="s">
        <v>4878</v>
      </c>
      <c r="C2856" s="56" t="s">
        <v>4879</v>
      </c>
      <c r="D2856" s="213">
        <v>0</v>
      </c>
      <c r="E2856" s="214">
        <v>0</v>
      </c>
      <c r="F2856" s="215">
        <v>0</v>
      </c>
      <c r="G2856" s="213">
        <v>215</v>
      </c>
      <c r="H2856" s="216">
        <v>6000</v>
      </c>
      <c r="I2856" s="215">
        <v>1290000</v>
      </c>
      <c r="J2856" s="213">
        <v>0</v>
      </c>
      <c r="K2856" s="216">
        <v>0</v>
      </c>
      <c r="L2856" s="215">
        <v>0</v>
      </c>
      <c r="M2856" s="213">
        <v>2</v>
      </c>
      <c r="N2856" s="216">
        <v>6000</v>
      </c>
      <c r="O2856" s="215">
        <v>12000</v>
      </c>
      <c r="P2856" s="213">
        <v>0</v>
      </c>
      <c r="Q2856" s="216">
        <v>0</v>
      </c>
      <c r="R2856" s="215">
        <v>0</v>
      </c>
      <c r="S2856" s="213">
        <v>217</v>
      </c>
      <c r="T2856" s="214">
        <v>6000</v>
      </c>
      <c r="U2856" s="217">
        <v>1302000</v>
      </c>
      <c r="V2856" s="213">
        <v>214</v>
      </c>
      <c r="W2856" s="216">
        <v>6000</v>
      </c>
      <c r="X2856" s="215">
        <v>1284000</v>
      </c>
      <c r="Y2856" s="213">
        <v>0</v>
      </c>
      <c r="Z2856" s="216">
        <v>0</v>
      </c>
      <c r="AA2856" s="215">
        <v>0</v>
      </c>
      <c r="AB2856" s="213">
        <v>3</v>
      </c>
      <c r="AC2856" s="216">
        <v>6000</v>
      </c>
      <c r="AD2856" s="215">
        <v>18000</v>
      </c>
      <c r="AE2856" s="213">
        <v>0</v>
      </c>
      <c r="AF2856" s="216">
        <v>0</v>
      </c>
      <c r="AG2856" s="215">
        <v>0</v>
      </c>
      <c r="AH2856" s="213">
        <v>217</v>
      </c>
      <c r="AI2856" s="214">
        <v>6000</v>
      </c>
      <c r="AJ2856" s="215">
        <v>1302000</v>
      </c>
      <c r="AK2856" s="218">
        <v>0</v>
      </c>
      <c r="AL2856" s="214">
        <v>0</v>
      </c>
      <c r="AM2856" s="215">
        <v>0</v>
      </c>
      <c r="AN2856" s="229">
        <f t="shared" si="509"/>
        <v>0</v>
      </c>
      <c r="AO2856" s="230">
        <f t="shared" si="510"/>
        <v>0</v>
      </c>
      <c r="AP2856" s="38" t="s">
        <v>2</v>
      </c>
      <c r="AQ2856" s="38" t="str">
        <f t="shared" si="511"/>
        <v>상품</v>
      </c>
      <c r="AR2856" s="40">
        <f t="shared" si="512"/>
        <v>0</v>
      </c>
      <c r="AS2856" s="41">
        <f t="shared" si="513"/>
        <v>0</v>
      </c>
      <c r="AT2856" s="42">
        <f t="shared" si="514"/>
        <v>0</v>
      </c>
      <c r="AU2856" s="43">
        <f t="shared" si="515"/>
        <v>0</v>
      </c>
      <c r="AV2856" s="95" t="str">
        <f t="shared" si="508"/>
        <v/>
      </c>
      <c r="AW2856" s="61" t="str">
        <f t="shared" si="508"/>
        <v/>
      </c>
      <c r="AX2856" s="61" t="str">
        <f t="shared" si="508"/>
        <v/>
      </c>
      <c r="AY2856" s="61" t="str">
        <f t="shared" si="508"/>
        <v/>
      </c>
      <c r="AZ2856" s="44" t="str">
        <f t="shared" si="508"/>
        <v/>
      </c>
      <c r="BA2856" s="45"/>
      <c r="BB2856" s="97">
        <v>0</v>
      </c>
      <c r="BC2856" s="98">
        <v>0</v>
      </c>
      <c r="BD2856" s="98">
        <v>0</v>
      </c>
      <c r="BE2856" s="98">
        <v>0</v>
      </c>
      <c r="BF2856" s="98">
        <v>0</v>
      </c>
      <c r="BG2856" s="99">
        <f t="shared" si="507"/>
        <v>0</v>
      </c>
      <c r="BH2856" s="52">
        <f t="shared" si="516"/>
        <v>0</v>
      </c>
      <c r="BI2856" s="53">
        <f>IFERROR(IF(ROUND(V2856/((D2856+AK2856)/2),1)&lt;0,0,ROUND(V2856/((D2856+AK2856)/2),1)),0)</f>
        <v>0</v>
      </c>
      <c r="BJ2856" s="55" t="str">
        <f>IF(AK2856=0,"정상",IF(AP2856="악성","악성",IF(AND(BL2856&gt;3,BI2856&lt;0.5),"악성",IF(AND(AP2856="정상",BL2856&lt;=3),"정상",IF(BI2856&gt;1,"정상","부진")))))</f>
        <v>정상</v>
      </c>
      <c r="BK2856" s="54">
        <v>45931</v>
      </c>
      <c r="BL2856" s="52">
        <f t="shared" si="517"/>
        <v>12</v>
      </c>
    </row>
    <row r="2857" spans="1:64" ht="17.100000000000001" customHeight="1">
      <c r="A2857" s="58" t="s">
        <v>5</v>
      </c>
      <c r="B2857" s="57" t="s">
        <v>4880</v>
      </c>
      <c r="C2857" s="56" t="s">
        <v>4881</v>
      </c>
      <c r="D2857" s="213">
        <v>0</v>
      </c>
      <c r="E2857" s="214">
        <v>0</v>
      </c>
      <c r="F2857" s="215">
        <v>0</v>
      </c>
      <c r="G2857" s="213">
        <v>63</v>
      </c>
      <c r="H2857" s="216">
        <v>4000</v>
      </c>
      <c r="I2857" s="215">
        <v>252000</v>
      </c>
      <c r="J2857" s="213">
        <v>0</v>
      </c>
      <c r="K2857" s="216">
        <v>0</v>
      </c>
      <c r="L2857" s="215">
        <v>0</v>
      </c>
      <c r="M2857" s="213">
        <v>0</v>
      </c>
      <c r="N2857" s="216">
        <v>0</v>
      </c>
      <c r="O2857" s="215">
        <v>0</v>
      </c>
      <c r="P2857" s="213">
        <v>0</v>
      </c>
      <c r="Q2857" s="216">
        <v>0</v>
      </c>
      <c r="R2857" s="215">
        <v>0</v>
      </c>
      <c r="S2857" s="213">
        <v>63</v>
      </c>
      <c r="T2857" s="214">
        <v>4000</v>
      </c>
      <c r="U2857" s="217">
        <v>252000</v>
      </c>
      <c r="V2857" s="213">
        <v>63</v>
      </c>
      <c r="W2857" s="216">
        <v>4000</v>
      </c>
      <c r="X2857" s="215">
        <v>252000</v>
      </c>
      <c r="Y2857" s="213">
        <v>0</v>
      </c>
      <c r="Z2857" s="216">
        <v>0</v>
      </c>
      <c r="AA2857" s="215">
        <v>0</v>
      </c>
      <c r="AB2857" s="213">
        <v>0</v>
      </c>
      <c r="AC2857" s="216">
        <v>0</v>
      </c>
      <c r="AD2857" s="215">
        <v>0</v>
      </c>
      <c r="AE2857" s="213">
        <v>0</v>
      </c>
      <c r="AF2857" s="216">
        <v>0</v>
      </c>
      <c r="AG2857" s="215">
        <v>0</v>
      </c>
      <c r="AH2857" s="213">
        <v>63</v>
      </c>
      <c r="AI2857" s="214">
        <v>4000</v>
      </c>
      <c r="AJ2857" s="215">
        <v>252000</v>
      </c>
      <c r="AK2857" s="218">
        <v>0</v>
      </c>
      <c r="AL2857" s="214">
        <v>0</v>
      </c>
      <c r="AM2857" s="215">
        <v>0</v>
      </c>
      <c r="AN2857" s="229">
        <f t="shared" si="509"/>
        <v>0</v>
      </c>
      <c r="AO2857" s="230">
        <f t="shared" si="510"/>
        <v>0</v>
      </c>
      <c r="AP2857" s="38" t="s">
        <v>2</v>
      </c>
      <c r="AQ2857" s="38" t="str">
        <f t="shared" si="511"/>
        <v>상품</v>
      </c>
      <c r="AR2857" s="40">
        <f t="shared" si="512"/>
        <v>0</v>
      </c>
      <c r="AS2857" s="41">
        <f t="shared" si="513"/>
        <v>0</v>
      </c>
      <c r="AT2857" s="42">
        <f t="shared" si="514"/>
        <v>0</v>
      </c>
      <c r="AU2857" s="43">
        <f t="shared" si="515"/>
        <v>0</v>
      </c>
      <c r="AV2857" s="95" t="str">
        <f t="shared" si="508"/>
        <v/>
      </c>
      <c r="AW2857" s="61" t="str">
        <f t="shared" si="508"/>
        <v/>
      </c>
      <c r="AX2857" s="61" t="str">
        <f t="shared" si="508"/>
        <v/>
      </c>
      <c r="AY2857" s="61" t="str">
        <f t="shared" si="508"/>
        <v/>
      </c>
      <c r="AZ2857" s="44" t="str">
        <f t="shared" si="508"/>
        <v/>
      </c>
      <c r="BA2857" s="45"/>
      <c r="BB2857" s="97">
        <v>0</v>
      </c>
      <c r="BC2857" s="98">
        <v>0</v>
      </c>
      <c r="BD2857" s="98">
        <v>0</v>
      </c>
      <c r="BE2857" s="98">
        <v>0</v>
      </c>
      <c r="BF2857" s="98">
        <v>0</v>
      </c>
      <c r="BG2857" s="99">
        <f t="shared" si="507"/>
        <v>0</v>
      </c>
      <c r="BH2857" s="52">
        <f t="shared" si="516"/>
        <v>0</v>
      </c>
      <c r="BI2857" s="53">
        <f>IFERROR(IF(ROUND(V2857/((D2857+AK2857)/2),1)&lt;0,0,ROUND(V2857/((D2857+AK2857)/2),1)),0)</f>
        <v>0</v>
      </c>
      <c r="BJ2857" s="55" t="str">
        <f>IF(AK2857=0,"정상",IF(AP2857="악성","악성",IF(AND(BL2857&gt;3,BI2857&lt;0.5),"악성",IF(AND(AP2857="정상",BL2857&lt;=3),"정상",IF(BI2857&gt;1,"정상","부진")))))</f>
        <v>정상</v>
      </c>
      <c r="BK2857" s="54">
        <v>45809</v>
      </c>
      <c r="BL2857" s="52">
        <f t="shared" si="517"/>
        <v>16</v>
      </c>
    </row>
    <row r="2858" spans="1:64" ht="17.100000000000001" customHeight="1">
      <c r="A2858" s="58" t="s">
        <v>5</v>
      </c>
      <c r="B2858" s="57" t="s">
        <v>4882</v>
      </c>
      <c r="C2858" s="56" t="s">
        <v>4883</v>
      </c>
      <c r="D2858" s="213">
        <v>0</v>
      </c>
      <c r="E2858" s="214">
        <v>0</v>
      </c>
      <c r="F2858" s="215">
        <v>0</v>
      </c>
      <c r="G2858" s="213">
        <v>120</v>
      </c>
      <c r="H2858" s="216">
        <v>7400</v>
      </c>
      <c r="I2858" s="215">
        <v>888000</v>
      </c>
      <c r="J2858" s="213">
        <v>0</v>
      </c>
      <c r="K2858" s="216">
        <v>0</v>
      </c>
      <c r="L2858" s="215">
        <v>0</v>
      </c>
      <c r="M2858" s="213">
        <v>0</v>
      </c>
      <c r="N2858" s="216">
        <v>0</v>
      </c>
      <c r="O2858" s="215">
        <v>0</v>
      </c>
      <c r="P2858" s="213">
        <v>0</v>
      </c>
      <c r="Q2858" s="216">
        <v>0</v>
      </c>
      <c r="R2858" s="215">
        <v>0</v>
      </c>
      <c r="S2858" s="213">
        <v>120</v>
      </c>
      <c r="T2858" s="214">
        <v>7400</v>
      </c>
      <c r="U2858" s="217">
        <v>888000</v>
      </c>
      <c r="V2858" s="213">
        <v>25</v>
      </c>
      <c r="W2858" s="216">
        <v>7400</v>
      </c>
      <c r="X2858" s="215">
        <v>185000</v>
      </c>
      <c r="Y2858" s="213">
        <v>0</v>
      </c>
      <c r="Z2858" s="216">
        <v>0</v>
      </c>
      <c r="AA2858" s="215">
        <v>0</v>
      </c>
      <c r="AB2858" s="213">
        <v>10</v>
      </c>
      <c r="AC2858" s="216">
        <v>7400</v>
      </c>
      <c r="AD2858" s="215">
        <v>74000</v>
      </c>
      <c r="AE2858" s="213">
        <v>0</v>
      </c>
      <c r="AF2858" s="216">
        <v>0</v>
      </c>
      <c r="AG2858" s="215">
        <v>0</v>
      </c>
      <c r="AH2858" s="213">
        <v>35</v>
      </c>
      <c r="AI2858" s="214">
        <v>7400</v>
      </c>
      <c r="AJ2858" s="215">
        <v>259000</v>
      </c>
      <c r="AK2858" s="218">
        <v>85</v>
      </c>
      <c r="AL2858" s="214">
        <v>7400</v>
      </c>
      <c r="AM2858" s="215">
        <v>629000</v>
      </c>
      <c r="AN2858" s="229">
        <f t="shared" si="509"/>
        <v>2.2952011943281201E-4</v>
      </c>
      <c r="AO2858" s="230">
        <f t="shared" si="510"/>
        <v>0.70833333333333337</v>
      </c>
      <c r="AP2858" s="38" t="s">
        <v>2</v>
      </c>
      <c r="AQ2858" s="38" t="str">
        <f t="shared" si="511"/>
        <v>상품</v>
      </c>
      <c r="AR2858" s="40">
        <f t="shared" si="512"/>
        <v>0</v>
      </c>
      <c r="AS2858" s="41">
        <f t="shared" si="513"/>
        <v>0</v>
      </c>
      <c r="AT2858" s="42">
        <f t="shared" si="514"/>
        <v>629000</v>
      </c>
      <c r="AU2858" s="43">
        <f t="shared" si="515"/>
        <v>629000</v>
      </c>
      <c r="AV2858" s="95">
        <f t="shared" si="508"/>
        <v>629000</v>
      </c>
      <c r="AW2858" s="61" t="str">
        <f t="shared" si="508"/>
        <v/>
      </c>
      <c r="AX2858" s="61" t="str">
        <f t="shared" si="508"/>
        <v/>
      </c>
      <c r="AY2858" s="61" t="str">
        <f t="shared" si="508"/>
        <v/>
      </c>
      <c r="AZ2858" s="44" t="str">
        <f t="shared" si="508"/>
        <v/>
      </c>
      <c r="BA2858" s="45"/>
      <c r="BB2858" s="97">
        <v>85</v>
      </c>
      <c r="BC2858" s="98">
        <v>0</v>
      </c>
      <c r="BD2858" s="98">
        <v>0</v>
      </c>
      <c r="BE2858" s="98">
        <v>0</v>
      </c>
      <c r="BF2858" s="98">
        <v>0</v>
      </c>
      <c r="BG2858" s="99">
        <f t="shared" si="507"/>
        <v>85</v>
      </c>
      <c r="BH2858" s="52">
        <f t="shared" si="516"/>
        <v>0</v>
      </c>
      <c r="BI2858" s="53">
        <f>IFERROR(IF(ROUND(V2858/((D2858+AK2858)/2),1)&lt;0,0,ROUND(V2858/((D2858+AK2858)/2),1)),0)</f>
        <v>0.6</v>
      </c>
      <c r="BJ2858" s="55" t="str">
        <f>IF(AK2858=0,"정상",IF(AP2858="악성","악성",IF(AND(BL2858&gt;3,BI2858&lt;0.5),"악성",IF(AND(AP2858="정상",BL2858&lt;=3),"정상",IF(BI2858&gt;1,"정상","부진")))))</f>
        <v>부진</v>
      </c>
      <c r="BK2858" s="54">
        <v>45870</v>
      </c>
      <c r="BL2858" s="52">
        <f t="shared" si="517"/>
        <v>14</v>
      </c>
    </row>
    <row r="2859" spans="1:64" ht="17.100000000000001" customHeight="1">
      <c r="A2859" s="58" t="s">
        <v>5</v>
      </c>
      <c r="B2859" s="57" t="s">
        <v>4884</v>
      </c>
      <c r="C2859" s="56" t="s">
        <v>4885</v>
      </c>
      <c r="D2859" s="213">
        <v>0</v>
      </c>
      <c r="E2859" s="214">
        <v>0</v>
      </c>
      <c r="F2859" s="215">
        <v>0</v>
      </c>
      <c r="G2859" s="213">
        <v>96</v>
      </c>
      <c r="H2859" s="216">
        <v>7400</v>
      </c>
      <c r="I2859" s="215">
        <v>710400</v>
      </c>
      <c r="J2859" s="213">
        <v>0</v>
      </c>
      <c r="K2859" s="216">
        <v>0</v>
      </c>
      <c r="L2859" s="215">
        <v>0</v>
      </c>
      <c r="M2859" s="213">
        <v>0</v>
      </c>
      <c r="N2859" s="216">
        <v>0</v>
      </c>
      <c r="O2859" s="215">
        <v>0</v>
      </c>
      <c r="P2859" s="213">
        <v>0</v>
      </c>
      <c r="Q2859" s="216">
        <v>0</v>
      </c>
      <c r="R2859" s="215">
        <v>0</v>
      </c>
      <c r="S2859" s="213">
        <v>96</v>
      </c>
      <c r="T2859" s="214">
        <v>7400</v>
      </c>
      <c r="U2859" s="217">
        <v>710400</v>
      </c>
      <c r="V2859" s="213">
        <v>37</v>
      </c>
      <c r="W2859" s="216">
        <v>7400</v>
      </c>
      <c r="X2859" s="215">
        <v>273800</v>
      </c>
      <c r="Y2859" s="213">
        <v>0</v>
      </c>
      <c r="Z2859" s="216">
        <v>0</v>
      </c>
      <c r="AA2859" s="215">
        <v>0</v>
      </c>
      <c r="AB2859" s="213">
        <v>10</v>
      </c>
      <c r="AC2859" s="216">
        <v>7400</v>
      </c>
      <c r="AD2859" s="215">
        <v>74000</v>
      </c>
      <c r="AE2859" s="213">
        <v>0</v>
      </c>
      <c r="AF2859" s="216">
        <v>0</v>
      </c>
      <c r="AG2859" s="215">
        <v>0</v>
      </c>
      <c r="AH2859" s="213">
        <v>47</v>
      </c>
      <c r="AI2859" s="214">
        <v>7400</v>
      </c>
      <c r="AJ2859" s="215">
        <v>347800</v>
      </c>
      <c r="AK2859" s="218">
        <v>49</v>
      </c>
      <c r="AL2859" s="214">
        <v>7400</v>
      </c>
      <c r="AM2859" s="215">
        <v>362600</v>
      </c>
      <c r="AN2859" s="229">
        <f t="shared" si="509"/>
        <v>1.3231159826126811E-4</v>
      </c>
      <c r="AO2859" s="230">
        <f t="shared" si="510"/>
        <v>0.51041666666666663</v>
      </c>
      <c r="AP2859" s="38" t="s">
        <v>2</v>
      </c>
      <c r="AQ2859" s="38" t="str">
        <f t="shared" si="511"/>
        <v>상품</v>
      </c>
      <c r="AR2859" s="40">
        <f t="shared" si="512"/>
        <v>0</v>
      </c>
      <c r="AS2859" s="41">
        <f t="shared" si="513"/>
        <v>0</v>
      </c>
      <c r="AT2859" s="42">
        <f t="shared" si="514"/>
        <v>362600</v>
      </c>
      <c r="AU2859" s="43">
        <f t="shared" si="515"/>
        <v>362600</v>
      </c>
      <c r="AV2859" s="95">
        <f t="shared" si="508"/>
        <v>362600</v>
      </c>
      <c r="AW2859" s="61" t="str">
        <f t="shared" si="508"/>
        <v/>
      </c>
      <c r="AX2859" s="61" t="str">
        <f t="shared" si="508"/>
        <v/>
      </c>
      <c r="AY2859" s="61" t="str">
        <f t="shared" si="508"/>
        <v/>
      </c>
      <c r="AZ2859" s="44" t="str">
        <f t="shared" si="508"/>
        <v/>
      </c>
      <c r="BA2859" s="45"/>
      <c r="BB2859" s="97">
        <v>49</v>
      </c>
      <c r="BC2859" s="98">
        <v>0</v>
      </c>
      <c r="BD2859" s="98">
        <v>0</v>
      </c>
      <c r="BE2859" s="98">
        <v>0</v>
      </c>
      <c r="BF2859" s="98">
        <v>0</v>
      </c>
      <c r="BG2859" s="99">
        <f t="shared" si="507"/>
        <v>49</v>
      </c>
      <c r="BH2859" s="52">
        <f t="shared" si="516"/>
        <v>0</v>
      </c>
      <c r="BI2859" s="53">
        <f>IFERROR(IF(ROUND(V2859/((D2859+AK2859)/2),1)&lt;0,0,ROUND(V2859/((D2859+AK2859)/2),1)),0)</f>
        <v>1.5</v>
      </c>
      <c r="BJ2859" s="55" t="str">
        <f>IF(AK2859=0,"정상",IF(AP2859="악성","악성",IF(AND(BL2859&gt;3,BI2859&lt;0.5),"악성",IF(AND(AP2859="정상",BL2859&lt;=3),"정상",IF(BI2859&gt;1,"정상","부진")))))</f>
        <v>정상</v>
      </c>
      <c r="BK2859" s="54">
        <v>45870</v>
      </c>
      <c r="BL2859" s="52">
        <f t="shared" si="517"/>
        <v>14</v>
      </c>
    </row>
    <row r="2860" spans="1:64" ht="17.100000000000001" customHeight="1">
      <c r="A2860" s="58" t="s">
        <v>5</v>
      </c>
      <c r="B2860" s="57" t="s">
        <v>4886</v>
      </c>
      <c r="C2860" s="56" t="s">
        <v>4887</v>
      </c>
      <c r="D2860" s="213">
        <v>0</v>
      </c>
      <c r="E2860" s="214">
        <v>0</v>
      </c>
      <c r="F2860" s="215">
        <v>0</v>
      </c>
      <c r="G2860" s="213">
        <v>96</v>
      </c>
      <c r="H2860" s="216">
        <v>7400</v>
      </c>
      <c r="I2860" s="215">
        <v>710400</v>
      </c>
      <c r="J2860" s="213">
        <v>0</v>
      </c>
      <c r="K2860" s="216">
        <v>0</v>
      </c>
      <c r="L2860" s="215">
        <v>0</v>
      </c>
      <c r="M2860" s="213">
        <v>0</v>
      </c>
      <c r="N2860" s="216">
        <v>0</v>
      </c>
      <c r="O2860" s="215">
        <v>0</v>
      </c>
      <c r="P2860" s="213">
        <v>0</v>
      </c>
      <c r="Q2860" s="216">
        <v>0</v>
      </c>
      <c r="R2860" s="215">
        <v>0</v>
      </c>
      <c r="S2860" s="213">
        <v>96</v>
      </c>
      <c r="T2860" s="214">
        <v>7400</v>
      </c>
      <c r="U2860" s="217">
        <v>710400</v>
      </c>
      <c r="V2860" s="213">
        <v>31</v>
      </c>
      <c r="W2860" s="216">
        <v>7400</v>
      </c>
      <c r="X2860" s="215">
        <v>229400</v>
      </c>
      <c r="Y2860" s="213">
        <v>0</v>
      </c>
      <c r="Z2860" s="216">
        <v>0</v>
      </c>
      <c r="AA2860" s="215">
        <v>0</v>
      </c>
      <c r="AB2860" s="213">
        <v>10</v>
      </c>
      <c r="AC2860" s="216">
        <v>7400</v>
      </c>
      <c r="AD2860" s="215">
        <v>74000</v>
      </c>
      <c r="AE2860" s="213">
        <v>0</v>
      </c>
      <c r="AF2860" s="216">
        <v>0</v>
      </c>
      <c r="AG2860" s="215">
        <v>0</v>
      </c>
      <c r="AH2860" s="213">
        <v>41</v>
      </c>
      <c r="AI2860" s="214">
        <v>7400</v>
      </c>
      <c r="AJ2860" s="215">
        <v>303400</v>
      </c>
      <c r="AK2860" s="218">
        <v>55</v>
      </c>
      <c r="AL2860" s="214">
        <v>7400</v>
      </c>
      <c r="AM2860" s="215">
        <v>407000</v>
      </c>
      <c r="AN2860" s="229">
        <f t="shared" si="509"/>
        <v>1.4851301845652542E-4</v>
      </c>
      <c r="AO2860" s="230">
        <f t="shared" si="510"/>
        <v>0.57291666666666663</v>
      </c>
      <c r="AP2860" s="38" t="s">
        <v>2</v>
      </c>
      <c r="AQ2860" s="38" t="str">
        <f t="shared" si="511"/>
        <v>상품</v>
      </c>
      <c r="AR2860" s="40">
        <f t="shared" si="512"/>
        <v>0</v>
      </c>
      <c r="AS2860" s="41">
        <f t="shared" si="513"/>
        <v>0</v>
      </c>
      <c r="AT2860" s="42">
        <f t="shared" si="514"/>
        <v>407000</v>
      </c>
      <c r="AU2860" s="43">
        <f t="shared" si="515"/>
        <v>407000</v>
      </c>
      <c r="AV2860" s="95">
        <f t="shared" si="508"/>
        <v>407000</v>
      </c>
      <c r="AW2860" s="61" t="str">
        <f t="shared" si="508"/>
        <v/>
      </c>
      <c r="AX2860" s="61" t="str">
        <f t="shared" si="508"/>
        <v/>
      </c>
      <c r="AY2860" s="61" t="str">
        <f t="shared" si="508"/>
        <v/>
      </c>
      <c r="AZ2860" s="44" t="str">
        <f t="shared" si="508"/>
        <v/>
      </c>
      <c r="BA2860" s="45"/>
      <c r="BB2860" s="97">
        <v>55</v>
      </c>
      <c r="BC2860" s="98">
        <v>0</v>
      </c>
      <c r="BD2860" s="98">
        <v>0</v>
      </c>
      <c r="BE2860" s="98">
        <v>0</v>
      </c>
      <c r="BF2860" s="98">
        <v>0</v>
      </c>
      <c r="BG2860" s="99">
        <f t="shared" si="507"/>
        <v>55</v>
      </c>
      <c r="BH2860" s="52">
        <f t="shared" si="516"/>
        <v>0</v>
      </c>
      <c r="BI2860" s="53">
        <f>IFERROR(IF(ROUND(V2860/((D2860+AK2860)/2),1)&lt;0,0,ROUND(V2860/((D2860+AK2860)/2),1)),0)</f>
        <v>1.1000000000000001</v>
      </c>
      <c r="BJ2860" s="55" t="str">
        <f>IF(AK2860=0,"정상",IF(AP2860="악성","악성",IF(AND(BL2860&gt;3,BI2860&lt;0.5),"악성",IF(AND(AP2860="정상",BL2860&lt;=3),"정상",IF(BI2860&gt;1,"정상","부진")))))</f>
        <v>정상</v>
      </c>
      <c r="BK2860" s="54">
        <v>45870</v>
      </c>
      <c r="BL2860" s="52">
        <f t="shared" si="517"/>
        <v>14</v>
      </c>
    </row>
    <row r="2861" spans="1:64" ht="17.100000000000001" customHeight="1">
      <c r="A2861" s="58" t="s">
        <v>5</v>
      </c>
      <c r="B2861" s="57" t="s">
        <v>4888</v>
      </c>
      <c r="C2861" s="56" t="s">
        <v>4889</v>
      </c>
      <c r="D2861" s="213">
        <v>0</v>
      </c>
      <c r="E2861" s="214">
        <v>0</v>
      </c>
      <c r="F2861" s="215">
        <v>0</v>
      </c>
      <c r="G2861" s="213">
        <v>84</v>
      </c>
      <c r="H2861" s="216">
        <v>18500</v>
      </c>
      <c r="I2861" s="215">
        <v>1554000</v>
      </c>
      <c r="J2861" s="213">
        <v>0</v>
      </c>
      <c r="K2861" s="216">
        <v>0</v>
      </c>
      <c r="L2861" s="215">
        <v>0</v>
      </c>
      <c r="M2861" s="213">
        <v>0</v>
      </c>
      <c r="N2861" s="216">
        <v>0</v>
      </c>
      <c r="O2861" s="215">
        <v>0</v>
      </c>
      <c r="P2861" s="213">
        <v>0</v>
      </c>
      <c r="Q2861" s="216">
        <v>0</v>
      </c>
      <c r="R2861" s="215">
        <v>0</v>
      </c>
      <c r="S2861" s="213">
        <v>84</v>
      </c>
      <c r="T2861" s="214">
        <v>18500</v>
      </c>
      <c r="U2861" s="217">
        <v>1554000</v>
      </c>
      <c r="V2861" s="213">
        <v>59</v>
      </c>
      <c r="W2861" s="216">
        <v>18500</v>
      </c>
      <c r="X2861" s="215">
        <v>1091500</v>
      </c>
      <c r="Y2861" s="213">
        <v>0</v>
      </c>
      <c r="Z2861" s="216">
        <v>0</v>
      </c>
      <c r="AA2861" s="215">
        <v>0</v>
      </c>
      <c r="AB2861" s="213">
        <v>0</v>
      </c>
      <c r="AC2861" s="216">
        <v>0</v>
      </c>
      <c r="AD2861" s="215">
        <v>0</v>
      </c>
      <c r="AE2861" s="213">
        <v>0</v>
      </c>
      <c r="AF2861" s="216">
        <v>0</v>
      </c>
      <c r="AG2861" s="215">
        <v>0</v>
      </c>
      <c r="AH2861" s="213">
        <v>59</v>
      </c>
      <c r="AI2861" s="214">
        <v>18500</v>
      </c>
      <c r="AJ2861" s="215">
        <v>1091500</v>
      </c>
      <c r="AK2861" s="218">
        <v>25</v>
      </c>
      <c r="AL2861" s="214">
        <v>18500</v>
      </c>
      <c r="AM2861" s="215">
        <v>462500</v>
      </c>
      <c r="AN2861" s="229">
        <f t="shared" si="509"/>
        <v>1.6876479370059707E-4</v>
      </c>
      <c r="AO2861" s="230">
        <f t="shared" si="510"/>
        <v>0.29761904761904762</v>
      </c>
      <c r="AP2861" s="38" t="s">
        <v>2</v>
      </c>
      <c r="AQ2861" s="38" t="str">
        <f t="shared" si="511"/>
        <v>상품</v>
      </c>
      <c r="AR2861" s="40">
        <f t="shared" si="512"/>
        <v>0</v>
      </c>
      <c r="AS2861" s="41">
        <f t="shared" si="513"/>
        <v>0</v>
      </c>
      <c r="AT2861" s="42">
        <f t="shared" si="514"/>
        <v>462500</v>
      </c>
      <c r="AU2861" s="43">
        <f t="shared" si="515"/>
        <v>462500</v>
      </c>
      <c r="AV2861" s="95">
        <f t="shared" si="508"/>
        <v>462500</v>
      </c>
      <c r="AW2861" s="61" t="str">
        <f t="shared" si="508"/>
        <v/>
      </c>
      <c r="AX2861" s="61" t="str">
        <f t="shared" si="508"/>
        <v/>
      </c>
      <c r="AY2861" s="61" t="str">
        <f t="shared" si="508"/>
        <v/>
      </c>
      <c r="AZ2861" s="44" t="str">
        <f t="shared" si="508"/>
        <v/>
      </c>
      <c r="BA2861" s="45"/>
      <c r="BB2861" s="97">
        <v>25</v>
      </c>
      <c r="BC2861" s="98">
        <v>0</v>
      </c>
      <c r="BD2861" s="98">
        <v>0</v>
      </c>
      <c r="BE2861" s="98">
        <v>0</v>
      </c>
      <c r="BF2861" s="98">
        <v>0</v>
      </c>
      <c r="BG2861" s="99">
        <f t="shared" si="507"/>
        <v>25</v>
      </c>
      <c r="BH2861" s="52">
        <f t="shared" si="516"/>
        <v>0</v>
      </c>
      <c r="BI2861" s="53">
        <f>IFERROR(IF(ROUND(V2861/((D2861+AK2861)/2),1)&lt;0,0,ROUND(V2861/((D2861+AK2861)/2),1)),0)</f>
        <v>4.7</v>
      </c>
      <c r="BJ2861" s="55" t="str">
        <f>IF(AK2861=0,"정상",IF(AP2861="악성","악성",IF(AND(BL2861&gt;3,BI2861&lt;0.5),"악성",IF(AND(AP2861="정상",BL2861&lt;=3),"정상",IF(BI2861&gt;1,"정상","부진")))))</f>
        <v>정상</v>
      </c>
      <c r="BK2861" s="54">
        <v>45870</v>
      </c>
      <c r="BL2861" s="52">
        <f t="shared" si="517"/>
        <v>14</v>
      </c>
    </row>
    <row r="2862" spans="1:64" ht="17.100000000000001" customHeight="1">
      <c r="A2862" s="58" t="s">
        <v>5</v>
      </c>
      <c r="B2862" s="57" t="s">
        <v>4890</v>
      </c>
      <c r="C2862" s="56" t="s">
        <v>4891</v>
      </c>
      <c r="D2862" s="213">
        <v>0</v>
      </c>
      <c r="E2862" s="214">
        <v>0</v>
      </c>
      <c r="F2862" s="215">
        <v>0</v>
      </c>
      <c r="G2862" s="213">
        <v>60</v>
      </c>
      <c r="H2862" s="216">
        <v>9250</v>
      </c>
      <c r="I2862" s="215">
        <v>555000</v>
      </c>
      <c r="J2862" s="213">
        <v>0</v>
      </c>
      <c r="K2862" s="216">
        <v>0</v>
      </c>
      <c r="L2862" s="215">
        <v>0</v>
      </c>
      <c r="M2862" s="213">
        <v>0</v>
      </c>
      <c r="N2862" s="216">
        <v>0</v>
      </c>
      <c r="O2862" s="215">
        <v>0</v>
      </c>
      <c r="P2862" s="213">
        <v>0</v>
      </c>
      <c r="Q2862" s="216">
        <v>0</v>
      </c>
      <c r="R2862" s="215">
        <v>0</v>
      </c>
      <c r="S2862" s="213">
        <v>60</v>
      </c>
      <c r="T2862" s="214">
        <v>9250</v>
      </c>
      <c r="U2862" s="217">
        <v>555000</v>
      </c>
      <c r="V2862" s="213">
        <v>29</v>
      </c>
      <c r="W2862" s="216">
        <v>9250</v>
      </c>
      <c r="X2862" s="215">
        <v>268250</v>
      </c>
      <c r="Y2862" s="213">
        <v>0</v>
      </c>
      <c r="Z2862" s="216">
        <v>0</v>
      </c>
      <c r="AA2862" s="215">
        <v>0</v>
      </c>
      <c r="AB2862" s="213">
        <v>0</v>
      </c>
      <c r="AC2862" s="216">
        <v>0</v>
      </c>
      <c r="AD2862" s="215">
        <v>0</v>
      </c>
      <c r="AE2862" s="213">
        <v>0</v>
      </c>
      <c r="AF2862" s="216">
        <v>0</v>
      </c>
      <c r="AG2862" s="215">
        <v>0</v>
      </c>
      <c r="AH2862" s="213">
        <v>29</v>
      </c>
      <c r="AI2862" s="214">
        <v>9250</v>
      </c>
      <c r="AJ2862" s="215">
        <v>268250</v>
      </c>
      <c r="AK2862" s="218">
        <v>31</v>
      </c>
      <c r="AL2862" s="214">
        <v>9250</v>
      </c>
      <c r="AM2862" s="215">
        <v>286750</v>
      </c>
      <c r="AN2862" s="229">
        <f t="shared" si="509"/>
        <v>1.0463417209437018E-4</v>
      </c>
      <c r="AO2862" s="230">
        <f t="shared" si="510"/>
        <v>0.51666666666666672</v>
      </c>
      <c r="AP2862" s="38" t="s">
        <v>2</v>
      </c>
      <c r="AQ2862" s="38" t="str">
        <f t="shared" si="511"/>
        <v>상품</v>
      </c>
      <c r="AR2862" s="40">
        <f t="shared" si="512"/>
        <v>0</v>
      </c>
      <c r="AS2862" s="41">
        <f t="shared" si="513"/>
        <v>0</v>
      </c>
      <c r="AT2862" s="42">
        <f t="shared" si="514"/>
        <v>286750</v>
      </c>
      <c r="AU2862" s="43">
        <f t="shared" si="515"/>
        <v>286750</v>
      </c>
      <c r="AV2862" s="95">
        <f t="shared" si="508"/>
        <v>286750</v>
      </c>
      <c r="AW2862" s="61" t="str">
        <f t="shared" si="508"/>
        <v/>
      </c>
      <c r="AX2862" s="61" t="str">
        <f t="shared" si="508"/>
        <v/>
      </c>
      <c r="AY2862" s="61" t="str">
        <f t="shared" si="508"/>
        <v/>
      </c>
      <c r="AZ2862" s="44" t="str">
        <f t="shared" si="508"/>
        <v/>
      </c>
      <c r="BA2862" s="45"/>
      <c r="BB2862" s="97">
        <v>31</v>
      </c>
      <c r="BC2862" s="98">
        <v>0</v>
      </c>
      <c r="BD2862" s="98">
        <v>0</v>
      </c>
      <c r="BE2862" s="98">
        <v>0</v>
      </c>
      <c r="BF2862" s="98">
        <v>0</v>
      </c>
      <c r="BG2862" s="99">
        <f t="shared" si="507"/>
        <v>31</v>
      </c>
      <c r="BH2862" s="52">
        <f t="shared" si="516"/>
        <v>0</v>
      </c>
      <c r="BI2862" s="53">
        <f>IFERROR(IF(ROUND(V2862/((D2862+AK2862)/2),1)&lt;0,0,ROUND(V2862/((D2862+AK2862)/2),1)),0)</f>
        <v>1.9</v>
      </c>
      <c r="BJ2862" s="55" t="str">
        <f>IF(AK2862=0,"정상",IF(AP2862="악성","악성",IF(AND(BL2862&gt;3,BI2862&lt;0.5),"악성",IF(AND(AP2862="정상",BL2862&lt;=3),"정상",IF(BI2862&gt;1,"정상","부진")))))</f>
        <v>정상</v>
      </c>
      <c r="BK2862" s="54">
        <v>45870</v>
      </c>
      <c r="BL2862" s="52">
        <f t="shared" si="517"/>
        <v>14</v>
      </c>
    </row>
    <row r="2863" spans="1:64" ht="17.100000000000001" customHeight="1">
      <c r="A2863" s="58" t="s">
        <v>5</v>
      </c>
      <c r="B2863" s="57" t="s">
        <v>4892</v>
      </c>
      <c r="C2863" s="56" t="s">
        <v>4893</v>
      </c>
      <c r="D2863" s="213">
        <v>0</v>
      </c>
      <c r="E2863" s="214">
        <v>0</v>
      </c>
      <c r="F2863" s="215">
        <v>0</v>
      </c>
      <c r="G2863" s="213">
        <v>60</v>
      </c>
      <c r="H2863" s="216">
        <v>6290</v>
      </c>
      <c r="I2863" s="215">
        <v>377400</v>
      </c>
      <c r="J2863" s="213">
        <v>0</v>
      </c>
      <c r="K2863" s="216">
        <v>0</v>
      </c>
      <c r="L2863" s="215">
        <v>0</v>
      </c>
      <c r="M2863" s="213">
        <v>0</v>
      </c>
      <c r="N2863" s="216">
        <v>0</v>
      </c>
      <c r="O2863" s="215">
        <v>0</v>
      </c>
      <c r="P2863" s="213">
        <v>0</v>
      </c>
      <c r="Q2863" s="216">
        <v>0</v>
      </c>
      <c r="R2863" s="215">
        <v>0</v>
      </c>
      <c r="S2863" s="213">
        <v>60</v>
      </c>
      <c r="T2863" s="214">
        <v>6290</v>
      </c>
      <c r="U2863" s="217">
        <v>377400</v>
      </c>
      <c r="V2863" s="213">
        <v>39</v>
      </c>
      <c r="W2863" s="216">
        <v>6290</v>
      </c>
      <c r="X2863" s="215">
        <v>245310</v>
      </c>
      <c r="Y2863" s="213">
        <v>0</v>
      </c>
      <c r="Z2863" s="216">
        <v>0</v>
      </c>
      <c r="AA2863" s="215">
        <v>0</v>
      </c>
      <c r="AB2863" s="213">
        <v>0</v>
      </c>
      <c r="AC2863" s="216">
        <v>0</v>
      </c>
      <c r="AD2863" s="215">
        <v>0</v>
      </c>
      <c r="AE2863" s="213">
        <v>0</v>
      </c>
      <c r="AF2863" s="216">
        <v>0</v>
      </c>
      <c r="AG2863" s="215">
        <v>0</v>
      </c>
      <c r="AH2863" s="213">
        <v>39</v>
      </c>
      <c r="AI2863" s="214">
        <v>6290</v>
      </c>
      <c r="AJ2863" s="215">
        <v>245310</v>
      </c>
      <c r="AK2863" s="218">
        <v>21</v>
      </c>
      <c r="AL2863" s="214">
        <v>6290</v>
      </c>
      <c r="AM2863" s="215">
        <v>132090</v>
      </c>
      <c r="AN2863" s="229">
        <f t="shared" si="509"/>
        <v>4.8199225080890528E-5</v>
      </c>
      <c r="AO2863" s="230">
        <f t="shared" si="510"/>
        <v>0.35</v>
      </c>
      <c r="AP2863" s="38" t="s">
        <v>2</v>
      </c>
      <c r="AQ2863" s="38" t="str">
        <f t="shared" si="511"/>
        <v>상품</v>
      </c>
      <c r="AR2863" s="40">
        <f t="shared" si="512"/>
        <v>0</v>
      </c>
      <c r="AS2863" s="41">
        <f t="shared" si="513"/>
        <v>0</v>
      </c>
      <c r="AT2863" s="42">
        <f t="shared" si="514"/>
        <v>132090</v>
      </c>
      <c r="AU2863" s="43">
        <f t="shared" si="515"/>
        <v>132090</v>
      </c>
      <c r="AV2863" s="95">
        <f t="shared" si="508"/>
        <v>132090</v>
      </c>
      <c r="AW2863" s="61" t="str">
        <f t="shared" si="508"/>
        <v/>
      </c>
      <c r="AX2863" s="61" t="str">
        <f t="shared" si="508"/>
        <v/>
      </c>
      <c r="AY2863" s="61" t="str">
        <f t="shared" si="508"/>
        <v/>
      </c>
      <c r="AZ2863" s="44" t="str">
        <f t="shared" si="508"/>
        <v/>
      </c>
      <c r="BA2863" s="45"/>
      <c r="BB2863" s="97">
        <v>21</v>
      </c>
      <c r="BC2863" s="98">
        <v>0</v>
      </c>
      <c r="BD2863" s="98">
        <v>0</v>
      </c>
      <c r="BE2863" s="98">
        <v>0</v>
      </c>
      <c r="BF2863" s="98">
        <v>0</v>
      </c>
      <c r="BG2863" s="99">
        <f t="shared" si="507"/>
        <v>21</v>
      </c>
      <c r="BH2863" s="52">
        <f t="shared" si="516"/>
        <v>0</v>
      </c>
      <c r="BI2863" s="53">
        <f>IFERROR(IF(ROUND(V2863/((D2863+AK2863)/2),1)&lt;0,0,ROUND(V2863/((D2863+AK2863)/2),1)),0)</f>
        <v>3.7</v>
      </c>
      <c r="BJ2863" s="55" t="str">
        <f>IF(AK2863=0,"정상",IF(AP2863="악성","악성",IF(AND(BL2863&gt;3,BI2863&lt;0.5),"악성",IF(AND(AP2863="정상",BL2863&lt;=3),"정상",IF(BI2863&gt;1,"정상","부진")))))</f>
        <v>정상</v>
      </c>
      <c r="BK2863" s="54">
        <v>45992</v>
      </c>
      <c r="BL2863" s="52">
        <f t="shared" si="517"/>
        <v>10</v>
      </c>
    </row>
    <row r="2864" spans="1:64" ht="17.100000000000001" customHeight="1">
      <c r="A2864" s="58" t="s">
        <v>5</v>
      </c>
      <c r="B2864" s="57" t="s">
        <v>5008</v>
      </c>
      <c r="C2864" s="56" t="s">
        <v>5009</v>
      </c>
      <c r="D2864" s="213">
        <v>0</v>
      </c>
      <c r="E2864" s="214">
        <v>0</v>
      </c>
      <c r="F2864" s="215">
        <v>0</v>
      </c>
      <c r="G2864" s="213">
        <v>2207</v>
      </c>
      <c r="H2864" s="216">
        <v>1278.296329</v>
      </c>
      <c r="I2864" s="215">
        <v>2821200</v>
      </c>
      <c r="J2864" s="213">
        <v>0</v>
      </c>
      <c r="K2864" s="216">
        <v>0</v>
      </c>
      <c r="L2864" s="215">
        <v>0</v>
      </c>
      <c r="M2864" s="213">
        <v>0</v>
      </c>
      <c r="N2864" s="216">
        <v>0</v>
      </c>
      <c r="O2864" s="215">
        <v>0</v>
      </c>
      <c r="P2864" s="213">
        <v>0</v>
      </c>
      <c r="Q2864" s="216">
        <v>0</v>
      </c>
      <c r="R2864" s="215">
        <v>0</v>
      </c>
      <c r="S2864" s="213">
        <v>2207</v>
      </c>
      <c r="T2864" s="214">
        <v>1278.296329</v>
      </c>
      <c r="U2864" s="217">
        <v>2821200</v>
      </c>
      <c r="V2864" s="213">
        <v>2206</v>
      </c>
      <c r="W2864" s="216">
        <v>1278.3318220000001</v>
      </c>
      <c r="X2864" s="215">
        <v>2820000</v>
      </c>
      <c r="Y2864" s="213">
        <v>0</v>
      </c>
      <c r="Z2864" s="216">
        <v>0</v>
      </c>
      <c r="AA2864" s="215">
        <v>0</v>
      </c>
      <c r="AB2864" s="213">
        <v>1</v>
      </c>
      <c r="AC2864" s="216">
        <v>1200</v>
      </c>
      <c r="AD2864" s="215">
        <v>1200</v>
      </c>
      <c r="AE2864" s="213">
        <v>0</v>
      </c>
      <c r="AF2864" s="216">
        <v>0</v>
      </c>
      <c r="AG2864" s="215">
        <v>0</v>
      </c>
      <c r="AH2864" s="213">
        <v>2207</v>
      </c>
      <c r="AI2864" s="214">
        <v>1278.296329</v>
      </c>
      <c r="AJ2864" s="215">
        <v>2821200</v>
      </c>
      <c r="AK2864" s="218">
        <v>0</v>
      </c>
      <c r="AL2864" s="214">
        <v>0</v>
      </c>
      <c r="AM2864" s="215">
        <v>0</v>
      </c>
      <c r="AN2864" s="229">
        <f t="shared" si="509"/>
        <v>0</v>
      </c>
      <c r="AO2864" s="230">
        <f t="shared" si="510"/>
        <v>0</v>
      </c>
      <c r="AP2864" s="38" t="s">
        <v>2</v>
      </c>
      <c r="AQ2864" s="38" t="str">
        <f t="shared" si="511"/>
        <v>상품</v>
      </c>
      <c r="AR2864" s="40">
        <f t="shared" si="512"/>
        <v>0</v>
      </c>
      <c r="AS2864" s="41">
        <f t="shared" si="513"/>
        <v>0</v>
      </c>
      <c r="AT2864" s="42">
        <f t="shared" si="514"/>
        <v>0</v>
      </c>
      <c r="AU2864" s="43">
        <f t="shared" si="515"/>
        <v>0</v>
      </c>
      <c r="AV2864" s="95" t="str">
        <f t="shared" si="508"/>
        <v/>
      </c>
      <c r="AW2864" s="61" t="str">
        <f t="shared" si="508"/>
        <v/>
      </c>
      <c r="AX2864" s="61" t="str">
        <f t="shared" si="508"/>
        <v/>
      </c>
      <c r="AY2864" s="61" t="str">
        <f t="shared" si="508"/>
        <v/>
      </c>
      <c r="AZ2864" s="44" t="str">
        <f t="shared" si="508"/>
        <v/>
      </c>
      <c r="BA2864" s="45"/>
      <c r="BB2864" s="97">
        <v>0</v>
      </c>
      <c r="BC2864" s="98">
        <v>0</v>
      </c>
      <c r="BD2864" s="98">
        <v>0</v>
      </c>
      <c r="BE2864" s="98">
        <v>0</v>
      </c>
      <c r="BF2864" s="98">
        <v>0</v>
      </c>
      <c r="BG2864" s="99">
        <f t="shared" si="507"/>
        <v>0</v>
      </c>
      <c r="BH2864" s="52">
        <f t="shared" si="516"/>
        <v>0</v>
      </c>
      <c r="BI2864" s="53">
        <f>IFERROR(IF(ROUND(V2864/((D2864+AK2864)/2),1)&lt;0,0,ROUND(V2864/((D2864+AK2864)/2),1)),0)</f>
        <v>0</v>
      </c>
      <c r="BJ2864" s="55" t="str">
        <f>IF(AK2864=0,"정상",IF(AP2864="악성","악성",IF(AND(BL2864&gt;3,BI2864&lt;0.5),"악성",IF(AND(AP2864="정상",BL2864&lt;=3),"정상",IF(BI2864&gt;1,"정상","부진")))))</f>
        <v>정상</v>
      </c>
      <c r="BK2864" s="54">
        <v>46235</v>
      </c>
      <c r="BL2864" s="52">
        <f t="shared" si="517"/>
        <v>2</v>
      </c>
    </row>
    <row r="2865" spans="1:64" ht="17.100000000000001" customHeight="1">
      <c r="A2865" s="58" t="s">
        <v>5</v>
      </c>
      <c r="B2865" s="57" t="s">
        <v>5010</v>
      </c>
      <c r="C2865" s="56" t="s">
        <v>5011</v>
      </c>
      <c r="D2865" s="213">
        <v>0</v>
      </c>
      <c r="E2865" s="214">
        <v>0</v>
      </c>
      <c r="F2865" s="215">
        <v>0</v>
      </c>
      <c r="G2865" s="213">
        <v>6</v>
      </c>
      <c r="H2865" s="216">
        <v>24000</v>
      </c>
      <c r="I2865" s="215">
        <v>144000</v>
      </c>
      <c r="J2865" s="213">
        <v>0</v>
      </c>
      <c r="K2865" s="216">
        <v>0</v>
      </c>
      <c r="L2865" s="215">
        <v>0</v>
      </c>
      <c r="M2865" s="213">
        <v>0</v>
      </c>
      <c r="N2865" s="216">
        <v>0</v>
      </c>
      <c r="O2865" s="215">
        <v>0</v>
      </c>
      <c r="P2865" s="213">
        <v>0</v>
      </c>
      <c r="Q2865" s="216">
        <v>0</v>
      </c>
      <c r="R2865" s="215">
        <v>0</v>
      </c>
      <c r="S2865" s="213">
        <v>6</v>
      </c>
      <c r="T2865" s="214">
        <v>24000</v>
      </c>
      <c r="U2865" s="217">
        <v>144000</v>
      </c>
      <c r="V2865" s="213">
        <v>0</v>
      </c>
      <c r="W2865" s="216">
        <v>0</v>
      </c>
      <c r="X2865" s="215">
        <v>0</v>
      </c>
      <c r="Y2865" s="213">
        <v>0</v>
      </c>
      <c r="Z2865" s="216">
        <v>0</v>
      </c>
      <c r="AA2865" s="215">
        <v>0</v>
      </c>
      <c r="AB2865" s="213">
        <v>6</v>
      </c>
      <c r="AC2865" s="216">
        <v>24000</v>
      </c>
      <c r="AD2865" s="215">
        <v>144000</v>
      </c>
      <c r="AE2865" s="213">
        <v>0</v>
      </c>
      <c r="AF2865" s="216">
        <v>0</v>
      </c>
      <c r="AG2865" s="215">
        <v>0</v>
      </c>
      <c r="AH2865" s="213">
        <v>6</v>
      </c>
      <c r="AI2865" s="214">
        <v>24000</v>
      </c>
      <c r="AJ2865" s="215">
        <v>144000</v>
      </c>
      <c r="AK2865" s="218">
        <v>0</v>
      </c>
      <c r="AL2865" s="214">
        <v>0</v>
      </c>
      <c r="AM2865" s="215">
        <v>0</v>
      </c>
      <c r="AN2865" s="229">
        <f t="shared" si="509"/>
        <v>0</v>
      </c>
      <c r="AO2865" s="230">
        <f t="shared" si="510"/>
        <v>0</v>
      </c>
      <c r="AP2865" s="38" t="s">
        <v>2</v>
      </c>
      <c r="AQ2865" s="38" t="str">
        <f t="shared" si="511"/>
        <v>상품</v>
      </c>
      <c r="AR2865" s="40">
        <f t="shared" si="512"/>
        <v>0</v>
      </c>
      <c r="AS2865" s="41">
        <f t="shared" si="513"/>
        <v>0</v>
      </c>
      <c r="AT2865" s="42">
        <f t="shared" si="514"/>
        <v>0</v>
      </c>
      <c r="AU2865" s="43">
        <f t="shared" si="515"/>
        <v>0</v>
      </c>
      <c r="AV2865" s="95" t="str">
        <f t="shared" si="508"/>
        <v/>
      </c>
      <c r="AW2865" s="61" t="str">
        <f t="shared" si="508"/>
        <v/>
      </c>
      <c r="AX2865" s="61" t="str">
        <f t="shared" si="508"/>
        <v/>
      </c>
      <c r="AY2865" s="61" t="str">
        <f t="shared" si="508"/>
        <v/>
      </c>
      <c r="AZ2865" s="44" t="str">
        <f t="shared" si="508"/>
        <v/>
      </c>
      <c r="BA2865" s="45"/>
      <c r="BB2865" s="97">
        <v>0</v>
      </c>
      <c r="BC2865" s="98">
        <v>0</v>
      </c>
      <c r="BD2865" s="98">
        <v>0</v>
      </c>
      <c r="BE2865" s="98">
        <v>0</v>
      </c>
      <c r="BF2865" s="98">
        <v>0</v>
      </c>
      <c r="BG2865" s="99">
        <f t="shared" si="507"/>
        <v>0</v>
      </c>
      <c r="BH2865" s="52">
        <f t="shared" si="516"/>
        <v>0</v>
      </c>
      <c r="BI2865" s="53">
        <f>IFERROR(IF(ROUND(V2865/((D2865+AK2865)/2),1)&lt;0,0,ROUND(V2865/((D2865+AK2865)/2),1)),0)</f>
        <v>0</v>
      </c>
      <c r="BJ2865" s="55" t="str">
        <f>IF(AK2865=0,"정상",IF(AP2865="악성","악성",IF(AND(BL2865&gt;3,BI2865&lt;0.5),"악성",IF(AND(AP2865="정상",BL2865&lt;=3),"정상",IF(BI2865&gt;1,"정상","부진")))))</f>
        <v>정상</v>
      </c>
      <c r="BK2865" s="54">
        <v>45870</v>
      </c>
      <c r="BL2865" s="52">
        <f t="shared" si="517"/>
        <v>14</v>
      </c>
    </row>
    <row r="2866" spans="1:64" ht="17.100000000000001" customHeight="1">
      <c r="A2866" s="58" t="s">
        <v>5</v>
      </c>
      <c r="B2866" s="57" t="s">
        <v>5012</v>
      </c>
      <c r="C2866" s="56" t="s">
        <v>5013</v>
      </c>
      <c r="D2866" s="213">
        <v>0</v>
      </c>
      <c r="E2866" s="214">
        <v>0</v>
      </c>
      <c r="F2866" s="215">
        <v>0</v>
      </c>
      <c r="G2866" s="213">
        <v>4</v>
      </c>
      <c r="H2866" s="216">
        <v>25000</v>
      </c>
      <c r="I2866" s="215">
        <v>100000</v>
      </c>
      <c r="J2866" s="213">
        <v>0</v>
      </c>
      <c r="K2866" s="216">
        <v>0</v>
      </c>
      <c r="L2866" s="215">
        <v>0</v>
      </c>
      <c r="M2866" s="213">
        <v>0</v>
      </c>
      <c r="N2866" s="216">
        <v>0</v>
      </c>
      <c r="O2866" s="215">
        <v>0</v>
      </c>
      <c r="P2866" s="213">
        <v>0</v>
      </c>
      <c r="Q2866" s="216">
        <v>0</v>
      </c>
      <c r="R2866" s="215">
        <v>0</v>
      </c>
      <c r="S2866" s="213">
        <v>4</v>
      </c>
      <c r="T2866" s="214">
        <v>25000</v>
      </c>
      <c r="U2866" s="217">
        <v>100000</v>
      </c>
      <c r="V2866" s="213">
        <v>0</v>
      </c>
      <c r="W2866" s="216">
        <v>0</v>
      </c>
      <c r="X2866" s="215">
        <v>0</v>
      </c>
      <c r="Y2866" s="213">
        <v>0</v>
      </c>
      <c r="Z2866" s="216">
        <v>0</v>
      </c>
      <c r="AA2866" s="215">
        <v>0</v>
      </c>
      <c r="AB2866" s="213">
        <v>4</v>
      </c>
      <c r="AC2866" s="216">
        <v>25000</v>
      </c>
      <c r="AD2866" s="215">
        <v>100000</v>
      </c>
      <c r="AE2866" s="213">
        <v>0</v>
      </c>
      <c r="AF2866" s="216">
        <v>0</v>
      </c>
      <c r="AG2866" s="215">
        <v>0</v>
      </c>
      <c r="AH2866" s="213">
        <v>4</v>
      </c>
      <c r="AI2866" s="214">
        <v>25000</v>
      </c>
      <c r="AJ2866" s="215">
        <v>100000</v>
      </c>
      <c r="AK2866" s="218">
        <v>0</v>
      </c>
      <c r="AL2866" s="214">
        <v>0</v>
      </c>
      <c r="AM2866" s="215">
        <v>0</v>
      </c>
      <c r="AN2866" s="229">
        <f t="shared" si="509"/>
        <v>0</v>
      </c>
      <c r="AO2866" s="230">
        <f t="shared" si="510"/>
        <v>0</v>
      </c>
      <c r="AP2866" s="38" t="s">
        <v>2</v>
      </c>
      <c r="AQ2866" s="38" t="str">
        <f t="shared" si="511"/>
        <v>상품</v>
      </c>
      <c r="AR2866" s="40">
        <f t="shared" si="512"/>
        <v>0</v>
      </c>
      <c r="AS2866" s="41">
        <f t="shared" si="513"/>
        <v>0</v>
      </c>
      <c r="AT2866" s="42">
        <f t="shared" si="514"/>
        <v>0</v>
      </c>
      <c r="AU2866" s="43">
        <f t="shared" si="515"/>
        <v>0</v>
      </c>
      <c r="AV2866" s="95" t="str">
        <f t="shared" si="508"/>
        <v/>
      </c>
      <c r="AW2866" s="61" t="str">
        <f t="shared" si="508"/>
        <v/>
      </c>
      <c r="AX2866" s="61" t="str">
        <f t="shared" si="508"/>
        <v/>
      </c>
      <c r="AY2866" s="61" t="str">
        <f t="shared" si="508"/>
        <v/>
      </c>
      <c r="AZ2866" s="44" t="str">
        <f t="shared" si="508"/>
        <v/>
      </c>
      <c r="BA2866" s="45"/>
      <c r="BB2866" s="97">
        <v>0</v>
      </c>
      <c r="BC2866" s="98">
        <v>0</v>
      </c>
      <c r="BD2866" s="98">
        <v>0</v>
      </c>
      <c r="BE2866" s="98">
        <v>0</v>
      </c>
      <c r="BF2866" s="98">
        <v>0</v>
      </c>
      <c r="BG2866" s="99">
        <f t="shared" si="507"/>
        <v>0</v>
      </c>
      <c r="BH2866" s="52">
        <f t="shared" si="516"/>
        <v>0</v>
      </c>
      <c r="BI2866" s="53">
        <f>IFERROR(IF(ROUND(V2866/((D2866+AK2866)/2),1)&lt;0,0,ROUND(V2866/((D2866+AK2866)/2),1)),0)</f>
        <v>0</v>
      </c>
      <c r="BJ2866" s="55" t="str">
        <f>IF(AK2866=0,"정상",IF(AP2866="악성","악성",IF(AND(BL2866&gt;3,BI2866&lt;0.5),"악성",IF(AND(AP2866="정상",BL2866&lt;=3),"정상",IF(BI2866&gt;1,"정상","부진")))))</f>
        <v>정상</v>
      </c>
      <c r="BK2866" s="54">
        <v>45870</v>
      </c>
      <c r="BL2866" s="52">
        <f t="shared" si="517"/>
        <v>14</v>
      </c>
    </row>
    <row r="2867" spans="1:64" ht="17.100000000000001" customHeight="1">
      <c r="A2867" s="58" t="s">
        <v>5</v>
      </c>
      <c r="B2867" s="57" t="s">
        <v>5014</v>
      </c>
      <c r="C2867" s="56" t="s">
        <v>5015</v>
      </c>
      <c r="D2867" s="213">
        <v>0</v>
      </c>
      <c r="E2867" s="214">
        <v>0</v>
      </c>
      <c r="F2867" s="215">
        <v>0</v>
      </c>
      <c r="G2867" s="213">
        <v>2</v>
      </c>
      <c r="H2867" s="216">
        <v>25000</v>
      </c>
      <c r="I2867" s="215">
        <v>50000</v>
      </c>
      <c r="J2867" s="213">
        <v>0</v>
      </c>
      <c r="K2867" s="216">
        <v>0</v>
      </c>
      <c r="L2867" s="215">
        <v>0</v>
      </c>
      <c r="M2867" s="213">
        <v>0</v>
      </c>
      <c r="N2867" s="216">
        <v>0</v>
      </c>
      <c r="O2867" s="215">
        <v>0</v>
      </c>
      <c r="P2867" s="213">
        <v>0</v>
      </c>
      <c r="Q2867" s="216">
        <v>0</v>
      </c>
      <c r="R2867" s="215">
        <v>0</v>
      </c>
      <c r="S2867" s="213">
        <v>2</v>
      </c>
      <c r="T2867" s="214">
        <v>25000</v>
      </c>
      <c r="U2867" s="217">
        <v>50000</v>
      </c>
      <c r="V2867" s="213">
        <v>0</v>
      </c>
      <c r="W2867" s="216">
        <v>0</v>
      </c>
      <c r="X2867" s="215">
        <v>0</v>
      </c>
      <c r="Y2867" s="213">
        <v>0</v>
      </c>
      <c r="Z2867" s="216">
        <v>0</v>
      </c>
      <c r="AA2867" s="215">
        <v>0</v>
      </c>
      <c r="AB2867" s="213">
        <v>2</v>
      </c>
      <c r="AC2867" s="216">
        <v>25000</v>
      </c>
      <c r="AD2867" s="215">
        <v>50000</v>
      </c>
      <c r="AE2867" s="213">
        <v>0</v>
      </c>
      <c r="AF2867" s="216">
        <v>0</v>
      </c>
      <c r="AG2867" s="215">
        <v>0</v>
      </c>
      <c r="AH2867" s="213">
        <v>2</v>
      </c>
      <c r="AI2867" s="214">
        <v>25000</v>
      </c>
      <c r="AJ2867" s="215">
        <v>50000</v>
      </c>
      <c r="AK2867" s="218">
        <v>0</v>
      </c>
      <c r="AL2867" s="214">
        <v>0</v>
      </c>
      <c r="AM2867" s="215">
        <v>0</v>
      </c>
      <c r="AN2867" s="229">
        <f t="shared" si="509"/>
        <v>0</v>
      </c>
      <c r="AO2867" s="230">
        <f t="shared" si="510"/>
        <v>0</v>
      </c>
      <c r="AP2867" s="38" t="s">
        <v>2</v>
      </c>
      <c r="AQ2867" s="38" t="str">
        <f t="shared" si="511"/>
        <v>상품</v>
      </c>
      <c r="AR2867" s="40">
        <f t="shared" si="512"/>
        <v>0</v>
      </c>
      <c r="AS2867" s="41">
        <f t="shared" si="513"/>
        <v>0</v>
      </c>
      <c r="AT2867" s="42">
        <f t="shared" si="514"/>
        <v>0</v>
      </c>
      <c r="AU2867" s="43">
        <f t="shared" si="515"/>
        <v>0</v>
      </c>
      <c r="AV2867" s="95" t="str">
        <f t="shared" si="508"/>
        <v/>
      </c>
      <c r="AW2867" s="61" t="str">
        <f t="shared" si="508"/>
        <v/>
      </c>
      <c r="AX2867" s="61" t="str">
        <f t="shared" si="508"/>
        <v/>
      </c>
      <c r="AY2867" s="61" t="str">
        <f t="shared" si="508"/>
        <v/>
      </c>
      <c r="AZ2867" s="44" t="str">
        <f t="shared" si="508"/>
        <v/>
      </c>
      <c r="BA2867" s="45"/>
      <c r="BB2867" s="97">
        <v>0</v>
      </c>
      <c r="BC2867" s="98">
        <v>0</v>
      </c>
      <c r="BD2867" s="98">
        <v>0</v>
      </c>
      <c r="BE2867" s="98">
        <v>0</v>
      </c>
      <c r="BF2867" s="98">
        <v>0</v>
      </c>
      <c r="BG2867" s="99">
        <f t="shared" si="507"/>
        <v>0</v>
      </c>
      <c r="BH2867" s="52">
        <f t="shared" si="516"/>
        <v>0</v>
      </c>
      <c r="BI2867" s="53">
        <f>IFERROR(IF(ROUND(V2867/((D2867+AK2867)/2),1)&lt;0,0,ROUND(V2867/((D2867+AK2867)/2),1)),0)</f>
        <v>0</v>
      </c>
      <c r="BJ2867" s="55" t="str">
        <f>IF(AK2867=0,"정상",IF(AP2867="악성","악성",IF(AND(BL2867&gt;3,BI2867&lt;0.5),"악성",IF(AND(AP2867="정상",BL2867&lt;=3),"정상",IF(BI2867&gt;1,"정상","부진")))))</f>
        <v>정상</v>
      </c>
      <c r="BK2867" s="54">
        <v>45870</v>
      </c>
      <c r="BL2867" s="52">
        <f t="shared" si="517"/>
        <v>14</v>
      </c>
    </row>
    <row r="2868" spans="1:64" ht="17.100000000000001" customHeight="1">
      <c r="A2868" s="58" t="s">
        <v>5</v>
      </c>
      <c r="B2868" s="57" t="s">
        <v>5016</v>
      </c>
      <c r="C2868" s="56" t="s">
        <v>5017</v>
      </c>
      <c r="D2868" s="213">
        <v>0</v>
      </c>
      <c r="E2868" s="214">
        <v>0</v>
      </c>
      <c r="F2868" s="215">
        <v>0</v>
      </c>
      <c r="G2868" s="213">
        <v>6</v>
      </c>
      <c r="H2868" s="216">
        <v>13000</v>
      </c>
      <c r="I2868" s="215">
        <v>78000</v>
      </c>
      <c r="J2868" s="213">
        <v>0</v>
      </c>
      <c r="K2868" s="216">
        <v>0</v>
      </c>
      <c r="L2868" s="215">
        <v>0</v>
      </c>
      <c r="M2868" s="213">
        <v>0</v>
      </c>
      <c r="N2868" s="216">
        <v>0</v>
      </c>
      <c r="O2868" s="215">
        <v>0</v>
      </c>
      <c r="P2868" s="213">
        <v>0</v>
      </c>
      <c r="Q2868" s="216">
        <v>0</v>
      </c>
      <c r="R2868" s="215">
        <v>0</v>
      </c>
      <c r="S2868" s="213">
        <v>6</v>
      </c>
      <c r="T2868" s="214">
        <v>13000</v>
      </c>
      <c r="U2868" s="217">
        <v>78000</v>
      </c>
      <c r="V2868" s="213">
        <v>0</v>
      </c>
      <c r="W2868" s="216">
        <v>0</v>
      </c>
      <c r="X2868" s="215">
        <v>0</v>
      </c>
      <c r="Y2868" s="213">
        <v>0</v>
      </c>
      <c r="Z2868" s="216">
        <v>0</v>
      </c>
      <c r="AA2868" s="215">
        <v>0</v>
      </c>
      <c r="AB2868" s="213">
        <v>6</v>
      </c>
      <c r="AC2868" s="216">
        <v>13000</v>
      </c>
      <c r="AD2868" s="215">
        <v>78000</v>
      </c>
      <c r="AE2868" s="213">
        <v>0</v>
      </c>
      <c r="AF2868" s="216">
        <v>0</v>
      </c>
      <c r="AG2868" s="215">
        <v>0</v>
      </c>
      <c r="AH2868" s="213">
        <v>6</v>
      </c>
      <c r="AI2868" s="214">
        <v>13000</v>
      </c>
      <c r="AJ2868" s="215">
        <v>78000</v>
      </c>
      <c r="AK2868" s="218">
        <v>0</v>
      </c>
      <c r="AL2868" s="214">
        <v>0</v>
      </c>
      <c r="AM2868" s="215">
        <v>0</v>
      </c>
      <c r="AN2868" s="229">
        <f t="shared" si="509"/>
        <v>0</v>
      </c>
      <c r="AO2868" s="230">
        <f t="shared" si="510"/>
        <v>0</v>
      </c>
      <c r="AP2868" s="38" t="s">
        <v>2</v>
      </c>
      <c r="AQ2868" s="38" t="str">
        <f t="shared" si="511"/>
        <v>상품</v>
      </c>
      <c r="AR2868" s="40">
        <f t="shared" si="512"/>
        <v>0</v>
      </c>
      <c r="AS2868" s="41">
        <f t="shared" si="513"/>
        <v>0</v>
      </c>
      <c r="AT2868" s="42">
        <f t="shared" si="514"/>
        <v>0</v>
      </c>
      <c r="AU2868" s="43">
        <f t="shared" si="515"/>
        <v>0</v>
      </c>
      <c r="AV2868" s="95" t="str">
        <f t="shared" si="508"/>
        <v/>
      </c>
      <c r="AW2868" s="61" t="str">
        <f t="shared" si="508"/>
        <v/>
      </c>
      <c r="AX2868" s="61" t="str">
        <f t="shared" si="508"/>
        <v/>
      </c>
      <c r="AY2868" s="61" t="str">
        <f t="shared" si="508"/>
        <v/>
      </c>
      <c r="AZ2868" s="44" t="str">
        <f t="shared" si="508"/>
        <v/>
      </c>
      <c r="BA2868" s="45"/>
      <c r="BB2868" s="97">
        <v>0</v>
      </c>
      <c r="BC2868" s="98">
        <v>0</v>
      </c>
      <c r="BD2868" s="98">
        <v>0</v>
      </c>
      <c r="BE2868" s="98">
        <v>0</v>
      </c>
      <c r="BF2868" s="98">
        <v>0</v>
      </c>
      <c r="BG2868" s="99">
        <f t="shared" si="507"/>
        <v>0</v>
      </c>
      <c r="BH2868" s="52">
        <f t="shared" si="516"/>
        <v>0</v>
      </c>
      <c r="BI2868" s="53">
        <f>IFERROR(IF(ROUND(V2868/((D2868+AK2868)/2),1)&lt;0,0,ROUND(V2868/((D2868+AK2868)/2),1)),0)</f>
        <v>0</v>
      </c>
      <c r="BJ2868" s="55" t="str">
        <f>IF(AK2868=0,"정상",IF(AP2868="악성","악성",IF(AND(BL2868&gt;3,BI2868&lt;0.5),"악성",IF(AND(AP2868="정상",BL2868&lt;=3),"정상",IF(BI2868&gt;1,"정상","부진")))))</f>
        <v>정상</v>
      </c>
      <c r="BK2868" s="54">
        <v>45870</v>
      </c>
      <c r="BL2868" s="52">
        <f t="shared" si="517"/>
        <v>14</v>
      </c>
    </row>
    <row r="2869" spans="1:64" ht="17.100000000000001" customHeight="1">
      <c r="A2869" s="58" t="s">
        <v>5</v>
      </c>
      <c r="B2869" s="57" t="s">
        <v>5018</v>
      </c>
      <c r="C2869" s="56" t="s">
        <v>5019</v>
      </c>
      <c r="D2869" s="213">
        <v>0</v>
      </c>
      <c r="E2869" s="214">
        <v>0</v>
      </c>
      <c r="F2869" s="215">
        <v>0</v>
      </c>
      <c r="G2869" s="213">
        <v>6</v>
      </c>
      <c r="H2869" s="216">
        <v>14000</v>
      </c>
      <c r="I2869" s="215">
        <v>84000</v>
      </c>
      <c r="J2869" s="213">
        <v>0</v>
      </c>
      <c r="K2869" s="216">
        <v>0</v>
      </c>
      <c r="L2869" s="215">
        <v>0</v>
      </c>
      <c r="M2869" s="213">
        <v>0</v>
      </c>
      <c r="N2869" s="216">
        <v>0</v>
      </c>
      <c r="O2869" s="215">
        <v>0</v>
      </c>
      <c r="P2869" s="213">
        <v>0</v>
      </c>
      <c r="Q2869" s="216">
        <v>0</v>
      </c>
      <c r="R2869" s="215">
        <v>0</v>
      </c>
      <c r="S2869" s="213">
        <v>6</v>
      </c>
      <c r="T2869" s="214">
        <v>14000</v>
      </c>
      <c r="U2869" s="217">
        <v>84000</v>
      </c>
      <c r="V2869" s="213">
        <v>0</v>
      </c>
      <c r="W2869" s="216">
        <v>0</v>
      </c>
      <c r="X2869" s="215">
        <v>0</v>
      </c>
      <c r="Y2869" s="213">
        <v>0</v>
      </c>
      <c r="Z2869" s="216">
        <v>0</v>
      </c>
      <c r="AA2869" s="215">
        <v>0</v>
      </c>
      <c r="AB2869" s="213">
        <v>6</v>
      </c>
      <c r="AC2869" s="216">
        <v>14000</v>
      </c>
      <c r="AD2869" s="215">
        <v>84000</v>
      </c>
      <c r="AE2869" s="213">
        <v>0</v>
      </c>
      <c r="AF2869" s="216">
        <v>0</v>
      </c>
      <c r="AG2869" s="215">
        <v>0</v>
      </c>
      <c r="AH2869" s="213">
        <v>6</v>
      </c>
      <c r="AI2869" s="214">
        <v>14000</v>
      </c>
      <c r="AJ2869" s="215">
        <v>84000</v>
      </c>
      <c r="AK2869" s="218">
        <v>0</v>
      </c>
      <c r="AL2869" s="214">
        <v>0</v>
      </c>
      <c r="AM2869" s="215">
        <v>0</v>
      </c>
      <c r="AN2869" s="229">
        <f t="shared" si="509"/>
        <v>0</v>
      </c>
      <c r="AO2869" s="230">
        <f t="shared" si="510"/>
        <v>0</v>
      </c>
      <c r="AP2869" s="38" t="s">
        <v>2</v>
      </c>
      <c r="AQ2869" s="38" t="str">
        <f t="shared" si="511"/>
        <v>상품</v>
      </c>
      <c r="AR2869" s="40">
        <f t="shared" si="512"/>
        <v>0</v>
      </c>
      <c r="AS2869" s="41">
        <f t="shared" si="513"/>
        <v>0</v>
      </c>
      <c r="AT2869" s="42">
        <f t="shared" si="514"/>
        <v>0</v>
      </c>
      <c r="AU2869" s="43">
        <f t="shared" si="515"/>
        <v>0</v>
      </c>
      <c r="AV2869" s="95" t="str">
        <f t="shared" si="508"/>
        <v/>
      </c>
      <c r="AW2869" s="61" t="str">
        <f t="shared" si="508"/>
        <v/>
      </c>
      <c r="AX2869" s="61" t="str">
        <f t="shared" si="508"/>
        <v/>
      </c>
      <c r="AY2869" s="61" t="str">
        <f t="shared" si="508"/>
        <v/>
      </c>
      <c r="AZ2869" s="44" t="str">
        <f t="shared" si="508"/>
        <v/>
      </c>
      <c r="BA2869" s="45"/>
      <c r="BB2869" s="97">
        <v>0</v>
      </c>
      <c r="BC2869" s="98">
        <v>0</v>
      </c>
      <c r="BD2869" s="98">
        <v>0</v>
      </c>
      <c r="BE2869" s="98">
        <v>0</v>
      </c>
      <c r="BF2869" s="98">
        <v>0</v>
      </c>
      <c r="BG2869" s="99">
        <f t="shared" si="507"/>
        <v>0</v>
      </c>
      <c r="BH2869" s="52">
        <f t="shared" si="516"/>
        <v>0</v>
      </c>
      <c r="BI2869" s="53">
        <f>IFERROR(IF(ROUND(V2869/((D2869+AK2869)/2),1)&lt;0,0,ROUND(V2869/((D2869+AK2869)/2),1)),0)</f>
        <v>0</v>
      </c>
      <c r="BJ2869" s="55" t="str">
        <f>IF(AK2869=0,"정상",IF(AP2869="악성","악성",IF(AND(BL2869&gt;3,BI2869&lt;0.5),"악성",IF(AND(AP2869="정상",BL2869&lt;=3),"정상",IF(BI2869&gt;1,"정상","부진")))))</f>
        <v>정상</v>
      </c>
      <c r="BK2869" s="54">
        <v>45870</v>
      </c>
      <c r="BL2869" s="52">
        <f t="shared" si="517"/>
        <v>14</v>
      </c>
    </row>
    <row r="2870" spans="1:64" ht="17.100000000000001" customHeight="1">
      <c r="A2870" s="58" t="s">
        <v>5</v>
      </c>
      <c r="B2870" s="57" t="s">
        <v>5125</v>
      </c>
      <c r="C2870" s="56" t="s">
        <v>5126</v>
      </c>
      <c r="D2870" s="213">
        <v>0</v>
      </c>
      <c r="E2870" s="214">
        <v>0</v>
      </c>
      <c r="F2870" s="215">
        <v>0</v>
      </c>
      <c r="G2870" s="213">
        <v>130</v>
      </c>
      <c r="H2870" s="216">
        <v>10140</v>
      </c>
      <c r="I2870" s="215">
        <v>1318200</v>
      </c>
      <c r="J2870" s="213">
        <v>0</v>
      </c>
      <c r="K2870" s="216">
        <v>0</v>
      </c>
      <c r="L2870" s="215">
        <v>0</v>
      </c>
      <c r="M2870" s="213">
        <v>0</v>
      </c>
      <c r="N2870" s="216">
        <v>0</v>
      </c>
      <c r="O2870" s="215">
        <v>0</v>
      </c>
      <c r="P2870" s="213">
        <v>0</v>
      </c>
      <c r="Q2870" s="216">
        <v>0</v>
      </c>
      <c r="R2870" s="215">
        <v>0</v>
      </c>
      <c r="S2870" s="213">
        <v>130</v>
      </c>
      <c r="T2870" s="214">
        <v>10140</v>
      </c>
      <c r="U2870" s="217">
        <v>1318200</v>
      </c>
      <c r="V2870" s="213">
        <v>112</v>
      </c>
      <c r="W2870" s="216">
        <v>10140</v>
      </c>
      <c r="X2870" s="215">
        <v>1135680</v>
      </c>
      <c r="Y2870" s="213">
        <v>0</v>
      </c>
      <c r="Z2870" s="216">
        <v>0</v>
      </c>
      <c r="AA2870" s="215">
        <v>0</v>
      </c>
      <c r="AB2870" s="213">
        <v>0</v>
      </c>
      <c r="AC2870" s="216">
        <v>0</v>
      </c>
      <c r="AD2870" s="215">
        <v>0</v>
      </c>
      <c r="AE2870" s="213">
        <v>0</v>
      </c>
      <c r="AF2870" s="216">
        <v>0</v>
      </c>
      <c r="AG2870" s="215">
        <v>0</v>
      </c>
      <c r="AH2870" s="213">
        <v>112</v>
      </c>
      <c r="AI2870" s="214">
        <v>10140</v>
      </c>
      <c r="AJ2870" s="215">
        <v>1135680</v>
      </c>
      <c r="AK2870" s="218">
        <v>18</v>
      </c>
      <c r="AL2870" s="214">
        <v>10140</v>
      </c>
      <c r="AM2870" s="215">
        <v>182520</v>
      </c>
      <c r="AN2870" s="229">
        <f t="shared" si="509"/>
        <v>6.660097328915239E-5</v>
      </c>
      <c r="AO2870" s="230">
        <f t="shared" si="510"/>
        <v>0.13846153846153847</v>
      </c>
      <c r="AP2870" s="38" t="s">
        <v>2</v>
      </c>
      <c r="AQ2870" s="38" t="str">
        <f t="shared" si="511"/>
        <v>상품</v>
      </c>
      <c r="AR2870" s="40">
        <f t="shared" si="512"/>
        <v>0</v>
      </c>
      <c r="AS2870" s="41">
        <f t="shared" si="513"/>
        <v>0</v>
      </c>
      <c r="AT2870" s="42">
        <f t="shared" si="514"/>
        <v>182520</v>
      </c>
      <c r="AU2870" s="43">
        <f t="shared" si="515"/>
        <v>182520</v>
      </c>
      <c r="AV2870" s="95">
        <f t="shared" si="508"/>
        <v>182520</v>
      </c>
      <c r="AW2870" s="61" t="str">
        <f t="shared" si="508"/>
        <v/>
      </c>
      <c r="AX2870" s="61" t="str">
        <f t="shared" si="508"/>
        <v/>
      </c>
      <c r="AY2870" s="61" t="str">
        <f t="shared" si="508"/>
        <v/>
      </c>
      <c r="AZ2870" s="44" t="str">
        <f t="shared" si="508"/>
        <v/>
      </c>
      <c r="BA2870" s="45"/>
      <c r="BB2870" s="97">
        <v>18</v>
      </c>
      <c r="BC2870" s="98">
        <v>0</v>
      </c>
      <c r="BD2870" s="98">
        <v>0</v>
      </c>
      <c r="BE2870" s="98">
        <v>0</v>
      </c>
      <c r="BF2870" s="98">
        <v>0</v>
      </c>
      <c r="BG2870" s="99">
        <f t="shared" si="507"/>
        <v>18</v>
      </c>
      <c r="BH2870" s="52">
        <f t="shared" si="516"/>
        <v>0</v>
      </c>
      <c r="BI2870" s="53">
        <f>IFERROR(IF(ROUND(V2870/((D2870+AK2870)/2),1)&lt;0,0,ROUND(V2870/((D2870+AK2870)/2),1)),0)</f>
        <v>12.4</v>
      </c>
      <c r="BJ2870" s="55" t="str">
        <f>IF(AK2870=0,"정상",IF(AP2870="악성","악성",IF(AND(BL2870&gt;3,BI2870&lt;0.5),"악성",IF(AND(AP2870="정상",BL2870&lt;=3),"정상",IF(BI2870&gt;1,"정상","부진")))))</f>
        <v>정상</v>
      </c>
      <c r="BK2870" s="54">
        <v>46235</v>
      </c>
      <c r="BL2870" s="52">
        <f t="shared" si="517"/>
        <v>2</v>
      </c>
    </row>
    <row r="2871" spans="1:64" ht="17.100000000000001" customHeight="1">
      <c r="A2871" s="58" t="s">
        <v>5</v>
      </c>
      <c r="B2871" s="57" t="s">
        <v>5127</v>
      </c>
      <c r="C2871" s="56" t="s">
        <v>5128</v>
      </c>
      <c r="D2871" s="213">
        <v>0</v>
      </c>
      <c r="E2871" s="214">
        <v>0</v>
      </c>
      <c r="F2871" s="215">
        <v>0</v>
      </c>
      <c r="G2871" s="213">
        <v>149</v>
      </c>
      <c r="H2871" s="216">
        <v>10140</v>
      </c>
      <c r="I2871" s="215">
        <v>1510860</v>
      </c>
      <c r="J2871" s="213">
        <v>0</v>
      </c>
      <c r="K2871" s="216">
        <v>0</v>
      </c>
      <c r="L2871" s="215">
        <v>0</v>
      </c>
      <c r="M2871" s="213">
        <v>0</v>
      </c>
      <c r="N2871" s="216">
        <v>0</v>
      </c>
      <c r="O2871" s="215">
        <v>0</v>
      </c>
      <c r="P2871" s="213">
        <v>0</v>
      </c>
      <c r="Q2871" s="216">
        <v>0</v>
      </c>
      <c r="R2871" s="215">
        <v>0</v>
      </c>
      <c r="S2871" s="213">
        <v>149</v>
      </c>
      <c r="T2871" s="214">
        <v>10140</v>
      </c>
      <c r="U2871" s="217">
        <v>1510860</v>
      </c>
      <c r="V2871" s="213">
        <v>86</v>
      </c>
      <c r="W2871" s="216">
        <v>10140</v>
      </c>
      <c r="X2871" s="215">
        <v>872040</v>
      </c>
      <c r="Y2871" s="213">
        <v>0</v>
      </c>
      <c r="Z2871" s="216">
        <v>0</v>
      </c>
      <c r="AA2871" s="215">
        <v>0</v>
      </c>
      <c r="AB2871" s="213">
        <v>0</v>
      </c>
      <c r="AC2871" s="216">
        <v>0</v>
      </c>
      <c r="AD2871" s="215">
        <v>0</v>
      </c>
      <c r="AE2871" s="213">
        <v>0</v>
      </c>
      <c r="AF2871" s="216">
        <v>0</v>
      </c>
      <c r="AG2871" s="215">
        <v>0</v>
      </c>
      <c r="AH2871" s="213">
        <v>86</v>
      </c>
      <c r="AI2871" s="214">
        <v>10140</v>
      </c>
      <c r="AJ2871" s="215">
        <v>872040</v>
      </c>
      <c r="AK2871" s="218">
        <v>63</v>
      </c>
      <c r="AL2871" s="214">
        <v>10140</v>
      </c>
      <c r="AM2871" s="215">
        <v>638820</v>
      </c>
      <c r="AN2871" s="229">
        <f t="shared" si="509"/>
        <v>2.3310340651203334E-4</v>
      </c>
      <c r="AO2871" s="230">
        <f t="shared" si="510"/>
        <v>0.42281879194630873</v>
      </c>
      <c r="AP2871" s="38" t="s">
        <v>2</v>
      </c>
      <c r="AQ2871" s="38" t="str">
        <f t="shared" si="511"/>
        <v>상품</v>
      </c>
      <c r="AR2871" s="40">
        <f t="shared" si="512"/>
        <v>0</v>
      </c>
      <c r="AS2871" s="41">
        <f t="shared" si="513"/>
        <v>0</v>
      </c>
      <c r="AT2871" s="42">
        <f t="shared" si="514"/>
        <v>638820</v>
      </c>
      <c r="AU2871" s="43">
        <f t="shared" si="515"/>
        <v>638820</v>
      </c>
      <c r="AV2871" s="95">
        <f t="shared" si="508"/>
        <v>638820</v>
      </c>
      <c r="AW2871" s="61" t="str">
        <f t="shared" si="508"/>
        <v/>
      </c>
      <c r="AX2871" s="61" t="str">
        <f t="shared" si="508"/>
        <v/>
      </c>
      <c r="AY2871" s="61" t="str">
        <f t="shared" si="508"/>
        <v/>
      </c>
      <c r="AZ2871" s="44" t="str">
        <f t="shared" si="508"/>
        <v/>
      </c>
      <c r="BA2871" s="45"/>
      <c r="BB2871" s="97">
        <v>63</v>
      </c>
      <c r="BC2871" s="98">
        <v>0</v>
      </c>
      <c r="BD2871" s="98">
        <v>0</v>
      </c>
      <c r="BE2871" s="98">
        <v>0</v>
      </c>
      <c r="BF2871" s="98">
        <v>0</v>
      </c>
      <c r="BG2871" s="99">
        <f t="shared" si="507"/>
        <v>63</v>
      </c>
      <c r="BH2871" s="52">
        <f t="shared" si="516"/>
        <v>0</v>
      </c>
      <c r="BI2871" s="53">
        <f>IFERROR(IF(ROUND(V2871/((D2871+AK2871)/2),1)&lt;0,0,ROUND(V2871/((D2871+AK2871)/2),1)),0)</f>
        <v>2.7</v>
      </c>
      <c r="BJ2871" s="55" t="str">
        <f>IF(AK2871=0,"정상",IF(AP2871="악성","악성",IF(AND(BL2871&gt;3,BI2871&lt;0.5),"악성",IF(AND(AP2871="정상",BL2871&lt;=3),"정상",IF(BI2871&gt;1,"정상","부진")))))</f>
        <v>정상</v>
      </c>
      <c r="BK2871" s="54">
        <v>45962</v>
      </c>
      <c r="BL2871" s="52">
        <f t="shared" si="517"/>
        <v>11</v>
      </c>
    </row>
    <row r="2872" spans="1:64" ht="17.100000000000001" customHeight="1">
      <c r="A2872" s="58" t="s">
        <v>5</v>
      </c>
      <c r="B2872" s="57" t="s">
        <v>5129</v>
      </c>
      <c r="C2872" s="56" t="s">
        <v>5130</v>
      </c>
      <c r="D2872" s="213">
        <v>0</v>
      </c>
      <c r="E2872" s="214">
        <v>0</v>
      </c>
      <c r="F2872" s="215">
        <v>0</v>
      </c>
      <c r="G2872" s="213">
        <v>40</v>
      </c>
      <c r="H2872" s="216">
        <v>13091</v>
      </c>
      <c r="I2872" s="215">
        <v>523640</v>
      </c>
      <c r="J2872" s="213">
        <v>0</v>
      </c>
      <c r="K2872" s="216">
        <v>0</v>
      </c>
      <c r="L2872" s="215">
        <v>0</v>
      </c>
      <c r="M2872" s="213">
        <v>0</v>
      </c>
      <c r="N2872" s="216">
        <v>0</v>
      </c>
      <c r="O2872" s="215">
        <v>0</v>
      </c>
      <c r="P2872" s="213">
        <v>0</v>
      </c>
      <c r="Q2872" s="216">
        <v>0</v>
      </c>
      <c r="R2872" s="215">
        <v>0</v>
      </c>
      <c r="S2872" s="213">
        <v>40</v>
      </c>
      <c r="T2872" s="214">
        <v>13091</v>
      </c>
      <c r="U2872" s="217">
        <v>523640</v>
      </c>
      <c r="V2872" s="213">
        <v>13</v>
      </c>
      <c r="W2872" s="216">
        <v>13091</v>
      </c>
      <c r="X2872" s="215">
        <v>170183</v>
      </c>
      <c r="Y2872" s="213">
        <v>0</v>
      </c>
      <c r="Z2872" s="216">
        <v>0</v>
      </c>
      <c r="AA2872" s="215">
        <v>0</v>
      </c>
      <c r="AB2872" s="213">
        <v>1</v>
      </c>
      <c r="AC2872" s="216">
        <v>13091</v>
      </c>
      <c r="AD2872" s="215">
        <v>13091</v>
      </c>
      <c r="AE2872" s="213">
        <v>0</v>
      </c>
      <c r="AF2872" s="216">
        <v>0</v>
      </c>
      <c r="AG2872" s="215">
        <v>0</v>
      </c>
      <c r="AH2872" s="213">
        <v>14</v>
      </c>
      <c r="AI2872" s="214">
        <v>13091</v>
      </c>
      <c r="AJ2872" s="215">
        <v>183274</v>
      </c>
      <c r="AK2872" s="218">
        <v>26</v>
      </c>
      <c r="AL2872" s="214">
        <v>13091</v>
      </c>
      <c r="AM2872" s="215">
        <v>340366</v>
      </c>
      <c r="AN2872" s="229">
        <f t="shared" si="509"/>
        <v>1.2419848167069715E-4</v>
      </c>
      <c r="AO2872" s="230">
        <f t="shared" si="510"/>
        <v>0.65</v>
      </c>
      <c r="AP2872" s="38" t="s">
        <v>2</v>
      </c>
      <c r="AQ2872" s="38" t="str">
        <f t="shared" si="511"/>
        <v>상품</v>
      </c>
      <c r="AR2872" s="40">
        <f t="shared" si="512"/>
        <v>0</v>
      </c>
      <c r="AS2872" s="41">
        <f t="shared" si="513"/>
        <v>0</v>
      </c>
      <c r="AT2872" s="42">
        <f t="shared" si="514"/>
        <v>340366</v>
      </c>
      <c r="AU2872" s="43">
        <f t="shared" si="515"/>
        <v>340366</v>
      </c>
      <c r="AV2872" s="95">
        <f t="shared" si="508"/>
        <v>340366</v>
      </c>
      <c r="AW2872" s="61" t="str">
        <f t="shared" si="508"/>
        <v/>
      </c>
      <c r="AX2872" s="61" t="str">
        <f t="shared" si="508"/>
        <v/>
      </c>
      <c r="AY2872" s="61" t="str">
        <f t="shared" si="508"/>
        <v/>
      </c>
      <c r="AZ2872" s="44" t="str">
        <f t="shared" si="508"/>
        <v/>
      </c>
      <c r="BA2872" s="45"/>
      <c r="BB2872" s="97">
        <v>26</v>
      </c>
      <c r="BC2872" s="98">
        <v>0</v>
      </c>
      <c r="BD2872" s="98">
        <v>0</v>
      </c>
      <c r="BE2872" s="98">
        <v>0</v>
      </c>
      <c r="BF2872" s="98">
        <v>0</v>
      </c>
      <c r="BG2872" s="99">
        <f t="shared" si="507"/>
        <v>26</v>
      </c>
      <c r="BH2872" s="52">
        <f t="shared" si="516"/>
        <v>0</v>
      </c>
      <c r="BI2872" s="53">
        <f>IFERROR(IF(ROUND(V2872/((D2872+AK2872)/2),1)&lt;0,0,ROUND(V2872/((D2872+AK2872)/2),1)),0)</f>
        <v>1</v>
      </c>
      <c r="BJ2872" s="55" t="str">
        <f>IF(AK2872=0,"정상",IF(AP2872="악성","악성",IF(AND(BL2872&gt;3,BI2872&lt;0.5),"악성",IF(AND(AP2872="정상",BL2872&lt;=3),"정상",IF(BI2872&gt;1,"정상","부진")))))</f>
        <v>부진</v>
      </c>
      <c r="BK2872" s="54">
        <v>45901</v>
      </c>
      <c r="BL2872" s="52">
        <f t="shared" si="517"/>
        <v>13</v>
      </c>
    </row>
    <row r="2873" spans="1:64" ht="17.100000000000001" customHeight="1">
      <c r="A2873" s="58" t="s">
        <v>5</v>
      </c>
      <c r="B2873" s="57" t="s">
        <v>5131</v>
      </c>
      <c r="C2873" s="56" t="s">
        <v>5132</v>
      </c>
      <c r="D2873" s="213">
        <v>0</v>
      </c>
      <c r="E2873" s="214">
        <v>0</v>
      </c>
      <c r="F2873" s="215">
        <v>0</v>
      </c>
      <c r="G2873" s="213">
        <v>20</v>
      </c>
      <c r="H2873" s="216">
        <v>13091</v>
      </c>
      <c r="I2873" s="215">
        <v>261820</v>
      </c>
      <c r="J2873" s="213">
        <v>0</v>
      </c>
      <c r="K2873" s="216">
        <v>0</v>
      </c>
      <c r="L2873" s="215">
        <v>0</v>
      </c>
      <c r="M2873" s="213">
        <v>0</v>
      </c>
      <c r="N2873" s="216">
        <v>0</v>
      </c>
      <c r="O2873" s="215">
        <v>0</v>
      </c>
      <c r="P2873" s="213">
        <v>0</v>
      </c>
      <c r="Q2873" s="216">
        <v>0</v>
      </c>
      <c r="R2873" s="215">
        <v>0</v>
      </c>
      <c r="S2873" s="213">
        <v>20</v>
      </c>
      <c r="T2873" s="214">
        <v>13091</v>
      </c>
      <c r="U2873" s="217">
        <v>261820</v>
      </c>
      <c r="V2873" s="213">
        <v>9</v>
      </c>
      <c r="W2873" s="216">
        <v>13091</v>
      </c>
      <c r="X2873" s="215">
        <v>117819</v>
      </c>
      <c r="Y2873" s="213">
        <v>0</v>
      </c>
      <c r="Z2873" s="216">
        <v>0</v>
      </c>
      <c r="AA2873" s="215">
        <v>0</v>
      </c>
      <c r="AB2873" s="213">
        <v>0</v>
      </c>
      <c r="AC2873" s="216">
        <v>0</v>
      </c>
      <c r="AD2873" s="215">
        <v>0</v>
      </c>
      <c r="AE2873" s="213">
        <v>0</v>
      </c>
      <c r="AF2873" s="216">
        <v>0</v>
      </c>
      <c r="AG2873" s="215">
        <v>0</v>
      </c>
      <c r="AH2873" s="213">
        <v>9</v>
      </c>
      <c r="AI2873" s="214">
        <v>13091</v>
      </c>
      <c r="AJ2873" s="215">
        <v>117819</v>
      </c>
      <c r="AK2873" s="218">
        <v>11</v>
      </c>
      <c r="AL2873" s="214">
        <v>13091</v>
      </c>
      <c r="AM2873" s="215">
        <v>144001</v>
      </c>
      <c r="AN2873" s="229">
        <f t="shared" si="509"/>
        <v>5.2545511476064172E-5</v>
      </c>
      <c r="AO2873" s="230">
        <f t="shared" si="510"/>
        <v>0.55000000000000004</v>
      </c>
      <c r="AP2873" s="38" t="s">
        <v>2</v>
      </c>
      <c r="AQ2873" s="38" t="str">
        <f t="shared" si="511"/>
        <v>상품</v>
      </c>
      <c r="AR2873" s="40">
        <f t="shared" si="512"/>
        <v>0</v>
      </c>
      <c r="AS2873" s="41">
        <f t="shared" si="513"/>
        <v>0</v>
      </c>
      <c r="AT2873" s="42">
        <f t="shared" si="514"/>
        <v>144001</v>
      </c>
      <c r="AU2873" s="43">
        <f t="shared" si="515"/>
        <v>144001</v>
      </c>
      <c r="AV2873" s="95">
        <f t="shared" si="508"/>
        <v>144001</v>
      </c>
      <c r="AW2873" s="61" t="str">
        <f t="shared" si="508"/>
        <v/>
      </c>
      <c r="AX2873" s="61" t="str">
        <f t="shared" si="508"/>
        <v/>
      </c>
      <c r="AY2873" s="61" t="str">
        <f t="shared" si="508"/>
        <v/>
      </c>
      <c r="AZ2873" s="44" t="str">
        <f t="shared" si="508"/>
        <v/>
      </c>
      <c r="BA2873" s="45"/>
      <c r="BB2873" s="97">
        <v>11</v>
      </c>
      <c r="BC2873" s="98">
        <v>0</v>
      </c>
      <c r="BD2873" s="98">
        <v>0</v>
      </c>
      <c r="BE2873" s="98">
        <v>0</v>
      </c>
      <c r="BF2873" s="98">
        <v>0</v>
      </c>
      <c r="BG2873" s="99">
        <f t="shared" si="507"/>
        <v>11</v>
      </c>
      <c r="BH2873" s="52">
        <f t="shared" si="516"/>
        <v>0</v>
      </c>
      <c r="BI2873" s="53">
        <f>IFERROR(IF(ROUND(V2873/((D2873+AK2873)/2),1)&lt;0,0,ROUND(V2873/((D2873+AK2873)/2),1)),0)</f>
        <v>1.6</v>
      </c>
      <c r="BJ2873" s="55" t="str">
        <f>IF(AK2873=0,"정상",IF(AP2873="악성","악성",IF(AND(BL2873&gt;3,BI2873&lt;0.5),"악성",IF(AND(AP2873="정상",BL2873&lt;=3),"정상",IF(BI2873&gt;1,"정상","부진")))))</f>
        <v>정상</v>
      </c>
      <c r="BK2873" s="54">
        <v>45901</v>
      </c>
      <c r="BL2873" s="52">
        <f t="shared" si="517"/>
        <v>13</v>
      </c>
    </row>
    <row r="2874" spans="1:64" ht="17.100000000000001" customHeight="1">
      <c r="A2874" s="58" t="s">
        <v>5</v>
      </c>
      <c r="B2874" s="57" t="s">
        <v>5133</v>
      </c>
      <c r="C2874" s="56" t="s">
        <v>5134</v>
      </c>
      <c r="D2874" s="213">
        <v>0</v>
      </c>
      <c r="E2874" s="214">
        <v>0</v>
      </c>
      <c r="F2874" s="215">
        <v>0</v>
      </c>
      <c r="G2874" s="213">
        <v>20</v>
      </c>
      <c r="H2874" s="216">
        <v>13091</v>
      </c>
      <c r="I2874" s="215">
        <v>261820</v>
      </c>
      <c r="J2874" s="213">
        <v>0</v>
      </c>
      <c r="K2874" s="216">
        <v>0</v>
      </c>
      <c r="L2874" s="215">
        <v>0</v>
      </c>
      <c r="M2874" s="213">
        <v>0</v>
      </c>
      <c r="N2874" s="216">
        <v>0</v>
      </c>
      <c r="O2874" s="215">
        <v>0</v>
      </c>
      <c r="P2874" s="213">
        <v>0</v>
      </c>
      <c r="Q2874" s="216">
        <v>0</v>
      </c>
      <c r="R2874" s="215">
        <v>0</v>
      </c>
      <c r="S2874" s="213">
        <v>20</v>
      </c>
      <c r="T2874" s="214">
        <v>13091</v>
      </c>
      <c r="U2874" s="217">
        <v>261820</v>
      </c>
      <c r="V2874" s="213">
        <v>5</v>
      </c>
      <c r="W2874" s="216">
        <v>13091</v>
      </c>
      <c r="X2874" s="215">
        <v>65455</v>
      </c>
      <c r="Y2874" s="213">
        <v>0</v>
      </c>
      <c r="Z2874" s="216">
        <v>0</v>
      </c>
      <c r="AA2874" s="215">
        <v>0</v>
      </c>
      <c r="AB2874" s="213">
        <v>1</v>
      </c>
      <c r="AC2874" s="216">
        <v>13091</v>
      </c>
      <c r="AD2874" s="215">
        <v>13091</v>
      </c>
      <c r="AE2874" s="213">
        <v>0</v>
      </c>
      <c r="AF2874" s="216">
        <v>0</v>
      </c>
      <c r="AG2874" s="215">
        <v>0</v>
      </c>
      <c r="AH2874" s="213">
        <v>6</v>
      </c>
      <c r="AI2874" s="214">
        <v>13091</v>
      </c>
      <c r="AJ2874" s="215">
        <v>78546</v>
      </c>
      <c r="AK2874" s="218">
        <v>14</v>
      </c>
      <c r="AL2874" s="214">
        <v>13091</v>
      </c>
      <c r="AM2874" s="215">
        <v>183274</v>
      </c>
      <c r="AN2874" s="229">
        <f t="shared" si="509"/>
        <v>6.6876105514990762E-5</v>
      </c>
      <c r="AO2874" s="230">
        <f t="shared" si="510"/>
        <v>0.7</v>
      </c>
      <c r="AP2874" s="38" t="s">
        <v>2</v>
      </c>
      <c r="AQ2874" s="38" t="str">
        <f t="shared" si="511"/>
        <v>상품</v>
      </c>
      <c r="AR2874" s="40">
        <f t="shared" si="512"/>
        <v>0</v>
      </c>
      <c r="AS2874" s="41">
        <f t="shared" si="513"/>
        <v>0</v>
      </c>
      <c r="AT2874" s="42">
        <f t="shared" si="514"/>
        <v>183274</v>
      </c>
      <c r="AU2874" s="43">
        <f t="shared" si="515"/>
        <v>183274</v>
      </c>
      <c r="AV2874" s="95">
        <f t="shared" si="508"/>
        <v>183274</v>
      </c>
      <c r="AW2874" s="61" t="str">
        <f t="shared" si="508"/>
        <v/>
      </c>
      <c r="AX2874" s="61" t="str">
        <f t="shared" si="508"/>
        <v/>
      </c>
      <c r="AY2874" s="61" t="str">
        <f t="shared" si="508"/>
        <v/>
      </c>
      <c r="AZ2874" s="44" t="str">
        <f t="shared" si="508"/>
        <v/>
      </c>
      <c r="BA2874" s="45"/>
      <c r="BB2874" s="97">
        <v>14</v>
      </c>
      <c r="BC2874" s="98">
        <v>0</v>
      </c>
      <c r="BD2874" s="98">
        <v>0</v>
      </c>
      <c r="BE2874" s="98">
        <v>0</v>
      </c>
      <c r="BF2874" s="98">
        <v>0</v>
      </c>
      <c r="BG2874" s="99">
        <f t="shared" si="507"/>
        <v>14</v>
      </c>
      <c r="BH2874" s="52">
        <f t="shared" si="516"/>
        <v>0</v>
      </c>
      <c r="BI2874" s="53">
        <f>IFERROR(IF(ROUND(V2874/((D2874+AK2874)/2),1)&lt;0,0,ROUND(V2874/((D2874+AK2874)/2),1)),0)</f>
        <v>0.7</v>
      </c>
      <c r="BJ2874" s="55" t="str">
        <f>IF(AK2874=0,"정상",IF(AP2874="악성","악성",IF(AND(BL2874&gt;3,BI2874&lt;0.5),"악성",IF(AND(AP2874="정상",BL2874&lt;=3),"정상",IF(BI2874&gt;1,"정상","부진")))))</f>
        <v>부진</v>
      </c>
      <c r="BK2874" s="54">
        <v>45901</v>
      </c>
      <c r="BL2874" s="52">
        <f t="shared" si="517"/>
        <v>13</v>
      </c>
    </row>
    <row r="2875" spans="1:64" ht="17.100000000000001" customHeight="1">
      <c r="A2875" s="58" t="s">
        <v>5</v>
      </c>
      <c r="B2875" s="57" t="s">
        <v>5322</v>
      </c>
      <c r="C2875" s="56" t="s">
        <v>5323</v>
      </c>
      <c r="D2875" s="213">
        <v>0</v>
      </c>
      <c r="E2875" s="214">
        <v>0</v>
      </c>
      <c r="F2875" s="215">
        <v>0</v>
      </c>
      <c r="G2875" s="213">
        <v>144</v>
      </c>
      <c r="H2875" s="216">
        <v>8140</v>
      </c>
      <c r="I2875" s="215">
        <v>1172160</v>
      </c>
      <c r="J2875" s="213">
        <v>0</v>
      </c>
      <c r="K2875" s="216">
        <v>0</v>
      </c>
      <c r="L2875" s="215">
        <v>0</v>
      </c>
      <c r="M2875" s="213">
        <v>0</v>
      </c>
      <c r="N2875" s="216">
        <v>0</v>
      </c>
      <c r="O2875" s="215">
        <v>0</v>
      </c>
      <c r="P2875" s="213">
        <v>0</v>
      </c>
      <c r="Q2875" s="216">
        <v>0</v>
      </c>
      <c r="R2875" s="215">
        <v>0</v>
      </c>
      <c r="S2875" s="213">
        <v>144</v>
      </c>
      <c r="T2875" s="214">
        <v>8140</v>
      </c>
      <c r="U2875" s="217">
        <v>1172160</v>
      </c>
      <c r="V2875" s="213">
        <v>107</v>
      </c>
      <c r="W2875" s="216">
        <v>8140</v>
      </c>
      <c r="X2875" s="215">
        <v>870980</v>
      </c>
      <c r="Y2875" s="213">
        <v>0</v>
      </c>
      <c r="Z2875" s="216">
        <v>0</v>
      </c>
      <c r="AA2875" s="215">
        <v>0</v>
      </c>
      <c r="AB2875" s="213">
        <v>15</v>
      </c>
      <c r="AC2875" s="216">
        <v>8140</v>
      </c>
      <c r="AD2875" s="215">
        <v>122100</v>
      </c>
      <c r="AE2875" s="213">
        <v>0</v>
      </c>
      <c r="AF2875" s="216">
        <v>0</v>
      </c>
      <c r="AG2875" s="215">
        <v>0</v>
      </c>
      <c r="AH2875" s="213">
        <v>122</v>
      </c>
      <c r="AI2875" s="214">
        <v>8140</v>
      </c>
      <c r="AJ2875" s="215">
        <v>993080</v>
      </c>
      <c r="AK2875" s="218">
        <v>22</v>
      </c>
      <c r="AL2875" s="214">
        <v>8140</v>
      </c>
      <c r="AM2875" s="215">
        <v>179080</v>
      </c>
      <c r="AN2875" s="229">
        <f t="shared" si="509"/>
        <v>6.5345728120871192E-5</v>
      </c>
      <c r="AO2875" s="230">
        <f t="shared" si="510"/>
        <v>0.15277777777777779</v>
      </c>
      <c r="AP2875" s="38" t="s">
        <v>2</v>
      </c>
      <c r="AQ2875" s="38" t="str">
        <f t="shared" si="511"/>
        <v>상품</v>
      </c>
      <c r="AR2875" s="40">
        <f t="shared" si="512"/>
        <v>0</v>
      </c>
      <c r="AS2875" s="41">
        <f t="shared" si="513"/>
        <v>0</v>
      </c>
      <c r="AT2875" s="42">
        <f t="shared" si="514"/>
        <v>179080</v>
      </c>
      <c r="AU2875" s="43">
        <f t="shared" si="515"/>
        <v>179080</v>
      </c>
      <c r="AV2875" s="95">
        <f t="shared" si="508"/>
        <v>179080</v>
      </c>
      <c r="AW2875" s="61" t="str">
        <f t="shared" si="508"/>
        <v/>
      </c>
      <c r="AX2875" s="61" t="str">
        <f t="shared" si="508"/>
        <v/>
      </c>
      <c r="AY2875" s="61" t="str">
        <f t="shared" si="508"/>
        <v/>
      </c>
      <c r="AZ2875" s="44" t="str">
        <f t="shared" si="508"/>
        <v/>
      </c>
      <c r="BA2875" s="45"/>
      <c r="BB2875" s="97">
        <v>22</v>
      </c>
      <c r="BC2875" s="98">
        <v>0</v>
      </c>
      <c r="BD2875" s="98">
        <v>0</v>
      </c>
      <c r="BE2875" s="98">
        <v>0</v>
      </c>
      <c r="BF2875" s="98">
        <v>0</v>
      </c>
      <c r="BG2875" s="99">
        <f t="shared" si="507"/>
        <v>22</v>
      </c>
      <c r="BH2875" s="52">
        <f t="shared" si="516"/>
        <v>0</v>
      </c>
      <c r="BI2875" s="53">
        <f>IFERROR(IF(ROUND(V2875/((D2875+AK2875)/2),1)&lt;0,0,ROUND(V2875/((D2875+AK2875)/2),1)),0)</f>
        <v>9.6999999999999993</v>
      </c>
      <c r="BJ2875" s="55" t="str">
        <f>IF(AK2875=0,"정상",IF(AP2875="악성","악성",IF(AND(BL2875&gt;3,BI2875&lt;0.5),"악성",IF(AND(AP2875="정상",BL2875&lt;=3),"정상",IF(BI2875&gt;1,"정상","부진")))))</f>
        <v>정상</v>
      </c>
      <c r="BK2875" s="54">
        <v>46023</v>
      </c>
      <c r="BL2875" s="52">
        <f t="shared" si="517"/>
        <v>9</v>
      </c>
    </row>
    <row r="2876" spans="1:64" ht="17.100000000000001" customHeight="1">
      <c r="A2876" s="58" t="s">
        <v>5</v>
      </c>
      <c r="B2876" s="57" t="s">
        <v>5324</v>
      </c>
      <c r="C2876" s="56" t="s">
        <v>5325</v>
      </c>
      <c r="D2876" s="213">
        <v>0</v>
      </c>
      <c r="E2876" s="214">
        <v>0</v>
      </c>
      <c r="F2876" s="215">
        <v>0</v>
      </c>
      <c r="G2876" s="213">
        <v>180</v>
      </c>
      <c r="H2876" s="216">
        <v>9920</v>
      </c>
      <c r="I2876" s="215">
        <v>1785600</v>
      </c>
      <c r="J2876" s="213">
        <v>0</v>
      </c>
      <c r="K2876" s="216">
        <v>0</v>
      </c>
      <c r="L2876" s="215">
        <v>0</v>
      </c>
      <c r="M2876" s="213">
        <v>0</v>
      </c>
      <c r="N2876" s="216">
        <v>0</v>
      </c>
      <c r="O2876" s="215">
        <v>0</v>
      </c>
      <c r="P2876" s="213">
        <v>0</v>
      </c>
      <c r="Q2876" s="216">
        <v>0</v>
      </c>
      <c r="R2876" s="215">
        <v>0</v>
      </c>
      <c r="S2876" s="213">
        <v>180</v>
      </c>
      <c r="T2876" s="214">
        <v>9920</v>
      </c>
      <c r="U2876" s="217">
        <v>1785600</v>
      </c>
      <c r="V2876" s="213">
        <v>148</v>
      </c>
      <c r="W2876" s="216">
        <v>10201.270270000001</v>
      </c>
      <c r="X2876" s="215">
        <v>1509788</v>
      </c>
      <c r="Y2876" s="213">
        <v>0</v>
      </c>
      <c r="Z2876" s="216">
        <v>0</v>
      </c>
      <c r="AA2876" s="215">
        <v>0</v>
      </c>
      <c r="AB2876" s="213">
        <v>1</v>
      </c>
      <c r="AC2876" s="216">
        <v>10400</v>
      </c>
      <c r="AD2876" s="215">
        <v>10400</v>
      </c>
      <c r="AE2876" s="213">
        <v>0</v>
      </c>
      <c r="AF2876" s="216">
        <v>0</v>
      </c>
      <c r="AG2876" s="215">
        <v>0</v>
      </c>
      <c r="AH2876" s="213">
        <v>149</v>
      </c>
      <c r="AI2876" s="214">
        <v>10202.604026000001</v>
      </c>
      <c r="AJ2876" s="215">
        <v>1520188</v>
      </c>
      <c r="AK2876" s="218">
        <v>31</v>
      </c>
      <c r="AL2876" s="214">
        <v>8561.7021000000004</v>
      </c>
      <c r="AM2876" s="215">
        <v>265412</v>
      </c>
      <c r="AN2876" s="229">
        <f t="shared" si="509"/>
        <v>9.6848003082514311E-5</v>
      </c>
      <c r="AO2876" s="230">
        <f t="shared" si="510"/>
        <v>0.17222222222222222</v>
      </c>
      <c r="AP2876" s="38" t="s">
        <v>2</v>
      </c>
      <c r="AQ2876" s="38" t="str">
        <f t="shared" si="511"/>
        <v>상품</v>
      </c>
      <c r="AR2876" s="40">
        <f t="shared" si="512"/>
        <v>0</v>
      </c>
      <c r="AS2876" s="41">
        <f t="shared" si="513"/>
        <v>0</v>
      </c>
      <c r="AT2876" s="42">
        <f t="shared" si="514"/>
        <v>265412</v>
      </c>
      <c r="AU2876" s="43">
        <f t="shared" si="515"/>
        <v>265412</v>
      </c>
      <c r="AV2876" s="95">
        <f t="shared" si="508"/>
        <v>265412.76510000002</v>
      </c>
      <c r="AW2876" s="61" t="str">
        <f t="shared" si="508"/>
        <v/>
      </c>
      <c r="AX2876" s="61" t="str">
        <f t="shared" si="508"/>
        <v/>
      </c>
      <c r="AY2876" s="61" t="str">
        <f t="shared" si="508"/>
        <v/>
      </c>
      <c r="AZ2876" s="44" t="str">
        <f t="shared" si="508"/>
        <v/>
      </c>
      <c r="BA2876" s="45"/>
      <c r="BB2876" s="97">
        <v>31</v>
      </c>
      <c r="BC2876" s="98">
        <v>0</v>
      </c>
      <c r="BD2876" s="98">
        <v>0</v>
      </c>
      <c r="BE2876" s="98">
        <v>0</v>
      </c>
      <c r="BF2876" s="98">
        <v>0</v>
      </c>
      <c r="BG2876" s="99">
        <f t="shared" si="507"/>
        <v>31</v>
      </c>
      <c r="BH2876" s="52">
        <f t="shared" si="516"/>
        <v>0</v>
      </c>
      <c r="BI2876" s="53">
        <f>IFERROR(IF(ROUND(V2876/((D2876+AK2876)/2),1)&lt;0,0,ROUND(V2876/((D2876+AK2876)/2),1)),0)</f>
        <v>9.5</v>
      </c>
      <c r="BJ2876" s="55" t="str">
        <f>IF(AK2876=0,"정상",IF(AP2876="악성","악성",IF(AND(BL2876&gt;3,BI2876&lt;0.5),"악성",IF(AND(AP2876="정상",BL2876&lt;=3),"정상",IF(BI2876&gt;1,"정상","부진")))))</f>
        <v>정상</v>
      </c>
      <c r="BK2876" s="54">
        <v>45992</v>
      </c>
      <c r="BL2876" s="52">
        <f t="shared" si="517"/>
        <v>10</v>
      </c>
    </row>
    <row r="2877" spans="1:64" ht="17.100000000000001" customHeight="1">
      <c r="A2877" s="58" t="s">
        <v>5</v>
      </c>
      <c r="B2877" s="57" t="s">
        <v>5326</v>
      </c>
      <c r="C2877" s="56" t="s">
        <v>5327</v>
      </c>
      <c r="D2877" s="213">
        <v>0</v>
      </c>
      <c r="E2877" s="214">
        <v>0</v>
      </c>
      <c r="F2877" s="215">
        <v>0</v>
      </c>
      <c r="G2877" s="213">
        <v>268</v>
      </c>
      <c r="H2877" s="216">
        <v>14900</v>
      </c>
      <c r="I2877" s="215">
        <v>3993200</v>
      </c>
      <c r="J2877" s="213">
        <v>0</v>
      </c>
      <c r="K2877" s="216">
        <v>0</v>
      </c>
      <c r="L2877" s="215">
        <v>0</v>
      </c>
      <c r="M2877" s="213">
        <v>0</v>
      </c>
      <c r="N2877" s="216">
        <v>0</v>
      </c>
      <c r="O2877" s="215">
        <v>0</v>
      </c>
      <c r="P2877" s="213">
        <v>0</v>
      </c>
      <c r="Q2877" s="216">
        <v>0</v>
      </c>
      <c r="R2877" s="215">
        <v>0</v>
      </c>
      <c r="S2877" s="213">
        <v>268</v>
      </c>
      <c r="T2877" s="214">
        <v>14900</v>
      </c>
      <c r="U2877" s="217">
        <v>3993200</v>
      </c>
      <c r="V2877" s="213">
        <v>208</v>
      </c>
      <c r="W2877" s="216">
        <v>14900</v>
      </c>
      <c r="X2877" s="215">
        <v>3099200</v>
      </c>
      <c r="Y2877" s="213">
        <v>0</v>
      </c>
      <c r="Z2877" s="216">
        <v>0</v>
      </c>
      <c r="AA2877" s="215">
        <v>0</v>
      </c>
      <c r="AB2877" s="213">
        <v>5</v>
      </c>
      <c r="AC2877" s="216">
        <v>14900</v>
      </c>
      <c r="AD2877" s="215">
        <v>74500</v>
      </c>
      <c r="AE2877" s="213">
        <v>0</v>
      </c>
      <c r="AF2877" s="216">
        <v>0</v>
      </c>
      <c r="AG2877" s="215">
        <v>0</v>
      </c>
      <c r="AH2877" s="213">
        <v>213</v>
      </c>
      <c r="AI2877" s="214">
        <v>14900</v>
      </c>
      <c r="AJ2877" s="215">
        <v>3173700</v>
      </c>
      <c r="AK2877" s="218">
        <v>55</v>
      </c>
      <c r="AL2877" s="214">
        <v>14900</v>
      </c>
      <c r="AM2877" s="215">
        <v>819500</v>
      </c>
      <c r="AN2877" s="229">
        <f t="shared" si="509"/>
        <v>2.9903296959489582E-4</v>
      </c>
      <c r="AO2877" s="230">
        <f t="shared" si="510"/>
        <v>0.20522388059701493</v>
      </c>
      <c r="AP2877" s="38" t="s">
        <v>2</v>
      </c>
      <c r="AQ2877" s="38" t="str">
        <f t="shared" si="511"/>
        <v>상품</v>
      </c>
      <c r="AR2877" s="40">
        <f t="shared" si="512"/>
        <v>0</v>
      </c>
      <c r="AS2877" s="41">
        <f t="shared" si="513"/>
        <v>0</v>
      </c>
      <c r="AT2877" s="42">
        <f t="shared" si="514"/>
        <v>819500</v>
      </c>
      <c r="AU2877" s="43">
        <f t="shared" si="515"/>
        <v>819500</v>
      </c>
      <c r="AV2877" s="95">
        <f t="shared" si="508"/>
        <v>819500</v>
      </c>
      <c r="AW2877" s="61" t="str">
        <f t="shared" si="508"/>
        <v/>
      </c>
      <c r="AX2877" s="61" t="str">
        <f t="shared" si="508"/>
        <v/>
      </c>
      <c r="AY2877" s="61" t="str">
        <f t="shared" si="508"/>
        <v/>
      </c>
      <c r="AZ2877" s="44" t="str">
        <f t="shared" si="508"/>
        <v/>
      </c>
      <c r="BA2877" s="45"/>
      <c r="BB2877" s="97">
        <v>55</v>
      </c>
      <c r="BC2877" s="98">
        <v>0</v>
      </c>
      <c r="BD2877" s="98">
        <v>0</v>
      </c>
      <c r="BE2877" s="98">
        <v>0</v>
      </c>
      <c r="BF2877" s="98">
        <v>0</v>
      </c>
      <c r="BG2877" s="99">
        <f t="shared" si="507"/>
        <v>55</v>
      </c>
      <c r="BH2877" s="52">
        <f t="shared" si="516"/>
        <v>0</v>
      </c>
      <c r="BI2877" s="53">
        <f>IFERROR(IF(ROUND(V2877/((D2877+AK2877)/2),1)&lt;0,0,ROUND(V2877/((D2877+AK2877)/2),1)),0)</f>
        <v>7.6</v>
      </c>
      <c r="BJ2877" s="55" t="str">
        <f>IF(AK2877=0,"정상",IF(AP2877="악성","악성",IF(AND(BL2877&gt;3,BI2877&lt;0.5),"악성",IF(AND(AP2877="정상",BL2877&lt;=3),"정상",IF(BI2877&gt;1,"정상","부진")))))</f>
        <v>정상</v>
      </c>
      <c r="BK2877" s="54">
        <v>45992</v>
      </c>
      <c r="BL2877" s="52">
        <f t="shared" si="517"/>
        <v>10</v>
      </c>
    </row>
    <row r="2878" spans="1:64" ht="17.100000000000001" customHeight="1">
      <c r="A2878" s="58" t="s">
        <v>5</v>
      </c>
      <c r="B2878" s="57" t="s">
        <v>5328</v>
      </c>
      <c r="C2878" s="56" t="s">
        <v>5329</v>
      </c>
      <c r="D2878" s="213">
        <v>0</v>
      </c>
      <c r="E2878" s="214">
        <v>0</v>
      </c>
      <c r="F2878" s="215">
        <v>0</v>
      </c>
      <c r="G2878" s="213">
        <v>197</v>
      </c>
      <c r="H2878" s="216">
        <v>12770</v>
      </c>
      <c r="I2878" s="215">
        <v>2515690</v>
      </c>
      <c r="J2878" s="213">
        <v>0</v>
      </c>
      <c r="K2878" s="216">
        <v>0</v>
      </c>
      <c r="L2878" s="215">
        <v>0</v>
      </c>
      <c r="M2878" s="213">
        <v>0</v>
      </c>
      <c r="N2878" s="216">
        <v>0</v>
      </c>
      <c r="O2878" s="215">
        <v>0</v>
      </c>
      <c r="P2878" s="213">
        <v>0</v>
      </c>
      <c r="Q2878" s="216">
        <v>0</v>
      </c>
      <c r="R2878" s="215">
        <v>0</v>
      </c>
      <c r="S2878" s="213">
        <v>197</v>
      </c>
      <c r="T2878" s="214">
        <v>12770</v>
      </c>
      <c r="U2878" s="217">
        <v>2515690</v>
      </c>
      <c r="V2878" s="213">
        <v>93</v>
      </c>
      <c r="W2878" s="216">
        <v>12770</v>
      </c>
      <c r="X2878" s="215">
        <v>1187610</v>
      </c>
      <c r="Y2878" s="213">
        <v>0</v>
      </c>
      <c r="Z2878" s="216">
        <v>0</v>
      </c>
      <c r="AA2878" s="215">
        <v>0</v>
      </c>
      <c r="AB2878" s="213">
        <v>0</v>
      </c>
      <c r="AC2878" s="216">
        <v>0</v>
      </c>
      <c r="AD2878" s="215">
        <v>0</v>
      </c>
      <c r="AE2878" s="213">
        <v>0</v>
      </c>
      <c r="AF2878" s="216">
        <v>0</v>
      </c>
      <c r="AG2878" s="215">
        <v>0</v>
      </c>
      <c r="AH2878" s="213">
        <v>93</v>
      </c>
      <c r="AI2878" s="214">
        <v>12770</v>
      </c>
      <c r="AJ2878" s="215">
        <v>1187610</v>
      </c>
      <c r="AK2878" s="218">
        <v>104</v>
      </c>
      <c r="AL2878" s="214">
        <v>12770</v>
      </c>
      <c r="AM2878" s="215">
        <v>1328080</v>
      </c>
      <c r="AN2878" s="229">
        <f t="shared" si="509"/>
        <v>4.8461221020084099E-4</v>
      </c>
      <c r="AO2878" s="230">
        <f t="shared" si="510"/>
        <v>0.52791878172588835</v>
      </c>
      <c r="AP2878" s="38" t="s">
        <v>2</v>
      </c>
      <c r="AQ2878" s="38" t="str">
        <f t="shared" si="511"/>
        <v>상품</v>
      </c>
      <c r="AR2878" s="40">
        <f t="shared" si="512"/>
        <v>0</v>
      </c>
      <c r="AS2878" s="41">
        <f t="shared" si="513"/>
        <v>0</v>
      </c>
      <c r="AT2878" s="42">
        <f t="shared" si="514"/>
        <v>1328080</v>
      </c>
      <c r="AU2878" s="43">
        <f t="shared" si="515"/>
        <v>1328080</v>
      </c>
      <c r="AV2878" s="95">
        <f t="shared" si="508"/>
        <v>1328080</v>
      </c>
      <c r="AW2878" s="61" t="str">
        <f t="shared" si="508"/>
        <v/>
      </c>
      <c r="AX2878" s="61" t="str">
        <f t="shared" si="508"/>
        <v/>
      </c>
      <c r="AY2878" s="61" t="str">
        <f t="shared" si="508"/>
        <v/>
      </c>
      <c r="AZ2878" s="44" t="str">
        <f t="shared" si="508"/>
        <v/>
      </c>
      <c r="BA2878" s="45"/>
      <c r="BB2878" s="97">
        <v>104</v>
      </c>
      <c r="BC2878" s="98">
        <v>0</v>
      </c>
      <c r="BD2878" s="98">
        <v>0</v>
      </c>
      <c r="BE2878" s="98">
        <v>0</v>
      </c>
      <c r="BF2878" s="98">
        <v>0</v>
      </c>
      <c r="BG2878" s="99">
        <f t="shared" si="507"/>
        <v>104</v>
      </c>
      <c r="BH2878" s="52">
        <f t="shared" si="516"/>
        <v>0</v>
      </c>
      <c r="BI2878" s="53">
        <f>IFERROR(IF(ROUND(V2878/((D2878+AK2878)/2),1)&lt;0,0,ROUND(V2878/((D2878+AK2878)/2),1)),0)</f>
        <v>1.8</v>
      </c>
      <c r="BJ2878" s="55" t="str">
        <f>IF(AK2878=0,"정상",IF(AP2878="악성","악성",IF(AND(BL2878&gt;3,BI2878&lt;0.5),"악성",IF(AND(AP2878="정상",BL2878&lt;=3),"정상",IF(BI2878&gt;1,"정상","부진")))))</f>
        <v>정상</v>
      </c>
      <c r="BK2878" s="54">
        <v>46023</v>
      </c>
      <c r="BL2878" s="52">
        <f t="shared" si="517"/>
        <v>9</v>
      </c>
    </row>
    <row r="2879" spans="1:64" ht="17.100000000000001" customHeight="1">
      <c r="A2879" s="58" t="s">
        <v>5</v>
      </c>
      <c r="B2879" s="57" t="s">
        <v>5330</v>
      </c>
      <c r="C2879" s="56" t="s">
        <v>5331</v>
      </c>
      <c r="D2879" s="213">
        <v>0</v>
      </c>
      <c r="E2879" s="214">
        <v>0</v>
      </c>
      <c r="F2879" s="215">
        <v>0</v>
      </c>
      <c r="G2879" s="213">
        <v>238</v>
      </c>
      <c r="H2879" s="216">
        <v>18140</v>
      </c>
      <c r="I2879" s="215">
        <v>4317320</v>
      </c>
      <c r="J2879" s="213">
        <v>0</v>
      </c>
      <c r="K2879" s="216">
        <v>0</v>
      </c>
      <c r="L2879" s="215">
        <v>0</v>
      </c>
      <c r="M2879" s="213">
        <v>1</v>
      </c>
      <c r="N2879" s="216">
        <v>18140</v>
      </c>
      <c r="O2879" s="215">
        <v>18140</v>
      </c>
      <c r="P2879" s="213">
        <v>0</v>
      </c>
      <c r="Q2879" s="216">
        <v>0</v>
      </c>
      <c r="R2879" s="215">
        <v>0</v>
      </c>
      <c r="S2879" s="213">
        <v>239</v>
      </c>
      <c r="T2879" s="214">
        <v>18140</v>
      </c>
      <c r="U2879" s="217">
        <v>4335460</v>
      </c>
      <c r="V2879" s="213">
        <v>176</v>
      </c>
      <c r="W2879" s="216">
        <v>18140</v>
      </c>
      <c r="X2879" s="215">
        <v>3192640</v>
      </c>
      <c r="Y2879" s="213">
        <v>0</v>
      </c>
      <c r="Z2879" s="216">
        <v>0</v>
      </c>
      <c r="AA2879" s="215">
        <v>0</v>
      </c>
      <c r="AB2879" s="213">
        <v>2</v>
      </c>
      <c r="AC2879" s="216">
        <v>18140</v>
      </c>
      <c r="AD2879" s="215">
        <v>36280</v>
      </c>
      <c r="AE2879" s="213">
        <v>0</v>
      </c>
      <c r="AF2879" s="216">
        <v>0</v>
      </c>
      <c r="AG2879" s="215">
        <v>0</v>
      </c>
      <c r="AH2879" s="213">
        <v>178</v>
      </c>
      <c r="AI2879" s="214">
        <v>18140</v>
      </c>
      <c r="AJ2879" s="215">
        <v>3228920</v>
      </c>
      <c r="AK2879" s="218">
        <v>61</v>
      </c>
      <c r="AL2879" s="214">
        <v>18140</v>
      </c>
      <c r="AM2879" s="215">
        <v>1106540</v>
      </c>
      <c r="AN2879" s="229">
        <f t="shared" si="509"/>
        <v>4.0377296177612689E-4</v>
      </c>
      <c r="AO2879" s="230">
        <f t="shared" si="510"/>
        <v>0.25523012552301255</v>
      </c>
      <c r="AP2879" s="38" t="s">
        <v>2</v>
      </c>
      <c r="AQ2879" s="38" t="str">
        <f t="shared" si="511"/>
        <v>상품</v>
      </c>
      <c r="AR2879" s="40">
        <f t="shared" si="512"/>
        <v>0</v>
      </c>
      <c r="AS2879" s="41">
        <f t="shared" si="513"/>
        <v>0</v>
      </c>
      <c r="AT2879" s="42">
        <f t="shared" si="514"/>
        <v>1106540</v>
      </c>
      <c r="AU2879" s="43">
        <f t="shared" si="515"/>
        <v>1106540</v>
      </c>
      <c r="AV2879" s="95">
        <f t="shared" si="508"/>
        <v>1106540</v>
      </c>
      <c r="AW2879" s="61" t="str">
        <f t="shared" si="508"/>
        <v/>
      </c>
      <c r="AX2879" s="61" t="str">
        <f t="shared" si="508"/>
        <v/>
      </c>
      <c r="AY2879" s="61" t="str">
        <f t="shared" si="508"/>
        <v/>
      </c>
      <c r="AZ2879" s="44" t="str">
        <f t="shared" si="508"/>
        <v/>
      </c>
      <c r="BA2879" s="45"/>
      <c r="BB2879" s="97">
        <v>61</v>
      </c>
      <c r="BC2879" s="98">
        <v>0</v>
      </c>
      <c r="BD2879" s="98">
        <v>0</v>
      </c>
      <c r="BE2879" s="98">
        <v>0</v>
      </c>
      <c r="BF2879" s="98">
        <v>0</v>
      </c>
      <c r="BG2879" s="99">
        <f t="shared" si="507"/>
        <v>61</v>
      </c>
      <c r="BH2879" s="52">
        <f t="shared" si="516"/>
        <v>0</v>
      </c>
      <c r="BI2879" s="53">
        <f>IFERROR(IF(ROUND(V2879/((D2879+AK2879)/2),1)&lt;0,0,ROUND(V2879/((D2879+AK2879)/2),1)),0)</f>
        <v>5.8</v>
      </c>
      <c r="BJ2879" s="55" t="str">
        <f>IF(AK2879=0,"정상",IF(AP2879="악성","악성",IF(AND(BL2879&gt;3,BI2879&lt;0.5),"악성",IF(AND(AP2879="정상",BL2879&lt;=3),"정상",IF(BI2879&gt;1,"정상","부진")))))</f>
        <v>정상</v>
      </c>
      <c r="BK2879" s="54">
        <v>46204</v>
      </c>
      <c r="BL2879" s="52">
        <f t="shared" si="517"/>
        <v>3</v>
      </c>
    </row>
    <row r="2880" spans="1:64" ht="17.100000000000001" customHeight="1">
      <c r="A2880" s="58" t="s">
        <v>5</v>
      </c>
      <c r="B2880" s="57" t="s">
        <v>5332</v>
      </c>
      <c r="C2880" s="56" t="s">
        <v>5333</v>
      </c>
      <c r="D2880" s="213">
        <v>0</v>
      </c>
      <c r="E2880" s="214">
        <v>0</v>
      </c>
      <c r="F2880" s="215">
        <v>0</v>
      </c>
      <c r="G2880" s="213">
        <v>60</v>
      </c>
      <c r="H2880" s="216">
        <v>17182</v>
      </c>
      <c r="I2880" s="215">
        <v>1030920</v>
      </c>
      <c r="J2880" s="213">
        <v>0</v>
      </c>
      <c r="K2880" s="216">
        <v>0</v>
      </c>
      <c r="L2880" s="215">
        <v>0</v>
      </c>
      <c r="M2880" s="213">
        <v>0</v>
      </c>
      <c r="N2880" s="216">
        <v>0</v>
      </c>
      <c r="O2880" s="215">
        <v>0</v>
      </c>
      <c r="P2880" s="213">
        <v>0</v>
      </c>
      <c r="Q2880" s="216">
        <v>0</v>
      </c>
      <c r="R2880" s="215">
        <v>0</v>
      </c>
      <c r="S2880" s="213">
        <v>60</v>
      </c>
      <c r="T2880" s="214">
        <v>17182</v>
      </c>
      <c r="U2880" s="217">
        <v>1030920</v>
      </c>
      <c r="V2880" s="213">
        <v>48</v>
      </c>
      <c r="W2880" s="216">
        <v>17182</v>
      </c>
      <c r="X2880" s="215">
        <v>824736</v>
      </c>
      <c r="Y2880" s="213">
        <v>0</v>
      </c>
      <c r="Z2880" s="216">
        <v>0</v>
      </c>
      <c r="AA2880" s="215">
        <v>0</v>
      </c>
      <c r="AB2880" s="213">
        <v>0</v>
      </c>
      <c r="AC2880" s="216">
        <v>0</v>
      </c>
      <c r="AD2880" s="215">
        <v>0</v>
      </c>
      <c r="AE2880" s="213">
        <v>0</v>
      </c>
      <c r="AF2880" s="216">
        <v>0</v>
      </c>
      <c r="AG2880" s="215">
        <v>0</v>
      </c>
      <c r="AH2880" s="213">
        <v>48</v>
      </c>
      <c r="AI2880" s="214">
        <v>17182</v>
      </c>
      <c r="AJ2880" s="215">
        <v>824736</v>
      </c>
      <c r="AK2880" s="218">
        <v>12</v>
      </c>
      <c r="AL2880" s="214">
        <v>17182</v>
      </c>
      <c r="AM2880" s="215">
        <v>206184</v>
      </c>
      <c r="AN2880" s="229">
        <f t="shared" si="509"/>
        <v>7.5235892377003042E-5</v>
      </c>
      <c r="AO2880" s="230">
        <f t="shared" si="510"/>
        <v>0.2</v>
      </c>
      <c r="AP2880" s="38" t="s">
        <v>2</v>
      </c>
      <c r="AQ2880" s="38" t="str">
        <f t="shared" si="511"/>
        <v>상품</v>
      </c>
      <c r="AR2880" s="40">
        <f t="shared" si="512"/>
        <v>0</v>
      </c>
      <c r="AS2880" s="41">
        <f t="shared" si="513"/>
        <v>0</v>
      </c>
      <c r="AT2880" s="42">
        <f t="shared" si="514"/>
        <v>206184</v>
      </c>
      <c r="AU2880" s="43">
        <f t="shared" si="515"/>
        <v>206184</v>
      </c>
      <c r="AV2880" s="95">
        <f t="shared" ref="AV2880:AZ2930" si="518">IF(+BB2880*$AL2880=0,"",+BB2880*$AL2880)</f>
        <v>206184</v>
      </c>
      <c r="AW2880" s="61" t="str">
        <f t="shared" si="518"/>
        <v/>
      </c>
      <c r="AX2880" s="61" t="str">
        <f t="shared" si="518"/>
        <v/>
      </c>
      <c r="AY2880" s="61" t="str">
        <f t="shared" si="518"/>
        <v/>
      </c>
      <c r="AZ2880" s="44" t="str">
        <f t="shared" si="518"/>
        <v/>
      </c>
      <c r="BA2880" s="45"/>
      <c r="BB2880" s="97">
        <v>12</v>
      </c>
      <c r="BC2880" s="98">
        <v>0</v>
      </c>
      <c r="BD2880" s="98">
        <v>0</v>
      </c>
      <c r="BE2880" s="98">
        <v>0</v>
      </c>
      <c r="BF2880" s="98">
        <v>0</v>
      </c>
      <c r="BG2880" s="99">
        <f t="shared" si="507"/>
        <v>12</v>
      </c>
      <c r="BH2880" s="52">
        <f t="shared" si="516"/>
        <v>0</v>
      </c>
      <c r="BI2880" s="53">
        <f>IFERROR(IF(ROUND(V2880/((D2880+AK2880)/2),1)&lt;0,0,ROUND(V2880/((D2880+AK2880)/2),1)),0)</f>
        <v>8</v>
      </c>
      <c r="BJ2880" s="55" t="str">
        <f>IF(AK2880=0,"정상",IF(AP2880="악성","악성",IF(AND(BL2880&gt;3,BI2880&lt;0.5),"악성",IF(AND(AP2880="정상",BL2880&lt;=3),"정상",IF(BI2880&gt;1,"정상","부진")))))</f>
        <v>정상</v>
      </c>
      <c r="BK2880" s="54">
        <v>46023</v>
      </c>
      <c r="BL2880" s="52">
        <f t="shared" si="517"/>
        <v>9</v>
      </c>
    </row>
    <row r="2881" spans="1:64" ht="17.100000000000001" customHeight="1">
      <c r="A2881" s="58" t="s">
        <v>5</v>
      </c>
      <c r="B2881" s="57" t="s">
        <v>5334</v>
      </c>
      <c r="C2881" s="56" t="s">
        <v>5335</v>
      </c>
      <c r="D2881" s="213">
        <v>0</v>
      </c>
      <c r="E2881" s="214">
        <v>0</v>
      </c>
      <c r="F2881" s="215">
        <v>0</v>
      </c>
      <c r="G2881" s="213">
        <v>180</v>
      </c>
      <c r="H2881" s="216">
        <v>14500</v>
      </c>
      <c r="I2881" s="215">
        <v>2610000</v>
      </c>
      <c r="J2881" s="213">
        <v>0</v>
      </c>
      <c r="K2881" s="216">
        <v>0</v>
      </c>
      <c r="L2881" s="215">
        <v>0</v>
      </c>
      <c r="M2881" s="213">
        <v>0</v>
      </c>
      <c r="N2881" s="216">
        <v>0</v>
      </c>
      <c r="O2881" s="215">
        <v>0</v>
      </c>
      <c r="P2881" s="213">
        <v>0</v>
      </c>
      <c r="Q2881" s="216">
        <v>0</v>
      </c>
      <c r="R2881" s="215">
        <v>0</v>
      </c>
      <c r="S2881" s="213">
        <v>180</v>
      </c>
      <c r="T2881" s="214">
        <v>14500</v>
      </c>
      <c r="U2881" s="217">
        <v>2610000</v>
      </c>
      <c r="V2881" s="213">
        <v>163</v>
      </c>
      <c r="W2881" s="216">
        <v>14500</v>
      </c>
      <c r="X2881" s="215">
        <v>2363500</v>
      </c>
      <c r="Y2881" s="213">
        <v>0</v>
      </c>
      <c r="Z2881" s="216">
        <v>0</v>
      </c>
      <c r="AA2881" s="215">
        <v>0</v>
      </c>
      <c r="AB2881" s="213">
        <v>5</v>
      </c>
      <c r="AC2881" s="216">
        <v>14500</v>
      </c>
      <c r="AD2881" s="215">
        <v>72500</v>
      </c>
      <c r="AE2881" s="213">
        <v>0</v>
      </c>
      <c r="AF2881" s="216">
        <v>0</v>
      </c>
      <c r="AG2881" s="215">
        <v>0</v>
      </c>
      <c r="AH2881" s="213">
        <v>168</v>
      </c>
      <c r="AI2881" s="214">
        <v>14500</v>
      </c>
      <c r="AJ2881" s="215">
        <v>2436000</v>
      </c>
      <c r="AK2881" s="218">
        <v>12</v>
      </c>
      <c r="AL2881" s="214">
        <v>14500</v>
      </c>
      <c r="AM2881" s="215">
        <v>174000</v>
      </c>
      <c r="AN2881" s="229">
        <f t="shared" si="509"/>
        <v>6.3492052116548959E-5</v>
      </c>
      <c r="AO2881" s="230">
        <f t="shared" si="510"/>
        <v>6.6666666666666666E-2</v>
      </c>
      <c r="AP2881" s="38" t="s">
        <v>2</v>
      </c>
      <c r="AQ2881" s="38" t="str">
        <f t="shared" si="511"/>
        <v>상품</v>
      </c>
      <c r="AR2881" s="40">
        <f t="shared" si="512"/>
        <v>0</v>
      </c>
      <c r="AS2881" s="41">
        <f t="shared" si="513"/>
        <v>0</v>
      </c>
      <c r="AT2881" s="42">
        <f t="shared" si="514"/>
        <v>174000</v>
      </c>
      <c r="AU2881" s="43">
        <f t="shared" si="515"/>
        <v>174000</v>
      </c>
      <c r="AV2881" s="95">
        <f t="shared" si="518"/>
        <v>174000</v>
      </c>
      <c r="AW2881" s="61" t="str">
        <f t="shared" si="518"/>
        <v/>
      </c>
      <c r="AX2881" s="61" t="str">
        <f t="shared" si="518"/>
        <v/>
      </c>
      <c r="AY2881" s="61" t="str">
        <f t="shared" si="518"/>
        <v/>
      </c>
      <c r="AZ2881" s="44" t="str">
        <f t="shared" si="518"/>
        <v/>
      </c>
      <c r="BA2881" s="45"/>
      <c r="BB2881" s="97">
        <v>12</v>
      </c>
      <c r="BC2881" s="98">
        <v>0</v>
      </c>
      <c r="BD2881" s="98">
        <v>0</v>
      </c>
      <c r="BE2881" s="98">
        <v>0</v>
      </c>
      <c r="BF2881" s="98">
        <v>0</v>
      </c>
      <c r="BG2881" s="99">
        <f t="shared" si="507"/>
        <v>12</v>
      </c>
      <c r="BH2881" s="52">
        <f t="shared" si="516"/>
        <v>0</v>
      </c>
      <c r="BI2881" s="53">
        <f>IFERROR(IF(ROUND(V2881/((D2881+AK2881)/2),1)&lt;0,0,ROUND(V2881/((D2881+AK2881)/2),1)),0)</f>
        <v>27.2</v>
      </c>
      <c r="BJ2881" s="55" t="str">
        <f>IF(AK2881=0,"정상",IF(AP2881="악성","악성",IF(AND(BL2881&gt;3,BI2881&lt;0.5),"악성",IF(AND(AP2881="정상",BL2881&lt;=3),"정상",IF(BI2881&gt;1,"정상","부진")))))</f>
        <v>정상</v>
      </c>
      <c r="BK2881" s="54">
        <v>46235</v>
      </c>
      <c r="BL2881" s="52">
        <f t="shared" si="517"/>
        <v>2</v>
      </c>
    </row>
    <row r="2882" spans="1:64" ht="17.100000000000001" customHeight="1">
      <c r="A2882" s="58" t="s">
        <v>5</v>
      </c>
      <c r="B2882" s="57" t="s">
        <v>5336</v>
      </c>
      <c r="C2882" s="56" t="s">
        <v>5337</v>
      </c>
      <c r="D2882" s="213">
        <v>0</v>
      </c>
      <c r="E2882" s="214">
        <v>0</v>
      </c>
      <c r="F2882" s="215">
        <v>0</v>
      </c>
      <c r="G2882" s="213">
        <v>168</v>
      </c>
      <c r="H2882" s="216">
        <v>4364</v>
      </c>
      <c r="I2882" s="215">
        <v>733152</v>
      </c>
      <c r="J2882" s="213">
        <v>0</v>
      </c>
      <c r="K2882" s="216">
        <v>0</v>
      </c>
      <c r="L2882" s="215">
        <v>0</v>
      </c>
      <c r="M2882" s="213">
        <v>0</v>
      </c>
      <c r="N2882" s="216">
        <v>0</v>
      </c>
      <c r="O2882" s="215">
        <v>0</v>
      </c>
      <c r="P2882" s="213">
        <v>0</v>
      </c>
      <c r="Q2882" s="216">
        <v>0</v>
      </c>
      <c r="R2882" s="215">
        <v>0</v>
      </c>
      <c r="S2882" s="213">
        <v>168</v>
      </c>
      <c r="T2882" s="214">
        <v>4364</v>
      </c>
      <c r="U2882" s="217">
        <v>733152</v>
      </c>
      <c r="V2882" s="213">
        <v>162</v>
      </c>
      <c r="W2882" s="216">
        <v>4364</v>
      </c>
      <c r="X2882" s="215">
        <v>706968</v>
      </c>
      <c r="Y2882" s="213">
        <v>0</v>
      </c>
      <c r="Z2882" s="216">
        <v>0</v>
      </c>
      <c r="AA2882" s="215">
        <v>0</v>
      </c>
      <c r="AB2882" s="213">
        <v>5</v>
      </c>
      <c r="AC2882" s="216">
        <v>4364</v>
      </c>
      <c r="AD2882" s="215">
        <v>21820</v>
      </c>
      <c r="AE2882" s="213">
        <v>0</v>
      </c>
      <c r="AF2882" s="216">
        <v>0</v>
      </c>
      <c r="AG2882" s="215">
        <v>0</v>
      </c>
      <c r="AH2882" s="213">
        <v>167</v>
      </c>
      <c r="AI2882" s="214">
        <v>4364</v>
      </c>
      <c r="AJ2882" s="215">
        <v>728788</v>
      </c>
      <c r="AK2882" s="218">
        <v>1</v>
      </c>
      <c r="AL2882" s="214">
        <v>4364</v>
      </c>
      <c r="AM2882" s="215">
        <v>4364</v>
      </c>
      <c r="AN2882" s="229">
        <f t="shared" si="509"/>
        <v>1.5924098588311474E-6</v>
      </c>
      <c r="AO2882" s="230">
        <f t="shared" si="510"/>
        <v>5.9523809523809521E-3</v>
      </c>
      <c r="AP2882" s="38" t="s">
        <v>2</v>
      </c>
      <c r="AQ2882" s="38" t="str">
        <f t="shared" si="511"/>
        <v>상품</v>
      </c>
      <c r="AR2882" s="40">
        <f t="shared" si="512"/>
        <v>0</v>
      </c>
      <c r="AS2882" s="41">
        <f t="shared" si="513"/>
        <v>0</v>
      </c>
      <c r="AT2882" s="42">
        <f t="shared" si="514"/>
        <v>4364</v>
      </c>
      <c r="AU2882" s="43">
        <f t="shared" si="515"/>
        <v>4364</v>
      </c>
      <c r="AV2882" s="95">
        <f t="shared" si="518"/>
        <v>4364</v>
      </c>
      <c r="AW2882" s="61" t="str">
        <f t="shared" si="518"/>
        <v/>
      </c>
      <c r="AX2882" s="61" t="str">
        <f t="shared" si="518"/>
        <v/>
      </c>
      <c r="AY2882" s="61" t="str">
        <f t="shared" si="518"/>
        <v/>
      </c>
      <c r="AZ2882" s="44" t="str">
        <f t="shared" si="518"/>
        <v/>
      </c>
      <c r="BA2882" s="45"/>
      <c r="BB2882" s="97">
        <v>1</v>
      </c>
      <c r="BC2882" s="98">
        <v>0</v>
      </c>
      <c r="BD2882" s="98">
        <v>0</v>
      </c>
      <c r="BE2882" s="98">
        <v>0</v>
      </c>
      <c r="BF2882" s="98">
        <v>0</v>
      </c>
      <c r="BG2882" s="99">
        <f t="shared" si="507"/>
        <v>1</v>
      </c>
      <c r="BH2882" s="52">
        <f t="shared" si="516"/>
        <v>0</v>
      </c>
      <c r="BI2882" s="53">
        <f>IFERROR(IF(ROUND(V2882/((D2882+AK2882)/2),1)&lt;0,0,ROUND(V2882/((D2882+AK2882)/2),1)),0)</f>
        <v>324</v>
      </c>
      <c r="BJ2882" s="55" t="str">
        <f>IF(AK2882=0,"정상",IF(AP2882="악성","악성",IF(AND(BL2882&gt;3,BI2882&lt;0.5),"악성",IF(AND(AP2882="정상",BL2882&lt;=3),"정상",IF(BI2882&gt;1,"정상","부진")))))</f>
        <v>정상</v>
      </c>
      <c r="BK2882" s="54">
        <v>46174</v>
      </c>
      <c r="BL2882" s="52">
        <f t="shared" si="517"/>
        <v>4</v>
      </c>
    </row>
    <row r="2883" spans="1:64" ht="17.100000000000001" customHeight="1">
      <c r="A2883" s="58" t="s">
        <v>5</v>
      </c>
      <c r="B2883" s="57" t="s">
        <v>5338</v>
      </c>
      <c r="C2883" s="56" t="s">
        <v>5339</v>
      </c>
      <c r="D2883" s="213">
        <v>0</v>
      </c>
      <c r="E2883" s="214">
        <v>0</v>
      </c>
      <c r="F2883" s="215">
        <v>0</v>
      </c>
      <c r="G2883" s="213">
        <v>90</v>
      </c>
      <c r="H2883" s="216">
        <v>10800</v>
      </c>
      <c r="I2883" s="215">
        <v>972000</v>
      </c>
      <c r="J2883" s="213">
        <v>0</v>
      </c>
      <c r="K2883" s="216">
        <v>0</v>
      </c>
      <c r="L2883" s="215">
        <v>0</v>
      </c>
      <c r="M2883" s="213">
        <v>0</v>
      </c>
      <c r="N2883" s="216">
        <v>0</v>
      </c>
      <c r="O2883" s="215">
        <v>0</v>
      </c>
      <c r="P2883" s="213">
        <v>0</v>
      </c>
      <c r="Q2883" s="216">
        <v>0</v>
      </c>
      <c r="R2883" s="215">
        <v>0</v>
      </c>
      <c r="S2883" s="213">
        <v>90</v>
      </c>
      <c r="T2883" s="214">
        <v>10800</v>
      </c>
      <c r="U2883" s="217">
        <v>972000</v>
      </c>
      <c r="V2883" s="213">
        <v>35</v>
      </c>
      <c r="W2883" s="216">
        <v>10800</v>
      </c>
      <c r="X2883" s="215">
        <v>378000</v>
      </c>
      <c r="Y2883" s="213">
        <v>0</v>
      </c>
      <c r="Z2883" s="216">
        <v>0</v>
      </c>
      <c r="AA2883" s="215">
        <v>0</v>
      </c>
      <c r="AB2883" s="213">
        <v>0</v>
      </c>
      <c r="AC2883" s="216">
        <v>0</v>
      </c>
      <c r="AD2883" s="215">
        <v>0</v>
      </c>
      <c r="AE2883" s="213">
        <v>0</v>
      </c>
      <c r="AF2883" s="216">
        <v>0</v>
      </c>
      <c r="AG2883" s="215">
        <v>0</v>
      </c>
      <c r="AH2883" s="213">
        <v>35</v>
      </c>
      <c r="AI2883" s="214">
        <v>10800</v>
      </c>
      <c r="AJ2883" s="215">
        <v>378000</v>
      </c>
      <c r="AK2883" s="218">
        <v>55</v>
      </c>
      <c r="AL2883" s="214">
        <v>10800</v>
      </c>
      <c r="AM2883" s="215">
        <v>594000</v>
      </c>
      <c r="AN2883" s="229">
        <f t="shared" si="509"/>
        <v>2.1674872963925332E-4</v>
      </c>
      <c r="AO2883" s="230">
        <f t="shared" si="510"/>
        <v>0.61111111111111116</v>
      </c>
      <c r="AP2883" s="38" t="s">
        <v>2</v>
      </c>
      <c r="AQ2883" s="38" t="str">
        <f t="shared" si="511"/>
        <v>상품</v>
      </c>
      <c r="AR2883" s="40">
        <f t="shared" si="512"/>
        <v>0</v>
      </c>
      <c r="AS2883" s="41">
        <f t="shared" si="513"/>
        <v>0</v>
      </c>
      <c r="AT2883" s="42">
        <f t="shared" si="514"/>
        <v>594000</v>
      </c>
      <c r="AU2883" s="43">
        <f t="shared" si="515"/>
        <v>594000</v>
      </c>
      <c r="AV2883" s="95">
        <f t="shared" si="518"/>
        <v>594000</v>
      </c>
      <c r="AW2883" s="61" t="str">
        <f t="shared" si="518"/>
        <v/>
      </c>
      <c r="AX2883" s="61" t="str">
        <f t="shared" si="518"/>
        <v/>
      </c>
      <c r="AY2883" s="61" t="str">
        <f t="shared" si="518"/>
        <v/>
      </c>
      <c r="AZ2883" s="44" t="str">
        <f t="shared" si="518"/>
        <v/>
      </c>
      <c r="BA2883" s="45"/>
      <c r="BB2883" s="97">
        <v>55</v>
      </c>
      <c r="BC2883" s="98">
        <v>0</v>
      </c>
      <c r="BD2883" s="98">
        <v>0</v>
      </c>
      <c r="BE2883" s="98">
        <v>0</v>
      </c>
      <c r="BF2883" s="98">
        <v>0</v>
      </c>
      <c r="BG2883" s="99">
        <f t="shared" si="507"/>
        <v>55</v>
      </c>
      <c r="BH2883" s="52">
        <f t="shared" si="516"/>
        <v>0</v>
      </c>
      <c r="BI2883" s="53">
        <f>IFERROR(IF(ROUND(V2883/((D2883+AK2883)/2),1)&lt;0,0,ROUND(V2883/((D2883+AK2883)/2),1)),0)</f>
        <v>1.3</v>
      </c>
      <c r="BJ2883" s="55" t="str">
        <f>IF(AK2883=0,"정상",IF(AP2883="악성","악성",IF(AND(BL2883&gt;3,BI2883&lt;0.5),"악성",IF(AND(AP2883="정상",BL2883&lt;=3),"정상",IF(BI2883&gt;1,"정상","부진")))))</f>
        <v>정상</v>
      </c>
      <c r="BK2883" s="54">
        <v>46023</v>
      </c>
      <c r="BL2883" s="52">
        <f t="shared" si="517"/>
        <v>9</v>
      </c>
    </row>
    <row r="2884" spans="1:64" ht="17.100000000000001" customHeight="1">
      <c r="A2884" s="58" t="s">
        <v>5</v>
      </c>
      <c r="B2884" s="57" t="s">
        <v>5340</v>
      </c>
      <c r="C2884" s="56" t="s">
        <v>5341</v>
      </c>
      <c r="D2884" s="213">
        <v>0</v>
      </c>
      <c r="E2884" s="214">
        <v>0</v>
      </c>
      <c r="F2884" s="215">
        <v>0</v>
      </c>
      <c r="G2884" s="213">
        <v>90</v>
      </c>
      <c r="H2884" s="216">
        <v>10800</v>
      </c>
      <c r="I2884" s="215">
        <v>972000</v>
      </c>
      <c r="J2884" s="213">
        <v>0</v>
      </c>
      <c r="K2884" s="216">
        <v>0</v>
      </c>
      <c r="L2884" s="215">
        <v>0</v>
      </c>
      <c r="M2884" s="213">
        <v>0</v>
      </c>
      <c r="N2884" s="216">
        <v>0</v>
      </c>
      <c r="O2884" s="215">
        <v>0</v>
      </c>
      <c r="P2884" s="213">
        <v>0</v>
      </c>
      <c r="Q2884" s="216">
        <v>0</v>
      </c>
      <c r="R2884" s="215">
        <v>0</v>
      </c>
      <c r="S2884" s="213">
        <v>90</v>
      </c>
      <c r="T2884" s="214">
        <v>10800</v>
      </c>
      <c r="U2884" s="217">
        <v>972000</v>
      </c>
      <c r="V2884" s="213">
        <v>60</v>
      </c>
      <c r="W2884" s="216">
        <v>10800</v>
      </c>
      <c r="X2884" s="215">
        <v>648000</v>
      </c>
      <c r="Y2884" s="213">
        <v>0</v>
      </c>
      <c r="Z2884" s="216">
        <v>0</v>
      </c>
      <c r="AA2884" s="215">
        <v>0</v>
      </c>
      <c r="AB2884" s="213">
        <v>11</v>
      </c>
      <c r="AC2884" s="216">
        <v>10800</v>
      </c>
      <c r="AD2884" s="215">
        <v>118800</v>
      </c>
      <c r="AE2884" s="213">
        <v>0</v>
      </c>
      <c r="AF2884" s="216">
        <v>0</v>
      </c>
      <c r="AG2884" s="215">
        <v>0</v>
      </c>
      <c r="AH2884" s="213">
        <v>71</v>
      </c>
      <c r="AI2884" s="214">
        <v>10800</v>
      </c>
      <c r="AJ2884" s="215">
        <v>766800</v>
      </c>
      <c r="AK2884" s="218">
        <v>19</v>
      </c>
      <c r="AL2884" s="214">
        <v>10800</v>
      </c>
      <c r="AM2884" s="215">
        <v>205200</v>
      </c>
      <c r="AN2884" s="229">
        <f t="shared" si="509"/>
        <v>7.4876833875378422E-5</v>
      </c>
      <c r="AO2884" s="230">
        <f t="shared" si="510"/>
        <v>0.21111111111111111</v>
      </c>
      <c r="AP2884" s="38" t="s">
        <v>2</v>
      </c>
      <c r="AQ2884" s="38" t="str">
        <f t="shared" si="511"/>
        <v>상품</v>
      </c>
      <c r="AR2884" s="40">
        <f t="shared" si="512"/>
        <v>0</v>
      </c>
      <c r="AS2884" s="41">
        <f t="shared" si="513"/>
        <v>0</v>
      </c>
      <c r="AT2884" s="42">
        <f t="shared" si="514"/>
        <v>205200</v>
      </c>
      <c r="AU2884" s="43">
        <f t="shared" si="515"/>
        <v>205200</v>
      </c>
      <c r="AV2884" s="95">
        <f t="shared" si="518"/>
        <v>205200</v>
      </c>
      <c r="AW2884" s="61" t="str">
        <f t="shared" si="518"/>
        <v/>
      </c>
      <c r="AX2884" s="61" t="str">
        <f t="shared" si="518"/>
        <v/>
      </c>
      <c r="AY2884" s="61" t="str">
        <f t="shared" si="518"/>
        <v/>
      </c>
      <c r="AZ2884" s="44" t="str">
        <f t="shared" si="518"/>
        <v/>
      </c>
      <c r="BA2884" s="45"/>
      <c r="BB2884" s="97">
        <v>19</v>
      </c>
      <c r="BC2884" s="98">
        <v>0</v>
      </c>
      <c r="BD2884" s="98">
        <v>0</v>
      </c>
      <c r="BE2884" s="98">
        <v>0</v>
      </c>
      <c r="BF2884" s="98">
        <v>0</v>
      </c>
      <c r="BG2884" s="99">
        <f t="shared" si="507"/>
        <v>19</v>
      </c>
      <c r="BH2884" s="52">
        <f t="shared" si="516"/>
        <v>0</v>
      </c>
      <c r="BI2884" s="53">
        <f>IFERROR(IF(ROUND(V2884/((D2884+AK2884)/2),1)&lt;0,0,ROUND(V2884/((D2884+AK2884)/2),1)),0)</f>
        <v>6.3</v>
      </c>
      <c r="BJ2884" s="55" t="str">
        <f>IF(AK2884=0,"정상",IF(AP2884="악성","악성",IF(AND(BL2884&gt;3,BI2884&lt;0.5),"악성",IF(AND(AP2884="정상",BL2884&lt;=3),"정상",IF(BI2884&gt;1,"정상","부진")))))</f>
        <v>정상</v>
      </c>
      <c r="BK2884" s="54">
        <v>46023</v>
      </c>
      <c r="BL2884" s="52">
        <f t="shared" si="517"/>
        <v>9</v>
      </c>
    </row>
    <row r="2885" spans="1:64" ht="17.100000000000001" customHeight="1">
      <c r="A2885" s="58" t="s">
        <v>5</v>
      </c>
      <c r="B2885" s="57" t="s">
        <v>5342</v>
      </c>
      <c r="C2885" s="56" t="s">
        <v>5343</v>
      </c>
      <c r="D2885" s="213">
        <v>0</v>
      </c>
      <c r="E2885" s="214">
        <v>0</v>
      </c>
      <c r="F2885" s="215">
        <v>0</v>
      </c>
      <c r="G2885" s="213">
        <v>90</v>
      </c>
      <c r="H2885" s="216">
        <v>10800</v>
      </c>
      <c r="I2885" s="215">
        <v>972000</v>
      </c>
      <c r="J2885" s="213">
        <v>0</v>
      </c>
      <c r="K2885" s="216">
        <v>0</v>
      </c>
      <c r="L2885" s="215">
        <v>0</v>
      </c>
      <c r="M2885" s="213">
        <v>0</v>
      </c>
      <c r="N2885" s="216">
        <v>0</v>
      </c>
      <c r="O2885" s="215">
        <v>0</v>
      </c>
      <c r="P2885" s="213">
        <v>0</v>
      </c>
      <c r="Q2885" s="216">
        <v>0</v>
      </c>
      <c r="R2885" s="215">
        <v>0</v>
      </c>
      <c r="S2885" s="213">
        <v>90</v>
      </c>
      <c r="T2885" s="214">
        <v>10800</v>
      </c>
      <c r="U2885" s="217">
        <v>972000</v>
      </c>
      <c r="V2885" s="213">
        <v>30</v>
      </c>
      <c r="W2885" s="216">
        <v>10800</v>
      </c>
      <c r="X2885" s="215">
        <v>324000</v>
      </c>
      <c r="Y2885" s="213">
        <v>0</v>
      </c>
      <c r="Z2885" s="216">
        <v>0</v>
      </c>
      <c r="AA2885" s="215">
        <v>0</v>
      </c>
      <c r="AB2885" s="213">
        <v>0</v>
      </c>
      <c r="AC2885" s="216">
        <v>0</v>
      </c>
      <c r="AD2885" s="215">
        <v>0</v>
      </c>
      <c r="AE2885" s="213">
        <v>0</v>
      </c>
      <c r="AF2885" s="216">
        <v>0</v>
      </c>
      <c r="AG2885" s="215">
        <v>0</v>
      </c>
      <c r="AH2885" s="213">
        <v>30</v>
      </c>
      <c r="AI2885" s="214">
        <v>10800</v>
      </c>
      <c r="AJ2885" s="215">
        <v>324000</v>
      </c>
      <c r="AK2885" s="218">
        <v>60</v>
      </c>
      <c r="AL2885" s="214">
        <v>10800</v>
      </c>
      <c r="AM2885" s="215">
        <v>648000</v>
      </c>
      <c r="AN2885" s="229">
        <f t="shared" si="509"/>
        <v>2.3645315960645817E-4</v>
      </c>
      <c r="AO2885" s="230">
        <f t="shared" si="510"/>
        <v>0.66666666666666663</v>
      </c>
      <c r="AP2885" s="38" t="s">
        <v>2</v>
      </c>
      <c r="AQ2885" s="38" t="str">
        <f t="shared" si="511"/>
        <v>상품</v>
      </c>
      <c r="AR2885" s="40">
        <f t="shared" si="512"/>
        <v>0</v>
      </c>
      <c r="AS2885" s="41">
        <f t="shared" si="513"/>
        <v>0</v>
      </c>
      <c r="AT2885" s="42">
        <f t="shared" si="514"/>
        <v>648000</v>
      </c>
      <c r="AU2885" s="43">
        <f t="shared" si="515"/>
        <v>648000</v>
      </c>
      <c r="AV2885" s="95">
        <f t="shared" si="518"/>
        <v>648000</v>
      </c>
      <c r="AW2885" s="61" t="str">
        <f t="shared" si="518"/>
        <v/>
      </c>
      <c r="AX2885" s="61" t="str">
        <f t="shared" si="518"/>
        <v/>
      </c>
      <c r="AY2885" s="61" t="str">
        <f t="shared" si="518"/>
        <v/>
      </c>
      <c r="AZ2885" s="44" t="str">
        <f t="shared" si="518"/>
        <v/>
      </c>
      <c r="BA2885" s="45"/>
      <c r="BB2885" s="97">
        <v>60</v>
      </c>
      <c r="BC2885" s="98">
        <v>0</v>
      </c>
      <c r="BD2885" s="98">
        <v>0</v>
      </c>
      <c r="BE2885" s="98">
        <v>0</v>
      </c>
      <c r="BF2885" s="98">
        <v>0</v>
      </c>
      <c r="BG2885" s="99">
        <f t="shared" si="507"/>
        <v>60</v>
      </c>
      <c r="BH2885" s="52">
        <f t="shared" si="516"/>
        <v>0</v>
      </c>
      <c r="BI2885" s="53">
        <f>IFERROR(IF(ROUND(V2885/((D2885+AK2885)/2),1)&lt;0,0,ROUND(V2885/((D2885+AK2885)/2),1)),0)</f>
        <v>1</v>
      </c>
      <c r="BJ2885" s="55" t="str">
        <f>IF(AK2885=0,"정상",IF(AP2885="악성","악성",IF(AND(BL2885&gt;3,BI2885&lt;0.5),"악성",IF(AND(AP2885="정상",BL2885&lt;=3),"정상",IF(BI2885&gt;1,"정상","부진")))))</f>
        <v>부진</v>
      </c>
      <c r="BK2885" s="54">
        <v>46023</v>
      </c>
      <c r="BL2885" s="52">
        <f t="shared" si="517"/>
        <v>9</v>
      </c>
    </row>
    <row r="2886" spans="1:64" ht="17.100000000000001" customHeight="1">
      <c r="A2886" s="58" t="s">
        <v>5</v>
      </c>
      <c r="B2886" s="57" t="s">
        <v>5856</v>
      </c>
      <c r="C2886" s="56" t="s">
        <v>5857</v>
      </c>
      <c r="D2886" s="213">
        <v>0</v>
      </c>
      <c r="E2886" s="214">
        <v>0</v>
      </c>
      <c r="F2886" s="215">
        <v>0</v>
      </c>
      <c r="G2886" s="213">
        <v>360</v>
      </c>
      <c r="H2886" s="216">
        <v>7200</v>
      </c>
      <c r="I2886" s="215">
        <v>2592000</v>
      </c>
      <c r="J2886" s="213">
        <v>0</v>
      </c>
      <c r="K2886" s="216">
        <v>0</v>
      </c>
      <c r="L2886" s="215">
        <v>0</v>
      </c>
      <c r="M2886" s="213">
        <v>0</v>
      </c>
      <c r="N2886" s="216">
        <v>0</v>
      </c>
      <c r="O2886" s="215">
        <v>0</v>
      </c>
      <c r="P2886" s="213">
        <v>0</v>
      </c>
      <c r="Q2886" s="216">
        <v>0</v>
      </c>
      <c r="R2886" s="215">
        <v>0</v>
      </c>
      <c r="S2886" s="213">
        <v>360</v>
      </c>
      <c r="T2886" s="214">
        <v>7200</v>
      </c>
      <c r="U2886" s="217">
        <v>2592000</v>
      </c>
      <c r="V2886" s="213">
        <v>360</v>
      </c>
      <c r="W2886" s="216">
        <v>7200</v>
      </c>
      <c r="X2886" s="215">
        <v>2592000</v>
      </c>
      <c r="Y2886" s="213">
        <v>0</v>
      </c>
      <c r="Z2886" s="216">
        <v>0</v>
      </c>
      <c r="AA2886" s="215">
        <v>0</v>
      </c>
      <c r="AB2886" s="213">
        <v>0</v>
      </c>
      <c r="AC2886" s="216">
        <v>0</v>
      </c>
      <c r="AD2886" s="215">
        <v>0</v>
      </c>
      <c r="AE2886" s="213">
        <v>0</v>
      </c>
      <c r="AF2886" s="216">
        <v>0</v>
      </c>
      <c r="AG2886" s="215">
        <v>0</v>
      </c>
      <c r="AH2886" s="213">
        <v>360</v>
      </c>
      <c r="AI2886" s="214">
        <v>7200</v>
      </c>
      <c r="AJ2886" s="215">
        <v>2592000</v>
      </c>
      <c r="AK2886" s="218">
        <v>0</v>
      </c>
      <c r="AL2886" s="214">
        <v>0</v>
      </c>
      <c r="AM2886" s="215">
        <v>0</v>
      </c>
      <c r="AN2886" s="229">
        <f t="shared" si="509"/>
        <v>0</v>
      </c>
      <c r="AO2886" s="230">
        <f t="shared" si="510"/>
        <v>0</v>
      </c>
      <c r="AP2886" s="38" t="s">
        <v>2</v>
      </c>
      <c r="AQ2886" s="38" t="str">
        <f t="shared" si="511"/>
        <v>상품</v>
      </c>
      <c r="AR2886" s="40">
        <f t="shared" si="512"/>
        <v>0</v>
      </c>
      <c r="AS2886" s="41">
        <f t="shared" si="513"/>
        <v>0</v>
      </c>
      <c r="AT2886" s="42">
        <f t="shared" si="514"/>
        <v>0</v>
      </c>
      <c r="AU2886" s="43">
        <f t="shared" si="515"/>
        <v>0</v>
      </c>
      <c r="AV2886" s="95" t="str">
        <f t="shared" si="518"/>
        <v/>
      </c>
      <c r="AW2886" s="61" t="str">
        <f t="shared" si="518"/>
        <v/>
      </c>
      <c r="AX2886" s="61" t="str">
        <f t="shared" si="518"/>
        <v/>
      </c>
      <c r="AY2886" s="61" t="str">
        <f t="shared" si="518"/>
        <v/>
      </c>
      <c r="AZ2886" s="44" t="str">
        <f t="shared" si="518"/>
        <v/>
      </c>
      <c r="BA2886" s="45"/>
      <c r="BB2886" s="97">
        <v>0</v>
      </c>
      <c r="BC2886" s="98">
        <v>0</v>
      </c>
      <c r="BD2886" s="98">
        <v>0</v>
      </c>
      <c r="BE2886" s="98">
        <v>0</v>
      </c>
      <c r="BF2886" s="98">
        <v>0</v>
      </c>
      <c r="BG2886" s="99">
        <f t="shared" si="507"/>
        <v>0</v>
      </c>
      <c r="BH2886" s="52">
        <f t="shared" si="516"/>
        <v>0</v>
      </c>
      <c r="BI2886" s="53">
        <f>IFERROR(IF(ROUND(V2886/((D2886+AK2886)/2),1)&lt;0,0,ROUND(V2886/((D2886+AK2886)/2),1)),0)</f>
        <v>0</v>
      </c>
      <c r="BJ2886" s="55" t="str">
        <f>IF(AK2886=0,"정상",IF(AP2886="악성","악성",IF(AND(BL2886&gt;3,BI2886&lt;0.5),"악성",IF(AND(AP2886="정상",BL2886&lt;=3),"정상",IF(BI2886&gt;1,"정상","부진")))))</f>
        <v>정상</v>
      </c>
      <c r="BK2886" s="54">
        <v>46204</v>
      </c>
      <c r="BL2886" s="52">
        <f t="shared" si="517"/>
        <v>3</v>
      </c>
    </row>
    <row r="2887" spans="1:64" ht="17.100000000000001" customHeight="1">
      <c r="A2887" s="58" t="s">
        <v>5</v>
      </c>
      <c r="B2887" s="57" t="s">
        <v>5421</v>
      </c>
      <c r="C2887" s="56" t="s">
        <v>5422</v>
      </c>
      <c r="D2887" s="213">
        <v>0</v>
      </c>
      <c r="E2887" s="214">
        <v>0</v>
      </c>
      <c r="F2887" s="215">
        <v>0</v>
      </c>
      <c r="G2887" s="213">
        <v>29</v>
      </c>
      <c r="H2887" s="216">
        <v>45000</v>
      </c>
      <c r="I2887" s="215">
        <v>1305000</v>
      </c>
      <c r="J2887" s="213">
        <v>0</v>
      </c>
      <c r="K2887" s="216">
        <v>0</v>
      </c>
      <c r="L2887" s="215">
        <v>0</v>
      </c>
      <c r="M2887" s="213">
        <v>1</v>
      </c>
      <c r="N2887" s="216">
        <v>45000</v>
      </c>
      <c r="O2887" s="215">
        <v>45000</v>
      </c>
      <c r="P2887" s="213">
        <v>0</v>
      </c>
      <c r="Q2887" s="216">
        <v>0</v>
      </c>
      <c r="R2887" s="215">
        <v>0</v>
      </c>
      <c r="S2887" s="213">
        <v>30</v>
      </c>
      <c r="T2887" s="214">
        <v>45000</v>
      </c>
      <c r="U2887" s="217">
        <v>1350000</v>
      </c>
      <c r="V2887" s="213">
        <v>22</v>
      </c>
      <c r="W2887" s="216">
        <v>45000</v>
      </c>
      <c r="X2887" s="215">
        <v>990000</v>
      </c>
      <c r="Y2887" s="213">
        <v>0</v>
      </c>
      <c r="Z2887" s="216">
        <v>0</v>
      </c>
      <c r="AA2887" s="215">
        <v>0</v>
      </c>
      <c r="AB2887" s="213">
        <v>1</v>
      </c>
      <c r="AC2887" s="216">
        <v>45000</v>
      </c>
      <c r="AD2887" s="215">
        <v>45000</v>
      </c>
      <c r="AE2887" s="213">
        <v>0</v>
      </c>
      <c r="AF2887" s="216">
        <v>0</v>
      </c>
      <c r="AG2887" s="215">
        <v>0</v>
      </c>
      <c r="AH2887" s="213">
        <v>23</v>
      </c>
      <c r="AI2887" s="214">
        <v>45000</v>
      </c>
      <c r="AJ2887" s="215">
        <v>1035000</v>
      </c>
      <c r="AK2887" s="218">
        <v>7</v>
      </c>
      <c r="AL2887" s="214">
        <v>45000</v>
      </c>
      <c r="AM2887" s="215">
        <v>315000</v>
      </c>
      <c r="AN2887" s="229">
        <f t="shared" si="509"/>
        <v>1.1494250814202828E-4</v>
      </c>
      <c r="AO2887" s="230">
        <f t="shared" si="510"/>
        <v>0.23333333333333334</v>
      </c>
      <c r="AP2887" s="38" t="s">
        <v>2</v>
      </c>
      <c r="AQ2887" s="38" t="str">
        <f t="shared" si="511"/>
        <v>상품</v>
      </c>
      <c r="AR2887" s="40">
        <f t="shared" si="512"/>
        <v>0</v>
      </c>
      <c r="AS2887" s="41">
        <f t="shared" si="513"/>
        <v>0</v>
      </c>
      <c r="AT2887" s="42">
        <f t="shared" si="514"/>
        <v>315000</v>
      </c>
      <c r="AU2887" s="43">
        <f t="shared" si="515"/>
        <v>315000</v>
      </c>
      <c r="AV2887" s="95">
        <f t="shared" si="518"/>
        <v>315000</v>
      </c>
      <c r="AW2887" s="61" t="str">
        <f t="shared" si="518"/>
        <v/>
      </c>
      <c r="AX2887" s="61" t="str">
        <f t="shared" si="518"/>
        <v/>
      </c>
      <c r="AY2887" s="61" t="str">
        <f t="shared" si="518"/>
        <v/>
      </c>
      <c r="AZ2887" s="44" t="str">
        <f t="shared" si="518"/>
        <v/>
      </c>
      <c r="BA2887" s="45"/>
      <c r="BB2887" s="97">
        <v>7</v>
      </c>
      <c r="BC2887" s="98">
        <v>0</v>
      </c>
      <c r="BD2887" s="98">
        <v>0</v>
      </c>
      <c r="BE2887" s="98">
        <v>0</v>
      </c>
      <c r="BF2887" s="98">
        <v>0</v>
      </c>
      <c r="BG2887" s="99">
        <f t="shared" si="507"/>
        <v>7</v>
      </c>
      <c r="BH2887" s="52">
        <f t="shared" si="516"/>
        <v>0</v>
      </c>
      <c r="BI2887" s="53">
        <f>IFERROR(IF(ROUND(V2887/((D2887+AK2887)/2),1)&lt;0,0,ROUND(V2887/((D2887+AK2887)/2),1)),0)</f>
        <v>6.3</v>
      </c>
      <c r="BJ2887" s="55" t="str">
        <f>IF(AK2887=0,"정상",IF(AP2887="악성","악성",IF(AND(BL2887&gt;3,BI2887&lt;0.5),"악성",IF(AND(AP2887="정상",BL2887&lt;=3),"정상",IF(BI2887&gt;1,"정상","부진")))))</f>
        <v>정상</v>
      </c>
      <c r="BK2887" s="54">
        <v>45992</v>
      </c>
      <c r="BL2887" s="52">
        <f t="shared" si="517"/>
        <v>10</v>
      </c>
    </row>
    <row r="2888" spans="1:64" ht="17.100000000000001" customHeight="1">
      <c r="A2888" s="58" t="s">
        <v>5</v>
      </c>
      <c r="B2888" s="57" t="s">
        <v>5661</v>
      </c>
      <c r="C2888" s="56" t="s">
        <v>5662</v>
      </c>
      <c r="D2888" s="213">
        <v>0</v>
      </c>
      <c r="E2888" s="214">
        <v>0</v>
      </c>
      <c r="F2888" s="215">
        <v>0</v>
      </c>
      <c r="G2888" s="213">
        <v>120</v>
      </c>
      <c r="H2888" s="216">
        <v>3920</v>
      </c>
      <c r="I2888" s="215">
        <v>470400</v>
      </c>
      <c r="J2888" s="213">
        <v>0</v>
      </c>
      <c r="K2888" s="216">
        <v>0</v>
      </c>
      <c r="L2888" s="215">
        <v>0</v>
      </c>
      <c r="M2888" s="213">
        <v>0</v>
      </c>
      <c r="N2888" s="216">
        <v>0</v>
      </c>
      <c r="O2888" s="215">
        <v>0</v>
      </c>
      <c r="P2888" s="213">
        <v>0</v>
      </c>
      <c r="Q2888" s="216">
        <v>0</v>
      </c>
      <c r="R2888" s="215">
        <v>0</v>
      </c>
      <c r="S2888" s="213">
        <v>120</v>
      </c>
      <c r="T2888" s="214">
        <v>3920</v>
      </c>
      <c r="U2888" s="217">
        <v>470400</v>
      </c>
      <c r="V2888" s="213">
        <v>23</v>
      </c>
      <c r="W2888" s="216">
        <v>3920</v>
      </c>
      <c r="X2888" s="215">
        <v>90160</v>
      </c>
      <c r="Y2888" s="213">
        <v>0</v>
      </c>
      <c r="Z2888" s="216">
        <v>0</v>
      </c>
      <c r="AA2888" s="215">
        <v>0</v>
      </c>
      <c r="AB2888" s="213">
        <v>0</v>
      </c>
      <c r="AC2888" s="216">
        <v>0</v>
      </c>
      <c r="AD2888" s="215">
        <v>0</v>
      </c>
      <c r="AE2888" s="213">
        <v>0</v>
      </c>
      <c r="AF2888" s="216">
        <v>0</v>
      </c>
      <c r="AG2888" s="215">
        <v>0</v>
      </c>
      <c r="AH2888" s="213">
        <v>23</v>
      </c>
      <c r="AI2888" s="214">
        <v>3920</v>
      </c>
      <c r="AJ2888" s="215">
        <v>90160</v>
      </c>
      <c r="AK2888" s="218">
        <v>97</v>
      </c>
      <c r="AL2888" s="214">
        <v>3920</v>
      </c>
      <c r="AM2888" s="215">
        <v>380240</v>
      </c>
      <c r="AN2888" s="229">
        <f t="shared" si="509"/>
        <v>1.3874837871722168E-4</v>
      </c>
      <c r="AO2888" s="230">
        <f t="shared" si="510"/>
        <v>0.80833333333333335</v>
      </c>
      <c r="AP2888" s="38" t="s">
        <v>2</v>
      </c>
      <c r="AQ2888" s="38" t="str">
        <f t="shared" si="511"/>
        <v>상품</v>
      </c>
      <c r="AR2888" s="40">
        <f t="shared" si="512"/>
        <v>0</v>
      </c>
      <c r="AS2888" s="41">
        <f t="shared" si="513"/>
        <v>0</v>
      </c>
      <c r="AT2888" s="42">
        <f t="shared" si="514"/>
        <v>380240</v>
      </c>
      <c r="AU2888" s="43">
        <f t="shared" si="515"/>
        <v>380240</v>
      </c>
      <c r="AV2888" s="95">
        <f t="shared" si="518"/>
        <v>380240</v>
      </c>
      <c r="AW2888" s="61" t="str">
        <f t="shared" si="518"/>
        <v/>
      </c>
      <c r="AX2888" s="61" t="str">
        <f t="shared" si="518"/>
        <v/>
      </c>
      <c r="AY2888" s="61" t="str">
        <f t="shared" si="518"/>
        <v/>
      </c>
      <c r="AZ2888" s="44" t="str">
        <f t="shared" si="518"/>
        <v/>
      </c>
      <c r="BA2888" s="45"/>
      <c r="BB2888" s="97">
        <v>97</v>
      </c>
      <c r="BC2888" s="98">
        <v>0</v>
      </c>
      <c r="BD2888" s="98">
        <v>0</v>
      </c>
      <c r="BE2888" s="98">
        <v>0</v>
      </c>
      <c r="BF2888" s="98">
        <v>0</v>
      </c>
      <c r="BG2888" s="99">
        <f t="shared" si="507"/>
        <v>97</v>
      </c>
      <c r="BH2888" s="52">
        <f t="shared" si="516"/>
        <v>0</v>
      </c>
      <c r="BI2888" s="53">
        <f>IFERROR(IF(ROUND(V2888/((D2888+AK2888)/2),1)&lt;0,0,ROUND(V2888/((D2888+AK2888)/2),1)),0)</f>
        <v>0.5</v>
      </c>
      <c r="BJ2888" s="55" t="str">
        <f>IF(AK2888=0,"정상",IF(AP2888="악성","악성",IF(AND(BL2888&gt;3,BI2888&lt;0.5),"악성",IF(AND(AP2888="정상",BL2888&lt;=3),"정상",IF(BI2888&gt;1,"정상","부진")))))</f>
        <v>부진</v>
      </c>
      <c r="BK2888" s="54">
        <v>46082</v>
      </c>
      <c r="BL2888" s="52">
        <f t="shared" si="517"/>
        <v>7</v>
      </c>
    </row>
    <row r="2889" spans="1:64" ht="17.100000000000001" customHeight="1">
      <c r="A2889" s="58" t="s">
        <v>5</v>
      </c>
      <c r="B2889" s="57" t="s">
        <v>5858</v>
      </c>
      <c r="C2889" s="56" t="s">
        <v>5859</v>
      </c>
      <c r="D2889" s="213">
        <v>0</v>
      </c>
      <c r="E2889" s="214">
        <v>0</v>
      </c>
      <c r="F2889" s="215">
        <v>0</v>
      </c>
      <c r="G2889" s="213">
        <v>100</v>
      </c>
      <c r="H2889" s="216">
        <v>14950</v>
      </c>
      <c r="I2889" s="215">
        <v>1495000</v>
      </c>
      <c r="J2889" s="213">
        <v>0</v>
      </c>
      <c r="K2889" s="216">
        <v>0</v>
      </c>
      <c r="L2889" s="215">
        <v>0</v>
      </c>
      <c r="M2889" s="213">
        <v>0</v>
      </c>
      <c r="N2889" s="216">
        <v>0</v>
      </c>
      <c r="O2889" s="215">
        <v>0</v>
      </c>
      <c r="P2889" s="213">
        <v>0</v>
      </c>
      <c r="Q2889" s="216">
        <v>0</v>
      </c>
      <c r="R2889" s="215">
        <v>0</v>
      </c>
      <c r="S2889" s="213">
        <v>100</v>
      </c>
      <c r="T2889" s="214">
        <v>14950</v>
      </c>
      <c r="U2889" s="217">
        <v>1495000</v>
      </c>
      <c r="V2889" s="213">
        <v>49</v>
      </c>
      <c r="W2889" s="216">
        <v>14950</v>
      </c>
      <c r="X2889" s="215">
        <v>732550</v>
      </c>
      <c r="Y2889" s="213">
        <v>0</v>
      </c>
      <c r="Z2889" s="216">
        <v>0</v>
      </c>
      <c r="AA2889" s="215">
        <v>0</v>
      </c>
      <c r="AB2889" s="213">
        <v>5</v>
      </c>
      <c r="AC2889" s="216">
        <v>14950</v>
      </c>
      <c r="AD2889" s="215">
        <v>74750</v>
      </c>
      <c r="AE2889" s="213">
        <v>0</v>
      </c>
      <c r="AF2889" s="216">
        <v>0</v>
      </c>
      <c r="AG2889" s="215">
        <v>0</v>
      </c>
      <c r="AH2889" s="213">
        <v>54</v>
      </c>
      <c r="AI2889" s="214">
        <v>14950</v>
      </c>
      <c r="AJ2889" s="215">
        <v>807300</v>
      </c>
      <c r="AK2889" s="218">
        <v>46</v>
      </c>
      <c r="AL2889" s="214">
        <v>14950</v>
      </c>
      <c r="AM2889" s="215">
        <v>687700</v>
      </c>
      <c r="AN2889" s="229">
        <f t="shared" si="509"/>
        <v>2.5093956460086616E-4</v>
      </c>
      <c r="AO2889" s="230">
        <f t="shared" si="510"/>
        <v>0.46</v>
      </c>
      <c r="AP2889" s="38" t="s">
        <v>2</v>
      </c>
      <c r="AQ2889" s="38" t="str">
        <f t="shared" si="511"/>
        <v>상품</v>
      </c>
      <c r="AR2889" s="40">
        <f t="shared" si="512"/>
        <v>0</v>
      </c>
      <c r="AS2889" s="41">
        <f t="shared" si="513"/>
        <v>0</v>
      </c>
      <c r="AT2889" s="42">
        <f t="shared" si="514"/>
        <v>687700</v>
      </c>
      <c r="AU2889" s="43">
        <f t="shared" si="515"/>
        <v>687700</v>
      </c>
      <c r="AV2889" s="95">
        <f t="shared" si="518"/>
        <v>687700</v>
      </c>
      <c r="AW2889" s="61" t="str">
        <f t="shared" si="518"/>
        <v/>
      </c>
      <c r="AX2889" s="61" t="str">
        <f t="shared" si="518"/>
        <v/>
      </c>
      <c r="AY2889" s="61" t="str">
        <f t="shared" si="518"/>
        <v/>
      </c>
      <c r="AZ2889" s="44" t="str">
        <f t="shared" si="518"/>
        <v/>
      </c>
      <c r="BA2889" s="45"/>
      <c r="BB2889" s="97">
        <v>46</v>
      </c>
      <c r="BC2889" s="98">
        <v>0</v>
      </c>
      <c r="BD2889" s="98">
        <v>0</v>
      </c>
      <c r="BE2889" s="98">
        <v>0</v>
      </c>
      <c r="BF2889" s="98">
        <v>0</v>
      </c>
      <c r="BG2889" s="99">
        <f t="shared" si="507"/>
        <v>46</v>
      </c>
      <c r="BH2889" s="52">
        <f t="shared" si="516"/>
        <v>0</v>
      </c>
      <c r="BI2889" s="53">
        <f>IFERROR(IF(ROUND(V2889/((D2889+AK2889)/2),1)&lt;0,0,ROUND(V2889/((D2889+AK2889)/2),1)),0)</f>
        <v>2.1</v>
      </c>
      <c r="BJ2889" s="55" t="str">
        <f>IF(AK2889=0,"정상",IF(AP2889="악성","악성",IF(AND(BL2889&gt;3,BI2889&lt;0.5),"악성",IF(AND(AP2889="정상",BL2889&lt;=3),"정상",IF(BI2889&gt;1,"정상","부진")))))</f>
        <v>정상</v>
      </c>
      <c r="BK2889" s="54">
        <v>46235</v>
      </c>
      <c r="BL2889" s="52">
        <f t="shared" si="517"/>
        <v>2</v>
      </c>
    </row>
    <row r="2890" spans="1:64" ht="17.100000000000001" customHeight="1">
      <c r="A2890" s="58" t="s">
        <v>5</v>
      </c>
      <c r="B2890" s="57" t="s">
        <v>5860</v>
      </c>
      <c r="C2890" s="56" t="s">
        <v>5861</v>
      </c>
      <c r="D2890" s="213">
        <v>0</v>
      </c>
      <c r="E2890" s="214">
        <v>0</v>
      </c>
      <c r="F2890" s="215">
        <v>0</v>
      </c>
      <c r="G2890" s="213">
        <v>50</v>
      </c>
      <c r="H2890" s="216">
        <v>12436</v>
      </c>
      <c r="I2890" s="215">
        <v>621800</v>
      </c>
      <c r="J2890" s="213">
        <v>0</v>
      </c>
      <c r="K2890" s="216">
        <v>0</v>
      </c>
      <c r="L2890" s="215">
        <v>0</v>
      </c>
      <c r="M2890" s="213">
        <v>0</v>
      </c>
      <c r="N2890" s="216">
        <v>0</v>
      </c>
      <c r="O2890" s="215">
        <v>0</v>
      </c>
      <c r="P2890" s="213">
        <v>0</v>
      </c>
      <c r="Q2890" s="216">
        <v>0</v>
      </c>
      <c r="R2890" s="215">
        <v>0</v>
      </c>
      <c r="S2890" s="213">
        <v>50</v>
      </c>
      <c r="T2890" s="214">
        <v>12436</v>
      </c>
      <c r="U2890" s="217">
        <v>621800</v>
      </c>
      <c r="V2890" s="213">
        <v>6</v>
      </c>
      <c r="W2890" s="216">
        <v>12436</v>
      </c>
      <c r="X2890" s="215">
        <v>74616</v>
      </c>
      <c r="Y2890" s="213">
        <v>0</v>
      </c>
      <c r="Z2890" s="216">
        <v>0</v>
      </c>
      <c r="AA2890" s="215">
        <v>0</v>
      </c>
      <c r="AB2890" s="213">
        <v>5</v>
      </c>
      <c r="AC2890" s="216">
        <v>12436</v>
      </c>
      <c r="AD2890" s="215">
        <v>62180</v>
      </c>
      <c r="AE2890" s="213">
        <v>0</v>
      </c>
      <c r="AF2890" s="216">
        <v>0</v>
      </c>
      <c r="AG2890" s="215">
        <v>0</v>
      </c>
      <c r="AH2890" s="213">
        <v>11</v>
      </c>
      <c r="AI2890" s="214">
        <v>12436</v>
      </c>
      <c r="AJ2890" s="215">
        <v>136796</v>
      </c>
      <c r="AK2890" s="218">
        <v>39</v>
      </c>
      <c r="AL2890" s="214">
        <v>12436</v>
      </c>
      <c r="AM2890" s="215">
        <v>485004</v>
      </c>
      <c r="AN2890" s="229">
        <f t="shared" si="509"/>
        <v>1.7697643244100409E-4</v>
      </c>
      <c r="AO2890" s="230">
        <f t="shared" si="510"/>
        <v>0.78</v>
      </c>
      <c r="AP2890" s="38" t="s">
        <v>2</v>
      </c>
      <c r="AQ2890" s="38" t="str">
        <f t="shared" si="511"/>
        <v>상품</v>
      </c>
      <c r="AR2890" s="40">
        <f t="shared" si="512"/>
        <v>0</v>
      </c>
      <c r="AS2890" s="41">
        <f t="shared" si="513"/>
        <v>0</v>
      </c>
      <c r="AT2890" s="42">
        <f t="shared" si="514"/>
        <v>485004</v>
      </c>
      <c r="AU2890" s="43">
        <f t="shared" si="515"/>
        <v>485004</v>
      </c>
      <c r="AV2890" s="95">
        <f t="shared" si="518"/>
        <v>485004</v>
      </c>
      <c r="AW2890" s="61" t="str">
        <f t="shared" si="518"/>
        <v/>
      </c>
      <c r="AX2890" s="61" t="str">
        <f t="shared" si="518"/>
        <v/>
      </c>
      <c r="AY2890" s="61" t="str">
        <f t="shared" si="518"/>
        <v/>
      </c>
      <c r="AZ2890" s="44" t="str">
        <f t="shared" si="518"/>
        <v/>
      </c>
      <c r="BA2890" s="45"/>
      <c r="BB2890" s="97">
        <v>39</v>
      </c>
      <c r="BC2890" s="98">
        <v>0</v>
      </c>
      <c r="BD2890" s="98">
        <v>0</v>
      </c>
      <c r="BE2890" s="98">
        <v>0</v>
      </c>
      <c r="BF2890" s="98">
        <v>0</v>
      </c>
      <c r="BG2890" s="99">
        <f t="shared" si="507"/>
        <v>39</v>
      </c>
      <c r="BH2890" s="52">
        <f t="shared" si="516"/>
        <v>0</v>
      </c>
      <c r="BI2890" s="53">
        <f>IFERROR(IF(ROUND(V2890/((D2890+AK2890)/2),1)&lt;0,0,ROUND(V2890/((D2890+AK2890)/2),1)),0)</f>
        <v>0.3</v>
      </c>
      <c r="BJ2890" s="55" t="str">
        <f>IF(AK2890=0,"정상",IF(AP2890="악성","악성",IF(AND(BL2890&gt;3,BI2890&lt;0.5),"악성",IF(AND(AP2890="정상",BL2890&lt;=3),"정상",IF(BI2890&gt;1,"정상","부진")))))</f>
        <v>악성</v>
      </c>
      <c r="BK2890" s="54">
        <v>46113</v>
      </c>
      <c r="BL2890" s="52">
        <f t="shared" si="517"/>
        <v>6</v>
      </c>
    </row>
    <row r="2891" spans="1:64" ht="17.100000000000001" customHeight="1">
      <c r="A2891" s="58" t="s">
        <v>5</v>
      </c>
      <c r="B2891" s="57" t="s">
        <v>5862</v>
      </c>
      <c r="C2891" s="56" t="s">
        <v>5863</v>
      </c>
      <c r="D2891" s="213">
        <v>0</v>
      </c>
      <c r="E2891" s="214">
        <v>0</v>
      </c>
      <c r="F2891" s="215">
        <v>0</v>
      </c>
      <c r="G2891" s="213">
        <v>50</v>
      </c>
      <c r="H2891" s="216">
        <v>12436</v>
      </c>
      <c r="I2891" s="215">
        <v>621800</v>
      </c>
      <c r="J2891" s="213">
        <v>0</v>
      </c>
      <c r="K2891" s="216">
        <v>0</v>
      </c>
      <c r="L2891" s="215">
        <v>0</v>
      </c>
      <c r="M2891" s="213">
        <v>0</v>
      </c>
      <c r="N2891" s="216">
        <v>0</v>
      </c>
      <c r="O2891" s="215">
        <v>0</v>
      </c>
      <c r="P2891" s="213">
        <v>0</v>
      </c>
      <c r="Q2891" s="216">
        <v>0</v>
      </c>
      <c r="R2891" s="215">
        <v>0</v>
      </c>
      <c r="S2891" s="213">
        <v>50</v>
      </c>
      <c r="T2891" s="214">
        <v>12436</v>
      </c>
      <c r="U2891" s="217">
        <v>621800</v>
      </c>
      <c r="V2891" s="213">
        <v>8</v>
      </c>
      <c r="W2891" s="216">
        <v>12436</v>
      </c>
      <c r="X2891" s="215">
        <v>99488</v>
      </c>
      <c r="Y2891" s="213">
        <v>0</v>
      </c>
      <c r="Z2891" s="216">
        <v>0</v>
      </c>
      <c r="AA2891" s="215">
        <v>0</v>
      </c>
      <c r="AB2891" s="213">
        <v>5</v>
      </c>
      <c r="AC2891" s="216">
        <v>12436</v>
      </c>
      <c r="AD2891" s="215">
        <v>62180</v>
      </c>
      <c r="AE2891" s="213">
        <v>0</v>
      </c>
      <c r="AF2891" s="216">
        <v>0</v>
      </c>
      <c r="AG2891" s="215">
        <v>0</v>
      </c>
      <c r="AH2891" s="213">
        <v>13</v>
      </c>
      <c r="AI2891" s="214">
        <v>12436</v>
      </c>
      <c r="AJ2891" s="215">
        <v>161668</v>
      </c>
      <c r="AK2891" s="218">
        <v>37</v>
      </c>
      <c r="AL2891" s="214">
        <v>12436</v>
      </c>
      <c r="AM2891" s="215">
        <v>460132</v>
      </c>
      <c r="AN2891" s="229">
        <f t="shared" si="509"/>
        <v>1.6790071795685002E-4</v>
      </c>
      <c r="AO2891" s="230">
        <f t="shared" si="510"/>
        <v>0.74</v>
      </c>
      <c r="AP2891" s="38" t="s">
        <v>2</v>
      </c>
      <c r="AQ2891" s="38" t="str">
        <f t="shared" si="511"/>
        <v>상품</v>
      </c>
      <c r="AR2891" s="40">
        <f t="shared" si="512"/>
        <v>0</v>
      </c>
      <c r="AS2891" s="41">
        <f t="shared" si="513"/>
        <v>0</v>
      </c>
      <c r="AT2891" s="42">
        <f t="shared" si="514"/>
        <v>460132</v>
      </c>
      <c r="AU2891" s="43">
        <f t="shared" si="515"/>
        <v>460132</v>
      </c>
      <c r="AV2891" s="95">
        <f t="shared" si="518"/>
        <v>460132</v>
      </c>
      <c r="AW2891" s="61" t="str">
        <f t="shared" si="518"/>
        <v/>
      </c>
      <c r="AX2891" s="61" t="str">
        <f t="shared" si="518"/>
        <v/>
      </c>
      <c r="AY2891" s="61" t="str">
        <f t="shared" si="518"/>
        <v/>
      </c>
      <c r="AZ2891" s="44" t="str">
        <f t="shared" si="518"/>
        <v/>
      </c>
      <c r="BA2891" s="45"/>
      <c r="BB2891" s="97">
        <v>37</v>
      </c>
      <c r="BC2891" s="98">
        <v>0</v>
      </c>
      <c r="BD2891" s="98">
        <v>0</v>
      </c>
      <c r="BE2891" s="98">
        <v>0</v>
      </c>
      <c r="BF2891" s="98">
        <v>0</v>
      </c>
      <c r="BG2891" s="99">
        <f t="shared" ref="BG2891:BG2954" si="519">+SUM(BB2891:BF2891)</f>
        <v>37</v>
      </c>
      <c r="BH2891" s="52">
        <f t="shared" si="516"/>
        <v>0</v>
      </c>
      <c r="BI2891" s="53">
        <f>IFERROR(IF(ROUND(V2891/((D2891+AK2891)/2),1)&lt;0,0,ROUND(V2891/((D2891+AK2891)/2),1)),0)</f>
        <v>0.4</v>
      </c>
      <c r="BJ2891" s="55" t="str">
        <f>IF(AK2891=0,"정상",IF(AP2891="악성","악성",IF(AND(BL2891&gt;3,BI2891&lt;0.5),"악성",IF(AND(AP2891="정상",BL2891&lt;=3),"정상",IF(BI2891&gt;1,"정상","부진")))))</f>
        <v>악성</v>
      </c>
      <c r="BK2891" s="54">
        <v>46113</v>
      </c>
      <c r="BL2891" s="52">
        <f t="shared" si="517"/>
        <v>6</v>
      </c>
    </row>
    <row r="2892" spans="1:64" ht="17.100000000000001" customHeight="1">
      <c r="A2892" s="58" t="s">
        <v>5</v>
      </c>
      <c r="B2892" s="57" t="s">
        <v>5864</v>
      </c>
      <c r="C2892" s="56" t="s">
        <v>5865</v>
      </c>
      <c r="D2892" s="213">
        <v>0</v>
      </c>
      <c r="E2892" s="214">
        <v>0</v>
      </c>
      <c r="F2892" s="215">
        <v>0</v>
      </c>
      <c r="G2892" s="213">
        <v>50</v>
      </c>
      <c r="H2892" s="216">
        <v>12436</v>
      </c>
      <c r="I2892" s="215">
        <v>621800</v>
      </c>
      <c r="J2892" s="213">
        <v>0</v>
      </c>
      <c r="K2892" s="216">
        <v>0</v>
      </c>
      <c r="L2892" s="215">
        <v>0</v>
      </c>
      <c r="M2892" s="213">
        <v>0</v>
      </c>
      <c r="N2892" s="216">
        <v>0</v>
      </c>
      <c r="O2892" s="215">
        <v>0</v>
      </c>
      <c r="P2892" s="213">
        <v>0</v>
      </c>
      <c r="Q2892" s="216">
        <v>0</v>
      </c>
      <c r="R2892" s="215">
        <v>0</v>
      </c>
      <c r="S2892" s="213">
        <v>50</v>
      </c>
      <c r="T2892" s="214">
        <v>12436</v>
      </c>
      <c r="U2892" s="217">
        <v>621800</v>
      </c>
      <c r="V2892" s="213">
        <v>11</v>
      </c>
      <c r="W2892" s="216">
        <v>12436</v>
      </c>
      <c r="X2892" s="215">
        <v>136796</v>
      </c>
      <c r="Y2892" s="213">
        <v>0</v>
      </c>
      <c r="Z2892" s="216">
        <v>0</v>
      </c>
      <c r="AA2892" s="215">
        <v>0</v>
      </c>
      <c r="AB2892" s="213">
        <v>7</v>
      </c>
      <c r="AC2892" s="216">
        <v>12436</v>
      </c>
      <c r="AD2892" s="215">
        <v>87052</v>
      </c>
      <c r="AE2892" s="213">
        <v>0</v>
      </c>
      <c r="AF2892" s="216">
        <v>0</v>
      </c>
      <c r="AG2892" s="215">
        <v>0</v>
      </c>
      <c r="AH2892" s="213">
        <v>18</v>
      </c>
      <c r="AI2892" s="214">
        <v>12436</v>
      </c>
      <c r="AJ2892" s="215">
        <v>223848</v>
      </c>
      <c r="AK2892" s="218">
        <v>32</v>
      </c>
      <c r="AL2892" s="214">
        <v>12436</v>
      </c>
      <c r="AM2892" s="215">
        <v>397952</v>
      </c>
      <c r="AN2892" s="229">
        <f t="shared" si="509"/>
        <v>1.4521143174646488E-4</v>
      </c>
      <c r="AO2892" s="230">
        <f t="shared" si="510"/>
        <v>0.64</v>
      </c>
      <c r="AP2892" s="38" t="s">
        <v>2</v>
      </c>
      <c r="AQ2892" s="38" t="str">
        <f t="shared" si="511"/>
        <v>상품</v>
      </c>
      <c r="AR2892" s="40">
        <f t="shared" si="512"/>
        <v>0</v>
      </c>
      <c r="AS2892" s="41">
        <f t="shared" si="513"/>
        <v>0</v>
      </c>
      <c r="AT2892" s="42">
        <f t="shared" si="514"/>
        <v>397952</v>
      </c>
      <c r="AU2892" s="43">
        <f t="shared" si="515"/>
        <v>397952</v>
      </c>
      <c r="AV2892" s="95">
        <f t="shared" si="518"/>
        <v>397952</v>
      </c>
      <c r="AW2892" s="61" t="str">
        <f t="shared" si="518"/>
        <v/>
      </c>
      <c r="AX2892" s="61" t="str">
        <f t="shared" si="518"/>
        <v/>
      </c>
      <c r="AY2892" s="61" t="str">
        <f t="shared" si="518"/>
        <v/>
      </c>
      <c r="AZ2892" s="44" t="str">
        <f t="shared" si="518"/>
        <v/>
      </c>
      <c r="BA2892" s="45"/>
      <c r="BB2892" s="97">
        <v>32</v>
      </c>
      <c r="BC2892" s="98">
        <v>0</v>
      </c>
      <c r="BD2892" s="98">
        <v>0</v>
      </c>
      <c r="BE2892" s="98">
        <v>0</v>
      </c>
      <c r="BF2892" s="98">
        <v>0</v>
      </c>
      <c r="BG2892" s="99">
        <f t="shared" si="519"/>
        <v>32</v>
      </c>
      <c r="BH2892" s="52">
        <f t="shared" si="516"/>
        <v>0</v>
      </c>
      <c r="BI2892" s="53">
        <f>IFERROR(IF(ROUND(V2892/((D2892+AK2892)/2),1)&lt;0,0,ROUND(V2892/((D2892+AK2892)/2),1)),0)</f>
        <v>0.7</v>
      </c>
      <c r="BJ2892" s="55" t="str">
        <f>IF(AK2892=0,"정상",IF(AP2892="악성","악성",IF(AND(BL2892&gt;3,BI2892&lt;0.5),"악성",IF(AND(AP2892="정상",BL2892&lt;=3),"정상",IF(BI2892&gt;1,"정상","부진")))))</f>
        <v>부진</v>
      </c>
      <c r="BK2892" s="54">
        <v>46113</v>
      </c>
      <c r="BL2892" s="52">
        <f t="shared" si="517"/>
        <v>6</v>
      </c>
    </row>
    <row r="2893" spans="1:64" ht="17.100000000000001" customHeight="1">
      <c r="A2893" s="58" t="s">
        <v>5</v>
      </c>
      <c r="B2893" s="57" t="s">
        <v>5866</v>
      </c>
      <c r="C2893" s="56" t="s">
        <v>5867</v>
      </c>
      <c r="D2893" s="213">
        <v>0</v>
      </c>
      <c r="E2893" s="214">
        <v>0</v>
      </c>
      <c r="F2893" s="215">
        <v>0</v>
      </c>
      <c r="G2893" s="213">
        <v>50</v>
      </c>
      <c r="H2893" s="216">
        <v>12436</v>
      </c>
      <c r="I2893" s="215">
        <v>621800</v>
      </c>
      <c r="J2893" s="213">
        <v>0</v>
      </c>
      <c r="K2893" s="216">
        <v>0</v>
      </c>
      <c r="L2893" s="215">
        <v>0</v>
      </c>
      <c r="M2893" s="213">
        <v>0</v>
      </c>
      <c r="N2893" s="216">
        <v>0</v>
      </c>
      <c r="O2893" s="215">
        <v>0</v>
      </c>
      <c r="P2893" s="213">
        <v>0</v>
      </c>
      <c r="Q2893" s="216">
        <v>0</v>
      </c>
      <c r="R2893" s="215">
        <v>0</v>
      </c>
      <c r="S2893" s="213">
        <v>50</v>
      </c>
      <c r="T2893" s="214">
        <v>12436</v>
      </c>
      <c r="U2893" s="217">
        <v>621800</v>
      </c>
      <c r="V2893" s="213">
        <v>11</v>
      </c>
      <c r="W2893" s="216">
        <v>12436</v>
      </c>
      <c r="X2893" s="215">
        <v>136796</v>
      </c>
      <c r="Y2893" s="213">
        <v>0</v>
      </c>
      <c r="Z2893" s="216">
        <v>0</v>
      </c>
      <c r="AA2893" s="215">
        <v>0</v>
      </c>
      <c r="AB2893" s="213">
        <v>0</v>
      </c>
      <c r="AC2893" s="216">
        <v>0</v>
      </c>
      <c r="AD2893" s="215">
        <v>0</v>
      </c>
      <c r="AE2893" s="213">
        <v>0</v>
      </c>
      <c r="AF2893" s="216">
        <v>0</v>
      </c>
      <c r="AG2893" s="215">
        <v>0</v>
      </c>
      <c r="AH2893" s="213">
        <v>11</v>
      </c>
      <c r="AI2893" s="214">
        <v>12436</v>
      </c>
      <c r="AJ2893" s="215">
        <v>136796</v>
      </c>
      <c r="AK2893" s="218">
        <v>39</v>
      </c>
      <c r="AL2893" s="214">
        <v>12436</v>
      </c>
      <c r="AM2893" s="215">
        <v>485004</v>
      </c>
      <c r="AN2893" s="229">
        <f t="shared" si="509"/>
        <v>1.7697643244100409E-4</v>
      </c>
      <c r="AO2893" s="230">
        <f t="shared" si="510"/>
        <v>0.78</v>
      </c>
      <c r="AP2893" s="38" t="s">
        <v>2</v>
      </c>
      <c r="AQ2893" s="38" t="str">
        <f t="shared" si="511"/>
        <v>상품</v>
      </c>
      <c r="AR2893" s="40">
        <f t="shared" si="512"/>
        <v>0</v>
      </c>
      <c r="AS2893" s="41">
        <f t="shared" si="513"/>
        <v>0</v>
      </c>
      <c r="AT2893" s="42">
        <f t="shared" si="514"/>
        <v>485004</v>
      </c>
      <c r="AU2893" s="43">
        <f t="shared" si="515"/>
        <v>485004</v>
      </c>
      <c r="AV2893" s="95">
        <f t="shared" si="518"/>
        <v>485004</v>
      </c>
      <c r="AW2893" s="61" t="str">
        <f t="shared" si="518"/>
        <v/>
      </c>
      <c r="AX2893" s="61" t="str">
        <f t="shared" si="518"/>
        <v/>
      </c>
      <c r="AY2893" s="61" t="str">
        <f t="shared" si="518"/>
        <v/>
      </c>
      <c r="AZ2893" s="44" t="str">
        <f t="shared" si="518"/>
        <v/>
      </c>
      <c r="BA2893" s="45"/>
      <c r="BB2893" s="97">
        <v>39</v>
      </c>
      <c r="BC2893" s="98">
        <v>0</v>
      </c>
      <c r="BD2893" s="98">
        <v>0</v>
      </c>
      <c r="BE2893" s="98">
        <v>0</v>
      </c>
      <c r="BF2893" s="98">
        <v>0</v>
      </c>
      <c r="BG2893" s="99">
        <f t="shared" si="519"/>
        <v>39</v>
      </c>
      <c r="BH2893" s="52">
        <f t="shared" si="516"/>
        <v>0</v>
      </c>
      <c r="BI2893" s="53">
        <f>IFERROR(IF(ROUND(V2893/((D2893+AK2893)/2),1)&lt;0,0,ROUND(V2893/((D2893+AK2893)/2),1)),0)</f>
        <v>0.6</v>
      </c>
      <c r="BJ2893" s="55" t="str">
        <f>IF(AK2893=0,"정상",IF(AP2893="악성","악성",IF(AND(BL2893&gt;3,BI2893&lt;0.5),"악성",IF(AND(AP2893="정상",BL2893&lt;=3),"정상",IF(BI2893&gt;1,"정상","부진")))))</f>
        <v>부진</v>
      </c>
      <c r="BK2893" s="54">
        <v>46113</v>
      </c>
      <c r="BL2893" s="52">
        <f t="shared" si="517"/>
        <v>6</v>
      </c>
    </row>
    <row r="2894" spans="1:64" ht="17.100000000000001" customHeight="1">
      <c r="A2894" s="58" t="s">
        <v>5</v>
      </c>
      <c r="B2894" s="57" t="s">
        <v>5868</v>
      </c>
      <c r="C2894" s="56" t="s">
        <v>5869</v>
      </c>
      <c r="D2894" s="213">
        <v>0</v>
      </c>
      <c r="E2894" s="214">
        <v>0</v>
      </c>
      <c r="F2894" s="215">
        <v>0</v>
      </c>
      <c r="G2894" s="213">
        <v>50</v>
      </c>
      <c r="H2894" s="216">
        <v>12436</v>
      </c>
      <c r="I2894" s="215">
        <v>621800</v>
      </c>
      <c r="J2894" s="213">
        <v>0</v>
      </c>
      <c r="K2894" s="216">
        <v>0</v>
      </c>
      <c r="L2894" s="215">
        <v>0</v>
      </c>
      <c r="M2894" s="213">
        <v>0</v>
      </c>
      <c r="N2894" s="216">
        <v>0</v>
      </c>
      <c r="O2894" s="215">
        <v>0</v>
      </c>
      <c r="P2894" s="213">
        <v>0</v>
      </c>
      <c r="Q2894" s="216">
        <v>0</v>
      </c>
      <c r="R2894" s="215">
        <v>0</v>
      </c>
      <c r="S2894" s="213">
        <v>50</v>
      </c>
      <c r="T2894" s="214">
        <v>12436</v>
      </c>
      <c r="U2894" s="217">
        <v>621800</v>
      </c>
      <c r="V2894" s="213">
        <v>14</v>
      </c>
      <c r="W2894" s="216">
        <v>12436</v>
      </c>
      <c r="X2894" s="215">
        <v>174104</v>
      </c>
      <c r="Y2894" s="213">
        <v>0</v>
      </c>
      <c r="Z2894" s="216">
        <v>0</v>
      </c>
      <c r="AA2894" s="215">
        <v>0</v>
      </c>
      <c r="AB2894" s="213">
        <v>0</v>
      </c>
      <c r="AC2894" s="216">
        <v>0</v>
      </c>
      <c r="AD2894" s="215">
        <v>0</v>
      </c>
      <c r="AE2894" s="213">
        <v>0</v>
      </c>
      <c r="AF2894" s="216">
        <v>0</v>
      </c>
      <c r="AG2894" s="215">
        <v>0</v>
      </c>
      <c r="AH2894" s="213">
        <v>14</v>
      </c>
      <c r="AI2894" s="214">
        <v>12436</v>
      </c>
      <c r="AJ2894" s="215">
        <v>174104</v>
      </c>
      <c r="AK2894" s="218">
        <v>36</v>
      </c>
      <c r="AL2894" s="214">
        <v>12436</v>
      </c>
      <c r="AM2894" s="215">
        <v>447696</v>
      </c>
      <c r="AN2894" s="229">
        <f t="shared" si="509"/>
        <v>1.6336286071477299E-4</v>
      </c>
      <c r="AO2894" s="230">
        <f t="shared" si="510"/>
        <v>0.72</v>
      </c>
      <c r="AP2894" s="38" t="s">
        <v>2</v>
      </c>
      <c r="AQ2894" s="38" t="str">
        <f t="shared" si="511"/>
        <v>상품</v>
      </c>
      <c r="AR2894" s="40">
        <f t="shared" si="512"/>
        <v>0</v>
      </c>
      <c r="AS2894" s="41">
        <f t="shared" si="513"/>
        <v>0</v>
      </c>
      <c r="AT2894" s="42">
        <f t="shared" si="514"/>
        <v>447696</v>
      </c>
      <c r="AU2894" s="43">
        <f t="shared" si="515"/>
        <v>447696</v>
      </c>
      <c r="AV2894" s="95">
        <f t="shared" si="518"/>
        <v>447696</v>
      </c>
      <c r="AW2894" s="61" t="str">
        <f t="shared" si="518"/>
        <v/>
      </c>
      <c r="AX2894" s="61" t="str">
        <f t="shared" si="518"/>
        <v/>
      </c>
      <c r="AY2894" s="61" t="str">
        <f t="shared" si="518"/>
        <v/>
      </c>
      <c r="AZ2894" s="44" t="str">
        <f t="shared" si="518"/>
        <v/>
      </c>
      <c r="BA2894" s="45"/>
      <c r="BB2894" s="97">
        <v>36</v>
      </c>
      <c r="BC2894" s="98">
        <v>0</v>
      </c>
      <c r="BD2894" s="98">
        <v>0</v>
      </c>
      <c r="BE2894" s="98">
        <v>0</v>
      </c>
      <c r="BF2894" s="98">
        <v>0</v>
      </c>
      <c r="BG2894" s="99">
        <f t="shared" si="519"/>
        <v>36</v>
      </c>
      <c r="BH2894" s="52">
        <f t="shared" si="516"/>
        <v>0</v>
      </c>
      <c r="BI2894" s="53">
        <f>IFERROR(IF(ROUND(V2894/((D2894+AK2894)/2),1)&lt;0,0,ROUND(V2894/((D2894+AK2894)/2),1)),0)</f>
        <v>0.8</v>
      </c>
      <c r="BJ2894" s="55" t="str">
        <f>IF(AK2894=0,"정상",IF(AP2894="악성","악성",IF(AND(BL2894&gt;3,BI2894&lt;0.5),"악성",IF(AND(AP2894="정상",BL2894&lt;=3),"정상",IF(BI2894&gt;1,"정상","부진")))))</f>
        <v>부진</v>
      </c>
      <c r="BK2894" s="54">
        <v>46113</v>
      </c>
      <c r="BL2894" s="52">
        <f t="shared" si="517"/>
        <v>6</v>
      </c>
    </row>
    <row r="2895" spans="1:64" ht="17.100000000000001" customHeight="1">
      <c r="A2895" s="58" t="s">
        <v>5</v>
      </c>
      <c r="B2895" s="57" t="s">
        <v>5870</v>
      </c>
      <c r="C2895" s="56" t="s">
        <v>5871</v>
      </c>
      <c r="D2895" s="213">
        <v>0</v>
      </c>
      <c r="E2895" s="214">
        <v>0</v>
      </c>
      <c r="F2895" s="215">
        <v>0</v>
      </c>
      <c r="G2895" s="213">
        <v>50</v>
      </c>
      <c r="H2895" s="216">
        <v>12436</v>
      </c>
      <c r="I2895" s="215">
        <v>621800</v>
      </c>
      <c r="J2895" s="213">
        <v>0</v>
      </c>
      <c r="K2895" s="216">
        <v>0</v>
      </c>
      <c r="L2895" s="215">
        <v>0</v>
      </c>
      <c r="M2895" s="213">
        <v>0</v>
      </c>
      <c r="N2895" s="216">
        <v>0</v>
      </c>
      <c r="O2895" s="215">
        <v>0</v>
      </c>
      <c r="P2895" s="213">
        <v>0</v>
      </c>
      <c r="Q2895" s="216">
        <v>0</v>
      </c>
      <c r="R2895" s="215">
        <v>0</v>
      </c>
      <c r="S2895" s="213">
        <v>50</v>
      </c>
      <c r="T2895" s="214">
        <v>12436</v>
      </c>
      <c r="U2895" s="217">
        <v>621800</v>
      </c>
      <c r="V2895" s="213">
        <v>15</v>
      </c>
      <c r="W2895" s="216">
        <v>12436</v>
      </c>
      <c r="X2895" s="215">
        <v>186540</v>
      </c>
      <c r="Y2895" s="213">
        <v>0</v>
      </c>
      <c r="Z2895" s="216">
        <v>0</v>
      </c>
      <c r="AA2895" s="215">
        <v>0</v>
      </c>
      <c r="AB2895" s="213">
        <v>2</v>
      </c>
      <c r="AC2895" s="216">
        <v>12436</v>
      </c>
      <c r="AD2895" s="215">
        <v>24872</v>
      </c>
      <c r="AE2895" s="213">
        <v>0</v>
      </c>
      <c r="AF2895" s="216">
        <v>0</v>
      </c>
      <c r="AG2895" s="215">
        <v>0</v>
      </c>
      <c r="AH2895" s="213">
        <v>17</v>
      </c>
      <c r="AI2895" s="214">
        <v>12436</v>
      </c>
      <c r="AJ2895" s="215">
        <v>211412</v>
      </c>
      <c r="AK2895" s="218">
        <v>33</v>
      </c>
      <c r="AL2895" s="214">
        <v>12436</v>
      </c>
      <c r="AM2895" s="215">
        <v>410388</v>
      </c>
      <c r="AN2895" s="229">
        <f t="shared" si="509"/>
        <v>1.4974928898854191E-4</v>
      </c>
      <c r="AO2895" s="230">
        <f t="shared" si="510"/>
        <v>0.66</v>
      </c>
      <c r="AP2895" s="38" t="s">
        <v>2</v>
      </c>
      <c r="AQ2895" s="38" t="str">
        <f t="shared" si="511"/>
        <v>상품</v>
      </c>
      <c r="AR2895" s="40">
        <f t="shared" si="512"/>
        <v>0</v>
      </c>
      <c r="AS2895" s="41">
        <f t="shared" si="513"/>
        <v>0</v>
      </c>
      <c r="AT2895" s="42">
        <f t="shared" si="514"/>
        <v>410388</v>
      </c>
      <c r="AU2895" s="43">
        <f t="shared" si="515"/>
        <v>410388</v>
      </c>
      <c r="AV2895" s="95">
        <f t="shared" si="518"/>
        <v>410388</v>
      </c>
      <c r="AW2895" s="61" t="str">
        <f t="shared" si="518"/>
        <v/>
      </c>
      <c r="AX2895" s="61" t="str">
        <f t="shared" si="518"/>
        <v/>
      </c>
      <c r="AY2895" s="61" t="str">
        <f t="shared" si="518"/>
        <v/>
      </c>
      <c r="AZ2895" s="44" t="str">
        <f t="shared" si="518"/>
        <v/>
      </c>
      <c r="BA2895" s="45"/>
      <c r="BB2895" s="97">
        <v>33</v>
      </c>
      <c r="BC2895" s="98">
        <v>0</v>
      </c>
      <c r="BD2895" s="98">
        <v>0</v>
      </c>
      <c r="BE2895" s="98">
        <v>0</v>
      </c>
      <c r="BF2895" s="98">
        <v>0</v>
      </c>
      <c r="BG2895" s="99">
        <f t="shared" si="519"/>
        <v>33</v>
      </c>
      <c r="BH2895" s="52">
        <f t="shared" si="516"/>
        <v>0</v>
      </c>
      <c r="BI2895" s="53">
        <f>IFERROR(IF(ROUND(V2895/((D2895+AK2895)/2),1)&lt;0,0,ROUND(V2895/((D2895+AK2895)/2),1)),0)</f>
        <v>0.9</v>
      </c>
      <c r="BJ2895" s="55" t="str">
        <f>IF(AK2895=0,"정상",IF(AP2895="악성","악성",IF(AND(BL2895&gt;3,BI2895&lt;0.5),"악성",IF(AND(AP2895="정상",BL2895&lt;=3),"정상",IF(BI2895&gt;1,"정상","부진")))))</f>
        <v>부진</v>
      </c>
      <c r="BK2895" s="54">
        <v>46113</v>
      </c>
      <c r="BL2895" s="52">
        <f t="shared" si="517"/>
        <v>6</v>
      </c>
    </row>
    <row r="2896" spans="1:64" ht="17.100000000000001" customHeight="1">
      <c r="A2896" s="58" t="s">
        <v>5</v>
      </c>
      <c r="B2896" s="57" t="s">
        <v>5998</v>
      </c>
      <c r="C2896" s="56" t="s">
        <v>5999</v>
      </c>
      <c r="D2896" s="213">
        <v>0</v>
      </c>
      <c r="E2896" s="214">
        <v>0</v>
      </c>
      <c r="F2896" s="215">
        <v>0</v>
      </c>
      <c r="G2896" s="213">
        <v>40</v>
      </c>
      <c r="H2896" s="216">
        <v>25055</v>
      </c>
      <c r="I2896" s="215">
        <v>1002200</v>
      </c>
      <c r="J2896" s="213">
        <v>0</v>
      </c>
      <c r="K2896" s="216">
        <v>0</v>
      </c>
      <c r="L2896" s="215">
        <v>0</v>
      </c>
      <c r="M2896" s="213">
        <v>0</v>
      </c>
      <c r="N2896" s="216">
        <v>0</v>
      </c>
      <c r="O2896" s="215">
        <v>0</v>
      </c>
      <c r="P2896" s="213">
        <v>0</v>
      </c>
      <c r="Q2896" s="216">
        <v>0</v>
      </c>
      <c r="R2896" s="215">
        <v>0</v>
      </c>
      <c r="S2896" s="213">
        <v>40</v>
      </c>
      <c r="T2896" s="214">
        <v>25055</v>
      </c>
      <c r="U2896" s="217">
        <v>1002200</v>
      </c>
      <c r="V2896" s="213">
        <v>23</v>
      </c>
      <c r="W2896" s="216">
        <v>25055</v>
      </c>
      <c r="X2896" s="215">
        <v>576265</v>
      </c>
      <c r="Y2896" s="213">
        <v>0</v>
      </c>
      <c r="Z2896" s="216">
        <v>0</v>
      </c>
      <c r="AA2896" s="215">
        <v>0</v>
      </c>
      <c r="AB2896" s="213">
        <v>0</v>
      </c>
      <c r="AC2896" s="216">
        <v>0</v>
      </c>
      <c r="AD2896" s="215">
        <v>0</v>
      </c>
      <c r="AE2896" s="213">
        <v>0</v>
      </c>
      <c r="AF2896" s="216">
        <v>0</v>
      </c>
      <c r="AG2896" s="215">
        <v>0</v>
      </c>
      <c r="AH2896" s="213">
        <v>23</v>
      </c>
      <c r="AI2896" s="214">
        <v>25055</v>
      </c>
      <c r="AJ2896" s="215">
        <v>576265</v>
      </c>
      <c r="AK2896" s="218">
        <v>17</v>
      </c>
      <c r="AL2896" s="214">
        <v>25055</v>
      </c>
      <c r="AM2896" s="215">
        <v>425935</v>
      </c>
      <c r="AN2896" s="229">
        <f t="shared" si="509"/>
        <v>1.5542234033484069E-4</v>
      </c>
      <c r="AO2896" s="230">
        <f t="shared" si="510"/>
        <v>0.42499999999999999</v>
      </c>
      <c r="AP2896" s="38" t="s">
        <v>2</v>
      </c>
      <c r="AQ2896" s="38" t="str">
        <f t="shared" si="511"/>
        <v>상품</v>
      </c>
      <c r="AR2896" s="40">
        <f t="shared" si="512"/>
        <v>0</v>
      </c>
      <c r="AS2896" s="41">
        <f t="shared" si="513"/>
        <v>0</v>
      </c>
      <c r="AT2896" s="42">
        <f t="shared" si="514"/>
        <v>425935</v>
      </c>
      <c r="AU2896" s="43">
        <f t="shared" si="515"/>
        <v>425935</v>
      </c>
      <c r="AV2896" s="95">
        <f t="shared" si="518"/>
        <v>425935</v>
      </c>
      <c r="AW2896" s="61" t="str">
        <f t="shared" si="518"/>
        <v/>
      </c>
      <c r="AX2896" s="61" t="str">
        <f t="shared" si="518"/>
        <v/>
      </c>
      <c r="AY2896" s="61" t="str">
        <f t="shared" si="518"/>
        <v/>
      </c>
      <c r="AZ2896" s="44" t="str">
        <f t="shared" si="518"/>
        <v/>
      </c>
      <c r="BA2896" s="45"/>
      <c r="BB2896" s="97">
        <v>17</v>
      </c>
      <c r="BC2896" s="98">
        <v>0</v>
      </c>
      <c r="BD2896" s="98">
        <v>0</v>
      </c>
      <c r="BE2896" s="98">
        <v>0</v>
      </c>
      <c r="BF2896" s="98">
        <v>0</v>
      </c>
      <c r="BG2896" s="99">
        <f t="shared" si="519"/>
        <v>17</v>
      </c>
      <c r="BH2896" s="52">
        <f t="shared" si="516"/>
        <v>0</v>
      </c>
      <c r="BI2896" s="53">
        <f>IFERROR(IF(ROUND(V2896/((D2896+AK2896)/2),1)&lt;0,0,ROUND(V2896/((D2896+AK2896)/2),1)),0)</f>
        <v>2.7</v>
      </c>
      <c r="BJ2896" s="55" t="str">
        <f>IF(AK2896=0,"정상",IF(AP2896="악성","악성",IF(AND(BL2896&gt;3,BI2896&lt;0.5),"악성",IF(AND(AP2896="정상",BL2896&lt;=3),"정상",IF(BI2896&gt;1,"정상","부진")))))</f>
        <v>정상</v>
      </c>
      <c r="BK2896" s="54">
        <v>46174</v>
      </c>
      <c r="BL2896" s="52">
        <f t="shared" si="517"/>
        <v>4</v>
      </c>
    </row>
    <row r="2897" spans="1:64" ht="17.100000000000001" customHeight="1">
      <c r="A2897" s="58" t="s">
        <v>5</v>
      </c>
      <c r="B2897" s="57" t="s">
        <v>6000</v>
      </c>
      <c r="C2897" s="56" t="s">
        <v>6001</v>
      </c>
      <c r="D2897" s="213">
        <v>0</v>
      </c>
      <c r="E2897" s="214">
        <v>0</v>
      </c>
      <c r="F2897" s="215">
        <v>0</v>
      </c>
      <c r="G2897" s="213">
        <v>30</v>
      </c>
      <c r="H2897" s="216">
        <v>24872</v>
      </c>
      <c r="I2897" s="215">
        <v>746160</v>
      </c>
      <c r="J2897" s="213">
        <v>0</v>
      </c>
      <c r="K2897" s="216">
        <v>0</v>
      </c>
      <c r="L2897" s="215">
        <v>0</v>
      </c>
      <c r="M2897" s="213">
        <v>0</v>
      </c>
      <c r="N2897" s="216">
        <v>0</v>
      </c>
      <c r="O2897" s="215">
        <v>0</v>
      </c>
      <c r="P2897" s="213">
        <v>0</v>
      </c>
      <c r="Q2897" s="216">
        <v>0</v>
      </c>
      <c r="R2897" s="215">
        <v>0</v>
      </c>
      <c r="S2897" s="213">
        <v>30</v>
      </c>
      <c r="T2897" s="214">
        <v>24872</v>
      </c>
      <c r="U2897" s="217">
        <v>746160</v>
      </c>
      <c r="V2897" s="213">
        <v>14</v>
      </c>
      <c r="W2897" s="216">
        <v>24872</v>
      </c>
      <c r="X2897" s="215">
        <v>348208</v>
      </c>
      <c r="Y2897" s="213">
        <v>0</v>
      </c>
      <c r="Z2897" s="216">
        <v>0</v>
      </c>
      <c r="AA2897" s="215">
        <v>0</v>
      </c>
      <c r="AB2897" s="213">
        <v>0</v>
      </c>
      <c r="AC2897" s="216">
        <v>0</v>
      </c>
      <c r="AD2897" s="215">
        <v>0</v>
      </c>
      <c r="AE2897" s="213">
        <v>0</v>
      </c>
      <c r="AF2897" s="216">
        <v>0</v>
      </c>
      <c r="AG2897" s="215">
        <v>0</v>
      </c>
      <c r="AH2897" s="213">
        <v>14</v>
      </c>
      <c r="AI2897" s="214">
        <v>24872</v>
      </c>
      <c r="AJ2897" s="215">
        <v>348208</v>
      </c>
      <c r="AK2897" s="218">
        <v>16</v>
      </c>
      <c r="AL2897" s="214">
        <v>24872</v>
      </c>
      <c r="AM2897" s="215">
        <v>397952</v>
      </c>
      <c r="AN2897" s="229">
        <f t="shared" si="509"/>
        <v>1.4521143174646488E-4</v>
      </c>
      <c r="AO2897" s="230">
        <f t="shared" si="510"/>
        <v>0.53333333333333333</v>
      </c>
      <c r="AP2897" s="38" t="s">
        <v>2</v>
      </c>
      <c r="AQ2897" s="38" t="str">
        <f t="shared" si="511"/>
        <v>상품</v>
      </c>
      <c r="AR2897" s="40">
        <f t="shared" si="512"/>
        <v>0</v>
      </c>
      <c r="AS2897" s="41">
        <f t="shared" si="513"/>
        <v>0</v>
      </c>
      <c r="AT2897" s="42">
        <f t="shared" si="514"/>
        <v>397952</v>
      </c>
      <c r="AU2897" s="43">
        <f t="shared" si="515"/>
        <v>397952</v>
      </c>
      <c r="AV2897" s="95">
        <f t="shared" si="518"/>
        <v>397952</v>
      </c>
      <c r="AW2897" s="61" t="str">
        <f t="shared" si="518"/>
        <v/>
      </c>
      <c r="AX2897" s="61" t="str">
        <f t="shared" si="518"/>
        <v/>
      </c>
      <c r="AY2897" s="61" t="str">
        <f t="shared" si="518"/>
        <v/>
      </c>
      <c r="AZ2897" s="44" t="str">
        <f t="shared" si="518"/>
        <v/>
      </c>
      <c r="BA2897" s="45"/>
      <c r="BB2897" s="97">
        <v>16</v>
      </c>
      <c r="BC2897" s="98">
        <v>0</v>
      </c>
      <c r="BD2897" s="98">
        <v>0</v>
      </c>
      <c r="BE2897" s="98">
        <v>0</v>
      </c>
      <c r="BF2897" s="98">
        <v>0</v>
      </c>
      <c r="BG2897" s="99">
        <f t="shared" si="519"/>
        <v>16</v>
      </c>
      <c r="BH2897" s="52">
        <f t="shared" si="516"/>
        <v>0</v>
      </c>
      <c r="BI2897" s="53">
        <f>IFERROR(IF(ROUND(V2897/((D2897+AK2897)/2),1)&lt;0,0,ROUND(V2897/((D2897+AK2897)/2),1)),0)</f>
        <v>1.8</v>
      </c>
      <c r="BJ2897" s="55" t="str">
        <f>IF(AK2897=0,"정상",IF(AP2897="악성","악성",IF(AND(BL2897&gt;3,BI2897&lt;0.5),"악성",IF(AND(AP2897="정상",BL2897&lt;=3),"정상",IF(BI2897&gt;1,"정상","부진")))))</f>
        <v>정상</v>
      </c>
      <c r="BK2897" s="54">
        <v>46174</v>
      </c>
      <c r="BL2897" s="52">
        <f t="shared" si="517"/>
        <v>4</v>
      </c>
    </row>
    <row r="2898" spans="1:64" ht="17.100000000000001" customHeight="1">
      <c r="A2898" s="58" t="s">
        <v>5</v>
      </c>
      <c r="B2898" s="57" t="s">
        <v>6325</v>
      </c>
      <c r="C2898" s="56" t="s">
        <v>6326</v>
      </c>
      <c r="D2898" s="213">
        <v>0</v>
      </c>
      <c r="E2898" s="214">
        <v>0</v>
      </c>
      <c r="F2898" s="215">
        <v>0</v>
      </c>
      <c r="G2898" s="213">
        <v>24</v>
      </c>
      <c r="H2898" s="216">
        <v>12219</v>
      </c>
      <c r="I2898" s="215">
        <v>293256</v>
      </c>
      <c r="J2898" s="213">
        <v>0</v>
      </c>
      <c r="K2898" s="216">
        <v>0</v>
      </c>
      <c r="L2898" s="215">
        <v>0</v>
      </c>
      <c r="M2898" s="213">
        <v>0</v>
      </c>
      <c r="N2898" s="216">
        <v>0</v>
      </c>
      <c r="O2898" s="215">
        <v>0</v>
      </c>
      <c r="P2898" s="213">
        <v>0</v>
      </c>
      <c r="Q2898" s="216">
        <v>0</v>
      </c>
      <c r="R2898" s="215">
        <v>0</v>
      </c>
      <c r="S2898" s="213">
        <v>24</v>
      </c>
      <c r="T2898" s="214">
        <v>12219</v>
      </c>
      <c r="U2898" s="217">
        <v>293256</v>
      </c>
      <c r="V2898" s="213">
        <v>4</v>
      </c>
      <c r="W2898" s="216">
        <v>12219</v>
      </c>
      <c r="X2898" s="215">
        <v>48876</v>
      </c>
      <c r="Y2898" s="213">
        <v>0</v>
      </c>
      <c r="Z2898" s="216">
        <v>0</v>
      </c>
      <c r="AA2898" s="215">
        <v>0</v>
      </c>
      <c r="AB2898" s="213">
        <v>0</v>
      </c>
      <c r="AC2898" s="216">
        <v>0</v>
      </c>
      <c r="AD2898" s="215">
        <v>0</v>
      </c>
      <c r="AE2898" s="213">
        <v>0</v>
      </c>
      <c r="AF2898" s="216">
        <v>0</v>
      </c>
      <c r="AG2898" s="215">
        <v>0</v>
      </c>
      <c r="AH2898" s="213">
        <v>4</v>
      </c>
      <c r="AI2898" s="214">
        <v>12219</v>
      </c>
      <c r="AJ2898" s="215">
        <v>48876</v>
      </c>
      <c r="AK2898" s="218">
        <v>20</v>
      </c>
      <c r="AL2898" s="214">
        <v>12219</v>
      </c>
      <c r="AM2898" s="215">
        <v>244380</v>
      </c>
      <c r="AN2898" s="229">
        <f t="shared" si="509"/>
        <v>8.9173492507139274E-5</v>
      </c>
      <c r="AO2898" s="230">
        <f t="shared" si="510"/>
        <v>0.83333333333333337</v>
      </c>
      <c r="AP2898" s="38" t="s">
        <v>2</v>
      </c>
      <c r="AQ2898" s="38" t="str">
        <f t="shared" si="511"/>
        <v>상품</v>
      </c>
      <c r="AR2898" s="40">
        <f t="shared" si="512"/>
        <v>0</v>
      </c>
      <c r="AS2898" s="41">
        <f t="shared" si="513"/>
        <v>0</v>
      </c>
      <c r="AT2898" s="42">
        <f t="shared" si="514"/>
        <v>244380</v>
      </c>
      <c r="AU2898" s="43">
        <f t="shared" si="515"/>
        <v>244380</v>
      </c>
      <c r="AV2898" s="95">
        <f t="shared" si="518"/>
        <v>244380</v>
      </c>
      <c r="AW2898" s="61" t="str">
        <f t="shared" si="518"/>
        <v/>
      </c>
      <c r="AX2898" s="61" t="str">
        <f t="shared" si="518"/>
        <v/>
      </c>
      <c r="AY2898" s="61" t="str">
        <f t="shared" si="518"/>
        <v/>
      </c>
      <c r="AZ2898" s="44" t="str">
        <f t="shared" si="518"/>
        <v/>
      </c>
      <c r="BA2898" s="45"/>
      <c r="BB2898" s="97">
        <v>20</v>
      </c>
      <c r="BC2898" s="98">
        <v>0</v>
      </c>
      <c r="BD2898" s="98">
        <v>0</v>
      </c>
      <c r="BE2898" s="98">
        <v>0</v>
      </c>
      <c r="BF2898" s="98">
        <v>0</v>
      </c>
      <c r="BG2898" s="99">
        <f t="shared" si="519"/>
        <v>20</v>
      </c>
      <c r="BH2898" s="52">
        <f t="shared" si="516"/>
        <v>0</v>
      </c>
      <c r="BI2898" s="53">
        <f>IFERROR(IF(ROUND(V2898/((D2898+AK2898)/2),1)&lt;0,0,ROUND(V2898/((D2898+AK2898)/2),1)),0)</f>
        <v>0.4</v>
      </c>
      <c r="BJ2898" s="55" t="str">
        <f>IF(AK2898=0,"정상",IF(AP2898="악성","악성",IF(AND(BL2898&gt;3,BI2898&lt;0.5),"악성",IF(AND(AP2898="정상",BL2898&lt;=3),"정상",IF(BI2898&gt;1,"정상","부진")))))</f>
        <v>정상</v>
      </c>
      <c r="BK2898" s="54">
        <v>46266</v>
      </c>
      <c r="BL2898" s="52">
        <f t="shared" si="517"/>
        <v>1</v>
      </c>
    </row>
    <row r="2899" spans="1:64" ht="17.100000000000001" customHeight="1">
      <c r="A2899" s="58" t="s">
        <v>5</v>
      </c>
      <c r="B2899" s="57" t="s">
        <v>6327</v>
      </c>
      <c r="C2899" s="56" t="s">
        <v>6328</v>
      </c>
      <c r="D2899" s="213">
        <v>0</v>
      </c>
      <c r="E2899" s="214">
        <v>0</v>
      </c>
      <c r="F2899" s="215">
        <v>0</v>
      </c>
      <c r="G2899" s="213">
        <v>1000</v>
      </c>
      <c r="H2899" s="216">
        <v>7110</v>
      </c>
      <c r="I2899" s="215">
        <v>7110000</v>
      </c>
      <c r="J2899" s="213">
        <v>0</v>
      </c>
      <c r="K2899" s="216">
        <v>0</v>
      </c>
      <c r="L2899" s="215">
        <v>0</v>
      </c>
      <c r="M2899" s="213">
        <v>0</v>
      </c>
      <c r="N2899" s="216">
        <v>0</v>
      </c>
      <c r="O2899" s="215">
        <v>0</v>
      </c>
      <c r="P2899" s="213">
        <v>0</v>
      </c>
      <c r="Q2899" s="216">
        <v>0</v>
      </c>
      <c r="R2899" s="215">
        <v>0</v>
      </c>
      <c r="S2899" s="213">
        <v>1000</v>
      </c>
      <c r="T2899" s="214">
        <v>7110</v>
      </c>
      <c r="U2899" s="217">
        <v>7110000</v>
      </c>
      <c r="V2899" s="213">
        <v>0</v>
      </c>
      <c r="W2899" s="216">
        <v>0</v>
      </c>
      <c r="X2899" s="215">
        <v>0</v>
      </c>
      <c r="Y2899" s="213">
        <v>0</v>
      </c>
      <c r="Z2899" s="216">
        <v>0</v>
      </c>
      <c r="AA2899" s="215">
        <v>0</v>
      </c>
      <c r="AB2899" s="213">
        <v>73</v>
      </c>
      <c r="AC2899" s="216">
        <v>7110</v>
      </c>
      <c r="AD2899" s="215">
        <v>519030</v>
      </c>
      <c r="AE2899" s="213">
        <v>0</v>
      </c>
      <c r="AF2899" s="216">
        <v>0</v>
      </c>
      <c r="AG2899" s="215">
        <v>0</v>
      </c>
      <c r="AH2899" s="213">
        <v>73</v>
      </c>
      <c r="AI2899" s="214">
        <v>7110</v>
      </c>
      <c r="AJ2899" s="215">
        <v>519030</v>
      </c>
      <c r="AK2899" s="218">
        <v>927</v>
      </c>
      <c r="AL2899" s="214">
        <v>7110</v>
      </c>
      <c r="AM2899" s="215">
        <v>6590970</v>
      </c>
      <c r="AN2899" s="229">
        <f t="shared" si="509"/>
        <v>2.4050241996471876E-3</v>
      </c>
      <c r="AO2899" s="230">
        <f t="shared" si="510"/>
        <v>0.92700000000000005</v>
      </c>
      <c r="AP2899" s="38" t="s">
        <v>2</v>
      </c>
      <c r="AQ2899" s="38" t="str">
        <f t="shared" si="511"/>
        <v>상품</v>
      </c>
      <c r="AR2899" s="40">
        <f t="shared" si="512"/>
        <v>0</v>
      </c>
      <c r="AS2899" s="41">
        <f t="shared" si="513"/>
        <v>0</v>
      </c>
      <c r="AT2899" s="42">
        <f t="shared" si="514"/>
        <v>6590970</v>
      </c>
      <c r="AU2899" s="43">
        <f t="shared" si="515"/>
        <v>6590970</v>
      </c>
      <c r="AV2899" s="95" t="str">
        <f t="shared" si="518"/>
        <v/>
      </c>
      <c r="AW2899" s="61">
        <f t="shared" si="518"/>
        <v>6590970</v>
      </c>
      <c r="AX2899" s="61" t="str">
        <f t="shared" si="518"/>
        <v/>
      </c>
      <c r="AY2899" s="61" t="str">
        <f t="shared" si="518"/>
        <v/>
      </c>
      <c r="AZ2899" s="44" t="str">
        <f t="shared" si="518"/>
        <v/>
      </c>
      <c r="BA2899" s="45"/>
      <c r="BB2899" s="97">
        <v>0</v>
      </c>
      <c r="BC2899" s="98">
        <v>927</v>
      </c>
      <c r="BD2899" s="98">
        <v>0</v>
      </c>
      <c r="BE2899" s="98">
        <v>0</v>
      </c>
      <c r="BF2899" s="98">
        <v>0</v>
      </c>
      <c r="BG2899" s="99">
        <f t="shared" si="519"/>
        <v>927</v>
      </c>
      <c r="BH2899" s="52">
        <f t="shared" si="516"/>
        <v>0</v>
      </c>
      <c r="BI2899" s="53">
        <f>IFERROR(IF(ROUND(V2899/((D2899+AK2899)/2),1)&lt;0,0,ROUND(V2899/((D2899+AK2899)/2),1)),0)</f>
        <v>0</v>
      </c>
      <c r="BJ2899" s="55" t="str">
        <f>IF(AK2899=0,"정상",IF(AP2899="악성","악성",IF(AND(BL2899&gt;3,BI2899&lt;0.5),"악성",IF(AND(AP2899="정상",BL2899&lt;=3),"정상",IF(BI2899&gt;1,"정상","부진")))))</f>
        <v>정상</v>
      </c>
      <c r="BK2899" s="54">
        <v>46266</v>
      </c>
      <c r="BL2899" s="52">
        <f t="shared" si="517"/>
        <v>1</v>
      </c>
    </row>
    <row r="2900" spans="1:64" ht="17.100000000000001" customHeight="1">
      <c r="A2900" s="58" t="s">
        <v>5</v>
      </c>
      <c r="B2900" s="57" t="s">
        <v>4532</v>
      </c>
      <c r="C2900" s="56" t="s">
        <v>4521</v>
      </c>
      <c r="D2900" s="213">
        <v>0</v>
      </c>
      <c r="E2900" s="214">
        <v>0</v>
      </c>
      <c r="F2900" s="215">
        <v>0</v>
      </c>
      <c r="G2900" s="213">
        <v>48</v>
      </c>
      <c r="H2900" s="216">
        <v>5600</v>
      </c>
      <c r="I2900" s="215">
        <v>268800</v>
      </c>
      <c r="J2900" s="213">
        <v>0</v>
      </c>
      <c r="K2900" s="216">
        <v>0</v>
      </c>
      <c r="L2900" s="215">
        <v>0</v>
      </c>
      <c r="M2900" s="213">
        <v>0</v>
      </c>
      <c r="N2900" s="216">
        <v>0</v>
      </c>
      <c r="O2900" s="215">
        <v>0</v>
      </c>
      <c r="P2900" s="213">
        <v>0</v>
      </c>
      <c r="Q2900" s="216">
        <v>0</v>
      </c>
      <c r="R2900" s="215">
        <v>0</v>
      </c>
      <c r="S2900" s="213">
        <v>48</v>
      </c>
      <c r="T2900" s="214">
        <v>5600</v>
      </c>
      <c r="U2900" s="217">
        <v>268800</v>
      </c>
      <c r="V2900" s="213">
        <v>48</v>
      </c>
      <c r="W2900" s="216">
        <v>5600</v>
      </c>
      <c r="X2900" s="215">
        <v>268800</v>
      </c>
      <c r="Y2900" s="213">
        <v>0</v>
      </c>
      <c r="Z2900" s="216">
        <v>0</v>
      </c>
      <c r="AA2900" s="215">
        <v>0</v>
      </c>
      <c r="AB2900" s="213">
        <v>0</v>
      </c>
      <c r="AC2900" s="216">
        <v>0</v>
      </c>
      <c r="AD2900" s="215">
        <v>0</v>
      </c>
      <c r="AE2900" s="213">
        <v>0</v>
      </c>
      <c r="AF2900" s="216">
        <v>0</v>
      </c>
      <c r="AG2900" s="215">
        <v>0</v>
      </c>
      <c r="AH2900" s="213">
        <v>48</v>
      </c>
      <c r="AI2900" s="214">
        <v>5600</v>
      </c>
      <c r="AJ2900" s="215">
        <v>268800</v>
      </c>
      <c r="AK2900" s="218">
        <v>0</v>
      </c>
      <c r="AL2900" s="214">
        <v>0</v>
      </c>
      <c r="AM2900" s="215">
        <v>0</v>
      </c>
      <c r="AN2900" s="229">
        <f t="shared" si="509"/>
        <v>0</v>
      </c>
      <c r="AO2900" s="230">
        <f t="shared" si="510"/>
        <v>0</v>
      </c>
      <c r="AP2900" s="38" t="s">
        <v>2</v>
      </c>
      <c r="AQ2900" s="38" t="str">
        <f t="shared" si="511"/>
        <v>상품</v>
      </c>
      <c r="AR2900" s="40">
        <f t="shared" si="512"/>
        <v>0</v>
      </c>
      <c r="AS2900" s="41">
        <f t="shared" si="513"/>
        <v>0</v>
      </c>
      <c r="AT2900" s="42">
        <f t="shared" si="514"/>
        <v>0</v>
      </c>
      <c r="AU2900" s="43">
        <f t="shared" si="515"/>
        <v>0</v>
      </c>
      <c r="AV2900" s="95" t="str">
        <f t="shared" si="518"/>
        <v/>
      </c>
      <c r="AW2900" s="61" t="str">
        <f t="shared" si="518"/>
        <v/>
      </c>
      <c r="AX2900" s="61" t="str">
        <f t="shared" si="518"/>
        <v/>
      </c>
      <c r="AY2900" s="61" t="str">
        <f t="shared" si="518"/>
        <v/>
      </c>
      <c r="AZ2900" s="44" t="str">
        <f t="shared" si="518"/>
        <v/>
      </c>
      <c r="BA2900" s="45"/>
      <c r="BB2900" s="97">
        <v>0</v>
      </c>
      <c r="BC2900" s="98">
        <v>0</v>
      </c>
      <c r="BD2900" s="98">
        <v>0</v>
      </c>
      <c r="BE2900" s="98">
        <v>0</v>
      </c>
      <c r="BF2900" s="98">
        <v>0</v>
      </c>
      <c r="BG2900" s="99">
        <f t="shared" si="519"/>
        <v>0</v>
      </c>
      <c r="BH2900" s="52">
        <f t="shared" si="516"/>
        <v>0</v>
      </c>
      <c r="BI2900" s="53">
        <f>IFERROR(IF(ROUND(V2900/((D2900+AK2900)/2),1)&lt;0,0,ROUND(V2900/((D2900+AK2900)/2),1)),0)</f>
        <v>0</v>
      </c>
      <c r="BJ2900" s="55" t="str">
        <f>IF(AK2900=0,"정상",IF(AP2900="악성","악성",IF(AND(BL2900&gt;3,BI2900&lt;0.5),"악성",IF(AND(AP2900="정상",BL2900&lt;=3),"정상",IF(BI2900&gt;1,"정상","부진")))))</f>
        <v>정상</v>
      </c>
      <c r="BK2900" s="54">
        <v>45931</v>
      </c>
      <c r="BL2900" s="52">
        <f t="shared" si="517"/>
        <v>12</v>
      </c>
    </row>
    <row r="2901" spans="1:64" ht="17.100000000000001" customHeight="1">
      <c r="A2901" s="58" t="s">
        <v>5</v>
      </c>
      <c r="B2901" s="57" t="s">
        <v>4533</v>
      </c>
      <c r="C2901" s="56" t="s">
        <v>4534</v>
      </c>
      <c r="D2901" s="213">
        <v>0</v>
      </c>
      <c r="E2901" s="214">
        <v>0</v>
      </c>
      <c r="F2901" s="215">
        <v>0</v>
      </c>
      <c r="G2901" s="213">
        <v>48</v>
      </c>
      <c r="H2901" s="216">
        <v>5600</v>
      </c>
      <c r="I2901" s="215">
        <v>268800</v>
      </c>
      <c r="J2901" s="213">
        <v>0</v>
      </c>
      <c r="K2901" s="216">
        <v>0</v>
      </c>
      <c r="L2901" s="215">
        <v>0</v>
      </c>
      <c r="M2901" s="213">
        <v>0</v>
      </c>
      <c r="N2901" s="216">
        <v>0</v>
      </c>
      <c r="O2901" s="215">
        <v>0</v>
      </c>
      <c r="P2901" s="213">
        <v>0</v>
      </c>
      <c r="Q2901" s="216">
        <v>0</v>
      </c>
      <c r="R2901" s="215">
        <v>0</v>
      </c>
      <c r="S2901" s="213">
        <v>48</v>
      </c>
      <c r="T2901" s="214">
        <v>5600</v>
      </c>
      <c r="U2901" s="217">
        <v>268800</v>
      </c>
      <c r="V2901" s="213">
        <v>48</v>
      </c>
      <c r="W2901" s="216">
        <v>5600</v>
      </c>
      <c r="X2901" s="215">
        <v>268800</v>
      </c>
      <c r="Y2901" s="213">
        <v>0</v>
      </c>
      <c r="Z2901" s="216">
        <v>0</v>
      </c>
      <c r="AA2901" s="215">
        <v>0</v>
      </c>
      <c r="AB2901" s="213">
        <v>0</v>
      </c>
      <c r="AC2901" s="216">
        <v>0</v>
      </c>
      <c r="AD2901" s="215">
        <v>0</v>
      </c>
      <c r="AE2901" s="213">
        <v>0</v>
      </c>
      <c r="AF2901" s="216">
        <v>0</v>
      </c>
      <c r="AG2901" s="215">
        <v>0</v>
      </c>
      <c r="AH2901" s="213">
        <v>48</v>
      </c>
      <c r="AI2901" s="214">
        <v>5600</v>
      </c>
      <c r="AJ2901" s="215">
        <v>268800</v>
      </c>
      <c r="AK2901" s="218">
        <v>0</v>
      </c>
      <c r="AL2901" s="214">
        <v>0</v>
      </c>
      <c r="AM2901" s="215">
        <v>0</v>
      </c>
      <c r="AN2901" s="229">
        <f t="shared" si="509"/>
        <v>0</v>
      </c>
      <c r="AO2901" s="230">
        <f t="shared" si="510"/>
        <v>0</v>
      </c>
      <c r="AP2901" s="38" t="s">
        <v>2</v>
      </c>
      <c r="AQ2901" s="38" t="str">
        <f t="shared" si="511"/>
        <v>상품</v>
      </c>
      <c r="AR2901" s="40">
        <f t="shared" si="512"/>
        <v>0</v>
      </c>
      <c r="AS2901" s="41">
        <f t="shared" si="513"/>
        <v>0</v>
      </c>
      <c r="AT2901" s="42">
        <f t="shared" si="514"/>
        <v>0</v>
      </c>
      <c r="AU2901" s="43">
        <f t="shared" si="515"/>
        <v>0</v>
      </c>
      <c r="AV2901" s="95" t="str">
        <f t="shared" si="518"/>
        <v/>
      </c>
      <c r="AW2901" s="61" t="str">
        <f t="shared" si="518"/>
        <v/>
      </c>
      <c r="AX2901" s="61" t="str">
        <f t="shared" si="518"/>
        <v/>
      </c>
      <c r="AY2901" s="61" t="str">
        <f t="shared" si="518"/>
        <v/>
      </c>
      <c r="AZ2901" s="44" t="str">
        <f t="shared" si="518"/>
        <v/>
      </c>
      <c r="BA2901" s="45"/>
      <c r="BB2901" s="97">
        <v>0</v>
      </c>
      <c r="BC2901" s="98">
        <v>0</v>
      </c>
      <c r="BD2901" s="98">
        <v>0</v>
      </c>
      <c r="BE2901" s="98">
        <v>0</v>
      </c>
      <c r="BF2901" s="98">
        <v>0</v>
      </c>
      <c r="BG2901" s="99">
        <f t="shared" si="519"/>
        <v>0</v>
      </c>
      <c r="BH2901" s="52">
        <f t="shared" si="516"/>
        <v>0</v>
      </c>
      <c r="BI2901" s="53">
        <f>IFERROR(IF(ROUND(V2901/((D2901+AK2901)/2),1)&lt;0,0,ROUND(V2901/((D2901+AK2901)/2),1)),0)</f>
        <v>0</v>
      </c>
      <c r="BJ2901" s="55" t="str">
        <f>IF(AK2901=0,"정상",IF(AP2901="악성","악성",IF(AND(BL2901&gt;3,BI2901&lt;0.5),"악성",IF(AND(AP2901="정상",BL2901&lt;=3),"정상",IF(BI2901&gt;1,"정상","부진")))))</f>
        <v>정상</v>
      </c>
      <c r="BK2901" s="54">
        <v>45931</v>
      </c>
      <c r="BL2901" s="52">
        <f t="shared" si="517"/>
        <v>12</v>
      </c>
    </row>
    <row r="2902" spans="1:64" ht="17.100000000000001" customHeight="1">
      <c r="A2902" s="58" t="s">
        <v>5</v>
      </c>
      <c r="B2902" s="57" t="s">
        <v>1461</v>
      </c>
      <c r="C2902" s="56" t="s">
        <v>532</v>
      </c>
      <c r="D2902" s="213">
        <v>0</v>
      </c>
      <c r="E2902" s="214">
        <v>0</v>
      </c>
      <c r="F2902" s="215">
        <v>0</v>
      </c>
      <c r="G2902" s="213">
        <v>216</v>
      </c>
      <c r="H2902" s="216">
        <v>5250</v>
      </c>
      <c r="I2902" s="215">
        <v>1134000</v>
      </c>
      <c r="J2902" s="213">
        <v>0</v>
      </c>
      <c r="K2902" s="216">
        <v>0</v>
      </c>
      <c r="L2902" s="215">
        <v>0</v>
      </c>
      <c r="M2902" s="213">
        <v>0</v>
      </c>
      <c r="N2902" s="216">
        <v>0</v>
      </c>
      <c r="O2902" s="215">
        <v>0</v>
      </c>
      <c r="P2902" s="213">
        <v>0</v>
      </c>
      <c r="Q2902" s="216">
        <v>0</v>
      </c>
      <c r="R2902" s="215">
        <v>0</v>
      </c>
      <c r="S2902" s="213">
        <v>216</v>
      </c>
      <c r="T2902" s="214">
        <v>5250</v>
      </c>
      <c r="U2902" s="217">
        <v>1134000</v>
      </c>
      <c r="V2902" s="213">
        <v>216</v>
      </c>
      <c r="W2902" s="216">
        <v>5250</v>
      </c>
      <c r="X2902" s="215">
        <v>1134000</v>
      </c>
      <c r="Y2902" s="213">
        <v>0</v>
      </c>
      <c r="Z2902" s="216">
        <v>0</v>
      </c>
      <c r="AA2902" s="215">
        <v>0</v>
      </c>
      <c r="AB2902" s="213">
        <v>0</v>
      </c>
      <c r="AC2902" s="216">
        <v>0</v>
      </c>
      <c r="AD2902" s="215">
        <v>0</v>
      </c>
      <c r="AE2902" s="213">
        <v>0</v>
      </c>
      <c r="AF2902" s="216">
        <v>0</v>
      </c>
      <c r="AG2902" s="215">
        <v>0</v>
      </c>
      <c r="AH2902" s="213">
        <v>216</v>
      </c>
      <c r="AI2902" s="214">
        <v>5250</v>
      </c>
      <c r="AJ2902" s="215">
        <v>1134000</v>
      </c>
      <c r="AK2902" s="218">
        <v>0</v>
      </c>
      <c r="AL2902" s="214">
        <v>0</v>
      </c>
      <c r="AM2902" s="215">
        <v>0</v>
      </c>
      <c r="AN2902" s="229">
        <f t="shared" si="509"/>
        <v>0</v>
      </c>
      <c r="AO2902" s="230">
        <f t="shared" si="510"/>
        <v>0</v>
      </c>
      <c r="AP2902" s="38" t="s">
        <v>2</v>
      </c>
      <c r="AQ2902" s="38" t="str">
        <f t="shared" si="511"/>
        <v>상품</v>
      </c>
      <c r="AR2902" s="40">
        <f t="shared" si="512"/>
        <v>0</v>
      </c>
      <c r="AS2902" s="41">
        <f t="shared" si="513"/>
        <v>0</v>
      </c>
      <c r="AT2902" s="42">
        <f t="shared" si="514"/>
        <v>0</v>
      </c>
      <c r="AU2902" s="43">
        <f t="shared" si="515"/>
        <v>0</v>
      </c>
      <c r="AV2902" s="95" t="str">
        <f t="shared" si="518"/>
        <v/>
      </c>
      <c r="AW2902" s="61" t="str">
        <f t="shared" si="518"/>
        <v/>
      </c>
      <c r="AX2902" s="61" t="str">
        <f t="shared" si="518"/>
        <v/>
      </c>
      <c r="AY2902" s="61" t="str">
        <f t="shared" si="518"/>
        <v/>
      </c>
      <c r="AZ2902" s="44" t="str">
        <f t="shared" si="518"/>
        <v/>
      </c>
      <c r="BA2902" s="45"/>
      <c r="BB2902" s="97">
        <v>0</v>
      </c>
      <c r="BC2902" s="98">
        <v>0</v>
      </c>
      <c r="BD2902" s="98">
        <v>0</v>
      </c>
      <c r="BE2902" s="98">
        <v>0</v>
      </c>
      <c r="BF2902" s="98">
        <v>0</v>
      </c>
      <c r="BG2902" s="99">
        <f t="shared" si="519"/>
        <v>0</v>
      </c>
      <c r="BH2902" s="52">
        <f t="shared" si="516"/>
        <v>0</v>
      </c>
      <c r="BI2902" s="53">
        <f>IFERROR(IF(ROUND(V2902/((D2902+AK2902)/2),1)&lt;0,0,ROUND(V2902/((D2902+AK2902)/2),1)),0)</f>
        <v>0</v>
      </c>
      <c r="BJ2902" s="55" t="str">
        <f>IF(AK2902=0,"정상",IF(AP2902="악성","악성",IF(AND(BL2902&gt;3,BI2902&lt;0.5),"악성",IF(AND(AP2902="정상",BL2902&lt;=3),"정상",IF(BI2902&gt;1,"정상","부진")))))</f>
        <v>정상</v>
      </c>
      <c r="BK2902" s="54">
        <v>45931</v>
      </c>
      <c r="BL2902" s="52">
        <f t="shared" si="517"/>
        <v>12</v>
      </c>
    </row>
    <row r="2903" spans="1:64" ht="17.100000000000001" customHeight="1">
      <c r="A2903" s="58" t="s">
        <v>5</v>
      </c>
      <c r="B2903" s="57" t="s">
        <v>1262</v>
      </c>
      <c r="C2903" s="56" t="s">
        <v>1263</v>
      </c>
      <c r="D2903" s="213">
        <v>0</v>
      </c>
      <c r="E2903" s="214">
        <v>0</v>
      </c>
      <c r="F2903" s="215">
        <v>0</v>
      </c>
      <c r="G2903" s="213">
        <v>72</v>
      </c>
      <c r="H2903" s="216">
        <v>5250</v>
      </c>
      <c r="I2903" s="215">
        <v>378000</v>
      </c>
      <c r="J2903" s="213">
        <v>0</v>
      </c>
      <c r="K2903" s="216">
        <v>0</v>
      </c>
      <c r="L2903" s="215">
        <v>0</v>
      </c>
      <c r="M2903" s="213">
        <v>0</v>
      </c>
      <c r="N2903" s="216">
        <v>0</v>
      </c>
      <c r="O2903" s="215">
        <v>0</v>
      </c>
      <c r="P2903" s="213">
        <v>0</v>
      </c>
      <c r="Q2903" s="216">
        <v>0</v>
      </c>
      <c r="R2903" s="215">
        <v>0</v>
      </c>
      <c r="S2903" s="213">
        <v>72</v>
      </c>
      <c r="T2903" s="214">
        <v>5250</v>
      </c>
      <c r="U2903" s="217">
        <v>378000</v>
      </c>
      <c r="V2903" s="213">
        <v>72</v>
      </c>
      <c r="W2903" s="216">
        <v>5250</v>
      </c>
      <c r="X2903" s="215">
        <v>378000</v>
      </c>
      <c r="Y2903" s="213">
        <v>0</v>
      </c>
      <c r="Z2903" s="216">
        <v>0</v>
      </c>
      <c r="AA2903" s="215">
        <v>0</v>
      </c>
      <c r="AB2903" s="213">
        <v>0</v>
      </c>
      <c r="AC2903" s="216">
        <v>0</v>
      </c>
      <c r="AD2903" s="215">
        <v>0</v>
      </c>
      <c r="AE2903" s="213">
        <v>0</v>
      </c>
      <c r="AF2903" s="216">
        <v>0</v>
      </c>
      <c r="AG2903" s="215">
        <v>0</v>
      </c>
      <c r="AH2903" s="213">
        <v>72</v>
      </c>
      <c r="AI2903" s="214">
        <v>5250</v>
      </c>
      <c r="AJ2903" s="215">
        <v>378000</v>
      </c>
      <c r="AK2903" s="218">
        <v>0</v>
      </c>
      <c r="AL2903" s="214">
        <v>0</v>
      </c>
      <c r="AM2903" s="215">
        <v>0</v>
      </c>
      <c r="AN2903" s="229">
        <f t="shared" si="509"/>
        <v>0</v>
      </c>
      <c r="AO2903" s="230">
        <f t="shared" si="510"/>
        <v>0</v>
      </c>
      <c r="AP2903" s="38" t="s">
        <v>2</v>
      </c>
      <c r="AQ2903" s="38" t="str">
        <f t="shared" si="511"/>
        <v>상품</v>
      </c>
      <c r="AR2903" s="40">
        <f t="shared" si="512"/>
        <v>0</v>
      </c>
      <c r="AS2903" s="41">
        <f t="shared" si="513"/>
        <v>0</v>
      </c>
      <c r="AT2903" s="42">
        <f t="shared" si="514"/>
        <v>0</v>
      </c>
      <c r="AU2903" s="43">
        <f t="shared" si="515"/>
        <v>0</v>
      </c>
      <c r="AV2903" s="95" t="str">
        <f t="shared" si="518"/>
        <v/>
      </c>
      <c r="AW2903" s="61" t="str">
        <f t="shared" si="518"/>
        <v/>
      </c>
      <c r="AX2903" s="61" t="str">
        <f t="shared" si="518"/>
        <v/>
      </c>
      <c r="AY2903" s="61" t="str">
        <f t="shared" si="518"/>
        <v/>
      </c>
      <c r="AZ2903" s="44" t="str">
        <f t="shared" si="518"/>
        <v/>
      </c>
      <c r="BA2903" s="45"/>
      <c r="BB2903" s="97">
        <v>0</v>
      </c>
      <c r="BC2903" s="98">
        <v>0</v>
      </c>
      <c r="BD2903" s="98">
        <v>0</v>
      </c>
      <c r="BE2903" s="98">
        <v>0</v>
      </c>
      <c r="BF2903" s="98">
        <v>0</v>
      </c>
      <c r="BG2903" s="99">
        <f t="shared" si="519"/>
        <v>0</v>
      </c>
      <c r="BH2903" s="52">
        <f t="shared" si="516"/>
        <v>0</v>
      </c>
      <c r="BI2903" s="53">
        <f>IFERROR(IF(ROUND(V2903/((D2903+AK2903)/2),1)&lt;0,0,ROUND(V2903/((D2903+AK2903)/2),1)),0)</f>
        <v>0</v>
      </c>
      <c r="BJ2903" s="55" t="str">
        <f>IF(AK2903=0,"정상",IF(AP2903="악성","악성",IF(AND(BL2903&gt;3,BI2903&lt;0.5),"악성",IF(AND(AP2903="정상",BL2903&lt;=3),"정상",IF(BI2903&gt;1,"정상","부진")))))</f>
        <v>정상</v>
      </c>
      <c r="BK2903" s="54">
        <v>45809</v>
      </c>
      <c r="BL2903" s="52">
        <f t="shared" si="517"/>
        <v>16</v>
      </c>
    </row>
    <row r="2904" spans="1:64" ht="17.100000000000001" customHeight="1">
      <c r="A2904" s="58" t="s">
        <v>5</v>
      </c>
      <c r="B2904" s="57" t="s">
        <v>567</v>
      </c>
      <c r="C2904" s="56" t="s">
        <v>568</v>
      </c>
      <c r="D2904" s="213">
        <v>0</v>
      </c>
      <c r="E2904" s="214">
        <v>0</v>
      </c>
      <c r="F2904" s="215">
        <v>0</v>
      </c>
      <c r="G2904" s="213">
        <v>120</v>
      </c>
      <c r="H2904" s="216">
        <v>2460</v>
      </c>
      <c r="I2904" s="215">
        <v>295200</v>
      </c>
      <c r="J2904" s="213">
        <v>0</v>
      </c>
      <c r="K2904" s="216">
        <v>0</v>
      </c>
      <c r="L2904" s="215">
        <v>0</v>
      </c>
      <c r="M2904" s="213">
        <v>0</v>
      </c>
      <c r="N2904" s="216">
        <v>0</v>
      </c>
      <c r="O2904" s="215">
        <v>0</v>
      </c>
      <c r="P2904" s="213">
        <v>0</v>
      </c>
      <c r="Q2904" s="216">
        <v>0</v>
      </c>
      <c r="R2904" s="215">
        <v>0</v>
      </c>
      <c r="S2904" s="213">
        <v>120</v>
      </c>
      <c r="T2904" s="214">
        <v>2460</v>
      </c>
      <c r="U2904" s="217">
        <v>295200</v>
      </c>
      <c r="V2904" s="213">
        <v>120</v>
      </c>
      <c r="W2904" s="216">
        <v>2460</v>
      </c>
      <c r="X2904" s="215">
        <v>295200</v>
      </c>
      <c r="Y2904" s="213">
        <v>0</v>
      </c>
      <c r="Z2904" s="216">
        <v>0</v>
      </c>
      <c r="AA2904" s="215">
        <v>0</v>
      </c>
      <c r="AB2904" s="213">
        <v>0</v>
      </c>
      <c r="AC2904" s="216">
        <v>0</v>
      </c>
      <c r="AD2904" s="215">
        <v>0</v>
      </c>
      <c r="AE2904" s="213">
        <v>0</v>
      </c>
      <c r="AF2904" s="216">
        <v>0</v>
      </c>
      <c r="AG2904" s="215">
        <v>0</v>
      </c>
      <c r="AH2904" s="213">
        <v>120</v>
      </c>
      <c r="AI2904" s="214">
        <v>2460</v>
      </c>
      <c r="AJ2904" s="215">
        <v>295200</v>
      </c>
      <c r="AK2904" s="218">
        <v>0</v>
      </c>
      <c r="AL2904" s="214">
        <v>0</v>
      </c>
      <c r="AM2904" s="215">
        <v>0</v>
      </c>
      <c r="AN2904" s="229">
        <f t="shared" si="509"/>
        <v>0</v>
      </c>
      <c r="AO2904" s="230">
        <f t="shared" si="510"/>
        <v>0</v>
      </c>
      <c r="AP2904" s="38" t="s">
        <v>2</v>
      </c>
      <c r="AQ2904" s="38" t="str">
        <f t="shared" si="511"/>
        <v>상품</v>
      </c>
      <c r="AR2904" s="40">
        <f t="shared" si="512"/>
        <v>0</v>
      </c>
      <c r="AS2904" s="41">
        <f t="shared" si="513"/>
        <v>0</v>
      </c>
      <c r="AT2904" s="42">
        <f t="shared" si="514"/>
        <v>0</v>
      </c>
      <c r="AU2904" s="43">
        <f t="shared" si="515"/>
        <v>0</v>
      </c>
      <c r="AV2904" s="95" t="str">
        <f t="shared" si="518"/>
        <v/>
      </c>
      <c r="AW2904" s="61" t="str">
        <f t="shared" si="518"/>
        <v/>
      </c>
      <c r="AX2904" s="61" t="str">
        <f t="shared" si="518"/>
        <v/>
      </c>
      <c r="AY2904" s="61" t="str">
        <f t="shared" si="518"/>
        <v/>
      </c>
      <c r="AZ2904" s="44" t="str">
        <f t="shared" si="518"/>
        <v/>
      </c>
      <c r="BA2904" s="45"/>
      <c r="BB2904" s="97">
        <v>0</v>
      </c>
      <c r="BC2904" s="98">
        <v>0</v>
      </c>
      <c r="BD2904" s="98">
        <v>0</v>
      </c>
      <c r="BE2904" s="98">
        <v>0</v>
      </c>
      <c r="BF2904" s="98">
        <v>0</v>
      </c>
      <c r="BG2904" s="99">
        <f t="shared" si="519"/>
        <v>0</v>
      </c>
      <c r="BH2904" s="52">
        <f t="shared" si="516"/>
        <v>0</v>
      </c>
      <c r="BI2904" s="53">
        <f>IFERROR(IF(ROUND(V2904/((D2904+AK2904)/2),1)&lt;0,0,ROUND(V2904/((D2904+AK2904)/2),1)),0)</f>
        <v>0</v>
      </c>
      <c r="BJ2904" s="55" t="str">
        <f>IF(AK2904=0,"정상",IF(AP2904="악성","악성",IF(AND(BL2904&gt;3,BI2904&lt;0.5),"악성",IF(AND(AP2904="정상",BL2904&lt;=3),"정상",IF(BI2904&gt;1,"정상","부진")))))</f>
        <v>정상</v>
      </c>
      <c r="BK2904" s="54">
        <v>45809</v>
      </c>
      <c r="BL2904" s="52">
        <f t="shared" si="517"/>
        <v>16</v>
      </c>
    </row>
    <row r="2905" spans="1:64" ht="17.100000000000001" customHeight="1">
      <c r="A2905" s="58" t="s">
        <v>5</v>
      </c>
      <c r="B2905" s="57" t="s">
        <v>569</v>
      </c>
      <c r="C2905" s="56" t="s">
        <v>570</v>
      </c>
      <c r="D2905" s="213">
        <v>0</v>
      </c>
      <c r="E2905" s="214">
        <v>0</v>
      </c>
      <c r="F2905" s="215">
        <v>0</v>
      </c>
      <c r="G2905" s="213">
        <v>120</v>
      </c>
      <c r="H2905" s="216">
        <v>2050</v>
      </c>
      <c r="I2905" s="215">
        <v>246000</v>
      </c>
      <c r="J2905" s="213">
        <v>0</v>
      </c>
      <c r="K2905" s="216">
        <v>0</v>
      </c>
      <c r="L2905" s="215">
        <v>0</v>
      </c>
      <c r="M2905" s="213">
        <v>0</v>
      </c>
      <c r="N2905" s="216">
        <v>0</v>
      </c>
      <c r="O2905" s="215">
        <v>0</v>
      </c>
      <c r="P2905" s="213">
        <v>0</v>
      </c>
      <c r="Q2905" s="216">
        <v>0</v>
      </c>
      <c r="R2905" s="215">
        <v>0</v>
      </c>
      <c r="S2905" s="213">
        <v>120</v>
      </c>
      <c r="T2905" s="214">
        <v>2050</v>
      </c>
      <c r="U2905" s="217">
        <v>246000</v>
      </c>
      <c r="V2905" s="213">
        <v>120</v>
      </c>
      <c r="W2905" s="216">
        <v>2050</v>
      </c>
      <c r="X2905" s="215">
        <v>246000</v>
      </c>
      <c r="Y2905" s="213">
        <v>0</v>
      </c>
      <c r="Z2905" s="216">
        <v>0</v>
      </c>
      <c r="AA2905" s="215">
        <v>0</v>
      </c>
      <c r="AB2905" s="213">
        <v>0</v>
      </c>
      <c r="AC2905" s="216">
        <v>0</v>
      </c>
      <c r="AD2905" s="215">
        <v>0</v>
      </c>
      <c r="AE2905" s="213">
        <v>0</v>
      </c>
      <c r="AF2905" s="216">
        <v>0</v>
      </c>
      <c r="AG2905" s="215">
        <v>0</v>
      </c>
      <c r="AH2905" s="213">
        <v>120</v>
      </c>
      <c r="AI2905" s="214">
        <v>2050</v>
      </c>
      <c r="AJ2905" s="215">
        <v>246000</v>
      </c>
      <c r="AK2905" s="218">
        <v>0</v>
      </c>
      <c r="AL2905" s="214">
        <v>0</v>
      </c>
      <c r="AM2905" s="215">
        <v>0</v>
      </c>
      <c r="AN2905" s="229">
        <f t="shared" si="509"/>
        <v>0</v>
      </c>
      <c r="AO2905" s="230">
        <f t="shared" si="510"/>
        <v>0</v>
      </c>
      <c r="AP2905" s="38" t="s">
        <v>2</v>
      </c>
      <c r="AQ2905" s="38" t="str">
        <f t="shared" si="511"/>
        <v>상품</v>
      </c>
      <c r="AR2905" s="40">
        <f t="shared" si="512"/>
        <v>0</v>
      </c>
      <c r="AS2905" s="41">
        <f t="shared" si="513"/>
        <v>0</v>
      </c>
      <c r="AT2905" s="42">
        <f t="shared" si="514"/>
        <v>0</v>
      </c>
      <c r="AU2905" s="43">
        <f t="shared" si="515"/>
        <v>0</v>
      </c>
      <c r="AV2905" s="95" t="str">
        <f t="shared" si="518"/>
        <v/>
      </c>
      <c r="AW2905" s="61" t="str">
        <f t="shared" si="518"/>
        <v/>
      </c>
      <c r="AX2905" s="61" t="str">
        <f t="shared" si="518"/>
        <v/>
      </c>
      <c r="AY2905" s="61" t="str">
        <f t="shared" si="518"/>
        <v/>
      </c>
      <c r="AZ2905" s="44" t="str">
        <f t="shared" si="518"/>
        <v/>
      </c>
      <c r="BA2905" s="45"/>
      <c r="BB2905" s="97">
        <v>0</v>
      </c>
      <c r="BC2905" s="98">
        <v>0</v>
      </c>
      <c r="BD2905" s="98">
        <v>0</v>
      </c>
      <c r="BE2905" s="98">
        <v>0</v>
      </c>
      <c r="BF2905" s="98">
        <v>0</v>
      </c>
      <c r="BG2905" s="99">
        <f t="shared" si="519"/>
        <v>0</v>
      </c>
      <c r="BH2905" s="52">
        <f t="shared" si="516"/>
        <v>0</v>
      </c>
      <c r="BI2905" s="53">
        <f>IFERROR(IF(ROUND(V2905/((D2905+AK2905)/2),1)&lt;0,0,ROUND(V2905/((D2905+AK2905)/2),1)),0)</f>
        <v>0</v>
      </c>
      <c r="BJ2905" s="55" t="str">
        <f>IF(AK2905=0,"정상",IF(AP2905="악성","악성",IF(AND(BL2905&gt;3,BI2905&lt;0.5),"악성",IF(AND(AP2905="정상",BL2905&lt;=3),"정상",IF(BI2905&gt;1,"정상","부진")))))</f>
        <v>정상</v>
      </c>
      <c r="BK2905" s="54">
        <v>45809</v>
      </c>
      <c r="BL2905" s="52">
        <f t="shared" si="517"/>
        <v>16</v>
      </c>
    </row>
    <row r="2906" spans="1:64" ht="17.100000000000001" customHeight="1">
      <c r="A2906" s="58" t="s">
        <v>5</v>
      </c>
      <c r="B2906" s="57" t="s">
        <v>571</v>
      </c>
      <c r="C2906" s="56" t="s">
        <v>572</v>
      </c>
      <c r="D2906" s="213">
        <v>0</v>
      </c>
      <c r="E2906" s="214">
        <v>0</v>
      </c>
      <c r="F2906" s="215">
        <v>0</v>
      </c>
      <c r="G2906" s="213">
        <v>120</v>
      </c>
      <c r="H2906" s="216">
        <v>1890</v>
      </c>
      <c r="I2906" s="215">
        <v>226800</v>
      </c>
      <c r="J2906" s="213">
        <v>0</v>
      </c>
      <c r="K2906" s="216">
        <v>0</v>
      </c>
      <c r="L2906" s="215">
        <v>0</v>
      </c>
      <c r="M2906" s="213">
        <v>0</v>
      </c>
      <c r="N2906" s="216">
        <v>0</v>
      </c>
      <c r="O2906" s="215">
        <v>0</v>
      </c>
      <c r="P2906" s="213">
        <v>0</v>
      </c>
      <c r="Q2906" s="216">
        <v>0</v>
      </c>
      <c r="R2906" s="215">
        <v>0</v>
      </c>
      <c r="S2906" s="213">
        <v>120</v>
      </c>
      <c r="T2906" s="214">
        <v>1890</v>
      </c>
      <c r="U2906" s="217">
        <v>226800</v>
      </c>
      <c r="V2906" s="213">
        <v>120</v>
      </c>
      <c r="W2906" s="216">
        <v>1890</v>
      </c>
      <c r="X2906" s="215">
        <v>226800</v>
      </c>
      <c r="Y2906" s="213">
        <v>0</v>
      </c>
      <c r="Z2906" s="216">
        <v>0</v>
      </c>
      <c r="AA2906" s="215">
        <v>0</v>
      </c>
      <c r="AB2906" s="213">
        <v>0</v>
      </c>
      <c r="AC2906" s="216">
        <v>0</v>
      </c>
      <c r="AD2906" s="215">
        <v>0</v>
      </c>
      <c r="AE2906" s="213">
        <v>0</v>
      </c>
      <c r="AF2906" s="216">
        <v>0</v>
      </c>
      <c r="AG2906" s="215">
        <v>0</v>
      </c>
      <c r="AH2906" s="213">
        <v>120</v>
      </c>
      <c r="AI2906" s="214">
        <v>1890</v>
      </c>
      <c r="AJ2906" s="215">
        <v>226800</v>
      </c>
      <c r="AK2906" s="218">
        <v>0</v>
      </c>
      <c r="AL2906" s="214">
        <v>0</v>
      </c>
      <c r="AM2906" s="215">
        <v>0</v>
      </c>
      <c r="AN2906" s="229">
        <f t="shared" si="509"/>
        <v>0</v>
      </c>
      <c r="AO2906" s="230">
        <f t="shared" si="510"/>
        <v>0</v>
      </c>
      <c r="AP2906" s="38" t="s">
        <v>2</v>
      </c>
      <c r="AQ2906" s="38" t="str">
        <f t="shared" si="511"/>
        <v>상품</v>
      </c>
      <c r="AR2906" s="40">
        <f t="shared" si="512"/>
        <v>0</v>
      </c>
      <c r="AS2906" s="41">
        <f t="shared" si="513"/>
        <v>0</v>
      </c>
      <c r="AT2906" s="42">
        <f t="shared" si="514"/>
        <v>0</v>
      </c>
      <c r="AU2906" s="43">
        <f t="shared" si="515"/>
        <v>0</v>
      </c>
      <c r="AV2906" s="95" t="str">
        <f t="shared" si="518"/>
        <v/>
      </c>
      <c r="AW2906" s="61" t="str">
        <f t="shared" si="518"/>
        <v/>
      </c>
      <c r="AX2906" s="61" t="str">
        <f t="shared" si="518"/>
        <v/>
      </c>
      <c r="AY2906" s="61" t="str">
        <f t="shared" si="518"/>
        <v/>
      </c>
      <c r="AZ2906" s="44" t="str">
        <f t="shared" si="518"/>
        <v/>
      </c>
      <c r="BA2906" s="45"/>
      <c r="BB2906" s="97">
        <v>0</v>
      </c>
      <c r="BC2906" s="98">
        <v>0</v>
      </c>
      <c r="BD2906" s="98">
        <v>0</v>
      </c>
      <c r="BE2906" s="98">
        <v>0</v>
      </c>
      <c r="BF2906" s="98">
        <v>0</v>
      </c>
      <c r="BG2906" s="99">
        <f t="shared" si="519"/>
        <v>0</v>
      </c>
      <c r="BH2906" s="52">
        <f t="shared" si="516"/>
        <v>0</v>
      </c>
      <c r="BI2906" s="53">
        <f>IFERROR(IF(ROUND(V2906/((D2906+AK2906)/2),1)&lt;0,0,ROUND(V2906/((D2906+AK2906)/2),1)),0)</f>
        <v>0</v>
      </c>
      <c r="BJ2906" s="55" t="str">
        <f>IF(AK2906=0,"정상",IF(AP2906="악성","악성",IF(AND(BL2906&gt;3,BI2906&lt;0.5),"악성",IF(AND(AP2906="정상",BL2906&lt;=3),"정상",IF(BI2906&gt;1,"정상","부진")))))</f>
        <v>정상</v>
      </c>
      <c r="BK2906" s="54">
        <v>46023</v>
      </c>
      <c r="BL2906" s="52">
        <f t="shared" si="517"/>
        <v>9</v>
      </c>
    </row>
    <row r="2907" spans="1:64" ht="17.100000000000001" customHeight="1">
      <c r="A2907" s="58" t="s">
        <v>5</v>
      </c>
      <c r="B2907" s="57" t="s">
        <v>4894</v>
      </c>
      <c r="C2907" s="56" t="s">
        <v>4895</v>
      </c>
      <c r="D2907" s="213">
        <v>0</v>
      </c>
      <c r="E2907" s="214">
        <v>0</v>
      </c>
      <c r="F2907" s="215">
        <v>0</v>
      </c>
      <c r="G2907" s="213">
        <v>144</v>
      </c>
      <c r="H2907" s="216">
        <v>1800</v>
      </c>
      <c r="I2907" s="215">
        <v>259200</v>
      </c>
      <c r="J2907" s="213">
        <v>0</v>
      </c>
      <c r="K2907" s="216">
        <v>0</v>
      </c>
      <c r="L2907" s="215">
        <v>0</v>
      </c>
      <c r="M2907" s="213">
        <v>0</v>
      </c>
      <c r="N2907" s="216">
        <v>0</v>
      </c>
      <c r="O2907" s="215">
        <v>0</v>
      </c>
      <c r="P2907" s="213">
        <v>0</v>
      </c>
      <c r="Q2907" s="216">
        <v>0</v>
      </c>
      <c r="R2907" s="215">
        <v>0</v>
      </c>
      <c r="S2907" s="213">
        <v>144</v>
      </c>
      <c r="T2907" s="214">
        <v>1800</v>
      </c>
      <c r="U2907" s="217">
        <v>259200</v>
      </c>
      <c r="V2907" s="213">
        <v>144</v>
      </c>
      <c r="W2907" s="216">
        <v>1800</v>
      </c>
      <c r="X2907" s="215">
        <v>259200</v>
      </c>
      <c r="Y2907" s="213">
        <v>0</v>
      </c>
      <c r="Z2907" s="216">
        <v>0</v>
      </c>
      <c r="AA2907" s="215">
        <v>0</v>
      </c>
      <c r="AB2907" s="213">
        <v>0</v>
      </c>
      <c r="AC2907" s="216">
        <v>0</v>
      </c>
      <c r="AD2907" s="215">
        <v>0</v>
      </c>
      <c r="AE2907" s="213">
        <v>0</v>
      </c>
      <c r="AF2907" s="216">
        <v>0</v>
      </c>
      <c r="AG2907" s="215">
        <v>0</v>
      </c>
      <c r="AH2907" s="213">
        <v>144</v>
      </c>
      <c r="AI2907" s="214">
        <v>1800</v>
      </c>
      <c r="AJ2907" s="215">
        <v>259200</v>
      </c>
      <c r="AK2907" s="218">
        <v>0</v>
      </c>
      <c r="AL2907" s="214">
        <v>0</v>
      </c>
      <c r="AM2907" s="215">
        <v>0</v>
      </c>
      <c r="AN2907" s="229">
        <f t="shared" si="509"/>
        <v>0</v>
      </c>
      <c r="AO2907" s="230">
        <f t="shared" si="510"/>
        <v>0</v>
      </c>
      <c r="AP2907" s="38" t="s">
        <v>2</v>
      </c>
      <c r="AQ2907" s="38" t="str">
        <f t="shared" si="511"/>
        <v>상품</v>
      </c>
      <c r="AR2907" s="40">
        <f t="shared" si="512"/>
        <v>0</v>
      </c>
      <c r="AS2907" s="41">
        <f t="shared" si="513"/>
        <v>0</v>
      </c>
      <c r="AT2907" s="42">
        <f t="shared" si="514"/>
        <v>0</v>
      </c>
      <c r="AU2907" s="43">
        <f t="shared" si="515"/>
        <v>0</v>
      </c>
      <c r="AV2907" s="95" t="str">
        <f t="shared" si="518"/>
        <v/>
      </c>
      <c r="AW2907" s="61" t="str">
        <f t="shared" si="518"/>
        <v/>
      </c>
      <c r="AX2907" s="61" t="str">
        <f t="shared" si="518"/>
        <v/>
      </c>
      <c r="AY2907" s="61" t="str">
        <f t="shared" si="518"/>
        <v/>
      </c>
      <c r="AZ2907" s="44" t="str">
        <f t="shared" si="518"/>
        <v/>
      </c>
      <c r="BA2907" s="45"/>
      <c r="BB2907" s="97">
        <v>0</v>
      </c>
      <c r="BC2907" s="98">
        <v>0</v>
      </c>
      <c r="BD2907" s="98">
        <v>0</v>
      </c>
      <c r="BE2907" s="98">
        <v>0</v>
      </c>
      <c r="BF2907" s="98">
        <v>0</v>
      </c>
      <c r="BG2907" s="99">
        <f t="shared" si="519"/>
        <v>0</v>
      </c>
      <c r="BH2907" s="52">
        <f t="shared" si="516"/>
        <v>0</v>
      </c>
      <c r="BI2907" s="53">
        <f>IFERROR(IF(ROUND(V2907/((D2907+AK2907)/2),1)&lt;0,0,ROUND(V2907/((D2907+AK2907)/2),1)),0)</f>
        <v>0</v>
      </c>
      <c r="BJ2907" s="55" t="str">
        <f>IF(AK2907=0,"정상",IF(AP2907="악성","악성",IF(AND(BL2907&gt;3,BI2907&lt;0.5),"악성",IF(AND(AP2907="정상",BL2907&lt;=3),"정상",IF(BI2907&gt;1,"정상","부진")))))</f>
        <v>정상</v>
      </c>
      <c r="BK2907" s="54">
        <v>45809</v>
      </c>
      <c r="BL2907" s="52">
        <f t="shared" si="517"/>
        <v>16</v>
      </c>
    </row>
    <row r="2908" spans="1:64" ht="17.100000000000001" customHeight="1">
      <c r="A2908" s="58" t="s">
        <v>5</v>
      </c>
      <c r="B2908" s="57" t="s">
        <v>1462</v>
      </c>
      <c r="C2908" s="56" t="s">
        <v>1463</v>
      </c>
      <c r="D2908" s="213">
        <v>0</v>
      </c>
      <c r="E2908" s="214">
        <v>0</v>
      </c>
      <c r="F2908" s="215">
        <v>0</v>
      </c>
      <c r="G2908" s="213">
        <v>36</v>
      </c>
      <c r="H2908" s="216">
        <v>12800</v>
      </c>
      <c r="I2908" s="215">
        <v>460800</v>
      </c>
      <c r="J2908" s="213">
        <v>0</v>
      </c>
      <c r="K2908" s="216">
        <v>0</v>
      </c>
      <c r="L2908" s="215">
        <v>0</v>
      </c>
      <c r="M2908" s="213">
        <v>0</v>
      </c>
      <c r="N2908" s="216">
        <v>0</v>
      </c>
      <c r="O2908" s="215">
        <v>0</v>
      </c>
      <c r="P2908" s="213">
        <v>0</v>
      </c>
      <c r="Q2908" s="216">
        <v>0</v>
      </c>
      <c r="R2908" s="215">
        <v>0</v>
      </c>
      <c r="S2908" s="213">
        <v>36</v>
      </c>
      <c r="T2908" s="214">
        <v>12800</v>
      </c>
      <c r="U2908" s="217">
        <v>460800</v>
      </c>
      <c r="V2908" s="213">
        <v>36</v>
      </c>
      <c r="W2908" s="216">
        <v>12800</v>
      </c>
      <c r="X2908" s="215">
        <v>460800</v>
      </c>
      <c r="Y2908" s="213">
        <v>0</v>
      </c>
      <c r="Z2908" s="216">
        <v>0</v>
      </c>
      <c r="AA2908" s="215">
        <v>0</v>
      </c>
      <c r="AB2908" s="213">
        <v>0</v>
      </c>
      <c r="AC2908" s="216">
        <v>0</v>
      </c>
      <c r="AD2908" s="215">
        <v>0</v>
      </c>
      <c r="AE2908" s="213">
        <v>0</v>
      </c>
      <c r="AF2908" s="216">
        <v>0</v>
      </c>
      <c r="AG2908" s="215">
        <v>0</v>
      </c>
      <c r="AH2908" s="213">
        <v>36</v>
      </c>
      <c r="AI2908" s="214">
        <v>12800</v>
      </c>
      <c r="AJ2908" s="215">
        <v>460800</v>
      </c>
      <c r="AK2908" s="218">
        <v>0</v>
      </c>
      <c r="AL2908" s="214">
        <v>0</v>
      </c>
      <c r="AM2908" s="215">
        <v>0</v>
      </c>
      <c r="AN2908" s="229">
        <f t="shared" si="509"/>
        <v>0</v>
      </c>
      <c r="AO2908" s="230">
        <f t="shared" si="510"/>
        <v>0</v>
      </c>
      <c r="AP2908" s="38" t="s">
        <v>2</v>
      </c>
      <c r="AQ2908" s="38" t="str">
        <f t="shared" si="511"/>
        <v>상품</v>
      </c>
      <c r="AR2908" s="40">
        <f t="shared" si="512"/>
        <v>0</v>
      </c>
      <c r="AS2908" s="41">
        <f t="shared" si="513"/>
        <v>0</v>
      </c>
      <c r="AT2908" s="42">
        <f t="shared" si="514"/>
        <v>0</v>
      </c>
      <c r="AU2908" s="43">
        <f t="shared" si="515"/>
        <v>0</v>
      </c>
      <c r="AV2908" s="95" t="str">
        <f t="shared" si="518"/>
        <v/>
      </c>
      <c r="AW2908" s="61" t="str">
        <f t="shared" si="518"/>
        <v/>
      </c>
      <c r="AX2908" s="61" t="str">
        <f t="shared" si="518"/>
        <v/>
      </c>
      <c r="AY2908" s="61" t="str">
        <f t="shared" si="518"/>
        <v/>
      </c>
      <c r="AZ2908" s="44" t="str">
        <f t="shared" si="518"/>
        <v/>
      </c>
      <c r="BA2908" s="45"/>
      <c r="BB2908" s="97">
        <v>0</v>
      </c>
      <c r="BC2908" s="98">
        <v>0</v>
      </c>
      <c r="BD2908" s="98">
        <v>0</v>
      </c>
      <c r="BE2908" s="98">
        <v>0</v>
      </c>
      <c r="BF2908" s="98">
        <v>0</v>
      </c>
      <c r="BG2908" s="99">
        <f t="shared" si="519"/>
        <v>0</v>
      </c>
      <c r="BH2908" s="52">
        <f t="shared" si="516"/>
        <v>0</v>
      </c>
      <c r="BI2908" s="53">
        <f>IFERROR(IF(ROUND(V2908/((D2908+AK2908)/2),1)&lt;0,0,ROUND(V2908/((D2908+AK2908)/2),1)),0)</f>
        <v>0</v>
      </c>
      <c r="BJ2908" s="55" t="str">
        <f>IF(AK2908=0,"정상",IF(AP2908="악성","악성",IF(AND(BL2908&gt;3,BI2908&lt;0.5),"악성",IF(AND(AP2908="정상",BL2908&lt;=3),"정상",IF(BI2908&gt;1,"정상","부진")))))</f>
        <v>정상</v>
      </c>
      <c r="BK2908" s="54">
        <v>45809</v>
      </c>
      <c r="BL2908" s="52">
        <f t="shared" si="517"/>
        <v>16</v>
      </c>
    </row>
    <row r="2909" spans="1:64" ht="17.100000000000001" customHeight="1">
      <c r="A2909" s="58" t="s">
        <v>5</v>
      </c>
      <c r="B2909" s="57" t="s">
        <v>6206</v>
      </c>
      <c r="C2909" s="56" t="s">
        <v>6207</v>
      </c>
      <c r="D2909" s="213">
        <v>0</v>
      </c>
      <c r="E2909" s="214">
        <v>0</v>
      </c>
      <c r="F2909" s="215">
        <v>0</v>
      </c>
      <c r="G2909" s="213">
        <v>240</v>
      </c>
      <c r="H2909" s="216">
        <v>2460</v>
      </c>
      <c r="I2909" s="215">
        <v>590400</v>
      </c>
      <c r="J2909" s="213">
        <v>0</v>
      </c>
      <c r="K2909" s="216">
        <v>0</v>
      </c>
      <c r="L2909" s="215">
        <v>0</v>
      </c>
      <c r="M2909" s="213">
        <v>0</v>
      </c>
      <c r="N2909" s="216">
        <v>0</v>
      </c>
      <c r="O2909" s="215">
        <v>0</v>
      </c>
      <c r="P2909" s="213">
        <v>0</v>
      </c>
      <c r="Q2909" s="216">
        <v>0</v>
      </c>
      <c r="R2909" s="215">
        <v>0</v>
      </c>
      <c r="S2909" s="213">
        <v>240</v>
      </c>
      <c r="T2909" s="214">
        <v>2460</v>
      </c>
      <c r="U2909" s="217">
        <v>590400</v>
      </c>
      <c r="V2909" s="213">
        <v>240</v>
      </c>
      <c r="W2909" s="216">
        <v>2460</v>
      </c>
      <c r="X2909" s="215">
        <v>590400</v>
      </c>
      <c r="Y2909" s="213">
        <v>0</v>
      </c>
      <c r="Z2909" s="216">
        <v>0</v>
      </c>
      <c r="AA2909" s="215">
        <v>0</v>
      </c>
      <c r="AB2909" s="213">
        <v>0</v>
      </c>
      <c r="AC2909" s="216">
        <v>0</v>
      </c>
      <c r="AD2909" s="215">
        <v>0</v>
      </c>
      <c r="AE2909" s="213">
        <v>0</v>
      </c>
      <c r="AF2909" s="216">
        <v>0</v>
      </c>
      <c r="AG2909" s="215">
        <v>0</v>
      </c>
      <c r="AH2909" s="213">
        <v>240</v>
      </c>
      <c r="AI2909" s="214">
        <v>2460</v>
      </c>
      <c r="AJ2909" s="215">
        <v>590400</v>
      </c>
      <c r="AK2909" s="218">
        <v>0</v>
      </c>
      <c r="AL2909" s="214">
        <v>0</v>
      </c>
      <c r="AM2909" s="215">
        <v>0</v>
      </c>
      <c r="AN2909" s="229">
        <f t="shared" ref="AN2909:AN2972" si="520">AM2909/$AM$5</f>
        <v>0</v>
      </c>
      <c r="AO2909" s="230">
        <f t="shared" ref="AO2909:AO2972" si="521">IF(ISERROR(AK2909/(D2909+S2909)),,(AK2909/(D2909+S2909)))</f>
        <v>0</v>
      </c>
      <c r="AP2909" s="38" t="s">
        <v>2</v>
      </c>
      <c r="AQ2909" s="38" t="str">
        <f t="shared" ref="AQ2909:AQ2972" si="522">A2909</f>
        <v>상품</v>
      </c>
      <c r="AR2909" s="40">
        <f t="shared" ref="AR2909:AR2972" si="523">IF($AP2909="악성",$AM2909,0)</f>
        <v>0</v>
      </c>
      <c r="AS2909" s="41">
        <f t="shared" ref="AS2909:AS2972" si="524">IF($AP2909="부진",$AM2909,0)</f>
        <v>0</v>
      </c>
      <c r="AT2909" s="42">
        <f t="shared" ref="AT2909:AT2972" si="525">IF($AP2909="정상",$AM2909,0)</f>
        <v>0</v>
      </c>
      <c r="AU2909" s="43">
        <f t="shared" ref="AU2909:AU2972" si="526">SUM(AR2909:AT2909)</f>
        <v>0</v>
      </c>
      <c r="AV2909" s="95" t="str">
        <f t="shared" si="518"/>
        <v/>
      </c>
      <c r="AW2909" s="61" t="str">
        <f t="shared" si="518"/>
        <v/>
      </c>
      <c r="AX2909" s="61" t="str">
        <f t="shared" si="518"/>
        <v/>
      </c>
      <c r="AY2909" s="61" t="str">
        <f t="shared" si="518"/>
        <v/>
      </c>
      <c r="AZ2909" s="44" t="str">
        <f t="shared" si="518"/>
        <v/>
      </c>
      <c r="BA2909" s="45"/>
      <c r="BB2909" s="97">
        <v>0</v>
      </c>
      <c r="BC2909" s="98">
        <v>0</v>
      </c>
      <c r="BD2909" s="98">
        <v>0</v>
      </c>
      <c r="BE2909" s="98">
        <v>0</v>
      </c>
      <c r="BF2909" s="98">
        <v>0</v>
      </c>
      <c r="BG2909" s="99">
        <f t="shared" si="519"/>
        <v>0</v>
      </c>
      <c r="BH2909" s="52">
        <f t="shared" ref="BH2909:BH2972" si="527">BG2909-AK2909</f>
        <v>0</v>
      </c>
      <c r="BI2909" s="53">
        <f>IFERROR(IF(ROUND(V2909/((D2909+AK2909)/2),1)&lt;0,0,ROUND(V2909/((D2909+AK2909)/2),1)),0)</f>
        <v>0</v>
      </c>
      <c r="BJ2909" s="55" t="str">
        <f>IF(AK2909=0,"정상",IF(AP2909="악성","악성",IF(AND(BL2909&gt;3,BI2909&lt;0.5),"악성",IF(AND(AP2909="정상",BL2909&lt;=3),"정상",IF(BI2909&gt;1,"정상","부진")))))</f>
        <v>정상</v>
      </c>
      <c r="BK2909" s="54">
        <v>46235</v>
      </c>
      <c r="BL2909" s="52">
        <f t="shared" ref="BL2909:BL2972" si="528">DATEDIF(BK2909,$BL$9,"m")+1</f>
        <v>2</v>
      </c>
    </row>
    <row r="2910" spans="1:64" ht="17.100000000000001" customHeight="1">
      <c r="A2910" s="58" t="s">
        <v>5</v>
      </c>
      <c r="B2910" s="57" t="s">
        <v>5531</v>
      </c>
      <c r="C2910" s="56" t="s">
        <v>5532</v>
      </c>
      <c r="D2910" s="213">
        <v>0</v>
      </c>
      <c r="E2910" s="214">
        <v>0</v>
      </c>
      <c r="F2910" s="215">
        <v>0</v>
      </c>
      <c r="G2910" s="213">
        <v>200</v>
      </c>
      <c r="H2910" s="216">
        <v>5780</v>
      </c>
      <c r="I2910" s="215">
        <v>1156000</v>
      </c>
      <c r="J2910" s="213">
        <v>0</v>
      </c>
      <c r="K2910" s="216">
        <v>0</v>
      </c>
      <c r="L2910" s="215">
        <v>0</v>
      </c>
      <c r="M2910" s="213">
        <v>0</v>
      </c>
      <c r="N2910" s="216">
        <v>0</v>
      </c>
      <c r="O2910" s="215">
        <v>0</v>
      </c>
      <c r="P2910" s="213">
        <v>0</v>
      </c>
      <c r="Q2910" s="216">
        <v>0</v>
      </c>
      <c r="R2910" s="215">
        <v>0</v>
      </c>
      <c r="S2910" s="213">
        <v>200</v>
      </c>
      <c r="T2910" s="214">
        <v>5780</v>
      </c>
      <c r="U2910" s="217">
        <v>1156000</v>
      </c>
      <c r="V2910" s="213">
        <v>200</v>
      </c>
      <c r="W2910" s="216">
        <v>5780</v>
      </c>
      <c r="X2910" s="215">
        <v>1156000</v>
      </c>
      <c r="Y2910" s="213">
        <v>0</v>
      </c>
      <c r="Z2910" s="216">
        <v>0</v>
      </c>
      <c r="AA2910" s="215">
        <v>0</v>
      </c>
      <c r="AB2910" s="213">
        <v>0</v>
      </c>
      <c r="AC2910" s="216">
        <v>0</v>
      </c>
      <c r="AD2910" s="215">
        <v>0</v>
      </c>
      <c r="AE2910" s="213">
        <v>0</v>
      </c>
      <c r="AF2910" s="216">
        <v>0</v>
      </c>
      <c r="AG2910" s="215">
        <v>0</v>
      </c>
      <c r="AH2910" s="213">
        <v>200</v>
      </c>
      <c r="AI2910" s="214">
        <v>5780</v>
      </c>
      <c r="AJ2910" s="215">
        <v>1156000</v>
      </c>
      <c r="AK2910" s="218">
        <v>0</v>
      </c>
      <c r="AL2910" s="214">
        <v>0</v>
      </c>
      <c r="AM2910" s="215">
        <v>0</v>
      </c>
      <c r="AN2910" s="229">
        <f t="shared" si="520"/>
        <v>0</v>
      </c>
      <c r="AO2910" s="230">
        <f t="shared" si="521"/>
        <v>0</v>
      </c>
      <c r="AP2910" s="38" t="s">
        <v>2</v>
      </c>
      <c r="AQ2910" s="38" t="str">
        <f t="shared" si="522"/>
        <v>상품</v>
      </c>
      <c r="AR2910" s="40">
        <f t="shared" si="523"/>
        <v>0</v>
      </c>
      <c r="AS2910" s="41">
        <f t="shared" si="524"/>
        <v>0</v>
      </c>
      <c r="AT2910" s="42">
        <f t="shared" si="525"/>
        <v>0</v>
      </c>
      <c r="AU2910" s="43">
        <f t="shared" si="526"/>
        <v>0</v>
      </c>
      <c r="AV2910" s="95" t="str">
        <f t="shared" si="518"/>
        <v/>
      </c>
      <c r="AW2910" s="61" t="str">
        <f t="shared" si="518"/>
        <v/>
      </c>
      <c r="AX2910" s="61" t="str">
        <f t="shared" si="518"/>
        <v/>
      </c>
      <c r="AY2910" s="61" t="str">
        <f t="shared" si="518"/>
        <v/>
      </c>
      <c r="AZ2910" s="44" t="str">
        <f t="shared" si="518"/>
        <v/>
      </c>
      <c r="BA2910" s="45"/>
      <c r="BB2910" s="97">
        <v>0</v>
      </c>
      <c r="BC2910" s="98">
        <v>0</v>
      </c>
      <c r="BD2910" s="98">
        <v>0</v>
      </c>
      <c r="BE2910" s="98">
        <v>0</v>
      </c>
      <c r="BF2910" s="98">
        <v>0</v>
      </c>
      <c r="BG2910" s="99">
        <f t="shared" si="519"/>
        <v>0</v>
      </c>
      <c r="BH2910" s="52">
        <f t="shared" si="527"/>
        <v>0</v>
      </c>
      <c r="BI2910" s="53">
        <f>IFERROR(IF(ROUND(V2910/((D2910+AK2910)/2),1)&lt;0,0,ROUND(V2910/((D2910+AK2910)/2),1)),0)</f>
        <v>0</v>
      </c>
      <c r="BJ2910" s="55" t="str">
        <f>IF(AK2910=0,"정상",IF(AP2910="악성","악성",IF(AND(BL2910&gt;3,BI2910&lt;0.5),"악성",IF(AND(AP2910="정상",BL2910&lt;=3),"정상",IF(BI2910&gt;1,"정상","부진")))))</f>
        <v>정상</v>
      </c>
      <c r="BK2910" s="54">
        <v>46204</v>
      </c>
      <c r="BL2910" s="52">
        <f t="shared" si="528"/>
        <v>3</v>
      </c>
    </row>
    <row r="2911" spans="1:64" ht="17.100000000000001" customHeight="1">
      <c r="A2911" s="58" t="s">
        <v>5</v>
      </c>
      <c r="B2911" s="57" t="s">
        <v>5533</v>
      </c>
      <c r="C2911" s="56" t="s">
        <v>5534</v>
      </c>
      <c r="D2911" s="213">
        <v>0</v>
      </c>
      <c r="E2911" s="214">
        <v>0</v>
      </c>
      <c r="F2911" s="215">
        <v>0</v>
      </c>
      <c r="G2911" s="213">
        <v>100</v>
      </c>
      <c r="H2911" s="216">
        <v>4600</v>
      </c>
      <c r="I2911" s="215">
        <v>460000</v>
      </c>
      <c r="J2911" s="213">
        <v>0</v>
      </c>
      <c r="K2911" s="216">
        <v>0</v>
      </c>
      <c r="L2911" s="215">
        <v>0</v>
      </c>
      <c r="M2911" s="213">
        <v>0</v>
      </c>
      <c r="N2911" s="216">
        <v>0</v>
      </c>
      <c r="O2911" s="215">
        <v>0</v>
      </c>
      <c r="P2911" s="213">
        <v>0</v>
      </c>
      <c r="Q2911" s="216">
        <v>0</v>
      </c>
      <c r="R2911" s="215">
        <v>0</v>
      </c>
      <c r="S2911" s="213">
        <v>100</v>
      </c>
      <c r="T2911" s="214">
        <v>4600</v>
      </c>
      <c r="U2911" s="217">
        <v>460000</v>
      </c>
      <c r="V2911" s="213">
        <v>100</v>
      </c>
      <c r="W2911" s="216">
        <v>4600</v>
      </c>
      <c r="X2911" s="215">
        <v>460000</v>
      </c>
      <c r="Y2911" s="213">
        <v>0</v>
      </c>
      <c r="Z2911" s="216">
        <v>0</v>
      </c>
      <c r="AA2911" s="215">
        <v>0</v>
      </c>
      <c r="AB2911" s="213">
        <v>0</v>
      </c>
      <c r="AC2911" s="216">
        <v>0</v>
      </c>
      <c r="AD2911" s="215">
        <v>0</v>
      </c>
      <c r="AE2911" s="213">
        <v>0</v>
      </c>
      <c r="AF2911" s="216">
        <v>0</v>
      </c>
      <c r="AG2911" s="215">
        <v>0</v>
      </c>
      <c r="AH2911" s="213">
        <v>100</v>
      </c>
      <c r="AI2911" s="214">
        <v>4600</v>
      </c>
      <c r="AJ2911" s="215">
        <v>460000</v>
      </c>
      <c r="AK2911" s="218">
        <v>0</v>
      </c>
      <c r="AL2911" s="214">
        <v>0</v>
      </c>
      <c r="AM2911" s="215">
        <v>0</v>
      </c>
      <c r="AN2911" s="229">
        <f t="shared" si="520"/>
        <v>0</v>
      </c>
      <c r="AO2911" s="230">
        <f t="shared" si="521"/>
        <v>0</v>
      </c>
      <c r="AP2911" s="38" t="s">
        <v>2</v>
      </c>
      <c r="AQ2911" s="38" t="str">
        <f t="shared" si="522"/>
        <v>상품</v>
      </c>
      <c r="AR2911" s="40">
        <f t="shared" si="523"/>
        <v>0</v>
      </c>
      <c r="AS2911" s="41">
        <f t="shared" si="524"/>
        <v>0</v>
      </c>
      <c r="AT2911" s="42">
        <f t="shared" si="525"/>
        <v>0</v>
      </c>
      <c r="AU2911" s="43">
        <f t="shared" si="526"/>
        <v>0</v>
      </c>
      <c r="AV2911" s="95" t="str">
        <f t="shared" si="518"/>
        <v/>
      </c>
      <c r="AW2911" s="61" t="str">
        <f t="shared" si="518"/>
        <v/>
      </c>
      <c r="AX2911" s="61" t="str">
        <f t="shared" si="518"/>
        <v/>
      </c>
      <c r="AY2911" s="61" t="str">
        <f t="shared" si="518"/>
        <v/>
      </c>
      <c r="AZ2911" s="44" t="str">
        <f t="shared" si="518"/>
        <v/>
      </c>
      <c r="BA2911" s="45"/>
      <c r="BB2911" s="97">
        <v>0</v>
      </c>
      <c r="BC2911" s="98">
        <v>0</v>
      </c>
      <c r="BD2911" s="98">
        <v>0</v>
      </c>
      <c r="BE2911" s="98">
        <v>0</v>
      </c>
      <c r="BF2911" s="98">
        <v>0</v>
      </c>
      <c r="BG2911" s="99">
        <f t="shared" si="519"/>
        <v>0</v>
      </c>
      <c r="BH2911" s="52">
        <f t="shared" si="527"/>
        <v>0</v>
      </c>
      <c r="BI2911" s="53">
        <f>IFERROR(IF(ROUND(V2911/((D2911+AK2911)/2),1)&lt;0,0,ROUND(V2911/((D2911+AK2911)/2),1)),0)</f>
        <v>0</v>
      </c>
      <c r="BJ2911" s="55" t="str">
        <f>IF(AK2911=0,"정상",IF(AP2911="악성","악성",IF(AND(BL2911&gt;3,BI2911&lt;0.5),"악성",IF(AND(AP2911="정상",BL2911&lt;=3),"정상",IF(BI2911&gt;1,"정상","부진")))))</f>
        <v>정상</v>
      </c>
      <c r="BK2911" s="54">
        <v>46023</v>
      </c>
      <c r="BL2911" s="52">
        <f t="shared" si="528"/>
        <v>9</v>
      </c>
    </row>
    <row r="2912" spans="1:64" ht="17.100000000000001" customHeight="1">
      <c r="A2912" s="58" t="s">
        <v>5</v>
      </c>
      <c r="B2912" s="57" t="s">
        <v>4627</v>
      </c>
      <c r="C2912" s="56" t="s">
        <v>4628</v>
      </c>
      <c r="D2912" s="213">
        <v>0</v>
      </c>
      <c r="E2912" s="214">
        <v>0</v>
      </c>
      <c r="F2912" s="215">
        <v>0</v>
      </c>
      <c r="G2912" s="213">
        <v>240</v>
      </c>
      <c r="H2912" s="216">
        <v>17670</v>
      </c>
      <c r="I2912" s="215">
        <v>4240800</v>
      </c>
      <c r="J2912" s="213">
        <v>0</v>
      </c>
      <c r="K2912" s="216">
        <v>0</v>
      </c>
      <c r="L2912" s="215">
        <v>0</v>
      </c>
      <c r="M2912" s="213">
        <v>0</v>
      </c>
      <c r="N2912" s="216">
        <v>0</v>
      </c>
      <c r="O2912" s="215">
        <v>0</v>
      </c>
      <c r="P2912" s="213">
        <v>0</v>
      </c>
      <c r="Q2912" s="216">
        <v>0</v>
      </c>
      <c r="R2912" s="215">
        <v>0</v>
      </c>
      <c r="S2912" s="213">
        <v>240</v>
      </c>
      <c r="T2912" s="214">
        <v>17670</v>
      </c>
      <c r="U2912" s="217">
        <v>4240800</v>
      </c>
      <c r="V2912" s="213">
        <v>240</v>
      </c>
      <c r="W2912" s="216">
        <v>17670</v>
      </c>
      <c r="X2912" s="215">
        <v>4240800</v>
      </c>
      <c r="Y2912" s="213">
        <v>0</v>
      </c>
      <c r="Z2912" s="216">
        <v>0</v>
      </c>
      <c r="AA2912" s="215">
        <v>0</v>
      </c>
      <c r="AB2912" s="213">
        <v>0</v>
      </c>
      <c r="AC2912" s="216">
        <v>0</v>
      </c>
      <c r="AD2912" s="215">
        <v>0</v>
      </c>
      <c r="AE2912" s="213">
        <v>0</v>
      </c>
      <c r="AF2912" s="216">
        <v>0</v>
      </c>
      <c r="AG2912" s="215">
        <v>0</v>
      </c>
      <c r="AH2912" s="213">
        <v>240</v>
      </c>
      <c r="AI2912" s="214">
        <v>17670</v>
      </c>
      <c r="AJ2912" s="215">
        <v>4240800</v>
      </c>
      <c r="AK2912" s="218">
        <v>0</v>
      </c>
      <c r="AL2912" s="214">
        <v>0</v>
      </c>
      <c r="AM2912" s="215">
        <v>0</v>
      </c>
      <c r="AN2912" s="229">
        <f t="shared" si="520"/>
        <v>0</v>
      </c>
      <c r="AO2912" s="230">
        <f t="shared" si="521"/>
        <v>0</v>
      </c>
      <c r="AP2912" s="38" t="s">
        <v>2</v>
      </c>
      <c r="AQ2912" s="38" t="str">
        <f t="shared" si="522"/>
        <v>상품</v>
      </c>
      <c r="AR2912" s="40">
        <f t="shared" si="523"/>
        <v>0</v>
      </c>
      <c r="AS2912" s="41">
        <f t="shared" si="524"/>
        <v>0</v>
      </c>
      <c r="AT2912" s="42">
        <f t="shared" si="525"/>
        <v>0</v>
      </c>
      <c r="AU2912" s="43">
        <f t="shared" si="526"/>
        <v>0</v>
      </c>
      <c r="AV2912" s="95" t="str">
        <f t="shared" si="518"/>
        <v/>
      </c>
      <c r="AW2912" s="61" t="str">
        <f t="shared" si="518"/>
        <v/>
      </c>
      <c r="AX2912" s="61" t="str">
        <f t="shared" si="518"/>
        <v/>
      </c>
      <c r="AY2912" s="61" t="str">
        <f t="shared" si="518"/>
        <v/>
      </c>
      <c r="AZ2912" s="44" t="str">
        <f t="shared" si="518"/>
        <v/>
      </c>
      <c r="BA2912" s="45"/>
      <c r="BB2912" s="97">
        <v>0</v>
      </c>
      <c r="BC2912" s="98">
        <v>0</v>
      </c>
      <c r="BD2912" s="98">
        <v>0</v>
      </c>
      <c r="BE2912" s="98">
        <v>0</v>
      </c>
      <c r="BF2912" s="98">
        <v>0</v>
      </c>
      <c r="BG2912" s="99">
        <f t="shared" si="519"/>
        <v>0</v>
      </c>
      <c r="BH2912" s="52">
        <f t="shared" si="527"/>
        <v>0</v>
      </c>
      <c r="BI2912" s="53">
        <f>IFERROR(IF(ROUND(V2912/((D2912+AK2912)/2),1)&lt;0,0,ROUND(V2912/((D2912+AK2912)/2),1)),0)</f>
        <v>0</v>
      </c>
      <c r="BJ2912" s="55" t="str">
        <f>IF(AK2912=0,"정상",IF(AP2912="악성","악성",IF(AND(BL2912&gt;3,BI2912&lt;0.5),"악성",IF(AND(AP2912="정상",BL2912&lt;=3),"정상",IF(BI2912&gt;1,"정상","부진")))))</f>
        <v>정상</v>
      </c>
      <c r="BK2912" s="54">
        <v>45962</v>
      </c>
      <c r="BL2912" s="52">
        <f t="shared" si="528"/>
        <v>11</v>
      </c>
    </row>
    <row r="2913" spans="1:64" ht="17.100000000000001" customHeight="1">
      <c r="A2913" s="58" t="s">
        <v>5</v>
      </c>
      <c r="B2913" s="57" t="s">
        <v>4629</v>
      </c>
      <c r="C2913" s="56" t="s">
        <v>4630</v>
      </c>
      <c r="D2913" s="213">
        <v>0</v>
      </c>
      <c r="E2913" s="214">
        <v>0</v>
      </c>
      <c r="F2913" s="215">
        <v>0</v>
      </c>
      <c r="G2913" s="213">
        <v>120</v>
      </c>
      <c r="H2913" s="216">
        <v>15426</v>
      </c>
      <c r="I2913" s="215">
        <v>1851120</v>
      </c>
      <c r="J2913" s="213">
        <v>0</v>
      </c>
      <c r="K2913" s="216">
        <v>0</v>
      </c>
      <c r="L2913" s="215">
        <v>0</v>
      </c>
      <c r="M2913" s="213">
        <v>0</v>
      </c>
      <c r="N2913" s="216">
        <v>0</v>
      </c>
      <c r="O2913" s="215">
        <v>0</v>
      </c>
      <c r="P2913" s="213">
        <v>0</v>
      </c>
      <c r="Q2913" s="216">
        <v>0</v>
      </c>
      <c r="R2913" s="215">
        <v>0</v>
      </c>
      <c r="S2913" s="213">
        <v>120</v>
      </c>
      <c r="T2913" s="214">
        <v>15426</v>
      </c>
      <c r="U2913" s="217">
        <v>1851120</v>
      </c>
      <c r="V2913" s="213">
        <v>120</v>
      </c>
      <c r="W2913" s="216">
        <v>15426</v>
      </c>
      <c r="X2913" s="215">
        <v>1851120</v>
      </c>
      <c r="Y2913" s="213">
        <v>0</v>
      </c>
      <c r="Z2913" s="216">
        <v>0</v>
      </c>
      <c r="AA2913" s="215">
        <v>0</v>
      </c>
      <c r="AB2913" s="213">
        <v>0</v>
      </c>
      <c r="AC2913" s="216">
        <v>0</v>
      </c>
      <c r="AD2913" s="215">
        <v>0</v>
      </c>
      <c r="AE2913" s="213">
        <v>0</v>
      </c>
      <c r="AF2913" s="216">
        <v>0</v>
      </c>
      <c r="AG2913" s="215">
        <v>0</v>
      </c>
      <c r="AH2913" s="213">
        <v>120</v>
      </c>
      <c r="AI2913" s="214">
        <v>15426</v>
      </c>
      <c r="AJ2913" s="215">
        <v>1851120</v>
      </c>
      <c r="AK2913" s="218">
        <v>0</v>
      </c>
      <c r="AL2913" s="214">
        <v>0</v>
      </c>
      <c r="AM2913" s="215">
        <v>0</v>
      </c>
      <c r="AN2913" s="229">
        <f t="shared" si="520"/>
        <v>0</v>
      </c>
      <c r="AO2913" s="230">
        <f t="shared" si="521"/>
        <v>0</v>
      </c>
      <c r="AP2913" s="38" t="s">
        <v>2</v>
      </c>
      <c r="AQ2913" s="38" t="str">
        <f t="shared" si="522"/>
        <v>상품</v>
      </c>
      <c r="AR2913" s="40">
        <f t="shared" si="523"/>
        <v>0</v>
      </c>
      <c r="AS2913" s="41">
        <f t="shared" si="524"/>
        <v>0</v>
      </c>
      <c r="AT2913" s="42">
        <f t="shared" si="525"/>
        <v>0</v>
      </c>
      <c r="AU2913" s="43">
        <f t="shared" si="526"/>
        <v>0</v>
      </c>
      <c r="AV2913" s="95" t="str">
        <f t="shared" si="518"/>
        <v/>
      </c>
      <c r="AW2913" s="61" t="str">
        <f t="shared" si="518"/>
        <v/>
      </c>
      <c r="AX2913" s="61" t="str">
        <f t="shared" si="518"/>
        <v/>
      </c>
      <c r="AY2913" s="61" t="str">
        <f t="shared" si="518"/>
        <v/>
      </c>
      <c r="AZ2913" s="44" t="str">
        <f t="shared" si="518"/>
        <v/>
      </c>
      <c r="BA2913" s="45"/>
      <c r="BB2913" s="97">
        <v>0</v>
      </c>
      <c r="BC2913" s="98">
        <v>0</v>
      </c>
      <c r="BD2913" s="98">
        <v>0</v>
      </c>
      <c r="BE2913" s="98">
        <v>0</v>
      </c>
      <c r="BF2913" s="98">
        <v>0</v>
      </c>
      <c r="BG2913" s="99">
        <f t="shared" si="519"/>
        <v>0</v>
      </c>
      <c r="BH2913" s="52">
        <f t="shared" si="527"/>
        <v>0</v>
      </c>
      <c r="BI2913" s="53">
        <f>IFERROR(IF(ROUND(V2913/((D2913+AK2913)/2),1)&lt;0,0,ROUND(V2913/((D2913+AK2913)/2),1)),0)</f>
        <v>0</v>
      </c>
      <c r="BJ2913" s="55" t="str">
        <f>IF(AK2913=0,"정상",IF(AP2913="악성","악성",IF(AND(BL2913&gt;3,BI2913&lt;0.5),"악성",IF(AND(AP2913="정상",BL2913&lt;=3),"정상",IF(BI2913&gt;1,"정상","부진")))))</f>
        <v>정상</v>
      </c>
      <c r="BK2913" s="54">
        <v>45962</v>
      </c>
      <c r="BL2913" s="52">
        <f t="shared" si="528"/>
        <v>11</v>
      </c>
    </row>
    <row r="2914" spans="1:64" ht="17.100000000000001" customHeight="1">
      <c r="A2914" s="58" t="s">
        <v>5</v>
      </c>
      <c r="B2914" s="57" t="s">
        <v>1548</v>
      </c>
      <c r="C2914" s="56" t="s">
        <v>1549</v>
      </c>
      <c r="D2914" s="213">
        <v>0</v>
      </c>
      <c r="E2914" s="214">
        <v>0</v>
      </c>
      <c r="F2914" s="215">
        <v>0</v>
      </c>
      <c r="G2914" s="213">
        <v>3</v>
      </c>
      <c r="H2914" s="216">
        <v>48000</v>
      </c>
      <c r="I2914" s="215">
        <v>144000</v>
      </c>
      <c r="J2914" s="213">
        <v>0</v>
      </c>
      <c r="K2914" s="216">
        <v>0</v>
      </c>
      <c r="L2914" s="215">
        <v>0</v>
      </c>
      <c r="M2914" s="213">
        <v>0</v>
      </c>
      <c r="N2914" s="216">
        <v>0</v>
      </c>
      <c r="O2914" s="215">
        <v>0</v>
      </c>
      <c r="P2914" s="213">
        <v>0</v>
      </c>
      <c r="Q2914" s="216">
        <v>0</v>
      </c>
      <c r="R2914" s="215">
        <v>0</v>
      </c>
      <c r="S2914" s="213">
        <v>3</v>
      </c>
      <c r="T2914" s="214">
        <v>48000</v>
      </c>
      <c r="U2914" s="217">
        <v>144000</v>
      </c>
      <c r="V2914" s="213">
        <v>3</v>
      </c>
      <c r="W2914" s="216">
        <v>48000</v>
      </c>
      <c r="X2914" s="215">
        <v>144000</v>
      </c>
      <c r="Y2914" s="213">
        <v>0</v>
      </c>
      <c r="Z2914" s="216">
        <v>0</v>
      </c>
      <c r="AA2914" s="215">
        <v>0</v>
      </c>
      <c r="AB2914" s="213">
        <v>0</v>
      </c>
      <c r="AC2914" s="216">
        <v>0</v>
      </c>
      <c r="AD2914" s="215">
        <v>0</v>
      </c>
      <c r="AE2914" s="213">
        <v>0</v>
      </c>
      <c r="AF2914" s="216">
        <v>0</v>
      </c>
      <c r="AG2914" s="215">
        <v>0</v>
      </c>
      <c r="AH2914" s="213">
        <v>3</v>
      </c>
      <c r="AI2914" s="214">
        <v>48000</v>
      </c>
      <c r="AJ2914" s="215">
        <v>144000</v>
      </c>
      <c r="AK2914" s="218">
        <v>0</v>
      </c>
      <c r="AL2914" s="214">
        <v>0</v>
      </c>
      <c r="AM2914" s="215">
        <v>0</v>
      </c>
      <c r="AN2914" s="229">
        <f t="shared" si="520"/>
        <v>0</v>
      </c>
      <c r="AO2914" s="230">
        <f t="shared" si="521"/>
        <v>0</v>
      </c>
      <c r="AP2914" s="38" t="s">
        <v>2</v>
      </c>
      <c r="AQ2914" s="38" t="str">
        <f t="shared" si="522"/>
        <v>상품</v>
      </c>
      <c r="AR2914" s="40">
        <f t="shared" si="523"/>
        <v>0</v>
      </c>
      <c r="AS2914" s="41">
        <f t="shared" si="524"/>
        <v>0</v>
      </c>
      <c r="AT2914" s="42">
        <f t="shared" si="525"/>
        <v>0</v>
      </c>
      <c r="AU2914" s="43">
        <f t="shared" si="526"/>
        <v>0</v>
      </c>
      <c r="AV2914" s="95" t="str">
        <f t="shared" si="518"/>
        <v/>
      </c>
      <c r="AW2914" s="61" t="str">
        <f t="shared" si="518"/>
        <v/>
      </c>
      <c r="AX2914" s="61" t="str">
        <f t="shared" si="518"/>
        <v/>
      </c>
      <c r="AY2914" s="61" t="str">
        <f t="shared" si="518"/>
        <v/>
      </c>
      <c r="AZ2914" s="44" t="str">
        <f t="shared" si="518"/>
        <v/>
      </c>
      <c r="BA2914" s="45"/>
      <c r="BB2914" s="97">
        <v>0</v>
      </c>
      <c r="BC2914" s="98">
        <v>0</v>
      </c>
      <c r="BD2914" s="98">
        <v>0</v>
      </c>
      <c r="BE2914" s="98">
        <v>0</v>
      </c>
      <c r="BF2914" s="98">
        <v>0</v>
      </c>
      <c r="BG2914" s="99">
        <f t="shared" si="519"/>
        <v>0</v>
      </c>
      <c r="BH2914" s="52">
        <f t="shared" si="527"/>
        <v>0</v>
      </c>
      <c r="BI2914" s="53">
        <f>IFERROR(IF(ROUND(V2914/((D2914+AK2914)/2),1)&lt;0,0,ROUND(V2914/((D2914+AK2914)/2),1)),0)</f>
        <v>0</v>
      </c>
      <c r="BJ2914" s="55" t="str">
        <f>IF(AK2914=0,"정상",IF(AP2914="악성","악성",IF(AND(BL2914&gt;3,BI2914&lt;0.5),"악성",IF(AND(AP2914="정상",BL2914&lt;=3),"정상",IF(BI2914&gt;1,"정상","부진")))))</f>
        <v>정상</v>
      </c>
      <c r="BK2914" s="54">
        <v>45809</v>
      </c>
      <c r="BL2914" s="52">
        <f t="shared" si="528"/>
        <v>16</v>
      </c>
    </row>
    <row r="2915" spans="1:64" ht="17.100000000000001" customHeight="1">
      <c r="A2915" s="58" t="s">
        <v>5</v>
      </c>
      <c r="B2915" s="57" t="s">
        <v>1264</v>
      </c>
      <c r="C2915" s="56" t="s">
        <v>1265</v>
      </c>
      <c r="D2915" s="213">
        <v>0</v>
      </c>
      <c r="E2915" s="214">
        <v>0</v>
      </c>
      <c r="F2915" s="215">
        <v>0</v>
      </c>
      <c r="G2915" s="213">
        <v>360</v>
      </c>
      <c r="H2915" s="216">
        <v>2520</v>
      </c>
      <c r="I2915" s="215">
        <v>907200</v>
      </c>
      <c r="J2915" s="213">
        <v>0</v>
      </c>
      <c r="K2915" s="216">
        <v>0</v>
      </c>
      <c r="L2915" s="215">
        <v>0</v>
      </c>
      <c r="M2915" s="213">
        <v>0</v>
      </c>
      <c r="N2915" s="216">
        <v>0</v>
      </c>
      <c r="O2915" s="215">
        <v>0</v>
      </c>
      <c r="P2915" s="213">
        <v>0</v>
      </c>
      <c r="Q2915" s="216">
        <v>0</v>
      </c>
      <c r="R2915" s="215">
        <v>0</v>
      </c>
      <c r="S2915" s="213">
        <v>360</v>
      </c>
      <c r="T2915" s="214">
        <v>2520</v>
      </c>
      <c r="U2915" s="217">
        <v>907200</v>
      </c>
      <c r="V2915" s="213">
        <v>360</v>
      </c>
      <c r="W2915" s="216">
        <v>2520</v>
      </c>
      <c r="X2915" s="215">
        <v>907200</v>
      </c>
      <c r="Y2915" s="213">
        <v>0</v>
      </c>
      <c r="Z2915" s="216">
        <v>0</v>
      </c>
      <c r="AA2915" s="215">
        <v>0</v>
      </c>
      <c r="AB2915" s="213">
        <v>0</v>
      </c>
      <c r="AC2915" s="216">
        <v>0</v>
      </c>
      <c r="AD2915" s="215">
        <v>0</v>
      </c>
      <c r="AE2915" s="213">
        <v>0</v>
      </c>
      <c r="AF2915" s="216">
        <v>0</v>
      </c>
      <c r="AG2915" s="215">
        <v>0</v>
      </c>
      <c r="AH2915" s="213">
        <v>360</v>
      </c>
      <c r="AI2915" s="214">
        <v>2520</v>
      </c>
      <c r="AJ2915" s="215">
        <v>907200</v>
      </c>
      <c r="AK2915" s="218">
        <v>0</v>
      </c>
      <c r="AL2915" s="214">
        <v>0</v>
      </c>
      <c r="AM2915" s="215">
        <v>0</v>
      </c>
      <c r="AN2915" s="229">
        <f t="shared" si="520"/>
        <v>0</v>
      </c>
      <c r="AO2915" s="230">
        <f t="shared" si="521"/>
        <v>0</v>
      </c>
      <c r="AP2915" s="38" t="s">
        <v>2</v>
      </c>
      <c r="AQ2915" s="38" t="str">
        <f t="shared" si="522"/>
        <v>상품</v>
      </c>
      <c r="AR2915" s="40">
        <f t="shared" si="523"/>
        <v>0</v>
      </c>
      <c r="AS2915" s="41">
        <f t="shared" si="524"/>
        <v>0</v>
      </c>
      <c r="AT2915" s="42">
        <f t="shared" si="525"/>
        <v>0</v>
      </c>
      <c r="AU2915" s="43">
        <f t="shared" si="526"/>
        <v>0</v>
      </c>
      <c r="AV2915" s="95" t="str">
        <f t="shared" si="518"/>
        <v/>
      </c>
      <c r="AW2915" s="61" t="str">
        <f t="shared" si="518"/>
        <v/>
      </c>
      <c r="AX2915" s="61" t="str">
        <f t="shared" si="518"/>
        <v/>
      </c>
      <c r="AY2915" s="61" t="str">
        <f t="shared" si="518"/>
        <v/>
      </c>
      <c r="AZ2915" s="44" t="str">
        <f t="shared" si="518"/>
        <v/>
      </c>
      <c r="BA2915" s="45"/>
      <c r="BB2915" s="97">
        <v>0</v>
      </c>
      <c r="BC2915" s="98">
        <v>0</v>
      </c>
      <c r="BD2915" s="98">
        <v>0</v>
      </c>
      <c r="BE2915" s="98">
        <v>0</v>
      </c>
      <c r="BF2915" s="98">
        <v>0</v>
      </c>
      <c r="BG2915" s="99">
        <f t="shared" si="519"/>
        <v>0</v>
      </c>
      <c r="BH2915" s="52">
        <f t="shared" si="527"/>
        <v>0</v>
      </c>
      <c r="BI2915" s="53">
        <f>IFERROR(IF(ROUND(V2915/((D2915+AK2915)/2),1)&lt;0,0,ROUND(V2915/((D2915+AK2915)/2),1)),0)</f>
        <v>0</v>
      </c>
      <c r="BJ2915" s="55" t="str">
        <f>IF(AK2915=0,"정상",IF(AP2915="악성","악성",IF(AND(BL2915&gt;3,BI2915&lt;0.5),"악성",IF(AND(AP2915="정상",BL2915&lt;=3),"정상",IF(BI2915&gt;1,"정상","부진")))))</f>
        <v>정상</v>
      </c>
      <c r="BK2915" s="54">
        <v>46204</v>
      </c>
      <c r="BL2915" s="52">
        <f t="shared" si="528"/>
        <v>3</v>
      </c>
    </row>
    <row r="2916" spans="1:64" ht="17.100000000000001" customHeight="1">
      <c r="A2916" s="58" t="s">
        <v>5</v>
      </c>
      <c r="B2916" s="57" t="s">
        <v>4896</v>
      </c>
      <c r="C2916" s="56" t="s">
        <v>4897</v>
      </c>
      <c r="D2916" s="213">
        <v>0</v>
      </c>
      <c r="E2916" s="214">
        <v>0</v>
      </c>
      <c r="F2916" s="215">
        <v>0</v>
      </c>
      <c r="G2916" s="213">
        <v>600</v>
      </c>
      <c r="H2916" s="216">
        <v>250</v>
      </c>
      <c r="I2916" s="215">
        <v>150000</v>
      </c>
      <c r="J2916" s="213">
        <v>0</v>
      </c>
      <c r="K2916" s="216">
        <v>0</v>
      </c>
      <c r="L2916" s="215">
        <v>0</v>
      </c>
      <c r="M2916" s="213">
        <v>0</v>
      </c>
      <c r="N2916" s="216">
        <v>0</v>
      </c>
      <c r="O2916" s="215">
        <v>0</v>
      </c>
      <c r="P2916" s="213">
        <v>0</v>
      </c>
      <c r="Q2916" s="216">
        <v>0</v>
      </c>
      <c r="R2916" s="215">
        <v>0</v>
      </c>
      <c r="S2916" s="213">
        <v>600</v>
      </c>
      <c r="T2916" s="214">
        <v>250</v>
      </c>
      <c r="U2916" s="217">
        <v>150000</v>
      </c>
      <c r="V2916" s="213">
        <v>600</v>
      </c>
      <c r="W2916" s="216">
        <v>250</v>
      </c>
      <c r="X2916" s="215">
        <v>150000</v>
      </c>
      <c r="Y2916" s="213">
        <v>0</v>
      </c>
      <c r="Z2916" s="216">
        <v>0</v>
      </c>
      <c r="AA2916" s="215">
        <v>0</v>
      </c>
      <c r="AB2916" s="213">
        <v>0</v>
      </c>
      <c r="AC2916" s="216">
        <v>0</v>
      </c>
      <c r="AD2916" s="215">
        <v>0</v>
      </c>
      <c r="AE2916" s="213">
        <v>0</v>
      </c>
      <c r="AF2916" s="216">
        <v>0</v>
      </c>
      <c r="AG2916" s="215">
        <v>0</v>
      </c>
      <c r="AH2916" s="213">
        <v>600</v>
      </c>
      <c r="AI2916" s="214">
        <v>250</v>
      </c>
      <c r="AJ2916" s="215">
        <v>150000</v>
      </c>
      <c r="AK2916" s="218">
        <v>0</v>
      </c>
      <c r="AL2916" s="214">
        <v>0</v>
      </c>
      <c r="AM2916" s="215">
        <v>0</v>
      </c>
      <c r="AN2916" s="229">
        <f t="shared" si="520"/>
        <v>0</v>
      </c>
      <c r="AO2916" s="230">
        <f t="shared" si="521"/>
        <v>0</v>
      </c>
      <c r="AP2916" s="38" t="s">
        <v>2</v>
      </c>
      <c r="AQ2916" s="38" t="str">
        <f t="shared" si="522"/>
        <v>상품</v>
      </c>
      <c r="AR2916" s="40">
        <f t="shared" si="523"/>
        <v>0</v>
      </c>
      <c r="AS2916" s="41">
        <f t="shared" si="524"/>
        <v>0</v>
      </c>
      <c r="AT2916" s="42">
        <f t="shared" si="525"/>
        <v>0</v>
      </c>
      <c r="AU2916" s="43">
        <f t="shared" si="526"/>
        <v>0</v>
      </c>
      <c r="AV2916" s="95" t="str">
        <f t="shared" si="518"/>
        <v/>
      </c>
      <c r="AW2916" s="61" t="str">
        <f t="shared" si="518"/>
        <v/>
      </c>
      <c r="AX2916" s="61" t="str">
        <f t="shared" si="518"/>
        <v/>
      </c>
      <c r="AY2916" s="61" t="str">
        <f t="shared" si="518"/>
        <v/>
      </c>
      <c r="AZ2916" s="44" t="str">
        <f t="shared" si="518"/>
        <v/>
      </c>
      <c r="BA2916" s="45"/>
      <c r="BB2916" s="97">
        <v>0</v>
      </c>
      <c r="BC2916" s="98">
        <v>0</v>
      </c>
      <c r="BD2916" s="98">
        <v>0</v>
      </c>
      <c r="BE2916" s="98">
        <v>0</v>
      </c>
      <c r="BF2916" s="98">
        <v>0</v>
      </c>
      <c r="BG2916" s="99">
        <f t="shared" si="519"/>
        <v>0</v>
      </c>
      <c r="BH2916" s="52">
        <f t="shared" si="527"/>
        <v>0</v>
      </c>
      <c r="BI2916" s="53">
        <f>IFERROR(IF(ROUND(V2916/((D2916+AK2916)/2),1)&lt;0,0,ROUND(V2916/((D2916+AK2916)/2),1)),0)</f>
        <v>0</v>
      </c>
      <c r="BJ2916" s="55" t="str">
        <f>IF(AK2916=0,"정상",IF(AP2916="악성","악성",IF(AND(BL2916&gt;3,BI2916&lt;0.5),"악성",IF(AND(AP2916="정상",BL2916&lt;=3),"정상",IF(BI2916&gt;1,"정상","부진")))))</f>
        <v>정상</v>
      </c>
      <c r="BK2916" s="54">
        <v>45809</v>
      </c>
      <c r="BL2916" s="52">
        <f t="shared" si="528"/>
        <v>16</v>
      </c>
    </row>
    <row r="2917" spans="1:64" ht="17.100000000000001" customHeight="1">
      <c r="A2917" s="58" t="s">
        <v>5</v>
      </c>
      <c r="B2917" s="57" t="s">
        <v>4898</v>
      </c>
      <c r="C2917" s="56" t="s">
        <v>4899</v>
      </c>
      <c r="D2917" s="213">
        <v>0</v>
      </c>
      <c r="E2917" s="214">
        <v>0</v>
      </c>
      <c r="F2917" s="215">
        <v>0</v>
      </c>
      <c r="G2917" s="213">
        <v>1200</v>
      </c>
      <c r="H2917" s="216">
        <v>225</v>
      </c>
      <c r="I2917" s="215">
        <v>270000</v>
      </c>
      <c r="J2917" s="213">
        <v>0</v>
      </c>
      <c r="K2917" s="216">
        <v>0</v>
      </c>
      <c r="L2917" s="215">
        <v>0</v>
      </c>
      <c r="M2917" s="213">
        <v>0</v>
      </c>
      <c r="N2917" s="216">
        <v>0</v>
      </c>
      <c r="O2917" s="215">
        <v>0</v>
      </c>
      <c r="P2917" s="213">
        <v>0</v>
      </c>
      <c r="Q2917" s="216">
        <v>0</v>
      </c>
      <c r="R2917" s="215">
        <v>0</v>
      </c>
      <c r="S2917" s="213">
        <v>1200</v>
      </c>
      <c r="T2917" s="214">
        <v>225</v>
      </c>
      <c r="U2917" s="217">
        <v>270000</v>
      </c>
      <c r="V2917" s="213">
        <v>1200</v>
      </c>
      <c r="W2917" s="216">
        <v>225</v>
      </c>
      <c r="X2917" s="215">
        <v>270000</v>
      </c>
      <c r="Y2917" s="213">
        <v>0</v>
      </c>
      <c r="Z2917" s="216">
        <v>0</v>
      </c>
      <c r="AA2917" s="215">
        <v>0</v>
      </c>
      <c r="AB2917" s="213">
        <v>0</v>
      </c>
      <c r="AC2917" s="216">
        <v>0</v>
      </c>
      <c r="AD2917" s="215">
        <v>0</v>
      </c>
      <c r="AE2917" s="213">
        <v>0</v>
      </c>
      <c r="AF2917" s="216">
        <v>0</v>
      </c>
      <c r="AG2917" s="215">
        <v>0</v>
      </c>
      <c r="AH2917" s="213">
        <v>1200</v>
      </c>
      <c r="AI2917" s="214">
        <v>225</v>
      </c>
      <c r="AJ2917" s="215">
        <v>270000</v>
      </c>
      <c r="AK2917" s="218">
        <v>0</v>
      </c>
      <c r="AL2917" s="214">
        <v>0</v>
      </c>
      <c r="AM2917" s="215">
        <v>0</v>
      </c>
      <c r="AN2917" s="229">
        <f t="shared" si="520"/>
        <v>0</v>
      </c>
      <c r="AO2917" s="230">
        <f t="shared" si="521"/>
        <v>0</v>
      </c>
      <c r="AP2917" s="38" t="s">
        <v>2</v>
      </c>
      <c r="AQ2917" s="38" t="str">
        <f t="shared" si="522"/>
        <v>상품</v>
      </c>
      <c r="AR2917" s="40">
        <f t="shared" si="523"/>
        <v>0</v>
      </c>
      <c r="AS2917" s="41">
        <f t="shared" si="524"/>
        <v>0</v>
      </c>
      <c r="AT2917" s="42">
        <f t="shared" si="525"/>
        <v>0</v>
      </c>
      <c r="AU2917" s="43">
        <f t="shared" si="526"/>
        <v>0</v>
      </c>
      <c r="AV2917" s="95" t="str">
        <f t="shared" si="518"/>
        <v/>
      </c>
      <c r="AW2917" s="61" t="str">
        <f t="shared" si="518"/>
        <v/>
      </c>
      <c r="AX2917" s="61" t="str">
        <f t="shared" si="518"/>
        <v/>
      </c>
      <c r="AY2917" s="61" t="str">
        <f t="shared" si="518"/>
        <v/>
      </c>
      <c r="AZ2917" s="44" t="str">
        <f t="shared" si="518"/>
        <v/>
      </c>
      <c r="BA2917" s="45"/>
      <c r="BB2917" s="97">
        <v>0</v>
      </c>
      <c r="BC2917" s="98">
        <v>0</v>
      </c>
      <c r="BD2917" s="98">
        <v>0</v>
      </c>
      <c r="BE2917" s="98">
        <v>0</v>
      </c>
      <c r="BF2917" s="98">
        <v>0</v>
      </c>
      <c r="BG2917" s="99">
        <f t="shared" si="519"/>
        <v>0</v>
      </c>
      <c r="BH2917" s="52">
        <f t="shared" si="527"/>
        <v>0</v>
      </c>
      <c r="BI2917" s="53">
        <f>IFERROR(IF(ROUND(V2917/((D2917+AK2917)/2),1)&lt;0,0,ROUND(V2917/((D2917+AK2917)/2),1)),0)</f>
        <v>0</v>
      </c>
      <c r="BJ2917" s="55" t="str">
        <f>IF(AK2917=0,"정상",IF(AP2917="악성","악성",IF(AND(BL2917&gt;3,BI2917&lt;0.5),"악성",IF(AND(AP2917="정상",BL2917&lt;=3),"정상",IF(BI2917&gt;1,"정상","부진")))))</f>
        <v>정상</v>
      </c>
      <c r="BK2917" s="54">
        <v>45809</v>
      </c>
      <c r="BL2917" s="52">
        <f t="shared" si="528"/>
        <v>16</v>
      </c>
    </row>
    <row r="2918" spans="1:64" ht="17.100000000000001" customHeight="1">
      <c r="A2918" s="58" t="s">
        <v>5</v>
      </c>
      <c r="B2918" s="57" t="s">
        <v>5535</v>
      </c>
      <c r="C2918" s="56" t="s">
        <v>5536</v>
      </c>
      <c r="D2918" s="213">
        <v>0</v>
      </c>
      <c r="E2918" s="214">
        <v>0</v>
      </c>
      <c r="F2918" s="215">
        <v>0</v>
      </c>
      <c r="G2918" s="213">
        <v>120</v>
      </c>
      <c r="H2918" s="216">
        <v>2080</v>
      </c>
      <c r="I2918" s="215">
        <v>249600</v>
      </c>
      <c r="J2918" s="213">
        <v>0</v>
      </c>
      <c r="K2918" s="216">
        <v>0</v>
      </c>
      <c r="L2918" s="215">
        <v>0</v>
      </c>
      <c r="M2918" s="213">
        <v>0</v>
      </c>
      <c r="N2918" s="216">
        <v>0</v>
      </c>
      <c r="O2918" s="215">
        <v>0</v>
      </c>
      <c r="P2918" s="213">
        <v>0</v>
      </c>
      <c r="Q2918" s="216">
        <v>0</v>
      </c>
      <c r="R2918" s="215">
        <v>0</v>
      </c>
      <c r="S2918" s="213">
        <v>120</v>
      </c>
      <c r="T2918" s="214">
        <v>2080</v>
      </c>
      <c r="U2918" s="217">
        <v>249600</v>
      </c>
      <c r="V2918" s="213">
        <v>120</v>
      </c>
      <c r="W2918" s="216">
        <v>2080</v>
      </c>
      <c r="X2918" s="215">
        <v>249600</v>
      </c>
      <c r="Y2918" s="213">
        <v>0</v>
      </c>
      <c r="Z2918" s="216">
        <v>0</v>
      </c>
      <c r="AA2918" s="215">
        <v>0</v>
      </c>
      <c r="AB2918" s="213">
        <v>0</v>
      </c>
      <c r="AC2918" s="216">
        <v>0</v>
      </c>
      <c r="AD2918" s="215">
        <v>0</v>
      </c>
      <c r="AE2918" s="213">
        <v>0</v>
      </c>
      <c r="AF2918" s="216">
        <v>0</v>
      </c>
      <c r="AG2918" s="215">
        <v>0</v>
      </c>
      <c r="AH2918" s="213">
        <v>120</v>
      </c>
      <c r="AI2918" s="214">
        <v>2080</v>
      </c>
      <c r="AJ2918" s="215">
        <v>249600</v>
      </c>
      <c r="AK2918" s="218">
        <v>0</v>
      </c>
      <c r="AL2918" s="214">
        <v>0</v>
      </c>
      <c r="AM2918" s="215">
        <v>0</v>
      </c>
      <c r="AN2918" s="229">
        <f t="shared" si="520"/>
        <v>0</v>
      </c>
      <c r="AO2918" s="230">
        <f t="shared" si="521"/>
        <v>0</v>
      </c>
      <c r="AP2918" s="38" t="s">
        <v>2</v>
      </c>
      <c r="AQ2918" s="38" t="str">
        <f t="shared" si="522"/>
        <v>상품</v>
      </c>
      <c r="AR2918" s="40">
        <f t="shared" si="523"/>
        <v>0</v>
      </c>
      <c r="AS2918" s="41">
        <f t="shared" si="524"/>
        <v>0</v>
      </c>
      <c r="AT2918" s="42">
        <f t="shared" si="525"/>
        <v>0</v>
      </c>
      <c r="AU2918" s="43">
        <f t="shared" si="526"/>
        <v>0</v>
      </c>
      <c r="AV2918" s="95" t="str">
        <f t="shared" si="518"/>
        <v/>
      </c>
      <c r="AW2918" s="61" t="str">
        <f t="shared" si="518"/>
        <v/>
      </c>
      <c r="AX2918" s="61" t="str">
        <f t="shared" si="518"/>
        <v/>
      </c>
      <c r="AY2918" s="61" t="str">
        <f t="shared" si="518"/>
        <v/>
      </c>
      <c r="AZ2918" s="44" t="str">
        <f t="shared" si="518"/>
        <v/>
      </c>
      <c r="BA2918" s="45"/>
      <c r="BB2918" s="97">
        <v>0</v>
      </c>
      <c r="BC2918" s="98">
        <v>0</v>
      </c>
      <c r="BD2918" s="98">
        <v>0</v>
      </c>
      <c r="BE2918" s="98">
        <v>0</v>
      </c>
      <c r="BF2918" s="98">
        <v>0</v>
      </c>
      <c r="BG2918" s="99">
        <f t="shared" si="519"/>
        <v>0</v>
      </c>
      <c r="BH2918" s="52">
        <f t="shared" si="527"/>
        <v>0</v>
      </c>
      <c r="BI2918" s="53">
        <f>IFERROR(IF(ROUND(V2918/((D2918+AK2918)/2),1)&lt;0,0,ROUND(V2918/((D2918+AK2918)/2),1)),0)</f>
        <v>0</v>
      </c>
      <c r="BJ2918" s="55" t="str">
        <f>IF(AK2918=0,"정상",IF(AP2918="악성","악성",IF(AND(BL2918&gt;3,BI2918&lt;0.5),"악성",IF(AND(AP2918="정상",BL2918&lt;=3),"정상",IF(BI2918&gt;1,"정상","부진")))))</f>
        <v>정상</v>
      </c>
      <c r="BK2918" s="54">
        <v>46023</v>
      </c>
      <c r="BL2918" s="52">
        <f t="shared" si="528"/>
        <v>9</v>
      </c>
    </row>
    <row r="2919" spans="1:64" ht="17.100000000000001" customHeight="1">
      <c r="A2919" s="58" t="s">
        <v>5</v>
      </c>
      <c r="B2919" s="57" t="s">
        <v>5537</v>
      </c>
      <c r="C2919" s="56" t="s">
        <v>5538</v>
      </c>
      <c r="D2919" s="213">
        <v>0</v>
      </c>
      <c r="E2919" s="214">
        <v>0</v>
      </c>
      <c r="F2919" s="215">
        <v>0</v>
      </c>
      <c r="G2919" s="213">
        <v>240</v>
      </c>
      <c r="H2919" s="216">
        <v>2310</v>
      </c>
      <c r="I2919" s="215">
        <v>554400</v>
      </c>
      <c r="J2919" s="213">
        <v>0</v>
      </c>
      <c r="K2919" s="216">
        <v>0</v>
      </c>
      <c r="L2919" s="215">
        <v>0</v>
      </c>
      <c r="M2919" s="213">
        <v>0</v>
      </c>
      <c r="N2919" s="216">
        <v>0</v>
      </c>
      <c r="O2919" s="215">
        <v>0</v>
      </c>
      <c r="P2919" s="213">
        <v>0</v>
      </c>
      <c r="Q2919" s="216">
        <v>0</v>
      </c>
      <c r="R2919" s="215">
        <v>0</v>
      </c>
      <c r="S2919" s="213">
        <v>240</v>
      </c>
      <c r="T2919" s="214">
        <v>2310</v>
      </c>
      <c r="U2919" s="217">
        <v>554400</v>
      </c>
      <c r="V2919" s="213">
        <v>240</v>
      </c>
      <c r="W2919" s="216">
        <v>2310</v>
      </c>
      <c r="X2919" s="215">
        <v>554400</v>
      </c>
      <c r="Y2919" s="213">
        <v>0</v>
      </c>
      <c r="Z2919" s="216">
        <v>0</v>
      </c>
      <c r="AA2919" s="215">
        <v>0</v>
      </c>
      <c r="AB2919" s="213">
        <v>0</v>
      </c>
      <c r="AC2919" s="216">
        <v>0</v>
      </c>
      <c r="AD2919" s="215">
        <v>0</v>
      </c>
      <c r="AE2919" s="213">
        <v>0</v>
      </c>
      <c r="AF2919" s="216">
        <v>0</v>
      </c>
      <c r="AG2919" s="215">
        <v>0</v>
      </c>
      <c r="AH2919" s="213">
        <v>240</v>
      </c>
      <c r="AI2919" s="214">
        <v>2310</v>
      </c>
      <c r="AJ2919" s="215">
        <v>554400</v>
      </c>
      <c r="AK2919" s="218">
        <v>0</v>
      </c>
      <c r="AL2919" s="214">
        <v>0</v>
      </c>
      <c r="AM2919" s="215">
        <v>0</v>
      </c>
      <c r="AN2919" s="229">
        <f t="shared" si="520"/>
        <v>0</v>
      </c>
      <c r="AO2919" s="230">
        <f t="shared" si="521"/>
        <v>0</v>
      </c>
      <c r="AP2919" s="38" t="s">
        <v>2</v>
      </c>
      <c r="AQ2919" s="38" t="str">
        <f t="shared" si="522"/>
        <v>상품</v>
      </c>
      <c r="AR2919" s="40">
        <f t="shared" si="523"/>
        <v>0</v>
      </c>
      <c r="AS2919" s="41">
        <f t="shared" si="524"/>
        <v>0</v>
      </c>
      <c r="AT2919" s="42">
        <f t="shared" si="525"/>
        <v>0</v>
      </c>
      <c r="AU2919" s="43">
        <f t="shared" si="526"/>
        <v>0</v>
      </c>
      <c r="AV2919" s="95" t="str">
        <f t="shared" si="518"/>
        <v/>
      </c>
      <c r="AW2919" s="61" t="str">
        <f t="shared" si="518"/>
        <v/>
      </c>
      <c r="AX2919" s="61" t="str">
        <f t="shared" si="518"/>
        <v/>
      </c>
      <c r="AY2919" s="61" t="str">
        <f t="shared" si="518"/>
        <v/>
      </c>
      <c r="AZ2919" s="44" t="str">
        <f t="shared" si="518"/>
        <v/>
      </c>
      <c r="BA2919" s="45"/>
      <c r="BB2919" s="97">
        <v>0</v>
      </c>
      <c r="BC2919" s="98">
        <v>0</v>
      </c>
      <c r="BD2919" s="98">
        <v>0</v>
      </c>
      <c r="BE2919" s="98">
        <v>0</v>
      </c>
      <c r="BF2919" s="98">
        <v>0</v>
      </c>
      <c r="BG2919" s="99">
        <f t="shared" si="519"/>
        <v>0</v>
      </c>
      <c r="BH2919" s="52">
        <f t="shared" si="527"/>
        <v>0</v>
      </c>
      <c r="BI2919" s="53">
        <f>IFERROR(IF(ROUND(V2919/((D2919+AK2919)/2),1)&lt;0,0,ROUND(V2919/((D2919+AK2919)/2),1)),0)</f>
        <v>0</v>
      </c>
      <c r="BJ2919" s="55" t="str">
        <f>IF(AK2919=0,"정상",IF(AP2919="악성","악성",IF(AND(BL2919&gt;3,BI2919&lt;0.5),"악성",IF(AND(AP2919="정상",BL2919&lt;=3),"정상",IF(BI2919&gt;1,"정상","부진")))))</f>
        <v>정상</v>
      </c>
      <c r="BK2919" s="54">
        <v>46023</v>
      </c>
      <c r="BL2919" s="52">
        <f t="shared" si="528"/>
        <v>9</v>
      </c>
    </row>
    <row r="2920" spans="1:64" ht="17.100000000000001" customHeight="1">
      <c r="A2920" s="58" t="s">
        <v>5</v>
      </c>
      <c r="B2920" s="57" t="s">
        <v>4458</v>
      </c>
      <c r="C2920" s="56" t="s">
        <v>4459</v>
      </c>
      <c r="D2920" s="213">
        <v>0</v>
      </c>
      <c r="E2920" s="214">
        <v>0</v>
      </c>
      <c r="F2920" s="215">
        <v>0</v>
      </c>
      <c r="G2920" s="213">
        <v>480</v>
      </c>
      <c r="H2920" s="216">
        <v>2940</v>
      </c>
      <c r="I2920" s="215">
        <v>1411200</v>
      </c>
      <c r="J2920" s="213">
        <v>0</v>
      </c>
      <c r="K2920" s="216">
        <v>0</v>
      </c>
      <c r="L2920" s="215">
        <v>0</v>
      </c>
      <c r="M2920" s="213">
        <v>0</v>
      </c>
      <c r="N2920" s="216">
        <v>0</v>
      </c>
      <c r="O2920" s="215">
        <v>0</v>
      </c>
      <c r="P2920" s="213">
        <v>0</v>
      </c>
      <c r="Q2920" s="216">
        <v>0</v>
      </c>
      <c r="R2920" s="215">
        <v>0</v>
      </c>
      <c r="S2920" s="213">
        <v>480</v>
      </c>
      <c r="T2920" s="214">
        <v>2940</v>
      </c>
      <c r="U2920" s="217">
        <v>1411200</v>
      </c>
      <c r="V2920" s="213">
        <v>480</v>
      </c>
      <c r="W2920" s="216">
        <v>2940</v>
      </c>
      <c r="X2920" s="215">
        <v>1411200</v>
      </c>
      <c r="Y2920" s="213">
        <v>0</v>
      </c>
      <c r="Z2920" s="216">
        <v>0</v>
      </c>
      <c r="AA2920" s="215">
        <v>0</v>
      </c>
      <c r="AB2920" s="213">
        <v>0</v>
      </c>
      <c r="AC2920" s="216">
        <v>0</v>
      </c>
      <c r="AD2920" s="215">
        <v>0</v>
      </c>
      <c r="AE2920" s="213">
        <v>0</v>
      </c>
      <c r="AF2920" s="216">
        <v>0</v>
      </c>
      <c r="AG2920" s="215">
        <v>0</v>
      </c>
      <c r="AH2920" s="213">
        <v>480</v>
      </c>
      <c r="AI2920" s="214">
        <v>2940</v>
      </c>
      <c r="AJ2920" s="215">
        <v>1411200</v>
      </c>
      <c r="AK2920" s="218">
        <v>0</v>
      </c>
      <c r="AL2920" s="214">
        <v>0</v>
      </c>
      <c r="AM2920" s="215">
        <v>0</v>
      </c>
      <c r="AN2920" s="229">
        <f t="shared" si="520"/>
        <v>0</v>
      </c>
      <c r="AO2920" s="230">
        <f t="shared" si="521"/>
        <v>0</v>
      </c>
      <c r="AP2920" s="38" t="s">
        <v>2</v>
      </c>
      <c r="AQ2920" s="38" t="str">
        <f t="shared" si="522"/>
        <v>상품</v>
      </c>
      <c r="AR2920" s="40">
        <f t="shared" si="523"/>
        <v>0</v>
      </c>
      <c r="AS2920" s="41">
        <f t="shared" si="524"/>
        <v>0</v>
      </c>
      <c r="AT2920" s="42">
        <f t="shared" si="525"/>
        <v>0</v>
      </c>
      <c r="AU2920" s="43">
        <f t="shared" si="526"/>
        <v>0</v>
      </c>
      <c r="AV2920" s="95" t="str">
        <f t="shared" si="518"/>
        <v/>
      </c>
      <c r="AW2920" s="61" t="str">
        <f t="shared" si="518"/>
        <v/>
      </c>
      <c r="AX2920" s="61" t="str">
        <f t="shared" si="518"/>
        <v/>
      </c>
      <c r="AY2920" s="61" t="str">
        <f t="shared" si="518"/>
        <v/>
      </c>
      <c r="AZ2920" s="44" t="str">
        <f t="shared" si="518"/>
        <v/>
      </c>
      <c r="BA2920" s="45"/>
      <c r="BB2920" s="97">
        <v>0</v>
      </c>
      <c r="BC2920" s="98">
        <v>0</v>
      </c>
      <c r="BD2920" s="98">
        <v>0</v>
      </c>
      <c r="BE2920" s="98">
        <v>0</v>
      </c>
      <c r="BF2920" s="98">
        <v>0</v>
      </c>
      <c r="BG2920" s="99">
        <f t="shared" si="519"/>
        <v>0</v>
      </c>
      <c r="BH2920" s="52">
        <f t="shared" si="527"/>
        <v>0</v>
      </c>
      <c r="BI2920" s="53">
        <f>IFERROR(IF(ROUND(V2920/((D2920+AK2920)/2),1)&lt;0,0,ROUND(V2920/((D2920+AK2920)/2),1)),0)</f>
        <v>0</v>
      </c>
      <c r="BJ2920" s="55" t="str">
        <f>IF(AK2920=0,"정상",IF(AP2920="악성","악성",IF(AND(BL2920&gt;3,BI2920&lt;0.5),"악성",IF(AND(AP2920="정상",BL2920&lt;=3),"정상",IF(BI2920&gt;1,"정상","부진")))))</f>
        <v>정상</v>
      </c>
      <c r="BK2920" s="54">
        <v>46235</v>
      </c>
      <c r="BL2920" s="52">
        <f t="shared" si="528"/>
        <v>2</v>
      </c>
    </row>
    <row r="2921" spans="1:64" ht="17.100000000000001" customHeight="1">
      <c r="A2921" s="58" t="s">
        <v>5</v>
      </c>
      <c r="B2921" s="57" t="s">
        <v>3838</v>
      </c>
      <c r="C2921" s="56" t="s">
        <v>3839</v>
      </c>
      <c r="D2921" s="213">
        <v>0</v>
      </c>
      <c r="E2921" s="214">
        <v>0</v>
      </c>
      <c r="F2921" s="215">
        <v>0</v>
      </c>
      <c r="G2921" s="213">
        <v>120</v>
      </c>
      <c r="H2921" s="216">
        <v>2310</v>
      </c>
      <c r="I2921" s="215">
        <v>277200</v>
      </c>
      <c r="J2921" s="213">
        <v>0</v>
      </c>
      <c r="K2921" s="216">
        <v>0</v>
      </c>
      <c r="L2921" s="215">
        <v>0</v>
      </c>
      <c r="M2921" s="213">
        <v>0</v>
      </c>
      <c r="N2921" s="216">
        <v>0</v>
      </c>
      <c r="O2921" s="215">
        <v>0</v>
      </c>
      <c r="P2921" s="213">
        <v>0</v>
      </c>
      <c r="Q2921" s="216">
        <v>0</v>
      </c>
      <c r="R2921" s="215">
        <v>0</v>
      </c>
      <c r="S2921" s="213">
        <v>120</v>
      </c>
      <c r="T2921" s="214">
        <v>2310</v>
      </c>
      <c r="U2921" s="217">
        <v>277200</v>
      </c>
      <c r="V2921" s="213">
        <v>120</v>
      </c>
      <c r="W2921" s="216">
        <v>2310</v>
      </c>
      <c r="X2921" s="215">
        <v>277200</v>
      </c>
      <c r="Y2921" s="213">
        <v>0</v>
      </c>
      <c r="Z2921" s="216">
        <v>0</v>
      </c>
      <c r="AA2921" s="215">
        <v>0</v>
      </c>
      <c r="AB2921" s="213">
        <v>0</v>
      </c>
      <c r="AC2921" s="216">
        <v>0</v>
      </c>
      <c r="AD2921" s="215">
        <v>0</v>
      </c>
      <c r="AE2921" s="213">
        <v>0</v>
      </c>
      <c r="AF2921" s="216">
        <v>0</v>
      </c>
      <c r="AG2921" s="215">
        <v>0</v>
      </c>
      <c r="AH2921" s="213">
        <v>120</v>
      </c>
      <c r="AI2921" s="214">
        <v>2310</v>
      </c>
      <c r="AJ2921" s="215">
        <v>277200</v>
      </c>
      <c r="AK2921" s="218">
        <v>0</v>
      </c>
      <c r="AL2921" s="214">
        <v>0</v>
      </c>
      <c r="AM2921" s="215">
        <v>0</v>
      </c>
      <c r="AN2921" s="229">
        <f t="shared" si="520"/>
        <v>0</v>
      </c>
      <c r="AO2921" s="230">
        <f t="shared" si="521"/>
        <v>0</v>
      </c>
      <c r="AP2921" s="38" t="s">
        <v>2</v>
      </c>
      <c r="AQ2921" s="38" t="str">
        <f t="shared" si="522"/>
        <v>상품</v>
      </c>
      <c r="AR2921" s="40">
        <f t="shared" si="523"/>
        <v>0</v>
      </c>
      <c r="AS2921" s="41">
        <f t="shared" si="524"/>
        <v>0</v>
      </c>
      <c r="AT2921" s="42">
        <f t="shared" si="525"/>
        <v>0</v>
      </c>
      <c r="AU2921" s="43">
        <f t="shared" si="526"/>
        <v>0</v>
      </c>
      <c r="AV2921" s="95" t="str">
        <f t="shared" si="518"/>
        <v/>
      </c>
      <c r="AW2921" s="61" t="str">
        <f t="shared" si="518"/>
        <v/>
      </c>
      <c r="AX2921" s="61" t="str">
        <f t="shared" si="518"/>
        <v/>
      </c>
      <c r="AY2921" s="61" t="str">
        <f t="shared" si="518"/>
        <v/>
      </c>
      <c r="AZ2921" s="44" t="str">
        <f t="shared" si="518"/>
        <v/>
      </c>
      <c r="BA2921" s="45"/>
      <c r="BB2921" s="97">
        <v>0</v>
      </c>
      <c r="BC2921" s="98">
        <v>0</v>
      </c>
      <c r="BD2921" s="98">
        <v>0</v>
      </c>
      <c r="BE2921" s="98">
        <v>0</v>
      </c>
      <c r="BF2921" s="98">
        <v>0</v>
      </c>
      <c r="BG2921" s="99">
        <f t="shared" si="519"/>
        <v>0</v>
      </c>
      <c r="BH2921" s="52">
        <f t="shared" si="527"/>
        <v>0</v>
      </c>
      <c r="BI2921" s="53">
        <f>IFERROR(IF(ROUND(V2921/((D2921+AK2921)/2),1)&lt;0,0,ROUND(V2921/((D2921+AK2921)/2),1)),0)</f>
        <v>0</v>
      </c>
      <c r="BJ2921" s="55" t="str">
        <f>IF(AK2921=0,"정상",IF(AP2921="악성","악성",IF(AND(BL2921&gt;3,BI2921&lt;0.5),"악성",IF(AND(AP2921="정상",BL2921&lt;=3),"정상",IF(BI2921&gt;1,"정상","부진")))))</f>
        <v>정상</v>
      </c>
      <c r="BK2921" s="54">
        <v>45962</v>
      </c>
      <c r="BL2921" s="52">
        <f t="shared" si="528"/>
        <v>11</v>
      </c>
    </row>
    <row r="2922" spans="1:64" ht="17.100000000000001" customHeight="1">
      <c r="A2922" s="58" t="s">
        <v>5</v>
      </c>
      <c r="B2922" s="57" t="s">
        <v>1285</v>
      </c>
      <c r="C2922" s="56" t="s">
        <v>1286</v>
      </c>
      <c r="D2922" s="213">
        <v>0</v>
      </c>
      <c r="E2922" s="214">
        <v>0</v>
      </c>
      <c r="F2922" s="215">
        <v>0</v>
      </c>
      <c r="G2922" s="213">
        <v>720</v>
      </c>
      <c r="H2922" s="216">
        <v>260</v>
      </c>
      <c r="I2922" s="215">
        <v>187200</v>
      </c>
      <c r="J2922" s="213">
        <v>0</v>
      </c>
      <c r="K2922" s="216">
        <v>0</v>
      </c>
      <c r="L2922" s="215">
        <v>0</v>
      </c>
      <c r="M2922" s="213">
        <v>0</v>
      </c>
      <c r="N2922" s="216">
        <v>0</v>
      </c>
      <c r="O2922" s="215">
        <v>0</v>
      </c>
      <c r="P2922" s="213">
        <v>0</v>
      </c>
      <c r="Q2922" s="216">
        <v>0</v>
      </c>
      <c r="R2922" s="215">
        <v>0</v>
      </c>
      <c r="S2922" s="213">
        <v>720</v>
      </c>
      <c r="T2922" s="214">
        <v>260</v>
      </c>
      <c r="U2922" s="217">
        <v>187200</v>
      </c>
      <c r="V2922" s="213">
        <v>720</v>
      </c>
      <c r="W2922" s="216">
        <v>260</v>
      </c>
      <c r="X2922" s="215">
        <v>187200</v>
      </c>
      <c r="Y2922" s="213">
        <v>0</v>
      </c>
      <c r="Z2922" s="216">
        <v>0</v>
      </c>
      <c r="AA2922" s="215">
        <v>0</v>
      </c>
      <c r="AB2922" s="213">
        <v>0</v>
      </c>
      <c r="AC2922" s="216">
        <v>0</v>
      </c>
      <c r="AD2922" s="215">
        <v>0</v>
      </c>
      <c r="AE2922" s="213">
        <v>0</v>
      </c>
      <c r="AF2922" s="216">
        <v>0</v>
      </c>
      <c r="AG2922" s="215">
        <v>0</v>
      </c>
      <c r="AH2922" s="213">
        <v>720</v>
      </c>
      <c r="AI2922" s="214">
        <v>260</v>
      </c>
      <c r="AJ2922" s="215">
        <v>187200</v>
      </c>
      <c r="AK2922" s="218">
        <v>0</v>
      </c>
      <c r="AL2922" s="214">
        <v>0</v>
      </c>
      <c r="AM2922" s="215">
        <v>0</v>
      </c>
      <c r="AN2922" s="229">
        <f t="shared" si="520"/>
        <v>0</v>
      </c>
      <c r="AO2922" s="230">
        <f t="shared" si="521"/>
        <v>0</v>
      </c>
      <c r="AP2922" s="38" t="s">
        <v>2</v>
      </c>
      <c r="AQ2922" s="38" t="str">
        <f t="shared" si="522"/>
        <v>상품</v>
      </c>
      <c r="AR2922" s="40">
        <f t="shared" si="523"/>
        <v>0</v>
      </c>
      <c r="AS2922" s="41">
        <f t="shared" si="524"/>
        <v>0</v>
      </c>
      <c r="AT2922" s="42">
        <f t="shared" si="525"/>
        <v>0</v>
      </c>
      <c r="AU2922" s="43">
        <f t="shared" si="526"/>
        <v>0</v>
      </c>
      <c r="AV2922" s="95" t="str">
        <f t="shared" si="518"/>
        <v/>
      </c>
      <c r="AW2922" s="61" t="str">
        <f t="shared" si="518"/>
        <v/>
      </c>
      <c r="AX2922" s="61" t="str">
        <f t="shared" si="518"/>
        <v/>
      </c>
      <c r="AY2922" s="61" t="str">
        <f t="shared" si="518"/>
        <v/>
      </c>
      <c r="AZ2922" s="44" t="str">
        <f t="shared" si="518"/>
        <v/>
      </c>
      <c r="BA2922" s="45"/>
      <c r="BB2922" s="97">
        <v>0</v>
      </c>
      <c r="BC2922" s="98">
        <v>0</v>
      </c>
      <c r="BD2922" s="98">
        <v>0</v>
      </c>
      <c r="BE2922" s="98">
        <v>0</v>
      </c>
      <c r="BF2922" s="98">
        <v>0</v>
      </c>
      <c r="BG2922" s="99">
        <f t="shared" si="519"/>
        <v>0</v>
      </c>
      <c r="BH2922" s="52">
        <f t="shared" si="527"/>
        <v>0</v>
      </c>
      <c r="BI2922" s="53">
        <f>IFERROR(IF(ROUND(V2922/((D2922+AK2922)/2),1)&lt;0,0,ROUND(V2922/((D2922+AK2922)/2),1)),0)</f>
        <v>0</v>
      </c>
      <c r="BJ2922" s="55" t="str">
        <f>IF(AK2922=0,"정상",IF(AP2922="악성","악성",IF(AND(BL2922&gt;3,BI2922&lt;0.5),"악성",IF(AND(AP2922="정상",BL2922&lt;=3),"정상",IF(BI2922&gt;1,"정상","부진")))))</f>
        <v>정상</v>
      </c>
      <c r="BK2922" s="54">
        <v>45931</v>
      </c>
      <c r="BL2922" s="52">
        <f t="shared" si="528"/>
        <v>12</v>
      </c>
    </row>
    <row r="2923" spans="1:64" ht="17.100000000000001" customHeight="1">
      <c r="A2923" s="58" t="s">
        <v>5</v>
      </c>
      <c r="B2923" s="57" t="s">
        <v>1464</v>
      </c>
      <c r="C2923" s="56" t="s">
        <v>1465</v>
      </c>
      <c r="D2923" s="213">
        <v>0</v>
      </c>
      <c r="E2923" s="214">
        <v>0</v>
      </c>
      <c r="F2923" s="215">
        <v>0</v>
      </c>
      <c r="G2923" s="213">
        <v>360</v>
      </c>
      <c r="H2923" s="216">
        <v>2206.6666660000001</v>
      </c>
      <c r="I2923" s="215">
        <v>794400</v>
      </c>
      <c r="J2923" s="213">
        <v>0</v>
      </c>
      <c r="K2923" s="216">
        <v>0</v>
      </c>
      <c r="L2923" s="215">
        <v>0</v>
      </c>
      <c r="M2923" s="213">
        <v>0</v>
      </c>
      <c r="N2923" s="216">
        <v>0</v>
      </c>
      <c r="O2923" s="215">
        <v>0</v>
      </c>
      <c r="P2923" s="213">
        <v>0</v>
      </c>
      <c r="Q2923" s="216">
        <v>0</v>
      </c>
      <c r="R2923" s="215">
        <v>0</v>
      </c>
      <c r="S2923" s="213">
        <v>360</v>
      </c>
      <c r="T2923" s="214">
        <v>2206.6666660000001</v>
      </c>
      <c r="U2923" s="217">
        <v>794400</v>
      </c>
      <c r="V2923" s="213">
        <v>360</v>
      </c>
      <c r="W2923" s="216">
        <v>2206.6666660000001</v>
      </c>
      <c r="X2923" s="215">
        <v>794400</v>
      </c>
      <c r="Y2923" s="213">
        <v>0</v>
      </c>
      <c r="Z2923" s="216">
        <v>0</v>
      </c>
      <c r="AA2923" s="215">
        <v>0</v>
      </c>
      <c r="AB2923" s="213">
        <v>0</v>
      </c>
      <c r="AC2923" s="216">
        <v>0</v>
      </c>
      <c r="AD2923" s="215">
        <v>0</v>
      </c>
      <c r="AE2923" s="213">
        <v>0</v>
      </c>
      <c r="AF2923" s="216">
        <v>0</v>
      </c>
      <c r="AG2923" s="215">
        <v>0</v>
      </c>
      <c r="AH2923" s="213">
        <v>360</v>
      </c>
      <c r="AI2923" s="214">
        <v>2206.6666660000001</v>
      </c>
      <c r="AJ2923" s="215">
        <v>794400</v>
      </c>
      <c r="AK2923" s="218">
        <v>0</v>
      </c>
      <c r="AL2923" s="214">
        <v>0</v>
      </c>
      <c r="AM2923" s="215">
        <v>0</v>
      </c>
      <c r="AN2923" s="229">
        <f t="shared" si="520"/>
        <v>0</v>
      </c>
      <c r="AO2923" s="230">
        <f t="shared" si="521"/>
        <v>0</v>
      </c>
      <c r="AP2923" s="38" t="s">
        <v>2</v>
      </c>
      <c r="AQ2923" s="38" t="str">
        <f t="shared" si="522"/>
        <v>상품</v>
      </c>
      <c r="AR2923" s="40">
        <f t="shared" si="523"/>
        <v>0</v>
      </c>
      <c r="AS2923" s="41">
        <f t="shared" si="524"/>
        <v>0</v>
      </c>
      <c r="AT2923" s="42">
        <f t="shared" si="525"/>
        <v>0</v>
      </c>
      <c r="AU2923" s="43">
        <f t="shared" si="526"/>
        <v>0</v>
      </c>
      <c r="AV2923" s="95" t="str">
        <f t="shared" si="518"/>
        <v/>
      </c>
      <c r="AW2923" s="61" t="str">
        <f t="shared" si="518"/>
        <v/>
      </c>
      <c r="AX2923" s="61" t="str">
        <f t="shared" si="518"/>
        <v/>
      </c>
      <c r="AY2923" s="61" t="str">
        <f t="shared" si="518"/>
        <v/>
      </c>
      <c r="AZ2923" s="44" t="str">
        <f t="shared" si="518"/>
        <v/>
      </c>
      <c r="BA2923" s="45"/>
      <c r="BB2923" s="97">
        <v>0</v>
      </c>
      <c r="BC2923" s="98">
        <v>0</v>
      </c>
      <c r="BD2923" s="98">
        <v>0</v>
      </c>
      <c r="BE2923" s="98">
        <v>0</v>
      </c>
      <c r="BF2923" s="98">
        <v>0</v>
      </c>
      <c r="BG2923" s="99">
        <f t="shared" si="519"/>
        <v>0</v>
      </c>
      <c r="BH2923" s="52">
        <f t="shared" si="527"/>
        <v>0</v>
      </c>
      <c r="BI2923" s="53">
        <f>IFERROR(IF(ROUND(V2923/((D2923+AK2923)/2),1)&lt;0,0,ROUND(V2923/((D2923+AK2923)/2),1)),0)</f>
        <v>0</v>
      </c>
      <c r="BJ2923" s="55" t="str">
        <f>IF(AK2923=0,"정상",IF(AP2923="악성","악성",IF(AND(BL2923&gt;3,BI2923&lt;0.5),"악성",IF(AND(AP2923="정상",BL2923&lt;=3),"정상",IF(BI2923&gt;1,"정상","부진")))))</f>
        <v>정상</v>
      </c>
      <c r="BK2923" s="54">
        <v>46235</v>
      </c>
      <c r="BL2923" s="52">
        <f t="shared" si="528"/>
        <v>2</v>
      </c>
    </row>
    <row r="2924" spans="1:64" ht="17.100000000000001" customHeight="1">
      <c r="A2924" s="58" t="s">
        <v>5</v>
      </c>
      <c r="B2924" s="57" t="s">
        <v>1466</v>
      </c>
      <c r="C2924" s="56" t="s">
        <v>1467</v>
      </c>
      <c r="D2924" s="213">
        <v>0</v>
      </c>
      <c r="E2924" s="214">
        <v>0</v>
      </c>
      <c r="F2924" s="215">
        <v>0</v>
      </c>
      <c r="G2924" s="213">
        <v>240</v>
      </c>
      <c r="H2924" s="216">
        <v>2270</v>
      </c>
      <c r="I2924" s="215">
        <v>544800</v>
      </c>
      <c r="J2924" s="213">
        <v>0</v>
      </c>
      <c r="K2924" s="216">
        <v>0</v>
      </c>
      <c r="L2924" s="215">
        <v>0</v>
      </c>
      <c r="M2924" s="213">
        <v>0</v>
      </c>
      <c r="N2924" s="216">
        <v>0</v>
      </c>
      <c r="O2924" s="215">
        <v>0</v>
      </c>
      <c r="P2924" s="213">
        <v>0</v>
      </c>
      <c r="Q2924" s="216">
        <v>0</v>
      </c>
      <c r="R2924" s="215">
        <v>0</v>
      </c>
      <c r="S2924" s="213">
        <v>240</v>
      </c>
      <c r="T2924" s="214">
        <v>2270</v>
      </c>
      <c r="U2924" s="217">
        <v>544800</v>
      </c>
      <c r="V2924" s="213">
        <v>240</v>
      </c>
      <c r="W2924" s="216">
        <v>2270</v>
      </c>
      <c r="X2924" s="215">
        <v>544800</v>
      </c>
      <c r="Y2924" s="213">
        <v>0</v>
      </c>
      <c r="Z2924" s="216">
        <v>0</v>
      </c>
      <c r="AA2924" s="215">
        <v>0</v>
      </c>
      <c r="AB2924" s="213">
        <v>0</v>
      </c>
      <c r="AC2924" s="216">
        <v>0</v>
      </c>
      <c r="AD2924" s="215">
        <v>0</v>
      </c>
      <c r="AE2924" s="213">
        <v>0</v>
      </c>
      <c r="AF2924" s="216">
        <v>0</v>
      </c>
      <c r="AG2924" s="215">
        <v>0</v>
      </c>
      <c r="AH2924" s="213">
        <v>240</v>
      </c>
      <c r="AI2924" s="214">
        <v>2270</v>
      </c>
      <c r="AJ2924" s="215">
        <v>544800</v>
      </c>
      <c r="AK2924" s="218">
        <v>0</v>
      </c>
      <c r="AL2924" s="214">
        <v>0</v>
      </c>
      <c r="AM2924" s="215">
        <v>0</v>
      </c>
      <c r="AN2924" s="229">
        <f t="shared" si="520"/>
        <v>0</v>
      </c>
      <c r="AO2924" s="230">
        <f t="shared" si="521"/>
        <v>0</v>
      </c>
      <c r="AP2924" s="38" t="s">
        <v>2</v>
      </c>
      <c r="AQ2924" s="38" t="str">
        <f t="shared" si="522"/>
        <v>상품</v>
      </c>
      <c r="AR2924" s="40">
        <f t="shared" si="523"/>
        <v>0</v>
      </c>
      <c r="AS2924" s="41">
        <f t="shared" si="524"/>
        <v>0</v>
      </c>
      <c r="AT2924" s="42">
        <f t="shared" si="525"/>
        <v>0</v>
      </c>
      <c r="AU2924" s="43">
        <f t="shared" si="526"/>
        <v>0</v>
      </c>
      <c r="AV2924" s="95" t="str">
        <f t="shared" si="518"/>
        <v/>
      </c>
      <c r="AW2924" s="61" t="str">
        <f t="shared" si="518"/>
        <v/>
      </c>
      <c r="AX2924" s="61" t="str">
        <f t="shared" si="518"/>
        <v/>
      </c>
      <c r="AY2924" s="61" t="str">
        <f t="shared" si="518"/>
        <v/>
      </c>
      <c r="AZ2924" s="44" t="str">
        <f t="shared" si="518"/>
        <v/>
      </c>
      <c r="BA2924" s="45"/>
      <c r="BB2924" s="97">
        <v>0</v>
      </c>
      <c r="BC2924" s="98">
        <v>0</v>
      </c>
      <c r="BD2924" s="98">
        <v>0</v>
      </c>
      <c r="BE2924" s="98">
        <v>0</v>
      </c>
      <c r="BF2924" s="98">
        <v>0</v>
      </c>
      <c r="BG2924" s="99">
        <f t="shared" si="519"/>
        <v>0</v>
      </c>
      <c r="BH2924" s="52">
        <f t="shared" si="527"/>
        <v>0</v>
      </c>
      <c r="BI2924" s="53">
        <f>IFERROR(IF(ROUND(V2924/((D2924+AK2924)/2),1)&lt;0,0,ROUND(V2924/((D2924+AK2924)/2),1)),0)</f>
        <v>0</v>
      </c>
      <c r="BJ2924" s="55" t="str">
        <f>IF(AK2924=0,"정상",IF(AP2924="악성","악성",IF(AND(BL2924&gt;3,BI2924&lt;0.5),"악성",IF(AND(AP2924="정상",BL2924&lt;=3),"정상",IF(BI2924&gt;1,"정상","부진")))))</f>
        <v>정상</v>
      </c>
      <c r="BK2924" s="54">
        <v>46235</v>
      </c>
      <c r="BL2924" s="52">
        <f t="shared" si="528"/>
        <v>2</v>
      </c>
    </row>
    <row r="2925" spans="1:64" ht="17.100000000000001" customHeight="1">
      <c r="A2925" s="58" t="s">
        <v>5</v>
      </c>
      <c r="B2925" s="57" t="s">
        <v>1468</v>
      </c>
      <c r="C2925" s="56" t="s">
        <v>1469</v>
      </c>
      <c r="D2925" s="213">
        <v>0</v>
      </c>
      <c r="E2925" s="214">
        <v>0</v>
      </c>
      <c r="F2925" s="215">
        <v>0</v>
      </c>
      <c r="G2925" s="213">
        <v>720</v>
      </c>
      <c r="H2925" s="216">
        <v>2730</v>
      </c>
      <c r="I2925" s="215">
        <v>1965600</v>
      </c>
      <c r="J2925" s="213">
        <v>0</v>
      </c>
      <c r="K2925" s="216">
        <v>0</v>
      </c>
      <c r="L2925" s="215">
        <v>0</v>
      </c>
      <c r="M2925" s="213">
        <v>0</v>
      </c>
      <c r="N2925" s="216">
        <v>0</v>
      </c>
      <c r="O2925" s="215">
        <v>0</v>
      </c>
      <c r="P2925" s="213">
        <v>0</v>
      </c>
      <c r="Q2925" s="216">
        <v>0</v>
      </c>
      <c r="R2925" s="215">
        <v>0</v>
      </c>
      <c r="S2925" s="213">
        <v>720</v>
      </c>
      <c r="T2925" s="214">
        <v>2730</v>
      </c>
      <c r="U2925" s="217">
        <v>1965600</v>
      </c>
      <c r="V2925" s="213">
        <v>720</v>
      </c>
      <c r="W2925" s="216">
        <v>2730</v>
      </c>
      <c r="X2925" s="215">
        <v>1965600</v>
      </c>
      <c r="Y2925" s="213">
        <v>0</v>
      </c>
      <c r="Z2925" s="216">
        <v>0</v>
      </c>
      <c r="AA2925" s="215">
        <v>0</v>
      </c>
      <c r="AB2925" s="213">
        <v>0</v>
      </c>
      <c r="AC2925" s="216">
        <v>0</v>
      </c>
      <c r="AD2925" s="215">
        <v>0</v>
      </c>
      <c r="AE2925" s="213">
        <v>0</v>
      </c>
      <c r="AF2925" s="216">
        <v>0</v>
      </c>
      <c r="AG2925" s="215">
        <v>0</v>
      </c>
      <c r="AH2925" s="213">
        <v>720</v>
      </c>
      <c r="AI2925" s="214">
        <v>2730</v>
      </c>
      <c r="AJ2925" s="215">
        <v>1965600</v>
      </c>
      <c r="AK2925" s="218">
        <v>0</v>
      </c>
      <c r="AL2925" s="214">
        <v>0</v>
      </c>
      <c r="AM2925" s="215">
        <v>0</v>
      </c>
      <c r="AN2925" s="229">
        <f t="shared" si="520"/>
        <v>0</v>
      </c>
      <c r="AO2925" s="230">
        <f t="shared" si="521"/>
        <v>0</v>
      </c>
      <c r="AP2925" s="38" t="s">
        <v>2</v>
      </c>
      <c r="AQ2925" s="38" t="str">
        <f t="shared" si="522"/>
        <v>상품</v>
      </c>
      <c r="AR2925" s="40">
        <f t="shared" si="523"/>
        <v>0</v>
      </c>
      <c r="AS2925" s="41">
        <f t="shared" si="524"/>
        <v>0</v>
      </c>
      <c r="AT2925" s="42">
        <f t="shared" si="525"/>
        <v>0</v>
      </c>
      <c r="AU2925" s="43">
        <f t="shared" si="526"/>
        <v>0</v>
      </c>
      <c r="AV2925" s="95" t="str">
        <f t="shared" si="518"/>
        <v/>
      </c>
      <c r="AW2925" s="61" t="str">
        <f t="shared" si="518"/>
        <v/>
      </c>
      <c r="AX2925" s="61" t="str">
        <f t="shared" si="518"/>
        <v/>
      </c>
      <c r="AY2925" s="61" t="str">
        <f t="shared" si="518"/>
        <v/>
      </c>
      <c r="AZ2925" s="44" t="str">
        <f t="shared" si="518"/>
        <v/>
      </c>
      <c r="BA2925" s="45"/>
      <c r="BB2925" s="97">
        <v>0</v>
      </c>
      <c r="BC2925" s="98">
        <v>0</v>
      </c>
      <c r="BD2925" s="98">
        <v>0</v>
      </c>
      <c r="BE2925" s="98">
        <v>0</v>
      </c>
      <c r="BF2925" s="98">
        <v>0</v>
      </c>
      <c r="BG2925" s="99">
        <f t="shared" si="519"/>
        <v>0</v>
      </c>
      <c r="BH2925" s="52">
        <f t="shared" si="527"/>
        <v>0</v>
      </c>
      <c r="BI2925" s="53">
        <f>IFERROR(IF(ROUND(V2925/((D2925+AK2925)/2),1)&lt;0,0,ROUND(V2925/((D2925+AK2925)/2),1)),0)</f>
        <v>0</v>
      </c>
      <c r="BJ2925" s="55" t="str">
        <f>IF(AK2925=0,"정상",IF(AP2925="악성","악성",IF(AND(BL2925&gt;3,BI2925&lt;0.5),"악성",IF(AND(AP2925="정상",BL2925&lt;=3),"정상",IF(BI2925&gt;1,"정상","부진")))))</f>
        <v>정상</v>
      </c>
      <c r="BK2925" s="54">
        <v>46235</v>
      </c>
      <c r="BL2925" s="52">
        <f t="shared" si="528"/>
        <v>2</v>
      </c>
    </row>
    <row r="2926" spans="1:64" ht="17.100000000000001" customHeight="1">
      <c r="A2926" s="58" t="s">
        <v>5</v>
      </c>
      <c r="B2926" s="57" t="s">
        <v>1470</v>
      </c>
      <c r="C2926" s="56" t="s">
        <v>1471</v>
      </c>
      <c r="D2926" s="213">
        <v>0</v>
      </c>
      <c r="E2926" s="214">
        <v>0</v>
      </c>
      <c r="F2926" s="215">
        <v>0</v>
      </c>
      <c r="G2926" s="213">
        <v>360</v>
      </c>
      <c r="H2926" s="216">
        <v>2520</v>
      </c>
      <c r="I2926" s="215">
        <v>907200</v>
      </c>
      <c r="J2926" s="213">
        <v>0</v>
      </c>
      <c r="K2926" s="216">
        <v>0</v>
      </c>
      <c r="L2926" s="215">
        <v>0</v>
      </c>
      <c r="M2926" s="213">
        <v>0</v>
      </c>
      <c r="N2926" s="216">
        <v>0</v>
      </c>
      <c r="O2926" s="215">
        <v>0</v>
      </c>
      <c r="P2926" s="213">
        <v>0</v>
      </c>
      <c r="Q2926" s="216">
        <v>0</v>
      </c>
      <c r="R2926" s="215">
        <v>0</v>
      </c>
      <c r="S2926" s="213">
        <v>360</v>
      </c>
      <c r="T2926" s="214">
        <v>2520</v>
      </c>
      <c r="U2926" s="217">
        <v>907200</v>
      </c>
      <c r="V2926" s="213">
        <v>360</v>
      </c>
      <c r="W2926" s="216">
        <v>2520</v>
      </c>
      <c r="X2926" s="215">
        <v>907200</v>
      </c>
      <c r="Y2926" s="213">
        <v>0</v>
      </c>
      <c r="Z2926" s="216">
        <v>0</v>
      </c>
      <c r="AA2926" s="215">
        <v>0</v>
      </c>
      <c r="AB2926" s="213">
        <v>0</v>
      </c>
      <c r="AC2926" s="216">
        <v>0</v>
      </c>
      <c r="AD2926" s="215">
        <v>0</v>
      </c>
      <c r="AE2926" s="213">
        <v>0</v>
      </c>
      <c r="AF2926" s="216">
        <v>0</v>
      </c>
      <c r="AG2926" s="215">
        <v>0</v>
      </c>
      <c r="AH2926" s="213">
        <v>360</v>
      </c>
      <c r="AI2926" s="214">
        <v>2520</v>
      </c>
      <c r="AJ2926" s="215">
        <v>907200</v>
      </c>
      <c r="AK2926" s="218">
        <v>0</v>
      </c>
      <c r="AL2926" s="214">
        <v>0</v>
      </c>
      <c r="AM2926" s="215">
        <v>0</v>
      </c>
      <c r="AN2926" s="229">
        <f t="shared" si="520"/>
        <v>0</v>
      </c>
      <c r="AO2926" s="230">
        <f t="shared" si="521"/>
        <v>0</v>
      </c>
      <c r="AP2926" s="38" t="s">
        <v>2</v>
      </c>
      <c r="AQ2926" s="38" t="str">
        <f t="shared" si="522"/>
        <v>상품</v>
      </c>
      <c r="AR2926" s="40">
        <f t="shared" si="523"/>
        <v>0</v>
      </c>
      <c r="AS2926" s="41">
        <f t="shared" si="524"/>
        <v>0</v>
      </c>
      <c r="AT2926" s="42">
        <f t="shared" si="525"/>
        <v>0</v>
      </c>
      <c r="AU2926" s="43">
        <f t="shared" si="526"/>
        <v>0</v>
      </c>
      <c r="AV2926" s="95" t="str">
        <f t="shared" si="518"/>
        <v/>
      </c>
      <c r="AW2926" s="61" t="str">
        <f t="shared" si="518"/>
        <v/>
      </c>
      <c r="AX2926" s="61" t="str">
        <f t="shared" si="518"/>
        <v/>
      </c>
      <c r="AY2926" s="61" t="str">
        <f t="shared" si="518"/>
        <v/>
      </c>
      <c r="AZ2926" s="44" t="str">
        <f t="shared" si="518"/>
        <v/>
      </c>
      <c r="BA2926" s="45"/>
      <c r="BB2926" s="97">
        <v>0</v>
      </c>
      <c r="BC2926" s="98">
        <v>0</v>
      </c>
      <c r="BD2926" s="98">
        <v>0</v>
      </c>
      <c r="BE2926" s="98">
        <v>0</v>
      </c>
      <c r="BF2926" s="98">
        <v>0</v>
      </c>
      <c r="BG2926" s="99">
        <f t="shared" si="519"/>
        <v>0</v>
      </c>
      <c r="BH2926" s="52">
        <f t="shared" si="527"/>
        <v>0</v>
      </c>
      <c r="BI2926" s="53">
        <f>IFERROR(IF(ROUND(V2926/((D2926+AK2926)/2),1)&lt;0,0,ROUND(V2926/((D2926+AK2926)/2),1)),0)</f>
        <v>0</v>
      </c>
      <c r="BJ2926" s="55" t="str">
        <f>IF(AK2926=0,"정상",IF(AP2926="악성","악성",IF(AND(BL2926&gt;3,BI2926&lt;0.5),"악성",IF(AND(AP2926="정상",BL2926&lt;=3),"정상",IF(BI2926&gt;1,"정상","부진")))))</f>
        <v>정상</v>
      </c>
      <c r="BK2926" s="54">
        <v>46235</v>
      </c>
      <c r="BL2926" s="52">
        <f t="shared" si="528"/>
        <v>2</v>
      </c>
    </row>
    <row r="2927" spans="1:64" ht="17.100000000000001" customHeight="1">
      <c r="A2927" s="58" t="s">
        <v>5</v>
      </c>
      <c r="B2927" s="57" t="s">
        <v>6068</v>
      </c>
      <c r="C2927" s="56" t="s">
        <v>6069</v>
      </c>
      <c r="D2927" s="213">
        <v>0</v>
      </c>
      <c r="E2927" s="214">
        <v>0</v>
      </c>
      <c r="F2927" s="215">
        <v>0</v>
      </c>
      <c r="G2927" s="213">
        <v>96</v>
      </c>
      <c r="H2927" s="216">
        <v>4900</v>
      </c>
      <c r="I2927" s="215">
        <v>470400</v>
      </c>
      <c r="J2927" s="213">
        <v>0</v>
      </c>
      <c r="K2927" s="216">
        <v>0</v>
      </c>
      <c r="L2927" s="215">
        <v>0</v>
      </c>
      <c r="M2927" s="213">
        <v>0</v>
      </c>
      <c r="N2927" s="216">
        <v>0</v>
      </c>
      <c r="O2927" s="215">
        <v>0</v>
      </c>
      <c r="P2927" s="213">
        <v>0</v>
      </c>
      <c r="Q2927" s="216">
        <v>0</v>
      </c>
      <c r="R2927" s="215">
        <v>0</v>
      </c>
      <c r="S2927" s="213">
        <v>96</v>
      </c>
      <c r="T2927" s="214">
        <v>4900</v>
      </c>
      <c r="U2927" s="217">
        <v>470400</v>
      </c>
      <c r="V2927" s="213">
        <v>96</v>
      </c>
      <c r="W2927" s="216">
        <v>4900</v>
      </c>
      <c r="X2927" s="215">
        <v>470400</v>
      </c>
      <c r="Y2927" s="213">
        <v>0</v>
      </c>
      <c r="Z2927" s="216">
        <v>0</v>
      </c>
      <c r="AA2927" s="215">
        <v>0</v>
      </c>
      <c r="AB2927" s="213">
        <v>0</v>
      </c>
      <c r="AC2927" s="216">
        <v>0</v>
      </c>
      <c r="AD2927" s="215">
        <v>0</v>
      </c>
      <c r="AE2927" s="213">
        <v>0</v>
      </c>
      <c r="AF2927" s="216">
        <v>0</v>
      </c>
      <c r="AG2927" s="215">
        <v>0</v>
      </c>
      <c r="AH2927" s="213">
        <v>96</v>
      </c>
      <c r="AI2927" s="214">
        <v>4900</v>
      </c>
      <c r="AJ2927" s="215">
        <v>470400</v>
      </c>
      <c r="AK2927" s="218">
        <v>0</v>
      </c>
      <c r="AL2927" s="214">
        <v>0</v>
      </c>
      <c r="AM2927" s="215">
        <v>0</v>
      </c>
      <c r="AN2927" s="229">
        <f t="shared" si="520"/>
        <v>0</v>
      </c>
      <c r="AO2927" s="230">
        <f t="shared" si="521"/>
        <v>0</v>
      </c>
      <c r="AP2927" s="38" t="s">
        <v>2</v>
      </c>
      <c r="AQ2927" s="38" t="str">
        <f t="shared" si="522"/>
        <v>상품</v>
      </c>
      <c r="AR2927" s="40">
        <f t="shared" si="523"/>
        <v>0</v>
      </c>
      <c r="AS2927" s="41">
        <f t="shared" si="524"/>
        <v>0</v>
      </c>
      <c r="AT2927" s="42">
        <f t="shared" si="525"/>
        <v>0</v>
      </c>
      <c r="AU2927" s="43">
        <f t="shared" si="526"/>
        <v>0</v>
      </c>
      <c r="AV2927" s="95" t="str">
        <f t="shared" si="518"/>
        <v/>
      </c>
      <c r="AW2927" s="61" t="str">
        <f t="shared" si="518"/>
        <v/>
      </c>
      <c r="AX2927" s="61" t="str">
        <f t="shared" si="518"/>
        <v/>
      </c>
      <c r="AY2927" s="61" t="str">
        <f t="shared" si="518"/>
        <v/>
      </c>
      <c r="AZ2927" s="44" t="str">
        <f t="shared" si="518"/>
        <v/>
      </c>
      <c r="BA2927" s="45"/>
      <c r="BB2927" s="97">
        <v>0</v>
      </c>
      <c r="BC2927" s="98">
        <v>0</v>
      </c>
      <c r="BD2927" s="98">
        <v>0</v>
      </c>
      <c r="BE2927" s="98">
        <v>0</v>
      </c>
      <c r="BF2927" s="98">
        <v>0</v>
      </c>
      <c r="BG2927" s="99">
        <f t="shared" si="519"/>
        <v>0</v>
      </c>
      <c r="BH2927" s="52">
        <f t="shared" si="527"/>
        <v>0</v>
      </c>
      <c r="BI2927" s="53">
        <f>IFERROR(IF(ROUND(V2927/((D2927+AK2927)/2),1)&lt;0,0,ROUND(V2927/((D2927+AK2927)/2),1)),0)</f>
        <v>0</v>
      </c>
      <c r="BJ2927" s="55" t="str">
        <f>IF(AK2927=0,"정상",IF(AP2927="악성","악성",IF(AND(BL2927&gt;3,BI2927&lt;0.5),"악성",IF(AND(AP2927="정상",BL2927&lt;=3),"정상",IF(BI2927&gt;1,"정상","부진")))))</f>
        <v>정상</v>
      </c>
      <c r="BK2927" s="54">
        <v>46204</v>
      </c>
      <c r="BL2927" s="52">
        <f t="shared" si="528"/>
        <v>3</v>
      </c>
    </row>
    <row r="2928" spans="1:64" ht="17.100000000000001" customHeight="1">
      <c r="A2928" s="58" t="s">
        <v>5</v>
      </c>
      <c r="B2928" s="57" t="s">
        <v>3426</v>
      </c>
      <c r="C2928" s="56" t="s">
        <v>3427</v>
      </c>
      <c r="D2928" s="213">
        <v>0</v>
      </c>
      <c r="E2928" s="214">
        <v>0</v>
      </c>
      <c r="F2928" s="215">
        <v>0</v>
      </c>
      <c r="G2928" s="213">
        <v>15</v>
      </c>
      <c r="H2928" s="216">
        <v>22500</v>
      </c>
      <c r="I2928" s="215">
        <v>337500</v>
      </c>
      <c r="J2928" s="213">
        <v>0</v>
      </c>
      <c r="K2928" s="216">
        <v>0</v>
      </c>
      <c r="L2928" s="215">
        <v>0</v>
      </c>
      <c r="M2928" s="213">
        <v>0</v>
      </c>
      <c r="N2928" s="216">
        <v>0</v>
      </c>
      <c r="O2928" s="215">
        <v>0</v>
      </c>
      <c r="P2928" s="213">
        <v>0</v>
      </c>
      <c r="Q2928" s="216">
        <v>0</v>
      </c>
      <c r="R2928" s="215">
        <v>0</v>
      </c>
      <c r="S2928" s="213">
        <v>15</v>
      </c>
      <c r="T2928" s="214">
        <v>22500</v>
      </c>
      <c r="U2928" s="217">
        <v>337500</v>
      </c>
      <c r="V2928" s="213">
        <v>15</v>
      </c>
      <c r="W2928" s="216">
        <v>22500</v>
      </c>
      <c r="X2928" s="215">
        <v>337500</v>
      </c>
      <c r="Y2928" s="213">
        <v>0</v>
      </c>
      <c r="Z2928" s="216">
        <v>0</v>
      </c>
      <c r="AA2928" s="215">
        <v>0</v>
      </c>
      <c r="AB2928" s="213">
        <v>0</v>
      </c>
      <c r="AC2928" s="216">
        <v>0</v>
      </c>
      <c r="AD2928" s="215">
        <v>0</v>
      </c>
      <c r="AE2928" s="213">
        <v>0</v>
      </c>
      <c r="AF2928" s="216">
        <v>0</v>
      </c>
      <c r="AG2928" s="215">
        <v>0</v>
      </c>
      <c r="AH2928" s="213">
        <v>15</v>
      </c>
      <c r="AI2928" s="214">
        <v>22500</v>
      </c>
      <c r="AJ2928" s="215">
        <v>337500</v>
      </c>
      <c r="AK2928" s="218">
        <v>0</v>
      </c>
      <c r="AL2928" s="214">
        <v>0</v>
      </c>
      <c r="AM2928" s="215">
        <v>0</v>
      </c>
      <c r="AN2928" s="229">
        <f t="shared" si="520"/>
        <v>0</v>
      </c>
      <c r="AO2928" s="230">
        <f t="shared" si="521"/>
        <v>0</v>
      </c>
      <c r="AP2928" s="38" t="s">
        <v>2</v>
      </c>
      <c r="AQ2928" s="38" t="str">
        <f t="shared" si="522"/>
        <v>상품</v>
      </c>
      <c r="AR2928" s="40">
        <f t="shared" si="523"/>
        <v>0</v>
      </c>
      <c r="AS2928" s="41">
        <f t="shared" si="524"/>
        <v>0</v>
      </c>
      <c r="AT2928" s="42">
        <f t="shared" si="525"/>
        <v>0</v>
      </c>
      <c r="AU2928" s="43">
        <f t="shared" si="526"/>
        <v>0</v>
      </c>
      <c r="AV2928" s="95" t="str">
        <f t="shared" si="518"/>
        <v/>
      </c>
      <c r="AW2928" s="61" t="str">
        <f t="shared" si="518"/>
        <v/>
      </c>
      <c r="AX2928" s="61" t="str">
        <f t="shared" si="518"/>
        <v/>
      </c>
      <c r="AY2928" s="61" t="str">
        <f t="shared" si="518"/>
        <v/>
      </c>
      <c r="AZ2928" s="44" t="str">
        <f t="shared" si="518"/>
        <v/>
      </c>
      <c r="BA2928" s="45"/>
      <c r="BB2928" s="97">
        <v>0</v>
      </c>
      <c r="BC2928" s="98">
        <v>0</v>
      </c>
      <c r="BD2928" s="98">
        <v>0</v>
      </c>
      <c r="BE2928" s="98">
        <v>0</v>
      </c>
      <c r="BF2928" s="98">
        <v>0</v>
      </c>
      <c r="BG2928" s="99">
        <f t="shared" si="519"/>
        <v>0</v>
      </c>
      <c r="BH2928" s="52">
        <f t="shared" si="527"/>
        <v>0</v>
      </c>
      <c r="BI2928" s="53">
        <f>IFERROR(IF(ROUND(V2928/((D2928+AK2928)/2),1)&lt;0,0,ROUND(V2928/((D2928+AK2928)/2),1)),0)</f>
        <v>0</v>
      </c>
      <c r="BJ2928" s="55" t="str">
        <f>IF(AK2928=0,"정상",IF(AP2928="악성","악성",IF(AND(BL2928&gt;3,BI2928&lt;0.5),"악성",IF(AND(AP2928="정상",BL2928&lt;=3),"정상",IF(BI2928&gt;1,"정상","부진")))))</f>
        <v>정상</v>
      </c>
      <c r="BK2928" s="54">
        <v>45809</v>
      </c>
      <c r="BL2928" s="52">
        <f t="shared" si="528"/>
        <v>16</v>
      </c>
    </row>
    <row r="2929" spans="1:64" ht="17.100000000000001" customHeight="1">
      <c r="A2929" s="58" t="s">
        <v>5</v>
      </c>
      <c r="B2929" s="57" t="s">
        <v>5573</v>
      </c>
      <c r="C2929" s="56" t="s">
        <v>5574</v>
      </c>
      <c r="D2929" s="213">
        <v>0</v>
      </c>
      <c r="E2929" s="214">
        <v>0</v>
      </c>
      <c r="F2929" s="215">
        <v>0</v>
      </c>
      <c r="G2929" s="213">
        <v>12</v>
      </c>
      <c r="H2929" s="216">
        <v>10363</v>
      </c>
      <c r="I2929" s="215">
        <v>124356</v>
      </c>
      <c r="J2929" s="213">
        <v>0</v>
      </c>
      <c r="K2929" s="216">
        <v>0</v>
      </c>
      <c r="L2929" s="215">
        <v>0</v>
      </c>
      <c r="M2929" s="213">
        <v>0</v>
      </c>
      <c r="N2929" s="216">
        <v>0</v>
      </c>
      <c r="O2929" s="215">
        <v>0</v>
      </c>
      <c r="P2929" s="213">
        <v>0</v>
      </c>
      <c r="Q2929" s="216">
        <v>0</v>
      </c>
      <c r="R2929" s="215">
        <v>0</v>
      </c>
      <c r="S2929" s="213">
        <v>12</v>
      </c>
      <c r="T2929" s="214">
        <v>10363</v>
      </c>
      <c r="U2929" s="217">
        <v>124356</v>
      </c>
      <c r="V2929" s="213">
        <v>12</v>
      </c>
      <c r="W2929" s="216">
        <v>10363</v>
      </c>
      <c r="X2929" s="215">
        <v>124356</v>
      </c>
      <c r="Y2929" s="213">
        <v>0</v>
      </c>
      <c r="Z2929" s="216">
        <v>0</v>
      </c>
      <c r="AA2929" s="215">
        <v>0</v>
      </c>
      <c r="AB2929" s="213">
        <v>0</v>
      </c>
      <c r="AC2929" s="216">
        <v>0</v>
      </c>
      <c r="AD2929" s="215">
        <v>0</v>
      </c>
      <c r="AE2929" s="213">
        <v>0</v>
      </c>
      <c r="AF2929" s="216">
        <v>0</v>
      </c>
      <c r="AG2929" s="215">
        <v>0</v>
      </c>
      <c r="AH2929" s="213">
        <v>12</v>
      </c>
      <c r="AI2929" s="214">
        <v>10363</v>
      </c>
      <c r="AJ2929" s="215">
        <v>124356</v>
      </c>
      <c r="AK2929" s="218">
        <v>0</v>
      </c>
      <c r="AL2929" s="214">
        <v>0</v>
      </c>
      <c r="AM2929" s="215">
        <v>0</v>
      </c>
      <c r="AN2929" s="229">
        <f t="shared" si="520"/>
        <v>0</v>
      </c>
      <c r="AO2929" s="230">
        <f t="shared" si="521"/>
        <v>0</v>
      </c>
      <c r="AP2929" s="38" t="s">
        <v>2</v>
      </c>
      <c r="AQ2929" s="38" t="str">
        <f t="shared" si="522"/>
        <v>상품</v>
      </c>
      <c r="AR2929" s="40">
        <f t="shared" si="523"/>
        <v>0</v>
      </c>
      <c r="AS2929" s="41">
        <f t="shared" si="524"/>
        <v>0</v>
      </c>
      <c r="AT2929" s="42">
        <f t="shared" si="525"/>
        <v>0</v>
      </c>
      <c r="AU2929" s="43">
        <f t="shared" si="526"/>
        <v>0</v>
      </c>
      <c r="AV2929" s="95" t="str">
        <f t="shared" si="518"/>
        <v/>
      </c>
      <c r="AW2929" s="61" t="str">
        <f t="shared" si="518"/>
        <v/>
      </c>
      <c r="AX2929" s="61" t="str">
        <f t="shared" si="518"/>
        <v/>
      </c>
      <c r="AY2929" s="61" t="str">
        <f t="shared" si="518"/>
        <v/>
      </c>
      <c r="AZ2929" s="44" t="str">
        <f t="shared" si="518"/>
        <v/>
      </c>
      <c r="BA2929" s="45"/>
      <c r="BB2929" s="97">
        <v>0</v>
      </c>
      <c r="BC2929" s="98">
        <v>0</v>
      </c>
      <c r="BD2929" s="98">
        <v>0</v>
      </c>
      <c r="BE2929" s="98">
        <v>0</v>
      </c>
      <c r="BF2929" s="98">
        <v>0</v>
      </c>
      <c r="BG2929" s="99">
        <f t="shared" si="519"/>
        <v>0</v>
      </c>
      <c r="BH2929" s="52">
        <f t="shared" si="527"/>
        <v>0</v>
      </c>
      <c r="BI2929" s="53">
        <f>IFERROR(IF(ROUND(V2929/((D2929+AK2929)/2),1)&lt;0,0,ROUND(V2929/((D2929+AK2929)/2),1)),0)</f>
        <v>0</v>
      </c>
      <c r="BJ2929" s="55" t="str">
        <f>IF(AK2929=0,"정상",IF(AP2929="악성","악성",IF(AND(BL2929&gt;3,BI2929&lt;0.5),"악성",IF(AND(AP2929="정상",BL2929&lt;=3),"정상",IF(BI2929&gt;1,"정상","부진")))))</f>
        <v>정상</v>
      </c>
      <c r="BK2929" s="54">
        <v>46054</v>
      </c>
      <c r="BL2929" s="52">
        <f t="shared" si="528"/>
        <v>8</v>
      </c>
    </row>
    <row r="2930" spans="1:64" ht="17.100000000000001" customHeight="1">
      <c r="A2930" s="58" t="s">
        <v>5</v>
      </c>
      <c r="B2930" s="57" t="s">
        <v>5575</v>
      </c>
      <c r="C2930" s="56" t="s">
        <v>5576</v>
      </c>
      <c r="D2930" s="213">
        <v>0</v>
      </c>
      <c r="E2930" s="214">
        <v>0</v>
      </c>
      <c r="F2930" s="215">
        <v>0</v>
      </c>
      <c r="G2930" s="213">
        <v>6</v>
      </c>
      <c r="H2930" s="216">
        <v>25000</v>
      </c>
      <c r="I2930" s="215">
        <v>150000</v>
      </c>
      <c r="J2930" s="213">
        <v>0</v>
      </c>
      <c r="K2930" s="216">
        <v>0</v>
      </c>
      <c r="L2930" s="215">
        <v>0</v>
      </c>
      <c r="M2930" s="213">
        <v>0</v>
      </c>
      <c r="N2930" s="216">
        <v>0</v>
      </c>
      <c r="O2930" s="215">
        <v>0</v>
      </c>
      <c r="P2930" s="213">
        <v>0</v>
      </c>
      <c r="Q2930" s="216">
        <v>0</v>
      </c>
      <c r="R2930" s="215">
        <v>0</v>
      </c>
      <c r="S2930" s="213">
        <v>6</v>
      </c>
      <c r="T2930" s="214">
        <v>25000</v>
      </c>
      <c r="U2930" s="217">
        <v>150000</v>
      </c>
      <c r="V2930" s="213">
        <v>6</v>
      </c>
      <c r="W2930" s="216">
        <v>25000</v>
      </c>
      <c r="X2930" s="215">
        <v>150000</v>
      </c>
      <c r="Y2930" s="213">
        <v>0</v>
      </c>
      <c r="Z2930" s="216">
        <v>0</v>
      </c>
      <c r="AA2930" s="215">
        <v>0</v>
      </c>
      <c r="AB2930" s="213">
        <v>0</v>
      </c>
      <c r="AC2930" s="216">
        <v>0</v>
      </c>
      <c r="AD2930" s="215">
        <v>0</v>
      </c>
      <c r="AE2930" s="213">
        <v>0</v>
      </c>
      <c r="AF2930" s="216">
        <v>0</v>
      </c>
      <c r="AG2930" s="215">
        <v>0</v>
      </c>
      <c r="AH2930" s="213">
        <v>6</v>
      </c>
      <c r="AI2930" s="214">
        <v>25000</v>
      </c>
      <c r="AJ2930" s="215">
        <v>150000</v>
      </c>
      <c r="AK2930" s="218">
        <v>0</v>
      </c>
      <c r="AL2930" s="214">
        <v>0</v>
      </c>
      <c r="AM2930" s="215">
        <v>0</v>
      </c>
      <c r="AN2930" s="229">
        <f t="shared" si="520"/>
        <v>0</v>
      </c>
      <c r="AO2930" s="230">
        <f t="shared" si="521"/>
        <v>0</v>
      </c>
      <c r="AP2930" s="38" t="s">
        <v>2</v>
      </c>
      <c r="AQ2930" s="38" t="str">
        <f t="shared" si="522"/>
        <v>상품</v>
      </c>
      <c r="AR2930" s="40">
        <f t="shared" si="523"/>
        <v>0</v>
      </c>
      <c r="AS2930" s="41">
        <f t="shared" si="524"/>
        <v>0</v>
      </c>
      <c r="AT2930" s="42">
        <f t="shared" si="525"/>
        <v>0</v>
      </c>
      <c r="AU2930" s="43">
        <f t="shared" si="526"/>
        <v>0</v>
      </c>
      <c r="AV2930" s="95" t="str">
        <f t="shared" si="518"/>
        <v/>
      </c>
      <c r="AW2930" s="61" t="str">
        <f t="shared" si="518"/>
        <v/>
      </c>
      <c r="AX2930" s="61" t="str">
        <f t="shared" si="518"/>
        <v/>
      </c>
      <c r="AY2930" s="61" t="str">
        <f t="shared" si="518"/>
        <v/>
      </c>
      <c r="AZ2930" s="44" t="str">
        <f t="shared" si="518"/>
        <v/>
      </c>
      <c r="BA2930" s="45"/>
      <c r="BB2930" s="97">
        <v>0</v>
      </c>
      <c r="BC2930" s="98">
        <v>0</v>
      </c>
      <c r="BD2930" s="98">
        <v>0</v>
      </c>
      <c r="BE2930" s="98">
        <v>0</v>
      </c>
      <c r="BF2930" s="98">
        <v>0</v>
      </c>
      <c r="BG2930" s="99">
        <f t="shared" si="519"/>
        <v>0</v>
      </c>
      <c r="BH2930" s="52">
        <f t="shared" si="527"/>
        <v>0</v>
      </c>
      <c r="BI2930" s="53">
        <f>IFERROR(IF(ROUND(V2930/((D2930+AK2930)/2),1)&lt;0,0,ROUND(V2930/((D2930+AK2930)/2),1)),0)</f>
        <v>0</v>
      </c>
      <c r="BJ2930" s="55" t="str">
        <f>IF(AK2930=0,"정상",IF(AP2930="악성","악성",IF(AND(BL2930&gt;3,BI2930&lt;0.5),"악성",IF(AND(AP2930="정상",BL2930&lt;=3),"정상",IF(BI2930&gt;1,"정상","부진")))))</f>
        <v>정상</v>
      </c>
      <c r="BK2930" s="54">
        <v>46054</v>
      </c>
      <c r="BL2930" s="52">
        <f t="shared" si="528"/>
        <v>8</v>
      </c>
    </row>
    <row r="2931" spans="1:64" ht="17.100000000000001" customHeight="1">
      <c r="A2931" s="58" t="s">
        <v>5</v>
      </c>
      <c r="B2931" s="57" t="s">
        <v>1731</v>
      </c>
      <c r="C2931" s="56" t="s">
        <v>1414</v>
      </c>
      <c r="D2931" s="213">
        <v>0</v>
      </c>
      <c r="E2931" s="214">
        <v>0</v>
      </c>
      <c r="F2931" s="215">
        <v>0</v>
      </c>
      <c r="G2931" s="213">
        <v>6</v>
      </c>
      <c r="H2931" s="216">
        <v>25500</v>
      </c>
      <c r="I2931" s="215">
        <v>153000</v>
      </c>
      <c r="J2931" s="213">
        <v>0</v>
      </c>
      <c r="K2931" s="216">
        <v>0</v>
      </c>
      <c r="L2931" s="215">
        <v>0</v>
      </c>
      <c r="M2931" s="213">
        <v>0</v>
      </c>
      <c r="N2931" s="216">
        <v>0</v>
      </c>
      <c r="O2931" s="215">
        <v>0</v>
      </c>
      <c r="P2931" s="213">
        <v>0</v>
      </c>
      <c r="Q2931" s="216">
        <v>0</v>
      </c>
      <c r="R2931" s="215">
        <v>0</v>
      </c>
      <c r="S2931" s="213">
        <v>6</v>
      </c>
      <c r="T2931" s="214">
        <v>25500</v>
      </c>
      <c r="U2931" s="217">
        <v>153000</v>
      </c>
      <c r="V2931" s="213">
        <v>6</v>
      </c>
      <c r="W2931" s="216">
        <v>25500</v>
      </c>
      <c r="X2931" s="215">
        <v>153000</v>
      </c>
      <c r="Y2931" s="213">
        <v>0</v>
      </c>
      <c r="Z2931" s="216">
        <v>0</v>
      </c>
      <c r="AA2931" s="215">
        <v>0</v>
      </c>
      <c r="AB2931" s="213">
        <v>0</v>
      </c>
      <c r="AC2931" s="216">
        <v>0</v>
      </c>
      <c r="AD2931" s="215">
        <v>0</v>
      </c>
      <c r="AE2931" s="213">
        <v>0</v>
      </c>
      <c r="AF2931" s="216">
        <v>0</v>
      </c>
      <c r="AG2931" s="215">
        <v>0</v>
      </c>
      <c r="AH2931" s="213">
        <v>6</v>
      </c>
      <c r="AI2931" s="214">
        <v>25500</v>
      </c>
      <c r="AJ2931" s="215">
        <v>153000</v>
      </c>
      <c r="AK2931" s="218">
        <v>0</v>
      </c>
      <c r="AL2931" s="214">
        <v>0</v>
      </c>
      <c r="AM2931" s="215">
        <v>0</v>
      </c>
      <c r="AN2931" s="229">
        <f t="shared" si="520"/>
        <v>0</v>
      </c>
      <c r="AO2931" s="230">
        <f t="shared" si="521"/>
        <v>0</v>
      </c>
      <c r="AP2931" s="38" t="s">
        <v>2</v>
      </c>
      <c r="AQ2931" s="38" t="str">
        <f t="shared" si="522"/>
        <v>상품</v>
      </c>
      <c r="AR2931" s="40">
        <f t="shared" si="523"/>
        <v>0</v>
      </c>
      <c r="AS2931" s="41">
        <f t="shared" si="524"/>
        <v>0</v>
      </c>
      <c r="AT2931" s="42">
        <f t="shared" si="525"/>
        <v>0</v>
      </c>
      <c r="AU2931" s="43">
        <f t="shared" si="526"/>
        <v>0</v>
      </c>
      <c r="AV2931" s="95" t="str">
        <f t="shared" ref="AV2931:AZ2981" si="529">IF(+BB2931*$AL2931=0,"",+BB2931*$AL2931)</f>
        <v/>
      </c>
      <c r="AW2931" s="61" t="str">
        <f t="shared" si="529"/>
        <v/>
      </c>
      <c r="AX2931" s="61" t="str">
        <f t="shared" si="529"/>
        <v/>
      </c>
      <c r="AY2931" s="61" t="str">
        <f t="shared" si="529"/>
        <v/>
      </c>
      <c r="AZ2931" s="44" t="str">
        <f t="shared" si="529"/>
        <v/>
      </c>
      <c r="BA2931" s="45"/>
      <c r="BB2931" s="97">
        <v>0</v>
      </c>
      <c r="BC2931" s="98">
        <v>0</v>
      </c>
      <c r="BD2931" s="98">
        <v>0</v>
      </c>
      <c r="BE2931" s="98">
        <v>0</v>
      </c>
      <c r="BF2931" s="98">
        <v>0</v>
      </c>
      <c r="BG2931" s="99">
        <f t="shared" si="519"/>
        <v>0</v>
      </c>
      <c r="BH2931" s="52">
        <f t="shared" si="527"/>
        <v>0</v>
      </c>
      <c r="BI2931" s="53">
        <f>IFERROR(IF(ROUND(V2931/((D2931+AK2931)/2),1)&lt;0,0,ROUND(V2931/((D2931+AK2931)/2),1)),0)</f>
        <v>0</v>
      </c>
      <c r="BJ2931" s="55" t="str">
        <f>IF(AK2931=0,"정상",IF(AP2931="악성","악성",IF(AND(BL2931&gt;3,BI2931&lt;0.5),"악성",IF(AND(AP2931="정상",BL2931&lt;=3),"정상",IF(BI2931&gt;1,"정상","부진")))))</f>
        <v>정상</v>
      </c>
      <c r="BK2931" s="54">
        <v>45809</v>
      </c>
      <c r="BL2931" s="52">
        <f t="shared" si="528"/>
        <v>16</v>
      </c>
    </row>
    <row r="2932" spans="1:64" ht="17.100000000000001" customHeight="1">
      <c r="A2932" s="58" t="s">
        <v>5</v>
      </c>
      <c r="B2932" s="57" t="s">
        <v>1816</v>
      </c>
      <c r="C2932" s="56" t="s">
        <v>1817</v>
      </c>
      <c r="D2932" s="213">
        <v>0</v>
      </c>
      <c r="E2932" s="214">
        <v>0</v>
      </c>
      <c r="F2932" s="215">
        <v>0</v>
      </c>
      <c r="G2932" s="213">
        <v>432</v>
      </c>
      <c r="H2932" s="216">
        <v>2560</v>
      </c>
      <c r="I2932" s="215">
        <v>1105920</v>
      </c>
      <c r="J2932" s="213">
        <v>0</v>
      </c>
      <c r="K2932" s="216">
        <v>0</v>
      </c>
      <c r="L2932" s="215">
        <v>0</v>
      </c>
      <c r="M2932" s="213">
        <v>0</v>
      </c>
      <c r="N2932" s="216">
        <v>0</v>
      </c>
      <c r="O2932" s="215">
        <v>0</v>
      </c>
      <c r="P2932" s="213">
        <v>0</v>
      </c>
      <c r="Q2932" s="216">
        <v>0</v>
      </c>
      <c r="R2932" s="215">
        <v>0</v>
      </c>
      <c r="S2932" s="213">
        <v>432</v>
      </c>
      <c r="T2932" s="214">
        <v>2560</v>
      </c>
      <c r="U2932" s="217">
        <v>1105920</v>
      </c>
      <c r="V2932" s="213">
        <v>432</v>
      </c>
      <c r="W2932" s="216">
        <v>2560</v>
      </c>
      <c r="X2932" s="215">
        <v>1105920</v>
      </c>
      <c r="Y2932" s="213">
        <v>0</v>
      </c>
      <c r="Z2932" s="216">
        <v>0</v>
      </c>
      <c r="AA2932" s="215">
        <v>0</v>
      </c>
      <c r="AB2932" s="213">
        <v>0</v>
      </c>
      <c r="AC2932" s="216">
        <v>0</v>
      </c>
      <c r="AD2932" s="215">
        <v>0</v>
      </c>
      <c r="AE2932" s="213">
        <v>0</v>
      </c>
      <c r="AF2932" s="216">
        <v>0</v>
      </c>
      <c r="AG2932" s="215">
        <v>0</v>
      </c>
      <c r="AH2932" s="213">
        <v>432</v>
      </c>
      <c r="AI2932" s="214">
        <v>2560</v>
      </c>
      <c r="AJ2932" s="215">
        <v>1105920</v>
      </c>
      <c r="AK2932" s="218">
        <v>0</v>
      </c>
      <c r="AL2932" s="214">
        <v>0</v>
      </c>
      <c r="AM2932" s="215">
        <v>0</v>
      </c>
      <c r="AN2932" s="229">
        <f t="shared" si="520"/>
        <v>0</v>
      </c>
      <c r="AO2932" s="230">
        <f t="shared" si="521"/>
        <v>0</v>
      </c>
      <c r="AP2932" s="38" t="s">
        <v>2</v>
      </c>
      <c r="AQ2932" s="38" t="str">
        <f t="shared" si="522"/>
        <v>상품</v>
      </c>
      <c r="AR2932" s="40">
        <f t="shared" si="523"/>
        <v>0</v>
      </c>
      <c r="AS2932" s="41">
        <f t="shared" si="524"/>
        <v>0</v>
      </c>
      <c r="AT2932" s="42">
        <f t="shared" si="525"/>
        <v>0</v>
      </c>
      <c r="AU2932" s="43">
        <f t="shared" si="526"/>
        <v>0</v>
      </c>
      <c r="AV2932" s="95" t="str">
        <f t="shared" si="529"/>
        <v/>
      </c>
      <c r="AW2932" s="61" t="str">
        <f t="shared" si="529"/>
        <v/>
      </c>
      <c r="AX2932" s="61" t="str">
        <f t="shared" si="529"/>
        <v/>
      </c>
      <c r="AY2932" s="61" t="str">
        <f t="shared" si="529"/>
        <v/>
      </c>
      <c r="AZ2932" s="44" t="str">
        <f t="shared" si="529"/>
        <v/>
      </c>
      <c r="BA2932" s="45"/>
      <c r="BB2932" s="97">
        <v>0</v>
      </c>
      <c r="BC2932" s="98">
        <v>0</v>
      </c>
      <c r="BD2932" s="98">
        <v>0</v>
      </c>
      <c r="BE2932" s="98">
        <v>0</v>
      </c>
      <c r="BF2932" s="98">
        <v>0</v>
      </c>
      <c r="BG2932" s="99">
        <f t="shared" si="519"/>
        <v>0</v>
      </c>
      <c r="BH2932" s="52">
        <f t="shared" si="527"/>
        <v>0</v>
      </c>
      <c r="BI2932" s="53">
        <f>IFERROR(IF(ROUND(V2932/((D2932+AK2932)/2),1)&lt;0,0,ROUND(V2932/((D2932+AK2932)/2),1)),0)</f>
        <v>0</v>
      </c>
      <c r="BJ2932" s="55" t="str">
        <f>IF(AK2932=0,"정상",IF(AP2932="악성","악성",IF(AND(BL2932&gt;3,BI2932&lt;0.5),"악성",IF(AND(AP2932="정상",BL2932&lt;=3),"정상",IF(BI2932&gt;1,"정상","부진")))))</f>
        <v>정상</v>
      </c>
      <c r="BK2932" s="54">
        <v>46204</v>
      </c>
      <c r="BL2932" s="52">
        <f t="shared" si="528"/>
        <v>3</v>
      </c>
    </row>
    <row r="2933" spans="1:64" ht="17.100000000000001" customHeight="1">
      <c r="A2933" s="58" t="s">
        <v>5</v>
      </c>
      <c r="B2933" s="57" t="s">
        <v>3897</v>
      </c>
      <c r="C2933" s="56" t="s">
        <v>3898</v>
      </c>
      <c r="D2933" s="213">
        <v>0</v>
      </c>
      <c r="E2933" s="214">
        <v>0</v>
      </c>
      <c r="F2933" s="215">
        <v>0</v>
      </c>
      <c r="G2933" s="213">
        <v>12</v>
      </c>
      <c r="H2933" s="216">
        <v>11800</v>
      </c>
      <c r="I2933" s="215">
        <v>141600</v>
      </c>
      <c r="J2933" s="213">
        <v>0</v>
      </c>
      <c r="K2933" s="216">
        <v>0</v>
      </c>
      <c r="L2933" s="215">
        <v>0</v>
      </c>
      <c r="M2933" s="213">
        <v>0</v>
      </c>
      <c r="N2933" s="216">
        <v>0</v>
      </c>
      <c r="O2933" s="215">
        <v>0</v>
      </c>
      <c r="P2933" s="213">
        <v>0</v>
      </c>
      <c r="Q2933" s="216">
        <v>0</v>
      </c>
      <c r="R2933" s="215">
        <v>0</v>
      </c>
      <c r="S2933" s="213">
        <v>12</v>
      </c>
      <c r="T2933" s="214">
        <v>11800</v>
      </c>
      <c r="U2933" s="217">
        <v>141600</v>
      </c>
      <c r="V2933" s="213">
        <v>12</v>
      </c>
      <c r="W2933" s="216">
        <v>11800</v>
      </c>
      <c r="X2933" s="215">
        <v>141600</v>
      </c>
      <c r="Y2933" s="213">
        <v>0</v>
      </c>
      <c r="Z2933" s="216">
        <v>0</v>
      </c>
      <c r="AA2933" s="215">
        <v>0</v>
      </c>
      <c r="AB2933" s="213">
        <v>0</v>
      </c>
      <c r="AC2933" s="216">
        <v>0</v>
      </c>
      <c r="AD2933" s="215">
        <v>0</v>
      </c>
      <c r="AE2933" s="213">
        <v>0</v>
      </c>
      <c r="AF2933" s="216">
        <v>0</v>
      </c>
      <c r="AG2933" s="215">
        <v>0</v>
      </c>
      <c r="AH2933" s="213">
        <v>12</v>
      </c>
      <c r="AI2933" s="214">
        <v>11800</v>
      </c>
      <c r="AJ2933" s="215">
        <v>141600</v>
      </c>
      <c r="AK2933" s="218">
        <v>0</v>
      </c>
      <c r="AL2933" s="214">
        <v>0</v>
      </c>
      <c r="AM2933" s="215">
        <v>0</v>
      </c>
      <c r="AN2933" s="229">
        <f t="shared" si="520"/>
        <v>0</v>
      </c>
      <c r="AO2933" s="230">
        <f t="shared" si="521"/>
        <v>0</v>
      </c>
      <c r="AP2933" s="38" t="s">
        <v>2</v>
      </c>
      <c r="AQ2933" s="38" t="str">
        <f t="shared" si="522"/>
        <v>상품</v>
      </c>
      <c r="AR2933" s="40">
        <f t="shared" si="523"/>
        <v>0</v>
      </c>
      <c r="AS2933" s="41">
        <f t="shared" si="524"/>
        <v>0</v>
      </c>
      <c r="AT2933" s="42">
        <f t="shared" si="525"/>
        <v>0</v>
      </c>
      <c r="AU2933" s="43">
        <f t="shared" si="526"/>
        <v>0</v>
      </c>
      <c r="AV2933" s="95" t="str">
        <f t="shared" si="529"/>
        <v/>
      </c>
      <c r="AW2933" s="61" t="str">
        <f t="shared" si="529"/>
        <v/>
      </c>
      <c r="AX2933" s="61" t="str">
        <f t="shared" si="529"/>
        <v/>
      </c>
      <c r="AY2933" s="61" t="str">
        <f t="shared" si="529"/>
        <v/>
      </c>
      <c r="AZ2933" s="44" t="str">
        <f t="shared" si="529"/>
        <v/>
      </c>
      <c r="BA2933" s="45"/>
      <c r="BB2933" s="97">
        <v>0</v>
      </c>
      <c r="BC2933" s="98">
        <v>0</v>
      </c>
      <c r="BD2933" s="98">
        <v>0</v>
      </c>
      <c r="BE2933" s="98">
        <v>0</v>
      </c>
      <c r="BF2933" s="98">
        <v>0</v>
      </c>
      <c r="BG2933" s="99">
        <f t="shared" si="519"/>
        <v>0</v>
      </c>
      <c r="BH2933" s="52">
        <f t="shared" si="527"/>
        <v>0</v>
      </c>
      <c r="BI2933" s="53">
        <f>IFERROR(IF(ROUND(V2933/((D2933+AK2933)/2),1)&lt;0,0,ROUND(V2933/((D2933+AK2933)/2),1)),0)</f>
        <v>0</v>
      </c>
      <c r="BJ2933" s="55" t="str">
        <f>IF(AK2933=0,"정상",IF(AP2933="악성","악성",IF(AND(BL2933&gt;3,BI2933&lt;0.5),"악성",IF(AND(AP2933="정상",BL2933&lt;=3),"정상",IF(BI2933&gt;1,"정상","부진")))))</f>
        <v>정상</v>
      </c>
      <c r="BK2933" s="54">
        <v>45809</v>
      </c>
      <c r="BL2933" s="52">
        <f t="shared" si="528"/>
        <v>16</v>
      </c>
    </row>
    <row r="2934" spans="1:64" ht="17.100000000000001" customHeight="1">
      <c r="A2934" s="58" t="s">
        <v>5</v>
      </c>
      <c r="B2934" s="57" t="s">
        <v>3899</v>
      </c>
      <c r="C2934" s="56" t="s">
        <v>3900</v>
      </c>
      <c r="D2934" s="213">
        <v>0</v>
      </c>
      <c r="E2934" s="214">
        <v>0</v>
      </c>
      <c r="F2934" s="215">
        <v>0</v>
      </c>
      <c r="G2934" s="213">
        <v>12</v>
      </c>
      <c r="H2934" s="216">
        <v>9800</v>
      </c>
      <c r="I2934" s="215">
        <v>117600</v>
      </c>
      <c r="J2934" s="213">
        <v>0</v>
      </c>
      <c r="K2934" s="216">
        <v>0</v>
      </c>
      <c r="L2934" s="215">
        <v>0</v>
      </c>
      <c r="M2934" s="213">
        <v>0</v>
      </c>
      <c r="N2934" s="216">
        <v>0</v>
      </c>
      <c r="O2934" s="215">
        <v>0</v>
      </c>
      <c r="P2934" s="213">
        <v>0</v>
      </c>
      <c r="Q2934" s="216">
        <v>0</v>
      </c>
      <c r="R2934" s="215">
        <v>0</v>
      </c>
      <c r="S2934" s="213">
        <v>12</v>
      </c>
      <c r="T2934" s="214">
        <v>9800</v>
      </c>
      <c r="U2934" s="217">
        <v>117600</v>
      </c>
      <c r="V2934" s="213">
        <v>12</v>
      </c>
      <c r="W2934" s="216">
        <v>9800</v>
      </c>
      <c r="X2934" s="215">
        <v>117600</v>
      </c>
      <c r="Y2934" s="213">
        <v>0</v>
      </c>
      <c r="Z2934" s="216">
        <v>0</v>
      </c>
      <c r="AA2934" s="215">
        <v>0</v>
      </c>
      <c r="AB2934" s="213">
        <v>0</v>
      </c>
      <c r="AC2934" s="216">
        <v>0</v>
      </c>
      <c r="AD2934" s="215">
        <v>0</v>
      </c>
      <c r="AE2934" s="213">
        <v>0</v>
      </c>
      <c r="AF2934" s="216">
        <v>0</v>
      </c>
      <c r="AG2934" s="215">
        <v>0</v>
      </c>
      <c r="AH2934" s="213">
        <v>12</v>
      </c>
      <c r="AI2934" s="214">
        <v>9800</v>
      </c>
      <c r="AJ2934" s="215">
        <v>117600</v>
      </c>
      <c r="AK2934" s="218">
        <v>0</v>
      </c>
      <c r="AL2934" s="214">
        <v>0</v>
      </c>
      <c r="AM2934" s="215">
        <v>0</v>
      </c>
      <c r="AN2934" s="229">
        <f t="shared" si="520"/>
        <v>0</v>
      </c>
      <c r="AO2934" s="230">
        <f t="shared" si="521"/>
        <v>0</v>
      </c>
      <c r="AP2934" s="38" t="s">
        <v>2</v>
      </c>
      <c r="AQ2934" s="38" t="str">
        <f t="shared" si="522"/>
        <v>상품</v>
      </c>
      <c r="AR2934" s="40">
        <f t="shared" si="523"/>
        <v>0</v>
      </c>
      <c r="AS2934" s="41">
        <f t="shared" si="524"/>
        <v>0</v>
      </c>
      <c r="AT2934" s="42">
        <f t="shared" si="525"/>
        <v>0</v>
      </c>
      <c r="AU2934" s="43">
        <f t="shared" si="526"/>
        <v>0</v>
      </c>
      <c r="AV2934" s="95" t="str">
        <f t="shared" si="529"/>
        <v/>
      </c>
      <c r="AW2934" s="61" t="str">
        <f t="shared" si="529"/>
        <v/>
      </c>
      <c r="AX2934" s="61" t="str">
        <f t="shared" si="529"/>
        <v/>
      </c>
      <c r="AY2934" s="61" t="str">
        <f t="shared" si="529"/>
        <v/>
      </c>
      <c r="AZ2934" s="44" t="str">
        <f t="shared" si="529"/>
        <v/>
      </c>
      <c r="BA2934" s="45"/>
      <c r="BB2934" s="97">
        <v>0</v>
      </c>
      <c r="BC2934" s="98">
        <v>0</v>
      </c>
      <c r="BD2934" s="98">
        <v>0</v>
      </c>
      <c r="BE2934" s="98">
        <v>0</v>
      </c>
      <c r="BF2934" s="98">
        <v>0</v>
      </c>
      <c r="BG2934" s="99">
        <f t="shared" si="519"/>
        <v>0</v>
      </c>
      <c r="BH2934" s="52">
        <f t="shared" si="527"/>
        <v>0</v>
      </c>
      <c r="BI2934" s="53">
        <f>IFERROR(IF(ROUND(V2934/((D2934+AK2934)/2),1)&lt;0,0,ROUND(V2934/((D2934+AK2934)/2),1)),0)</f>
        <v>0</v>
      </c>
      <c r="BJ2934" s="55" t="str">
        <f>IF(AK2934=0,"정상",IF(AP2934="악성","악성",IF(AND(BL2934&gt;3,BI2934&lt;0.5),"악성",IF(AND(AP2934="정상",BL2934&lt;=3),"정상",IF(BI2934&gt;1,"정상","부진")))))</f>
        <v>정상</v>
      </c>
      <c r="BK2934" s="54">
        <v>45809</v>
      </c>
      <c r="BL2934" s="52">
        <f t="shared" si="528"/>
        <v>16</v>
      </c>
    </row>
    <row r="2935" spans="1:64" ht="17.100000000000001" customHeight="1">
      <c r="A2935" s="58" t="s">
        <v>5</v>
      </c>
      <c r="B2935" s="57" t="s">
        <v>3428</v>
      </c>
      <c r="C2935" s="56" t="s">
        <v>3429</v>
      </c>
      <c r="D2935" s="213">
        <v>0</v>
      </c>
      <c r="E2935" s="214">
        <v>0</v>
      </c>
      <c r="F2935" s="215">
        <v>0</v>
      </c>
      <c r="G2935" s="213">
        <v>8</v>
      </c>
      <c r="H2935" s="216">
        <v>69300</v>
      </c>
      <c r="I2935" s="215">
        <v>554400</v>
      </c>
      <c r="J2935" s="213">
        <v>0</v>
      </c>
      <c r="K2935" s="216">
        <v>0</v>
      </c>
      <c r="L2935" s="215">
        <v>0</v>
      </c>
      <c r="M2935" s="213">
        <v>0</v>
      </c>
      <c r="N2935" s="216">
        <v>0</v>
      </c>
      <c r="O2935" s="215">
        <v>0</v>
      </c>
      <c r="P2935" s="213">
        <v>0</v>
      </c>
      <c r="Q2935" s="216">
        <v>0</v>
      </c>
      <c r="R2935" s="215">
        <v>0</v>
      </c>
      <c r="S2935" s="213">
        <v>8</v>
      </c>
      <c r="T2935" s="214">
        <v>69300</v>
      </c>
      <c r="U2935" s="217">
        <v>554400</v>
      </c>
      <c r="V2935" s="213">
        <v>8</v>
      </c>
      <c r="W2935" s="216">
        <v>69300</v>
      </c>
      <c r="X2935" s="215">
        <v>554400</v>
      </c>
      <c r="Y2935" s="213">
        <v>0</v>
      </c>
      <c r="Z2935" s="216">
        <v>0</v>
      </c>
      <c r="AA2935" s="215">
        <v>0</v>
      </c>
      <c r="AB2935" s="213">
        <v>0</v>
      </c>
      <c r="AC2935" s="216">
        <v>0</v>
      </c>
      <c r="AD2935" s="215">
        <v>0</v>
      </c>
      <c r="AE2935" s="213">
        <v>0</v>
      </c>
      <c r="AF2935" s="216">
        <v>0</v>
      </c>
      <c r="AG2935" s="215">
        <v>0</v>
      </c>
      <c r="AH2935" s="213">
        <v>8</v>
      </c>
      <c r="AI2935" s="214">
        <v>69300</v>
      </c>
      <c r="AJ2935" s="215">
        <v>554400</v>
      </c>
      <c r="AK2935" s="218">
        <v>0</v>
      </c>
      <c r="AL2935" s="214">
        <v>0</v>
      </c>
      <c r="AM2935" s="215">
        <v>0</v>
      </c>
      <c r="AN2935" s="229">
        <f t="shared" si="520"/>
        <v>0</v>
      </c>
      <c r="AO2935" s="230">
        <f t="shared" si="521"/>
        <v>0</v>
      </c>
      <c r="AP2935" s="38" t="s">
        <v>2</v>
      </c>
      <c r="AQ2935" s="38" t="str">
        <f t="shared" si="522"/>
        <v>상품</v>
      </c>
      <c r="AR2935" s="40">
        <f t="shared" si="523"/>
        <v>0</v>
      </c>
      <c r="AS2935" s="41">
        <f t="shared" si="524"/>
        <v>0</v>
      </c>
      <c r="AT2935" s="42">
        <f t="shared" si="525"/>
        <v>0</v>
      </c>
      <c r="AU2935" s="43">
        <f t="shared" si="526"/>
        <v>0</v>
      </c>
      <c r="AV2935" s="95" t="str">
        <f t="shared" si="529"/>
        <v/>
      </c>
      <c r="AW2935" s="61" t="str">
        <f t="shared" si="529"/>
        <v/>
      </c>
      <c r="AX2935" s="61" t="str">
        <f t="shared" si="529"/>
        <v/>
      </c>
      <c r="AY2935" s="61" t="str">
        <f t="shared" si="529"/>
        <v/>
      </c>
      <c r="AZ2935" s="44" t="str">
        <f t="shared" si="529"/>
        <v/>
      </c>
      <c r="BA2935" s="45"/>
      <c r="BB2935" s="97">
        <v>0</v>
      </c>
      <c r="BC2935" s="98">
        <v>0</v>
      </c>
      <c r="BD2935" s="98">
        <v>0</v>
      </c>
      <c r="BE2935" s="98">
        <v>0</v>
      </c>
      <c r="BF2935" s="98">
        <v>0</v>
      </c>
      <c r="BG2935" s="99">
        <f t="shared" si="519"/>
        <v>0</v>
      </c>
      <c r="BH2935" s="52">
        <f t="shared" si="527"/>
        <v>0</v>
      </c>
      <c r="BI2935" s="53">
        <f>IFERROR(IF(ROUND(V2935/((D2935+AK2935)/2),1)&lt;0,0,ROUND(V2935/((D2935+AK2935)/2),1)),0)</f>
        <v>0</v>
      </c>
      <c r="BJ2935" s="55" t="str">
        <f>IF(AK2935=0,"정상",IF(AP2935="악성","악성",IF(AND(BL2935&gt;3,BI2935&lt;0.5),"악성",IF(AND(AP2935="정상",BL2935&lt;=3),"정상",IF(BI2935&gt;1,"정상","부진")))))</f>
        <v>정상</v>
      </c>
      <c r="BK2935" s="54">
        <v>46204</v>
      </c>
      <c r="BL2935" s="52">
        <f t="shared" si="528"/>
        <v>3</v>
      </c>
    </row>
    <row r="2936" spans="1:64" ht="17.100000000000001" customHeight="1">
      <c r="A2936" s="58" t="s">
        <v>5</v>
      </c>
      <c r="B2936" s="57" t="s">
        <v>3430</v>
      </c>
      <c r="C2936" s="56" t="s">
        <v>3431</v>
      </c>
      <c r="D2936" s="213">
        <v>72</v>
      </c>
      <c r="E2936" s="214">
        <v>13979</v>
      </c>
      <c r="F2936" s="215">
        <v>1006488</v>
      </c>
      <c r="G2936" s="213">
        <v>0</v>
      </c>
      <c r="H2936" s="216">
        <v>0</v>
      </c>
      <c r="I2936" s="215">
        <v>0</v>
      </c>
      <c r="J2936" s="213">
        <v>0</v>
      </c>
      <c r="K2936" s="216">
        <v>0</v>
      </c>
      <c r="L2936" s="215">
        <v>0</v>
      </c>
      <c r="M2936" s="213">
        <v>0</v>
      </c>
      <c r="N2936" s="216">
        <v>0</v>
      </c>
      <c r="O2936" s="215">
        <v>0</v>
      </c>
      <c r="P2936" s="213">
        <v>0</v>
      </c>
      <c r="Q2936" s="216">
        <v>0</v>
      </c>
      <c r="R2936" s="215">
        <v>0</v>
      </c>
      <c r="S2936" s="213">
        <v>0</v>
      </c>
      <c r="T2936" s="214">
        <v>0</v>
      </c>
      <c r="U2936" s="217">
        <v>0</v>
      </c>
      <c r="V2936" s="213">
        <v>72</v>
      </c>
      <c r="W2936" s="216">
        <v>13979</v>
      </c>
      <c r="X2936" s="215">
        <v>1006488</v>
      </c>
      <c r="Y2936" s="213">
        <v>0</v>
      </c>
      <c r="Z2936" s="216">
        <v>0</v>
      </c>
      <c r="AA2936" s="215">
        <v>0</v>
      </c>
      <c r="AB2936" s="213">
        <v>0</v>
      </c>
      <c r="AC2936" s="216">
        <v>0</v>
      </c>
      <c r="AD2936" s="215">
        <v>0</v>
      </c>
      <c r="AE2936" s="213">
        <v>0</v>
      </c>
      <c r="AF2936" s="216">
        <v>0</v>
      </c>
      <c r="AG2936" s="215">
        <v>0</v>
      </c>
      <c r="AH2936" s="213">
        <v>72</v>
      </c>
      <c r="AI2936" s="214">
        <v>13979</v>
      </c>
      <c r="AJ2936" s="215">
        <v>1006488</v>
      </c>
      <c r="AK2936" s="218">
        <v>0</v>
      </c>
      <c r="AL2936" s="214">
        <v>0</v>
      </c>
      <c r="AM2936" s="215">
        <v>0</v>
      </c>
      <c r="AN2936" s="229">
        <f t="shared" si="520"/>
        <v>0</v>
      </c>
      <c r="AO2936" s="230">
        <f t="shared" si="521"/>
        <v>0</v>
      </c>
      <c r="AP2936" s="38" t="s">
        <v>4</v>
      </c>
      <c r="AQ2936" s="38" t="str">
        <f t="shared" si="522"/>
        <v>상품</v>
      </c>
      <c r="AR2936" s="40">
        <f t="shared" si="523"/>
        <v>0</v>
      </c>
      <c r="AS2936" s="41">
        <f t="shared" si="524"/>
        <v>0</v>
      </c>
      <c r="AT2936" s="42">
        <f t="shared" si="525"/>
        <v>0</v>
      </c>
      <c r="AU2936" s="43">
        <f t="shared" si="526"/>
        <v>0</v>
      </c>
      <c r="AV2936" s="95" t="str">
        <f t="shared" si="529"/>
        <v/>
      </c>
      <c r="AW2936" s="61" t="str">
        <f t="shared" si="529"/>
        <v/>
      </c>
      <c r="AX2936" s="61" t="str">
        <f t="shared" si="529"/>
        <v/>
      </c>
      <c r="AY2936" s="61" t="str">
        <f t="shared" si="529"/>
        <v/>
      </c>
      <c r="AZ2936" s="44" t="str">
        <f t="shared" si="529"/>
        <v/>
      </c>
      <c r="BA2936" s="45"/>
      <c r="BB2936" s="97">
        <v>0</v>
      </c>
      <c r="BC2936" s="98">
        <v>0</v>
      </c>
      <c r="BD2936" s="98">
        <v>0</v>
      </c>
      <c r="BE2936" s="98">
        <v>0</v>
      </c>
      <c r="BF2936" s="98">
        <v>0</v>
      </c>
      <c r="BG2936" s="99">
        <f t="shared" si="519"/>
        <v>0</v>
      </c>
      <c r="BH2936" s="52">
        <f t="shared" si="527"/>
        <v>0</v>
      </c>
      <c r="BI2936" s="53">
        <f>IFERROR(IF(ROUND(V2936/((D2936+AK2936)/2),1)&lt;0,0,ROUND(V2936/((D2936+AK2936)/2),1)),0)</f>
        <v>2</v>
      </c>
      <c r="BJ2936" s="55" t="str">
        <f>IF(AK2936=0,"정상",IF(AP2936="악성","악성",IF(AND(BL2936&gt;3,BI2936&lt;0.5),"악성",IF(AND(AP2936="정상",BL2936&lt;=3),"정상",IF(BI2936&gt;1,"정상","부진")))))</f>
        <v>정상</v>
      </c>
      <c r="BK2936" s="54">
        <v>45809</v>
      </c>
      <c r="BL2936" s="52">
        <f t="shared" si="528"/>
        <v>16</v>
      </c>
    </row>
    <row r="2937" spans="1:64" ht="17.100000000000001" customHeight="1">
      <c r="A2937" s="58" t="s">
        <v>5</v>
      </c>
      <c r="B2937" s="57" t="s">
        <v>3840</v>
      </c>
      <c r="C2937" s="56" t="s">
        <v>3841</v>
      </c>
      <c r="D2937" s="213">
        <v>0</v>
      </c>
      <c r="E2937" s="214">
        <v>0</v>
      </c>
      <c r="F2937" s="215">
        <v>0</v>
      </c>
      <c r="G2937" s="213">
        <v>200</v>
      </c>
      <c r="H2937" s="216">
        <v>5190</v>
      </c>
      <c r="I2937" s="215">
        <v>1038000</v>
      </c>
      <c r="J2937" s="213">
        <v>0</v>
      </c>
      <c r="K2937" s="216">
        <v>0</v>
      </c>
      <c r="L2937" s="215">
        <v>0</v>
      </c>
      <c r="M2937" s="213">
        <v>0</v>
      </c>
      <c r="N2937" s="216">
        <v>0</v>
      </c>
      <c r="O2937" s="215">
        <v>0</v>
      </c>
      <c r="P2937" s="213">
        <v>0</v>
      </c>
      <c r="Q2937" s="216">
        <v>0</v>
      </c>
      <c r="R2937" s="215">
        <v>0</v>
      </c>
      <c r="S2937" s="213">
        <v>200</v>
      </c>
      <c r="T2937" s="214">
        <v>5190</v>
      </c>
      <c r="U2937" s="217">
        <v>1038000</v>
      </c>
      <c r="V2937" s="213">
        <v>200</v>
      </c>
      <c r="W2937" s="216">
        <v>5190</v>
      </c>
      <c r="X2937" s="215">
        <v>1038000</v>
      </c>
      <c r="Y2937" s="213">
        <v>0</v>
      </c>
      <c r="Z2937" s="216">
        <v>0</v>
      </c>
      <c r="AA2937" s="215">
        <v>0</v>
      </c>
      <c r="AB2937" s="213">
        <v>0</v>
      </c>
      <c r="AC2937" s="216">
        <v>0</v>
      </c>
      <c r="AD2937" s="215">
        <v>0</v>
      </c>
      <c r="AE2937" s="213">
        <v>0</v>
      </c>
      <c r="AF2937" s="216">
        <v>0</v>
      </c>
      <c r="AG2937" s="215">
        <v>0</v>
      </c>
      <c r="AH2937" s="213">
        <v>200</v>
      </c>
      <c r="AI2937" s="214">
        <v>5190</v>
      </c>
      <c r="AJ2937" s="215">
        <v>1038000</v>
      </c>
      <c r="AK2937" s="218">
        <v>0</v>
      </c>
      <c r="AL2937" s="214">
        <v>0</v>
      </c>
      <c r="AM2937" s="215">
        <v>0</v>
      </c>
      <c r="AN2937" s="229">
        <f t="shared" si="520"/>
        <v>0</v>
      </c>
      <c r="AO2937" s="230">
        <f t="shared" si="521"/>
        <v>0</v>
      </c>
      <c r="AP2937" s="38" t="s">
        <v>2</v>
      </c>
      <c r="AQ2937" s="38" t="str">
        <f t="shared" si="522"/>
        <v>상품</v>
      </c>
      <c r="AR2937" s="40">
        <f t="shared" si="523"/>
        <v>0</v>
      </c>
      <c r="AS2937" s="41">
        <f t="shared" si="524"/>
        <v>0</v>
      </c>
      <c r="AT2937" s="42">
        <f t="shared" si="525"/>
        <v>0</v>
      </c>
      <c r="AU2937" s="43">
        <f t="shared" si="526"/>
        <v>0</v>
      </c>
      <c r="AV2937" s="95" t="str">
        <f t="shared" si="529"/>
        <v/>
      </c>
      <c r="AW2937" s="61" t="str">
        <f t="shared" si="529"/>
        <v/>
      </c>
      <c r="AX2937" s="61" t="str">
        <f t="shared" si="529"/>
        <v/>
      </c>
      <c r="AY2937" s="61" t="str">
        <f t="shared" si="529"/>
        <v/>
      </c>
      <c r="AZ2937" s="44" t="str">
        <f t="shared" si="529"/>
        <v/>
      </c>
      <c r="BA2937" s="45"/>
      <c r="BB2937" s="97">
        <v>0</v>
      </c>
      <c r="BC2937" s="98">
        <v>0</v>
      </c>
      <c r="BD2937" s="98">
        <v>0</v>
      </c>
      <c r="BE2937" s="98">
        <v>0</v>
      </c>
      <c r="BF2937" s="98">
        <v>0</v>
      </c>
      <c r="BG2937" s="99">
        <f t="shared" si="519"/>
        <v>0</v>
      </c>
      <c r="BH2937" s="52">
        <f t="shared" si="527"/>
        <v>0</v>
      </c>
      <c r="BI2937" s="53">
        <f>IFERROR(IF(ROUND(V2937/((D2937+AK2937)/2),1)&lt;0,0,ROUND(V2937/((D2937+AK2937)/2),1)),0)</f>
        <v>0</v>
      </c>
      <c r="BJ2937" s="55" t="str">
        <f>IF(AK2937=0,"정상",IF(AP2937="악성","악성",IF(AND(BL2937&gt;3,BI2937&lt;0.5),"악성",IF(AND(AP2937="정상",BL2937&lt;=3),"정상",IF(BI2937&gt;1,"정상","부진")))))</f>
        <v>정상</v>
      </c>
      <c r="BK2937" s="54">
        <v>46235</v>
      </c>
      <c r="BL2937" s="52">
        <f t="shared" si="528"/>
        <v>2</v>
      </c>
    </row>
    <row r="2938" spans="1:64" ht="17.100000000000001" customHeight="1">
      <c r="A2938" s="58" t="s">
        <v>5</v>
      </c>
      <c r="B2938" s="57" t="s">
        <v>3842</v>
      </c>
      <c r="C2938" s="56" t="s">
        <v>3843</v>
      </c>
      <c r="D2938" s="213">
        <v>0</v>
      </c>
      <c r="E2938" s="214">
        <v>0</v>
      </c>
      <c r="F2938" s="215">
        <v>0</v>
      </c>
      <c r="G2938" s="213">
        <v>480</v>
      </c>
      <c r="H2938" s="216">
        <v>2625</v>
      </c>
      <c r="I2938" s="215">
        <v>1260000</v>
      </c>
      <c r="J2938" s="213">
        <v>0</v>
      </c>
      <c r="K2938" s="216">
        <v>0</v>
      </c>
      <c r="L2938" s="215">
        <v>0</v>
      </c>
      <c r="M2938" s="213">
        <v>0</v>
      </c>
      <c r="N2938" s="216">
        <v>0</v>
      </c>
      <c r="O2938" s="215">
        <v>0</v>
      </c>
      <c r="P2938" s="213">
        <v>0</v>
      </c>
      <c r="Q2938" s="216">
        <v>0</v>
      </c>
      <c r="R2938" s="215">
        <v>0</v>
      </c>
      <c r="S2938" s="213">
        <v>480</v>
      </c>
      <c r="T2938" s="214">
        <v>2625</v>
      </c>
      <c r="U2938" s="217">
        <v>1260000</v>
      </c>
      <c r="V2938" s="213">
        <v>480</v>
      </c>
      <c r="W2938" s="216">
        <v>2625</v>
      </c>
      <c r="X2938" s="215">
        <v>1260000</v>
      </c>
      <c r="Y2938" s="213">
        <v>0</v>
      </c>
      <c r="Z2938" s="216">
        <v>0</v>
      </c>
      <c r="AA2938" s="215">
        <v>0</v>
      </c>
      <c r="AB2938" s="213">
        <v>0</v>
      </c>
      <c r="AC2938" s="216">
        <v>0</v>
      </c>
      <c r="AD2938" s="215">
        <v>0</v>
      </c>
      <c r="AE2938" s="213">
        <v>0</v>
      </c>
      <c r="AF2938" s="216">
        <v>0</v>
      </c>
      <c r="AG2938" s="215">
        <v>0</v>
      </c>
      <c r="AH2938" s="213">
        <v>480</v>
      </c>
      <c r="AI2938" s="214">
        <v>2625</v>
      </c>
      <c r="AJ2938" s="215">
        <v>1260000</v>
      </c>
      <c r="AK2938" s="218">
        <v>0</v>
      </c>
      <c r="AL2938" s="214">
        <v>0</v>
      </c>
      <c r="AM2938" s="215">
        <v>0</v>
      </c>
      <c r="AN2938" s="229">
        <f t="shared" si="520"/>
        <v>0</v>
      </c>
      <c r="AO2938" s="230">
        <f t="shared" si="521"/>
        <v>0</v>
      </c>
      <c r="AP2938" s="38" t="s">
        <v>2</v>
      </c>
      <c r="AQ2938" s="38" t="str">
        <f t="shared" si="522"/>
        <v>상품</v>
      </c>
      <c r="AR2938" s="40">
        <f t="shared" si="523"/>
        <v>0</v>
      </c>
      <c r="AS2938" s="41">
        <f t="shared" si="524"/>
        <v>0</v>
      </c>
      <c r="AT2938" s="42">
        <f t="shared" si="525"/>
        <v>0</v>
      </c>
      <c r="AU2938" s="43">
        <f t="shared" si="526"/>
        <v>0</v>
      </c>
      <c r="AV2938" s="95" t="str">
        <f t="shared" si="529"/>
        <v/>
      </c>
      <c r="AW2938" s="61" t="str">
        <f t="shared" si="529"/>
        <v/>
      </c>
      <c r="AX2938" s="61" t="str">
        <f t="shared" si="529"/>
        <v/>
      </c>
      <c r="AY2938" s="61" t="str">
        <f t="shared" si="529"/>
        <v/>
      </c>
      <c r="AZ2938" s="44" t="str">
        <f t="shared" si="529"/>
        <v/>
      </c>
      <c r="BA2938" s="45"/>
      <c r="BB2938" s="97">
        <v>0</v>
      </c>
      <c r="BC2938" s="98">
        <v>0</v>
      </c>
      <c r="BD2938" s="98">
        <v>0</v>
      </c>
      <c r="BE2938" s="98">
        <v>0</v>
      </c>
      <c r="BF2938" s="98">
        <v>0</v>
      </c>
      <c r="BG2938" s="99">
        <f t="shared" si="519"/>
        <v>0</v>
      </c>
      <c r="BH2938" s="52">
        <f t="shared" si="527"/>
        <v>0</v>
      </c>
      <c r="BI2938" s="53">
        <f>IFERROR(IF(ROUND(V2938/((D2938+AK2938)/2),1)&lt;0,0,ROUND(V2938/((D2938+AK2938)/2),1)),0)</f>
        <v>0</v>
      </c>
      <c r="BJ2938" s="55" t="str">
        <f>IF(AK2938=0,"정상",IF(AP2938="악성","악성",IF(AND(BL2938&gt;3,BI2938&lt;0.5),"악성",IF(AND(AP2938="정상",BL2938&lt;=3),"정상",IF(BI2938&gt;1,"정상","부진")))))</f>
        <v>정상</v>
      </c>
      <c r="BK2938" s="54">
        <v>46235</v>
      </c>
      <c r="BL2938" s="52">
        <f t="shared" si="528"/>
        <v>2</v>
      </c>
    </row>
    <row r="2939" spans="1:64" ht="17.100000000000001" customHeight="1">
      <c r="A2939" s="58" t="s">
        <v>5</v>
      </c>
      <c r="B2939" s="57" t="s">
        <v>3901</v>
      </c>
      <c r="C2939" s="56" t="s">
        <v>3902</v>
      </c>
      <c r="D2939" s="213">
        <v>0</v>
      </c>
      <c r="E2939" s="214">
        <v>0</v>
      </c>
      <c r="F2939" s="215">
        <v>0</v>
      </c>
      <c r="G2939" s="213">
        <v>288</v>
      </c>
      <c r="H2939" s="216">
        <v>2000</v>
      </c>
      <c r="I2939" s="215">
        <v>576000</v>
      </c>
      <c r="J2939" s="213">
        <v>0</v>
      </c>
      <c r="K2939" s="216">
        <v>0</v>
      </c>
      <c r="L2939" s="215">
        <v>0</v>
      </c>
      <c r="M2939" s="213">
        <v>0</v>
      </c>
      <c r="N2939" s="216">
        <v>0</v>
      </c>
      <c r="O2939" s="215">
        <v>0</v>
      </c>
      <c r="P2939" s="213">
        <v>0</v>
      </c>
      <c r="Q2939" s="216">
        <v>0</v>
      </c>
      <c r="R2939" s="215">
        <v>0</v>
      </c>
      <c r="S2939" s="213">
        <v>288</v>
      </c>
      <c r="T2939" s="214">
        <v>2000</v>
      </c>
      <c r="U2939" s="217">
        <v>576000</v>
      </c>
      <c r="V2939" s="213">
        <v>288</v>
      </c>
      <c r="W2939" s="216">
        <v>2000</v>
      </c>
      <c r="X2939" s="215">
        <v>576000</v>
      </c>
      <c r="Y2939" s="213">
        <v>0</v>
      </c>
      <c r="Z2939" s="216">
        <v>0</v>
      </c>
      <c r="AA2939" s="215">
        <v>0</v>
      </c>
      <c r="AB2939" s="213">
        <v>0</v>
      </c>
      <c r="AC2939" s="216">
        <v>0</v>
      </c>
      <c r="AD2939" s="215">
        <v>0</v>
      </c>
      <c r="AE2939" s="213">
        <v>0</v>
      </c>
      <c r="AF2939" s="216">
        <v>0</v>
      </c>
      <c r="AG2939" s="215">
        <v>0</v>
      </c>
      <c r="AH2939" s="213">
        <v>288</v>
      </c>
      <c r="AI2939" s="214">
        <v>2000</v>
      </c>
      <c r="AJ2939" s="215">
        <v>576000</v>
      </c>
      <c r="AK2939" s="218">
        <v>0</v>
      </c>
      <c r="AL2939" s="214">
        <v>0</v>
      </c>
      <c r="AM2939" s="215">
        <v>0</v>
      </c>
      <c r="AN2939" s="229">
        <f t="shared" si="520"/>
        <v>0</v>
      </c>
      <c r="AO2939" s="230">
        <f t="shared" si="521"/>
        <v>0</v>
      </c>
      <c r="AP2939" s="38" t="s">
        <v>2</v>
      </c>
      <c r="AQ2939" s="38" t="str">
        <f t="shared" si="522"/>
        <v>상품</v>
      </c>
      <c r="AR2939" s="40">
        <f t="shared" si="523"/>
        <v>0</v>
      </c>
      <c r="AS2939" s="41">
        <f t="shared" si="524"/>
        <v>0</v>
      </c>
      <c r="AT2939" s="42">
        <f t="shared" si="525"/>
        <v>0</v>
      </c>
      <c r="AU2939" s="43">
        <f t="shared" si="526"/>
        <v>0</v>
      </c>
      <c r="AV2939" s="95" t="str">
        <f t="shared" si="529"/>
        <v/>
      </c>
      <c r="AW2939" s="61" t="str">
        <f t="shared" si="529"/>
        <v/>
      </c>
      <c r="AX2939" s="61" t="str">
        <f t="shared" si="529"/>
        <v/>
      </c>
      <c r="AY2939" s="61" t="str">
        <f t="shared" si="529"/>
        <v/>
      </c>
      <c r="AZ2939" s="44" t="str">
        <f t="shared" si="529"/>
        <v/>
      </c>
      <c r="BA2939" s="45"/>
      <c r="BB2939" s="97">
        <v>0</v>
      </c>
      <c r="BC2939" s="98">
        <v>0</v>
      </c>
      <c r="BD2939" s="98">
        <v>0</v>
      </c>
      <c r="BE2939" s="98">
        <v>0</v>
      </c>
      <c r="BF2939" s="98">
        <v>0</v>
      </c>
      <c r="BG2939" s="99">
        <f t="shared" si="519"/>
        <v>0</v>
      </c>
      <c r="BH2939" s="52">
        <f t="shared" si="527"/>
        <v>0</v>
      </c>
      <c r="BI2939" s="53">
        <f>IFERROR(IF(ROUND(V2939/((D2939+AK2939)/2),1)&lt;0,0,ROUND(V2939/((D2939+AK2939)/2),1)),0)</f>
        <v>0</v>
      </c>
      <c r="BJ2939" s="55" t="str">
        <f>IF(AK2939=0,"정상",IF(AP2939="악성","악성",IF(AND(BL2939&gt;3,BI2939&lt;0.5),"악성",IF(AND(AP2939="정상",BL2939&lt;=3),"정상",IF(BI2939&gt;1,"정상","부진")))))</f>
        <v>정상</v>
      </c>
      <c r="BK2939" s="54">
        <v>45931</v>
      </c>
      <c r="BL2939" s="52">
        <f t="shared" si="528"/>
        <v>12</v>
      </c>
    </row>
    <row r="2940" spans="1:64" ht="17.100000000000001" customHeight="1">
      <c r="A2940" s="58" t="s">
        <v>5</v>
      </c>
      <c r="B2940" s="57" t="s">
        <v>3903</v>
      </c>
      <c r="C2940" s="56" t="s">
        <v>3904</v>
      </c>
      <c r="D2940" s="213">
        <v>0</v>
      </c>
      <c r="E2940" s="214">
        <v>0</v>
      </c>
      <c r="F2940" s="215">
        <v>0</v>
      </c>
      <c r="G2940" s="213">
        <v>32</v>
      </c>
      <c r="H2940" s="216">
        <v>8200</v>
      </c>
      <c r="I2940" s="215">
        <v>262400</v>
      </c>
      <c r="J2940" s="213">
        <v>0</v>
      </c>
      <c r="K2940" s="216">
        <v>0</v>
      </c>
      <c r="L2940" s="215">
        <v>0</v>
      </c>
      <c r="M2940" s="213">
        <v>0</v>
      </c>
      <c r="N2940" s="216">
        <v>0</v>
      </c>
      <c r="O2940" s="215">
        <v>0</v>
      </c>
      <c r="P2940" s="213">
        <v>0</v>
      </c>
      <c r="Q2940" s="216">
        <v>0</v>
      </c>
      <c r="R2940" s="215">
        <v>0</v>
      </c>
      <c r="S2940" s="213">
        <v>32</v>
      </c>
      <c r="T2940" s="214">
        <v>8200</v>
      </c>
      <c r="U2940" s="217">
        <v>262400</v>
      </c>
      <c r="V2940" s="213">
        <v>32</v>
      </c>
      <c r="W2940" s="216">
        <v>8200</v>
      </c>
      <c r="X2940" s="215">
        <v>262400</v>
      </c>
      <c r="Y2940" s="213">
        <v>0</v>
      </c>
      <c r="Z2940" s="216">
        <v>0</v>
      </c>
      <c r="AA2940" s="215">
        <v>0</v>
      </c>
      <c r="AB2940" s="213">
        <v>0</v>
      </c>
      <c r="AC2940" s="216">
        <v>0</v>
      </c>
      <c r="AD2940" s="215">
        <v>0</v>
      </c>
      <c r="AE2940" s="213">
        <v>0</v>
      </c>
      <c r="AF2940" s="216">
        <v>0</v>
      </c>
      <c r="AG2940" s="215">
        <v>0</v>
      </c>
      <c r="AH2940" s="213">
        <v>32</v>
      </c>
      <c r="AI2940" s="214">
        <v>8200</v>
      </c>
      <c r="AJ2940" s="215">
        <v>262400</v>
      </c>
      <c r="AK2940" s="218">
        <v>0</v>
      </c>
      <c r="AL2940" s="214">
        <v>0</v>
      </c>
      <c r="AM2940" s="215">
        <v>0</v>
      </c>
      <c r="AN2940" s="229">
        <f t="shared" si="520"/>
        <v>0</v>
      </c>
      <c r="AO2940" s="230">
        <f t="shared" si="521"/>
        <v>0</v>
      </c>
      <c r="AP2940" s="38" t="s">
        <v>2</v>
      </c>
      <c r="AQ2940" s="38" t="str">
        <f t="shared" si="522"/>
        <v>상품</v>
      </c>
      <c r="AR2940" s="40">
        <f t="shared" si="523"/>
        <v>0</v>
      </c>
      <c r="AS2940" s="41">
        <f t="shared" si="524"/>
        <v>0</v>
      </c>
      <c r="AT2940" s="42">
        <f t="shared" si="525"/>
        <v>0</v>
      </c>
      <c r="AU2940" s="43">
        <f t="shared" si="526"/>
        <v>0</v>
      </c>
      <c r="AV2940" s="95" t="str">
        <f t="shared" si="529"/>
        <v/>
      </c>
      <c r="AW2940" s="61" t="str">
        <f t="shared" si="529"/>
        <v/>
      </c>
      <c r="AX2940" s="61" t="str">
        <f t="shared" si="529"/>
        <v/>
      </c>
      <c r="AY2940" s="61" t="str">
        <f t="shared" si="529"/>
        <v/>
      </c>
      <c r="AZ2940" s="44" t="str">
        <f t="shared" si="529"/>
        <v/>
      </c>
      <c r="BA2940" s="45"/>
      <c r="BB2940" s="97">
        <v>0</v>
      </c>
      <c r="BC2940" s="98">
        <v>0</v>
      </c>
      <c r="BD2940" s="98">
        <v>0</v>
      </c>
      <c r="BE2940" s="98">
        <v>0</v>
      </c>
      <c r="BF2940" s="98">
        <v>0</v>
      </c>
      <c r="BG2940" s="99">
        <f t="shared" si="519"/>
        <v>0</v>
      </c>
      <c r="BH2940" s="52">
        <f t="shared" si="527"/>
        <v>0</v>
      </c>
      <c r="BI2940" s="53">
        <f>IFERROR(IF(ROUND(V2940/((D2940+AK2940)/2),1)&lt;0,0,ROUND(V2940/((D2940+AK2940)/2),1)),0)</f>
        <v>0</v>
      </c>
      <c r="BJ2940" s="55" t="str">
        <f>IF(AK2940=0,"정상",IF(AP2940="악성","악성",IF(AND(BL2940&gt;3,BI2940&lt;0.5),"악성",IF(AND(AP2940="정상",BL2940&lt;=3),"정상",IF(BI2940&gt;1,"정상","부진")))))</f>
        <v>정상</v>
      </c>
      <c r="BK2940" s="54">
        <v>45809</v>
      </c>
      <c r="BL2940" s="52">
        <f t="shared" si="528"/>
        <v>16</v>
      </c>
    </row>
    <row r="2941" spans="1:64" ht="17.100000000000001" customHeight="1">
      <c r="A2941" s="58" t="s">
        <v>5</v>
      </c>
      <c r="B2941" s="57" t="s">
        <v>4305</v>
      </c>
      <c r="C2941" s="56" t="s">
        <v>4306</v>
      </c>
      <c r="D2941" s="213">
        <v>0</v>
      </c>
      <c r="E2941" s="214">
        <v>0</v>
      </c>
      <c r="F2941" s="215">
        <v>0</v>
      </c>
      <c r="G2941" s="213">
        <v>2928</v>
      </c>
      <c r="H2941" s="216">
        <v>1650</v>
      </c>
      <c r="I2941" s="215">
        <v>4831200</v>
      </c>
      <c r="J2941" s="213">
        <v>0</v>
      </c>
      <c r="K2941" s="216">
        <v>0</v>
      </c>
      <c r="L2941" s="215">
        <v>0</v>
      </c>
      <c r="M2941" s="213">
        <v>0</v>
      </c>
      <c r="N2941" s="216">
        <v>0</v>
      </c>
      <c r="O2941" s="215">
        <v>0</v>
      </c>
      <c r="P2941" s="213">
        <v>0</v>
      </c>
      <c r="Q2941" s="216">
        <v>0</v>
      </c>
      <c r="R2941" s="215">
        <v>0</v>
      </c>
      <c r="S2941" s="213">
        <v>2928</v>
      </c>
      <c r="T2941" s="214">
        <v>1650</v>
      </c>
      <c r="U2941" s="217">
        <v>4831200</v>
      </c>
      <c r="V2941" s="213">
        <v>2928</v>
      </c>
      <c r="W2941" s="216">
        <v>1650</v>
      </c>
      <c r="X2941" s="215">
        <v>4831200</v>
      </c>
      <c r="Y2941" s="213">
        <v>0</v>
      </c>
      <c r="Z2941" s="216">
        <v>0</v>
      </c>
      <c r="AA2941" s="215">
        <v>0</v>
      </c>
      <c r="AB2941" s="213">
        <v>0</v>
      </c>
      <c r="AC2941" s="216">
        <v>0</v>
      </c>
      <c r="AD2941" s="215">
        <v>0</v>
      </c>
      <c r="AE2941" s="213">
        <v>0</v>
      </c>
      <c r="AF2941" s="216">
        <v>0</v>
      </c>
      <c r="AG2941" s="215">
        <v>0</v>
      </c>
      <c r="AH2941" s="213">
        <v>2928</v>
      </c>
      <c r="AI2941" s="214">
        <v>1650</v>
      </c>
      <c r="AJ2941" s="215">
        <v>4831200</v>
      </c>
      <c r="AK2941" s="218">
        <v>0</v>
      </c>
      <c r="AL2941" s="214">
        <v>0</v>
      </c>
      <c r="AM2941" s="215">
        <v>0</v>
      </c>
      <c r="AN2941" s="229">
        <f t="shared" si="520"/>
        <v>0</v>
      </c>
      <c r="AO2941" s="230">
        <f t="shared" si="521"/>
        <v>0</v>
      </c>
      <c r="AP2941" s="38" t="s">
        <v>2</v>
      </c>
      <c r="AQ2941" s="38" t="str">
        <f t="shared" si="522"/>
        <v>상품</v>
      </c>
      <c r="AR2941" s="40">
        <f t="shared" si="523"/>
        <v>0</v>
      </c>
      <c r="AS2941" s="41">
        <f t="shared" si="524"/>
        <v>0</v>
      </c>
      <c r="AT2941" s="42">
        <f t="shared" si="525"/>
        <v>0</v>
      </c>
      <c r="AU2941" s="43">
        <f t="shared" si="526"/>
        <v>0</v>
      </c>
      <c r="AV2941" s="95" t="str">
        <f t="shared" si="529"/>
        <v/>
      </c>
      <c r="AW2941" s="61" t="str">
        <f t="shared" si="529"/>
        <v/>
      </c>
      <c r="AX2941" s="61" t="str">
        <f t="shared" si="529"/>
        <v/>
      </c>
      <c r="AY2941" s="61" t="str">
        <f t="shared" si="529"/>
        <v/>
      </c>
      <c r="AZ2941" s="44" t="str">
        <f t="shared" si="529"/>
        <v/>
      </c>
      <c r="BA2941" s="45"/>
      <c r="BB2941" s="97">
        <v>0</v>
      </c>
      <c r="BC2941" s="98">
        <v>0</v>
      </c>
      <c r="BD2941" s="98">
        <v>0</v>
      </c>
      <c r="BE2941" s="98">
        <v>0</v>
      </c>
      <c r="BF2941" s="98">
        <v>0</v>
      </c>
      <c r="BG2941" s="99">
        <f t="shared" si="519"/>
        <v>0</v>
      </c>
      <c r="BH2941" s="52">
        <f t="shared" si="527"/>
        <v>0</v>
      </c>
      <c r="BI2941" s="53">
        <f>IFERROR(IF(ROUND(V2941/((D2941+AK2941)/2),1)&lt;0,0,ROUND(V2941/((D2941+AK2941)/2),1)),0)</f>
        <v>0</v>
      </c>
      <c r="BJ2941" s="55" t="str">
        <f>IF(AK2941=0,"정상",IF(AP2941="악성","악성",IF(AND(BL2941&gt;3,BI2941&lt;0.5),"악성",IF(AND(AP2941="정상",BL2941&lt;=3),"정상",IF(BI2941&gt;1,"정상","부진")))))</f>
        <v>정상</v>
      </c>
      <c r="BK2941" s="54">
        <v>46204</v>
      </c>
      <c r="BL2941" s="52">
        <f t="shared" si="528"/>
        <v>3</v>
      </c>
    </row>
    <row r="2942" spans="1:64" ht="17.100000000000001" customHeight="1">
      <c r="A2942" s="58" t="s">
        <v>5</v>
      </c>
      <c r="B2942" s="57" t="s">
        <v>4307</v>
      </c>
      <c r="C2942" s="56" t="s">
        <v>4308</v>
      </c>
      <c r="D2942" s="213">
        <v>0</v>
      </c>
      <c r="E2942" s="214">
        <v>0</v>
      </c>
      <c r="F2942" s="215">
        <v>0</v>
      </c>
      <c r="G2942" s="213">
        <v>3120</v>
      </c>
      <c r="H2942" s="216">
        <v>1650</v>
      </c>
      <c r="I2942" s="215">
        <v>5148000</v>
      </c>
      <c r="J2942" s="213">
        <v>0</v>
      </c>
      <c r="K2942" s="216">
        <v>0</v>
      </c>
      <c r="L2942" s="215">
        <v>0</v>
      </c>
      <c r="M2942" s="213">
        <v>0</v>
      </c>
      <c r="N2942" s="216">
        <v>0</v>
      </c>
      <c r="O2942" s="215">
        <v>0</v>
      </c>
      <c r="P2942" s="213">
        <v>0</v>
      </c>
      <c r="Q2942" s="216">
        <v>0</v>
      </c>
      <c r="R2942" s="215">
        <v>0</v>
      </c>
      <c r="S2942" s="213">
        <v>3120</v>
      </c>
      <c r="T2942" s="214">
        <v>1650</v>
      </c>
      <c r="U2942" s="217">
        <v>5148000</v>
      </c>
      <c r="V2942" s="213">
        <v>3120</v>
      </c>
      <c r="W2942" s="216">
        <v>1650</v>
      </c>
      <c r="X2942" s="215">
        <v>5148000</v>
      </c>
      <c r="Y2942" s="213">
        <v>0</v>
      </c>
      <c r="Z2942" s="216">
        <v>0</v>
      </c>
      <c r="AA2942" s="215">
        <v>0</v>
      </c>
      <c r="AB2942" s="213">
        <v>0</v>
      </c>
      <c r="AC2942" s="216">
        <v>0</v>
      </c>
      <c r="AD2942" s="215">
        <v>0</v>
      </c>
      <c r="AE2942" s="213">
        <v>0</v>
      </c>
      <c r="AF2942" s="216">
        <v>0</v>
      </c>
      <c r="AG2942" s="215">
        <v>0</v>
      </c>
      <c r="AH2942" s="213">
        <v>3120</v>
      </c>
      <c r="AI2942" s="214">
        <v>1650</v>
      </c>
      <c r="AJ2942" s="215">
        <v>5148000</v>
      </c>
      <c r="AK2942" s="218">
        <v>0</v>
      </c>
      <c r="AL2942" s="214">
        <v>0</v>
      </c>
      <c r="AM2942" s="215">
        <v>0</v>
      </c>
      <c r="AN2942" s="229">
        <f t="shared" si="520"/>
        <v>0</v>
      </c>
      <c r="AO2942" s="230">
        <f t="shared" si="521"/>
        <v>0</v>
      </c>
      <c r="AP2942" s="38" t="s">
        <v>2</v>
      </c>
      <c r="AQ2942" s="38" t="str">
        <f t="shared" si="522"/>
        <v>상품</v>
      </c>
      <c r="AR2942" s="40">
        <f t="shared" si="523"/>
        <v>0</v>
      </c>
      <c r="AS2942" s="41">
        <f t="shared" si="524"/>
        <v>0</v>
      </c>
      <c r="AT2942" s="42">
        <f t="shared" si="525"/>
        <v>0</v>
      </c>
      <c r="AU2942" s="43">
        <f t="shared" si="526"/>
        <v>0</v>
      </c>
      <c r="AV2942" s="95" t="str">
        <f t="shared" si="529"/>
        <v/>
      </c>
      <c r="AW2942" s="61" t="str">
        <f t="shared" si="529"/>
        <v/>
      </c>
      <c r="AX2942" s="61" t="str">
        <f t="shared" si="529"/>
        <v/>
      </c>
      <c r="AY2942" s="61" t="str">
        <f t="shared" si="529"/>
        <v/>
      </c>
      <c r="AZ2942" s="44" t="str">
        <f t="shared" si="529"/>
        <v/>
      </c>
      <c r="BA2942" s="45"/>
      <c r="BB2942" s="97">
        <v>0</v>
      </c>
      <c r="BC2942" s="98">
        <v>0</v>
      </c>
      <c r="BD2942" s="98">
        <v>0</v>
      </c>
      <c r="BE2942" s="98">
        <v>0</v>
      </c>
      <c r="BF2942" s="98">
        <v>0</v>
      </c>
      <c r="BG2942" s="99">
        <f t="shared" si="519"/>
        <v>0</v>
      </c>
      <c r="BH2942" s="52">
        <f t="shared" si="527"/>
        <v>0</v>
      </c>
      <c r="BI2942" s="53">
        <f>IFERROR(IF(ROUND(V2942/((D2942+AK2942)/2),1)&lt;0,0,ROUND(V2942/((D2942+AK2942)/2),1)),0)</f>
        <v>0</v>
      </c>
      <c r="BJ2942" s="55" t="str">
        <f>IF(AK2942=0,"정상",IF(AP2942="악성","악성",IF(AND(BL2942&gt;3,BI2942&lt;0.5),"악성",IF(AND(AP2942="정상",BL2942&lt;=3),"정상",IF(BI2942&gt;1,"정상","부진")))))</f>
        <v>정상</v>
      </c>
      <c r="BK2942" s="54">
        <v>46204</v>
      </c>
      <c r="BL2942" s="52">
        <f t="shared" si="528"/>
        <v>3</v>
      </c>
    </row>
    <row r="2943" spans="1:64" ht="17.100000000000001" customHeight="1">
      <c r="A2943" s="58" t="s">
        <v>5</v>
      </c>
      <c r="B2943" s="57" t="s">
        <v>4309</v>
      </c>
      <c r="C2943" s="56" t="s">
        <v>4310</v>
      </c>
      <c r="D2943" s="213">
        <v>0</v>
      </c>
      <c r="E2943" s="214">
        <v>0</v>
      </c>
      <c r="F2943" s="215">
        <v>0</v>
      </c>
      <c r="G2943" s="213">
        <v>3264</v>
      </c>
      <c r="H2943" s="216">
        <v>1650</v>
      </c>
      <c r="I2943" s="215">
        <v>5385600</v>
      </c>
      <c r="J2943" s="213">
        <v>0</v>
      </c>
      <c r="K2943" s="216">
        <v>0</v>
      </c>
      <c r="L2943" s="215">
        <v>0</v>
      </c>
      <c r="M2943" s="213">
        <v>0</v>
      </c>
      <c r="N2943" s="216">
        <v>0</v>
      </c>
      <c r="O2943" s="215">
        <v>0</v>
      </c>
      <c r="P2943" s="213">
        <v>0</v>
      </c>
      <c r="Q2943" s="216">
        <v>0</v>
      </c>
      <c r="R2943" s="215">
        <v>0</v>
      </c>
      <c r="S2943" s="213">
        <v>3264</v>
      </c>
      <c r="T2943" s="214">
        <v>1650</v>
      </c>
      <c r="U2943" s="217">
        <v>5385600</v>
      </c>
      <c r="V2943" s="213">
        <v>3264</v>
      </c>
      <c r="W2943" s="216">
        <v>1650</v>
      </c>
      <c r="X2943" s="215">
        <v>5385600</v>
      </c>
      <c r="Y2943" s="213">
        <v>0</v>
      </c>
      <c r="Z2943" s="216">
        <v>0</v>
      </c>
      <c r="AA2943" s="215">
        <v>0</v>
      </c>
      <c r="AB2943" s="213">
        <v>0</v>
      </c>
      <c r="AC2943" s="216">
        <v>0</v>
      </c>
      <c r="AD2943" s="215">
        <v>0</v>
      </c>
      <c r="AE2943" s="213">
        <v>0</v>
      </c>
      <c r="AF2943" s="216">
        <v>0</v>
      </c>
      <c r="AG2943" s="215">
        <v>0</v>
      </c>
      <c r="AH2943" s="213">
        <v>3264</v>
      </c>
      <c r="AI2943" s="214">
        <v>1650</v>
      </c>
      <c r="AJ2943" s="215">
        <v>5385600</v>
      </c>
      <c r="AK2943" s="218">
        <v>0</v>
      </c>
      <c r="AL2943" s="214">
        <v>0</v>
      </c>
      <c r="AM2943" s="215">
        <v>0</v>
      </c>
      <c r="AN2943" s="229">
        <f t="shared" si="520"/>
        <v>0</v>
      </c>
      <c r="AO2943" s="230">
        <f t="shared" si="521"/>
        <v>0</v>
      </c>
      <c r="AP2943" s="38" t="s">
        <v>2</v>
      </c>
      <c r="AQ2943" s="38" t="str">
        <f t="shared" si="522"/>
        <v>상품</v>
      </c>
      <c r="AR2943" s="40">
        <f t="shared" si="523"/>
        <v>0</v>
      </c>
      <c r="AS2943" s="41">
        <f t="shared" si="524"/>
        <v>0</v>
      </c>
      <c r="AT2943" s="42">
        <f t="shared" si="525"/>
        <v>0</v>
      </c>
      <c r="AU2943" s="43">
        <f t="shared" si="526"/>
        <v>0</v>
      </c>
      <c r="AV2943" s="95" t="str">
        <f t="shared" si="529"/>
        <v/>
      </c>
      <c r="AW2943" s="61" t="str">
        <f t="shared" si="529"/>
        <v/>
      </c>
      <c r="AX2943" s="61" t="str">
        <f t="shared" si="529"/>
        <v/>
      </c>
      <c r="AY2943" s="61" t="str">
        <f t="shared" si="529"/>
        <v/>
      </c>
      <c r="AZ2943" s="44" t="str">
        <f t="shared" si="529"/>
        <v/>
      </c>
      <c r="BA2943" s="45"/>
      <c r="BB2943" s="97">
        <v>0</v>
      </c>
      <c r="BC2943" s="98">
        <v>0</v>
      </c>
      <c r="BD2943" s="98">
        <v>0</v>
      </c>
      <c r="BE2943" s="98">
        <v>0</v>
      </c>
      <c r="BF2943" s="98">
        <v>0</v>
      </c>
      <c r="BG2943" s="99">
        <f t="shared" si="519"/>
        <v>0</v>
      </c>
      <c r="BH2943" s="52">
        <f t="shared" si="527"/>
        <v>0</v>
      </c>
      <c r="BI2943" s="53">
        <f>IFERROR(IF(ROUND(V2943/((D2943+AK2943)/2),1)&lt;0,0,ROUND(V2943/((D2943+AK2943)/2),1)),0)</f>
        <v>0</v>
      </c>
      <c r="BJ2943" s="55" t="str">
        <f>IF(AK2943=0,"정상",IF(AP2943="악성","악성",IF(AND(BL2943&gt;3,BI2943&lt;0.5),"악성",IF(AND(AP2943="정상",BL2943&lt;=3),"정상",IF(BI2943&gt;1,"정상","부진")))))</f>
        <v>정상</v>
      </c>
      <c r="BK2943" s="54">
        <v>46204</v>
      </c>
      <c r="BL2943" s="52">
        <f t="shared" si="528"/>
        <v>3</v>
      </c>
    </row>
    <row r="2944" spans="1:64" ht="17.100000000000001" customHeight="1">
      <c r="A2944" s="58" t="s">
        <v>5</v>
      </c>
      <c r="B2944" s="57" t="s">
        <v>4311</v>
      </c>
      <c r="C2944" s="56" t="s">
        <v>4312</v>
      </c>
      <c r="D2944" s="213">
        <v>0</v>
      </c>
      <c r="E2944" s="214">
        <v>0</v>
      </c>
      <c r="F2944" s="215">
        <v>0</v>
      </c>
      <c r="G2944" s="213">
        <v>2736</v>
      </c>
      <c r="H2944" s="216">
        <v>1650</v>
      </c>
      <c r="I2944" s="215">
        <v>4514400</v>
      </c>
      <c r="J2944" s="213">
        <v>0</v>
      </c>
      <c r="K2944" s="216">
        <v>0</v>
      </c>
      <c r="L2944" s="215">
        <v>0</v>
      </c>
      <c r="M2944" s="213">
        <v>0</v>
      </c>
      <c r="N2944" s="216">
        <v>0</v>
      </c>
      <c r="O2944" s="215">
        <v>0</v>
      </c>
      <c r="P2944" s="213">
        <v>0</v>
      </c>
      <c r="Q2944" s="216">
        <v>0</v>
      </c>
      <c r="R2944" s="215">
        <v>0</v>
      </c>
      <c r="S2944" s="213">
        <v>2736</v>
      </c>
      <c r="T2944" s="214">
        <v>1650</v>
      </c>
      <c r="U2944" s="217">
        <v>4514400</v>
      </c>
      <c r="V2944" s="213">
        <v>2736</v>
      </c>
      <c r="W2944" s="216">
        <v>1650</v>
      </c>
      <c r="X2944" s="215">
        <v>4514400</v>
      </c>
      <c r="Y2944" s="213">
        <v>0</v>
      </c>
      <c r="Z2944" s="216">
        <v>0</v>
      </c>
      <c r="AA2944" s="215">
        <v>0</v>
      </c>
      <c r="AB2944" s="213">
        <v>0</v>
      </c>
      <c r="AC2944" s="216">
        <v>0</v>
      </c>
      <c r="AD2944" s="215">
        <v>0</v>
      </c>
      <c r="AE2944" s="213">
        <v>0</v>
      </c>
      <c r="AF2944" s="216">
        <v>0</v>
      </c>
      <c r="AG2944" s="215">
        <v>0</v>
      </c>
      <c r="AH2944" s="213">
        <v>2736</v>
      </c>
      <c r="AI2944" s="214">
        <v>1650</v>
      </c>
      <c r="AJ2944" s="215">
        <v>4514400</v>
      </c>
      <c r="AK2944" s="218">
        <v>0</v>
      </c>
      <c r="AL2944" s="214">
        <v>0</v>
      </c>
      <c r="AM2944" s="215">
        <v>0</v>
      </c>
      <c r="AN2944" s="229">
        <f t="shared" si="520"/>
        <v>0</v>
      </c>
      <c r="AO2944" s="230">
        <f t="shared" si="521"/>
        <v>0</v>
      </c>
      <c r="AP2944" s="38" t="s">
        <v>2</v>
      </c>
      <c r="AQ2944" s="38" t="str">
        <f t="shared" si="522"/>
        <v>상품</v>
      </c>
      <c r="AR2944" s="40">
        <f t="shared" si="523"/>
        <v>0</v>
      </c>
      <c r="AS2944" s="41">
        <f t="shared" si="524"/>
        <v>0</v>
      </c>
      <c r="AT2944" s="42">
        <f t="shared" si="525"/>
        <v>0</v>
      </c>
      <c r="AU2944" s="43">
        <f t="shared" si="526"/>
        <v>0</v>
      </c>
      <c r="AV2944" s="95" t="str">
        <f t="shared" si="529"/>
        <v/>
      </c>
      <c r="AW2944" s="61" t="str">
        <f t="shared" si="529"/>
        <v/>
      </c>
      <c r="AX2944" s="61" t="str">
        <f t="shared" si="529"/>
        <v/>
      </c>
      <c r="AY2944" s="61" t="str">
        <f t="shared" si="529"/>
        <v/>
      </c>
      <c r="AZ2944" s="44" t="str">
        <f t="shared" si="529"/>
        <v/>
      </c>
      <c r="BA2944" s="45"/>
      <c r="BB2944" s="97">
        <v>0</v>
      </c>
      <c r="BC2944" s="98">
        <v>0</v>
      </c>
      <c r="BD2944" s="98">
        <v>0</v>
      </c>
      <c r="BE2944" s="98">
        <v>0</v>
      </c>
      <c r="BF2944" s="98">
        <v>0</v>
      </c>
      <c r="BG2944" s="99">
        <f t="shared" si="519"/>
        <v>0</v>
      </c>
      <c r="BH2944" s="52">
        <f t="shared" si="527"/>
        <v>0</v>
      </c>
      <c r="BI2944" s="53">
        <f>IFERROR(IF(ROUND(V2944/((D2944+AK2944)/2),1)&lt;0,0,ROUND(V2944/((D2944+AK2944)/2),1)),0)</f>
        <v>0</v>
      </c>
      <c r="BJ2944" s="55" t="str">
        <f>IF(AK2944=0,"정상",IF(AP2944="악성","악성",IF(AND(BL2944&gt;3,BI2944&lt;0.5),"악성",IF(AND(AP2944="정상",BL2944&lt;=3),"정상",IF(BI2944&gt;1,"정상","부진")))))</f>
        <v>정상</v>
      </c>
      <c r="BK2944" s="54">
        <v>46204</v>
      </c>
      <c r="BL2944" s="52">
        <f t="shared" si="528"/>
        <v>3</v>
      </c>
    </row>
    <row r="2945" spans="1:64" ht="17.100000000000001" customHeight="1">
      <c r="A2945" s="58" t="s">
        <v>5</v>
      </c>
      <c r="B2945" s="57" t="s">
        <v>4313</v>
      </c>
      <c r="C2945" s="56" t="s">
        <v>4314</v>
      </c>
      <c r="D2945" s="213">
        <v>0</v>
      </c>
      <c r="E2945" s="214">
        <v>0</v>
      </c>
      <c r="F2945" s="215">
        <v>0</v>
      </c>
      <c r="G2945" s="213">
        <v>3840</v>
      </c>
      <c r="H2945" s="216">
        <v>1250</v>
      </c>
      <c r="I2945" s="215">
        <v>4800000</v>
      </c>
      <c r="J2945" s="213">
        <v>0</v>
      </c>
      <c r="K2945" s="216">
        <v>0</v>
      </c>
      <c r="L2945" s="215">
        <v>0</v>
      </c>
      <c r="M2945" s="213">
        <v>0</v>
      </c>
      <c r="N2945" s="216">
        <v>0</v>
      </c>
      <c r="O2945" s="215">
        <v>0</v>
      </c>
      <c r="P2945" s="213">
        <v>0</v>
      </c>
      <c r="Q2945" s="216">
        <v>0</v>
      </c>
      <c r="R2945" s="215">
        <v>0</v>
      </c>
      <c r="S2945" s="213">
        <v>3840</v>
      </c>
      <c r="T2945" s="214">
        <v>1250</v>
      </c>
      <c r="U2945" s="217">
        <v>4800000</v>
      </c>
      <c r="V2945" s="213">
        <v>3840</v>
      </c>
      <c r="W2945" s="216">
        <v>1250</v>
      </c>
      <c r="X2945" s="215">
        <v>4800000</v>
      </c>
      <c r="Y2945" s="213">
        <v>0</v>
      </c>
      <c r="Z2945" s="216">
        <v>0</v>
      </c>
      <c r="AA2945" s="215">
        <v>0</v>
      </c>
      <c r="AB2945" s="213">
        <v>0</v>
      </c>
      <c r="AC2945" s="216">
        <v>0</v>
      </c>
      <c r="AD2945" s="215">
        <v>0</v>
      </c>
      <c r="AE2945" s="213">
        <v>0</v>
      </c>
      <c r="AF2945" s="216">
        <v>0</v>
      </c>
      <c r="AG2945" s="215">
        <v>0</v>
      </c>
      <c r="AH2945" s="213">
        <v>3840</v>
      </c>
      <c r="AI2945" s="214">
        <v>1250</v>
      </c>
      <c r="AJ2945" s="215">
        <v>4800000</v>
      </c>
      <c r="AK2945" s="218">
        <v>0</v>
      </c>
      <c r="AL2945" s="214">
        <v>0</v>
      </c>
      <c r="AM2945" s="215">
        <v>0</v>
      </c>
      <c r="AN2945" s="229">
        <f t="shared" si="520"/>
        <v>0</v>
      </c>
      <c r="AO2945" s="230">
        <f t="shared" si="521"/>
        <v>0</v>
      </c>
      <c r="AP2945" s="38" t="s">
        <v>2</v>
      </c>
      <c r="AQ2945" s="38" t="str">
        <f t="shared" si="522"/>
        <v>상품</v>
      </c>
      <c r="AR2945" s="40">
        <f t="shared" si="523"/>
        <v>0</v>
      </c>
      <c r="AS2945" s="41">
        <f t="shared" si="524"/>
        <v>0</v>
      </c>
      <c r="AT2945" s="42">
        <f t="shared" si="525"/>
        <v>0</v>
      </c>
      <c r="AU2945" s="43">
        <f t="shared" si="526"/>
        <v>0</v>
      </c>
      <c r="AV2945" s="95" t="str">
        <f t="shared" si="529"/>
        <v/>
      </c>
      <c r="AW2945" s="61" t="str">
        <f t="shared" si="529"/>
        <v/>
      </c>
      <c r="AX2945" s="61" t="str">
        <f t="shared" si="529"/>
        <v/>
      </c>
      <c r="AY2945" s="61" t="str">
        <f t="shared" si="529"/>
        <v/>
      </c>
      <c r="AZ2945" s="44" t="str">
        <f t="shared" si="529"/>
        <v/>
      </c>
      <c r="BA2945" s="45"/>
      <c r="BB2945" s="97">
        <v>0</v>
      </c>
      <c r="BC2945" s="98">
        <v>0</v>
      </c>
      <c r="BD2945" s="98">
        <v>0</v>
      </c>
      <c r="BE2945" s="98">
        <v>0</v>
      </c>
      <c r="BF2945" s="98">
        <v>0</v>
      </c>
      <c r="BG2945" s="99">
        <f t="shared" si="519"/>
        <v>0</v>
      </c>
      <c r="BH2945" s="52">
        <f t="shared" si="527"/>
        <v>0</v>
      </c>
      <c r="BI2945" s="53">
        <f>IFERROR(IF(ROUND(V2945/((D2945+AK2945)/2),1)&lt;0,0,ROUND(V2945/((D2945+AK2945)/2),1)),0)</f>
        <v>0</v>
      </c>
      <c r="BJ2945" s="55" t="str">
        <f>IF(AK2945=0,"정상",IF(AP2945="악성","악성",IF(AND(BL2945&gt;3,BI2945&lt;0.5),"악성",IF(AND(AP2945="정상",BL2945&lt;=3),"정상",IF(BI2945&gt;1,"정상","부진")))))</f>
        <v>정상</v>
      </c>
      <c r="BK2945" s="54">
        <v>46082</v>
      </c>
      <c r="BL2945" s="52">
        <f t="shared" si="528"/>
        <v>7</v>
      </c>
    </row>
    <row r="2946" spans="1:64" ht="17.100000000000001" customHeight="1">
      <c r="A2946" s="58" t="s">
        <v>5</v>
      </c>
      <c r="B2946" s="57" t="s">
        <v>4460</v>
      </c>
      <c r="C2946" s="56" t="s">
        <v>4461</v>
      </c>
      <c r="D2946" s="213">
        <v>0</v>
      </c>
      <c r="E2946" s="214">
        <v>0</v>
      </c>
      <c r="F2946" s="215">
        <v>0</v>
      </c>
      <c r="G2946" s="213">
        <v>450</v>
      </c>
      <c r="H2946" s="216">
        <v>5386.6666660000001</v>
      </c>
      <c r="I2946" s="215">
        <v>2424000</v>
      </c>
      <c r="J2946" s="213">
        <v>0</v>
      </c>
      <c r="K2946" s="216">
        <v>0</v>
      </c>
      <c r="L2946" s="215">
        <v>0</v>
      </c>
      <c r="M2946" s="213">
        <v>0</v>
      </c>
      <c r="N2946" s="216">
        <v>0</v>
      </c>
      <c r="O2946" s="215">
        <v>0</v>
      </c>
      <c r="P2946" s="213">
        <v>0</v>
      </c>
      <c r="Q2946" s="216">
        <v>0</v>
      </c>
      <c r="R2946" s="215">
        <v>0</v>
      </c>
      <c r="S2946" s="213">
        <v>450</v>
      </c>
      <c r="T2946" s="214">
        <v>5386.6666660000001</v>
      </c>
      <c r="U2946" s="217">
        <v>2424000</v>
      </c>
      <c r="V2946" s="213">
        <v>450</v>
      </c>
      <c r="W2946" s="216">
        <v>5386.6666660000001</v>
      </c>
      <c r="X2946" s="215">
        <v>2424000</v>
      </c>
      <c r="Y2946" s="213">
        <v>0</v>
      </c>
      <c r="Z2946" s="216">
        <v>0</v>
      </c>
      <c r="AA2946" s="215">
        <v>0</v>
      </c>
      <c r="AB2946" s="213">
        <v>0</v>
      </c>
      <c r="AC2946" s="216">
        <v>0</v>
      </c>
      <c r="AD2946" s="215">
        <v>0</v>
      </c>
      <c r="AE2946" s="213">
        <v>0</v>
      </c>
      <c r="AF2946" s="216">
        <v>0</v>
      </c>
      <c r="AG2946" s="215">
        <v>0</v>
      </c>
      <c r="AH2946" s="213">
        <v>450</v>
      </c>
      <c r="AI2946" s="214">
        <v>5386.6666660000001</v>
      </c>
      <c r="AJ2946" s="215">
        <v>2424000</v>
      </c>
      <c r="AK2946" s="218">
        <v>0</v>
      </c>
      <c r="AL2946" s="214">
        <v>0</v>
      </c>
      <c r="AM2946" s="215">
        <v>0</v>
      </c>
      <c r="AN2946" s="229">
        <f t="shared" si="520"/>
        <v>0</v>
      </c>
      <c r="AO2946" s="230">
        <f t="shared" si="521"/>
        <v>0</v>
      </c>
      <c r="AP2946" s="38" t="s">
        <v>2</v>
      </c>
      <c r="AQ2946" s="38" t="str">
        <f t="shared" si="522"/>
        <v>상품</v>
      </c>
      <c r="AR2946" s="40">
        <f t="shared" si="523"/>
        <v>0</v>
      </c>
      <c r="AS2946" s="41">
        <f t="shared" si="524"/>
        <v>0</v>
      </c>
      <c r="AT2946" s="42">
        <f t="shared" si="525"/>
        <v>0</v>
      </c>
      <c r="AU2946" s="43">
        <f t="shared" si="526"/>
        <v>0</v>
      </c>
      <c r="AV2946" s="95" t="str">
        <f t="shared" si="529"/>
        <v/>
      </c>
      <c r="AW2946" s="61" t="str">
        <f t="shared" si="529"/>
        <v/>
      </c>
      <c r="AX2946" s="61" t="str">
        <f t="shared" si="529"/>
        <v/>
      </c>
      <c r="AY2946" s="61" t="str">
        <f t="shared" si="529"/>
        <v/>
      </c>
      <c r="AZ2946" s="44" t="str">
        <f t="shared" si="529"/>
        <v/>
      </c>
      <c r="BA2946" s="45"/>
      <c r="BB2946" s="97">
        <v>0</v>
      </c>
      <c r="BC2946" s="98">
        <v>0</v>
      </c>
      <c r="BD2946" s="98">
        <v>0</v>
      </c>
      <c r="BE2946" s="98">
        <v>0</v>
      </c>
      <c r="BF2946" s="98">
        <v>0</v>
      </c>
      <c r="BG2946" s="99">
        <f t="shared" si="519"/>
        <v>0</v>
      </c>
      <c r="BH2946" s="52">
        <f t="shared" si="527"/>
        <v>0</v>
      </c>
      <c r="BI2946" s="53">
        <f>IFERROR(IF(ROUND(V2946/((D2946+AK2946)/2),1)&lt;0,0,ROUND(V2946/((D2946+AK2946)/2),1)),0)</f>
        <v>0</v>
      </c>
      <c r="BJ2946" s="55" t="str">
        <f>IF(AK2946=0,"정상",IF(AP2946="악성","악성",IF(AND(BL2946&gt;3,BI2946&lt;0.5),"악성",IF(AND(AP2946="정상",BL2946&lt;=3),"정상",IF(BI2946&gt;1,"정상","부진")))))</f>
        <v>정상</v>
      </c>
      <c r="BK2946" s="54">
        <v>46235</v>
      </c>
      <c r="BL2946" s="52">
        <f t="shared" si="528"/>
        <v>2</v>
      </c>
    </row>
    <row r="2947" spans="1:64" ht="17.100000000000001" customHeight="1">
      <c r="A2947" s="58" t="s">
        <v>5</v>
      </c>
      <c r="B2947" s="57" t="s">
        <v>4462</v>
      </c>
      <c r="C2947" s="56" t="s">
        <v>4463</v>
      </c>
      <c r="D2947" s="213">
        <v>0</v>
      </c>
      <c r="E2947" s="214">
        <v>0</v>
      </c>
      <c r="F2947" s="215">
        <v>0</v>
      </c>
      <c r="G2947" s="213">
        <v>150</v>
      </c>
      <c r="H2947" s="216">
        <v>4833.3333329999996</v>
      </c>
      <c r="I2947" s="215">
        <v>725000</v>
      </c>
      <c r="J2947" s="213">
        <v>0</v>
      </c>
      <c r="K2947" s="216">
        <v>0</v>
      </c>
      <c r="L2947" s="215">
        <v>0</v>
      </c>
      <c r="M2947" s="213">
        <v>0</v>
      </c>
      <c r="N2947" s="216">
        <v>0</v>
      </c>
      <c r="O2947" s="215">
        <v>0</v>
      </c>
      <c r="P2947" s="213">
        <v>0</v>
      </c>
      <c r="Q2947" s="216">
        <v>0</v>
      </c>
      <c r="R2947" s="215">
        <v>0</v>
      </c>
      <c r="S2947" s="213">
        <v>150</v>
      </c>
      <c r="T2947" s="214">
        <v>4833.3333329999996</v>
      </c>
      <c r="U2947" s="217">
        <v>725000</v>
      </c>
      <c r="V2947" s="213">
        <v>150</v>
      </c>
      <c r="W2947" s="216">
        <v>4833.3333329999996</v>
      </c>
      <c r="X2947" s="215">
        <v>725000</v>
      </c>
      <c r="Y2947" s="213">
        <v>0</v>
      </c>
      <c r="Z2947" s="216">
        <v>0</v>
      </c>
      <c r="AA2947" s="215">
        <v>0</v>
      </c>
      <c r="AB2947" s="213">
        <v>0</v>
      </c>
      <c r="AC2947" s="216">
        <v>0</v>
      </c>
      <c r="AD2947" s="215">
        <v>0</v>
      </c>
      <c r="AE2947" s="213">
        <v>0</v>
      </c>
      <c r="AF2947" s="216">
        <v>0</v>
      </c>
      <c r="AG2947" s="215">
        <v>0</v>
      </c>
      <c r="AH2947" s="213">
        <v>150</v>
      </c>
      <c r="AI2947" s="214">
        <v>4833.3333329999996</v>
      </c>
      <c r="AJ2947" s="215">
        <v>725000</v>
      </c>
      <c r="AK2947" s="218">
        <v>0</v>
      </c>
      <c r="AL2947" s="214">
        <v>0</v>
      </c>
      <c r="AM2947" s="215">
        <v>0</v>
      </c>
      <c r="AN2947" s="229">
        <f t="shared" si="520"/>
        <v>0</v>
      </c>
      <c r="AO2947" s="230">
        <f t="shared" si="521"/>
        <v>0</v>
      </c>
      <c r="AP2947" s="38" t="s">
        <v>2</v>
      </c>
      <c r="AQ2947" s="38" t="str">
        <f t="shared" si="522"/>
        <v>상품</v>
      </c>
      <c r="AR2947" s="40">
        <f t="shared" si="523"/>
        <v>0</v>
      </c>
      <c r="AS2947" s="41">
        <f t="shared" si="524"/>
        <v>0</v>
      </c>
      <c r="AT2947" s="42">
        <f t="shared" si="525"/>
        <v>0</v>
      </c>
      <c r="AU2947" s="43">
        <f t="shared" si="526"/>
        <v>0</v>
      </c>
      <c r="AV2947" s="95" t="str">
        <f t="shared" si="529"/>
        <v/>
      </c>
      <c r="AW2947" s="61" t="str">
        <f t="shared" si="529"/>
        <v/>
      </c>
      <c r="AX2947" s="61" t="str">
        <f t="shared" si="529"/>
        <v/>
      </c>
      <c r="AY2947" s="61" t="str">
        <f t="shared" si="529"/>
        <v/>
      </c>
      <c r="AZ2947" s="44" t="str">
        <f t="shared" si="529"/>
        <v/>
      </c>
      <c r="BA2947" s="45"/>
      <c r="BB2947" s="97">
        <v>0</v>
      </c>
      <c r="BC2947" s="98">
        <v>0</v>
      </c>
      <c r="BD2947" s="98">
        <v>0</v>
      </c>
      <c r="BE2947" s="98">
        <v>0</v>
      </c>
      <c r="BF2947" s="98">
        <v>0</v>
      </c>
      <c r="BG2947" s="99">
        <f t="shared" si="519"/>
        <v>0</v>
      </c>
      <c r="BH2947" s="52">
        <f t="shared" si="527"/>
        <v>0</v>
      </c>
      <c r="BI2947" s="53">
        <f>IFERROR(IF(ROUND(V2947/((D2947+AK2947)/2),1)&lt;0,0,ROUND(V2947/((D2947+AK2947)/2),1)),0)</f>
        <v>0</v>
      </c>
      <c r="BJ2947" s="55" t="str">
        <f>IF(AK2947=0,"정상",IF(AP2947="악성","악성",IF(AND(BL2947&gt;3,BI2947&lt;0.5),"악성",IF(AND(AP2947="정상",BL2947&lt;=3),"정상",IF(BI2947&gt;1,"정상","부진")))))</f>
        <v>정상</v>
      </c>
      <c r="BK2947" s="54">
        <v>46235</v>
      </c>
      <c r="BL2947" s="52">
        <f t="shared" si="528"/>
        <v>2</v>
      </c>
    </row>
    <row r="2948" spans="1:64" ht="17.100000000000001" customHeight="1">
      <c r="A2948" s="58" t="s">
        <v>5</v>
      </c>
      <c r="B2948" s="57" t="s">
        <v>4535</v>
      </c>
      <c r="C2948" s="56" t="s">
        <v>4536</v>
      </c>
      <c r="D2948" s="213">
        <v>0</v>
      </c>
      <c r="E2948" s="214">
        <v>0</v>
      </c>
      <c r="F2948" s="215">
        <v>0</v>
      </c>
      <c r="G2948" s="213">
        <v>120</v>
      </c>
      <c r="H2948" s="216">
        <v>16304</v>
      </c>
      <c r="I2948" s="215">
        <v>1956480</v>
      </c>
      <c r="J2948" s="213">
        <v>0</v>
      </c>
      <c r="K2948" s="216">
        <v>0</v>
      </c>
      <c r="L2948" s="215">
        <v>0</v>
      </c>
      <c r="M2948" s="213">
        <v>0</v>
      </c>
      <c r="N2948" s="216">
        <v>0</v>
      </c>
      <c r="O2948" s="215">
        <v>0</v>
      </c>
      <c r="P2948" s="213">
        <v>0</v>
      </c>
      <c r="Q2948" s="216">
        <v>0</v>
      </c>
      <c r="R2948" s="215">
        <v>0</v>
      </c>
      <c r="S2948" s="213">
        <v>120</v>
      </c>
      <c r="T2948" s="214">
        <v>16304</v>
      </c>
      <c r="U2948" s="217">
        <v>1956480</v>
      </c>
      <c r="V2948" s="213">
        <v>120</v>
      </c>
      <c r="W2948" s="216">
        <v>16304</v>
      </c>
      <c r="X2948" s="215">
        <v>1956480</v>
      </c>
      <c r="Y2948" s="213">
        <v>0</v>
      </c>
      <c r="Z2948" s="216">
        <v>0</v>
      </c>
      <c r="AA2948" s="215">
        <v>0</v>
      </c>
      <c r="AB2948" s="213">
        <v>0</v>
      </c>
      <c r="AC2948" s="216">
        <v>0</v>
      </c>
      <c r="AD2948" s="215">
        <v>0</v>
      </c>
      <c r="AE2948" s="213">
        <v>0</v>
      </c>
      <c r="AF2948" s="216">
        <v>0</v>
      </c>
      <c r="AG2948" s="215">
        <v>0</v>
      </c>
      <c r="AH2948" s="213">
        <v>120</v>
      </c>
      <c r="AI2948" s="214">
        <v>16304</v>
      </c>
      <c r="AJ2948" s="215">
        <v>1956480</v>
      </c>
      <c r="AK2948" s="218">
        <v>0</v>
      </c>
      <c r="AL2948" s="214">
        <v>0</v>
      </c>
      <c r="AM2948" s="215">
        <v>0</v>
      </c>
      <c r="AN2948" s="229">
        <f t="shared" si="520"/>
        <v>0</v>
      </c>
      <c r="AO2948" s="230">
        <f t="shared" si="521"/>
        <v>0</v>
      </c>
      <c r="AP2948" s="38" t="s">
        <v>2</v>
      </c>
      <c r="AQ2948" s="38" t="str">
        <f t="shared" si="522"/>
        <v>상품</v>
      </c>
      <c r="AR2948" s="40">
        <f t="shared" si="523"/>
        <v>0</v>
      </c>
      <c r="AS2948" s="41">
        <f t="shared" si="524"/>
        <v>0</v>
      </c>
      <c r="AT2948" s="42">
        <f t="shared" si="525"/>
        <v>0</v>
      </c>
      <c r="AU2948" s="43">
        <f t="shared" si="526"/>
        <v>0</v>
      </c>
      <c r="AV2948" s="95" t="str">
        <f t="shared" si="529"/>
        <v/>
      </c>
      <c r="AW2948" s="61" t="str">
        <f t="shared" si="529"/>
        <v/>
      </c>
      <c r="AX2948" s="61" t="str">
        <f t="shared" si="529"/>
        <v/>
      </c>
      <c r="AY2948" s="61" t="str">
        <f t="shared" si="529"/>
        <v/>
      </c>
      <c r="AZ2948" s="44" t="str">
        <f t="shared" si="529"/>
        <v/>
      </c>
      <c r="BA2948" s="45"/>
      <c r="BB2948" s="97">
        <v>0</v>
      </c>
      <c r="BC2948" s="98">
        <v>0</v>
      </c>
      <c r="BD2948" s="98">
        <v>0</v>
      </c>
      <c r="BE2948" s="98">
        <v>0</v>
      </c>
      <c r="BF2948" s="98">
        <v>0</v>
      </c>
      <c r="BG2948" s="99">
        <f t="shared" si="519"/>
        <v>0</v>
      </c>
      <c r="BH2948" s="52">
        <f t="shared" si="527"/>
        <v>0</v>
      </c>
      <c r="BI2948" s="53">
        <f>IFERROR(IF(ROUND(V2948/((D2948+AK2948)/2),1)&lt;0,0,ROUND(V2948/((D2948+AK2948)/2),1)),0)</f>
        <v>0</v>
      </c>
      <c r="BJ2948" s="55" t="str">
        <f>IF(AK2948=0,"정상",IF(AP2948="악성","악성",IF(AND(BL2948&gt;3,BI2948&lt;0.5),"악성",IF(AND(AP2948="정상",BL2948&lt;=3),"정상",IF(BI2948&gt;1,"정상","부진")))))</f>
        <v>정상</v>
      </c>
      <c r="BK2948" s="54">
        <v>45809</v>
      </c>
      <c r="BL2948" s="52">
        <f t="shared" si="528"/>
        <v>16</v>
      </c>
    </row>
    <row r="2949" spans="1:64" ht="17.100000000000001" customHeight="1">
      <c r="A2949" s="58" t="s">
        <v>5</v>
      </c>
      <c r="B2949" s="57" t="s">
        <v>4537</v>
      </c>
      <c r="C2949" s="56" t="s">
        <v>4538</v>
      </c>
      <c r="D2949" s="213">
        <v>0</v>
      </c>
      <c r="E2949" s="214">
        <v>0</v>
      </c>
      <c r="F2949" s="215">
        <v>0</v>
      </c>
      <c r="G2949" s="213">
        <v>150</v>
      </c>
      <c r="H2949" s="216">
        <v>17024</v>
      </c>
      <c r="I2949" s="215">
        <v>2553600</v>
      </c>
      <c r="J2949" s="213">
        <v>0</v>
      </c>
      <c r="K2949" s="216">
        <v>0</v>
      </c>
      <c r="L2949" s="215">
        <v>0</v>
      </c>
      <c r="M2949" s="213">
        <v>0</v>
      </c>
      <c r="N2949" s="216">
        <v>0</v>
      </c>
      <c r="O2949" s="215">
        <v>0</v>
      </c>
      <c r="P2949" s="213">
        <v>0</v>
      </c>
      <c r="Q2949" s="216">
        <v>0</v>
      </c>
      <c r="R2949" s="215">
        <v>0</v>
      </c>
      <c r="S2949" s="213">
        <v>150</v>
      </c>
      <c r="T2949" s="214">
        <v>17024</v>
      </c>
      <c r="U2949" s="217">
        <v>2553600</v>
      </c>
      <c r="V2949" s="213">
        <v>150</v>
      </c>
      <c r="W2949" s="216">
        <v>17024</v>
      </c>
      <c r="X2949" s="215">
        <v>2553600</v>
      </c>
      <c r="Y2949" s="213">
        <v>0</v>
      </c>
      <c r="Z2949" s="216">
        <v>0</v>
      </c>
      <c r="AA2949" s="215">
        <v>0</v>
      </c>
      <c r="AB2949" s="213">
        <v>0</v>
      </c>
      <c r="AC2949" s="216">
        <v>0</v>
      </c>
      <c r="AD2949" s="215">
        <v>0</v>
      </c>
      <c r="AE2949" s="213">
        <v>0</v>
      </c>
      <c r="AF2949" s="216">
        <v>0</v>
      </c>
      <c r="AG2949" s="215">
        <v>0</v>
      </c>
      <c r="AH2949" s="213">
        <v>150</v>
      </c>
      <c r="AI2949" s="214">
        <v>17024</v>
      </c>
      <c r="AJ2949" s="215">
        <v>2553600</v>
      </c>
      <c r="AK2949" s="218">
        <v>0</v>
      </c>
      <c r="AL2949" s="214">
        <v>0</v>
      </c>
      <c r="AM2949" s="215">
        <v>0</v>
      </c>
      <c r="AN2949" s="229">
        <f t="shared" si="520"/>
        <v>0</v>
      </c>
      <c r="AO2949" s="230">
        <f t="shared" si="521"/>
        <v>0</v>
      </c>
      <c r="AP2949" s="38" t="s">
        <v>2</v>
      </c>
      <c r="AQ2949" s="38" t="str">
        <f t="shared" si="522"/>
        <v>상품</v>
      </c>
      <c r="AR2949" s="40">
        <f t="shared" si="523"/>
        <v>0</v>
      </c>
      <c r="AS2949" s="41">
        <f t="shared" si="524"/>
        <v>0</v>
      </c>
      <c r="AT2949" s="42">
        <f t="shared" si="525"/>
        <v>0</v>
      </c>
      <c r="AU2949" s="43">
        <f t="shared" si="526"/>
        <v>0</v>
      </c>
      <c r="AV2949" s="95" t="str">
        <f t="shared" si="529"/>
        <v/>
      </c>
      <c r="AW2949" s="61" t="str">
        <f t="shared" si="529"/>
        <v/>
      </c>
      <c r="AX2949" s="61" t="str">
        <f t="shared" si="529"/>
        <v/>
      </c>
      <c r="AY2949" s="61" t="str">
        <f t="shared" si="529"/>
        <v/>
      </c>
      <c r="AZ2949" s="44" t="str">
        <f t="shared" si="529"/>
        <v/>
      </c>
      <c r="BA2949" s="45"/>
      <c r="BB2949" s="97">
        <v>0</v>
      </c>
      <c r="BC2949" s="98">
        <v>0</v>
      </c>
      <c r="BD2949" s="98">
        <v>0</v>
      </c>
      <c r="BE2949" s="98">
        <v>0</v>
      </c>
      <c r="BF2949" s="98">
        <v>0</v>
      </c>
      <c r="BG2949" s="99">
        <f t="shared" si="519"/>
        <v>0</v>
      </c>
      <c r="BH2949" s="52">
        <f t="shared" si="527"/>
        <v>0</v>
      </c>
      <c r="BI2949" s="53">
        <f>IFERROR(IF(ROUND(V2949/((D2949+AK2949)/2),1)&lt;0,0,ROUND(V2949/((D2949+AK2949)/2),1)),0)</f>
        <v>0</v>
      </c>
      <c r="BJ2949" s="55" t="str">
        <f>IF(AK2949=0,"정상",IF(AP2949="악성","악성",IF(AND(BL2949&gt;3,BI2949&lt;0.5),"악성",IF(AND(AP2949="정상",BL2949&lt;=3),"정상",IF(BI2949&gt;1,"정상","부진")))))</f>
        <v>정상</v>
      </c>
      <c r="BK2949" s="54">
        <v>45809</v>
      </c>
      <c r="BL2949" s="52">
        <f t="shared" si="528"/>
        <v>16</v>
      </c>
    </row>
    <row r="2950" spans="1:64" ht="17.100000000000001" customHeight="1">
      <c r="A2950" s="58" t="s">
        <v>5</v>
      </c>
      <c r="B2950" s="57" t="s">
        <v>4539</v>
      </c>
      <c r="C2950" s="56" t="s">
        <v>4540</v>
      </c>
      <c r="D2950" s="213">
        <v>0</v>
      </c>
      <c r="E2950" s="214">
        <v>0</v>
      </c>
      <c r="F2950" s="215">
        <v>0</v>
      </c>
      <c r="G2950" s="213">
        <v>520</v>
      </c>
      <c r="H2950" s="216">
        <v>15795.076923000001</v>
      </c>
      <c r="I2950" s="215">
        <v>8213440</v>
      </c>
      <c r="J2950" s="213">
        <v>0</v>
      </c>
      <c r="K2950" s="216">
        <v>0</v>
      </c>
      <c r="L2950" s="215">
        <v>0</v>
      </c>
      <c r="M2950" s="213">
        <v>0</v>
      </c>
      <c r="N2950" s="216">
        <v>0</v>
      </c>
      <c r="O2950" s="215">
        <v>0</v>
      </c>
      <c r="P2950" s="213">
        <v>0</v>
      </c>
      <c r="Q2950" s="216">
        <v>0</v>
      </c>
      <c r="R2950" s="215">
        <v>0</v>
      </c>
      <c r="S2950" s="213">
        <v>520</v>
      </c>
      <c r="T2950" s="214">
        <v>15795.076923000001</v>
      </c>
      <c r="U2950" s="217">
        <v>8213440</v>
      </c>
      <c r="V2950" s="213">
        <v>520</v>
      </c>
      <c r="W2950" s="216">
        <v>15795.076923000001</v>
      </c>
      <c r="X2950" s="215">
        <v>8213440</v>
      </c>
      <c r="Y2950" s="213">
        <v>0</v>
      </c>
      <c r="Z2950" s="216">
        <v>0</v>
      </c>
      <c r="AA2950" s="215">
        <v>0</v>
      </c>
      <c r="AB2950" s="213">
        <v>0</v>
      </c>
      <c r="AC2950" s="216">
        <v>0</v>
      </c>
      <c r="AD2950" s="215">
        <v>0</v>
      </c>
      <c r="AE2950" s="213">
        <v>0</v>
      </c>
      <c r="AF2950" s="216">
        <v>0</v>
      </c>
      <c r="AG2950" s="215">
        <v>0</v>
      </c>
      <c r="AH2950" s="213">
        <v>520</v>
      </c>
      <c r="AI2950" s="214">
        <v>15795.076923000001</v>
      </c>
      <c r="AJ2950" s="215">
        <v>8213440</v>
      </c>
      <c r="AK2950" s="218">
        <v>0</v>
      </c>
      <c r="AL2950" s="214">
        <v>0</v>
      </c>
      <c r="AM2950" s="215">
        <v>0</v>
      </c>
      <c r="AN2950" s="229">
        <f t="shared" si="520"/>
        <v>0</v>
      </c>
      <c r="AO2950" s="230">
        <f t="shared" si="521"/>
        <v>0</v>
      </c>
      <c r="AP2950" s="38" t="s">
        <v>2</v>
      </c>
      <c r="AQ2950" s="38" t="str">
        <f t="shared" si="522"/>
        <v>상품</v>
      </c>
      <c r="AR2950" s="40">
        <f t="shared" si="523"/>
        <v>0</v>
      </c>
      <c r="AS2950" s="41">
        <f t="shared" si="524"/>
        <v>0</v>
      </c>
      <c r="AT2950" s="42">
        <f t="shared" si="525"/>
        <v>0</v>
      </c>
      <c r="AU2950" s="43">
        <f t="shared" si="526"/>
        <v>0</v>
      </c>
      <c r="AV2950" s="95" t="str">
        <f t="shared" si="529"/>
        <v/>
      </c>
      <c r="AW2950" s="61" t="str">
        <f t="shared" si="529"/>
        <v/>
      </c>
      <c r="AX2950" s="61" t="str">
        <f t="shared" si="529"/>
        <v/>
      </c>
      <c r="AY2950" s="61" t="str">
        <f t="shared" si="529"/>
        <v/>
      </c>
      <c r="AZ2950" s="44" t="str">
        <f t="shared" si="529"/>
        <v/>
      </c>
      <c r="BA2950" s="45"/>
      <c r="BB2950" s="97">
        <v>0</v>
      </c>
      <c r="BC2950" s="98">
        <v>0</v>
      </c>
      <c r="BD2950" s="98">
        <v>0</v>
      </c>
      <c r="BE2950" s="98">
        <v>0</v>
      </c>
      <c r="BF2950" s="98">
        <v>0</v>
      </c>
      <c r="BG2950" s="99">
        <f t="shared" si="519"/>
        <v>0</v>
      </c>
      <c r="BH2950" s="52">
        <f t="shared" si="527"/>
        <v>0</v>
      </c>
      <c r="BI2950" s="53">
        <f>IFERROR(IF(ROUND(V2950/((D2950+AK2950)/2),1)&lt;0,0,ROUND(V2950/((D2950+AK2950)/2),1)),0)</f>
        <v>0</v>
      </c>
      <c r="BJ2950" s="55" t="str">
        <f>IF(AK2950=0,"정상",IF(AP2950="악성","악성",IF(AND(BL2950&gt;3,BI2950&lt;0.5),"악성",IF(AND(AP2950="정상",BL2950&lt;=3),"정상",IF(BI2950&gt;1,"정상","부진")))))</f>
        <v>정상</v>
      </c>
      <c r="BK2950" s="54">
        <v>45839</v>
      </c>
      <c r="BL2950" s="52">
        <f t="shared" si="528"/>
        <v>15</v>
      </c>
    </row>
    <row r="2951" spans="1:64" ht="17.100000000000001" customHeight="1">
      <c r="A2951" s="58" t="s">
        <v>5</v>
      </c>
      <c r="B2951" s="57" t="s">
        <v>4541</v>
      </c>
      <c r="C2951" s="56" t="s">
        <v>4542</v>
      </c>
      <c r="D2951" s="213">
        <v>0</v>
      </c>
      <c r="E2951" s="214">
        <v>0</v>
      </c>
      <c r="F2951" s="215">
        <v>0</v>
      </c>
      <c r="G2951" s="213">
        <v>450</v>
      </c>
      <c r="H2951" s="216">
        <v>16822.400000000001</v>
      </c>
      <c r="I2951" s="215">
        <v>7570080</v>
      </c>
      <c r="J2951" s="213">
        <v>0</v>
      </c>
      <c r="K2951" s="216">
        <v>0</v>
      </c>
      <c r="L2951" s="215">
        <v>0</v>
      </c>
      <c r="M2951" s="213">
        <v>0</v>
      </c>
      <c r="N2951" s="216">
        <v>0</v>
      </c>
      <c r="O2951" s="215">
        <v>0</v>
      </c>
      <c r="P2951" s="213">
        <v>0</v>
      </c>
      <c r="Q2951" s="216">
        <v>0</v>
      </c>
      <c r="R2951" s="215">
        <v>0</v>
      </c>
      <c r="S2951" s="213">
        <v>450</v>
      </c>
      <c r="T2951" s="214">
        <v>16822.400000000001</v>
      </c>
      <c r="U2951" s="217">
        <v>7570080</v>
      </c>
      <c r="V2951" s="213">
        <v>450</v>
      </c>
      <c r="W2951" s="216">
        <v>16822.400000000001</v>
      </c>
      <c r="X2951" s="215">
        <v>7570080</v>
      </c>
      <c r="Y2951" s="213">
        <v>0</v>
      </c>
      <c r="Z2951" s="216">
        <v>0</v>
      </c>
      <c r="AA2951" s="215">
        <v>0</v>
      </c>
      <c r="AB2951" s="213">
        <v>0</v>
      </c>
      <c r="AC2951" s="216">
        <v>0</v>
      </c>
      <c r="AD2951" s="215">
        <v>0</v>
      </c>
      <c r="AE2951" s="213">
        <v>0</v>
      </c>
      <c r="AF2951" s="216">
        <v>0</v>
      </c>
      <c r="AG2951" s="215">
        <v>0</v>
      </c>
      <c r="AH2951" s="213">
        <v>450</v>
      </c>
      <c r="AI2951" s="214">
        <v>16822.400000000001</v>
      </c>
      <c r="AJ2951" s="215">
        <v>7570080</v>
      </c>
      <c r="AK2951" s="218">
        <v>0</v>
      </c>
      <c r="AL2951" s="214">
        <v>0</v>
      </c>
      <c r="AM2951" s="215">
        <v>0</v>
      </c>
      <c r="AN2951" s="229">
        <f t="shared" si="520"/>
        <v>0</v>
      </c>
      <c r="AO2951" s="230">
        <f t="shared" si="521"/>
        <v>0</v>
      </c>
      <c r="AP2951" s="38" t="s">
        <v>2</v>
      </c>
      <c r="AQ2951" s="38" t="str">
        <f t="shared" si="522"/>
        <v>상품</v>
      </c>
      <c r="AR2951" s="40">
        <f t="shared" si="523"/>
        <v>0</v>
      </c>
      <c r="AS2951" s="41">
        <f t="shared" si="524"/>
        <v>0</v>
      </c>
      <c r="AT2951" s="42">
        <f t="shared" si="525"/>
        <v>0</v>
      </c>
      <c r="AU2951" s="43">
        <f t="shared" si="526"/>
        <v>0</v>
      </c>
      <c r="AV2951" s="95" t="str">
        <f t="shared" si="529"/>
        <v/>
      </c>
      <c r="AW2951" s="61" t="str">
        <f t="shared" si="529"/>
        <v/>
      </c>
      <c r="AX2951" s="61" t="str">
        <f t="shared" si="529"/>
        <v/>
      </c>
      <c r="AY2951" s="61" t="str">
        <f t="shared" si="529"/>
        <v/>
      </c>
      <c r="AZ2951" s="44" t="str">
        <f t="shared" si="529"/>
        <v/>
      </c>
      <c r="BA2951" s="45"/>
      <c r="BB2951" s="97">
        <v>0</v>
      </c>
      <c r="BC2951" s="98">
        <v>0</v>
      </c>
      <c r="BD2951" s="98">
        <v>0</v>
      </c>
      <c r="BE2951" s="98">
        <v>0</v>
      </c>
      <c r="BF2951" s="98">
        <v>0</v>
      </c>
      <c r="BG2951" s="99">
        <f t="shared" si="519"/>
        <v>0</v>
      </c>
      <c r="BH2951" s="52">
        <f t="shared" si="527"/>
        <v>0</v>
      </c>
      <c r="BI2951" s="53">
        <f>IFERROR(IF(ROUND(V2951/((D2951+AK2951)/2),1)&lt;0,0,ROUND(V2951/((D2951+AK2951)/2),1)),0)</f>
        <v>0</v>
      </c>
      <c r="BJ2951" s="55" t="str">
        <f>IF(AK2951=0,"정상",IF(AP2951="악성","악성",IF(AND(BL2951&gt;3,BI2951&lt;0.5),"악성",IF(AND(AP2951="정상",BL2951&lt;=3),"정상",IF(BI2951&gt;1,"정상","부진")))))</f>
        <v>정상</v>
      </c>
      <c r="BK2951" s="54">
        <v>45839</v>
      </c>
      <c r="BL2951" s="52">
        <f t="shared" si="528"/>
        <v>15</v>
      </c>
    </row>
    <row r="2952" spans="1:64" ht="17.100000000000001" customHeight="1">
      <c r="A2952" s="58" t="s">
        <v>5</v>
      </c>
      <c r="B2952" s="57" t="s">
        <v>4543</v>
      </c>
      <c r="C2952" s="56" t="s">
        <v>4544</v>
      </c>
      <c r="D2952" s="213">
        <v>0</v>
      </c>
      <c r="E2952" s="214">
        <v>0</v>
      </c>
      <c r="F2952" s="215">
        <v>0</v>
      </c>
      <c r="G2952" s="213">
        <v>100</v>
      </c>
      <c r="H2952" s="216">
        <v>17104</v>
      </c>
      <c r="I2952" s="215">
        <v>1710400</v>
      </c>
      <c r="J2952" s="213">
        <v>0</v>
      </c>
      <c r="K2952" s="216">
        <v>0</v>
      </c>
      <c r="L2952" s="215">
        <v>0</v>
      </c>
      <c r="M2952" s="213">
        <v>0</v>
      </c>
      <c r="N2952" s="216">
        <v>0</v>
      </c>
      <c r="O2952" s="215">
        <v>0</v>
      </c>
      <c r="P2952" s="213">
        <v>0</v>
      </c>
      <c r="Q2952" s="216">
        <v>0</v>
      </c>
      <c r="R2952" s="215">
        <v>0</v>
      </c>
      <c r="S2952" s="213">
        <v>100</v>
      </c>
      <c r="T2952" s="214">
        <v>17104</v>
      </c>
      <c r="U2952" s="217">
        <v>1710400</v>
      </c>
      <c r="V2952" s="213">
        <v>100</v>
      </c>
      <c r="W2952" s="216">
        <v>17104</v>
      </c>
      <c r="X2952" s="215">
        <v>1710400</v>
      </c>
      <c r="Y2952" s="213">
        <v>0</v>
      </c>
      <c r="Z2952" s="216">
        <v>0</v>
      </c>
      <c r="AA2952" s="215">
        <v>0</v>
      </c>
      <c r="AB2952" s="213">
        <v>0</v>
      </c>
      <c r="AC2952" s="216">
        <v>0</v>
      </c>
      <c r="AD2952" s="215">
        <v>0</v>
      </c>
      <c r="AE2952" s="213">
        <v>0</v>
      </c>
      <c r="AF2952" s="216">
        <v>0</v>
      </c>
      <c r="AG2952" s="215">
        <v>0</v>
      </c>
      <c r="AH2952" s="213">
        <v>100</v>
      </c>
      <c r="AI2952" s="214">
        <v>17104</v>
      </c>
      <c r="AJ2952" s="215">
        <v>1710400</v>
      </c>
      <c r="AK2952" s="218">
        <v>0</v>
      </c>
      <c r="AL2952" s="214">
        <v>0</v>
      </c>
      <c r="AM2952" s="215">
        <v>0</v>
      </c>
      <c r="AN2952" s="229">
        <f t="shared" si="520"/>
        <v>0</v>
      </c>
      <c r="AO2952" s="230">
        <f t="shared" si="521"/>
        <v>0</v>
      </c>
      <c r="AP2952" s="38" t="s">
        <v>2</v>
      </c>
      <c r="AQ2952" s="38" t="str">
        <f t="shared" si="522"/>
        <v>상품</v>
      </c>
      <c r="AR2952" s="40">
        <f t="shared" si="523"/>
        <v>0</v>
      </c>
      <c r="AS2952" s="41">
        <f t="shared" si="524"/>
        <v>0</v>
      </c>
      <c r="AT2952" s="42">
        <f t="shared" si="525"/>
        <v>0</v>
      </c>
      <c r="AU2952" s="43">
        <f t="shared" si="526"/>
        <v>0</v>
      </c>
      <c r="AV2952" s="95" t="str">
        <f t="shared" si="529"/>
        <v/>
      </c>
      <c r="AW2952" s="61" t="str">
        <f t="shared" si="529"/>
        <v/>
      </c>
      <c r="AX2952" s="61" t="str">
        <f t="shared" si="529"/>
        <v/>
      </c>
      <c r="AY2952" s="61" t="str">
        <f t="shared" si="529"/>
        <v/>
      </c>
      <c r="AZ2952" s="44" t="str">
        <f t="shared" si="529"/>
        <v/>
      </c>
      <c r="BA2952" s="45"/>
      <c r="BB2952" s="97">
        <v>0</v>
      </c>
      <c r="BC2952" s="98">
        <v>0</v>
      </c>
      <c r="BD2952" s="98">
        <v>0</v>
      </c>
      <c r="BE2952" s="98">
        <v>0</v>
      </c>
      <c r="BF2952" s="98">
        <v>0</v>
      </c>
      <c r="BG2952" s="99">
        <f t="shared" si="519"/>
        <v>0</v>
      </c>
      <c r="BH2952" s="52">
        <f t="shared" si="527"/>
        <v>0</v>
      </c>
      <c r="BI2952" s="53">
        <f>IFERROR(IF(ROUND(V2952/((D2952+AK2952)/2),1)&lt;0,0,ROUND(V2952/((D2952+AK2952)/2),1)),0)</f>
        <v>0</v>
      </c>
      <c r="BJ2952" s="55" t="str">
        <f>IF(AK2952=0,"정상",IF(AP2952="악성","악성",IF(AND(BL2952&gt;3,BI2952&lt;0.5),"악성",IF(AND(AP2952="정상",BL2952&lt;=3),"정상",IF(BI2952&gt;1,"정상","부진")))))</f>
        <v>정상</v>
      </c>
      <c r="BK2952" s="54">
        <v>45809</v>
      </c>
      <c r="BL2952" s="52">
        <f t="shared" si="528"/>
        <v>16</v>
      </c>
    </row>
    <row r="2953" spans="1:64" ht="17.100000000000001" customHeight="1">
      <c r="A2953" s="58" t="s">
        <v>5</v>
      </c>
      <c r="B2953" s="57" t="s">
        <v>4545</v>
      </c>
      <c r="C2953" s="56" t="s">
        <v>4546</v>
      </c>
      <c r="D2953" s="213">
        <v>0</v>
      </c>
      <c r="E2953" s="214">
        <v>0</v>
      </c>
      <c r="F2953" s="215">
        <v>0</v>
      </c>
      <c r="G2953" s="213">
        <v>627</v>
      </c>
      <c r="H2953" s="216">
        <v>13238.14992</v>
      </c>
      <c r="I2953" s="215">
        <v>8300320</v>
      </c>
      <c r="J2953" s="213">
        <v>0</v>
      </c>
      <c r="K2953" s="216">
        <v>0</v>
      </c>
      <c r="L2953" s="215">
        <v>0</v>
      </c>
      <c r="M2953" s="213">
        <v>0</v>
      </c>
      <c r="N2953" s="216">
        <v>0</v>
      </c>
      <c r="O2953" s="215">
        <v>0</v>
      </c>
      <c r="P2953" s="213">
        <v>0</v>
      </c>
      <c r="Q2953" s="216">
        <v>0</v>
      </c>
      <c r="R2953" s="215">
        <v>0</v>
      </c>
      <c r="S2953" s="213">
        <v>627</v>
      </c>
      <c r="T2953" s="214">
        <v>13238.14992</v>
      </c>
      <c r="U2953" s="217">
        <v>8300320</v>
      </c>
      <c r="V2953" s="213">
        <v>627</v>
      </c>
      <c r="W2953" s="216">
        <v>13238.14992</v>
      </c>
      <c r="X2953" s="215">
        <v>8300320</v>
      </c>
      <c r="Y2953" s="213">
        <v>0</v>
      </c>
      <c r="Z2953" s="216">
        <v>0</v>
      </c>
      <c r="AA2953" s="215">
        <v>0</v>
      </c>
      <c r="AB2953" s="213">
        <v>0</v>
      </c>
      <c r="AC2953" s="216">
        <v>0</v>
      </c>
      <c r="AD2953" s="215">
        <v>0</v>
      </c>
      <c r="AE2953" s="213">
        <v>0</v>
      </c>
      <c r="AF2953" s="216">
        <v>0</v>
      </c>
      <c r="AG2953" s="215">
        <v>0</v>
      </c>
      <c r="AH2953" s="213">
        <v>627</v>
      </c>
      <c r="AI2953" s="214">
        <v>13238.14992</v>
      </c>
      <c r="AJ2953" s="215">
        <v>8300320</v>
      </c>
      <c r="AK2953" s="218">
        <v>0</v>
      </c>
      <c r="AL2953" s="214">
        <v>0</v>
      </c>
      <c r="AM2953" s="215">
        <v>0</v>
      </c>
      <c r="AN2953" s="229">
        <f t="shared" si="520"/>
        <v>0</v>
      </c>
      <c r="AO2953" s="230">
        <f t="shared" si="521"/>
        <v>0</v>
      </c>
      <c r="AP2953" s="38" t="s">
        <v>2</v>
      </c>
      <c r="AQ2953" s="38" t="str">
        <f t="shared" si="522"/>
        <v>상품</v>
      </c>
      <c r="AR2953" s="40">
        <f t="shared" si="523"/>
        <v>0</v>
      </c>
      <c r="AS2953" s="41">
        <f t="shared" si="524"/>
        <v>0</v>
      </c>
      <c r="AT2953" s="42">
        <f t="shared" si="525"/>
        <v>0</v>
      </c>
      <c r="AU2953" s="43">
        <f t="shared" si="526"/>
        <v>0</v>
      </c>
      <c r="AV2953" s="95" t="str">
        <f t="shared" si="529"/>
        <v/>
      </c>
      <c r="AW2953" s="61" t="str">
        <f t="shared" si="529"/>
        <v/>
      </c>
      <c r="AX2953" s="61" t="str">
        <f t="shared" si="529"/>
        <v/>
      </c>
      <c r="AY2953" s="61" t="str">
        <f t="shared" si="529"/>
        <v/>
      </c>
      <c r="AZ2953" s="44" t="str">
        <f t="shared" si="529"/>
        <v/>
      </c>
      <c r="BA2953" s="45"/>
      <c r="BB2953" s="97">
        <v>0</v>
      </c>
      <c r="BC2953" s="98">
        <v>0</v>
      </c>
      <c r="BD2953" s="98">
        <v>0</v>
      </c>
      <c r="BE2953" s="98">
        <v>0</v>
      </c>
      <c r="BF2953" s="98">
        <v>0</v>
      </c>
      <c r="BG2953" s="99">
        <f t="shared" si="519"/>
        <v>0</v>
      </c>
      <c r="BH2953" s="52">
        <f t="shared" si="527"/>
        <v>0</v>
      </c>
      <c r="BI2953" s="53">
        <f>IFERROR(IF(ROUND(V2953/((D2953+AK2953)/2),1)&lt;0,0,ROUND(V2953/((D2953+AK2953)/2),1)),0)</f>
        <v>0</v>
      </c>
      <c r="BJ2953" s="55" t="str">
        <f>IF(AK2953=0,"정상",IF(AP2953="악성","악성",IF(AND(BL2953&gt;3,BI2953&lt;0.5),"악성",IF(AND(AP2953="정상",BL2953&lt;=3),"정상",IF(BI2953&gt;1,"정상","부진")))))</f>
        <v>정상</v>
      </c>
      <c r="BK2953" s="54">
        <v>45809</v>
      </c>
      <c r="BL2953" s="52">
        <f t="shared" si="528"/>
        <v>16</v>
      </c>
    </row>
    <row r="2954" spans="1:64" ht="17.100000000000001" customHeight="1">
      <c r="A2954" s="58" t="s">
        <v>5</v>
      </c>
      <c r="B2954" s="57" t="s">
        <v>4547</v>
      </c>
      <c r="C2954" s="56" t="s">
        <v>4548</v>
      </c>
      <c r="D2954" s="213">
        <v>0</v>
      </c>
      <c r="E2954" s="214">
        <v>0</v>
      </c>
      <c r="F2954" s="215">
        <v>0</v>
      </c>
      <c r="G2954" s="213">
        <v>392</v>
      </c>
      <c r="H2954" s="216">
        <v>14411.836734</v>
      </c>
      <c r="I2954" s="215">
        <v>5649440</v>
      </c>
      <c r="J2954" s="213">
        <v>0</v>
      </c>
      <c r="K2954" s="216">
        <v>0</v>
      </c>
      <c r="L2954" s="215">
        <v>0</v>
      </c>
      <c r="M2954" s="213">
        <v>0</v>
      </c>
      <c r="N2954" s="216">
        <v>0</v>
      </c>
      <c r="O2954" s="215">
        <v>0</v>
      </c>
      <c r="P2954" s="213">
        <v>0</v>
      </c>
      <c r="Q2954" s="216">
        <v>0</v>
      </c>
      <c r="R2954" s="215">
        <v>0</v>
      </c>
      <c r="S2954" s="213">
        <v>392</v>
      </c>
      <c r="T2954" s="214">
        <v>14411.836734</v>
      </c>
      <c r="U2954" s="217">
        <v>5649440</v>
      </c>
      <c r="V2954" s="213">
        <v>392</v>
      </c>
      <c r="W2954" s="216">
        <v>14411.836734</v>
      </c>
      <c r="X2954" s="215">
        <v>5649440</v>
      </c>
      <c r="Y2954" s="213">
        <v>0</v>
      </c>
      <c r="Z2954" s="216">
        <v>0</v>
      </c>
      <c r="AA2954" s="215">
        <v>0</v>
      </c>
      <c r="AB2954" s="213">
        <v>0</v>
      </c>
      <c r="AC2954" s="216">
        <v>0</v>
      </c>
      <c r="AD2954" s="215">
        <v>0</v>
      </c>
      <c r="AE2954" s="213">
        <v>0</v>
      </c>
      <c r="AF2954" s="216">
        <v>0</v>
      </c>
      <c r="AG2954" s="215">
        <v>0</v>
      </c>
      <c r="AH2954" s="213">
        <v>392</v>
      </c>
      <c r="AI2954" s="214">
        <v>14411.836734</v>
      </c>
      <c r="AJ2954" s="215">
        <v>5649440</v>
      </c>
      <c r="AK2954" s="218">
        <v>0</v>
      </c>
      <c r="AL2954" s="214">
        <v>0</v>
      </c>
      <c r="AM2954" s="215">
        <v>0</v>
      </c>
      <c r="AN2954" s="229">
        <f t="shared" si="520"/>
        <v>0</v>
      </c>
      <c r="AO2954" s="230">
        <f t="shared" si="521"/>
        <v>0</v>
      </c>
      <c r="AP2954" s="38" t="s">
        <v>2</v>
      </c>
      <c r="AQ2954" s="38" t="str">
        <f t="shared" si="522"/>
        <v>상품</v>
      </c>
      <c r="AR2954" s="40">
        <f t="shared" si="523"/>
        <v>0</v>
      </c>
      <c r="AS2954" s="41">
        <f t="shared" si="524"/>
        <v>0</v>
      </c>
      <c r="AT2954" s="42">
        <f t="shared" si="525"/>
        <v>0</v>
      </c>
      <c r="AU2954" s="43">
        <f t="shared" si="526"/>
        <v>0</v>
      </c>
      <c r="AV2954" s="95" t="str">
        <f t="shared" si="529"/>
        <v/>
      </c>
      <c r="AW2954" s="61" t="str">
        <f t="shared" si="529"/>
        <v/>
      </c>
      <c r="AX2954" s="61" t="str">
        <f t="shared" si="529"/>
        <v/>
      </c>
      <c r="AY2954" s="61" t="str">
        <f t="shared" si="529"/>
        <v/>
      </c>
      <c r="AZ2954" s="44" t="str">
        <f t="shared" si="529"/>
        <v/>
      </c>
      <c r="BA2954" s="45"/>
      <c r="BB2954" s="97">
        <v>0</v>
      </c>
      <c r="BC2954" s="98">
        <v>0</v>
      </c>
      <c r="BD2954" s="98">
        <v>0</v>
      </c>
      <c r="BE2954" s="98">
        <v>0</v>
      </c>
      <c r="BF2954" s="98">
        <v>0</v>
      </c>
      <c r="BG2954" s="99">
        <f t="shared" si="519"/>
        <v>0</v>
      </c>
      <c r="BH2954" s="52">
        <f t="shared" si="527"/>
        <v>0</v>
      </c>
      <c r="BI2954" s="53">
        <f>IFERROR(IF(ROUND(V2954/((D2954+AK2954)/2),1)&lt;0,0,ROUND(V2954/((D2954+AK2954)/2),1)),0)</f>
        <v>0</v>
      </c>
      <c r="BJ2954" s="55" t="str">
        <f>IF(AK2954=0,"정상",IF(AP2954="악성","악성",IF(AND(BL2954&gt;3,BI2954&lt;0.5),"악성",IF(AND(AP2954="정상",BL2954&lt;=3),"정상",IF(BI2954&gt;1,"정상","부진")))))</f>
        <v>정상</v>
      </c>
      <c r="BK2954" s="54">
        <v>45809</v>
      </c>
      <c r="BL2954" s="52">
        <f t="shared" si="528"/>
        <v>16</v>
      </c>
    </row>
    <row r="2955" spans="1:64" ht="17.100000000000001" customHeight="1">
      <c r="A2955" s="58" t="s">
        <v>5</v>
      </c>
      <c r="B2955" s="57" t="s">
        <v>4549</v>
      </c>
      <c r="C2955" s="56" t="s">
        <v>4550</v>
      </c>
      <c r="D2955" s="213">
        <v>0</v>
      </c>
      <c r="E2955" s="214">
        <v>0</v>
      </c>
      <c r="F2955" s="215">
        <v>0</v>
      </c>
      <c r="G2955" s="213">
        <v>2715</v>
      </c>
      <c r="H2955" s="216">
        <v>6888</v>
      </c>
      <c r="I2955" s="215">
        <v>18700920</v>
      </c>
      <c r="J2955" s="213">
        <v>0</v>
      </c>
      <c r="K2955" s="216">
        <v>0</v>
      </c>
      <c r="L2955" s="215">
        <v>0</v>
      </c>
      <c r="M2955" s="213">
        <v>0</v>
      </c>
      <c r="N2955" s="216">
        <v>0</v>
      </c>
      <c r="O2955" s="215">
        <v>0</v>
      </c>
      <c r="P2955" s="213">
        <v>0</v>
      </c>
      <c r="Q2955" s="216">
        <v>0</v>
      </c>
      <c r="R2955" s="215">
        <v>0</v>
      </c>
      <c r="S2955" s="213">
        <v>2715</v>
      </c>
      <c r="T2955" s="214">
        <v>6888</v>
      </c>
      <c r="U2955" s="217">
        <v>18700920</v>
      </c>
      <c r="V2955" s="213">
        <v>2715</v>
      </c>
      <c r="W2955" s="216">
        <v>6888</v>
      </c>
      <c r="X2955" s="215">
        <v>18700920</v>
      </c>
      <c r="Y2955" s="213">
        <v>0</v>
      </c>
      <c r="Z2955" s="216">
        <v>0</v>
      </c>
      <c r="AA2955" s="215">
        <v>0</v>
      </c>
      <c r="AB2955" s="213">
        <v>0</v>
      </c>
      <c r="AC2955" s="216">
        <v>0</v>
      </c>
      <c r="AD2955" s="215">
        <v>0</v>
      </c>
      <c r="AE2955" s="213">
        <v>0</v>
      </c>
      <c r="AF2955" s="216">
        <v>0</v>
      </c>
      <c r="AG2955" s="215">
        <v>0</v>
      </c>
      <c r="AH2955" s="213">
        <v>2715</v>
      </c>
      <c r="AI2955" s="214">
        <v>6888</v>
      </c>
      <c r="AJ2955" s="215">
        <v>18700920</v>
      </c>
      <c r="AK2955" s="218">
        <v>0</v>
      </c>
      <c r="AL2955" s="214">
        <v>0</v>
      </c>
      <c r="AM2955" s="215">
        <v>0</v>
      </c>
      <c r="AN2955" s="229">
        <f t="shared" si="520"/>
        <v>0</v>
      </c>
      <c r="AO2955" s="230">
        <f t="shared" si="521"/>
        <v>0</v>
      </c>
      <c r="AP2955" s="38" t="s">
        <v>2</v>
      </c>
      <c r="AQ2955" s="38" t="str">
        <f t="shared" si="522"/>
        <v>상품</v>
      </c>
      <c r="AR2955" s="40">
        <f t="shared" si="523"/>
        <v>0</v>
      </c>
      <c r="AS2955" s="41">
        <f t="shared" si="524"/>
        <v>0</v>
      </c>
      <c r="AT2955" s="42">
        <f t="shared" si="525"/>
        <v>0</v>
      </c>
      <c r="AU2955" s="43">
        <f t="shared" si="526"/>
        <v>0</v>
      </c>
      <c r="AV2955" s="95" t="str">
        <f t="shared" si="529"/>
        <v/>
      </c>
      <c r="AW2955" s="61" t="str">
        <f t="shared" si="529"/>
        <v/>
      </c>
      <c r="AX2955" s="61" t="str">
        <f t="shared" si="529"/>
        <v/>
      </c>
      <c r="AY2955" s="61" t="str">
        <f t="shared" si="529"/>
        <v/>
      </c>
      <c r="AZ2955" s="44" t="str">
        <f t="shared" si="529"/>
        <v/>
      </c>
      <c r="BA2955" s="45"/>
      <c r="BB2955" s="97">
        <v>0</v>
      </c>
      <c r="BC2955" s="98">
        <v>0</v>
      </c>
      <c r="BD2955" s="98">
        <v>0</v>
      </c>
      <c r="BE2955" s="98">
        <v>0</v>
      </c>
      <c r="BF2955" s="98">
        <v>0</v>
      </c>
      <c r="BG2955" s="99">
        <f t="shared" ref="BG2955:BG3018" si="530">+SUM(BB2955:BF2955)</f>
        <v>0</v>
      </c>
      <c r="BH2955" s="52">
        <f t="shared" si="527"/>
        <v>0</v>
      </c>
      <c r="BI2955" s="53">
        <f>IFERROR(IF(ROUND(V2955/((D2955+AK2955)/2),1)&lt;0,0,ROUND(V2955/((D2955+AK2955)/2),1)),0)</f>
        <v>0</v>
      </c>
      <c r="BJ2955" s="55" t="str">
        <f>IF(AK2955=0,"정상",IF(AP2955="악성","악성",IF(AND(BL2955&gt;3,BI2955&lt;0.5),"악성",IF(AND(AP2955="정상",BL2955&lt;=3),"정상",IF(BI2955&gt;1,"정상","부진")))))</f>
        <v>정상</v>
      </c>
      <c r="BK2955" s="54">
        <v>45809</v>
      </c>
      <c r="BL2955" s="52">
        <f t="shared" si="528"/>
        <v>16</v>
      </c>
    </row>
    <row r="2956" spans="1:64" ht="17.100000000000001" customHeight="1">
      <c r="A2956" s="58" t="s">
        <v>5</v>
      </c>
      <c r="B2956" s="57" t="s">
        <v>4631</v>
      </c>
      <c r="C2956" s="56" t="s">
        <v>4632</v>
      </c>
      <c r="D2956" s="213">
        <v>0</v>
      </c>
      <c r="E2956" s="214">
        <v>0</v>
      </c>
      <c r="F2956" s="215">
        <v>0</v>
      </c>
      <c r="G2956" s="213">
        <v>150</v>
      </c>
      <c r="H2956" s="216">
        <v>6876</v>
      </c>
      <c r="I2956" s="215">
        <v>1031400</v>
      </c>
      <c r="J2956" s="213">
        <v>0</v>
      </c>
      <c r="K2956" s="216">
        <v>0</v>
      </c>
      <c r="L2956" s="215">
        <v>0</v>
      </c>
      <c r="M2956" s="213">
        <v>0</v>
      </c>
      <c r="N2956" s="216">
        <v>0</v>
      </c>
      <c r="O2956" s="215">
        <v>0</v>
      </c>
      <c r="P2956" s="213">
        <v>0</v>
      </c>
      <c r="Q2956" s="216">
        <v>0</v>
      </c>
      <c r="R2956" s="215">
        <v>0</v>
      </c>
      <c r="S2956" s="213">
        <v>150</v>
      </c>
      <c r="T2956" s="214">
        <v>6876</v>
      </c>
      <c r="U2956" s="217">
        <v>1031400</v>
      </c>
      <c r="V2956" s="213">
        <v>150</v>
      </c>
      <c r="W2956" s="216">
        <v>6876</v>
      </c>
      <c r="X2956" s="215">
        <v>1031400</v>
      </c>
      <c r="Y2956" s="213">
        <v>0</v>
      </c>
      <c r="Z2956" s="216">
        <v>0</v>
      </c>
      <c r="AA2956" s="215">
        <v>0</v>
      </c>
      <c r="AB2956" s="213">
        <v>0</v>
      </c>
      <c r="AC2956" s="216">
        <v>0</v>
      </c>
      <c r="AD2956" s="215">
        <v>0</v>
      </c>
      <c r="AE2956" s="213">
        <v>0</v>
      </c>
      <c r="AF2956" s="216">
        <v>0</v>
      </c>
      <c r="AG2956" s="215">
        <v>0</v>
      </c>
      <c r="AH2956" s="213">
        <v>150</v>
      </c>
      <c r="AI2956" s="214">
        <v>6876</v>
      </c>
      <c r="AJ2956" s="215">
        <v>1031400</v>
      </c>
      <c r="AK2956" s="218">
        <v>0</v>
      </c>
      <c r="AL2956" s="214">
        <v>0</v>
      </c>
      <c r="AM2956" s="215">
        <v>0</v>
      </c>
      <c r="AN2956" s="229">
        <f t="shared" si="520"/>
        <v>0</v>
      </c>
      <c r="AO2956" s="230">
        <f t="shared" si="521"/>
        <v>0</v>
      </c>
      <c r="AP2956" s="38" t="s">
        <v>2</v>
      </c>
      <c r="AQ2956" s="38" t="str">
        <f t="shared" si="522"/>
        <v>상품</v>
      </c>
      <c r="AR2956" s="40">
        <f t="shared" si="523"/>
        <v>0</v>
      </c>
      <c r="AS2956" s="41">
        <f t="shared" si="524"/>
        <v>0</v>
      </c>
      <c r="AT2956" s="42">
        <f t="shared" si="525"/>
        <v>0</v>
      </c>
      <c r="AU2956" s="43">
        <f t="shared" si="526"/>
        <v>0</v>
      </c>
      <c r="AV2956" s="95" t="str">
        <f t="shared" si="529"/>
        <v/>
      </c>
      <c r="AW2956" s="61" t="str">
        <f t="shared" si="529"/>
        <v/>
      </c>
      <c r="AX2956" s="61" t="str">
        <f t="shared" si="529"/>
        <v/>
      </c>
      <c r="AY2956" s="61" t="str">
        <f t="shared" si="529"/>
        <v/>
      </c>
      <c r="AZ2956" s="44" t="str">
        <f t="shared" si="529"/>
        <v/>
      </c>
      <c r="BA2956" s="45"/>
      <c r="BB2956" s="97">
        <v>0</v>
      </c>
      <c r="BC2956" s="98">
        <v>0</v>
      </c>
      <c r="BD2956" s="98">
        <v>0</v>
      </c>
      <c r="BE2956" s="98">
        <v>0</v>
      </c>
      <c r="BF2956" s="98">
        <v>0</v>
      </c>
      <c r="BG2956" s="99">
        <f t="shared" si="530"/>
        <v>0</v>
      </c>
      <c r="BH2956" s="52">
        <f t="shared" si="527"/>
        <v>0</v>
      </c>
      <c r="BI2956" s="53">
        <f>IFERROR(IF(ROUND(V2956/((D2956+AK2956)/2),1)&lt;0,0,ROUND(V2956/((D2956+AK2956)/2),1)),0)</f>
        <v>0</v>
      </c>
      <c r="BJ2956" s="55" t="str">
        <f>IF(AK2956=0,"정상",IF(AP2956="악성","악성",IF(AND(BL2956&gt;3,BI2956&lt;0.5),"악성",IF(AND(AP2956="정상",BL2956&lt;=3),"정상",IF(BI2956&gt;1,"정상","부진")))))</f>
        <v>정상</v>
      </c>
      <c r="BK2956" s="54">
        <v>45809</v>
      </c>
      <c r="BL2956" s="52">
        <f t="shared" si="528"/>
        <v>16</v>
      </c>
    </row>
    <row r="2957" spans="1:64" ht="17.100000000000001" customHeight="1">
      <c r="A2957" s="58" t="s">
        <v>5</v>
      </c>
      <c r="B2957" s="57" t="s">
        <v>4551</v>
      </c>
      <c r="C2957" s="56" t="s">
        <v>4552</v>
      </c>
      <c r="D2957" s="213">
        <v>0</v>
      </c>
      <c r="E2957" s="214">
        <v>0</v>
      </c>
      <c r="F2957" s="215">
        <v>0</v>
      </c>
      <c r="G2957" s="213">
        <v>2436</v>
      </c>
      <c r="H2957" s="216">
        <v>6888</v>
      </c>
      <c r="I2957" s="215">
        <v>16779168</v>
      </c>
      <c r="J2957" s="213">
        <v>0</v>
      </c>
      <c r="K2957" s="216">
        <v>0</v>
      </c>
      <c r="L2957" s="215">
        <v>0</v>
      </c>
      <c r="M2957" s="213">
        <v>0</v>
      </c>
      <c r="N2957" s="216">
        <v>0</v>
      </c>
      <c r="O2957" s="215">
        <v>0</v>
      </c>
      <c r="P2957" s="213">
        <v>0</v>
      </c>
      <c r="Q2957" s="216">
        <v>0</v>
      </c>
      <c r="R2957" s="215">
        <v>0</v>
      </c>
      <c r="S2957" s="213">
        <v>2436</v>
      </c>
      <c r="T2957" s="214">
        <v>6888</v>
      </c>
      <c r="U2957" s="217">
        <v>16779168</v>
      </c>
      <c r="V2957" s="213">
        <v>2436</v>
      </c>
      <c r="W2957" s="216">
        <v>6888</v>
      </c>
      <c r="X2957" s="215">
        <v>16779168</v>
      </c>
      <c r="Y2957" s="213">
        <v>0</v>
      </c>
      <c r="Z2957" s="216">
        <v>0</v>
      </c>
      <c r="AA2957" s="215">
        <v>0</v>
      </c>
      <c r="AB2957" s="213">
        <v>0</v>
      </c>
      <c r="AC2957" s="216">
        <v>0</v>
      </c>
      <c r="AD2957" s="215">
        <v>0</v>
      </c>
      <c r="AE2957" s="213">
        <v>0</v>
      </c>
      <c r="AF2957" s="216">
        <v>0</v>
      </c>
      <c r="AG2957" s="215">
        <v>0</v>
      </c>
      <c r="AH2957" s="213">
        <v>2436</v>
      </c>
      <c r="AI2957" s="214">
        <v>6888</v>
      </c>
      <c r="AJ2957" s="215">
        <v>16779168</v>
      </c>
      <c r="AK2957" s="218">
        <v>0</v>
      </c>
      <c r="AL2957" s="214">
        <v>0</v>
      </c>
      <c r="AM2957" s="215">
        <v>0</v>
      </c>
      <c r="AN2957" s="229">
        <f t="shared" si="520"/>
        <v>0</v>
      </c>
      <c r="AO2957" s="230">
        <f t="shared" si="521"/>
        <v>0</v>
      </c>
      <c r="AP2957" s="38" t="s">
        <v>2</v>
      </c>
      <c r="AQ2957" s="38" t="str">
        <f t="shared" si="522"/>
        <v>상품</v>
      </c>
      <c r="AR2957" s="40">
        <f t="shared" si="523"/>
        <v>0</v>
      </c>
      <c r="AS2957" s="41">
        <f t="shared" si="524"/>
        <v>0</v>
      </c>
      <c r="AT2957" s="42">
        <f t="shared" si="525"/>
        <v>0</v>
      </c>
      <c r="AU2957" s="43">
        <f t="shared" si="526"/>
        <v>0</v>
      </c>
      <c r="AV2957" s="95" t="str">
        <f t="shared" si="529"/>
        <v/>
      </c>
      <c r="AW2957" s="61" t="str">
        <f t="shared" si="529"/>
        <v/>
      </c>
      <c r="AX2957" s="61" t="str">
        <f t="shared" si="529"/>
        <v/>
      </c>
      <c r="AY2957" s="61" t="str">
        <f t="shared" si="529"/>
        <v/>
      </c>
      <c r="AZ2957" s="44" t="str">
        <f t="shared" si="529"/>
        <v/>
      </c>
      <c r="BA2957" s="45"/>
      <c r="BB2957" s="97">
        <v>0</v>
      </c>
      <c r="BC2957" s="98">
        <v>0</v>
      </c>
      <c r="BD2957" s="98">
        <v>0</v>
      </c>
      <c r="BE2957" s="98">
        <v>0</v>
      </c>
      <c r="BF2957" s="98">
        <v>0</v>
      </c>
      <c r="BG2957" s="99">
        <f t="shared" si="530"/>
        <v>0</v>
      </c>
      <c r="BH2957" s="52">
        <f t="shared" si="527"/>
        <v>0</v>
      </c>
      <c r="BI2957" s="53">
        <f>IFERROR(IF(ROUND(V2957/((D2957+AK2957)/2),1)&lt;0,0,ROUND(V2957/((D2957+AK2957)/2),1)),0)</f>
        <v>0</v>
      </c>
      <c r="BJ2957" s="55" t="str">
        <f>IF(AK2957=0,"정상",IF(AP2957="악성","악성",IF(AND(BL2957&gt;3,BI2957&lt;0.5),"악성",IF(AND(AP2957="정상",BL2957&lt;=3),"정상",IF(BI2957&gt;1,"정상","부진")))))</f>
        <v>정상</v>
      </c>
      <c r="BK2957" s="54">
        <v>45809</v>
      </c>
      <c r="BL2957" s="52">
        <f t="shared" si="528"/>
        <v>16</v>
      </c>
    </row>
    <row r="2958" spans="1:64" ht="17.100000000000001" customHeight="1">
      <c r="A2958" s="58" t="s">
        <v>5</v>
      </c>
      <c r="B2958" s="57" t="s">
        <v>4633</v>
      </c>
      <c r="C2958" s="56" t="s">
        <v>4634</v>
      </c>
      <c r="D2958" s="213">
        <v>0</v>
      </c>
      <c r="E2958" s="214">
        <v>0</v>
      </c>
      <c r="F2958" s="215">
        <v>0</v>
      </c>
      <c r="G2958" s="213">
        <v>120</v>
      </c>
      <c r="H2958" s="216">
        <v>21597</v>
      </c>
      <c r="I2958" s="215">
        <v>2591640</v>
      </c>
      <c r="J2958" s="213">
        <v>0</v>
      </c>
      <c r="K2958" s="216">
        <v>0</v>
      </c>
      <c r="L2958" s="215">
        <v>0</v>
      </c>
      <c r="M2958" s="213">
        <v>0</v>
      </c>
      <c r="N2958" s="216">
        <v>0</v>
      </c>
      <c r="O2958" s="215">
        <v>0</v>
      </c>
      <c r="P2958" s="213">
        <v>0</v>
      </c>
      <c r="Q2958" s="216">
        <v>0</v>
      </c>
      <c r="R2958" s="215">
        <v>0</v>
      </c>
      <c r="S2958" s="213">
        <v>120</v>
      </c>
      <c r="T2958" s="214">
        <v>21597</v>
      </c>
      <c r="U2958" s="217">
        <v>2591640</v>
      </c>
      <c r="V2958" s="213">
        <v>120</v>
      </c>
      <c r="W2958" s="216">
        <v>21597</v>
      </c>
      <c r="X2958" s="215">
        <v>2591640</v>
      </c>
      <c r="Y2958" s="213">
        <v>0</v>
      </c>
      <c r="Z2958" s="216">
        <v>0</v>
      </c>
      <c r="AA2958" s="215">
        <v>0</v>
      </c>
      <c r="AB2958" s="213">
        <v>0</v>
      </c>
      <c r="AC2958" s="216">
        <v>0</v>
      </c>
      <c r="AD2958" s="215">
        <v>0</v>
      </c>
      <c r="AE2958" s="213">
        <v>0</v>
      </c>
      <c r="AF2958" s="216">
        <v>0</v>
      </c>
      <c r="AG2958" s="215">
        <v>0</v>
      </c>
      <c r="AH2958" s="213">
        <v>120</v>
      </c>
      <c r="AI2958" s="214">
        <v>21597</v>
      </c>
      <c r="AJ2958" s="215">
        <v>2591640</v>
      </c>
      <c r="AK2958" s="218">
        <v>0</v>
      </c>
      <c r="AL2958" s="214">
        <v>0</v>
      </c>
      <c r="AM2958" s="215">
        <v>0</v>
      </c>
      <c r="AN2958" s="229">
        <f t="shared" si="520"/>
        <v>0</v>
      </c>
      <c r="AO2958" s="230">
        <f t="shared" si="521"/>
        <v>0</v>
      </c>
      <c r="AP2958" s="38" t="s">
        <v>2</v>
      </c>
      <c r="AQ2958" s="38" t="str">
        <f t="shared" si="522"/>
        <v>상품</v>
      </c>
      <c r="AR2958" s="40">
        <f t="shared" si="523"/>
        <v>0</v>
      </c>
      <c r="AS2958" s="41">
        <f t="shared" si="524"/>
        <v>0</v>
      </c>
      <c r="AT2958" s="42">
        <f t="shared" si="525"/>
        <v>0</v>
      </c>
      <c r="AU2958" s="43">
        <f t="shared" si="526"/>
        <v>0</v>
      </c>
      <c r="AV2958" s="95" t="str">
        <f t="shared" si="529"/>
        <v/>
      </c>
      <c r="AW2958" s="61" t="str">
        <f t="shared" si="529"/>
        <v/>
      </c>
      <c r="AX2958" s="61" t="str">
        <f t="shared" si="529"/>
        <v/>
      </c>
      <c r="AY2958" s="61" t="str">
        <f t="shared" si="529"/>
        <v/>
      </c>
      <c r="AZ2958" s="44" t="str">
        <f t="shared" si="529"/>
        <v/>
      </c>
      <c r="BA2958" s="45"/>
      <c r="BB2958" s="97">
        <v>0</v>
      </c>
      <c r="BC2958" s="98">
        <v>0</v>
      </c>
      <c r="BD2958" s="98">
        <v>0</v>
      </c>
      <c r="BE2958" s="98">
        <v>0</v>
      </c>
      <c r="BF2958" s="98">
        <v>0</v>
      </c>
      <c r="BG2958" s="99">
        <f t="shared" si="530"/>
        <v>0</v>
      </c>
      <c r="BH2958" s="52">
        <f t="shared" si="527"/>
        <v>0</v>
      </c>
      <c r="BI2958" s="53">
        <f>IFERROR(IF(ROUND(V2958/((D2958+AK2958)/2),1)&lt;0,0,ROUND(V2958/((D2958+AK2958)/2),1)),0)</f>
        <v>0</v>
      </c>
      <c r="BJ2958" s="55" t="str">
        <f>IF(AK2958=0,"정상",IF(AP2958="악성","악성",IF(AND(BL2958&gt;3,BI2958&lt;0.5),"악성",IF(AND(AP2958="정상",BL2958&lt;=3),"정상",IF(BI2958&gt;1,"정상","부진")))))</f>
        <v>정상</v>
      </c>
      <c r="BK2958" s="54">
        <v>45962</v>
      </c>
      <c r="BL2958" s="52">
        <f t="shared" si="528"/>
        <v>11</v>
      </c>
    </row>
    <row r="2959" spans="1:64" ht="17.100000000000001" customHeight="1">
      <c r="A2959" s="58" t="s">
        <v>5</v>
      </c>
      <c r="B2959" s="57" t="s">
        <v>4635</v>
      </c>
      <c r="C2959" s="56" t="s">
        <v>528</v>
      </c>
      <c r="D2959" s="213">
        <v>0</v>
      </c>
      <c r="E2959" s="214">
        <v>0</v>
      </c>
      <c r="F2959" s="215">
        <v>0</v>
      </c>
      <c r="G2959" s="213">
        <v>240</v>
      </c>
      <c r="H2959" s="216">
        <v>5610</v>
      </c>
      <c r="I2959" s="215">
        <v>1346400</v>
      </c>
      <c r="J2959" s="213">
        <v>0</v>
      </c>
      <c r="K2959" s="216">
        <v>0</v>
      </c>
      <c r="L2959" s="215">
        <v>0</v>
      </c>
      <c r="M2959" s="213">
        <v>0</v>
      </c>
      <c r="N2959" s="216">
        <v>0</v>
      </c>
      <c r="O2959" s="215">
        <v>0</v>
      </c>
      <c r="P2959" s="213">
        <v>0</v>
      </c>
      <c r="Q2959" s="216">
        <v>0</v>
      </c>
      <c r="R2959" s="215">
        <v>0</v>
      </c>
      <c r="S2959" s="213">
        <v>240</v>
      </c>
      <c r="T2959" s="214">
        <v>5610</v>
      </c>
      <c r="U2959" s="217">
        <v>1346400</v>
      </c>
      <c r="V2959" s="213">
        <v>240</v>
      </c>
      <c r="W2959" s="216">
        <v>5610</v>
      </c>
      <c r="X2959" s="215">
        <v>1346400</v>
      </c>
      <c r="Y2959" s="213">
        <v>0</v>
      </c>
      <c r="Z2959" s="216">
        <v>0</v>
      </c>
      <c r="AA2959" s="215">
        <v>0</v>
      </c>
      <c r="AB2959" s="213">
        <v>0</v>
      </c>
      <c r="AC2959" s="216">
        <v>0</v>
      </c>
      <c r="AD2959" s="215">
        <v>0</v>
      </c>
      <c r="AE2959" s="213">
        <v>0</v>
      </c>
      <c r="AF2959" s="216">
        <v>0</v>
      </c>
      <c r="AG2959" s="215">
        <v>0</v>
      </c>
      <c r="AH2959" s="213">
        <v>240</v>
      </c>
      <c r="AI2959" s="214">
        <v>5610</v>
      </c>
      <c r="AJ2959" s="215">
        <v>1346400</v>
      </c>
      <c r="AK2959" s="218">
        <v>0</v>
      </c>
      <c r="AL2959" s="214">
        <v>0</v>
      </c>
      <c r="AM2959" s="215">
        <v>0</v>
      </c>
      <c r="AN2959" s="229">
        <f t="shared" si="520"/>
        <v>0</v>
      </c>
      <c r="AO2959" s="230">
        <f t="shared" si="521"/>
        <v>0</v>
      </c>
      <c r="AP2959" s="38" t="s">
        <v>2</v>
      </c>
      <c r="AQ2959" s="38" t="str">
        <f t="shared" si="522"/>
        <v>상품</v>
      </c>
      <c r="AR2959" s="40">
        <f t="shared" si="523"/>
        <v>0</v>
      </c>
      <c r="AS2959" s="41">
        <f t="shared" si="524"/>
        <v>0</v>
      </c>
      <c r="AT2959" s="42">
        <f t="shared" si="525"/>
        <v>0</v>
      </c>
      <c r="AU2959" s="43">
        <f t="shared" si="526"/>
        <v>0</v>
      </c>
      <c r="AV2959" s="95" t="str">
        <f t="shared" si="529"/>
        <v/>
      </c>
      <c r="AW2959" s="61" t="str">
        <f t="shared" si="529"/>
        <v/>
      </c>
      <c r="AX2959" s="61" t="str">
        <f t="shared" si="529"/>
        <v/>
      </c>
      <c r="AY2959" s="61" t="str">
        <f t="shared" si="529"/>
        <v/>
      </c>
      <c r="AZ2959" s="44" t="str">
        <f t="shared" si="529"/>
        <v/>
      </c>
      <c r="BA2959" s="45"/>
      <c r="BB2959" s="97">
        <v>0</v>
      </c>
      <c r="BC2959" s="98">
        <v>0</v>
      </c>
      <c r="BD2959" s="98">
        <v>0</v>
      </c>
      <c r="BE2959" s="98">
        <v>0</v>
      </c>
      <c r="BF2959" s="98">
        <v>0</v>
      </c>
      <c r="BG2959" s="99">
        <f t="shared" si="530"/>
        <v>0</v>
      </c>
      <c r="BH2959" s="52">
        <f t="shared" si="527"/>
        <v>0</v>
      </c>
      <c r="BI2959" s="53">
        <f>IFERROR(IF(ROUND(V2959/((D2959+AK2959)/2),1)&lt;0,0,ROUND(V2959/((D2959+AK2959)/2),1)),0)</f>
        <v>0</v>
      </c>
      <c r="BJ2959" s="55" t="str">
        <f>IF(AK2959=0,"정상",IF(AP2959="악성","악성",IF(AND(BL2959&gt;3,BI2959&lt;0.5),"악성",IF(AND(AP2959="정상",BL2959&lt;=3),"정상",IF(BI2959&gt;1,"정상","부진")))))</f>
        <v>정상</v>
      </c>
      <c r="BK2959" s="54">
        <v>45962</v>
      </c>
      <c r="BL2959" s="52">
        <f t="shared" si="528"/>
        <v>11</v>
      </c>
    </row>
    <row r="2960" spans="1:64" ht="17.100000000000001" customHeight="1">
      <c r="A2960" s="58" t="s">
        <v>5</v>
      </c>
      <c r="B2960" s="57" t="s">
        <v>4810</v>
      </c>
      <c r="C2960" s="56" t="s">
        <v>4811</v>
      </c>
      <c r="D2960" s="213">
        <v>0</v>
      </c>
      <c r="E2960" s="214">
        <v>0</v>
      </c>
      <c r="F2960" s="215">
        <v>0</v>
      </c>
      <c r="G2960" s="213">
        <v>240</v>
      </c>
      <c r="H2960" s="216">
        <v>15546</v>
      </c>
      <c r="I2960" s="215">
        <v>3731040</v>
      </c>
      <c r="J2960" s="213">
        <v>0</v>
      </c>
      <c r="K2960" s="216">
        <v>0</v>
      </c>
      <c r="L2960" s="215">
        <v>0</v>
      </c>
      <c r="M2960" s="213">
        <v>0</v>
      </c>
      <c r="N2960" s="216">
        <v>0</v>
      </c>
      <c r="O2960" s="215">
        <v>0</v>
      </c>
      <c r="P2960" s="213">
        <v>0</v>
      </c>
      <c r="Q2960" s="216">
        <v>0</v>
      </c>
      <c r="R2960" s="215">
        <v>0</v>
      </c>
      <c r="S2960" s="213">
        <v>240</v>
      </c>
      <c r="T2960" s="214">
        <v>15546</v>
      </c>
      <c r="U2960" s="217">
        <v>3731040</v>
      </c>
      <c r="V2960" s="213">
        <v>240</v>
      </c>
      <c r="W2960" s="216">
        <v>15546</v>
      </c>
      <c r="X2960" s="215">
        <v>3731040</v>
      </c>
      <c r="Y2960" s="213">
        <v>0</v>
      </c>
      <c r="Z2960" s="216">
        <v>0</v>
      </c>
      <c r="AA2960" s="215">
        <v>0</v>
      </c>
      <c r="AB2960" s="213">
        <v>0</v>
      </c>
      <c r="AC2960" s="216">
        <v>0</v>
      </c>
      <c r="AD2960" s="215">
        <v>0</v>
      </c>
      <c r="AE2960" s="213">
        <v>0</v>
      </c>
      <c r="AF2960" s="216">
        <v>0</v>
      </c>
      <c r="AG2960" s="215">
        <v>0</v>
      </c>
      <c r="AH2960" s="213">
        <v>240</v>
      </c>
      <c r="AI2960" s="214">
        <v>15546</v>
      </c>
      <c r="AJ2960" s="215">
        <v>3731040</v>
      </c>
      <c r="AK2960" s="218">
        <v>0</v>
      </c>
      <c r="AL2960" s="214">
        <v>0</v>
      </c>
      <c r="AM2960" s="215">
        <v>0</v>
      </c>
      <c r="AN2960" s="229">
        <f t="shared" si="520"/>
        <v>0</v>
      </c>
      <c r="AO2960" s="230">
        <f t="shared" si="521"/>
        <v>0</v>
      </c>
      <c r="AP2960" s="38" t="s">
        <v>2</v>
      </c>
      <c r="AQ2960" s="38" t="str">
        <f t="shared" si="522"/>
        <v>상품</v>
      </c>
      <c r="AR2960" s="40">
        <f t="shared" si="523"/>
        <v>0</v>
      </c>
      <c r="AS2960" s="41">
        <f t="shared" si="524"/>
        <v>0</v>
      </c>
      <c r="AT2960" s="42">
        <f t="shared" si="525"/>
        <v>0</v>
      </c>
      <c r="AU2960" s="43">
        <f t="shared" si="526"/>
        <v>0</v>
      </c>
      <c r="AV2960" s="95" t="str">
        <f t="shared" si="529"/>
        <v/>
      </c>
      <c r="AW2960" s="61" t="str">
        <f t="shared" si="529"/>
        <v/>
      </c>
      <c r="AX2960" s="61" t="str">
        <f t="shared" si="529"/>
        <v/>
      </c>
      <c r="AY2960" s="61" t="str">
        <f t="shared" si="529"/>
        <v/>
      </c>
      <c r="AZ2960" s="44" t="str">
        <f t="shared" si="529"/>
        <v/>
      </c>
      <c r="BA2960" s="45"/>
      <c r="BB2960" s="97">
        <v>0</v>
      </c>
      <c r="BC2960" s="98">
        <v>0</v>
      </c>
      <c r="BD2960" s="98">
        <v>0</v>
      </c>
      <c r="BE2960" s="98">
        <v>0</v>
      </c>
      <c r="BF2960" s="98">
        <v>0</v>
      </c>
      <c r="BG2960" s="99">
        <f t="shared" si="530"/>
        <v>0</v>
      </c>
      <c r="BH2960" s="52">
        <f t="shared" si="527"/>
        <v>0</v>
      </c>
      <c r="BI2960" s="53">
        <f>IFERROR(IF(ROUND(V2960/((D2960+AK2960)/2),1)&lt;0,0,ROUND(V2960/((D2960+AK2960)/2),1)),0)</f>
        <v>0</v>
      </c>
      <c r="BJ2960" s="55" t="str">
        <f>IF(AK2960=0,"정상",IF(AP2960="악성","악성",IF(AND(BL2960&gt;3,BI2960&lt;0.5),"악성",IF(AND(AP2960="정상",BL2960&lt;=3),"정상",IF(BI2960&gt;1,"정상","부진")))))</f>
        <v>정상</v>
      </c>
      <c r="BK2960" s="54">
        <v>45809</v>
      </c>
      <c r="BL2960" s="52">
        <f t="shared" si="528"/>
        <v>16</v>
      </c>
    </row>
    <row r="2961" spans="1:64" ht="17.100000000000001" customHeight="1">
      <c r="A2961" s="58" t="s">
        <v>5</v>
      </c>
      <c r="B2961" s="57" t="s">
        <v>4697</v>
      </c>
      <c r="C2961" s="56" t="s">
        <v>4698</v>
      </c>
      <c r="D2961" s="213">
        <v>0</v>
      </c>
      <c r="E2961" s="214">
        <v>0</v>
      </c>
      <c r="F2961" s="215">
        <v>0</v>
      </c>
      <c r="G2961" s="213">
        <v>200</v>
      </c>
      <c r="H2961" s="216">
        <v>13520</v>
      </c>
      <c r="I2961" s="215">
        <v>2704000</v>
      </c>
      <c r="J2961" s="213">
        <v>0</v>
      </c>
      <c r="K2961" s="216">
        <v>0</v>
      </c>
      <c r="L2961" s="215">
        <v>0</v>
      </c>
      <c r="M2961" s="213">
        <v>0</v>
      </c>
      <c r="N2961" s="216">
        <v>0</v>
      </c>
      <c r="O2961" s="215">
        <v>0</v>
      </c>
      <c r="P2961" s="213">
        <v>0</v>
      </c>
      <c r="Q2961" s="216">
        <v>0</v>
      </c>
      <c r="R2961" s="215">
        <v>0</v>
      </c>
      <c r="S2961" s="213">
        <v>200</v>
      </c>
      <c r="T2961" s="214">
        <v>13520</v>
      </c>
      <c r="U2961" s="217">
        <v>2704000</v>
      </c>
      <c r="V2961" s="213">
        <v>200</v>
      </c>
      <c r="W2961" s="216">
        <v>13520</v>
      </c>
      <c r="X2961" s="215">
        <v>2704000</v>
      </c>
      <c r="Y2961" s="213">
        <v>0</v>
      </c>
      <c r="Z2961" s="216">
        <v>0</v>
      </c>
      <c r="AA2961" s="215">
        <v>0</v>
      </c>
      <c r="AB2961" s="213">
        <v>0</v>
      </c>
      <c r="AC2961" s="216">
        <v>0</v>
      </c>
      <c r="AD2961" s="215">
        <v>0</v>
      </c>
      <c r="AE2961" s="213">
        <v>0</v>
      </c>
      <c r="AF2961" s="216">
        <v>0</v>
      </c>
      <c r="AG2961" s="215">
        <v>0</v>
      </c>
      <c r="AH2961" s="213">
        <v>200</v>
      </c>
      <c r="AI2961" s="214">
        <v>13520</v>
      </c>
      <c r="AJ2961" s="215">
        <v>2704000</v>
      </c>
      <c r="AK2961" s="218">
        <v>0</v>
      </c>
      <c r="AL2961" s="214">
        <v>0</v>
      </c>
      <c r="AM2961" s="215">
        <v>0</v>
      </c>
      <c r="AN2961" s="229">
        <f t="shared" si="520"/>
        <v>0</v>
      </c>
      <c r="AO2961" s="230">
        <f t="shared" si="521"/>
        <v>0</v>
      </c>
      <c r="AP2961" s="38" t="s">
        <v>2</v>
      </c>
      <c r="AQ2961" s="38" t="str">
        <f t="shared" si="522"/>
        <v>상품</v>
      </c>
      <c r="AR2961" s="40">
        <f t="shared" si="523"/>
        <v>0</v>
      </c>
      <c r="AS2961" s="41">
        <f t="shared" si="524"/>
        <v>0</v>
      </c>
      <c r="AT2961" s="42">
        <f t="shared" si="525"/>
        <v>0</v>
      </c>
      <c r="AU2961" s="43">
        <f t="shared" si="526"/>
        <v>0</v>
      </c>
      <c r="AV2961" s="95" t="str">
        <f t="shared" si="529"/>
        <v/>
      </c>
      <c r="AW2961" s="61" t="str">
        <f t="shared" si="529"/>
        <v/>
      </c>
      <c r="AX2961" s="61" t="str">
        <f t="shared" si="529"/>
        <v/>
      </c>
      <c r="AY2961" s="61" t="str">
        <f t="shared" si="529"/>
        <v/>
      </c>
      <c r="AZ2961" s="44" t="str">
        <f t="shared" si="529"/>
        <v/>
      </c>
      <c r="BA2961" s="45"/>
      <c r="BB2961" s="97">
        <v>0</v>
      </c>
      <c r="BC2961" s="98">
        <v>0</v>
      </c>
      <c r="BD2961" s="98">
        <v>0</v>
      </c>
      <c r="BE2961" s="98">
        <v>0</v>
      </c>
      <c r="BF2961" s="98">
        <v>0</v>
      </c>
      <c r="BG2961" s="99">
        <f t="shared" si="530"/>
        <v>0</v>
      </c>
      <c r="BH2961" s="52">
        <f t="shared" si="527"/>
        <v>0</v>
      </c>
      <c r="BI2961" s="53">
        <f>IFERROR(IF(ROUND(V2961/((D2961+AK2961)/2),1)&lt;0,0,ROUND(V2961/((D2961+AK2961)/2),1)),0)</f>
        <v>0</v>
      </c>
      <c r="BJ2961" s="55" t="str">
        <f>IF(AK2961=0,"정상",IF(AP2961="악성","악성",IF(AND(BL2961&gt;3,BI2961&lt;0.5),"악성",IF(AND(AP2961="정상",BL2961&lt;=3),"정상",IF(BI2961&gt;1,"정상","부진")))))</f>
        <v>정상</v>
      </c>
      <c r="BK2961" s="54">
        <v>45809</v>
      </c>
      <c r="BL2961" s="52">
        <f t="shared" si="528"/>
        <v>16</v>
      </c>
    </row>
    <row r="2962" spans="1:64" ht="17.100000000000001" customHeight="1">
      <c r="A2962" s="58" t="s">
        <v>5</v>
      </c>
      <c r="B2962" s="57" t="s">
        <v>4699</v>
      </c>
      <c r="C2962" s="56" t="s">
        <v>4700</v>
      </c>
      <c r="D2962" s="213">
        <v>0</v>
      </c>
      <c r="E2962" s="214">
        <v>0</v>
      </c>
      <c r="F2962" s="215">
        <v>0</v>
      </c>
      <c r="G2962" s="213">
        <v>150</v>
      </c>
      <c r="H2962" s="216">
        <v>7548</v>
      </c>
      <c r="I2962" s="215">
        <v>1132200</v>
      </c>
      <c r="J2962" s="213">
        <v>0</v>
      </c>
      <c r="K2962" s="216">
        <v>0</v>
      </c>
      <c r="L2962" s="215">
        <v>0</v>
      </c>
      <c r="M2962" s="213">
        <v>0</v>
      </c>
      <c r="N2962" s="216">
        <v>0</v>
      </c>
      <c r="O2962" s="215">
        <v>0</v>
      </c>
      <c r="P2962" s="213">
        <v>0</v>
      </c>
      <c r="Q2962" s="216">
        <v>0</v>
      </c>
      <c r="R2962" s="215">
        <v>0</v>
      </c>
      <c r="S2962" s="213">
        <v>150</v>
      </c>
      <c r="T2962" s="214">
        <v>7548</v>
      </c>
      <c r="U2962" s="217">
        <v>1132200</v>
      </c>
      <c r="V2962" s="213">
        <v>150</v>
      </c>
      <c r="W2962" s="216">
        <v>7548</v>
      </c>
      <c r="X2962" s="215">
        <v>1132200</v>
      </c>
      <c r="Y2962" s="213">
        <v>0</v>
      </c>
      <c r="Z2962" s="216">
        <v>0</v>
      </c>
      <c r="AA2962" s="215">
        <v>0</v>
      </c>
      <c r="AB2962" s="213">
        <v>0</v>
      </c>
      <c r="AC2962" s="216">
        <v>0</v>
      </c>
      <c r="AD2962" s="215">
        <v>0</v>
      </c>
      <c r="AE2962" s="213">
        <v>0</v>
      </c>
      <c r="AF2962" s="216">
        <v>0</v>
      </c>
      <c r="AG2962" s="215">
        <v>0</v>
      </c>
      <c r="AH2962" s="213">
        <v>150</v>
      </c>
      <c r="AI2962" s="214">
        <v>7548</v>
      </c>
      <c r="AJ2962" s="215">
        <v>1132200</v>
      </c>
      <c r="AK2962" s="218">
        <v>0</v>
      </c>
      <c r="AL2962" s="214">
        <v>0</v>
      </c>
      <c r="AM2962" s="215">
        <v>0</v>
      </c>
      <c r="AN2962" s="229">
        <f t="shared" si="520"/>
        <v>0</v>
      </c>
      <c r="AO2962" s="230">
        <f t="shared" si="521"/>
        <v>0</v>
      </c>
      <c r="AP2962" s="38" t="s">
        <v>2</v>
      </c>
      <c r="AQ2962" s="38" t="str">
        <f t="shared" si="522"/>
        <v>상품</v>
      </c>
      <c r="AR2962" s="40">
        <f t="shared" si="523"/>
        <v>0</v>
      </c>
      <c r="AS2962" s="41">
        <f t="shared" si="524"/>
        <v>0</v>
      </c>
      <c r="AT2962" s="42">
        <f t="shared" si="525"/>
        <v>0</v>
      </c>
      <c r="AU2962" s="43">
        <f t="shared" si="526"/>
        <v>0</v>
      </c>
      <c r="AV2962" s="95" t="str">
        <f t="shared" si="529"/>
        <v/>
      </c>
      <c r="AW2962" s="61" t="str">
        <f t="shared" si="529"/>
        <v/>
      </c>
      <c r="AX2962" s="61" t="str">
        <f t="shared" si="529"/>
        <v/>
      </c>
      <c r="AY2962" s="61" t="str">
        <f t="shared" si="529"/>
        <v/>
      </c>
      <c r="AZ2962" s="44" t="str">
        <f t="shared" si="529"/>
        <v/>
      </c>
      <c r="BA2962" s="45"/>
      <c r="BB2962" s="97">
        <v>0</v>
      </c>
      <c r="BC2962" s="98">
        <v>0</v>
      </c>
      <c r="BD2962" s="98">
        <v>0</v>
      </c>
      <c r="BE2962" s="98">
        <v>0</v>
      </c>
      <c r="BF2962" s="98">
        <v>0</v>
      </c>
      <c r="BG2962" s="99">
        <f t="shared" si="530"/>
        <v>0</v>
      </c>
      <c r="BH2962" s="52">
        <f t="shared" si="527"/>
        <v>0</v>
      </c>
      <c r="BI2962" s="53">
        <f>IFERROR(IF(ROUND(V2962/((D2962+AK2962)/2),1)&lt;0,0,ROUND(V2962/((D2962+AK2962)/2),1)),0)</f>
        <v>0</v>
      </c>
      <c r="BJ2962" s="55" t="str">
        <f>IF(AK2962=0,"정상",IF(AP2962="악성","악성",IF(AND(BL2962&gt;3,BI2962&lt;0.5),"악성",IF(AND(AP2962="정상",BL2962&lt;=3),"정상",IF(BI2962&gt;1,"정상","부진")))))</f>
        <v>정상</v>
      </c>
      <c r="BK2962" s="54">
        <v>45809</v>
      </c>
      <c r="BL2962" s="52">
        <f t="shared" si="528"/>
        <v>16</v>
      </c>
    </row>
    <row r="2963" spans="1:64" ht="17.100000000000001" customHeight="1">
      <c r="A2963" s="58" t="s">
        <v>5</v>
      </c>
      <c r="B2963" s="57" t="s">
        <v>4701</v>
      </c>
      <c r="C2963" s="56" t="s">
        <v>4702</v>
      </c>
      <c r="D2963" s="213">
        <v>0</v>
      </c>
      <c r="E2963" s="214">
        <v>0</v>
      </c>
      <c r="F2963" s="215">
        <v>0</v>
      </c>
      <c r="G2963" s="213">
        <v>20</v>
      </c>
      <c r="H2963" s="216">
        <v>14400</v>
      </c>
      <c r="I2963" s="215">
        <v>288000</v>
      </c>
      <c r="J2963" s="213">
        <v>0</v>
      </c>
      <c r="K2963" s="216">
        <v>0</v>
      </c>
      <c r="L2963" s="215">
        <v>0</v>
      </c>
      <c r="M2963" s="213">
        <v>0</v>
      </c>
      <c r="N2963" s="216">
        <v>0</v>
      </c>
      <c r="O2963" s="215">
        <v>0</v>
      </c>
      <c r="P2963" s="213">
        <v>0</v>
      </c>
      <c r="Q2963" s="216">
        <v>0</v>
      </c>
      <c r="R2963" s="215">
        <v>0</v>
      </c>
      <c r="S2963" s="213">
        <v>20</v>
      </c>
      <c r="T2963" s="214">
        <v>14400</v>
      </c>
      <c r="U2963" s="217">
        <v>288000</v>
      </c>
      <c r="V2963" s="213">
        <v>20</v>
      </c>
      <c r="W2963" s="216">
        <v>14400</v>
      </c>
      <c r="X2963" s="215">
        <v>288000</v>
      </c>
      <c r="Y2963" s="213">
        <v>0</v>
      </c>
      <c r="Z2963" s="216">
        <v>0</v>
      </c>
      <c r="AA2963" s="215">
        <v>0</v>
      </c>
      <c r="AB2963" s="213">
        <v>0</v>
      </c>
      <c r="AC2963" s="216">
        <v>0</v>
      </c>
      <c r="AD2963" s="215">
        <v>0</v>
      </c>
      <c r="AE2963" s="213">
        <v>0</v>
      </c>
      <c r="AF2963" s="216">
        <v>0</v>
      </c>
      <c r="AG2963" s="215">
        <v>0</v>
      </c>
      <c r="AH2963" s="213">
        <v>20</v>
      </c>
      <c r="AI2963" s="214">
        <v>14400</v>
      </c>
      <c r="AJ2963" s="215">
        <v>288000</v>
      </c>
      <c r="AK2963" s="218">
        <v>0</v>
      </c>
      <c r="AL2963" s="214">
        <v>0</v>
      </c>
      <c r="AM2963" s="215">
        <v>0</v>
      </c>
      <c r="AN2963" s="229">
        <f t="shared" si="520"/>
        <v>0</v>
      </c>
      <c r="AO2963" s="230">
        <f t="shared" si="521"/>
        <v>0</v>
      </c>
      <c r="AP2963" s="38" t="s">
        <v>2</v>
      </c>
      <c r="AQ2963" s="38" t="str">
        <f t="shared" si="522"/>
        <v>상품</v>
      </c>
      <c r="AR2963" s="40">
        <f t="shared" si="523"/>
        <v>0</v>
      </c>
      <c r="AS2963" s="41">
        <f t="shared" si="524"/>
        <v>0</v>
      </c>
      <c r="AT2963" s="42">
        <f t="shared" si="525"/>
        <v>0</v>
      </c>
      <c r="AU2963" s="43">
        <f t="shared" si="526"/>
        <v>0</v>
      </c>
      <c r="AV2963" s="95" t="str">
        <f t="shared" si="529"/>
        <v/>
      </c>
      <c r="AW2963" s="61" t="str">
        <f t="shared" si="529"/>
        <v/>
      </c>
      <c r="AX2963" s="61" t="str">
        <f t="shared" si="529"/>
        <v/>
      </c>
      <c r="AY2963" s="61" t="str">
        <f t="shared" si="529"/>
        <v/>
      </c>
      <c r="AZ2963" s="44" t="str">
        <f t="shared" si="529"/>
        <v/>
      </c>
      <c r="BA2963" s="45"/>
      <c r="BB2963" s="97">
        <v>0</v>
      </c>
      <c r="BC2963" s="98">
        <v>0</v>
      </c>
      <c r="BD2963" s="98">
        <v>0</v>
      </c>
      <c r="BE2963" s="98">
        <v>0</v>
      </c>
      <c r="BF2963" s="98">
        <v>0</v>
      </c>
      <c r="BG2963" s="99">
        <f t="shared" si="530"/>
        <v>0</v>
      </c>
      <c r="BH2963" s="52">
        <f t="shared" si="527"/>
        <v>0</v>
      </c>
      <c r="BI2963" s="53">
        <f>IFERROR(IF(ROUND(V2963/((D2963+AK2963)/2),1)&lt;0,0,ROUND(V2963/((D2963+AK2963)/2),1)),0)</f>
        <v>0</v>
      </c>
      <c r="BJ2963" s="55" t="str">
        <f>IF(AK2963=0,"정상",IF(AP2963="악성","악성",IF(AND(BL2963&gt;3,BI2963&lt;0.5),"악성",IF(AND(AP2963="정상",BL2963&lt;=3),"정상",IF(BI2963&gt;1,"정상","부진")))))</f>
        <v>정상</v>
      </c>
      <c r="BK2963" s="54">
        <v>45809</v>
      </c>
      <c r="BL2963" s="52">
        <f t="shared" si="528"/>
        <v>16</v>
      </c>
    </row>
    <row r="2964" spans="1:64" ht="17.100000000000001" customHeight="1">
      <c r="A2964" s="58" t="s">
        <v>5</v>
      </c>
      <c r="B2964" s="57" t="s">
        <v>4703</v>
      </c>
      <c r="C2964" s="56" t="s">
        <v>4704</v>
      </c>
      <c r="D2964" s="213">
        <v>0</v>
      </c>
      <c r="E2964" s="214">
        <v>0</v>
      </c>
      <c r="F2964" s="215">
        <v>0</v>
      </c>
      <c r="G2964" s="213">
        <v>20</v>
      </c>
      <c r="H2964" s="216">
        <v>15140</v>
      </c>
      <c r="I2964" s="215">
        <v>302800</v>
      </c>
      <c r="J2964" s="213">
        <v>0</v>
      </c>
      <c r="K2964" s="216">
        <v>0</v>
      </c>
      <c r="L2964" s="215">
        <v>0</v>
      </c>
      <c r="M2964" s="213">
        <v>0</v>
      </c>
      <c r="N2964" s="216">
        <v>0</v>
      </c>
      <c r="O2964" s="215">
        <v>0</v>
      </c>
      <c r="P2964" s="213">
        <v>0</v>
      </c>
      <c r="Q2964" s="216">
        <v>0</v>
      </c>
      <c r="R2964" s="215">
        <v>0</v>
      </c>
      <c r="S2964" s="213">
        <v>20</v>
      </c>
      <c r="T2964" s="214">
        <v>15140</v>
      </c>
      <c r="U2964" s="217">
        <v>302800</v>
      </c>
      <c r="V2964" s="213">
        <v>20</v>
      </c>
      <c r="W2964" s="216">
        <v>15140</v>
      </c>
      <c r="X2964" s="215">
        <v>302800</v>
      </c>
      <c r="Y2964" s="213">
        <v>0</v>
      </c>
      <c r="Z2964" s="216">
        <v>0</v>
      </c>
      <c r="AA2964" s="215">
        <v>0</v>
      </c>
      <c r="AB2964" s="213">
        <v>0</v>
      </c>
      <c r="AC2964" s="216">
        <v>0</v>
      </c>
      <c r="AD2964" s="215">
        <v>0</v>
      </c>
      <c r="AE2964" s="213">
        <v>0</v>
      </c>
      <c r="AF2964" s="216">
        <v>0</v>
      </c>
      <c r="AG2964" s="215">
        <v>0</v>
      </c>
      <c r="AH2964" s="213">
        <v>20</v>
      </c>
      <c r="AI2964" s="214">
        <v>15140</v>
      </c>
      <c r="AJ2964" s="215">
        <v>302800</v>
      </c>
      <c r="AK2964" s="218">
        <v>0</v>
      </c>
      <c r="AL2964" s="214">
        <v>0</v>
      </c>
      <c r="AM2964" s="215">
        <v>0</v>
      </c>
      <c r="AN2964" s="229">
        <f t="shared" si="520"/>
        <v>0</v>
      </c>
      <c r="AO2964" s="230">
        <f t="shared" si="521"/>
        <v>0</v>
      </c>
      <c r="AP2964" s="38" t="s">
        <v>2</v>
      </c>
      <c r="AQ2964" s="38" t="str">
        <f t="shared" si="522"/>
        <v>상품</v>
      </c>
      <c r="AR2964" s="40">
        <f t="shared" si="523"/>
        <v>0</v>
      </c>
      <c r="AS2964" s="41">
        <f t="shared" si="524"/>
        <v>0</v>
      </c>
      <c r="AT2964" s="42">
        <f t="shared" si="525"/>
        <v>0</v>
      </c>
      <c r="AU2964" s="43">
        <f t="shared" si="526"/>
        <v>0</v>
      </c>
      <c r="AV2964" s="95" t="str">
        <f t="shared" si="529"/>
        <v/>
      </c>
      <c r="AW2964" s="61" t="str">
        <f t="shared" si="529"/>
        <v/>
      </c>
      <c r="AX2964" s="61" t="str">
        <f t="shared" si="529"/>
        <v/>
      </c>
      <c r="AY2964" s="61" t="str">
        <f t="shared" si="529"/>
        <v/>
      </c>
      <c r="AZ2964" s="44" t="str">
        <f t="shared" si="529"/>
        <v/>
      </c>
      <c r="BA2964" s="45"/>
      <c r="BB2964" s="97">
        <v>0</v>
      </c>
      <c r="BC2964" s="98">
        <v>0</v>
      </c>
      <c r="BD2964" s="98">
        <v>0</v>
      </c>
      <c r="BE2964" s="98">
        <v>0</v>
      </c>
      <c r="BF2964" s="98">
        <v>0</v>
      </c>
      <c r="BG2964" s="99">
        <f t="shared" si="530"/>
        <v>0</v>
      </c>
      <c r="BH2964" s="52">
        <f t="shared" si="527"/>
        <v>0</v>
      </c>
      <c r="BI2964" s="53">
        <f>IFERROR(IF(ROUND(V2964/((D2964+AK2964)/2),1)&lt;0,0,ROUND(V2964/((D2964+AK2964)/2),1)),0)</f>
        <v>0</v>
      </c>
      <c r="BJ2964" s="55" t="str">
        <f>IF(AK2964=0,"정상",IF(AP2964="악성","악성",IF(AND(BL2964&gt;3,BI2964&lt;0.5),"악성",IF(AND(AP2964="정상",BL2964&lt;=3),"정상",IF(BI2964&gt;1,"정상","부진")))))</f>
        <v>정상</v>
      </c>
      <c r="BK2964" s="54">
        <v>45809</v>
      </c>
      <c r="BL2964" s="52">
        <f t="shared" si="528"/>
        <v>16</v>
      </c>
    </row>
    <row r="2965" spans="1:64" ht="17.100000000000001" customHeight="1">
      <c r="A2965" s="58" t="s">
        <v>5</v>
      </c>
      <c r="B2965" s="57" t="s">
        <v>4900</v>
      </c>
      <c r="C2965" s="56" t="s">
        <v>4901</v>
      </c>
      <c r="D2965" s="213">
        <v>0</v>
      </c>
      <c r="E2965" s="214">
        <v>0</v>
      </c>
      <c r="F2965" s="215">
        <v>0</v>
      </c>
      <c r="G2965" s="213">
        <v>480</v>
      </c>
      <c r="H2965" s="216">
        <v>1090.9083330000001</v>
      </c>
      <c r="I2965" s="215">
        <v>523636</v>
      </c>
      <c r="J2965" s="213">
        <v>0</v>
      </c>
      <c r="K2965" s="216">
        <v>0</v>
      </c>
      <c r="L2965" s="215">
        <v>0</v>
      </c>
      <c r="M2965" s="213">
        <v>0</v>
      </c>
      <c r="N2965" s="216">
        <v>0</v>
      </c>
      <c r="O2965" s="215">
        <v>0</v>
      </c>
      <c r="P2965" s="213">
        <v>0</v>
      </c>
      <c r="Q2965" s="216">
        <v>0</v>
      </c>
      <c r="R2965" s="215">
        <v>0</v>
      </c>
      <c r="S2965" s="213">
        <v>480</v>
      </c>
      <c r="T2965" s="214">
        <v>1090.9083330000001</v>
      </c>
      <c r="U2965" s="217">
        <v>523636</v>
      </c>
      <c r="V2965" s="213">
        <v>480</v>
      </c>
      <c r="W2965" s="216">
        <v>1090.9083330000001</v>
      </c>
      <c r="X2965" s="215">
        <v>523636</v>
      </c>
      <c r="Y2965" s="213">
        <v>0</v>
      </c>
      <c r="Z2965" s="216">
        <v>0</v>
      </c>
      <c r="AA2965" s="215">
        <v>0</v>
      </c>
      <c r="AB2965" s="213">
        <v>0</v>
      </c>
      <c r="AC2965" s="216">
        <v>0</v>
      </c>
      <c r="AD2965" s="215">
        <v>0</v>
      </c>
      <c r="AE2965" s="213">
        <v>0</v>
      </c>
      <c r="AF2965" s="216">
        <v>0</v>
      </c>
      <c r="AG2965" s="215">
        <v>0</v>
      </c>
      <c r="AH2965" s="213">
        <v>480</v>
      </c>
      <c r="AI2965" s="214">
        <v>1090.9083330000001</v>
      </c>
      <c r="AJ2965" s="215">
        <v>523636</v>
      </c>
      <c r="AK2965" s="218">
        <v>0</v>
      </c>
      <c r="AL2965" s="214">
        <v>0</v>
      </c>
      <c r="AM2965" s="215">
        <v>0</v>
      </c>
      <c r="AN2965" s="229">
        <f t="shared" si="520"/>
        <v>0</v>
      </c>
      <c r="AO2965" s="230">
        <f t="shared" si="521"/>
        <v>0</v>
      </c>
      <c r="AP2965" s="38" t="s">
        <v>2</v>
      </c>
      <c r="AQ2965" s="38" t="str">
        <f t="shared" si="522"/>
        <v>상품</v>
      </c>
      <c r="AR2965" s="40">
        <f t="shared" si="523"/>
        <v>0</v>
      </c>
      <c r="AS2965" s="41">
        <f t="shared" si="524"/>
        <v>0</v>
      </c>
      <c r="AT2965" s="42">
        <f t="shared" si="525"/>
        <v>0</v>
      </c>
      <c r="AU2965" s="43">
        <f t="shared" si="526"/>
        <v>0</v>
      </c>
      <c r="AV2965" s="95" t="str">
        <f t="shared" si="529"/>
        <v/>
      </c>
      <c r="AW2965" s="61" t="str">
        <f t="shared" si="529"/>
        <v/>
      </c>
      <c r="AX2965" s="61" t="str">
        <f t="shared" si="529"/>
        <v/>
      </c>
      <c r="AY2965" s="61" t="str">
        <f t="shared" si="529"/>
        <v/>
      </c>
      <c r="AZ2965" s="44" t="str">
        <f t="shared" si="529"/>
        <v/>
      </c>
      <c r="BA2965" s="45"/>
      <c r="BB2965" s="97">
        <v>0</v>
      </c>
      <c r="BC2965" s="98">
        <v>0</v>
      </c>
      <c r="BD2965" s="98">
        <v>0</v>
      </c>
      <c r="BE2965" s="98">
        <v>0</v>
      </c>
      <c r="BF2965" s="98">
        <v>0</v>
      </c>
      <c r="BG2965" s="99">
        <f t="shared" si="530"/>
        <v>0</v>
      </c>
      <c r="BH2965" s="52">
        <f t="shared" si="527"/>
        <v>0</v>
      </c>
      <c r="BI2965" s="53">
        <f>IFERROR(IF(ROUND(V2965/((D2965+AK2965)/2),1)&lt;0,0,ROUND(V2965/((D2965+AK2965)/2),1)),0)</f>
        <v>0</v>
      </c>
      <c r="BJ2965" s="55" t="str">
        <f>IF(AK2965=0,"정상",IF(AP2965="악성","악성",IF(AND(BL2965&gt;3,BI2965&lt;0.5),"악성",IF(AND(AP2965="정상",BL2965&lt;=3),"정상",IF(BI2965&gt;1,"정상","부진")))))</f>
        <v>정상</v>
      </c>
      <c r="BK2965" s="54">
        <v>45809</v>
      </c>
      <c r="BL2965" s="52">
        <f t="shared" si="528"/>
        <v>16</v>
      </c>
    </row>
    <row r="2966" spans="1:64" ht="17.100000000000001" customHeight="1">
      <c r="A2966" s="58" t="s">
        <v>5</v>
      </c>
      <c r="B2966" s="57" t="s">
        <v>4902</v>
      </c>
      <c r="C2966" s="56" t="s">
        <v>4903</v>
      </c>
      <c r="D2966" s="213">
        <v>0</v>
      </c>
      <c r="E2966" s="214">
        <v>0</v>
      </c>
      <c r="F2966" s="215">
        <v>0</v>
      </c>
      <c r="G2966" s="213">
        <v>480</v>
      </c>
      <c r="H2966" s="216">
        <v>1309.091666</v>
      </c>
      <c r="I2966" s="215">
        <v>628364</v>
      </c>
      <c r="J2966" s="213">
        <v>0</v>
      </c>
      <c r="K2966" s="216">
        <v>0</v>
      </c>
      <c r="L2966" s="215">
        <v>0</v>
      </c>
      <c r="M2966" s="213">
        <v>0</v>
      </c>
      <c r="N2966" s="216">
        <v>0</v>
      </c>
      <c r="O2966" s="215">
        <v>0</v>
      </c>
      <c r="P2966" s="213">
        <v>0</v>
      </c>
      <c r="Q2966" s="216">
        <v>0</v>
      </c>
      <c r="R2966" s="215">
        <v>0</v>
      </c>
      <c r="S2966" s="213">
        <v>480</v>
      </c>
      <c r="T2966" s="214">
        <v>1309.091666</v>
      </c>
      <c r="U2966" s="217">
        <v>628364</v>
      </c>
      <c r="V2966" s="213">
        <v>480</v>
      </c>
      <c r="W2966" s="216">
        <v>1309.091666</v>
      </c>
      <c r="X2966" s="215">
        <v>628364</v>
      </c>
      <c r="Y2966" s="213">
        <v>0</v>
      </c>
      <c r="Z2966" s="216">
        <v>0</v>
      </c>
      <c r="AA2966" s="215">
        <v>0</v>
      </c>
      <c r="AB2966" s="213">
        <v>0</v>
      </c>
      <c r="AC2966" s="216">
        <v>0</v>
      </c>
      <c r="AD2966" s="215">
        <v>0</v>
      </c>
      <c r="AE2966" s="213">
        <v>0</v>
      </c>
      <c r="AF2966" s="216">
        <v>0</v>
      </c>
      <c r="AG2966" s="215">
        <v>0</v>
      </c>
      <c r="AH2966" s="213">
        <v>480</v>
      </c>
      <c r="AI2966" s="214">
        <v>1309.091666</v>
      </c>
      <c r="AJ2966" s="215">
        <v>628364</v>
      </c>
      <c r="AK2966" s="218">
        <v>0</v>
      </c>
      <c r="AL2966" s="214">
        <v>0</v>
      </c>
      <c r="AM2966" s="215">
        <v>0</v>
      </c>
      <c r="AN2966" s="229">
        <f t="shared" si="520"/>
        <v>0</v>
      </c>
      <c r="AO2966" s="230">
        <f t="shared" si="521"/>
        <v>0</v>
      </c>
      <c r="AP2966" s="38" t="s">
        <v>2</v>
      </c>
      <c r="AQ2966" s="38" t="str">
        <f t="shared" si="522"/>
        <v>상품</v>
      </c>
      <c r="AR2966" s="40">
        <f t="shared" si="523"/>
        <v>0</v>
      </c>
      <c r="AS2966" s="41">
        <f t="shared" si="524"/>
        <v>0</v>
      </c>
      <c r="AT2966" s="42">
        <f t="shared" si="525"/>
        <v>0</v>
      </c>
      <c r="AU2966" s="43">
        <f t="shared" si="526"/>
        <v>0</v>
      </c>
      <c r="AV2966" s="95" t="str">
        <f t="shared" si="529"/>
        <v/>
      </c>
      <c r="AW2966" s="61" t="str">
        <f t="shared" si="529"/>
        <v/>
      </c>
      <c r="AX2966" s="61" t="str">
        <f t="shared" si="529"/>
        <v/>
      </c>
      <c r="AY2966" s="61" t="str">
        <f t="shared" si="529"/>
        <v/>
      </c>
      <c r="AZ2966" s="44" t="str">
        <f t="shared" si="529"/>
        <v/>
      </c>
      <c r="BA2966" s="45"/>
      <c r="BB2966" s="97">
        <v>0</v>
      </c>
      <c r="BC2966" s="98">
        <v>0</v>
      </c>
      <c r="BD2966" s="98">
        <v>0</v>
      </c>
      <c r="BE2966" s="98">
        <v>0</v>
      </c>
      <c r="BF2966" s="98">
        <v>0</v>
      </c>
      <c r="BG2966" s="99">
        <f t="shared" si="530"/>
        <v>0</v>
      </c>
      <c r="BH2966" s="52">
        <f t="shared" si="527"/>
        <v>0</v>
      </c>
      <c r="BI2966" s="53">
        <f>IFERROR(IF(ROUND(V2966/((D2966+AK2966)/2),1)&lt;0,0,ROUND(V2966/((D2966+AK2966)/2),1)),0)</f>
        <v>0</v>
      </c>
      <c r="BJ2966" s="55" t="str">
        <f>IF(AK2966=0,"정상",IF(AP2966="악성","악성",IF(AND(BL2966&gt;3,BI2966&lt;0.5),"악성",IF(AND(AP2966="정상",BL2966&lt;=3),"정상",IF(BI2966&gt;1,"정상","부진")))))</f>
        <v>정상</v>
      </c>
      <c r="BK2966" s="54">
        <v>45809</v>
      </c>
      <c r="BL2966" s="52">
        <f t="shared" si="528"/>
        <v>16</v>
      </c>
    </row>
    <row r="2967" spans="1:64" ht="17.100000000000001" customHeight="1">
      <c r="A2967" s="58" t="s">
        <v>5</v>
      </c>
      <c r="B2967" s="57" t="s">
        <v>4904</v>
      </c>
      <c r="C2967" s="56" t="s">
        <v>4905</v>
      </c>
      <c r="D2967" s="213">
        <v>0</v>
      </c>
      <c r="E2967" s="214">
        <v>0</v>
      </c>
      <c r="F2967" s="215">
        <v>0</v>
      </c>
      <c r="G2967" s="213">
        <v>192</v>
      </c>
      <c r="H2967" s="216">
        <v>2618.1822910000001</v>
      </c>
      <c r="I2967" s="215">
        <v>502691</v>
      </c>
      <c r="J2967" s="213">
        <v>0</v>
      </c>
      <c r="K2967" s="216">
        <v>0</v>
      </c>
      <c r="L2967" s="215">
        <v>0</v>
      </c>
      <c r="M2967" s="213">
        <v>0</v>
      </c>
      <c r="N2967" s="216">
        <v>0</v>
      </c>
      <c r="O2967" s="215">
        <v>0</v>
      </c>
      <c r="P2967" s="213">
        <v>0</v>
      </c>
      <c r="Q2967" s="216">
        <v>0</v>
      </c>
      <c r="R2967" s="215">
        <v>0</v>
      </c>
      <c r="S2967" s="213">
        <v>192</v>
      </c>
      <c r="T2967" s="214">
        <v>2618.1822910000001</v>
      </c>
      <c r="U2967" s="217">
        <v>502691</v>
      </c>
      <c r="V2967" s="213">
        <v>192</v>
      </c>
      <c r="W2967" s="216">
        <v>2618.1822910000001</v>
      </c>
      <c r="X2967" s="215">
        <v>502691</v>
      </c>
      <c r="Y2967" s="213">
        <v>0</v>
      </c>
      <c r="Z2967" s="216">
        <v>0</v>
      </c>
      <c r="AA2967" s="215">
        <v>0</v>
      </c>
      <c r="AB2967" s="213">
        <v>0</v>
      </c>
      <c r="AC2967" s="216">
        <v>0</v>
      </c>
      <c r="AD2967" s="215">
        <v>0</v>
      </c>
      <c r="AE2967" s="213">
        <v>0</v>
      </c>
      <c r="AF2967" s="216">
        <v>0</v>
      </c>
      <c r="AG2967" s="215">
        <v>0</v>
      </c>
      <c r="AH2967" s="213">
        <v>192</v>
      </c>
      <c r="AI2967" s="214">
        <v>2618.1822910000001</v>
      </c>
      <c r="AJ2967" s="215">
        <v>502691</v>
      </c>
      <c r="AK2967" s="218">
        <v>0</v>
      </c>
      <c r="AL2967" s="214">
        <v>0</v>
      </c>
      <c r="AM2967" s="215">
        <v>0</v>
      </c>
      <c r="AN2967" s="229">
        <f t="shared" si="520"/>
        <v>0</v>
      </c>
      <c r="AO2967" s="230">
        <f t="shared" si="521"/>
        <v>0</v>
      </c>
      <c r="AP2967" s="38" t="s">
        <v>2</v>
      </c>
      <c r="AQ2967" s="38" t="str">
        <f t="shared" si="522"/>
        <v>상품</v>
      </c>
      <c r="AR2967" s="40">
        <f t="shared" si="523"/>
        <v>0</v>
      </c>
      <c r="AS2967" s="41">
        <f t="shared" si="524"/>
        <v>0</v>
      </c>
      <c r="AT2967" s="42">
        <f t="shared" si="525"/>
        <v>0</v>
      </c>
      <c r="AU2967" s="43">
        <f t="shared" si="526"/>
        <v>0</v>
      </c>
      <c r="AV2967" s="95" t="str">
        <f t="shared" si="529"/>
        <v/>
      </c>
      <c r="AW2967" s="61" t="str">
        <f t="shared" si="529"/>
        <v/>
      </c>
      <c r="AX2967" s="61" t="str">
        <f t="shared" si="529"/>
        <v/>
      </c>
      <c r="AY2967" s="61" t="str">
        <f t="shared" si="529"/>
        <v/>
      </c>
      <c r="AZ2967" s="44" t="str">
        <f t="shared" si="529"/>
        <v/>
      </c>
      <c r="BA2967" s="45"/>
      <c r="BB2967" s="97">
        <v>0</v>
      </c>
      <c r="BC2967" s="98">
        <v>0</v>
      </c>
      <c r="BD2967" s="98">
        <v>0</v>
      </c>
      <c r="BE2967" s="98">
        <v>0</v>
      </c>
      <c r="BF2967" s="98">
        <v>0</v>
      </c>
      <c r="BG2967" s="99">
        <f t="shared" si="530"/>
        <v>0</v>
      </c>
      <c r="BH2967" s="52">
        <f t="shared" si="527"/>
        <v>0</v>
      </c>
      <c r="BI2967" s="53">
        <f>IFERROR(IF(ROUND(V2967/((D2967+AK2967)/2),1)&lt;0,0,ROUND(V2967/((D2967+AK2967)/2),1)),0)</f>
        <v>0</v>
      </c>
      <c r="BJ2967" s="55" t="str">
        <f>IF(AK2967=0,"정상",IF(AP2967="악성","악성",IF(AND(BL2967&gt;3,BI2967&lt;0.5),"악성",IF(AND(AP2967="정상",BL2967&lt;=3),"정상",IF(BI2967&gt;1,"정상","부진")))))</f>
        <v>정상</v>
      </c>
      <c r="BK2967" s="54">
        <v>45809</v>
      </c>
      <c r="BL2967" s="52">
        <f t="shared" si="528"/>
        <v>16</v>
      </c>
    </row>
    <row r="2968" spans="1:64" ht="17.100000000000001" customHeight="1">
      <c r="A2968" s="58" t="s">
        <v>5</v>
      </c>
      <c r="B2968" s="57" t="s">
        <v>4906</v>
      </c>
      <c r="C2968" s="56" t="s">
        <v>4907</v>
      </c>
      <c r="D2968" s="213">
        <v>0</v>
      </c>
      <c r="E2968" s="214">
        <v>0</v>
      </c>
      <c r="F2968" s="215">
        <v>0</v>
      </c>
      <c r="G2968" s="213">
        <v>320</v>
      </c>
      <c r="H2968" s="216">
        <v>654.546875</v>
      </c>
      <c r="I2968" s="215">
        <v>209455</v>
      </c>
      <c r="J2968" s="213">
        <v>0</v>
      </c>
      <c r="K2968" s="216">
        <v>0</v>
      </c>
      <c r="L2968" s="215">
        <v>0</v>
      </c>
      <c r="M2968" s="213">
        <v>0</v>
      </c>
      <c r="N2968" s="216">
        <v>0</v>
      </c>
      <c r="O2968" s="215">
        <v>0</v>
      </c>
      <c r="P2968" s="213">
        <v>0</v>
      </c>
      <c r="Q2968" s="216">
        <v>0</v>
      </c>
      <c r="R2968" s="215">
        <v>0</v>
      </c>
      <c r="S2968" s="213">
        <v>320</v>
      </c>
      <c r="T2968" s="214">
        <v>654.546875</v>
      </c>
      <c r="U2968" s="217">
        <v>209455</v>
      </c>
      <c r="V2968" s="213">
        <v>320</v>
      </c>
      <c r="W2968" s="216">
        <v>654.546875</v>
      </c>
      <c r="X2968" s="215">
        <v>209455</v>
      </c>
      <c r="Y2968" s="213">
        <v>0</v>
      </c>
      <c r="Z2968" s="216">
        <v>0</v>
      </c>
      <c r="AA2968" s="215">
        <v>0</v>
      </c>
      <c r="AB2968" s="213">
        <v>0</v>
      </c>
      <c r="AC2968" s="216">
        <v>0</v>
      </c>
      <c r="AD2968" s="215">
        <v>0</v>
      </c>
      <c r="AE2968" s="213">
        <v>0</v>
      </c>
      <c r="AF2968" s="216">
        <v>0</v>
      </c>
      <c r="AG2968" s="215">
        <v>0</v>
      </c>
      <c r="AH2968" s="213">
        <v>320</v>
      </c>
      <c r="AI2968" s="214">
        <v>654.546875</v>
      </c>
      <c r="AJ2968" s="215">
        <v>209455</v>
      </c>
      <c r="AK2968" s="218">
        <v>0</v>
      </c>
      <c r="AL2968" s="214">
        <v>0</v>
      </c>
      <c r="AM2968" s="215">
        <v>0</v>
      </c>
      <c r="AN2968" s="229">
        <f t="shared" si="520"/>
        <v>0</v>
      </c>
      <c r="AO2968" s="230">
        <f t="shared" si="521"/>
        <v>0</v>
      </c>
      <c r="AP2968" s="38" t="s">
        <v>2</v>
      </c>
      <c r="AQ2968" s="38" t="str">
        <f t="shared" si="522"/>
        <v>상품</v>
      </c>
      <c r="AR2968" s="40">
        <f t="shared" si="523"/>
        <v>0</v>
      </c>
      <c r="AS2968" s="41">
        <f t="shared" si="524"/>
        <v>0</v>
      </c>
      <c r="AT2968" s="42">
        <f t="shared" si="525"/>
        <v>0</v>
      </c>
      <c r="AU2968" s="43">
        <f t="shared" si="526"/>
        <v>0</v>
      </c>
      <c r="AV2968" s="95" t="str">
        <f t="shared" si="529"/>
        <v/>
      </c>
      <c r="AW2968" s="61" t="str">
        <f t="shared" si="529"/>
        <v/>
      </c>
      <c r="AX2968" s="61" t="str">
        <f t="shared" si="529"/>
        <v/>
      </c>
      <c r="AY2968" s="61" t="str">
        <f t="shared" si="529"/>
        <v/>
      </c>
      <c r="AZ2968" s="44" t="str">
        <f t="shared" si="529"/>
        <v/>
      </c>
      <c r="BA2968" s="45"/>
      <c r="BB2968" s="97">
        <v>0</v>
      </c>
      <c r="BC2968" s="98">
        <v>0</v>
      </c>
      <c r="BD2968" s="98">
        <v>0</v>
      </c>
      <c r="BE2968" s="98">
        <v>0</v>
      </c>
      <c r="BF2968" s="98">
        <v>0</v>
      </c>
      <c r="BG2968" s="99">
        <f t="shared" si="530"/>
        <v>0</v>
      </c>
      <c r="BH2968" s="52">
        <f t="shared" si="527"/>
        <v>0</v>
      </c>
      <c r="BI2968" s="53">
        <f>IFERROR(IF(ROUND(V2968/((D2968+AK2968)/2),1)&lt;0,0,ROUND(V2968/((D2968+AK2968)/2),1)),0)</f>
        <v>0</v>
      </c>
      <c r="BJ2968" s="55" t="str">
        <f>IF(AK2968=0,"정상",IF(AP2968="악성","악성",IF(AND(BL2968&gt;3,BI2968&lt;0.5),"악성",IF(AND(AP2968="정상",BL2968&lt;=3),"정상",IF(BI2968&gt;1,"정상","부진")))))</f>
        <v>정상</v>
      </c>
      <c r="BK2968" s="54">
        <v>45809</v>
      </c>
      <c r="BL2968" s="52">
        <f t="shared" si="528"/>
        <v>16</v>
      </c>
    </row>
    <row r="2969" spans="1:64" ht="17.100000000000001" customHeight="1">
      <c r="A2969" s="58" t="s">
        <v>5</v>
      </c>
      <c r="B2969" s="57" t="s">
        <v>4908</v>
      </c>
      <c r="C2969" s="56" t="s">
        <v>4909</v>
      </c>
      <c r="D2969" s="213">
        <v>0</v>
      </c>
      <c r="E2969" s="214">
        <v>0</v>
      </c>
      <c r="F2969" s="215">
        <v>0</v>
      </c>
      <c r="G2969" s="213">
        <v>80</v>
      </c>
      <c r="H2969" s="216">
        <v>1527.2750000000001</v>
      </c>
      <c r="I2969" s="215">
        <v>122182</v>
      </c>
      <c r="J2969" s="213">
        <v>0</v>
      </c>
      <c r="K2969" s="216">
        <v>0</v>
      </c>
      <c r="L2969" s="215">
        <v>0</v>
      </c>
      <c r="M2969" s="213">
        <v>0</v>
      </c>
      <c r="N2969" s="216">
        <v>0</v>
      </c>
      <c r="O2969" s="215">
        <v>0</v>
      </c>
      <c r="P2969" s="213">
        <v>0</v>
      </c>
      <c r="Q2969" s="216">
        <v>0</v>
      </c>
      <c r="R2969" s="215">
        <v>0</v>
      </c>
      <c r="S2969" s="213">
        <v>80</v>
      </c>
      <c r="T2969" s="214">
        <v>1527.2750000000001</v>
      </c>
      <c r="U2969" s="217">
        <v>122182</v>
      </c>
      <c r="V2969" s="213">
        <v>80</v>
      </c>
      <c r="W2969" s="216">
        <v>1527.2750000000001</v>
      </c>
      <c r="X2969" s="215">
        <v>122182</v>
      </c>
      <c r="Y2969" s="213">
        <v>0</v>
      </c>
      <c r="Z2969" s="216">
        <v>0</v>
      </c>
      <c r="AA2969" s="215">
        <v>0</v>
      </c>
      <c r="AB2969" s="213">
        <v>0</v>
      </c>
      <c r="AC2969" s="216">
        <v>0</v>
      </c>
      <c r="AD2969" s="215">
        <v>0</v>
      </c>
      <c r="AE2969" s="213">
        <v>0</v>
      </c>
      <c r="AF2969" s="216">
        <v>0</v>
      </c>
      <c r="AG2969" s="215">
        <v>0</v>
      </c>
      <c r="AH2969" s="213">
        <v>80</v>
      </c>
      <c r="AI2969" s="214">
        <v>1527.2750000000001</v>
      </c>
      <c r="AJ2969" s="215">
        <v>122182</v>
      </c>
      <c r="AK2969" s="218">
        <v>0</v>
      </c>
      <c r="AL2969" s="214">
        <v>0</v>
      </c>
      <c r="AM2969" s="215">
        <v>0</v>
      </c>
      <c r="AN2969" s="229">
        <f t="shared" si="520"/>
        <v>0</v>
      </c>
      <c r="AO2969" s="230">
        <f t="shared" si="521"/>
        <v>0</v>
      </c>
      <c r="AP2969" s="38" t="s">
        <v>2</v>
      </c>
      <c r="AQ2969" s="38" t="str">
        <f t="shared" si="522"/>
        <v>상품</v>
      </c>
      <c r="AR2969" s="40">
        <f t="shared" si="523"/>
        <v>0</v>
      </c>
      <c r="AS2969" s="41">
        <f t="shared" si="524"/>
        <v>0</v>
      </c>
      <c r="AT2969" s="42">
        <f t="shared" si="525"/>
        <v>0</v>
      </c>
      <c r="AU2969" s="43">
        <f t="shared" si="526"/>
        <v>0</v>
      </c>
      <c r="AV2969" s="95" t="str">
        <f t="shared" si="529"/>
        <v/>
      </c>
      <c r="AW2969" s="61" t="str">
        <f t="shared" si="529"/>
        <v/>
      </c>
      <c r="AX2969" s="61" t="str">
        <f t="shared" si="529"/>
        <v/>
      </c>
      <c r="AY2969" s="61" t="str">
        <f t="shared" si="529"/>
        <v/>
      </c>
      <c r="AZ2969" s="44" t="str">
        <f t="shared" si="529"/>
        <v/>
      </c>
      <c r="BA2969" s="45"/>
      <c r="BB2969" s="97">
        <v>0</v>
      </c>
      <c r="BC2969" s="98">
        <v>0</v>
      </c>
      <c r="BD2969" s="98">
        <v>0</v>
      </c>
      <c r="BE2969" s="98">
        <v>0</v>
      </c>
      <c r="BF2969" s="98">
        <v>0</v>
      </c>
      <c r="BG2969" s="99">
        <f t="shared" si="530"/>
        <v>0</v>
      </c>
      <c r="BH2969" s="52">
        <f t="shared" si="527"/>
        <v>0</v>
      </c>
      <c r="BI2969" s="53">
        <f>IFERROR(IF(ROUND(V2969/((D2969+AK2969)/2),1)&lt;0,0,ROUND(V2969/((D2969+AK2969)/2),1)),0)</f>
        <v>0</v>
      </c>
      <c r="BJ2969" s="55" t="str">
        <f>IF(AK2969=0,"정상",IF(AP2969="악성","악성",IF(AND(BL2969&gt;3,BI2969&lt;0.5),"악성",IF(AND(AP2969="정상",BL2969&lt;=3),"정상",IF(BI2969&gt;1,"정상","부진")))))</f>
        <v>정상</v>
      </c>
      <c r="BK2969" s="54">
        <v>45809</v>
      </c>
      <c r="BL2969" s="52">
        <f t="shared" si="528"/>
        <v>16</v>
      </c>
    </row>
    <row r="2970" spans="1:64" ht="17.100000000000001" customHeight="1">
      <c r="A2970" s="58" t="s">
        <v>5</v>
      </c>
      <c r="B2970" s="57" t="s">
        <v>4910</v>
      </c>
      <c r="C2970" s="56" t="s">
        <v>4911</v>
      </c>
      <c r="D2970" s="213">
        <v>0</v>
      </c>
      <c r="E2970" s="214">
        <v>0</v>
      </c>
      <c r="F2970" s="215">
        <v>0</v>
      </c>
      <c r="G2970" s="213">
        <v>288</v>
      </c>
      <c r="H2970" s="216">
        <v>872.72569399999998</v>
      </c>
      <c r="I2970" s="215">
        <v>251345</v>
      </c>
      <c r="J2970" s="213">
        <v>0</v>
      </c>
      <c r="K2970" s="216">
        <v>0</v>
      </c>
      <c r="L2970" s="215">
        <v>0</v>
      </c>
      <c r="M2970" s="213">
        <v>0</v>
      </c>
      <c r="N2970" s="216">
        <v>0</v>
      </c>
      <c r="O2970" s="215">
        <v>0</v>
      </c>
      <c r="P2970" s="213">
        <v>0</v>
      </c>
      <c r="Q2970" s="216">
        <v>0</v>
      </c>
      <c r="R2970" s="215">
        <v>0</v>
      </c>
      <c r="S2970" s="213">
        <v>288</v>
      </c>
      <c r="T2970" s="214">
        <v>872.72569399999998</v>
      </c>
      <c r="U2970" s="217">
        <v>251345</v>
      </c>
      <c r="V2970" s="213">
        <v>288</v>
      </c>
      <c r="W2970" s="216">
        <v>872.72569399999998</v>
      </c>
      <c r="X2970" s="215">
        <v>251345</v>
      </c>
      <c r="Y2970" s="213">
        <v>0</v>
      </c>
      <c r="Z2970" s="216">
        <v>0</v>
      </c>
      <c r="AA2970" s="215">
        <v>0</v>
      </c>
      <c r="AB2970" s="213">
        <v>0</v>
      </c>
      <c r="AC2970" s="216">
        <v>0</v>
      </c>
      <c r="AD2970" s="215">
        <v>0</v>
      </c>
      <c r="AE2970" s="213">
        <v>0</v>
      </c>
      <c r="AF2970" s="216">
        <v>0</v>
      </c>
      <c r="AG2970" s="215">
        <v>0</v>
      </c>
      <c r="AH2970" s="213">
        <v>288</v>
      </c>
      <c r="AI2970" s="214">
        <v>872.72569399999998</v>
      </c>
      <c r="AJ2970" s="215">
        <v>251345</v>
      </c>
      <c r="AK2970" s="218">
        <v>0</v>
      </c>
      <c r="AL2970" s="214">
        <v>0</v>
      </c>
      <c r="AM2970" s="215">
        <v>0</v>
      </c>
      <c r="AN2970" s="229">
        <f t="shared" si="520"/>
        <v>0</v>
      </c>
      <c r="AO2970" s="230">
        <f t="shared" si="521"/>
        <v>0</v>
      </c>
      <c r="AP2970" s="38" t="s">
        <v>2</v>
      </c>
      <c r="AQ2970" s="38" t="str">
        <f t="shared" si="522"/>
        <v>상품</v>
      </c>
      <c r="AR2970" s="40">
        <f t="shared" si="523"/>
        <v>0</v>
      </c>
      <c r="AS2970" s="41">
        <f t="shared" si="524"/>
        <v>0</v>
      </c>
      <c r="AT2970" s="42">
        <f t="shared" si="525"/>
        <v>0</v>
      </c>
      <c r="AU2970" s="43">
        <f t="shared" si="526"/>
        <v>0</v>
      </c>
      <c r="AV2970" s="95" t="str">
        <f t="shared" si="529"/>
        <v/>
      </c>
      <c r="AW2970" s="61" t="str">
        <f t="shared" si="529"/>
        <v/>
      </c>
      <c r="AX2970" s="61" t="str">
        <f t="shared" si="529"/>
        <v/>
      </c>
      <c r="AY2970" s="61" t="str">
        <f t="shared" si="529"/>
        <v/>
      </c>
      <c r="AZ2970" s="44" t="str">
        <f t="shared" si="529"/>
        <v/>
      </c>
      <c r="BA2970" s="45"/>
      <c r="BB2970" s="97">
        <v>0</v>
      </c>
      <c r="BC2970" s="98">
        <v>0</v>
      </c>
      <c r="BD2970" s="98">
        <v>0</v>
      </c>
      <c r="BE2970" s="98">
        <v>0</v>
      </c>
      <c r="BF2970" s="98">
        <v>0</v>
      </c>
      <c r="BG2970" s="99">
        <f t="shared" si="530"/>
        <v>0</v>
      </c>
      <c r="BH2970" s="52">
        <f t="shared" si="527"/>
        <v>0</v>
      </c>
      <c r="BI2970" s="53">
        <f>IFERROR(IF(ROUND(V2970/((D2970+AK2970)/2),1)&lt;0,0,ROUND(V2970/((D2970+AK2970)/2),1)),0)</f>
        <v>0</v>
      </c>
      <c r="BJ2970" s="55" t="str">
        <f>IF(AK2970=0,"정상",IF(AP2970="악성","악성",IF(AND(BL2970&gt;3,BI2970&lt;0.5),"악성",IF(AND(AP2970="정상",BL2970&lt;=3),"정상",IF(BI2970&gt;1,"정상","부진")))))</f>
        <v>정상</v>
      </c>
      <c r="BK2970" s="54">
        <v>45809</v>
      </c>
      <c r="BL2970" s="52">
        <f t="shared" si="528"/>
        <v>16</v>
      </c>
    </row>
    <row r="2971" spans="1:64" ht="17.100000000000001" customHeight="1">
      <c r="A2971" s="58" t="s">
        <v>5</v>
      </c>
      <c r="B2971" s="57" t="s">
        <v>4964</v>
      </c>
      <c r="C2971" s="56" t="s">
        <v>4965</v>
      </c>
      <c r="D2971" s="213">
        <v>0</v>
      </c>
      <c r="E2971" s="214">
        <v>0</v>
      </c>
      <c r="F2971" s="215">
        <v>0</v>
      </c>
      <c r="G2971" s="213">
        <v>20</v>
      </c>
      <c r="H2971" s="216">
        <v>21040</v>
      </c>
      <c r="I2971" s="215">
        <v>420800</v>
      </c>
      <c r="J2971" s="213">
        <v>0</v>
      </c>
      <c r="K2971" s="216">
        <v>0</v>
      </c>
      <c r="L2971" s="215">
        <v>0</v>
      </c>
      <c r="M2971" s="213">
        <v>0</v>
      </c>
      <c r="N2971" s="216">
        <v>0</v>
      </c>
      <c r="O2971" s="215">
        <v>0</v>
      </c>
      <c r="P2971" s="213">
        <v>0</v>
      </c>
      <c r="Q2971" s="216">
        <v>0</v>
      </c>
      <c r="R2971" s="215">
        <v>0</v>
      </c>
      <c r="S2971" s="213">
        <v>20</v>
      </c>
      <c r="T2971" s="214">
        <v>21040</v>
      </c>
      <c r="U2971" s="217">
        <v>420800</v>
      </c>
      <c r="V2971" s="213">
        <v>20</v>
      </c>
      <c r="W2971" s="216">
        <v>21040</v>
      </c>
      <c r="X2971" s="215">
        <v>420800</v>
      </c>
      <c r="Y2971" s="213">
        <v>0</v>
      </c>
      <c r="Z2971" s="216">
        <v>0</v>
      </c>
      <c r="AA2971" s="215">
        <v>0</v>
      </c>
      <c r="AB2971" s="213">
        <v>0</v>
      </c>
      <c r="AC2971" s="216">
        <v>0</v>
      </c>
      <c r="AD2971" s="215">
        <v>0</v>
      </c>
      <c r="AE2971" s="213">
        <v>0</v>
      </c>
      <c r="AF2971" s="216">
        <v>0</v>
      </c>
      <c r="AG2971" s="215">
        <v>0</v>
      </c>
      <c r="AH2971" s="213">
        <v>20</v>
      </c>
      <c r="AI2971" s="214">
        <v>21040</v>
      </c>
      <c r="AJ2971" s="215">
        <v>420800</v>
      </c>
      <c r="AK2971" s="218">
        <v>0</v>
      </c>
      <c r="AL2971" s="214">
        <v>0</v>
      </c>
      <c r="AM2971" s="215">
        <v>0</v>
      </c>
      <c r="AN2971" s="229">
        <f t="shared" si="520"/>
        <v>0</v>
      </c>
      <c r="AO2971" s="230">
        <f t="shared" si="521"/>
        <v>0</v>
      </c>
      <c r="AP2971" s="38" t="s">
        <v>2</v>
      </c>
      <c r="AQ2971" s="38" t="str">
        <f t="shared" si="522"/>
        <v>상품</v>
      </c>
      <c r="AR2971" s="40">
        <f t="shared" si="523"/>
        <v>0</v>
      </c>
      <c r="AS2971" s="41">
        <f t="shared" si="524"/>
        <v>0</v>
      </c>
      <c r="AT2971" s="42">
        <f t="shared" si="525"/>
        <v>0</v>
      </c>
      <c r="AU2971" s="43">
        <f t="shared" si="526"/>
        <v>0</v>
      </c>
      <c r="AV2971" s="95" t="str">
        <f t="shared" si="529"/>
        <v/>
      </c>
      <c r="AW2971" s="61" t="str">
        <f t="shared" si="529"/>
        <v/>
      </c>
      <c r="AX2971" s="61" t="str">
        <f t="shared" si="529"/>
        <v/>
      </c>
      <c r="AY2971" s="61" t="str">
        <f t="shared" si="529"/>
        <v/>
      </c>
      <c r="AZ2971" s="44" t="str">
        <f t="shared" si="529"/>
        <v/>
      </c>
      <c r="BA2971" s="45"/>
      <c r="BB2971" s="97">
        <v>0</v>
      </c>
      <c r="BC2971" s="98">
        <v>0</v>
      </c>
      <c r="BD2971" s="98">
        <v>0</v>
      </c>
      <c r="BE2971" s="98">
        <v>0</v>
      </c>
      <c r="BF2971" s="98">
        <v>0</v>
      </c>
      <c r="BG2971" s="99">
        <f t="shared" si="530"/>
        <v>0</v>
      </c>
      <c r="BH2971" s="52">
        <f t="shared" si="527"/>
        <v>0</v>
      </c>
      <c r="BI2971" s="53">
        <f>IFERROR(IF(ROUND(V2971/((D2971+AK2971)/2),1)&lt;0,0,ROUND(V2971/((D2971+AK2971)/2),1)),0)</f>
        <v>0</v>
      </c>
      <c r="BJ2971" s="55" t="str">
        <f>IF(AK2971=0,"정상",IF(AP2971="악성","악성",IF(AND(BL2971&gt;3,BI2971&lt;0.5),"악성",IF(AND(AP2971="정상",BL2971&lt;=3),"정상",IF(BI2971&gt;1,"정상","부진")))))</f>
        <v>정상</v>
      </c>
      <c r="BK2971" s="54">
        <v>45839</v>
      </c>
      <c r="BL2971" s="52">
        <f t="shared" si="528"/>
        <v>15</v>
      </c>
    </row>
    <row r="2972" spans="1:64" ht="17.100000000000001" customHeight="1">
      <c r="A2972" s="58" t="s">
        <v>5</v>
      </c>
      <c r="B2972" s="57" t="s">
        <v>5577</v>
      </c>
      <c r="C2972" s="56" t="s">
        <v>5578</v>
      </c>
      <c r="D2972" s="213">
        <v>0</v>
      </c>
      <c r="E2972" s="214">
        <v>0</v>
      </c>
      <c r="F2972" s="215">
        <v>0</v>
      </c>
      <c r="G2972" s="213">
        <v>15120</v>
      </c>
      <c r="H2972" s="216">
        <v>680</v>
      </c>
      <c r="I2972" s="215">
        <v>10281600</v>
      </c>
      <c r="J2972" s="213">
        <v>0</v>
      </c>
      <c r="K2972" s="216">
        <v>0</v>
      </c>
      <c r="L2972" s="215">
        <v>0</v>
      </c>
      <c r="M2972" s="213">
        <v>0</v>
      </c>
      <c r="N2972" s="216">
        <v>0</v>
      </c>
      <c r="O2972" s="215">
        <v>0</v>
      </c>
      <c r="P2972" s="213">
        <v>0</v>
      </c>
      <c r="Q2972" s="216">
        <v>0</v>
      </c>
      <c r="R2972" s="215">
        <v>0</v>
      </c>
      <c r="S2972" s="213">
        <v>15120</v>
      </c>
      <c r="T2972" s="214">
        <v>680</v>
      </c>
      <c r="U2972" s="217">
        <v>10281600</v>
      </c>
      <c r="V2972" s="213">
        <v>15120</v>
      </c>
      <c r="W2972" s="216">
        <v>680</v>
      </c>
      <c r="X2972" s="215">
        <v>10281600</v>
      </c>
      <c r="Y2972" s="213">
        <v>0</v>
      </c>
      <c r="Z2972" s="216">
        <v>0</v>
      </c>
      <c r="AA2972" s="215">
        <v>0</v>
      </c>
      <c r="AB2972" s="213">
        <v>0</v>
      </c>
      <c r="AC2972" s="216">
        <v>0</v>
      </c>
      <c r="AD2972" s="215">
        <v>0</v>
      </c>
      <c r="AE2972" s="213">
        <v>0</v>
      </c>
      <c r="AF2972" s="216">
        <v>0</v>
      </c>
      <c r="AG2972" s="215">
        <v>0</v>
      </c>
      <c r="AH2972" s="213">
        <v>15120</v>
      </c>
      <c r="AI2972" s="214">
        <v>680</v>
      </c>
      <c r="AJ2972" s="215">
        <v>10281600</v>
      </c>
      <c r="AK2972" s="218">
        <v>0</v>
      </c>
      <c r="AL2972" s="214">
        <v>0</v>
      </c>
      <c r="AM2972" s="215">
        <v>0</v>
      </c>
      <c r="AN2972" s="229">
        <f t="shared" si="520"/>
        <v>0</v>
      </c>
      <c r="AO2972" s="230">
        <f t="shared" si="521"/>
        <v>0</v>
      </c>
      <c r="AP2972" s="38" t="s">
        <v>2</v>
      </c>
      <c r="AQ2972" s="38" t="str">
        <f t="shared" si="522"/>
        <v>상품</v>
      </c>
      <c r="AR2972" s="40">
        <f t="shared" si="523"/>
        <v>0</v>
      </c>
      <c r="AS2972" s="41">
        <f t="shared" si="524"/>
        <v>0</v>
      </c>
      <c r="AT2972" s="42">
        <f t="shared" si="525"/>
        <v>0</v>
      </c>
      <c r="AU2972" s="43">
        <f t="shared" si="526"/>
        <v>0</v>
      </c>
      <c r="AV2972" s="95" t="str">
        <f t="shared" si="529"/>
        <v/>
      </c>
      <c r="AW2972" s="61" t="str">
        <f t="shared" si="529"/>
        <v/>
      </c>
      <c r="AX2972" s="61" t="str">
        <f t="shared" si="529"/>
        <v/>
      </c>
      <c r="AY2972" s="61" t="str">
        <f t="shared" si="529"/>
        <v/>
      </c>
      <c r="AZ2972" s="44" t="str">
        <f t="shared" si="529"/>
        <v/>
      </c>
      <c r="BA2972" s="45"/>
      <c r="BB2972" s="97">
        <v>0</v>
      </c>
      <c r="BC2972" s="98">
        <v>0</v>
      </c>
      <c r="BD2972" s="98">
        <v>0</v>
      </c>
      <c r="BE2972" s="98">
        <v>0</v>
      </c>
      <c r="BF2972" s="98">
        <v>0</v>
      </c>
      <c r="BG2972" s="99">
        <f t="shared" si="530"/>
        <v>0</v>
      </c>
      <c r="BH2972" s="52">
        <f t="shared" si="527"/>
        <v>0</v>
      </c>
      <c r="BI2972" s="53">
        <f>IFERROR(IF(ROUND(V2972/((D2972+AK2972)/2),1)&lt;0,0,ROUND(V2972/((D2972+AK2972)/2),1)),0)</f>
        <v>0</v>
      </c>
      <c r="BJ2972" s="55" t="str">
        <f>IF(AK2972=0,"정상",IF(AP2972="악성","악성",IF(AND(BL2972&gt;3,BI2972&lt;0.5),"악성",IF(AND(AP2972="정상",BL2972&lt;=3),"정상",IF(BI2972&gt;1,"정상","부진")))))</f>
        <v>정상</v>
      </c>
      <c r="BK2972" s="54">
        <v>46235</v>
      </c>
      <c r="BL2972" s="52">
        <f t="shared" si="528"/>
        <v>2</v>
      </c>
    </row>
    <row r="2973" spans="1:64" ht="17.100000000000001" customHeight="1">
      <c r="A2973" s="58" t="s">
        <v>5</v>
      </c>
      <c r="B2973" s="57" t="s">
        <v>5579</v>
      </c>
      <c r="C2973" s="56" t="s">
        <v>5580</v>
      </c>
      <c r="D2973" s="213">
        <v>0</v>
      </c>
      <c r="E2973" s="214">
        <v>0</v>
      </c>
      <c r="F2973" s="215">
        <v>0</v>
      </c>
      <c r="G2973" s="213">
        <v>15120</v>
      </c>
      <c r="H2973" s="216">
        <v>680</v>
      </c>
      <c r="I2973" s="215">
        <v>10281600</v>
      </c>
      <c r="J2973" s="213">
        <v>0</v>
      </c>
      <c r="K2973" s="216">
        <v>0</v>
      </c>
      <c r="L2973" s="215">
        <v>0</v>
      </c>
      <c r="M2973" s="213">
        <v>0</v>
      </c>
      <c r="N2973" s="216">
        <v>0</v>
      </c>
      <c r="O2973" s="215">
        <v>0</v>
      </c>
      <c r="P2973" s="213">
        <v>0</v>
      </c>
      <c r="Q2973" s="216">
        <v>0</v>
      </c>
      <c r="R2973" s="215">
        <v>0</v>
      </c>
      <c r="S2973" s="213">
        <v>15120</v>
      </c>
      <c r="T2973" s="214">
        <v>680</v>
      </c>
      <c r="U2973" s="217">
        <v>10281600</v>
      </c>
      <c r="V2973" s="213">
        <v>15120</v>
      </c>
      <c r="W2973" s="216">
        <v>680</v>
      </c>
      <c r="X2973" s="215">
        <v>10281600</v>
      </c>
      <c r="Y2973" s="213">
        <v>0</v>
      </c>
      <c r="Z2973" s="216">
        <v>0</v>
      </c>
      <c r="AA2973" s="215">
        <v>0</v>
      </c>
      <c r="AB2973" s="213">
        <v>0</v>
      </c>
      <c r="AC2973" s="216">
        <v>0</v>
      </c>
      <c r="AD2973" s="215">
        <v>0</v>
      </c>
      <c r="AE2973" s="213">
        <v>0</v>
      </c>
      <c r="AF2973" s="216">
        <v>0</v>
      </c>
      <c r="AG2973" s="215">
        <v>0</v>
      </c>
      <c r="AH2973" s="213">
        <v>15120</v>
      </c>
      <c r="AI2973" s="214">
        <v>680</v>
      </c>
      <c r="AJ2973" s="215">
        <v>10281600</v>
      </c>
      <c r="AK2973" s="218">
        <v>0</v>
      </c>
      <c r="AL2973" s="214">
        <v>0</v>
      </c>
      <c r="AM2973" s="215">
        <v>0</v>
      </c>
      <c r="AN2973" s="229">
        <f t="shared" ref="AN2973:AN3036" si="531">AM2973/$AM$5</f>
        <v>0</v>
      </c>
      <c r="AO2973" s="230">
        <f t="shared" ref="AO2973:AO3036" si="532">IF(ISERROR(AK2973/(D2973+S2973)),,(AK2973/(D2973+S2973)))</f>
        <v>0</v>
      </c>
      <c r="AP2973" s="38" t="s">
        <v>2</v>
      </c>
      <c r="AQ2973" s="38" t="str">
        <f t="shared" ref="AQ2973:AQ3036" si="533">A2973</f>
        <v>상품</v>
      </c>
      <c r="AR2973" s="40">
        <f t="shared" ref="AR2973:AR3036" si="534">IF($AP2973="악성",$AM2973,0)</f>
        <v>0</v>
      </c>
      <c r="AS2973" s="41">
        <f t="shared" ref="AS2973:AS3036" si="535">IF($AP2973="부진",$AM2973,0)</f>
        <v>0</v>
      </c>
      <c r="AT2973" s="42">
        <f t="shared" ref="AT2973:AT3036" si="536">IF($AP2973="정상",$AM2973,0)</f>
        <v>0</v>
      </c>
      <c r="AU2973" s="43">
        <f t="shared" ref="AU2973:AU3036" si="537">SUM(AR2973:AT2973)</f>
        <v>0</v>
      </c>
      <c r="AV2973" s="95" t="str">
        <f t="shared" si="529"/>
        <v/>
      </c>
      <c r="AW2973" s="61" t="str">
        <f t="shared" si="529"/>
        <v/>
      </c>
      <c r="AX2973" s="61" t="str">
        <f t="shared" si="529"/>
        <v/>
      </c>
      <c r="AY2973" s="61" t="str">
        <f t="shared" si="529"/>
        <v/>
      </c>
      <c r="AZ2973" s="44" t="str">
        <f t="shared" si="529"/>
        <v/>
      </c>
      <c r="BA2973" s="45"/>
      <c r="BB2973" s="97">
        <v>0</v>
      </c>
      <c r="BC2973" s="98">
        <v>0</v>
      </c>
      <c r="BD2973" s="98">
        <v>0</v>
      </c>
      <c r="BE2973" s="98">
        <v>0</v>
      </c>
      <c r="BF2973" s="98">
        <v>0</v>
      </c>
      <c r="BG2973" s="99">
        <f t="shared" si="530"/>
        <v>0</v>
      </c>
      <c r="BH2973" s="52">
        <f t="shared" ref="BH2973:BH3036" si="538">BG2973-AK2973</f>
        <v>0</v>
      </c>
      <c r="BI2973" s="53">
        <f>IFERROR(IF(ROUND(V2973/((D2973+AK2973)/2),1)&lt;0,0,ROUND(V2973/((D2973+AK2973)/2),1)),0)</f>
        <v>0</v>
      </c>
      <c r="BJ2973" s="55" t="str">
        <f>IF(AK2973=0,"정상",IF(AP2973="악성","악성",IF(AND(BL2973&gt;3,BI2973&lt;0.5),"악성",IF(AND(AP2973="정상",BL2973&lt;=3),"정상",IF(BI2973&gt;1,"정상","부진")))))</f>
        <v>정상</v>
      </c>
      <c r="BK2973" s="54">
        <v>46235</v>
      </c>
      <c r="BL2973" s="52">
        <f t="shared" ref="BL2973:BL3036" si="539">DATEDIF(BK2973,$BL$9,"m")+1</f>
        <v>2</v>
      </c>
    </row>
    <row r="2974" spans="1:64" ht="17.100000000000001" customHeight="1">
      <c r="A2974" s="58" t="s">
        <v>5</v>
      </c>
      <c r="B2974" s="57" t="s">
        <v>5581</v>
      </c>
      <c r="C2974" s="56" t="s">
        <v>5582</v>
      </c>
      <c r="D2974" s="213">
        <v>0</v>
      </c>
      <c r="E2974" s="214">
        <v>0</v>
      </c>
      <c r="F2974" s="215">
        <v>0</v>
      </c>
      <c r="G2974" s="213">
        <v>15048</v>
      </c>
      <c r="H2974" s="216">
        <v>680</v>
      </c>
      <c r="I2974" s="215">
        <v>10232640</v>
      </c>
      <c r="J2974" s="213">
        <v>0</v>
      </c>
      <c r="K2974" s="216">
        <v>0</v>
      </c>
      <c r="L2974" s="215">
        <v>0</v>
      </c>
      <c r="M2974" s="213">
        <v>0</v>
      </c>
      <c r="N2974" s="216">
        <v>0</v>
      </c>
      <c r="O2974" s="215">
        <v>0</v>
      </c>
      <c r="P2974" s="213">
        <v>0</v>
      </c>
      <c r="Q2974" s="216">
        <v>0</v>
      </c>
      <c r="R2974" s="215">
        <v>0</v>
      </c>
      <c r="S2974" s="213">
        <v>15048</v>
      </c>
      <c r="T2974" s="214">
        <v>680</v>
      </c>
      <c r="U2974" s="217">
        <v>10232640</v>
      </c>
      <c r="V2974" s="213">
        <v>15048</v>
      </c>
      <c r="W2974" s="216">
        <v>680</v>
      </c>
      <c r="X2974" s="215">
        <v>10232640</v>
      </c>
      <c r="Y2974" s="213">
        <v>0</v>
      </c>
      <c r="Z2974" s="216">
        <v>0</v>
      </c>
      <c r="AA2974" s="215">
        <v>0</v>
      </c>
      <c r="AB2974" s="213">
        <v>0</v>
      </c>
      <c r="AC2974" s="216">
        <v>0</v>
      </c>
      <c r="AD2974" s="215">
        <v>0</v>
      </c>
      <c r="AE2974" s="213">
        <v>0</v>
      </c>
      <c r="AF2974" s="216">
        <v>0</v>
      </c>
      <c r="AG2974" s="215">
        <v>0</v>
      </c>
      <c r="AH2974" s="213">
        <v>15048</v>
      </c>
      <c r="AI2974" s="214">
        <v>680</v>
      </c>
      <c r="AJ2974" s="215">
        <v>10232640</v>
      </c>
      <c r="AK2974" s="218">
        <v>0</v>
      </c>
      <c r="AL2974" s="214">
        <v>0</v>
      </c>
      <c r="AM2974" s="215">
        <v>0</v>
      </c>
      <c r="AN2974" s="229">
        <f t="shared" si="531"/>
        <v>0</v>
      </c>
      <c r="AO2974" s="230">
        <f t="shared" si="532"/>
        <v>0</v>
      </c>
      <c r="AP2974" s="38" t="s">
        <v>2</v>
      </c>
      <c r="AQ2974" s="38" t="str">
        <f t="shared" si="533"/>
        <v>상품</v>
      </c>
      <c r="AR2974" s="40">
        <f t="shared" si="534"/>
        <v>0</v>
      </c>
      <c r="AS2974" s="41">
        <f t="shared" si="535"/>
        <v>0</v>
      </c>
      <c r="AT2974" s="42">
        <f t="shared" si="536"/>
        <v>0</v>
      </c>
      <c r="AU2974" s="43">
        <f t="shared" si="537"/>
        <v>0</v>
      </c>
      <c r="AV2974" s="95" t="str">
        <f t="shared" si="529"/>
        <v/>
      </c>
      <c r="AW2974" s="61" t="str">
        <f t="shared" si="529"/>
        <v/>
      </c>
      <c r="AX2974" s="61" t="str">
        <f t="shared" si="529"/>
        <v/>
      </c>
      <c r="AY2974" s="61" t="str">
        <f t="shared" si="529"/>
        <v/>
      </c>
      <c r="AZ2974" s="44" t="str">
        <f t="shared" si="529"/>
        <v/>
      </c>
      <c r="BA2974" s="45"/>
      <c r="BB2974" s="97">
        <v>0</v>
      </c>
      <c r="BC2974" s="98">
        <v>0</v>
      </c>
      <c r="BD2974" s="98">
        <v>0</v>
      </c>
      <c r="BE2974" s="98">
        <v>0</v>
      </c>
      <c r="BF2974" s="98">
        <v>0</v>
      </c>
      <c r="BG2974" s="99">
        <f t="shared" si="530"/>
        <v>0</v>
      </c>
      <c r="BH2974" s="52">
        <f t="shared" si="538"/>
        <v>0</v>
      </c>
      <c r="BI2974" s="53">
        <f>IFERROR(IF(ROUND(V2974/((D2974+AK2974)/2),1)&lt;0,0,ROUND(V2974/((D2974+AK2974)/2),1)),0)</f>
        <v>0</v>
      </c>
      <c r="BJ2974" s="55" t="str">
        <f>IF(AK2974=0,"정상",IF(AP2974="악성","악성",IF(AND(BL2974&gt;3,BI2974&lt;0.5),"악성",IF(AND(AP2974="정상",BL2974&lt;=3),"정상",IF(BI2974&gt;1,"정상","부진")))))</f>
        <v>정상</v>
      </c>
      <c r="BK2974" s="54">
        <v>46235</v>
      </c>
      <c r="BL2974" s="52">
        <f t="shared" si="539"/>
        <v>2</v>
      </c>
    </row>
    <row r="2975" spans="1:64" ht="17.100000000000001" customHeight="1">
      <c r="A2975" s="58" t="s">
        <v>5</v>
      </c>
      <c r="B2975" s="57" t="s">
        <v>5423</v>
      </c>
      <c r="C2975" s="56" t="s">
        <v>5424</v>
      </c>
      <c r="D2975" s="213">
        <v>0</v>
      </c>
      <c r="E2975" s="214">
        <v>0</v>
      </c>
      <c r="F2975" s="215">
        <v>0</v>
      </c>
      <c r="G2975" s="213">
        <v>384</v>
      </c>
      <c r="H2975" s="216">
        <v>3200</v>
      </c>
      <c r="I2975" s="215">
        <v>1228800</v>
      </c>
      <c r="J2975" s="213">
        <v>0</v>
      </c>
      <c r="K2975" s="216">
        <v>0</v>
      </c>
      <c r="L2975" s="215">
        <v>0</v>
      </c>
      <c r="M2975" s="213">
        <v>0</v>
      </c>
      <c r="N2975" s="216">
        <v>0</v>
      </c>
      <c r="O2975" s="215">
        <v>0</v>
      </c>
      <c r="P2975" s="213">
        <v>0</v>
      </c>
      <c r="Q2975" s="216">
        <v>0</v>
      </c>
      <c r="R2975" s="215">
        <v>0</v>
      </c>
      <c r="S2975" s="213">
        <v>384</v>
      </c>
      <c r="T2975" s="214">
        <v>3200</v>
      </c>
      <c r="U2975" s="217">
        <v>1228800</v>
      </c>
      <c r="V2975" s="213">
        <v>384</v>
      </c>
      <c r="W2975" s="216">
        <v>3200</v>
      </c>
      <c r="X2975" s="215">
        <v>1228800</v>
      </c>
      <c r="Y2975" s="213">
        <v>0</v>
      </c>
      <c r="Z2975" s="216">
        <v>0</v>
      </c>
      <c r="AA2975" s="215">
        <v>0</v>
      </c>
      <c r="AB2975" s="213">
        <v>0</v>
      </c>
      <c r="AC2975" s="216">
        <v>0</v>
      </c>
      <c r="AD2975" s="215">
        <v>0</v>
      </c>
      <c r="AE2975" s="213">
        <v>0</v>
      </c>
      <c r="AF2975" s="216">
        <v>0</v>
      </c>
      <c r="AG2975" s="215">
        <v>0</v>
      </c>
      <c r="AH2975" s="213">
        <v>384</v>
      </c>
      <c r="AI2975" s="214">
        <v>3200</v>
      </c>
      <c r="AJ2975" s="215">
        <v>1228800</v>
      </c>
      <c r="AK2975" s="218">
        <v>0</v>
      </c>
      <c r="AL2975" s="214">
        <v>0</v>
      </c>
      <c r="AM2975" s="215">
        <v>0</v>
      </c>
      <c r="AN2975" s="229">
        <f t="shared" si="531"/>
        <v>0</v>
      </c>
      <c r="AO2975" s="230">
        <f t="shared" si="532"/>
        <v>0</v>
      </c>
      <c r="AP2975" s="38" t="s">
        <v>2</v>
      </c>
      <c r="AQ2975" s="38" t="str">
        <f t="shared" si="533"/>
        <v>상품</v>
      </c>
      <c r="AR2975" s="40">
        <f t="shared" si="534"/>
        <v>0</v>
      </c>
      <c r="AS2975" s="41">
        <f t="shared" si="535"/>
        <v>0</v>
      </c>
      <c r="AT2975" s="42">
        <f t="shared" si="536"/>
        <v>0</v>
      </c>
      <c r="AU2975" s="43">
        <f t="shared" si="537"/>
        <v>0</v>
      </c>
      <c r="AV2975" s="95" t="str">
        <f t="shared" si="529"/>
        <v/>
      </c>
      <c r="AW2975" s="61" t="str">
        <f t="shared" si="529"/>
        <v/>
      </c>
      <c r="AX2975" s="61" t="str">
        <f t="shared" si="529"/>
        <v/>
      </c>
      <c r="AY2975" s="61" t="str">
        <f t="shared" si="529"/>
        <v/>
      </c>
      <c r="AZ2975" s="44" t="str">
        <f t="shared" si="529"/>
        <v/>
      </c>
      <c r="BA2975" s="45"/>
      <c r="BB2975" s="97">
        <v>0</v>
      </c>
      <c r="BC2975" s="98">
        <v>0</v>
      </c>
      <c r="BD2975" s="98">
        <v>0</v>
      </c>
      <c r="BE2975" s="98">
        <v>0</v>
      </c>
      <c r="BF2975" s="98">
        <v>0</v>
      </c>
      <c r="BG2975" s="99">
        <f t="shared" si="530"/>
        <v>0</v>
      </c>
      <c r="BH2975" s="52">
        <f t="shared" si="538"/>
        <v>0</v>
      </c>
      <c r="BI2975" s="53">
        <f>IFERROR(IF(ROUND(V2975/((D2975+AK2975)/2),1)&lt;0,0,ROUND(V2975/((D2975+AK2975)/2),1)),0)</f>
        <v>0</v>
      </c>
      <c r="BJ2975" s="55" t="str">
        <f>IF(AK2975=0,"정상",IF(AP2975="악성","악성",IF(AND(BL2975&gt;3,BI2975&lt;0.5),"악성",IF(AND(AP2975="정상",BL2975&lt;=3),"정상",IF(BI2975&gt;1,"정상","부진")))))</f>
        <v>정상</v>
      </c>
      <c r="BK2975" s="54">
        <v>45992</v>
      </c>
      <c r="BL2975" s="52">
        <f t="shared" si="539"/>
        <v>10</v>
      </c>
    </row>
    <row r="2976" spans="1:64" ht="17.100000000000001" customHeight="1">
      <c r="A2976" s="58" t="s">
        <v>5</v>
      </c>
      <c r="B2976" s="57" t="s">
        <v>5344</v>
      </c>
      <c r="C2976" s="56" t="s">
        <v>5345</v>
      </c>
      <c r="D2976" s="213">
        <v>0</v>
      </c>
      <c r="E2976" s="214">
        <v>0</v>
      </c>
      <c r="F2976" s="215">
        <v>0</v>
      </c>
      <c r="G2976" s="213">
        <v>100</v>
      </c>
      <c r="H2976" s="216">
        <v>7900</v>
      </c>
      <c r="I2976" s="215">
        <v>790000</v>
      </c>
      <c r="J2976" s="213">
        <v>0</v>
      </c>
      <c r="K2976" s="216">
        <v>0</v>
      </c>
      <c r="L2976" s="215">
        <v>0</v>
      </c>
      <c r="M2976" s="213">
        <v>0</v>
      </c>
      <c r="N2976" s="216">
        <v>0</v>
      </c>
      <c r="O2976" s="215">
        <v>0</v>
      </c>
      <c r="P2976" s="213">
        <v>0</v>
      </c>
      <c r="Q2976" s="216">
        <v>0</v>
      </c>
      <c r="R2976" s="215">
        <v>0</v>
      </c>
      <c r="S2976" s="213">
        <v>100</v>
      </c>
      <c r="T2976" s="214">
        <v>7900</v>
      </c>
      <c r="U2976" s="217">
        <v>790000</v>
      </c>
      <c r="V2976" s="213">
        <v>100</v>
      </c>
      <c r="W2976" s="216">
        <v>7900</v>
      </c>
      <c r="X2976" s="215">
        <v>790000</v>
      </c>
      <c r="Y2976" s="213">
        <v>0</v>
      </c>
      <c r="Z2976" s="216">
        <v>0</v>
      </c>
      <c r="AA2976" s="215">
        <v>0</v>
      </c>
      <c r="AB2976" s="213">
        <v>0</v>
      </c>
      <c r="AC2976" s="216">
        <v>0</v>
      </c>
      <c r="AD2976" s="215">
        <v>0</v>
      </c>
      <c r="AE2976" s="213">
        <v>0</v>
      </c>
      <c r="AF2976" s="216">
        <v>0</v>
      </c>
      <c r="AG2976" s="215">
        <v>0</v>
      </c>
      <c r="AH2976" s="213">
        <v>100</v>
      </c>
      <c r="AI2976" s="214">
        <v>7900</v>
      </c>
      <c r="AJ2976" s="215">
        <v>790000</v>
      </c>
      <c r="AK2976" s="218">
        <v>0</v>
      </c>
      <c r="AL2976" s="214">
        <v>0</v>
      </c>
      <c r="AM2976" s="215">
        <v>0</v>
      </c>
      <c r="AN2976" s="229">
        <f t="shared" si="531"/>
        <v>0</v>
      </c>
      <c r="AO2976" s="230">
        <f t="shared" si="532"/>
        <v>0</v>
      </c>
      <c r="AP2976" s="38" t="s">
        <v>2</v>
      </c>
      <c r="AQ2976" s="38" t="str">
        <f t="shared" si="533"/>
        <v>상품</v>
      </c>
      <c r="AR2976" s="40">
        <f t="shared" si="534"/>
        <v>0</v>
      </c>
      <c r="AS2976" s="41">
        <f t="shared" si="535"/>
        <v>0</v>
      </c>
      <c r="AT2976" s="42">
        <f t="shared" si="536"/>
        <v>0</v>
      </c>
      <c r="AU2976" s="43">
        <f t="shared" si="537"/>
        <v>0</v>
      </c>
      <c r="AV2976" s="95" t="str">
        <f t="shared" si="529"/>
        <v/>
      </c>
      <c r="AW2976" s="61" t="str">
        <f t="shared" si="529"/>
        <v/>
      </c>
      <c r="AX2976" s="61" t="str">
        <f t="shared" si="529"/>
        <v/>
      </c>
      <c r="AY2976" s="61" t="str">
        <f t="shared" si="529"/>
        <v/>
      </c>
      <c r="AZ2976" s="44" t="str">
        <f t="shared" si="529"/>
        <v/>
      </c>
      <c r="BA2976" s="45"/>
      <c r="BB2976" s="97">
        <v>0</v>
      </c>
      <c r="BC2976" s="98">
        <v>0</v>
      </c>
      <c r="BD2976" s="98">
        <v>0</v>
      </c>
      <c r="BE2976" s="98">
        <v>0</v>
      </c>
      <c r="BF2976" s="98">
        <v>0</v>
      </c>
      <c r="BG2976" s="99">
        <f t="shared" si="530"/>
        <v>0</v>
      </c>
      <c r="BH2976" s="52">
        <f t="shared" si="538"/>
        <v>0</v>
      </c>
      <c r="BI2976" s="53">
        <f>IFERROR(IF(ROUND(V2976/((D2976+AK2976)/2),1)&lt;0,0,ROUND(V2976/((D2976+AK2976)/2),1)),0)</f>
        <v>0</v>
      </c>
      <c r="BJ2976" s="55" t="str">
        <f>IF(AK2976=0,"정상",IF(AP2976="악성","악성",IF(AND(BL2976&gt;3,BI2976&lt;0.5),"악성",IF(AND(AP2976="정상",BL2976&lt;=3),"정상",IF(BI2976&gt;1,"정상","부진")))))</f>
        <v>정상</v>
      </c>
      <c r="BK2976" s="54">
        <v>45962</v>
      </c>
      <c r="BL2976" s="52">
        <f t="shared" si="539"/>
        <v>11</v>
      </c>
    </row>
    <row r="2977" spans="1:64" ht="17.100000000000001" customHeight="1">
      <c r="A2977" s="58" t="s">
        <v>5</v>
      </c>
      <c r="B2977" s="57" t="s">
        <v>5346</v>
      </c>
      <c r="C2977" s="56" t="s">
        <v>5347</v>
      </c>
      <c r="D2977" s="213">
        <v>0</v>
      </c>
      <c r="E2977" s="214">
        <v>0</v>
      </c>
      <c r="F2977" s="215">
        <v>0</v>
      </c>
      <c r="G2977" s="213">
        <v>240</v>
      </c>
      <c r="H2977" s="216">
        <v>4700</v>
      </c>
      <c r="I2977" s="215">
        <v>1128000</v>
      </c>
      <c r="J2977" s="213">
        <v>0</v>
      </c>
      <c r="K2977" s="216">
        <v>0</v>
      </c>
      <c r="L2977" s="215">
        <v>0</v>
      </c>
      <c r="M2977" s="213">
        <v>0</v>
      </c>
      <c r="N2977" s="216">
        <v>0</v>
      </c>
      <c r="O2977" s="215">
        <v>0</v>
      </c>
      <c r="P2977" s="213">
        <v>0</v>
      </c>
      <c r="Q2977" s="216">
        <v>0</v>
      </c>
      <c r="R2977" s="215">
        <v>0</v>
      </c>
      <c r="S2977" s="213">
        <v>240</v>
      </c>
      <c r="T2977" s="214">
        <v>4700</v>
      </c>
      <c r="U2977" s="217">
        <v>1128000</v>
      </c>
      <c r="V2977" s="213">
        <v>240</v>
      </c>
      <c r="W2977" s="216">
        <v>4700</v>
      </c>
      <c r="X2977" s="215">
        <v>1128000</v>
      </c>
      <c r="Y2977" s="213">
        <v>0</v>
      </c>
      <c r="Z2977" s="216">
        <v>0</v>
      </c>
      <c r="AA2977" s="215">
        <v>0</v>
      </c>
      <c r="AB2977" s="213">
        <v>0</v>
      </c>
      <c r="AC2977" s="216">
        <v>0</v>
      </c>
      <c r="AD2977" s="215">
        <v>0</v>
      </c>
      <c r="AE2977" s="213">
        <v>0</v>
      </c>
      <c r="AF2977" s="216">
        <v>0</v>
      </c>
      <c r="AG2977" s="215">
        <v>0</v>
      </c>
      <c r="AH2977" s="213">
        <v>240</v>
      </c>
      <c r="AI2977" s="214">
        <v>4700</v>
      </c>
      <c r="AJ2977" s="215">
        <v>1128000</v>
      </c>
      <c r="AK2977" s="218">
        <v>0</v>
      </c>
      <c r="AL2977" s="214">
        <v>0</v>
      </c>
      <c r="AM2977" s="215">
        <v>0</v>
      </c>
      <c r="AN2977" s="229">
        <f t="shared" si="531"/>
        <v>0</v>
      </c>
      <c r="AO2977" s="230">
        <f t="shared" si="532"/>
        <v>0</v>
      </c>
      <c r="AP2977" s="38" t="s">
        <v>2</v>
      </c>
      <c r="AQ2977" s="38" t="str">
        <f t="shared" si="533"/>
        <v>상품</v>
      </c>
      <c r="AR2977" s="40">
        <f t="shared" si="534"/>
        <v>0</v>
      </c>
      <c r="AS2977" s="41">
        <f t="shared" si="535"/>
        <v>0</v>
      </c>
      <c r="AT2977" s="42">
        <f t="shared" si="536"/>
        <v>0</v>
      </c>
      <c r="AU2977" s="43">
        <f t="shared" si="537"/>
        <v>0</v>
      </c>
      <c r="AV2977" s="95" t="str">
        <f t="shared" si="529"/>
        <v/>
      </c>
      <c r="AW2977" s="61" t="str">
        <f t="shared" si="529"/>
        <v/>
      </c>
      <c r="AX2977" s="61" t="str">
        <f t="shared" si="529"/>
        <v/>
      </c>
      <c r="AY2977" s="61" t="str">
        <f t="shared" si="529"/>
        <v/>
      </c>
      <c r="AZ2977" s="44" t="str">
        <f t="shared" si="529"/>
        <v/>
      </c>
      <c r="BA2977" s="45"/>
      <c r="BB2977" s="97">
        <v>0</v>
      </c>
      <c r="BC2977" s="98">
        <v>0</v>
      </c>
      <c r="BD2977" s="98">
        <v>0</v>
      </c>
      <c r="BE2977" s="98">
        <v>0</v>
      </c>
      <c r="BF2977" s="98">
        <v>0</v>
      </c>
      <c r="BG2977" s="99">
        <f t="shared" si="530"/>
        <v>0</v>
      </c>
      <c r="BH2977" s="52">
        <f t="shared" si="538"/>
        <v>0</v>
      </c>
      <c r="BI2977" s="53">
        <f>IFERROR(IF(ROUND(V2977/((D2977+AK2977)/2),1)&lt;0,0,ROUND(V2977/((D2977+AK2977)/2),1)),0)</f>
        <v>0</v>
      </c>
      <c r="BJ2977" s="55" t="str">
        <f>IF(AK2977=0,"정상",IF(AP2977="악성","악성",IF(AND(BL2977&gt;3,BI2977&lt;0.5),"악성",IF(AND(AP2977="정상",BL2977&lt;=3),"정상",IF(BI2977&gt;1,"정상","부진")))))</f>
        <v>정상</v>
      </c>
      <c r="BK2977" s="54">
        <v>45962</v>
      </c>
      <c r="BL2977" s="52">
        <f t="shared" si="539"/>
        <v>11</v>
      </c>
    </row>
    <row r="2978" spans="1:64" ht="17.100000000000001" customHeight="1">
      <c r="A2978" s="58" t="s">
        <v>5</v>
      </c>
      <c r="B2978" s="57" t="s">
        <v>5348</v>
      </c>
      <c r="C2978" s="56" t="s">
        <v>5349</v>
      </c>
      <c r="D2978" s="213">
        <v>0</v>
      </c>
      <c r="E2978" s="214">
        <v>0</v>
      </c>
      <c r="F2978" s="215">
        <v>0</v>
      </c>
      <c r="G2978" s="213">
        <v>192</v>
      </c>
      <c r="H2978" s="216">
        <v>13400</v>
      </c>
      <c r="I2978" s="215">
        <v>2572800</v>
      </c>
      <c r="J2978" s="213">
        <v>0</v>
      </c>
      <c r="K2978" s="216">
        <v>0</v>
      </c>
      <c r="L2978" s="215">
        <v>0</v>
      </c>
      <c r="M2978" s="213">
        <v>0</v>
      </c>
      <c r="N2978" s="216">
        <v>0</v>
      </c>
      <c r="O2978" s="215">
        <v>0</v>
      </c>
      <c r="P2978" s="213">
        <v>0</v>
      </c>
      <c r="Q2978" s="216">
        <v>0</v>
      </c>
      <c r="R2978" s="215">
        <v>0</v>
      </c>
      <c r="S2978" s="213">
        <v>192</v>
      </c>
      <c r="T2978" s="214">
        <v>13400</v>
      </c>
      <c r="U2978" s="217">
        <v>2572800</v>
      </c>
      <c r="V2978" s="213">
        <v>192</v>
      </c>
      <c r="W2978" s="216">
        <v>13400</v>
      </c>
      <c r="X2978" s="215">
        <v>2572800</v>
      </c>
      <c r="Y2978" s="213">
        <v>0</v>
      </c>
      <c r="Z2978" s="216">
        <v>0</v>
      </c>
      <c r="AA2978" s="215">
        <v>0</v>
      </c>
      <c r="AB2978" s="213">
        <v>0</v>
      </c>
      <c r="AC2978" s="216">
        <v>0</v>
      </c>
      <c r="AD2978" s="215">
        <v>0</v>
      </c>
      <c r="AE2978" s="213">
        <v>0</v>
      </c>
      <c r="AF2978" s="216">
        <v>0</v>
      </c>
      <c r="AG2978" s="215">
        <v>0</v>
      </c>
      <c r="AH2978" s="213">
        <v>192</v>
      </c>
      <c r="AI2978" s="214">
        <v>13400</v>
      </c>
      <c r="AJ2978" s="215">
        <v>2572800</v>
      </c>
      <c r="AK2978" s="218">
        <v>0</v>
      </c>
      <c r="AL2978" s="214">
        <v>0</v>
      </c>
      <c r="AM2978" s="215">
        <v>0</v>
      </c>
      <c r="AN2978" s="229">
        <f t="shared" si="531"/>
        <v>0</v>
      </c>
      <c r="AO2978" s="230">
        <f t="shared" si="532"/>
        <v>0</v>
      </c>
      <c r="AP2978" s="38" t="s">
        <v>2</v>
      </c>
      <c r="AQ2978" s="38" t="str">
        <f t="shared" si="533"/>
        <v>상품</v>
      </c>
      <c r="AR2978" s="40">
        <f t="shared" si="534"/>
        <v>0</v>
      </c>
      <c r="AS2978" s="41">
        <f t="shared" si="535"/>
        <v>0</v>
      </c>
      <c r="AT2978" s="42">
        <f t="shared" si="536"/>
        <v>0</v>
      </c>
      <c r="AU2978" s="43">
        <f t="shared" si="537"/>
        <v>0</v>
      </c>
      <c r="AV2978" s="95" t="str">
        <f t="shared" si="529"/>
        <v/>
      </c>
      <c r="AW2978" s="61" t="str">
        <f t="shared" si="529"/>
        <v/>
      </c>
      <c r="AX2978" s="61" t="str">
        <f t="shared" si="529"/>
        <v/>
      </c>
      <c r="AY2978" s="61" t="str">
        <f t="shared" si="529"/>
        <v/>
      </c>
      <c r="AZ2978" s="44" t="str">
        <f t="shared" si="529"/>
        <v/>
      </c>
      <c r="BA2978" s="45"/>
      <c r="BB2978" s="97">
        <v>0</v>
      </c>
      <c r="BC2978" s="98">
        <v>0</v>
      </c>
      <c r="BD2978" s="98">
        <v>0</v>
      </c>
      <c r="BE2978" s="98">
        <v>0</v>
      </c>
      <c r="BF2978" s="98">
        <v>0</v>
      </c>
      <c r="BG2978" s="99">
        <f t="shared" si="530"/>
        <v>0</v>
      </c>
      <c r="BH2978" s="52">
        <f t="shared" si="538"/>
        <v>0</v>
      </c>
      <c r="BI2978" s="53">
        <f>IFERROR(IF(ROUND(V2978/((D2978+AK2978)/2),1)&lt;0,0,ROUND(V2978/((D2978+AK2978)/2),1)),0)</f>
        <v>0</v>
      </c>
      <c r="BJ2978" s="55" t="str">
        <f>IF(AK2978=0,"정상",IF(AP2978="악성","악성",IF(AND(BL2978&gt;3,BI2978&lt;0.5),"악성",IF(AND(AP2978="정상",BL2978&lt;=3),"정상",IF(BI2978&gt;1,"정상","부진")))))</f>
        <v>정상</v>
      </c>
      <c r="BK2978" s="54">
        <v>45962</v>
      </c>
      <c r="BL2978" s="52">
        <f t="shared" si="539"/>
        <v>11</v>
      </c>
    </row>
    <row r="2979" spans="1:64" ht="17.100000000000001" customHeight="1">
      <c r="A2979" s="58" t="s">
        <v>5</v>
      </c>
      <c r="B2979" s="57" t="s">
        <v>5350</v>
      </c>
      <c r="C2979" s="56" t="s">
        <v>5351</v>
      </c>
      <c r="D2979" s="213">
        <v>0</v>
      </c>
      <c r="E2979" s="214">
        <v>0</v>
      </c>
      <c r="F2979" s="215">
        <v>0</v>
      </c>
      <c r="G2979" s="213">
        <v>200</v>
      </c>
      <c r="H2979" s="216">
        <v>5500</v>
      </c>
      <c r="I2979" s="215">
        <v>1100000</v>
      </c>
      <c r="J2979" s="213">
        <v>0</v>
      </c>
      <c r="K2979" s="216">
        <v>0</v>
      </c>
      <c r="L2979" s="215">
        <v>0</v>
      </c>
      <c r="M2979" s="213">
        <v>0</v>
      </c>
      <c r="N2979" s="216">
        <v>0</v>
      </c>
      <c r="O2979" s="215">
        <v>0</v>
      </c>
      <c r="P2979" s="213">
        <v>0</v>
      </c>
      <c r="Q2979" s="216">
        <v>0</v>
      </c>
      <c r="R2979" s="215">
        <v>0</v>
      </c>
      <c r="S2979" s="213">
        <v>200</v>
      </c>
      <c r="T2979" s="214">
        <v>5500</v>
      </c>
      <c r="U2979" s="217">
        <v>1100000</v>
      </c>
      <c r="V2979" s="213">
        <v>200</v>
      </c>
      <c r="W2979" s="216">
        <v>5500</v>
      </c>
      <c r="X2979" s="215">
        <v>1100000</v>
      </c>
      <c r="Y2979" s="213">
        <v>0</v>
      </c>
      <c r="Z2979" s="216">
        <v>0</v>
      </c>
      <c r="AA2979" s="215">
        <v>0</v>
      </c>
      <c r="AB2979" s="213">
        <v>0</v>
      </c>
      <c r="AC2979" s="216">
        <v>0</v>
      </c>
      <c r="AD2979" s="215">
        <v>0</v>
      </c>
      <c r="AE2979" s="213">
        <v>0</v>
      </c>
      <c r="AF2979" s="216">
        <v>0</v>
      </c>
      <c r="AG2979" s="215">
        <v>0</v>
      </c>
      <c r="AH2979" s="213">
        <v>200</v>
      </c>
      <c r="AI2979" s="214">
        <v>5500</v>
      </c>
      <c r="AJ2979" s="215">
        <v>1100000</v>
      </c>
      <c r="AK2979" s="218">
        <v>0</v>
      </c>
      <c r="AL2979" s="214">
        <v>0</v>
      </c>
      <c r="AM2979" s="215">
        <v>0</v>
      </c>
      <c r="AN2979" s="229">
        <f t="shared" si="531"/>
        <v>0</v>
      </c>
      <c r="AO2979" s="230">
        <f t="shared" si="532"/>
        <v>0</v>
      </c>
      <c r="AP2979" s="38" t="s">
        <v>2</v>
      </c>
      <c r="AQ2979" s="38" t="str">
        <f t="shared" si="533"/>
        <v>상품</v>
      </c>
      <c r="AR2979" s="40">
        <f t="shared" si="534"/>
        <v>0</v>
      </c>
      <c r="AS2979" s="41">
        <f t="shared" si="535"/>
        <v>0</v>
      </c>
      <c r="AT2979" s="42">
        <f t="shared" si="536"/>
        <v>0</v>
      </c>
      <c r="AU2979" s="43">
        <f t="shared" si="537"/>
        <v>0</v>
      </c>
      <c r="AV2979" s="95" t="str">
        <f t="shared" si="529"/>
        <v/>
      </c>
      <c r="AW2979" s="61" t="str">
        <f t="shared" si="529"/>
        <v/>
      </c>
      <c r="AX2979" s="61" t="str">
        <f t="shared" si="529"/>
        <v/>
      </c>
      <c r="AY2979" s="61" t="str">
        <f t="shared" si="529"/>
        <v/>
      </c>
      <c r="AZ2979" s="44" t="str">
        <f t="shared" si="529"/>
        <v/>
      </c>
      <c r="BA2979" s="45"/>
      <c r="BB2979" s="97">
        <v>0</v>
      </c>
      <c r="BC2979" s="98">
        <v>0</v>
      </c>
      <c r="BD2979" s="98">
        <v>0</v>
      </c>
      <c r="BE2979" s="98">
        <v>0</v>
      </c>
      <c r="BF2979" s="98">
        <v>0</v>
      </c>
      <c r="BG2979" s="99">
        <f t="shared" si="530"/>
        <v>0</v>
      </c>
      <c r="BH2979" s="52">
        <f t="shared" si="538"/>
        <v>0</v>
      </c>
      <c r="BI2979" s="53">
        <f>IFERROR(IF(ROUND(V2979/((D2979+AK2979)/2),1)&lt;0,0,ROUND(V2979/((D2979+AK2979)/2),1)),0)</f>
        <v>0</v>
      </c>
      <c r="BJ2979" s="55" t="str">
        <f>IF(AK2979=0,"정상",IF(AP2979="악성","악성",IF(AND(BL2979&gt;3,BI2979&lt;0.5),"악성",IF(AND(AP2979="정상",BL2979&lt;=3),"정상",IF(BI2979&gt;1,"정상","부진")))))</f>
        <v>정상</v>
      </c>
      <c r="BK2979" s="54">
        <v>45962</v>
      </c>
      <c r="BL2979" s="52">
        <f t="shared" si="539"/>
        <v>11</v>
      </c>
    </row>
    <row r="2980" spans="1:64" ht="17.100000000000001" customHeight="1">
      <c r="A2980" s="58" t="s">
        <v>5</v>
      </c>
      <c r="B2980" s="57" t="s">
        <v>5352</v>
      </c>
      <c r="C2980" s="56" t="s">
        <v>5353</v>
      </c>
      <c r="D2980" s="213">
        <v>0</v>
      </c>
      <c r="E2980" s="214">
        <v>0</v>
      </c>
      <c r="F2980" s="215">
        <v>0</v>
      </c>
      <c r="G2980" s="213">
        <v>200</v>
      </c>
      <c r="H2980" s="216">
        <v>5500</v>
      </c>
      <c r="I2980" s="215">
        <v>1100000</v>
      </c>
      <c r="J2980" s="213">
        <v>0</v>
      </c>
      <c r="K2980" s="216">
        <v>0</v>
      </c>
      <c r="L2980" s="215">
        <v>0</v>
      </c>
      <c r="M2980" s="213">
        <v>0</v>
      </c>
      <c r="N2980" s="216">
        <v>0</v>
      </c>
      <c r="O2980" s="215">
        <v>0</v>
      </c>
      <c r="P2980" s="213">
        <v>0</v>
      </c>
      <c r="Q2980" s="216">
        <v>0</v>
      </c>
      <c r="R2980" s="215">
        <v>0</v>
      </c>
      <c r="S2980" s="213">
        <v>200</v>
      </c>
      <c r="T2980" s="214">
        <v>5500</v>
      </c>
      <c r="U2980" s="217">
        <v>1100000</v>
      </c>
      <c r="V2980" s="213">
        <v>200</v>
      </c>
      <c r="W2980" s="216">
        <v>5500</v>
      </c>
      <c r="X2980" s="215">
        <v>1100000</v>
      </c>
      <c r="Y2980" s="213">
        <v>0</v>
      </c>
      <c r="Z2980" s="216">
        <v>0</v>
      </c>
      <c r="AA2980" s="215">
        <v>0</v>
      </c>
      <c r="AB2980" s="213">
        <v>0</v>
      </c>
      <c r="AC2980" s="216">
        <v>0</v>
      </c>
      <c r="AD2980" s="215">
        <v>0</v>
      </c>
      <c r="AE2980" s="213">
        <v>0</v>
      </c>
      <c r="AF2980" s="216">
        <v>0</v>
      </c>
      <c r="AG2980" s="215">
        <v>0</v>
      </c>
      <c r="AH2980" s="213">
        <v>200</v>
      </c>
      <c r="AI2980" s="214">
        <v>5500</v>
      </c>
      <c r="AJ2980" s="215">
        <v>1100000</v>
      </c>
      <c r="AK2980" s="218">
        <v>0</v>
      </c>
      <c r="AL2980" s="214">
        <v>0</v>
      </c>
      <c r="AM2980" s="215">
        <v>0</v>
      </c>
      <c r="AN2980" s="229">
        <f t="shared" si="531"/>
        <v>0</v>
      </c>
      <c r="AO2980" s="230">
        <f t="shared" si="532"/>
        <v>0</v>
      </c>
      <c r="AP2980" s="38" t="s">
        <v>2</v>
      </c>
      <c r="AQ2980" s="38" t="str">
        <f t="shared" si="533"/>
        <v>상품</v>
      </c>
      <c r="AR2980" s="40">
        <f t="shared" si="534"/>
        <v>0</v>
      </c>
      <c r="AS2980" s="41">
        <f t="shared" si="535"/>
        <v>0</v>
      </c>
      <c r="AT2980" s="42">
        <f t="shared" si="536"/>
        <v>0</v>
      </c>
      <c r="AU2980" s="43">
        <f t="shared" si="537"/>
        <v>0</v>
      </c>
      <c r="AV2980" s="95" t="str">
        <f t="shared" si="529"/>
        <v/>
      </c>
      <c r="AW2980" s="61" t="str">
        <f t="shared" si="529"/>
        <v/>
      </c>
      <c r="AX2980" s="61" t="str">
        <f t="shared" si="529"/>
        <v/>
      </c>
      <c r="AY2980" s="61" t="str">
        <f t="shared" si="529"/>
        <v/>
      </c>
      <c r="AZ2980" s="44" t="str">
        <f t="shared" si="529"/>
        <v/>
      </c>
      <c r="BA2980" s="45"/>
      <c r="BB2980" s="97">
        <v>0</v>
      </c>
      <c r="BC2980" s="98">
        <v>0</v>
      </c>
      <c r="BD2980" s="98">
        <v>0</v>
      </c>
      <c r="BE2980" s="98">
        <v>0</v>
      </c>
      <c r="BF2980" s="98">
        <v>0</v>
      </c>
      <c r="BG2980" s="99">
        <f t="shared" si="530"/>
        <v>0</v>
      </c>
      <c r="BH2980" s="52">
        <f t="shared" si="538"/>
        <v>0</v>
      </c>
      <c r="BI2980" s="53">
        <f>IFERROR(IF(ROUND(V2980/((D2980+AK2980)/2),1)&lt;0,0,ROUND(V2980/((D2980+AK2980)/2),1)),0)</f>
        <v>0</v>
      </c>
      <c r="BJ2980" s="55" t="str">
        <f>IF(AK2980=0,"정상",IF(AP2980="악성","악성",IF(AND(BL2980&gt;3,BI2980&lt;0.5),"악성",IF(AND(AP2980="정상",BL2980&lt;=3),"정상",IF(BI2980&gt;1,"정상","부진")))))</f>
        <v>정상</v>
      </c>
      <c r="BK2980" s="54">
        <v>45962</v>
      </c>
      <c r="BL2980" s="52">
        <f t="shared" si="539"/>
        <v>11</v>
      </c>
    </row>
    <row r="2981" spans="1:64" ht="17.100000000000001" customHeight="1">
      <c r="A2981" s="58" t="s">
        <v>5</v>
      </c>
      <c r="B2981" s="57" t="s">
        <v>5354</v>
      </c>
      <c r="C2981" s="56" t="s">
        <v>5355</v>
      </c>
      <c r="D2981" s="213">
        <v>0</v>
      </c>
      <c r="E2981" s="214">
        <v>0</v>
      </c>
      <c r="F2981" s="215">
        <v>0</v>
      </c>
      <c r="G2981" s="213">
        <v>100</v>
      </c>
      <c r="H2981" s="216">
        <v>9200</v>
      </c>
      <c r="I2981" s="215">
        <v>920000</v>
      </c>
      <c r="J2981" s="213">
        <v>0</v>
      </c>
      <c r="K2981" s="216">
        <v>0</v>
      </c>
      <c r="L2981" s="215">
        <v>0</v>
      </c>
      <c r="M2981" s="213">
        <v>0</v>
      </c>
      <c r="N2981" s="216">
        <v>0</v>
      </c>
      <c r="O2981" s="215">
        <v>0</v>
      </c>
      <c r="P2981" s="213">
        <v>0</v>
      </c>
      <c r="Q2981" s="216">
        <v>0</v>
      </c>
      <c r="R2981" s="215">
        <v>0</v>
      </c>
      <c r="S2981" s="213">
        <v>100</v>
      </c>
      <c r="T2981" s="214">
        <v>9200</v>
      </c>
      <c r="U2981" s="217">
        <v>920000</v>
      </c>
      <c r="V2981" s="213">
        <v>100</v>
      </c>
      <c r="W2981" s="216">
        <v>9200</v>
      </c>
      <c r="X2981" s="215">
        <v>920000</v>
      </c>
      <c r="Y2981" s="213">
        <v>0</v>
      </c>
      <c r="Z2981" s="216">
        <v>0</v>
      </c>
      <c r="AA2981" s="215">
        <v>0</v>
      </c>
      <c r="AB2981" s="213">
        <v>0</v>
      </c>
      <c r="AC2981" s="216">
        <v>0</v>
      </c>
      <c r="AD2981" s="215">
        <v>0</v>
      </c>
      <c r="AE2981" s="213">
        <v>0</v>
      </c>
      <c r="AF2981" s="216">
        <v>0</v>
      </c>
      <c r="AG2981" s="215">
        <v>0</v>
      </c>
      <c r="AH2981" s="213">
        <v>100</v>
      </c>
      <c r="AI2981" s="214">
        <v>9200</v>
      </c>
      <c r="AJ2981" s="215">
        <v>920000</v>
      </c>
      <c r="AK2981" s="218">
        <v>0</v>
      </c>
      <c r="AL2981" s="214">
        <v>0</v>
      </c>
      <c r="AM2981" s="215">
        <v>0</v>
      </c>
      <c r="AN2981" s="229">
        <f t="shared" si="531"/>
        <v>0</v>
      </c>
      <c r="AO2981" s="230">
        <f t="shared" si="532"/>
        <v>0</v>
      </c>
      <c r="AP2981" s="38" t="s">
        <v>2</v>
      </c>
      <c r="AQ2981" s="38" t="str">
        <f t="shared" si="533"/>
        <v>상품</v>
      </c>
      <c r="AR2981" s="40">
        <f t="shared" si="534"/>
        <v>0</v>
      </c>
      <c r="AS2981" s="41">
        <f t="shared" si="535"/>
        <v>0</v>
      </c>
      <c r="AT2981" s="42">
        <f t="shared" si="536"/>
        <v>0</v>
      </c>
      <c r="AU2981" s="43">
        <f t="shared" si="537"/>
        <v>0</v>
      </c>
      <c r="AV2981" s="95" t="str">
        <f t="shared" si="529"/>
        <v/>
      </c>
      <c r="AW2981" s="61" t="str">
        <f t="shared" si="529"/>
        <v/>
      </c>
      <c r="AX2981" s="61" t="str">
        <f t="shared" si="529"/>
        <v/>
      </c>
      <c r="AY2981" s="61" t="str">
        <f t="shared" si="529"/>
        <v/>
      </c>
      <c r="AZ2981" s="44" t="str">
        <f t="shared" si="529"/>
        <v/>
      </c>
      <c r="BA2981" s="45"/>
      <c r="BB2981" s="97">
        <v>0</v>
      </c>
      <c r="BC2981" s="98">
        <v>0</v>
      </c>
      <c r="BD2981" s="98">
        <v>0</v>
      </c>
      <c r="BE2981" s="98">
        <v>0</v>
      </c>
      <c r="BF2981" s="98">
        <v>0</v>
      </c>
      <c r="BG2981" s="99">
        <f t="shared" si="530"/>
        <v>0</v>
      </c>
      <c r="BH2981" s="52">
        <f t="shared" si="538"/>
        <v>0</v>
      </c>
      <c r="BI2981" s="53">
        <f>IFERROR(IF(ROUND(V2981/((D2981+AK2981)/2),1)&lt;0,0,ROUND(V2981/((D2981+AK2981)/2),1)),0)</f>
        <v>0</v>
      </c>
      <c r="BJ2981" s="55" t="str">
        <f>IF(AK2981=0,"정상",IF(AP2981="악성","악성",IF(AND(BL2981&gt;3,BI2981&lt;0.5),"악성",IF(AND(AP2981="정상",BL2981&lt;=3),"정상",IF(BI2981&gt;1,"정상","부진")))))</f>
        <v>정상</v>
      </c>
      <c r="BK2981" s="54">
        <v>45962</v>
      </c>
      <c r="BL2981" s="52">
        <f t="shared" si="539"/>
        <v>11</v>
      </c>
    </row>
    <row r="2982" spans="1:64" ht="17.100000000000001" customHeight="1">
      <c r="A2982" s="58" t="s">
        <v>5</v>
      </c>
      <c r="B2982" s="57" t="s">
        <v>5356</v>
      </c>
      <c r="C2982" s="56" t="s">
        <v>5357</v>
      </c>
      <c r="D2982" s="213">
        <v>0</v>
      </c>
      <c r="E2982" s="214">
        <v>0</v>
      </c>
      <c r="F2982" s="215">
        <v>0</v>
      </c>
      <c r="G2982" s="213">
        <v>150</v>
      </c>
      <c r="H2982" s="216">
        <v>3000</v>
      </c>
      <c r="I2982" s="215">
        <v>450000</v>
      </c>
      <c r="J2982" s="213">
        <v>0</v>
      </c>
      <c r="K2982" s="216">
        <v>0</v>
      </c>
      <c r="L2982" s="215">
        <v>0</v>
      </c>
      <c r="M2982" s="213">
        <v>0</v>
      </c>
      <c r="N2982" s="216">
        <v>0</v>
      </c>
      <c r="O2982" s="215">
        <v>0</v>
      </c>
      <c r="P2982" s="213">
        <v>0</v>
      </c>
      <c r="Q2982" s="216">
        <v>0</v>
      </c>
      <c r="R2982" s="215">
        <v>0</v>
      </c>
      <c r="S2982" s="213">
        <v>150</v>
      </c>
      <c r="T2982" s="214">
        <v>3000</v>
      </c>
      <c r="U2982" s="217">
        <v>450000</v>
      </c>
      <c r="V2982" s="213">
        <v>150</v>
      </c>
      <c r="W2982" s="216">
        <v>3000</v>
      </c>
      <c r="X2982" s="215">
        <v>450000</v>
      </c>
      <c r="Y2982" s="213">
        <v>0</v>
      </c>
      <c r="Z2982" s="216">
        <v>0</v>
      </c>
      <c r="AA2982" s="215">
        <v>0</v>
      </c>
      <c r="AB2982" s="213">
        <v>0</v>
      </c>
      <c r="AC2982" s="216">
        <v>0</v>
      </c>
      <c r="AD2982" s="215">
        <v>0</v>
      </c>
      <c r="AE2982" s="213">
        <v>0</v>
      </c>
      <c r="AF2982" s="216">
        <v>0</v>
      </c>
      <c r="AG2982" s="215">
        <v>0</v>
      </c>
      <c r="AH2982" s="213">
        <v>150</v>
      </c>
      <c r="AI2982" s="214">
        <v>3000</v>
      </c>
      <c r="AJ2982" s="215">
        <v>450000</v>
      </c>
      <c r="AK2982" s="218">
        <v>0</v>
      </c>
      <c r="AL2982" s="214">
        <v>0</v>
      </c>
      <c r="AM2982" s="215">
        <v>0</v>
      </c>
      <c r="AN2982" s="229">
        <f t="shared" si="531"/>
        <v>0</v>
      </c>
      <c r="AO2982" s="230">
        <f t="shared" si="532"/>
        <v>0</v>
      </c>
      <c r="AP2982" s="38" t="s">
        <v>2</v>
      </c>
      <c r="AQ2982" s="38" t="str">
        <f t="shared" si="533"/>
        <v>상품</v>
      </c>
      <c r="AR2982" s="40">
        <f t="shared" si="534"/>
        <v>0</v>
      </c>
      <c r="AS2982" s="41">
        <f t="shared" si="535"/>
        <v>0</v>
      </c>
      <c r="AT2982" s="42">
        <f t="shared" si="536"/>
        <v>0</v>
      </c>
      <c r="AU2982" s="43">
        <f t="shared" si="537"/>
        <v>0</v>
      </c>
      <c r="AV2982" s="95" t="str">
        <f t="shared" ref="AV2982:AZ3032" si="540">IF(+BB2982*$AL2982=0,"",+BB2982*$AL2982)</f>
        <v/>
      </c>
      <c r="AW2982" s="61" t="str">
        <f t="shared" si="540"/>
        <v/>
      </c>
      <c r="AX2982" s="61" t="str">
        <f t="shared" si="540"/>
        <v/>
      </c>
      <c r="AY2982" s="61" t="str">
        <f t="shared" si="540"/>
        <v/>
      </c>
      <c r="AZ2982" s="44" t="str">
        <f t="shared" si="540"/>
        <v/>
      </c>
      <c r="BA2982" s="45"/>
      <c r="BB2982" s="97">
        <v>0</v>
      </c>
      <c r="BC2982" s="98">
        <v>0</v>
      </c>
      <c r="BD2982" s="98">
        <v>0</v>
      </c>
      <c r="BE2982" s="98">
        <v>0</v>
      </c>
      <c r="BF2982" s="98">
        <v>0</v>
      </c>
      <c r="BG2982" s="99">
        <f t="shared" si="530"/>
        <v>0</v>
      </c>
      <c r="BH2982" s="52">
        <f t="shared" si="538"/>
        <v>0</v>
      </c>
      <c r="BI2982" s="53">
        <f>IFERROR(IF(ROUND(V2982/((D2982+AK2982)/2),1)&lt;0,0,ROUND(V2982/((D2982+AK2982)/2),1)),0)</f>
        <v>0</v>
      </c>
      <c r="BJ2982" s="55" t="str">
        <f>IF(AK2982=0,"정상",IF(AP2982="악성","악성",IF(AND(BL2982&gt;3,BI2982&lt;0.5),"악성",IF(AND(AP2982="정상",BL2982&lt;=3),"정상",IF(BI2982&gt;1,"정상","부진")))))</f>
        <v>정상</v>
      </c>
      <c r="BK2982" s="54">
        <v>45962</v>
      </c>
      <c r="BL2982" s="52">
        <f t="shared" si="539"/>
        <v>11</v>
      </c>
    </row>
    <row r="2983" spans="1:64" ht="17.100000000000001" customHeight="1">
      <c r="A2983" s="58" t="s">
        <v>5</v>
      </c>
      <c r="B2983" s="57" t="s">
        <v>5358</v>
      </c>
      <c r="C2983" s="56" t="s">
        <v>5359</v>
      </c>
      <c r="D2983" s="213">
        <v>0</v>
      </c>
      <c r="E2983" s="214">
        <v>0</v>
      </c>
      <c r="F2983" s="215">
        <v>0</v>
      </c>
      <c r="G2983" s="213">
        <v>150</v>
      </c>
      <c r="H2983" s="216">
        <v>3000</v>
      </c>
      <c r="I2983" s="215">
        <v>450000</v>
      </c>
      <c r="J2983" s="213">
        <v>0</v>
      </c>
      <c r="K2983" s="216">
        <v>0</v>
      </c>
      <c r="L2983" s="215">
        <v>0</v>
      </c>
      <c r="M2983" s="213">
        <v>0</v>
      </c>
      <c r="N2983" s="216">
        <v>0</v>
      </c>
      <c r="O2983" s="215">
        <v>0</v>
      </c>
      <c r="P2983" s="213">
        <v>0</v>
      </c>
      <c r="Q2983" s="216">
        <v>0</v>
      </c>
      <c r="R2983" s="215">
        <v>0</v>
      </c>
      <c r="S2983" s="213">
        <v>150</v>
      </c>
      <c r="T2983" s="214">
        <v>3000</v>
      </c>
      <c r="U2983" s="217">
        <v>450000</v>
      </c>
      <c r="V2983" s="213">
        <v>150</v>
      </c>
      <c r="W2983" s="216">
        <v>3000</v>
      </c>
      <c r="X2983" s="215">
        <v>450000</v>
      </c>
      <c r="Y2983" s="213">
        <v>0</v>
      </c>
      <c r="Z2983" s="216">
        <v>0</v>
      </c>
      <c r="AA2983" s="215">
        <v>0</v>
      </c>
      <c r="AB2983" s="213">
        <v>0</v>
      </c>
      <c r="AC2983" s="216">
        <v>0</v>
      </c>
      <c r="AD2983" s="215">
        <v>0</v>
      </c>
      <c r="AE2983" s="213">
        <v>0</v>
      </c>
      <c r="AF2983" s="216">
        <v>0</v>
      </c>
      <c r="AG2983" s="215">
        <v>0</v>
      </c>
      <c r="AH2983" s="213">
        <v>150</v>
      </c>
      <c r="AI2983" s="214">
        <v>3000</v>
      </c>
      <c r="AJ2983" s="215">
        <v>450000</v>
      </c>
      <c r="AK2983" s="218">
        <v>0</v>
      </c>
      <c r="AL2983" s="214">
        <v>0</v>
      </c>
      <c r="AM2983" s="215">
        <v>0</v>
      </c>
      <c r="AN2983" s="229">
        <f t="shared" si="531"/>
        <v>0</v>
      </c>
      <c r="AO2983" s="230">
        <f t="shared" si="532"/>
        <v>0</v>
      </c>
      <c r="AP2983" s="38" t="s">
        <v>2</v>
      </c>
      <c r="AQ2983" s="38" t="str">
        <f t="shared" si="533"/>
        <v>상품</v>
      </c>
      <c r="AR2983" s="40">
        <f t="shared" si="534"/>
        <v>0</v>
      </c>
      <c r="AS2983" s="41">
        <f t="shared" si="535"/>
        <v>0</v>
      </c>
      <c r="AT2983" s="42">
        <f t="shared" si="536"/>
        <v>0</v>
      </c>
      <c r="AU2983" s="43">
        <f t="shared" si="537"/>
        <v>0</v>
      </c>
      <c r="AV2983" s="95" t="str">
        <f t="shared" si="540"/>
        <v/>
      </c>
      <c r="AW2983" s="61" t="str">
        <f t="shared" si="540"/>
        <v/>
      </c>
      <c r="AX2983" s="61" t="str">
        <f t="shared" si="540"/>
        <v/>
      </c>
      <c r="AY2983" s="61" t="str">
        <f t="shared" si="540"/>
        <v/>
      </c>
      <c r="AZ2983" s="44" t="str">
        <f t="shared" si="540"/>
        <v/>
      </c>
      <c r="BA2983" s="45"/>
      <c r="BB2983" s="97">
        <v>0</v>
      </c>
      <c r="BC2983" s="98">
        <v>0</v>
      </c>
      <c r="BD2983" s="98">
        <v>0</v>
      </c>
      <c r="BE2983" s="98">
        <v>0</v>
      </c>
      <c r="BF2983" s="98">
        <v>0</v>
      </c>
      <c r="BG2983" s="99">
        <f t="shared" si="530"/>
        <v>0</v>
      </c>
      <c r="BH2983" s="52">
        <f t="shared" si="538"/>
        <v>0</v>
      </c>
      <c r="BI2983" s="53">
        <f>IFERROR(IF(ROUND(V2983/((D2983+AK2983)/2),1)&lt;0,0,ROUND(V2983/((D2983+AK2983)/2),1)),0)</f>
        <v>0</v>
      </c>
      <c r="BJ2983" s="55" t="str">
        <f>IF(AK2983=0,"정상",IF(AP2983="악성","악성",IF(AND(BL2983&gt;3,BI2983&lt;0.5),"악성",IF(AND(AP2983="정상",BL2983&lt;=3),"정상",IF(BI2983&gt;1,"정상","부진")))))</f>
        <v>정상</v>
      </c>
      <c r="BK2983" s="54">
        <v>45962</v>
      </c>
      <c r="BL2983" s="52">
        <f t="shared" si="539"/>
        <v>11</v>
      </c>
    </row>
    <row r="2984" spans="1:64" ht="17.100000000000001" customHeight="1">
      <c r="A2984" s="58" t="s">
        <v>5</v>
      </c>
      <c r="B2984" s="57" t="s">
        <v>5872</v>
      </c>
      <c r="C2984" s="56" t="s">
        <v>5873</v>
      </c>
      <c r="D2984" s="213">
        <v>0</v>
      </c>
      <c r="E2984" s="214">
        <v>0</v>
      </c>
      <c r="F2984" s="215">
        <v>0</v>
      </c>
      <c r="G2984" s="213">
        <v>96</v>
      </c>
      <c r="H2984" s="216">
        <v>10000</v>
      </c>
      <c r="I2984" s="215">
        <v>960000</v>
      </c>
      <c r="J2984" s="213">
        <v>0</v>
      </c>
      <c r="K2984" s="216">
        <v>0</v>
      </c>
      <c r="L2984" s="215">
        <v>0</v>
      </c>
      <c r="M2984" s="213">
        <v>0</v>
      </c>
      <c r="N2984" s="216">
        <v>0</v>
      </c>
      <c r="O2984" s="215">
        <v>0</v>
      </c>
      <c r="P2984" s="213">
        <v>0</v>
      </c>
      <c r="Q2984" s="216">
        <v>0</v>
      </c>
      <c r="R2984" s="215">
        <v>0</v>
      </c>
      <c r="S2984" s="213">
        <v>96</v>
      </c>
      <c r="T2984" s="214">
        <v>10000</v>
      </c>
      <c r="U2984" s="217">
        <v>960000</v>
      </c>
      <c r="V2984" s="213">
        <v>96</v>
      </c>
      <c r="W2984" s="216">
        <v>10000</v>
      </c>
      <c r="X2984" s="215">
        <v>960000</v>
      </c>
      <c r="Y2984" s="213">
        <v>0</v>
      </c>
      <c r="Z2984" s="216">
        <v>0</v>
      </c>
      <c r="AA2984" s="215">
        <v>0</v>
      </c>
      <c r="AB2984" s="213">
        <v>0</v>
      </c>
      <c r="AC2984" s="216">
        <v>0</v>
      </c>
      <c r="AD2984" s="215">
        <v>0</v>
      </c>
      <c r="AE2984" s="213">
        <v>0</v>
      </c>
      <c r="AF2984" s="216">
        <v>0</v>
      </c>
      <c r="AG2984" s="215">
        <v>0</v>
      </c>
      <c r="AH2984" s="213">
        <v>96</v>
      </c>
      <c r="AI2984" s="214">
        <v>10000</v>
      </c>
      <c r="AJ2984" s="215">
        <v>960000</v>
      </c>
      <c r="AK2984" s="218">
        <v>0</v>
      </c>
      <c r="AL2984" s="214">
        <v>0</v>
      </c>
      <c r="AM2984" s="215">
        <v>0</v>
      </c>
      <c r="AN2984" s="229">
        <f t="shared" si="531"/>
        <v>0</v>
      </c>
      <c r="AO2984" s="230">
        <f t="shared" si="532"/>
        <v>0</v>
      </c>
      <c r="AP2984" s="38" t="s">
        <v>2</v>
      </c>
      <c r="AQ2984" s="38" t="str">
        <f t="shared" si="533"/>
        <v>상품</v>
      </c>
      <c r="AR2984" s="40">
        <f t="shared" si="534"/>
        <v>0</v>
      </c>
      <c r="AS2984" s="41">
        <f t="shared" si="535"/>
        <v>0</v>
      </c>
      <c r="AT2984" s="42">
        <f t="shared" si="536"/>
        <v>0</v>
      </c>
      <c r="AU2984" s="43">
        <f t="shared" si="537"/>
        <v>0</v>
      </c>
      <c r="AV2984" s="95" t="str">
        <f t="shared" si="540"/>
        <v/>
      </c>
      <c r="AW2984" s="61" t="str">
        <f t="shared" si="540"/>
        <v/>
      </c>
      <c r="AX2984" s="61" t="str">
        <f t="shared" si="540"/>
        <v/>
      </c>
      <c r="AY2984" s="61" t="str">
        <f t="shared" si="540"/>
        <v/>
      </c>
      <c r="AZ2984" s="44" t="str">
        <f t="shared" si="540"/>
        <v/>
      </c>
      <c r="BA2984" s="45"/>
      <c r="BB2984" s="97">
        <v>0</v>
      </c>
      <c r="BC2984" s="98">
        <v>0</v>
      </c>
      <c r="BD2984" s="98">
        <v>0</v>
      </c>
      <c r="BE2984" s="98">
        <v>0</v>
      </c>
      <c r="BF2984" s="98">
        <v>0</v>
      </c>
      <c r="BG2984" s="99">
        <f t="shared" si="530"/>
        <v>0</v>
      </c>
      <c r="BH2984" s="52">
        <f t="shared" si="538"/>
        <v>0</v>
      </c>
      <c r="BI2984" s="53">
        <f>IFERROR(IF(ROUND(V2984/((D2984+AK2984)/2),1)&lt;0,0,ROUND(V2984/((D2984+AK2984)/2),1)),0)</f>
        <v>0</v>
      </c>
      <c r="BJ2984" s="55" t="str">
        <f>IF(AK2984=0,"정상",IF(AP2984="악성","악성",IF(AND(BL2984&gt;3,BI2984&lt;0.5),"악성",IF(AND(AP2984="정상",BL2984&lt;=3),"정상",IF(BI2984&gt;1,"정상","부진")))))</f>
        <v>정상</v>
      </c>
      <c r="BK2984" s="54">
        <v>46113</v>
      </c>
      <c r="BL2984" s="52">
        <f t="shared" si="539"/>
        <v>6</v>
      </c>
    </row>
    <row r="2985" spans="1:64" ht="17.100000000000001" customHeight="1">
      <c r="A2985" s="58" t="s">
        <v>5</v>
      </c>
      <c r="B2985" s="57" t="s">
        <v>6070</v>
      </c>
      <c r="C2985" s="56" t="s">
        <v>6071</v>
      </c>
      <c r="D2985" s="213">
        <v>0</v>
      </c>
      <c r="E2985" s="214">
        <v>0</v>
      </c>
      <c r="F2985" s="215">
        <v>0</v>
      </c>
      <c r="G2985" s="213">
        <v>400</v>
      </c>
      <c r="H2985" s="216">
        <v>2150</v>
      </c>
      <c r="I2985" s="215">
        <v>860000</v>
      </c>
      <c r="J2985" s="213">
        <v>0</v>
      </c>
      <c r="K2985" s="216">
        <v>0</v>
      </c>
      <c r="L2985" s="215">
        <v>0</v>
      </c>
      <c r="M2985" s="213">
        <v>0</v>
      </c>
      <c r="N2985" s="216">
        <v>0</v>
      </c>
      <c r="O2985" s="215">
        <v>0</v>
      </c>
      <c r="P2985" s="213">
        <v>0</v>
      </c>
      <c r="Q2985" s="216">
        <v>0</v>
      </c>
      <c r="R2985" s="215">
        <v>0</v>
      </c>
      <c r="S2985" s="213">
        <v>400</v>
      </c>
      <c r="T2985" s="214">
        <v>2150</v>
      </c>
      <c r="U2985" s="217">
        <v>860000</v>
      </c>
      <c r="V2985" s="213">
        <v>400</v>
      </c>
      <c r="W2985" s="216">
        <v>2150</v>
      </c>
      <c r="X2985" s="215">
        <v>860000</v>
      </c>
      <c r="Y2985" s="213">
        <v>0</v>
      </c>
      <c r="Z2985" s="216">
        <v>0</v>
      </c>
      <c r="AA2985" s="215">
        <v>0</v>
      </c>
      <c r="AB2985" s="213">
        <v>0</v>
      </c>
      <c r="AC2985" s="216">
        <v>0</v>
      </c>
      <c r="AD2985" s="215">
        <v>0</v>
      </c>
      <c r="AE2985" s="213">
        <v>0</v>
      </c>
      <c r="AF2985" s="216">
        <v>0</v>
      </c>
      <c r="AG2985" s="215">
        <v>0</v>
      </c>
      <c r="AH2985" s="213">
        <v>400</v>
      </c>
      <c r="AI2985" s="214">
        <v>2150</v>
      </c>
      <c r="AJ2985" s="215">
        <v>860000</v>
      </c>
      <c r="AK2985" s="218">
        <v>0</v>
      </c>
      <c r="AL2985" s="214">
        <v>0</v>
      </c>
      <c r="AM2985" s="215">
        <v>0</v>
      </c>
      <c r="AN2985" s="229">
        <f t="shared" si="531"/>
        <v>0</v>
      </c>
      <c r="AO2985" s="230">
        <f t="shared" si="532"/>
        <v>0</v>
      </c>
      <c r="AP2985" s="38" t="s">
        <v>2</v>
      </c>
      <c r="AQ2985" s="38" t="str">
        <f t="shared" si="533"/>
        <v>상품</v>
      </c>
      <c r="AR2985" s="40">
        <f t="shared" si="534"/>
        <v>0</v>
      </c>
      <c r="AS2985" s="41">
        <f t="shared" si="535"/>
        <v>0</v>
      </c>
      <c r="AT2985" s="42">
        <f t="shared" si="536"/>
        <v>0</v>
      </c>
      <c r="AU2985" s="43">
        <f t="shared" si="537"/>
        <v>0</v>
      </c>
      <c r="AV2985" s="95" t="str">
        <f t="shared" si="540"/>
        <v/>
      </c>
      <c r="AW2985" s="61" t="str">
        <f t="shared" si="540"/>
        <v/>
      </c>
      <c r="AX2985" s="61" t="str">
        <f t="shared" si="540"/>
        <v/>
      </c>
      <c r="AY2985" s="61" t="str">
        <f t="shared" si="540"/>
        <v/>
      </c>
      <c r="AZ2985" s="44" t="str">
        <f t="shared" si="540"/>
        <v/>
      </c>
      <c r="BA2985" s="45"/>
      <c r="BB2985" s="97">
        <v>0</v>
      </c>
      <c r="BC2985" s="98">
        <v>0</v>
      </c>
      <c r="BD2985" s="98">
        <v>0</v>
      </c>
      <c r="BE2985" s="98">
        <v>0</v>
      </c>
      <c r="BF2985" s="98">
        <v>0</v>
      </c>
      <c r="BG2985" s="99">
        <f t="shared" si="530"/>
        <v>0</v>
      </c>
      <c r="BH2985" s="52">
        <f t="shared" si="538"/>
        <v>0</v>
      </c>
      <c r="BI2985" s="53">
        <f>IFERROR(IF(ROUND(V2985/((D2985+AK2985)/2),1)&lt;0,0,ROUND(V2985/((D2985+AK2985)/2),1)),0)</f>
        <v>0</v>
      </c>
      <c r="BJ2985" s="55" t="str">
        <f>IF(AK2985=0,"정상",IF(AP2985="악성","악성",IF(AND(BL2985&gt;3,BI2985&lt;0.5),"악성",IF(AND(AP2985="정상",BL2985&lt;=3),"정상",IF(BI2985&gt;1,"정상","부진")))))</f>
        <v>정상</v>
      </c>
      <c r="BK2985" s="54">
        <v>46204</v>
      </c>
      <c r="BL2985" s="52">
        <f t="shared" si="539"/>
        <v>3</v>
      </c>
    </row>
    <row r="2986" spans="1:64" ht="17.100000000000001" customHeight="1">
      <c r="A2986" s="58" t="s">
        <v>5</v>
      </c>
      <c r="B2986" s="57" t="s">
        <v>6002</v>
      </c>
      <c r="C2986" s="56" t="s">
        <v>6003</v>
      </c>
      <c r="D2986" s="213">
        <v>0</v>
      </c>
      <c r="E2986" s="214">
        <v>0</v>
      </c>
      <c r="F2986" s="215">
        <v>0</v>
      </c>
      <c r="G2986" s="213">
        <v>24</v>
      </c>
      <c r="H2986" s="216">
        <v>9500</v>
      </c>
      <c r="I2986" s="215">
        <v>228000</v>
      </c>
      <c r="J2986" s="213">
        <v>0</v>
      </c>
      <c r="K2986" s="216">
        <v>0</v>
      </c>
      <c r="L2986" s="215">
        <v>0</v>
      </c>
      <c r="M2986" s="213">
        <v>0</v>
      </c>
      <c r="N2986" s="216">
        <v>0</v>
      </c>
      <c r="O2986" s="215">
        <v>0</v>
      </c>
      <c r="P2986" s="213">
        <v>0</v>
      </c>
      <c r="Q2986" s="216">
        <v>0</v>
      </c>
      <c r="R2986" s="215">
        <v>0</v>
      </c>
      <c r="S2986" s="213">
        <v>24</v>
      </c>
      <c r="T2986" s="214">
        <v>9500</v>
      </c>
      <c r="U2986" s="217">
        <v>228000</v>
      </c>
      <c r="V2986" s="213">
        <v>24</v>
      </c>
      <c r="W2986" s="216">
        <v>9500</v>
      </c>
      <c r="X2986" s="215">
        <v>228000</v>
      </c>
      <c r="Y2986" s="213">
        <v>0</v>
      </c>
      <c r="Z2986" s="216">
        <v>0</v>
      </c>
      <c r="AA2986" s="215">
        <v>0</v>
      </c>
      <c r="AB2986" s="213">
        <v>0</v>
      </c>
      <c r="AC2986" s="216">
        <v>0</v>
      </c>
      <c r="AD2986" s="215">
        <v>0</v>
      </c>
      <c r="AE2986" s="213">
        <v>0</v>
      </c>
      <c r="AF2986" s="216">
        <v>0</v>
      </c>
      <c r="AG2986" s="215">
        <v>0</v>
      </c>
      <c r="AH2986" s="213">
        <v>24</v>
      </c>
      <c r="AI2986" s="214">
        <v>9500</v>
      </c>
      <c r="AJ2986" s="215">
        <v>228000</v>
      </c>
      <c r="AK2986" s="218">
        <v>0</v>
      </c>
      <c r="AL2986" s="214">
        <v>0</v>
      </c>
      <c r="AM2986" s="215">
        <v>0</v>
      </c>
      <c r="AN2986" s="229">
        <f t="shared" si="531"/>
        <v>0</v>
      </c>
      <c r="AO2986" s="230">
        <f t="shared" si="532"/>
        <v>0</v>
      </c>
      <c r="AP2986" s="38" t="s">
        <v>2</v>
      </c>
      <c r="AQ2986" s="38" t="str">
        <f t="shared" si="533"/>
        <v>상품</v>
      </c>
      <c r="AR2986" s="40">
        <f t="shared" si="534"/>
        <v>0</v>
      </c>
      <c r="AS2986" s="41">
        <f t="shared" si="535"/>
        <v>0</v>
      </c>
      <c r="AT2986" s="42">
        <f t="shared" si="536"/>
        <v>0</v>
      </c>
      <c r="AU2986" s="43">
        <f t="shared" si="537"/>
        <v>0</v>
      </c>
      <c r="AV2986" s="95" t="str">
        <f t="shared" si="540"/>
        <v/>
      </c>
      <c r="AW2986" s="61" t="str">
        <f t="shared" si="540"/>
        <v/>
      </c>
      <c r="AX2986" s="61" t="str">
        <f t="shared" si="540"/>
        <v/>
      </c>
      <c r="AY2986" s="61" t="str">
        <f t="shared" si="540"/>
        <v/>
      </c>
      <c r="AZ2986" s="44" t="str">
        <f t="shared" si="540"/>
        <v/>
      </c>
      <c r="BA2986" s="45"/>
      <c r="BB2986" s="97">
        <v>0</v>
      </c>
      <c r="BC2986" s="98">
        <v>0</v>
      </c>
      <c r="BD2986" s="98">
        <v>0</v>
      </c>
      <c r="BE2986" s="98">
        <v>0</v>
      </c>
      <c r="BF2986" s="98">
        <v>0</v>
      </c>
      <c r="BG2986" s="99">
        <f t="shared" si="530"/>
        <v>0</v>
      </c>
      <c r="BH2986" s="52">
        <f t="shared" si="538"/>
        <v>0</v>
      </c>
      <c r="BI2986" s="53">
        <f>IFERROR(IF(ROUND(V2986/((D2986+AK2986)/2),1)&lt;0,0,ROUND(V2986/((D2986+AK2986)/2),1)),0)</f>
        <v>0</v>
      </c>
      <c r="BJ2986" s="55" t="str">
        <f>IF(AK2986=0,"정상",IF(AP2986="악성","악성",IF(AND(BL2986&gt;3,BI2986&lt;0.5),"악성",IF(AND(AP2986="정상",BL2986&lt;=3),"정상",IF(BI2986&gt;1,"정상","부진")))))</f>
        <v>정상</v>
      </c>
      <c r="BK2986" s="54">
        <v>46174</v>
      </c>
      <c r="BL2986" s="52">
        <f t="shared" si="539"/>
        <v>4</v>
      </c>
    </row>
    <row r="2987" spans="1:64" ht="17.100000000000001" customHeight="1">
      <c r="A2987" s="58" t="s">
        <v>5</v>
      </c>
      <c r="B2987" s="57" t="s">
        <v>989</v>
      </c>
      <c r="C2987" s="56" t="s">
        <v>990</v>
      </c>
      <c r="D2987" s="213">
        <v>48</v>
      </c>
      <c r="E2987" s="214">
        <v>5200</v>
      </c>
      <c r="F2987" s="215">
        <v>249600</v>
      </c>
      <c r="G2987" s="213">
        <v>-1</v>
      </c>
      <c r="H2987" s="216">
        <v>5200</v>
      </c>
      <c r="I2987" s="215">
        <v>-5200</v>
      </c>
      <c r="J2987" s="213">
        <v>0</v>
      </c>
      <c r="K2987" s="216">
        <v>0</v>
      </c>
      <c r="L2987" s="215">
        <v>0</v>
      </c>
      <c r="M2987" s="213">
        <v>0</v>
      </c>
      <c r="N2987" s="216">
        <v>0</v>
      </c>
      <c r="O2987" s="215">
        <v>0</v>
      </c>
      <c r="P2987" s="213">
        <v>0</v>
      </c>
      <c r="Q2987" s="216">
        <v>0</v>
      </c>
      <c r="R2987" s="215">
        <v>0</v>
      </c>
      <c r="S2987" s="213">
        <v>-1</v>
      </c>
      <c r="T2987" s="214">
        <v>5200</v>
      </c>
      <c r="U2987" s="217">
        <v>-5200</v>
      </c>
      <c r="V2987" s="213">
        <v>46</v>
      </c>
      <c r="W2987" s="216">
        <v>5200</v>
      </c>
      <c r="X2987" s="215">
        <v>239200</v>
      </c>
      <c r="Y2987" s="213">
        <v>0</v>
      </c>
      <c r="Z2987" s="216">
        <v>0</v>
      </c>
      <c r="AA2987" s="215">
        <v>0</v>
      </c>
      <c r="AB2987" s="213">
        <v>0</v>
      </c>
      <c r="AC2987" s="216">
        <v>0</v>
      </c>
      <c r="AD2987" s="215">
        <v>0</v>
      </c>
      <c r="AE2987" s="213">
        <v>0</v>
      </c>
      <c r="AF2987" s="216">
        <v>0</v>
      </c>
      <c r="AG2987" s="215">
        <v>0</v>
      </c>
      <c r="AH2987" s="213">
        <v>46</v>
      </c>
      <c r="AI2987" s="214">
        <v>5200</v>
      </c>
      <c r="AJ2987" s="215">
        <v>239200</v>
      </c>
      <c r="AK2987" s="218">
        <v>1</v>
      </c>
      <c r="AL2987" s="214">
        <v>5200</v>
      </c>
      <c r="AM2987" s="215">
        <v>5200</v>
      </c>
      <c r="AN2987" s="229">
        <f t="shared" si="531"/>
        <v>1.897463626471578E-6</v>
      </c>
      <c r="AO2987" s="230">
        <f t="shared" si="532"/>
        <v>2.1276595744680851E-2</v>
      </c>
      <c r="AP2987" s="38" t="s">
        <v>4</v>
      </c>
      <c r="AQ2987" s="38" t="str">
        <f t="shared" si="533"/>
        <v>상품</v>
      </c>
      <c r="AR2987" s="40">
        <f t="shared" si="534"/>
        <v>0</v>
      </c>
      <c r="AS2987" s="41">
        <f t="shared" si="535"/>
        <v>5200</v>
      </c>
      <c r="AT2987" s="42">
        <f t="shared" si="536"/>
        <v>0</v>
      </c>
      <c r="AU2987" s="43">
        <f t="shared" si="537"/>
        <v>5200</v>
      </c>
      <c r="AV2987" s="95">
        <f t="shared" si="540"/>
        <v>5200</v>
      </c>
      <c r="AW2987" s="61" t="str">
        <f t="shared" si="540"/>
        <v/>
      </c>
      <c r="AX2987" s="61" t="str">
        <f t="shared" si="540"/>
        <v/>
      </c>
      <c r="AY2987" s="61" t="str">
        <f t="shared" si="540"/>
        <v/>
      </c>
      <c r="AZ2987" s="44" t="str">
        <f t="shared" si="540"/>
        <v/>
      </c>
      <c r="BA2987" s="45"/>
      <c r="BB2987" s="97">
        <v>1</v>
      </c>
      <c r="BC2987" s="98">
        <v>0</v>
      </c>
      <c r="BD2987" s="98">
        <v>0</v>
      </c>
      <c r="BE2987" s="98">
        <v>0</v>
      </c>
      <c r="BF2987" s="98">
        <v>0</v>
      </c>
      <c r="BG2987" s="99">
        <f t="shared" si="530"/>
        <v>1</v>
      </c>
      <c r="BH2987" s="52">
        <f t="shared" si="538"/>
        <v>0</v>
      </c>
      <c r="BI2987" s="53">
        <f>IFERROR(IF(ROUND(V2987/((D2987+AK2987)/2),1)&lt;0,0,ROUND(V2987/((D2987+AK2987)/2),1)),0)</f>
        <v>1.9</v>
      </c>
      <c r="BJ2987" s="55" t="str">
        <f>IF(AK2987=0,"정상",IF(AP2987="악성","악성",IF(AND(BL2987&gt;3,BI2987&lt;0.5),"악성",IF(AND(AP2987="정상",BL2987&lt;=3),"정상",IF(BI2987&gt;1,"정상","부진")))))</f>
        <v>정상</v>
      </c>
      <c r="BK2987" s="54">
        <v>46204</v>
      </c>
      <c r="BL2987" s="52">
        <f t="shared" si="539"/>
        <v>3</v>
      </c>
    </row>
    <row r="2988" spans="1:64" ht="17.100000000000001" customHeight="1">
      <c r="A2988" s="58" t="s">
        <v>5</v>
      </c>
      <c r="B2988" s="57" t="s">
        <v>1112</v>
      </c>
      <c r="C2988" s="56" t="s">
        <v>1113</v>
      </c>
      <c r="D2988" s="213">
        <v>0</v>
      </c>
      <c r="E2988" s="214">
        <v>0</v>
      </c>
      <c r="F2988" s="215">
        <v>0</v>
      </c>
      <c r="G2988" s="213">
        <v>16</v>
      </c>
      <c r="H2988" s="216">
        <v>12727</v>
      </c>
      <c r="I2988" s="215">
        <v>203632</v>
      </c>
      <c r="J2988" s="213">
        <v>0</v>
      </c>
      <c r="K2988" s="216">
        <v>0</v>
      </c>
      <c r="L2988" s="215">
        <v>0</v>
      </c>
      <c r="M2988" s="213">
        <v>0</v>
      </c>
      <c r="N2988" s="216">
        <v>0</v>
      </c>
      <c r="O2988" s="215">
        <v>0</v>
      </c>
      <c r="P2988" s="213">
        <v>0</v>
      </c>
      <c r="Q2988" s="216">
        <v>0</v>
      </c>
      <c r="R2988" s="215">
        <v>0</v>
      </c>
      <c r="S2988" s="213">
        <v>16</v>
      </c>
      <c r="T2988" s="214">
        <v>12727</v>
      </c>
      <c r="U2988" s="217">
        <v>203632</v>
      </c>
      <c r="V2988" s="213">
        <v>16</v>
      </c>
      <c r="W2988" s="216">
        <v>12727</v>
      </c>
      <c r="X2988" s="215">
        <v>203632</v>
      </c>
      <c r="Y2988" s="213">
        <v>0</v>
      </c>
      <c r="Z2988" s="216">
        <v>0</v>
      </c>
      <c r="AA2988" s="215">
        <v>0</v>
      </c>
      <c r="AB2988" s="213">
        <v>0</v>
      </c>
      <c r="AC2988" s="216">
        <v>0</v>
      </c>
      <c r="AD2988" s="215">
        <v>0</v>
      </c>
      <c r="AE2988" s="213">
        <v>0</v>
      </c>
      <c r="AF2988" s="216">
        <v>0</v>
      </c>
      <c r="AG2988" s="215">
        <v>0</v>
      </c>
      <c r="AH2988" s="213">
        <v>16</v>
      </c>
      <c r="AI2988" s="214">
        <v>12727</v>
      </c>
      <c r="AJ2988" s="215">
        <v>203632</v>
      </c>
      <c r="AK2988" s="218">
        <v>0</v>
      </c>
      <c r="AL2988" s="214">
        <v>0</v>
      </c>
      <c r="AM2988" s="215">
        <v>0</v>
      </c>
      <c r="AN2988" s="229">
        <f t="shared" si="531"/>
        <v>0</v>
      </c>
      <c r="AO2988" s="230">
        <f t="shared" si="532"/>
        <v>0</v>
      </c>
      <c r="AP2988" s="38" t="s">
        <v>2</v>
      </c>
      <c r="AQ2988" s="38" t="str">
        <f t="shared" si="533"/>
        <v>상품</v>
      </c>
      <c r="AR2988" s="40">
        <f t="shared" si="534"/>
        <v>0</v>
      </c>
      <c r="AS2988" s="41">
        <f t="shared" si="535"/>
        <v>0</v>
      </c>
      <c r="AT2988" s="42">
        <f t="shared" si="536"/>
        <v>0</v>
      </c>
      <c r="AU2988" s="43">
        <f t="shared" si="537"/>
        <v>0</v>
      </c>
      <c r="AV2988" s="95" t="str">
        <f t="shared" si="540"/>
        <v/>
      </c>
      <c r="AW2988" s="61" t="str">
        <f t="shared" si="540"/>
        <v/>
      </c>
      <c r="AX2988" s="61" t="str">
        <f t="shared" si="540"/>
        <v/>
      </c>
      <c r="AY2988" s="61" t="str">
        <f t="shared" si="540"/>
        <v/>
      </c>
      <c r="AZ2988" s="44" t="str">
        <f t="shared" si="540"/>
        <v/>
      </c>
      <c r="BA2988" s="45"/>
      <c r="BB2988" s="97">
        <v>0</v>
      </c>
      <c r="BC2988" s="98">
        <v>0</v>
      </c>
      <c r="BD2988" s="98">
        <v>0</v>
      </c>
      <c r="BE2988" s="98">
        <v>0</v>
      </c>
      <c r="BF2988" s="98">
        <v>0</v>
      </c>
      <c r="BG2988" s="99">
        <f t="shared" si="530"/>
        <v>0</v>
      </c>
      <c r="BH2988" s="52">
        <f t="shared" si="538"/>
        <v>0</v>
      </c>
      <c r="BI2988" s="53">
        <f>IFERROR(IF(ROUND(V2988/((D2988+AK2988)/2),1)&lt;0,0,ROUND(V2988/((D2988+AK2988)/2),1)),0)</f>
        <v>0</v>
      </c>
      <c r="BJ2988" s="55" t="str">
        <f>IF(AK2988=0,"정상",IF(AP2988="악성","악성",IF(AND(BL2988&gt;3,BI2988&lt;0.5),"악성",IF(AND(AP2988="정상",BL2988&lt;=3),"정상",IF(BI2988&gt;1,"정상","부진")))))</f>
        <v>정상</v>
      </c>
      <c r="BK2988" s="54">
        <v>45809</v>
      </c>
      <c r="BL2988" s="52">
        <f t="shared" si="539"/>
        <v>16</v>
      </c>
    </row>
    <row r="2989" spans="1:64" ht="17.100000000000001" customHeight="1">
      <c r="A2989" s="58" t="s">
        <v>5</v>
      </c>
      <c r="B2989" s="57" t="s">
        <v>533</v>
      </c>
      <c r="C2989" s="56" t="s">
        <v>534</v>
      </c>
      <c r="D2989" s="213">
        <v>0</v>
      </c>
      <c r="E2989" s="214">
        <v>0</v>
      </c>
      <c r="F2989" s="215">
        <v>0</v>
      </c>
      <c r="G2989" s="213">
        <v>1077</v>
      </c>
      <c r="H2989" s="216">
        <v>28428.189415000001</v>
      </c>
      <c r="I2989" s="215">
        <v>30617160</v>
      </c>
      <c r="J2989" s="213">
        <v>0</v>
      </c>
      <c r="K2989" s="216">
        <v>0</v>
      </c>
      <c r="L2989" s="215">
        <v>0</v>
      </c>
      <c r="M2989" s="213">
        <v>0</v>
      </c>
      <c r="N2989" s="216">
        <v>0</v>
      </c>
      <c r="O2989" s="215">
        <v>0</v>
      </c>
      <c r="P2989" s="213">
        <v>0</v>
      </c>
      <c r="Q2989" s="216">
        <v>0</v>
      </c>
      <c r="R2989" s="215">
        <v>0</v>
      </c>
      <c r="S2989" s="213">
        <v>1077</v>
      </c>
      <c r="T2989" s="214">
        <v>28428.189415000001</v>
      </c>
      <c r="U2989" s="217">
        <v>30617160</v>
      </c>
      <c r="V2989" s="213">
        <v>1077</v>
      </c>
      <c r="W2989" s="216">
        <v>28428.189415000001</v>
      </c>
      <c r="X2989" s="215">
        <v>30617160</v>
      </c>
      <c r="Y2989" s="213">
        <v>0</v>
      </c>
      <c r="Z2989" s="216">
        <v>0</v>
      </c>
      <c r="AA2989" s="215">
        <v>0</v>
      </c>
      <c r="AB2989" s="213">
        <v>0</v>
      </c>
      <c r="AC2989" s="216">
        <v>0</v>
      </c>
      <c r="AD2989" s="215">
        <v>0</v>
      </c>
      <c r="AE2989" s="213">
        <v>0</v>
      </c>
      <c r="AF2989" s="216">
        <v>0</v>
      </c>
      <c r="AG2989" s="215">
        <v>0</v>
      </c>
      <c r="AH2989" s="213">
        <v>1077</v>
      </c>
      <c r="AI2989" s="214">
        <v>28428.189415000001</v>
      </c>
      <c r="AJ2989" s="215">
        <v>30617160</v>
      </c>
      <c r="AK2989" s="218">
        <v>0</v>
      </c>
      <c r="AL2989" s="214">
        <v>0</v>
      </c>
      <c r="AM2989" s="215">
        <v>0</v>
      </c>
      <c r="AN2989" s="229">
        <f t="shared" si="531"/>
        <v>0</v>
      </c>
      <c r="AO2989" s="230">
        <f t="shared" si="532"/>
        <v>0</v>
      </c>
      <c r="AP2989" s="38" t="s">
        <v>2</v>
      </c>
      <c r="AQ2989" s="38" t="str">
        <f t="shared" si="533"/>
        <v>상품</v>
      </c>
      <c r="AR2989" s="40">
        <f t="shared" si="534"/>
        <v>0</v>
      </c>
      <c r="AS2989" s="41">
        <f t="shared" si="535"/>
        <v>0</v>
      </c>
      <c r="AT2989" s="42">
        <f t="shared" si="536"/>
        <v>0</v>
      </c>
      <c r="AU2989" s="43">
        <f t="shared" si="537"/>
        <v>0</v>
      </c>
      <c r="AV2989" s="95" t="str">
        <f t="shared" si="540"/>
        <v/>
      </c>
      <c r="AW2989" s="61" t="str">
        <f t="shared" si="540"/>
        <v/>
      </c>
      <c r="AX2989" s="61" t="str">
        <f t="shared" si="540"/>
        <v/>
      </c>
      <c r="AY2989" s="61" t="str">
        <f t="shared" si="540"/>
        <v/>
      </c>
      <c r="AZ2989" s="44" t="str">
        <f t="shared" si="540"/>
        <v/>
      </c>
      <c r="BA2989" s="45"/>
      <c r="BB2989" s="97">
        <v>0</v>
      </c>
      <c r="BC2989" s="98">
        <v>0</v>
      </c>
      <c r="BD2989" s="98">
        <v>0</v>
      </c>
      <c r="BE2989" s="98">
        <v>0</v>
      </c>
      <c r="BF2989" s="98">
        <v>0</v>
      </c>
      <c r="BG2989" s="99">
        <f t="shared" si="530"/>
        <v>0</v>
      </c>
      <c r="BH2989" s="52">
        <f t="shared" si="538"/>
        <v>0</v>
      </c>
      <c r="BI2989" s="53">
        <f>IFERROR(IF(ROUND(V2989/((D2989+AK2989)/2),1)&lt;0,0,ROUND(V2989/((D2989+AK2989)/2),1)),0)</f>
        <v>0</v>
      </c>
      <c r="BJ2989" s="55" t="str">
        <f>IF(AK2989=0,"정상",IF(AP2989="악성","악성",IF(AND(BL2989&gt;3,BI2989&lt;0.5),"악성",IF(AND(AP2989="정상",BL2989&lt;=3),"정상",IF(BI2989&gt;1,"정상","부진")))))</f>
        <v>정상</v>
      </c>
      <c r="BK2989" s="54">
        <v>46235</v>
      </c>
      <c r="BL2989" s="52">
        <f t="shared" si="539"/>
        <v>2</v>
      </c>
    </row>
    <row r="2990" spans="1:64" ht="17.100000000000001" customHeight="1">
      <c r="A2990" s="58" t="s">
        <v>5</v>
      </c>
      <c r="B2990" s="57" t="s">
        <v>535</v>
      </c>
      <c r="C2990" s="56" t="s">
        <v>536</v>
      </c>
      <c r="D2990" s="213">
        <v>0</v>
      </c>
      <c r="E2990" s="214">
        <v>0</v>
      </c>
      <c r="F2990" s="215">
        <v>0</v>
      </c>
      <c r="G2990" s="213">
        <v>288</v>
      </c>
      <c r="H2990" s="216">
        <v>10000</v>
      </c>
      <c r="I2990" s="215">
        <v>2880000</v>
      </c>
      <c r="J2990" s="213">
        <v>0</v>
      </c>
      <c r="K2990" s="216">
        <v>0</v>
      </c>
      <c r="L2990" s="215">
        <v>0</v>
      </c>
      <c r="M2990" s="213">
        <v>0</v>
      </c>
      <c r="N2990" s="216">
        <v>0</v>
      </c>
      <c r="O2990" s="215">
        <v>0</v>
      </c>
      <c r="P2990" s="213">
        <v>0</v>
      </c>
      <c r="Q2990" s="216">
        <v>0</v>
      </c>
      <c r="R2990" s="215">
        <v>0</v>
      </c>
      <c r="S2990" s="213">
        <v>288</v>
      </c>
      <c r="T2990" s="214">
        <v>10000</v>
      </c>
      <c r="U2990" s="217">
        <v>2880000</v>
      </c>
      <c r="V2990" s="213">
        <v>288</v>
      </c>
      <c r="W2990" s="216">
        <v>10000</v>
      </c>
      <c r="X2990" s="215">
        <v>2880000</v>
      </c>
      <c r="Y2990" s="213">
        <v>0</v>
      </c>
      <c r="Z2990" s="216">
        <v>0</v>
      </c>
      <c r="AA2990" s="215">
        <v>0</v>
      </c>
      <c r="AB2990" s="213">
        <v>0</v>
      </c>
      <c r="AC2990" s="216">
        <v>0</v>
      </c>
      <c r="AD2990" s="215">
        <v>0</v>
      </c>
      <c r="AE2990" s="213">
        <v>0</v>
      </c>
      <c r="AF2990" s="216">
        <v>0</v>
      </c>
      <c r="AG2990" s="215">
        <v>0</v>
      </c>
      <c r="AH2990" s="213">
        <v>288</v>
      </c>
      <c r="AI2990" s="214">
        <v>10000</v>
      </c>
      <c r="AJ2990" s="215">
        <v>2880000</v>
      </c>
      <c r="AK2990" s="218">
        <v>0</v>
      </c>
      <c r="AL2990" s="214">
        <v>0</v>
      </c>
      <c r="AM2990" s="215">
        <v>0</v>
      </c>
      <c r="AN2990" s="229">
        <f t="shared" si="531"/>
        <v>0</v>
      </c>
      <c r="AO2990" s="230">
        <f t="shared" si="532"/>
        <v>0</v>
      </c>
      <c r="AP2990" s="38" t="s">
        <v>2</v>
      </c>
      <c r="AQ2990" s="38" t="str">
        <f t="shared" si="533"/>
        <v>상품</v>
      </c>
      <c r="AR2990" s="40">
        <f t="shared" si="534"/>
        <v>0</v>
      </c>
      <c r="AS2990" s="41">
        <f t="shared" si="535"/>
        <v>0</v>
      </c>
      <c r="AT2990" s="42">
        <f t="shared" si="536"/>
        <v>0</v>
      </c>
      <c r="AU2990" s="43">
        <f t="shared" si="537"/>
        <v>0</v>
      </c>
      <c r="AV2990" s="95" t="str">
        <f t="shared" si="540"/>
        <v/>
      </c>
      <c r="AW2990" s="61" t="str">
        <f t="shared" si="540"/>
        <v/>
      </c>
      <c r="AX2990" s="61" t="str">
        <f t="shared" si="540"/>
        <v/>
      </c>
      <c r="AY2990" s="61" t="str">
        <f t="shared" si="540"/>
        <v/>
      </c>
      <c r="AZ2990" s="44" t="str">
        <f t="shared" si="540"/>
        <v/>
      </c>
      <c r="BA2990" s="45"/>
      <c r="BB2990" s="97">
        <v>0</v>
      </c>
      <c r="BC2990" s="98">
        <v>0</v>
      </c>
      <c r="BD2990" s="98">
        <v>0</v>
      </c>
      <c r="BE2990" s="98">
        <v>0</v>
      </c>
      <c r="BF2990" s="98">
        <v>0</v>
      </c>
      <c r="BG2990" s="99">
        <f t="shared" si="530"/>
        <v>0</v>
      </c>
      <c r="BH2990" s="52">
        <f t="shared" si="538"/>
        <v>0</v>
      </c>
      <c r="BI2990" s="53">
        <f>IFERROR(IF(ROUND(V2990/((D2990+AK2990)/2),1)&lt;0,0,ROUND(V2990/((D2990+AK2990)/2),1)),0)</f>
        <v>0</v>
      </c>
      <c r="BJ2990" s="55" t="str">
        <f>IF(AK2990=0,"정상",IF(AP2990="악성","악성",IF(AND(BL2990&gt;3,BI2990&lt;0.5),"악성",IF(AND(AP2990="정상",BL2990&lt;=3),"정상",IF(BI2990&gt;1,"정상","부진")))))</f>
        <v>정상</v>
      </c>
      <c r="BK2990" s="54">
        <v>46023</v>
      </c>
      <c r="BL2990" s="52">
        <f t="shared" si="539"/>
        <v>9</v>
      </c>
    </row>
    <row r="2991" spans="1:64" ht="17.100000000000001" customHeight="1">
      <c r="A2991" s="58" t="s">
        <v>5</v>
      </c>
      <c r="B2991" s="57" t="s">
        <v>537</v>
      </c>
      <c r="C2991" s="56" t="s">
        <v>538</v>
      </c>
      <c r="D2991" s="213">
        <v>0</v>
      </c>
      <c r="E2991" s="214">
        <v>0</v>
      </c>
      <c r="F2991" s="215">
        <v>0</v>
      </c>
      <c r="G2991" s="213">
        <v>456</v>
      </c>
      <c r="H2991" s="216">
        <v>10000</v>
      </c>
      <c r="I2991" s="215">
        <v>4560000</v>
      </c>
      <c r="J2991" s="213">
        <v>0</v>
      </c>
      <c r="K2991" s="216">
        <v>0</v>
      </c>
      <c r="L2991" s="215">
        <v>0</v>
      </c>
      <c r="M2991" s="213">
        <v>0</v>
      </c>
      <c r="N2991" s="216">
        <v>0</v>
      </c>
      <c r="O2991" s="215">
        <v>0</v>
      </c>
      <c r="P2991" s="213">
        <v>0</v>
      </c>
      <c r="Q2991" s="216">
        <v>0</v>
      </c>
      <c r="R2991" s="215">
        <v>0</v>
      </c>
      <c r="S2991" s="213">
        <v>456</v>
      </c>
      <c r="T2991" s="214">
        <v>10000</v>
      </c>
      <c r="U2991" s="217">
        <v>4560000</v>
      </c>
      <c r="V2991" s="213">
        <v>456</v>
      </c>
      <c r="W2991" s="216">
        <v>10000</v>
      </c>
      <c r="X2991" s="215">
        <v>4560000</v>
      </c>
      <c r="Y2991" s="213">
        <v>0</v>
      </c>
      <c r="Z2991" s="216">
        <v>0</v>
      </c>
      <c r="AA2991" s="215">
        <v>0</v>
      </c>
      <c r="AB2991" s="213">
        <v>0</v>
      </c>
      <c r="AC2991" s="216">
        <v>0</v>
      </c>
      <c r="AD2991" s="215">
        <v>0</v>
      </c>
      <c r="AE2991" s="213">
        <v>0</v>
      </c>
      <c r="AF2991" s="216">
        <v>0</v>
      </c>
      <c r="AG2991" s="215">
        <v>0</v>
      </c>
      <c r="AH2991" s="213">
        <v>456</v>
      </c>
      <c r="AI2991" s="214">
        <v>10000</v>
      </c>
      <c r="AJ2991" s="215">
        <v>4560000</v>
      </c>
      <c r="AK2991" s="218">
        <v>0</v>
      </c>
      <c r="AL2991" s="214">
        <v>0</v>
      </c>
      <c r="AM2991" s="215">
        <v>0</v>
      </c>
      <c r="AN2991" s="229">
        <f t="shared" si="531"/>
        <v>0</v>
      </c>
      <c r="AO2991" s="230">
        <f t="shared" si="532"/>
        <v>0</v>
      </c>
      <c r="AP2991" s="38" t="s">
        <v>2</v>
      </c>
      <c r="AQ2991" s="38" t="str">
        <f t="shared" si="533"/>
        <v>상품</v>
      </c>
      <c r="AR2991" s="40">
        <f t="shared" si="534"/>
        <v>0</v>
      </c>
      <c r="AS2991" s="41">
        <f t="shared" si="535"/>
        <v>0</v>
      </c>
      <c r="AT2991" s="42">
        <f t="shared" si="536"/>
        <v>0</v>
      </c>
      <c r="AU2991" s="43">
        <f t="shared" si="537"/>
        <v>0</v>
      </c>
      <c r="AV2991" s="95" t="str">
        <f t="shared" si="540"/>
        <v/>
      </c>
      <c r="AW2991" s="61" t="str">
        <f t="shared" si="540"/>
        <v/>
      </c>
      <c r="AX2991" s="61" t="str">
        <f t="shared" si="540"/>
        <v/>
      </c>
      <c r="AY2991" s="61" t="str">
        <f t="shared" si="540"/>
        <v/>
      </c>
      <c r="AZ2991" s="44" t="str">
        <f t="shared" si="540"/>
        <v/>
      </c>
      <c r="BA2991" s="45"/>
      <c r="BB2991" s="97">
        <v>0</v>
      </c>
      <c r="BC2991" s="98">
        <v>0</v>
      </c>
      <c r="BD2991" s="98">
        <v>0</v>
      </c>
      <c r="BE2991" s="98">
        <v>0</v>
      </c>
      <c r="BF2991" s="98">
        <v>0</v>
      </c>
      <c r="BG2991" s="99">
        <f t="shared" si="530"/>
        <v>0</v>
      </c>
      <c r="BH2991" s="52">
        <f t="shared" si="538"/>
        <v>0</v>
      </c>
      <c r="BI2991" s="53">
        <f>IFERROR(IF(ROUND(V2991/((D2991+AK2991)/2),1)&lt;0,0,ROUND(V2991/((D2991+AK2991)/2),1)),0)</f>
        <v>0</v>
      </c>
      <c r="BJ2991" s="55" t="str">
        <f>IF(AK2991=0,"정상",IF(AP2991="악성","악성",IF(AND(BL2991&gt;3,BI2991&lt;0.5),"악성",IF(AND(AP2991="정상",BL2991&lt;=3),"정상",IF(BI2991&gt;1,"정상","부진")))))</f>
        <v>정상</v>
      </c>
      <c r="BK2991" s="54">
        <v>46023</v>
      </c>
      <c r="BL2991" s="52">
        <f t="shared" si="539"/>
        <v>9</v>
      </c>
    </row>
    <row r="2992" spans="1:64" ht="17.100000000000001" customHeight="1">
      <c r="A2992" s="58" t="s">
        <v>5</v>
      </c>
      <c r="B2992" s="57" t="s">
        <v>5020</v>
      </c>
      <c r="C2992" s="56" t="s">
        <v>1923</v>
      </c>
      <c r="D2992" s="213">
        <v>0</v>
      </c>
      <c r="E2992" s="214">
        <v>0</v>
      </c>
      <c r="F2992" s="215">
        <v>0</v>
      </c>
      <c r="G2992" s="213">
        <v>-1</v>
      </c>
      <c r="H2992" s="216">
        <v>28364</v>
      </c>
      <c r="I2992" s="215">
        <v>-28364</v>
      </c>
      <c r="J2992" s="213">
        <v>0</v>
      </c>
      <c r="K2992" s="216">
        <v>0</v>
      </c>
      <c r="L2992" s="215">
        <v>0</v>
      </c>
      <c r="M2992" s="213">
        <v>1</v>
      </c>
      <c r="N2992" s="216">
        <v>28364</v>
      </c>
      <c r="O2992" s="215">
        <v>28364</v>
      </c>
      <c r="P2992" s="213">
        <v>0</v>
      </c>
      <c r="Q2992" s="216">
        <v>0</v>
      </c>
      <c r="R2992" s="215">
        <v>0</v>
      </c>
      <c r="S2992" s="213">
        <v>0</v>
      </c>
      <c r="T2992" s="214">
        <v>0</v>
      </c>
      <c r="U2992" s="217">
        <v>0</v>
      </c>
      <c r="V2992" s="213">
        <v>0</v>
      </c>
      <c r="W2992" s="216">
        <v>0</v>
      </c>
      <c r="X2992" s="215">
        <v>0</v>
      </c>
      <c r="Y2992" s="213">
        <v>0</v>
      </c>
      <c r="Z2992" s="216">
        <v>0</v>
      </c>
      <c r="AA2992" s="215">
        <v>0</v>
      </c>
      <c r="AB2992" s="213">
        <v>0</v>
      </c>
      <c r="AC2992" s="216">
        <v>0</v>
      </c>
      <c r="AD2992" s="215">
        <v>0</v>
      </c>
      <c r="AE2992" s="213">
        <v>0</v>
      </c>
      <c r="AF2992" s="216">
        <v>0</v>
      </c>
      <c r="AG2992" s="215">
        <v>0</v>
      </c>
      <c r="AH2992" s="213">
        <v>0</v>
      </c>
      <c r="AI2992" s="214">
        <v>0</v>
      </c>
      <c r="AJ2992" s="215">
        <v>0</v>
      </c>
      <c r="AK2992" s="218">
        <v>0</v>
      </c>
      <c r="AL2992" s="214">
        <v>0</v>
      </c>
      <c r="AM2992" s="215">
        <v>0</v>
      </c>
      <c r="AN2992" s="229">
        <f t="shared" si="531"/>
        <v>0</v>
      </c>
      <c r="AO2992" s="230">
        <f t="shared" si="532"/>
        <v>0</v>
      </c>
      <c r="AP2992" s="38" t="s">
        <v>3</v>
      </c>
      <c r="AQ2992" s="38" t="str">
        <f t="shared" si="533"/>
        <v>상품</v>
      </c>
      <c r="AR2992" s="40">
        <f t="shared" si="534"/>
        <v>0</v>
      </c>
      <c r="AS2992" s="41">
        <f t="shared" si="535"/>
        <v>0</v>
      </c>
      <c r="AT2992" s="42">
        <f t="shared" si="536"/>
        <v>0</v>
      </c>
      <c r="AU2992" s="43">
        <f t="shared" si="537"/>
        <v>0</v>
      </c>
      <c r="AV2992" s="95" t="str">
        <f t="shared" si="540"/>
        <v/>
      </c>
      <c r="AW2992" s="61" t="str">
        <f t="shared" si="540"/>
        <v/>
      </c>
      <c r="AX2992" s="61" t="str">
        <f t="shared" si="540"/>
        <v/>
      </c>
      <c r="AY2992" s="61" t="str">
        <f t="shared" si="540"/>
        <v/>
      </c>
      <c r="AZ2992" s="44" t="str">
        <f t="shared" si="540"/>
        <v/>
      </c>
      <c r="BA2992" s="45"/>
      <c r="BB2992" s="97">
        <v>0</v>
      </c>
      <c r="BC2992" s="98">
        <v>0</v>
      </c>
      <c r="BD2992" s="98">
        <v>0</v>
      </c>
      <c r="BE2992" s="98">
        <v>0</v>
      </c>
      <c r="BF2992" s="98">
        <v>0</v>
      </c>
      <c r="BG2992" s="99">
        <f t="shared" si="530"/>
        <v>0</v>
      </c>
      <c r="BH2992" s="52">
        <f t="shared" si="538"/>
        <v>0</v>
      </c>
      <c r="BI2992" s="53">
        <f>IFERROR(IF(ROUND(V2992/((D2992+AK2992)/2),1)&lt;0,0,ROUND(V2992/((D2992+AK2992)/2),1)),0)</f>
        <v>0</v>
      </c>
      <c r="BJ2992" s="55" t="str">
        <f>IF(AK2992=0,"정상",IF(AP2992="악성","악성",IF(AND(BL2992&gt;3,BI2992&lt;0.5),"악성",IF(AND(AP2992="정상",BL2992&lt;=3),"정상",IF(BI2992&gt;1,"정상","부진")))))</f>
        <v>정상</v>
      </c>
      <c r="BK2992" s="54">
        <v>41275</v>
      </c>
      <c r="BL2992" s="52">
        <f t="shared" si="539"/>
        <v>165</v>
      </c>
    </row>
    <row r="2993" spans="1:64" ht="17.100000000000001" customHeight="1">
      <c r="A2993" s="58" t="s">
        <v>5</v>
      </c>
      <c r="B2993" s="57" t="s">
        <v>5539</v>
      </c>
      <c r="C2993" s="56" t="s">
        <v>5540</v>
      </c>
      <c r="D2993" s="213">
        <v>0</v>
      </c>
      <c r="E2993" s="214">
        <v>0</v>
      </c>
      <c r="F2993" s="215">
        <v>0</v>
      </c>
      <c r="G2993" s="213">
        <v>20</v>
      </c>
      <c r="H2993" s="216">
        <v>14522.75</v>
      </c>
      <c r="I2993" s="215">
        <v>290455</v>
      </c>
      <c r="J2993" s="213">
        <v>0</v>
      </c>
      <c r="K2993" s="216">
        <v>0</v>
      </c>
      <c r="L2993" s="215">
        <v>0</v>
      </c>
      <c r="M2993" s="213">
        <v>0</v>
      </c>
      <c r="N2993" s="216">
        <v>0</v>
      </c>
      <c r="O2993" s="215">
        <v>0</v>
      </c>
      <c r="P2993" s="213">
        <v>0</v>
      </c>
      <c r="Q2993" s="216">
        <v>0</v>
      </c>
      <c r="R2993" s="215">
        <v>0</v>
      </c>
      <c r="S2993" s="213">
        <v>20</v>
      </c>
      <c r="T2993" s="214">
        <v>14522.75</v>
      </c>
      <c r="U2993" s="217">
        <v>290455</v>
      </c>
      <c r="V2993" s="213">
        <v>20</v>
      </c>
      <c r="W2993" s="216">
        <v>14522.75</v>
      </c>
      <c r="X2993" s="215">
        <v>290455</v>
      </c>
      <c r="Y2993" s="213">
        <v>0</v>
      </c>
      <c r="Z2993" s="216">
        <v>0</v>
      </c>
      <c r="AA2993" s="215">
        <v>0</v>
      </c>
      <c r="AB2993" s="213">
        <v>0</v>
      </c>
      <c r="AC2993" s="216">
        <v>0</v>
      </c>
      <c r="AD2993" s="215">
        <v>0</v>
      </c>
      <c r="AE2993" s="213">
        <v>0</v>
      </c>
      <c r="AF2993" s="216">
        <v>0</v>
      </c>
      <c r="AG2993" s="215">
        <v>0</v>
      </c>
      <c r="AH2993" s="213">
        <v>20</v>
      </c>
      <c r="AI2993" s="214">
        <v>14522.75</v>
      </c>
      <c r="AJ2993" s="215">
        <v>290455</v>
      </c>
      <c r="AK2993" s="218">
        <v>0</v>
      </c>
      <c r="AL2993" s="214">
        <v>0</v>
      </c>
      <c r="AM2993" s="215">
        <v>0</v>
      </c>
      <c r="AN2993" s="229">
        <f t="shared" si="531"/>
        <v>0</v>
      </c>
      <c r="AO2993" s="230">
        <f t="shared" si="532"/>
        <v>0</v>
      </c>
      <c r="AP2993" s="38" t="s">
        <v>2</v>
      </c>
      <c r="AQ2993" s="38" t="str">
        <f t="shared" si="533"/>
        <v>상품</v>
      </c>
      <c r="AR2993" s="40">
        <f t="shared" si="534"/>
        <v>0</v>
      </c>
      <c r="AS2993" s="41">
        <f t="shared" si="535"/>
        <v>0</v>
      </c>
      <c r="AT2993" s="42">
        <f t="shared" si="536"/>
        <v>0</v>
      </c>
      <c r="AU2993" s="43">
        <f t="shared" si="537"/>
        <v>0</v>
      </c>
      <c r="AV2993" s="95" t="str">
        <f t="shared" si="540"/>
        <v/>
      </c>
      <c r="AW2993" s="61" t="str">
        <f t="shared" si="540"/>
        <v/>
      </c>
      <c r="AX2993" s="61" t="str">
        <f t="shared" si="540"/>
        <v/>
      </c>
      <c r="AY2993" s="61" t="str">
        <f t="shared" si="540"/>
        <v/>
      </c>
      <c r="AZ2993" s="44" t="str">
        <f t="shared" si="540"/>
        <v/>
      </c>
      <c r="BA2993" s="45"/>
      <c r="BB2993" s="97">
        <v>0</v>
      </c>
      <c r="BC2993" s="98">
        <v>0</v>
      </c>
      <c r="BD2993" s="98">
        <v>0</v>
      </c>
      <c r="BE2993" s="98">
        <v>0</v>
      </c>
      <c r="BF2993" s="98">
        <v>0</v>
      </c>
      <c r="BG2993" s="99">
        <f t="shared" si="530"/>
        <v>0</v>
      </c>
      <c r="BH2993" s="52">
        <f t="shared" si="538"/>
        <v>0</v>
      </c>
      <c r="BI2993" s="53">
        <f>IFERROR(IF(ROUND(V2993/((D2993+AK2993)/2),1)&lt;0,0,ROUND(V2993/((D2993+AK2993)/2),1)),0)</f>
        <v>0</v>
      </c>
      <c r="BJ2993" s="55" t="str">
        <f>IF(AK2993=0,"정상",IF(AP2993="악성","악성",IF(AND(BL2993&gt;3,BI2993&lt;0.5),"악성",IF(AND(AP2993="정상",BL2993&lt;=3),"정상",IF(BI2993&gt;1,"정상","부진")))))</f>
        <v>정상</v>
      </c>
      <c r="BK2993" s="54">
        <v>46023</v>
      </c>
      <c r="BL2993" s="52">
        <f t="shared" si="539"/>
        <v>9</v>
      </c>
    </row>
    <row r="2994" spans="1:64" ht="17.100000000000001" customHeight="1">
      <c r="A2994" s="58" t="s">
        <v>5</v>
      </c>
      <c r="B2994" s="57" t="s">
        <v>573</v>
      </c>
      <c r="C2994" s="56" t="s">
        <v>574</v>
      </c>
      <c r="D2994" s="213">
        <v>10</v>
      </c>
      <c r="E2994" s="214">
        <v>4822.7272000000003</v>
      </c>
      <c r="F2994" s="215">
        <v>48227</v>
      </c>
      <c r="G2994" s="213">
        <v>1300</v>
      </c>
      <c r="H2994" s="216">
        <v>5435.2615379999997</v>
      </c>
      <c r="I2994" s="215">
        <v>7065840</v>
      </c>
      <c r="J2994" s="213">
        <v>0</v>
      </c>
      <c r="K2994" s="216">
        <v>0</v>
      </c>
      <c r="L2994" s="215">
        <v>0</v>
      </c>
      <c r="M2994" s="213">
        <v>0</v>
      </c>
      <c r="N2994" s="216">
        <v>0</v>
      </c>
      <c r="O2994" s="215">
        <v>0</v>
      </c>
      <c r="P2994" s="213">
        <v>0</v>
      </c>
      <c r="Q2994" s="216">
        <v>0</v>
      </c>
      <c r="R2994" s="215">
        <v>0</v>
      </c>
      <c r="S2994" s="213">
        <v>1300</v>
      </c>
      <c r="T2994" s="214">
        <v>5435.2615379999997</v>
      </c>
      <c r="U2994" s="217">
        <v>7065840</v>
      </c>
      <c r="V2994" s="213">
        <v>1307</v>
      </c>
      <c r="W2994" s="216">
        <v>5430.5929599999999</v>
      </c>
      <c r="X2994" s="215">
        <v>7097785</v>
      </c>
      <c r="Y2994" s="213">
        <v>0</v>
      </c>
      <c r="Z2994" s="216">
        <v>0</v>
      </c>
      <c r="AA2994" s="215">
        <v>0</v>
      </c>
      <c r="AB2994" s="213">
        <v>0</v>
      </c>
      <c r="AC2994" s="216">
        <v>0</v>
      </c>
      <c r="AD2994" s="215">
        <v>0</v>
      </c>
      <c r="AE2994" s="213">
        <v>0</v>
      </c>
      <c r="AF2994" s="216">
        <v>0</v>
      </c>
      <c r="AG2994" s="215">
        <v>0</v>
      </c>
      <c r="AH2994" s="213">
        <v>1307</v>
      </c>
      <c r="AI2994" s="214">
        <v>5430.5929599999999</v>
      </c>
      <c r="AJ2994" s="215">
        <v>7097785</v>
      </c>
      <c r="AK2994" s="218">
        <v>3</v>
      </c>
      <c r="AL2994" s="214">
        <v>5427.5555000000004</v>
      </c>
      <c r="AM2994" s="215">
        <v>16282</v>
      </c>
      <c r="AN2994" s="229">
        <f t="shared" si="531"/>
        <v>5.9412505319635063E-6</v>
      </c>
      <c r="AO2994" s="230">
        <f t="shared" si="532"/>
        <v>2.2900763358778627E-3</v>
      </c>
      <c r="AP2994" s="38" t="s">
        <v>2</v>
      </c>
      <c r="AQ2994" s="38" t="str">
        <f t="shared" si="533"/>
        <v>상품</v>
      </c>
      <c r="AR2994" s="40">
        <f t="shared" si="534"/>
        <v>0</v>
      </c>
      <c r="AS2994" s="41">
        <f t="shared" si="535"/>
        <v>0</v>
      </c>
      <c r="AT2994" s="42">
        <f t="shared" si="536"/>
        <v>16282</v>
      </c>
      <c r="AU2994" s="43">
        <f t="shared" si="537"/>
        <v>16282</v>
      </c>
      <c r="AV2994" s="95">
        <f t="shared" si="540"/>
        <v>16282.666500000001</v>
      </c>
      <c r="AW2994" s="61" t="str">
        <f t="shared" si="540"/>
        <v/>
      </c>
      <c r="AX2994" s="61" t="str">
        <f t="shared" si="540"/>
        <v/>
      </c>
      <c r="AY2994" s="61" t="str">
        <f t="shared" si="540"/>
        <v/>
      </c>
      <c r="AZ2994" s="44" t="str">
        <f t="shared" si="540"/>
        <v/>
      </c>
      <c r="BA2994" s="45"/>
      <c r="BB2994" s="97">
        <v>3</v>
      </c>
      <c r="BC2994" s="98">
        <v>0</v>
      </c>
      <c r="BD2994" s="98">
        <v>0</v>
      </c>
      <c r="BE2994" s="98">
        <v>0</v>
      </c>
      <c r="BF2994" s="98">
        <v>0</v>
      </c>
      <c r="BG2994" s="99">
        <f t="shared" si="530"/>
        <v>3</v>
      </c>
      <c r="BH2994" s="52">
        <f t="shared" si="538"/>
        <v>0</v>
      </c>
      <c r="BI2994" s="53">
        <f>IFERROR(IF(ROUND(V2994/((D2994+AK2994)/2),1)&lt;0,0,ROUND(V2994/((D2994+AK2994)/2),1)),0)</f>
        <v>201.1</v>
      </c>
      <c r="BJ2994" s="55" t="str">
        <f>IF(AK2994=0,"정상",IF(AP2994="악성","악성",IF(AND(BL2994&gt;3,BI2994&lt;0.5),"악성",IF(AND(AP2994="정상",BL2994&lt;=3),"정상",IF(BI2994&gt;1,"정상","부진")))))</f>
        <v>정상</v>
      </c>
      <c r="BK2994" s="54">
        <v>46235</v>
      </c>
      <c r="BL2994" s="52">
        <f t="shared" si="539"/>
        <v>2</v>
      </c>
    </row>
    <row r="2995" spans="1:64" ht="17.100000000000001" customHeight="1">
      <c r="A2995" s="58" t="s">
        <v>5</v>
      </c>
      <c r="B2995" s="57" t="s">
        <v>575</v>
      </c>
      <c r="C2995" s="56" t="s">
        <v>576</v>
      </c>
      <c r="D2995" s="213">
        <v>45</v>
      </c>
      <c r="E2995" s="214">
        <v>5088.46</v>
      </c>
      <c r="F2995" s="215">
        <v>228980</v>
      </c>
      <c r="G2995" s="213">
        <v>260</v>
      </c>
      <c r="H2995" s="216">
        <v>5517.5384610000001</v>
      </c>
      <c r="I2995" s="215">
        <v>1434560</v>
      </c>
      <c r="J2995" s="213">
        <v>0</v>
      </c>
      <c r="K2995" s="216">
        <v>0</v>
      </c>
      <c r="L2995" s="215">
        <v>0</v>
      </c>
      <c r="M2995" s="213">
        <v>0</v>
      </c>
      <c r="N2995" s="216">
        <v>0</v>
      </c>
      <c r="O2995" s="215">
        <v>0</v>
      </c>
      <c r="P2995" s="213">
        <v>0</v>
      </c>
      <c r="Q2995" s="216">
        <v>0</v>
      </c>
      <c r="R2995" s="215">
        <v>0</v>
      </c>
      <c r="S2995" s="213">
        <v>260</v>
      </c>
      <c r="T2995" s="214">
        <v>5517.5384610000001</v>
      </c>
      <c r="U2995" s="217">
        <v>1434560</v>
      </c>
      <c r="V2995" s="213">
        <v>302</v>
      </c>
      <c r="W2995" s="216">
        <v>5453.9238409999998</v>
      </c>
      <c r="X2995" s="215">
        <v>1647085</v>
      </c>
      <c r="Y2995" s="213">
        <v>0</v>
      </c>
      <c r="Z2995" s="216">
        <v>0</v>
      </c>
      <c r="AA2995" s="215">
        <v>0</v>
      </c>
      <c r="AB2995" s="213">
        <v>0</v>
      </c>
      <c r="AC2995" s="216">
        <v>0</v>
      </c>
      <c r="AD2995" s="215">
        <v>0</v>
      </c>
      <c r="AE2995" s="213">
        <v>0</v>
      </c>
      <c r="AF2995" s="216">
        <v>0</v>
      </c>
      <c r="AG2995" s="215">
        <v>0</v>
      </c>
      <c r="AH2995" s="213">
        <v>302</v>
      </c>
      <c r="AI2995" s="214">
        <v>5453.9238409999998</v>
      </c>
      <c r="AJ2995" s="215">
        <v>1647085</v>
      </c>
      <c r="AK2995" s="218">
        <v>3</v>
      </c>
      <c r="AL2995" s="214">
        <v>5485</v>
      </c>
      <c r="AM2995" s="215">
        <v>16455</v>
      </c>
      <c r="AN2995" s="229">
        <f t="shared" si="531"/>
        <v>6.0043776872288104E-6</v>
      </c>
      <c r="AO2995" s="230">
        <f t="shared" si="532"/>
        <v>9.8360655737704927E-3</v>
      </c>
      <c r="AP2995" s="38" t="s">
        <v>2</v>
      </c>
      <c r="AQ2995" s="38" t="str">
        <f t="shared" si="533"/>
        <v>상품</v>
      </c>
      <c r="AR2995" s="40">
        <f t="shared" si="534"/>
        <v>0</v>
      </c>
      <c r="AS2995" s="41">
        <f t="shared" si="535"/>
        <v>0</v>
      </c>
      <c r="AT2995" s="42">
        <f t="shared" si="536"/>
        <v>16455</v>
      </c>
      <c r="AU2995" s="43">
        <f t="shared" si="537"/>
        <v>16455</v>
      </c>
      <c r="AV2995" s="95">
        <f t="shared" si="540"/>
        <v>16455</v>
      </c>
      <c r="AW2995" s="61" t="str">
        <f t="shared" si="540"/>
        <v/>
      </c>
      <c r="AX2995" s="61" t="str">
        <f t="shared" si="540"/>
        <v/>
      </c>
      <c r="AY2995" s="61" t="str">
        <f t="shared" si="540"/>
        <v/>
      </c>
      <c r="AZ2995" s="44" t="str">
        <f t="shared" si="540"/>
        <v/>
      </c>
      <c r="BA2995" s="45"/>
      <c r="BB2995" s="97">
        <v>3</v>
      </c>
      <c r="BC2995" s="98">
        <v>0</v>
      </c>
      <c r="BD2995" s="98">
        <v>0</v>
      </c>
      <c r="BE2995" s="98">
        <v>0</v>
      </c>
      <c r="BF2995" s="98">
        <v>0</v>
      </c>
      <c r="BG2995" s="99">
        <f t="shared" si="530"/>
        <v>3</v>
      </c>
      <c r="BH2995" s="52">
        <f t="shared" si="538"/>
        <v>0</v>
      </c>
      <c r="BI2995" s="53">
        <f>IFERROR(IF(ROUND(V2995/((D2995+AK2995)/2),1)&lt;0,0,ROUND(V2995/((D2995+AK2995)/2),1)),0)</f>
        <v>12.6</v>
      </c>
      <c r="BJ2995" s="55" t="str">
        <f>IF(AK2995=0,"정상",IF(AP2995="악성","악성",IF(AND(BL2995&gt;3,BI2995&lt;0.5),"악성",IF(AND(AP2995="정상",BL2995&lt;=3),"정상",IF(BI2995&gt;1,"정상","부진")))))</f>
        <v>정상</v>
      </c>
      <c r="BK2995" s="54">
        <v>46235</v>
      </c>
      <c r="BL2995" s="52">
        <f t="shared" si="539"/>
        <v>2</v>
      </c>
    </row>
    <row r="2996" spans="1:64" ht="17.100000000000001" customHeight="1">
      <c r="A2996" s="58" t="s">
        <v>5</v>
      </c>
      <c r="B2996" s="57" t="s">
        <v>577</v>
      </c>
      <c r="C2996" s="56" t="s">
        <v>578</v>
      </c>
      <c r="D2996" s="213">
        <v>23</v>
      </c>
      <c r="E2996" s="214">
        <v>4895.3460999999998</v>
      </c>
      <c r="F2996" s="215">
        <v>112592</v>
      </c>
      <c r="G2996" s="213">
        <v>156</v>
      </c>
      <c r="H2996" s="216">
        <v>5488.1538460000002</v>
      </c>
      <c r="I2996" s="215">
        <v>856152</v>
      </c>
      <c r="J2996" s="213">
        <v>0</v>
      </c>
      <c r="K2996" s="216">
        <v>0</v>
      </c>
      <c r="L2996" s="215">
        <v>0</v>
      </c>
      <c r="M2996" s="213">
        <v>1</v>
      </c>
      <c r="N2996" s="216">
        <v>5319</v>
      </c>
      <c r="O2996" s="215">
        <v>5319</v>
      </c>
      <c r="P2996" s="213">
        <v>0</v>
      </c>
      <c r="Q2996" s="216">
        <v>0</v>
      </c>
      <c r="R2996" s="215">
        <v>0</v>
      </c>
      <c r="S2996" s="213">
        <v>157</v>
      </c>
      <c r="T2996" s="214">
        <v>5487.0764330000002</v>
      </c>
      <c r="U2996" s="217">
        <v>861471</v>
      </c>
      <c r="V2996" s="213">
        <v>171</v>
      </c>
      <c r="W2996" s="216">
        <v>5396.3742689999999</v>
      </c>
      <c r="X2996" s="215">
        <v>922780</v>
      </c>
      <c r="Y2996" s="213">
        <v>0</v>
      </c>
      <c r="Z2996" s="216">
        <v>0</v>
      </c>
      <c r="AA2996" s="215">
        <v>0</v>
      </c>
      <c r="AB2996" s="213">
        <v>1</v>
      </c>
      <c r="AC2996" s="216">
        <v>5319</v>
      </c>
      <c r="AD2996" s="215">
        <v>5319</v>
      </c>
      <c r="AE2996" s="213">
        <v>0</v>
      </c>
      <c r="AF2996" s="216">
        <v>0</v>
      </c>
      <c r="AG2996" s="215">
        <v>0</v>
      </c>
      <c r="AH2996" s="213">
        <v>172</v>
      </c>
      <c r="AI2996" s="214">
        <v>5395.9244179999996</v>
      </c>
      <c r="AJ2996" s="215">
        <v>928099</v>
      </c>
      <c r="AK2996" s="218">
        <v>8</v>
      </c>
      <c r="AL2996" s="214">
        <v>5745.5</v>
      </c>
      <c r="AM2996" s="215">
        <v>45964</v>
      </c>
      <c r="AN2996" s="229">
        <f t="shared" si="531"/>
        <v>1.6772118870603771E-5</v>
      </c>
      <c r="AO2996" s="230">
        <f t="shared" si="532"/>
        <v>4.4444444444444446E-2</v>
      </c>
      <c r="AP2996" s="38" t="s">
        <v>2</v>
      </c>
      <c r="AQ2996" s="38" t="str">
        <f t="shared" si="533"/>
        <v>상품</v>
      </c>
      <c r="AR2996" s="40">
        <f t="shared" si="534"/>
        <v>0</v>
      </c>
      <c r="AS2996" s="41">
        <f t="shared" si="535"/>
        <v>0</v>
      </c>
      <c r="AT2996" s="42">
        <f t="shared" si="536"/>
        <v>45964</v>
      </c>
      <c r="AU2996" s="43">
        <f t="shared" si="537"/>
        <v>45964</v>
      </c>
      <c r="AV2996" s="95">
        <f t="shared" si="540"/>
        <v>45964</v>
      </c>
      <c r="AW2996" s="61" t="str">
        <f t="shared" si="540"/>
        <v/>
      </c>
      <c r="AX2996" s="61" t="str">
        <f t="shared" si="540"/>
        <v/>
      </c>
      <c r="AY2996" s="61" t="str">
        <f t="shared" si="540"/>
        <v/>
      </c>
      <c r="AZ2996" s="44" t="str">
        <f t="shared" si="540"/>
        <v/>
      </c>
      <c r="BA2996" s="45"/>
      <c r="BB2996" s="97">
        <v>8</v>
      </c>
      <c r="BC2996" s="98">
        <v>0</v>
      </c>
      <c r="BD2996" s="98">
        <v>0</v>
      </c>
      <c r="BE2996" s="98">
        <v>0</v>
      </c>
      <c r="BF2996" s="98">
        <v>0</v>
      </c>
      <c r="BG2996" s="99">
        <f t="shared" si="530"/>
        <v>8</v>
      </c>
      <c r="BH2996" s="52">
        <f t="shared" si="538"/>
        <v>0</v>
      </c>
      <c r="BI2996" s="53">
        <f>IFERROR(IF(ROUND(V2996/((D2996+AK2996)/2),1)&lt;0,0,ROUND(V2996/((D2996+AK2996)/2),1)),0)</f>
        <v>11</v>
      </c>
      <c r="BJ2996" s="55" t="str">
        <f>IF(AK2996=0,"정상",IF(AP2996="악성","악성",IF(AND(BL2996&gt;3,BI2996&lt;0.5),"악성",IF(AND(AP2996="정상",BL2996&lt;=3),"정상",IF(BI2996&gt;1,"정상","부진")))))</f>
        <v>정상</v>
      </c>
      <c r="BK2996" s="54">
        <v>46082</v>
      </c>
      <c r="BL2996" s="52">
        <f t="shared" si="539"/>
        <v>7</v>
      </c>
    </row>
    <row r="2997" spans="1:64" ht="17.100000000000001" customHeight="1">
      <c r="A2997" s="58" t="s">
        <v>5</v>
      </c>
      <c r="B2997" s="57" t="s">
        <v>579</v>
      </c>
      <c r="C2997" s="56" t="s">
        <v>580</v>
      </c>
      <c r="D2997" s="213">
        <v>23</v>
      </c>
      <c r="E2997" s="214">
        <v>4841.9565000000002</v>
      </c>
      <c r="F2997" s="215">
        <v>111365</v>
      </c>
      <c r="G2997" s="213">
        <v>168</v>
      </c>
      <c r="H2997" s="216">
        <v>5427.2857139999996</v>
      </c>
      <c r="I2997" s="215">
        <v>911784</v>
      </c>
      <c r="J2997" s="213">
        <v>0</v>
      </c>
      <c r="K2997" s="216">
        <v>0</v>
      </c>
      <c r="L2997" s="215">
        <v>0</v>
      </c>
      <c r="M2997" s="213">
        <v>0</v>
      </c>
      <c r="N2997" s="216">
        <v>0</v>
      </c>
      <c r="O2997" s="215">
        <v>0</v>
      </c>
      <c r="P2997" s="213">
        <v>0</v>
      </c>
      <c r="Q2997" s="216">
        <v>0</v>
      </c>
      <c r="R2997" s="215">
        <v>0</v>
      </c>
      <c r="S2997" s="213">
        <v>168</v>
      </c>
      <c r="T2997" s="214">
        <v>5427.2857139999996</v>
      </c>
      <c r="U2997" s="217">
        <v>911784</v>
      </c>
      <c r="V2997" s="213">
        <v>191</v>
      </c>
      <c r="W2997" s="216">
        <v>5356.8010469999999</v>
      </c>
      <c r="X2997" s="215">
        <v>1023149</v>
      </c>
      <c r="Y2997" s="213">
        <v>0</v>
      </c>
      <c r="Z2997" s="216">
        <v>0</v>
      </c>
      <c r="AA2997" s="215">
        <v>0</v>
      </c>
      <c r="AB2997" s="213">
        <v>0</v>
      </c>
      <c r="AC2997" s="216">
        <v>0</v>
      </c>
      <c r="AD2997" s="215">
        <v>0</v>
      </c>
      <c r="AE2997" s="213">
        <v>0</v>
      </c>
      <c r="AF2997" s="216">
        <v>0</v>
      </c>
      <c r="AG2997" s="215">
        <v>0</v>
      </c>
      <c r="AH2997" s="213">
        <v>191</v>
      </c>
      <c r="AI2997" s="214">
        <v>5356.8010469999999</v>
      </c>
      <c r="AJ2997" s="215">
        <v>1023149</v>
      </c>
      <c r="AK2997" s="218">
        <v>0</v>
      </c>
      <c r="AL2997" s="214">
        <v>0</v>
      </c>
      <c r="AM2997" s="215">
        <v>0</v>
      </c>
      <c r="AN2997" s="229">
        <f t="shared" si="531"/>
        <v>0</v>
      </c>
      <c r="AO2997" s="230">
        <f t="shared" si="532"/>
        <v>0</v>
      </c>
      <c r="AP2997" s="38" t="s">
        <v>2</v>
      </c>
      <c r="AQ2997" s="38" t="str">
        <f t="shared" si="533"/>
        <v>상품</v>
      </c>
      <c r="AR2997" s="40">
        <f t="shared" si="534"/>
        <v>0</v>
      </c>
      <c r="AS2997" s="41">
        <f t="shared" si="535"/>
        <v>0</v>
      </c>
      <c r="AT2997" s="42">
        <f t="shared" si="536"/>
        <v>0</v>
      </c>
      <c r="AU2997" s="43">
        <f t="shared" si="537"/>
        <v>0</v>
      </c>
      <c r="AV2997" s="95" t="str">
        <f t="shared" si="540"/>
        <v/>
      </c>
      <c r="AW2997" s="61" t="str">
        <f t="shared" si="540"/>
        <v/>
      </c>
      <c r="AX2997" s="61" t="str">
        <f t="shared" si="540"/>
        <v/>
      </c>
      <c r="AY2997" s="61" t="str">
        <f t="shared" si="540"/>
        <v/>
      </c>
      <c r="AZ2997" s="44" t="str">
        <f t="shared" si="540"/>
        <v/>
      </c>
      <c r="BA2997" s="45"/>
      <c r="BB2997" s="97">
        <v>0</v>
      </c>
      <c r="BC2997" s="98">
        <v>0</v>
      </c>
      <c r="BD2997" s="98">
        <v>0</v>
      </c>
      <c r="BE2997" s="98">
        <v>0</v>
      </c>
      <c r="BF2997" s="98">
        <v>0</v>
      </c>
      <c r="BG2997" s="99">
        <f t="shared" si="530"/>
        <v>0</v>
      </c>
      <c r="BH2997" s="52">
        <f t="shared" si="538"/>
        <v>0</v>
      </c>
      <c r="BI2997" s="53">
        <f>IFERROR(IF(ROUND(V2997/((D2997+AK2997)/2),1)&lt;0,0,ROUND(V2997/((D2997+AK2997)/2),1)),0)</f>
        <v>16.600000000000001</v>
      </c>
      <c r="BJ2997" s="55" t="str">
        <f>IF(AK2997=0,"정상",IF(AP2997="악성","악성",IF(AND(BL2997&gt;3,BI2997&lt;0.5),"악성",IF(AND(AP2997="정상",BL2997&lt;=3),"정상",IF(BI2997&gt;1,"정상","부진")))))</f>
        <v>정상</v>
      </c>
      <c r="BK2997" s="54">
        <v>45901</v>
      </c>
      <c r="BL2997" s="52">
        <f t="shared" si="539"/>
        <v>13</v>
      </c>
    </row>
    <row r="2998" spans="1:64" ht="17.100000000000001" customHeight="1">
      <c r="A2998" s="58" t="s">
        <v>5</v>
      </c>
      <c r="B2998" s="57" t="s">
        <v>581</v>
      </c>
      <c r="C2998" s="56" t="s">
        <v>582</v>
      </c>
      <c r="D2998" s="213">
        <v>30</v>
      </c>
      <c r="E2998" s="214">
        <v>4202.3254999999999</v>
      </c>
      <c r="F2998" s="215">
        <v>126069</v>
      </c>
      <c r="G2998" s="213">
        <v>120</v>
      </c>
      <c r="H2998" s="216">
        <v>4659.5</v>
      </c>
      <c r="I2998" s="215">
        <v>559140</v>
      </c>
      <c r="J2998" s="213">
        <v>0</v>
      </c>
      <c r="K2998" s="216">
        <v>0</v>
      </c>
      <c r="L2998" s="215">
        <v>0</v>
      </c>
      <c r="M2998" s="213">
        <v>1</v>
      </c>
      <c r="N2998" s="216">
        <v>4718</v>
      </c>
      <c r="O2998" s="215">
        <v>4718</v>
      </c>
      <c r="P2998" s="213">
        <v>0</v>
      </c>
      <c r="Q2998" s="216">
        <v>0</v>
      </c>
      <c r="R2998" s="215">
        <v>0</v>
      </c>
      <c r="S2998" s="213">
        <v>121</v>
      </c>
      <c r="T2998" s="214">
        <v>4659.9834709999996</v>
      </c>
      <c r="U2998" s="217">
        <v>563858</v>
      </c>
      <c r="V2998" s="213">
        <v>151</v>
      </c>
      <c r="W2998" s="216">
        <v>4569.0529800000004</v>
      </c>
      <c r="X2998" s="215">
        <v>689927</v>
      </c>
      <c r="Y2998" s="213">
        <v>0</v>
      </c>
      <c r="Z2998" s="216">
        <v>0</v>
      </c>
      <c r="AA2998" s="215">
        <v>0</v>
      </c>
      <c r="AB2998" s="213">
        <v>0</v>
      </c>
      <c r="AC2998" s="216">
        <v>0</v>
      </c>
      <c r="AD2998" s="215">
        <v>0</v>
      </c>
      <c r="AE2998" s="213">
        <v>0</v>
      </c>
      <c r="AF2998" s="216">
        <v>0</v>
      </c>
      <c r="AG2998" s="215">
        <v>0</v>
      </c>
      <c r="AH2998" s="213">
        <v>151</v>
      </c>
      <c r="AI2998" s="214">
        <v>4569.0529800000004</v>
      </c>
      <c r="AJ2998" s="215">
        <v>689927</v>
      </c>
      <c r="AK2998" s="218">
        <v>0</v>
      </c>
      <c r="AL2998" s="214">
        <v>0</v>
      </c>
      <c r="AM2998" s="215">
        <v>0</v>
      </c>
      <c r="AN2998" s="229">
        <f t="shared" si="531"/>
        <v>0</v>
      </c>
      <c r="AO2998" s="230">
        <f t="shared" si="532"/>
        <v>0</v>
      </c>
      <c r="AP2998" s="38" t="s">
        <v>2</v>
      </c>
      <c r="AQ2998" s="38" t="str">
        <f t="shared" si="533"/>
        <v>상품</v>
      </c>
      <c r="AR2998" s="40">
        <f t="shared" si="534"/>
        <v>0</v>
      </c>
      <c r="AS2998" s="41">
        <f t="shared" si="535"/>
        <v>0</v>
      </c>
      <c r="AT2998" s="42">
        <f t="shared" si="536"/>
        <v>0</v>
      </c>
      <c r="AU2998" s="43">
        <f t="shared" si="537"/>
        <v>0</v>
      </c>
      <c r="AV2998" s="95" t="str">
        <f t="shared" si="540"/>
        <v/>
      </c>
      <c r="AW2998" s="61" t="str">
        <f t="shared" si="540"/>
        <v/>
      </c>
      <c r="AX2998" s="61" t="str">
        <f t="shared" si="540"/>
        <v/>
      </c>
      <c r="AY2998" s="61" t="str">
        <f t="shared" si="540"/>
        <v/>
      </c>
      <c r="AZ2998" s="44" t="str">
        <f t="shared" si="540"/>
        <v/>
      </c>
      <c r="BA2998" s="45"/>
      <c r="BB2998" s="97">
        <v>0</v>
      </c>
      <c r="BC2998" s="98">
        <v>0</v>
      </c>
      <c r="BD2998" s="98">
        <v>0</v>
      </c>
      <c r="BE2998" s="98">
        <v>0</v>
      </c>
      <c r="BF2998" s="98">
        <v>0</v>
      </c>
      <c r="BG2998" s="99">
        <f t="shared" si="530"/>
        <v>0</v>
      </c>
      <c r="BH2998" s="52">
        <f t="shared" si="538"/>
        <v>0</v>
      </c>
      <c r="BI2998" s="53">
        <f>IFERROR(IF(ROUND(V2998/((D2998+AK2998)/2),1)&lt;0,0,ROUND(V2998/((D2998+AK2998)/2),1)),0)</f>
        <v>10.1</v>
      </c>
      <c r="BJ2998" s="55" t="str">
        <f>IF(AK2998=0,"정상",IF(AP2998="악성","악성",IF(AND(BL2998&gt;3,BI2998&lt;0.5),"악성",IF(AND(AP2998="정상",BL2998&lt;=3),"정상",IF(BI2998&gt;1,"정상","부진")))))</f>
        <v>정상</v>
      </c>
      <c r="BK2998" s="54">
        <v>45901</v>
      </c>
      <c r="BL2998" s="52">
        <f t="shared" si="539"/>
        <v>13</v>
      </c>
    </row>
    <row r="2999" spans="1:64" ht="17.100000000000001" customHeight="1">
      <c r="A2999" s="58" t="s">
        <v>5</v>
      </c>
      <c r="B2999" s="57" t="s">
        <v>583</v>
      </c>
      <c r="C2999" s="56" t="s">
        <v>584</v>
      </c>
      <c r="D2999" s="213">
        <v>11</v>
      </c>
      <c r="E2999" s="214">
        <v>4310.8571000000002</v>
      </c>
      <c r="F2999" s="215">
        <v>47419</v>
      </c>
      <c r="G2999" s="213">
        <v>60</v>
      </c>
      <c r="H2999" s="216">
        <v>4500</v>
      </c>
      <c r="I2999" s="215">
        <v>270000</v>
      </c>
      <c r="J2999" s="213">
        <v>0</v>
      </c>
      <c r="K2999" s="216">
        <v>0</v>
      </c>
      <c r="L2999" s="215">
        <v>0</v>
      </c>
      <c r="M2999" s="213">
        <v>0</v>
      </c>
      <c r="N2999" s="216">
        <v>0</v>
      </c>
      <c r="O2999" s="215">
        <v>0</v>
      </c>
      <c r="P2999" s="213">
        <v>0</v>
      </c>
      <c r="Q2999" s="216">
        <v>0</v>
      </c>
      <c r="R2999" s="215">
        <v>0</v>
      </c>
      <c r="S2999" s="213">
        <v>60</v>
      </c>
      <c r="T2999" s="214">
        <v>4500</v>
      </c>
      <c r="U2999" s="217">
        <v>270000</v>
      </c>
      <c r="V2999" s="213">
        <v>71</v>
      </c>
      <c r="W2999" s="216">
        <v>4470.6901399999997</v>
      </c>
      <c r="X2999" s="215">
        <v>317419</v>
      </c>
      <c r="Y2999" s="213">
        <v>0</v>
      </c>
      <c r="Z2999" s="216">
        <v>0</v>
      </c>
      <c r="AA2999" s="215">
        <v>0</v>
      </c>
      <c r="AB2999" s="213">
        <v>0</v>
      </c>
      <c r="AC2999" s="216">
        <v>0</v>
      </c>
      <c r="AD2999" s="215">
        <v>0</v>
      </c>
      <c r="AE2999" s="213">
        <v>0</v>
      </c>
      <c r="AF2999" s="216">
        <v>0</v>
      </c>
      <c r="AG2999" s="215">
        <v>0</v>
      </c>
      <c r="AH2999" s="213">
        <v>71</v>
      </c>
      <c r="AI2999" s="214">
        <v>4470.6901399999997</v>
      </c>
      <c r="AJ2999" s="215">
        <v>317419</v>
      </c>
      <c r="AK2999" s="218">
        <v>0</v>
      </c>
      <c r="AL2999" s="214">
        <v>0</v>
      </c>
      <c r="AM2999" s="215">
        <v>0</v>
      </c>
      <c r="AN2999" s="229">
        <f t="shared" si="531"/>
        <v>0</v>
      </c>
      <c r="AO2999" s="230">
        <f t="shared" si="532"/>
        <v>0</v>
      </c>
      <c r="AP2999" s="38" t="s">
        <v>2</v>
      </c>
      <c r="AQ2999" s="38" t="str">
        <f t="shared" si="533"/>
        <v>상품</v>
      </c>
      <c r="AR2999" s="40">
        <f t="shared" si="534"/>
        <v>0</v>
      </c>
      <c r="AS2999" s="41">
        <f t="shared" si="535"/>
        <v>0</v>
      </c>
      <c r="AT2999" s="42">
        <f t="shared" si="536"/>
        <v>0</v>
      </c>
      <c r="AU2999" s="43">
        <f t="shared" si="537"/>
        <v>0</v>
      </c>
      <c r="AV2999" s="95" t="str">
        <f t="shared" si="540"/>
        <v/>
      </c>
      <c r="AW2999" s="61" t="str">
        <f t="shared" si="540"/>
        <v/>
      </c>
      <c r="AX2999" s="61" t="str">
        <f t="shared" si="540"/>
        <v/>
      </c>
      <c r="AY2999" s="61" t="str">
        <f t="shared" si="540"/>
        <v/>
      </c>
      <c r="AZ2999" s="44" t="str">
        <f t="shared" si="540"/>
        <v/>
      </c>
      <c r="BA2999" s="45"/>
      <c r="BB2999" s="97">
        <v>0</v>
      </c>
      <c r="BC2999" s="98">
        <v>0</v>
      </c>
      <c r="BD2999" s="98">
        <v>0</v>
      </c>
      <c r="BE2999" s="98">
        <v>0</v>
      </c>
      <c r="BF2999" s="98">
        <v>0</v>
      </c>
      <c r="BG2999" s="99">
        <f t="shared" si="530"/>
        <v>0</v>
      </c>
      <c r="BH2999" s="52">
        <f t="shared" si="538"/>
        <v>0</v>
      </c>
      <c r="BI2999" s="53">
        <f>IFERROR(IF(ROUND(V2999/((D2999+AK2999)/2),1)&lt;0,0,ROUND(V2999/((D2999+AK2999)/2),1)),0)</f>
        <v>12.9</v>
      </c>
      <c r="BJ2999" s="55" t="str">
        <f>IF(AK2999=0,"정상",IF(AP2999="악성","악성",IF(AND(BL2999&gt;3,BI2999&lt;0.5),"악성",IF(AND(AP2999="정상",BL2999&lt;=3),"정상",IF(BI2999&gt;1,"정상","부진")))))</f>
        <v>정상</v>
      </c>
      <c r="BK2999" s="54">
        <v>45809</v>
      </c>
      <c r="BL2999" s="52">
        <f t="shared" si="539"/>
        <v>16</v>
      </c>
    </row>
    <row r="3000" spans="1:64" ht="17.100000000000001" customHeight="1">
      <c r="A3000" s="58" t="s">
        <v>5</v>
      </c>
      <c r="B3000" s="57" t="s">
        <v>585</v>
      </c>
      <c r="C3000" s="56" t="s">
        <v>586</v>
      </c>
      <c r="D3000" s="213">
        <v>51</v>
      </c>
      <c r="E3000" s="214">
        <v>5069.9629000000004</v>
      </c>
      <c r="F3000" s="215">
        <v>258568</v>
      </c>
      <c r="G3000" s="213">
        <v>460</v>
      </c>
      <c r="H3000" s="216">
        <v>5483.0434779999996</v>
      </c>
      <c r="I3000" s="215">
        <v>2522200</v>
      </c>
      <c r="J3000" s="213">
        <v>0</v>
      </c>
      <c r="K3000" s="216">
        <v>0</v>
      </c>
      <c r="L3000" s="215">
        <v>0</v>
      </c>
      <c r="M3000" s="213">
        <v>0</v>
      </c>
      <c r="N3000" s="216">
        <v>0</v>
      </c>
      <c r="O3000" s="215">
        <v>0</v>
      </c>
      <c r="P3000" s="213">
        <v>0</v>
      </c>
      <c r="Q3000" s="216">
        <v>0</v>
      </c>
      <c r="R3000" s="215">
        <v>0</v>
      </c>
      <c r="S3000" s="213">
        <v>460</v>
      </c>
      <c r="T3000" s="214">
        <v>5483.0434779999996</v>
      </c>
      <c r="U3000" s="217">
        <v>2522200</v>
      </c>
      <c r="V3000" s="213">
        <v>491</v>
      </c>
      <c r="W3000" s="216">
        <v>5437.4765779999998</v>
      </c>
      <c r="X3000" s="215">
        <v>2669801</v>
      </c>
      <c r="Y3000" s="213">
        <v>0</v>
      </c>
      <c r="Z3000" s="216">
        <v>0</v>
      </c>
      <c r="AA3000" s="215">
        <v>0</v>
      </c>
      <c r="AB3000" s="213">
        <v>0</v>
      </c>
      <c r="AC3000" s="216">
        <v>0</v>
      </c>
      <c r="AD3000" s="215">
        <v>0</v>
      </c>
      <c r="AE3000" s="213">
        <v>0</v>
      </c>
      <c r="AF3000" s="216">
        <v>0</v>
      </c>
      <c r="AG3000" s="215">
        <v>0</v>
      </c>
      <c r="AH3000" s="213">
        <v>491</v>
      </c>
      <c r="AI3000" s="214">
        <v>5437.4765779999998</v>
      </c>
      <c r="AJ3000" s="215">
        <v>2669801</v>
      </c>
      <c r="AK3000" s="218">
        <v>20</v>
      </c>
      <c r="AL3000" s="214">
        <v>5548.3913000000002</v>
      </c>
      <c r="AM3000" s="215">
        <v>110967</v>
      </c>
      <c r="AN3000" s="229">
        <f t="shared" si="531"/>
        <v>4.0491508892052232E-5</v>
      </c>
      <c r="AO3000" s="230">
        <f t="shared" si="532"/>
        <v>3.9138943248532287E-2</v>
      </c>
      <c r="AP3000" s="38" t="s">
        <v>2</v>
      </c>
      <c r="AQ3000" s="38" t="str">
        <f t="shared" si="533"/>
        <v>상품</v>
      </c>
      <c r="AR3000" s="40">
        <f t="shared" si="534"/>
        <v>0</v>
      </c>
      <c r="AS3000" s="41">
        <f t="shared" si="535"/>
        <v>0</v>
      </c>
      <c r="AT3000" s="42">
        <f t="shared" si="536"/>
        <v>110967</v>
      </c>
      <c r="AU3000" s="43">
        <f t="shared" si="537"/>
        <v>110967</v>
      </c>
      <c r="AV3000" s="95">
        <f t="shared" si="540"/>
        <v>110967.826</v>
      </c>
      <c r="AW3000" s="61" t="str">
        <f t="shared" si="540"/>
        <v/>
      </c>
      <c r="AX3000" s="61" t="str">
        <f t="shared" si="540"/>
        <v/>
      </c>
      <c r="AY3000" s="61" t="str">
        <f t="shared" si="540"/>
        <v/>
      </c>
      <c r="AZ3000" s="44" t="str">
        <f t="shared" si="540"/>
        <v/>
      </c>
      <c r="BA3000" s="45"/>
      <c r="BB3000" s="97">
        <v>20</v>
      </c>
      <c r="BC3000" s="98">
        <v>0</v>
      </c>
      <c r="BD3000" s="98">
        <v>0</v>
      </c>
      <c r="BE3000" s="98">
        <v>0</v>
      </c>
      <c r="BF3000" s="98">
        <v>0</v>
      </c>
      <c r="BG3000" s="99">
        <f t="shared" si="530"/>
        <v>20</v>
      </c>
      <c r="BH3000" s="52">
        <f t="shared" si="538"/>
        <v>0</v>
      </c>
      <c r="BI3000" s="53">
        <f>IFERROR(IF(ROUND(V3000/((D3000+AK3000)/2),1)&lt;0,0,ROUND(V3000/((D3000+AK3000)/2),1)),0)</f>
        <v>13.8</v>
      </c>
      <c r="BJ3000" s="55" t="str">
        <f>IF(AK3000=0,"정상",IF(AP3000="악성","악성",IF(AND(BL3000&gt;3,BI3000&lt;0.5),"악성",IF(AND(AP3000="정상",BL3000&lt;=3),"정상",IF(BI3000&gt;1,"정상","부진")))))</f>
        <v>정상</v>
      </c>
      <c r="BK3000" s="54">
        <v>46235</v>
      </c>
      <c r="BL3000" s="52">
        <f t="shared" si="539"/>
        <v>2</v>
      </c>
    </row>
    <row r="3001" spans="1:64" ht="17.100000000000001" customHeight="1">
      <c r="A3001" s="58" t="s">
        <v>5</v>
      </c>
      <c r="B3001" s="57" t="s">
        <v>587</v>
      </c>
      <c r="C3001" s="56" t="s">
        <v>588</v>
      </c>
      <c r="D3001" s="213">
        <v>53</v>
      </c>
      <c r="E3001" s="214">
        <v>5107.1578</v>
      </c>
      <c r="F3001" s="215">
        <v>270679</v>
      </c>
      <c r="G3001" s="213">
        <v>680</v>
      </c>
      <c r="H3001" s="216">
        <v>5467.4117640000004</v>
      </c>
      <c r="I3001" s="215">
        <v>3717840</v>
      </c>
      <c r="J3001" s="213">
        <v>0</v>
      </c>
      <c r="K3001" s="216">
        <v>0</v>
      </c>
      <c r="L3001" s="215">
        <v>0</v>
      </c>
      <c r="M3001" s="213">
        <v>1</v>
      </c>
      <c r="N3001" s="216">
        <v>5283</v>
      </c>
      <c r="O3001" s="215">
        <v>5283</v>
      </c>
      <c r="P3001" s="213">
        <v>0</v>
      </c>
      <c r="Q3001" s="216">
        <v>0</v>
      </c>
      <c r="R3001" s="215">
        <v>0</v>
      </c>
      <c r="S3001" s="213">
        <v>681</v>
      </c>
      <c r="T3001" s="214">
        <v>5467.140969</v>
      </c>
      <c r="U3001" s="217">
        <v>3723123</v>
      </c>
      <c r="V3001" s="213">
        <v>722</v>
      </c>
      <c r="W3001" s="216">
        <v>5439.7894729999998</v>
      </c>
      <c r="X3001" s="215">
        <v>3927528</v>
      </c>
      <c r="Y3001" s="213">
        <v>0</v>
      </c>
      <c r="Z3001" s="216">
        <v>0</v>
      </c>
      <c r="AA3001" s="215">
        <v>0</v>
      </c>
      <c r="AB3001" s="213">
        <v>0</v>
      </c>
      <c r="AC3001" s="216">
        <v>0</v>
      </c>
      <c r="AD3001" s="215">
        <v>0</v>
      </c>
      <c r="AE3001" s="213">
        <v>0</v>
      </c>
      <c r="AF3001" s="216">
        <v>0</v>
      </c>
      <c r="AG3001" s="215">
        <v>0</v>
      </c>
      <c r="AH3001" s="213">
        <v>722</v>
      </c>
      <c r="AI3001" s="214">
        <v>5439.7894729999998</v>
      </c>
      <c r="AJ3001" s="215">
        <v>3927528</v>
      </c>
      <c r="AK3001" s="218">
        <v>12</v>
      </c>
      <c r="AL3001" s="214">
        <v>5522.8420999999998</v>
      </c>
      <c r="AM3001" s="215">
        <v>66274</v>
      </c>
      <c r="AN3001" s="229">
        <f t="shared" si="531"/>
        <v>2.4183173919380263E-5</v>
      </c>
      <c r="AO3001" s="230">
        <f t="shared" si="532"/>
        <v>1.6348773841961851E-2</v>
      </c>
      <c r="AP3001" s="38" t="s">
        <v>2</v>
      </c>
      <c r="AQ3001" s="38" t="str">
        <f t="shared" si="533"/>
        <v>상품</v>
      </c>
      <c r="AR3001" s="40">
        <f t="shared" si="534"/>
        <v>0</v>
      </c>
      <c r="AS3001" s="41">
        <f t="shared" si="535"/>
        <v>0</v>
      </c>
      <c r="AT3001" s="42">
        <f t="shared" si="536"/>
        <v>66274</v>
      </c>
      <c r="AU3001" s="43">
        <f t="shared" si="537"/>
        <v>66274</v>
      </c>
      <c r="AV3001" s="95">
        <f t="shared" si="540"/>
        <v>66274.105199999991</v>
      </c>
      <c r="AW3001" s="61" t="str">
        <f t="shared" si="540"/>
        <v/>
      </c>
      <c r="AX3001" s="61" t="str">
        <f t="shared" si="540"/>
        <v/>
      </c>
      <c r="AY3001" s="61" t="str">
        <f t="shared" si="540"/>
        <v/>
      </c>
      <c r="AZ3001" s="44" t="str">
        <f t="shared" si="540"/>
        <v/>
      </c>
      <c r="BA3001" s="45"/>
      <c r="BB3001" s="97">
        <v>12</v>
      </c>
      <c r="BC3001" s="98">
        <v>0</v>
      </c>
      <c r="BD3001" s="98">
        <v>0</v>
      </c>
      <c r="BE3001" s="98">
        <v>0</v>
      </c>
      <c r="BF3001" s="98">
        <v>0</v>
      </c>
      <c r="BG3001" s="99">
        <f t="shared" si="530"/>
        <v>12</v>
      </c>
      <c r="BH3001" s="52">
        <f t="shared" si="538"/>
        <v>0</v>
      </c>
      <c r="BI3001" s="53">
        <f>IFERROR(IF(ROUND(V3001/((D3001+AK3001)/2),1)&lt;0,0,ROUND(V3001/((D3001+AK3001)/2),1)),0)</f>
        <v>22.2</v>
      </c>
      <c r="BJ3001" s="55" t="str">
        <f>IF(AK3001=0,"정상",IF(AP3001="악성","악성",IF(AND(BL3001&gt;3,BI3001&lt;0.5),"악성",IF(AND(AP3001="정상",BL3001&lt;=3),"정상",IF(BI3001&gt;1,"정상","부진")))))</f>
        <v>정상</v>
      </c>
      <c r="BK3001" s="54">
        <v>46235</v>
      </c>
      <c r="BL3001" s="52">
        <f t="shared" si="539"/>
        <v>2</v>
      </c>
    </row>
    <row r="3002" spans="1:64" ht="17.100000000000001" customHeight="1">
      <c r="A3002" s="58" t="s">
        <v>5</v>
      </c>
      <c r="B3002" s="57" t="s">
        <v>589</v>
      </c>
      <c r="C3002" s="56" t="s">
        <v>2872</v>
      </c>
      <c r="D3002" s="213">
        <v>3</v>
      </c>
      <c r="E3002" s="214">
        <v>5429</v>
      </c>
      <c r="F3002" s="215">
        <v>16287</v>
      </c>
      <c r="G3002" s="213">
        <v>36</v>
      </c>
      <c r="H3002" s="216">
        <v>6746</v>
      </c>
      <c r="I3002" s="215">
        <v>242856</v>
      </c>
      <c r="J3002" s="213">
        <v>0</v>
      </c>
      <c r="K3002" s="216">
        <v>0</v>
      </c>
      <c r="L3002" s="215">
        <v>0</v>
      </c>
      <c r="M3002" s="213">
        <v>1</v>
      </c>
      <c r="N3002" s="216">
        <v>5429</v>
      </c>
      <c r="O3002" s="215">
        <v>5429</v>
      </c>
      <c r="P3002" s="213">
        <v>0</v>
      </c>
      <c r="Q3002" s="216">
        <v>0</v>
      </c>
      <c r="R3002" s="215">
        <v>0</v>
      </c>
      <c r="S3002" s="213">
        <v>37</v>
      </c>
      <c r="T3002" s="214">
        <v>6710.4054050000004</v>
      </c>
      <c r="U3002" s="217">
        <v>248285</v>
      </c>
      <c r="V3002" s="213">
        <v>39</v>
      </c>
      <c r="W3002" s="216">
        <v>6619.3846149999999</v>
      </c>
      <c r="X3002" s="215">
        <v>258156</v>
      </c>
      <c r="Y3002" s="213">
        <v>0</v>
      </c>
      <c r="Z3002" s="216">
        <v>0</v>
      </c>
      <c r="AA3002" s="215">
        <v>0</v>
      </c>
      <c r="AB3002" s="213">
        <v>1</v>
      </c>
      <c r="AC3002" s="216">
        <v>6416</v>
      </c>
      <c r="AD3002" s="215">
        <v>6416</v>
      </c>
      <c r="AE3002" s="213">
        <v>0</v>
      </c>
      <c r="AF3002" s="216">
        <v>0</v>
      </c>
      <c r="AG3002" s="215">
        <v>0</v>
      </c>
      <c r="AH3002" s="213">
        <v>40</v>
      </c>
      <c r="AI3002" s="214">
        <v>6614.3</v>
      </c>
      <c r="AJ3002" s="215">
        <v>264572</v>
      </c>
      <c r="AK3002" s="218">
        <v>0</v>
      </c>
      <c r="AL3002" s="214">
        <v>0</v>
      </c>
      <c r="AM3002" s="215">
        <v>0</v>
      </c>
      <c r="AN3002" s="229">
        <f t="shared" si="531"/>
        <v>0</v>
      </c>
      <c r="AO3002" s="230">
        <f t="shared" si="532"/>
        <v>0</v>
      </c>
      <c r="AP3002" s="38" t="s">
        <v>2</v>
      </c>
      <c r="AQ3002" s="38" t="str">
        <f t="shared" si="533"/>
        <v>상품</v>
      </c>
      <c r="AR3002" s="40">
        <f t="shared" si="534"/>
        <v>0</v>
      </c>
      <c r="AS3002" s="41">
        <f t="shared" si="535"/>
        <v>0</v>
      </c>
      <c r="AT3002" s="42">
        <f t="shared" si="536"/>
        <v>0</v>
      </c>
      <c r="AU3002" s="43">
        <f t="shared" si="537"/>
        <v>0</v>
      </c>
      <c r="AV3002" s="95" t="str">
        <f t="shared" si="540"/>
        <v/>
      </c>
      <c r="AW3002" s="61" t="str">
        <f t="shared" si="540"/>
        <v/>
      </c>
      <c r="AX3002" s="61" t="str">
        <f t="shared" si="540"/>
        <v/>
      </c>
      <c r="AY3002" s="61" t="str">
        <f t="shared" si="540"/>
        <v/>
      </c>
      <c r="AZ3002" s="44" t="str">
        <f t="shared" si="540"/>
        <v/>
      </c>
      <c r="BA3002" s="45"/>
      <c r="BB3002" s="97">
        <v>0</v>
      </c>
      <c r="BC3002" s="98">
        <v>0</v>
      </c>
      <c r="BD3002" s="98">
        <v>0</v>
      </c>
      <c r="BE3002" s="98">
        <v>0</v>
      </c>
      <c r="BF3002" s="98">
        <v>0</v>
      </c>
      <c r="BG3002" s="99">
        <f t="shared" si="530"/>
        <v>0</v>
      </c>
      <c r="BH3002" s="52">
        <f t="shared" si="538"/>
        <v>0</v>
      </c>
      <c r="BI3002" s="53">
        <f>IFERROR(IF(ROUND(V3002/((D3002+AK3002)/2),1)&lt;0,0,ROUND(V3002/((D3002+AK3002)/2),1)),0)</f>
        <v>26</v>
      </c>
      <c r="BJ3002" s="55" t="str">
        <f>IF(AK3002=0,"정상",IF(AP3002="악성","악성",IF(AND(BL3002&gt;3,BI3002&lt;0.5),"악성",IF(AND(AP3002="정상",BL3002&lt;=3),"정상",IF(BI3002&gt;1,"정상","부진")))))</f>
        <v>정상</v>
      </c>
      <c r="BK3002" s="54">
        <v>46174</v>
      </c>
      <c r="BL3002" s="52">
        <f t="shared" si="539"/>
        <v>4</v>
      </c>
    </row>
    <row r="3003" spans="1:64" ht="17.100000000000001" customHeight="1">
      <c r="A3003" s="58" t="s">
        <v>5</v>
      </c>
      <c r="B3003" s="57" t="s">
        <v>590</v>
      </c>
      <c r="C3003" s="56" t="s">
        <v>591</v>
      </c>
      <c r="D3003" s="213">
        <v>32</v>
      </c>
      <c r="E3003" s="214">
        <v>4918.3055000000004</v>
      </c>
      <c r="F3003" s="215">
        <v>157385</v>
      </c>
      <c r="G3003" s="213">
        <v>108</v>
      </c>
      <c r="H3003" s="216">
        <v>5654.6666660000001</v>
      </c>
      <c r="I3003" s="215">
        <v>610704</v>
      </c>
      <c r="J3003" s="213">
        <v>0</v>
      </c>
      <c r="K3003" s="216">
        <v>0</v>
      </c>
      <c r="L3003" s="215">
        <v>0</v>
      </c>
      <c r="M3003" s="213">
        <v>1</v>
      </c>
      <c r="N3003" s="216">
        <v>4918</v>
      </c>
      <c r="O3003" s="215">
        <v>4918</v>
      </c>
      <c r="P3003" s="213">
        <v>0</v>
      </c>
      <c r="Q3003" s="216">
        <v>0</v>
      </c>
      <c r="R3003" s="215">
        <v>0</v>
      </c>
      <c r="S3003" s="213">
        <v>109</v>
      </c>
      <c r="T3003" s="214">
        <v>5647.9082559999997</v>
      </c>
      <c r="U3003" s="217">
        <v>615622</v>
      </c>
      <c r="V3003" s="213">
        <v>112</v>
      </c>
      <c r="W3003" s="216">
        <v>5414.026785</v>
      </c>
      <c r="X3003" s="215">
        <v>606371</v>
      </c>
      <c r="Y3003" s="213">
        <v>0</v>
      </c>
      <c r="Z3003" s="216">
        <v>0</v>
      </c>
      <c r="AA3003" s="215">
        <v>0</v>
      </c>
      <c r="AB3003" s="213">
        <v>1</v>
      </c>
      <c r="AC3003" s="216">
        <v>4919</v>
      </c>
      <c r="AD3003" s="215">
        <v>4919</v>
      </c>
      <c r="AE3003" s="213">
        <v>0</v>
      </c>
      <c r="AF3003" s="216">
        <v>0</v>
      </c>
      <c r="AG3003" s="215">
        <v>0</v>
      </c>
      <c r="AH3003" s="213">
        <v>113</v>
      </c>
      <c r="AI3003" s="214">
        <v>5409.646017</v>
      </c>
      <c r="AJ3003" s="215">
        <v>611290</v>
      </c>
      <c r="AK3003" s="218">
        <v>28</v>
      </c>
      <c r="AL3003" s="214">
        <v>5775.6206000000002</v>
      </c>
      <c r="AM3003" s="215">
        <v>161717</v>
      </c>
      <c r="AN3003" s="229">
        <f t="shared" si="531"/>
        <v>5.9010024092712342E-5</v>
      </c>
      <c r="AO3003" s="230">
        <f t="shared" si="532"/>
        <v>0.19858156028368795</v>
      </c>
      <c r="AP3003" s="38" t="s">
        <v>2</v>
      </c>
      <c r="AQ3003" s="38" t="str">
        <f t="shared" si="533"/>
        <v>상품</v>
      </c>
      <c r="AR3003" s="40">
        <f t="shared" si="534"/>
        <v>0</v>
      </c>
      <c r="AS3003" s="41">
        <f t="shared" si="535"/>
        <v>0</v>
      </c>
      <c r="AT3003" s="42">
        <f t="shared" si="536"/>
        <v>161717</v>
      </c>
      <c r="AU3003" s="43">
        <f t="shared" si="537"/>
        <v>161717</v>
      </c>
      <c r="AV3003" s="95">
        <f t="shared" si="540"/>
        <v>161717.3768</v>
      </c>
      <c r="AW3003" s="61" t="str">
        <f t="shared" si="540"/>
        <v/>
      </c>
      <c r="AX3003" s="61" t="str">
        <f t="shared" si="540"/>
        <v/>
      </c>
      <c r="AY3003" s="61" t="str">
        <f t="shared" si="540"/>
        <v/>
      </c>
      <c r="AZ3003" s="44" t="str">
        <f t="shared" si="540"/>
        <v/>
      </c>
      <c r="BA3003" s="45"/>
      <c r="BB3003" s="97">
        <v>28</v>
      </c>
      <c r="BC3003" s="98">
        <v>0</v>
      </c>
      <c r="BD3003" s="98">
        <v>0</v>
      </c>
      <c r="BE3003" s="98">
        <v>0</v>
      </c>
      <c r="BF3003" s="98">
        <v>0</v>
      </c>
      <c r="BG3003" s="99">
        <f t="shared" si="530"/>
        <v>28</v>
      </c>
      <c r="BH3003" s="52">
        <f t="shared" si="538"/>
        <v>0</v>
      </c>
      <c r="BI3003" s="53">
        <f>IFERROR(IF(ROUND(V3003/((D3003+AK3003)/2),1)&lt;0,0,ROUND(V3003/((D3003+AK3003)/2),1)),0)</f>
        <v>3.7</v>
      </c>
      <c r="BJ3003" s="55" t="str">
        <f>IF(AK3003=0,"정상",IF(AP3003="악성","악성",IF(AND(BL3003&gt;3,BI3003&lt;0.5),"악성",IF(AND(AP3003="정상",BL3003&lt;=3),"정상",IF(BI3003&gt;1,"정상","부진")))))</f>
        <v>정상</v>
      </c>
      <c r="BK3003" s="54">
        <v>46174</v>
      </c>
      <c r="BL3003" s="52">
        <f t="shared" si="539"/>
        <v>4</v>
      </c>
    </row>
    <row r="3004" spans="1:64" ht="17.100000000000001" customHeight="1">
      <c r="A3004" s="58" t="s">
        <v>5</v>
      </c>
      <c r="B3004" s="57" t="s">
        <v>592</v>
      </c>
      <c r="C3004" s="56" t="s">
        <v>593</v>
      </c>
      <c r="D3004" s="213">
        <v>1</v>
      </c>
      <c r="E3004" s="214">
        <v>4873</v>
      </c>
      <c r="F3004" s="215">
        <v>4873</v>
      </c>
      <c r="G3004" s="213">
        <v>120</v>
      </c>
      <c r="H3004" s="216">
        <v>5400</v>
      </c>
      <c r="I3004" s="215">
        <v>648000</v>
      </c>
      <c r="J3004" s="213">
        <v>0</v>
      </c>
      <c r="K3004" s="216">
        <v>0</v>
      </c>
      <c r="L3004" s="215">
        <v>0</v>
      </c>
      <c r="M3004" s="213">
        <v>0</v>
      </c>
      <c r="N3004" s="216">
        <v>0</v>
      </c>
      <c r="O3004" s="215">
        <v>0</v>
      </c>
      <c r="P3004" s="213">
        <v>0</v>
      </c>
      <c r="Q3004" s="216">
        <v>0</v>
      </c>
      <c r="R3004" s="215">
        <v>0</v>
      </c>
      <c r="S3004" s="213">
        <v>120</v>
      </c>
      <c r="T3004" s="214">
        <v>5400</v>
      </c>
      <c r="U3004" s="217">
        <v>648000</v>
      </c>
      <c r="V3004" s="213">
        <v>120</v>
      </c>
      <c r="W3004" s="216">
        <v>5395.6833329999999</v>
      </c>
      <c r="X3004" s="215">
        <v>647482</v>
      </c>
      <c r="Y3004" s="213">
        <v>0</v>
      </c>
      <c r="Z3004" s="216">
        <v>0</v>
      </c>
      <c r="AA3004" s="215">
        <v>0</v>
      </c>
      <c r="AB3004" s="213">
        <v>1</v>
      </c>
      <c r="AC3004" s="216">
        <v>5391</v>
      </c>
      <c r="AD3004" s="215">
        <v>5391</v>
      </c>
      <c r="AE3004" s="213">
        <v>0</v>
      </c>
      <c r="AF3004" s="216">
        <v>0</v>
      </c>
      <c r="AG3004" s="215">
        <v>0</v>
      </c>
      <c r="AH3004" s="213">
        <v>121</v>
      </c>
      <c r="AI3004" s="214">
        <v>5395.644628</v>
      </c>
      <c r="AJ3004" s="215">
        <v>652873</v>
      </c>
      <c r="AK3004" s="218">
        <v>0</v>
      </c>
      <c r="AL3004" s="214">
        <v>0</v>
      </c>
      <c r="AM3004" s="215">
        <v>0</v>
      </c>
      <c r="AN3004" s="229">
        <f t="shared" si="531"/>
        <v>0</v>
      </c>
      <c r="AO3004" s="230">
        <f t="shared" si="532"/>
        <v>0</v>
      </c>
      <c r="AP3004" s="38" t="s">
        <v>2</v>
      </c>
      <c r="AQ3004" s="38" t="str">
        <f t="shared" si="533"/>
        <v>상품</v>
      </c>
      <c r="AR3004" s="40">
        <f t="shared" si="534"/>
        <v>0</v>
      </c>
      <c r="AS3004" s="41">
        <f t="shared" si="535"/>
        <v>0</v>
      </c>
      <c r="AT3004" s="42">
        <f t="shared" si="536"/>
        <v>0</v>
      </c>
      <c r="AU3004" s="43">
        <f t="shared" si="537"/>
        <v>0</v>
      </c>
      <c r="AV3004" s="95" t="str">
        <f t="shared" si="540"/>
        <v/>
      </c>
      <c r="AW3004" s="61" t="str">
        <f t="shared" si="540"/>
        <v/>
      </c>
      <c r="AX3004" s="61" t="str">
        <f t="shared" si="540"/>
        <v/>
      </c>
      <c r="AY3004" s="61" t="str">
        <f t="shared" si="540"/>
        <v/>
      </c>
      <c r="AZ3004" s="44" t="str">
        <f t="shared" si="540"/>
        <v/>
      </c>
      <c r="BA3004" s="45"/>
      <c r="BB3004" s="97">
        <v>0</v>
      </c>
      <c r="BC3004" s="98">
        <v>0</v>
      </c>
      <c r="BD3004" s="98">
        <v>0</v>
      </c>
      <c r="BE3004" s="98">
        <v>0</v>
      </c>
      <c r="BF3004" s="98">
        <v>0</v>
      </c>
      <c r="BG3004" s="99">
        <f t="shared" si="530"/>
        <v>0</v>
      </c>
      <c r="BH3004" s="52">
        <f t="shared" si="538"/>
        <v>0</v>
      </c>
      <c r="BI3004" s="53">
        <f>IFERROR(IF(ROUND(V3004/((D3004+AK3004)/2),1)&lt;0,0,ROUND(V3004/((D3004+AK3004)/2),1)),0)</f>
        <v>240</v>
      </c>
      <c r="BJ3004" s="55" t="str">
        <f>IF(AK3004=0,"정상",IF(AP3004="악성","악성",IF(AND(BL3004&gt;3,BI3004&lt;0.5),"악성",IF(AND(AP3004="정상",BL3004&lt;=3),"정상",IF(BI3004&gt;1,"정상","부진")))))</f>
        <v>정상</v>
      </c>
      <c r="BK3004" s="54">
        <v>45870</v>
      </c>
      <c r="BL3004" s="52">
        <f t="shared" si="539"/>
        <v>14</v>
      </c>
    </row>
    <row r="3005" spans="1:64" ht="17.100000000000001" customHeight="1">
      <c r="A3005" s="58" t="s">
        <v>5</v>
      </c>
      <c r="B3005" s="57" t="s">
        <v>594</v>
      </c>
      <c r="C3005" s="56" t="s">
        <v>595</v>
      </c>
      <c r="D3005" s="213">
        <v>0</v>
      </c>
      <c r="E3005" s="214">
        <v>0</v>
      </c>
      <c r="F3005" s="215">
        <v>0</v>
      </c>
      <c r="G3005" s="213">
        <v>60</v>
      </c>
      <c r="H3005" s="216">
        <v>4819</v>
      </c>
      <c r="I3005" s="215">
        <v>289140</v>
      </c>
      <c r="J3005" s="213">
        <v>0</v>
      </c>
      <c r="K3005" s="216">
        <v>0</v>
      </c>
      <c r="L3005" s="215">
        <v>0</v>
      </c>
      <c r="M3005" s="213">
        <v>0</v>
      </c>
      <c r="N3005" s="216">
        <v>0</v>
      </c>
      <c r="O3005" s="215">
        <v>0</v>
      </c>
      <c r="P3005" s="213">
        <v>0</v>
      </c>
      <c r="Q3005" s="216">
        <v>0</v>
      </c>
      <c r="R3005" s="215">
        <v>0</v>
      </c>
      <c r="S3005" s="213">
        <v>60</v>
      </c>
      <c r="T3005" s="214">
        <v>4819</v>
      </c>
      <c r="U3005" s="217">
        <v>289140</v>
      </c>
      <c r="V3005" s="213">
        <v>60</v>
      </c>
      <c r="W3005" s="216">
        <v>4819</v>
      </c>
      <c r="X3005" s="215">
        <v>289140</v>
      </c>
      <c r="Y3005" s="213">
        <v>0</v>
      </c>
      <c r="Z3005" s="216">
        <v>0</v>
      </c>
      <c r="AA3005" s="215">
        <v>0</v>
      </c>
      <c r="AB3005" s="213">
        <v>0</v>
      </c>
      <c r="AC3005" s="216">
        <v>0</v>
      </c>
      <c r="AD3005" s="215">
        <v>0</v>
      </c>
      <c r="AE3005" s="213">
        <v>0</v>
      </c>
      <c r="AF3005" s="216">
        <v>0</v>
      </c>
      <c r="AG3005" s="215">
        <v>0</v>
      </c>
      <c r="AH3005" s="213">
        <v>60</v>
      </c>
      <c r="AI3005" s="214">
        <v>4819</v>
      </c>
      <c r="AJ3005" s="215">
        <v>289140</v>
      </c>
      <c r="AK3005" s="218">
        <v>0</v>
      </c>
      <c r="AL3005" s="214">
        <v>0</v>
      </c>
      <c r="AM3005" s="215">
        <v>0</v>
      </c>
      <c r="AN3005" s="229">
        <f t="shared" si="531"/>
        <v>0</v>
      </c>
      <c r="AO3005" s="230">
        <f t="shared" si="532"/>
        <v>0</v>
      </c>
      <c r="AP3005" s="38" t="s">
        <v>2</v>
      </c>
      <c r="AQ3005" s="38" t="str">
        <f t="shared" si="533"/>
        <v>상품</v>
      </c>
      <c r="AR3005" s="40">
        <f t="shared" si="534"/>
        <v>0</v>
      </c>
      <c r="AS3005" s="41">
        <f t="shared" si="535"/>
        <v>0</v>
      </c>
      <c r="AT3005" s="42">
        <f t="shared" si="536"/>
        <v>0</v>
      </c>
      <c r="AU3005" s="43">
        <f t="shared" si="537"/>
        <v>0</v>
      </c>
      <c r="AV3005" s="95" t="str">
        <f t="shared" si="540"/>
        <v/>
      </c>
      <c r="AW3005" s="61" t="str">
        <f t="shared" si="540"/>
        <v/>
      </c>
      <c r="AX3005" s="61" t="str">
        <f t="shared" si="540"/>
        <v/>
      </c>
      <c r="AY3005" s="61" t="str">
        <f t="shared" si="540"/>
        <v/>
      </c>
      <c r="AZ3005" s="44" t="str">
        <f t="shared" si="540"/>
        <v/>
      </c>
      <c r="BA3005" s="45"/>
      <c r="BB3005" s="97">
        <v>0</v>
      </c>
      <c r="BC3005" s="98">
        <v>0</v>
      </c>
      <c r="BD3005" s="98">
        <v>0</v>
      </c>
      <c r="BE3005" s="98">
        <v>0</v>
      </c>
      <c r="BF3005" s="98">
        <v>0</v>
      </c>
      <c r="BG3005" s="99">
        <f t="shared" si="530"/>
        <v>0</v>
      </c>
      <c r="BH3005" s="52">
        <f t="shared" si="538"/>
        <v>0</v>
      </c>
      <c r="BI3005" s="53">
        <f>IFERROR(IF(ROUND(V3005/((D3005+AK3005)/2),1)&lt;0,0,ROUND(V3005/((D3005+AK3005)/2),1)),0)</f>
        <v>0</v>
      </c>
      <c r="BJ3005" s="55" t="str">
        <f>IF(AK3005=0,"정상",IF(AP3005="악성","악성",IF(AND(BL3005&gt;3,BI3005&lt;0.5),"악성",IF(AND(AP3005="정상",BL3005&lt;=3),"정상",IF(BI3005&gt;1,"정상","부진")))))</f>
        <v>정상</v>
      </c>
      <c r="BK3005" s="54">
        <v>45870</v>
      </c>
      <c r="BL3005" s="52">
        <f t="shared" si="539"/>
        <v>14</v>
      </c>
    </row>
    <row r="3006" spans="1:64" ht="17.100000000000001" customHeight="1">
      <c r="A3006" s="58" t="s">
        <v>5</v>
      </c>
      <c r="B3006" s="57" t="s">
        <v>596</v>
      </c>
      <c r="C3006" s="56" t="s">
        <v>597</v>
      </c>
      <c r="D3006" s="213">
        <v>17</v>
      </c>
      <c r="E3006" s="214">
        <v>4982.8999999999996</v>
      </c>
      <c r="F3006" s="215">
        <v>84709</v>
      </c>
      <c r="G3006" s="213">
        <v>0</v>
      </c>
      <c r="H3006" s="216">
        <v>0</v>
      </c>
      <c r="I3006" s="215">
        <v>0</v>
      </c>
      <c r="J3006" s="213">
        <v>0</v>
      </c>
      <c r="K3006" s="216">
        <v>0</v>
      </c>
      <c r="L3006" s="215">
        <v>0</v>
      </c>
      <c r="M3006" s="213">
        <v>1</v>
      </c>
      <c r="N3006" s="216">
        <v>4983</v>
      </c>
      <c r="O3006" s="215">
        <v>4983</v>
      </c>
      <c r="P3006" s="213">
        <v>0</v>
      </c>
      <c r="Q3006" s="216">
        <v>0</v>
      </c>
      <c r="R3006" s="215">
        <v>0</v>
      </c>
      <c r="S3006" s="213">
        <v>1</v>
      </c>
      <c r="T3006" s="214">
        <v>4983</v>
      </c>
      <c r="U3006" s="217">
        <v>4983</v>
      </c>
      <c r="V3006" s="213">
        <v>17</v>
      </c>
      <c r="W3006" s="216">
        <v>4982.8823519999996</v>
      </c>
      <c r="X3006" s="215">
        <v>84709</v>
      </c>
      <c r="Y3006" s="213">
        <v>0</v>
      </c>
      <c r="Z3006" s="216">
        <v>0</v>
      </c>
      <c r="AA3006" s="215">
        <v>0</v>
      </c>
      <c r="AB3006" s="213">
        <v>1</v>
      </c>
      <c r="AC3006" s="216">
        <v>4983</v>
      </c>
      <c r="AD3006" s="215">
        <v>4983</v>
      </c>
      <c r="AE3006" s="213">
        <v>0</v>
      </c>
      <c r="AF3006" s="216">
        <v>0</v>
      </c>
      <c r="AG3006" s="215">
        <v>0</v>
      </c>
      <c r="AH3006" s="213">
        <v>18</v>
      </c>
      <c r="AI3006" s="214">
        <v>4982.8888880000004</v>
      </c>
      <c r="AJ3006" s="215">
        <v>89692</v>
      </c>
      <c r="AK3006" s="218">
        <v>0</v>
      </c>
      <c r="AL3006" s="214">
        <v>0</v>
      </c>
      <c r="AM3006" s="215">
        <v>0</v>
      </c>
      <c r="AN3006" s="229">
        <f t="shared" si="531"/>
        <v>0</v>
      </c>
      <c r="AO3006" s="230">
        <f t="shared" si="532"/>
        <v>0</v>
      </c>
      <c r="AP3006" s="38" t="s">
        <v>4</v>
      </c>
      <c r="AQ3006" s="38" t="str">
        <f t="shared" si="533"/>
        <v>상품</v>
      </c>
      <c r="AR3006" s="40">
        <f t="shared" si="534"/>
        <v>0</v>
      </c>
      <c r="AS3006" s="41">
        <f t="shared" si="535"/>
        <v>0</v>
      </c>
      <c r="AT3006" s="42">
        <f t="shared" si="536"/>
        <v>0</v>
      </c>
      <c r="AU3006" s="43">
        <f t="shared" si="537"/>
        <v>0</v>
      </c>
      <c r="AV3006" s="95" t="str">
        <f t="shared" si="540"/>
        <v/>
      </c>
      <c r="AW3006" s="61" t="str">
        <f t="shared" si="540"/>
        <v/>
      </c>
      <c r="AX3006" s="61" t="str">
        <f t="shared" si="540"/>
        <v/>
      </c>
      <c r="AY3006" s="61" t="str">
        <f t="shared" si="540"/>
        <v/>
      </c>
      <c r="AZ3006" s="44" t="str">
        <f t="shared" si="540"/>
        <v/>
      </c>
      <c r="BA3006" s="45"/>
      <c r="BB3006" s="97">
        <v>0</v>
      </c>
      <c r="BC3006" s="98">
        <v>0</v>
      </c>
      <c r="BD3006" s="98">
        <v>0</v>
      </c>
      <c r="BE3006" s="98">
        <v>0</v>
      </c>
      <c r="BF3006" s="98">
        <v>0</v>
      </c>
      <c r="BG3006" s="99">
        <f t="shared" si="530"/>
        <v>0</v>
      </c>
      <c r="BH3006" s="52">
        <f t="shared" si="538"/>
        <v>0</v>
      </c>
      <c r="BI3006" s="53">
        <f>IFERROR(IF(ROUND(V3006/((D3006+AK3006)/2),1)&lt;0,0,ROUND(V3006/((D3006+AK3006)/2),1)),0)</f>
        <v>2</v>
      </c>
      <c r="BJ3006" s="55" t="str">
        <f>IF(AK3006=0,"정상",IF(AP3006="악성","악성",IF(AND(BL3006&gt;3,BI3006&lt;0.5),"악성",IF(AND(AP3006="정상",BL3006&lt;=3),"정상",IF(BI3006&gt;1,"정상","부진")))))</f>
        <v>정상</v>
      </c>
      <c r="BK3006" s="54">
        <v>45809</v>
      </c>
      <c r="BL3006" s="52">
        <f t="shared" si="539"/>
        <v>16</v>
      </c>
    </row>
    <row r="3007" spans="1:64" ht="17.100000000000001" customHeight="1">
      <c r="A3007" s="58" t="s">
        <v>5</v>
      </c>
      <c r="B3007" s="57" t="s">
        <v>3844</v>
      </c>
      <c r="C3007" s="56" t="s">
        <v>3845</v>
      </c>
      <c r="D3007" s="213">
        <v>0</v>
      </c>
      <c r="E3007" s="214">
        <v>0</v>
      </c>
      <c r="F3007" s="215">
        <v>0</v>
      </c>
      <c r="G3007" s="213">
        <v>24</v>
      </c>
      <c r="H3007" s="216">
        <v>9200</v>
      </c>
      <c r="I3007" s="215">
        <v>220800</v>
      </c>
      <c r="J3007" s="213">
        <v>0</v>
      </c>
      <c r="K3007" s="216">
        <v>0</v>
      </c>
      <c r="L3007" s="215">
        <v>0</v>
      </c>
      <c r="M3007" s="213">
        <v>0</v>
      </c>
      <c r="N3007" s="216">
        <v>0</v>
      </c>
      <c r="O3007" s="215">
        <v>0</v>
      </c>
      <c r="P3007" s="213">
        <v>0</v>
      </c>
      <c r="Q3007" s="216">
        <v>0</v>
      </c>
      <c r="R3007" s="215">
        <v>0</v>
      </c>
      <c r="S3007" s="213">
        <v>24</v>
      </c>
      <c r="T3007" s="214">
        <v>9200</v>
      </c>
      <c r="U3007" s="217">
        <v>220800</v>
      </c>
      <c r="V3007" s="213">
        <v>24</v>
      </c>
      <c r="W3007" s="216">
        <v>9200</v>
      </c>
      <c r="X3007" s="215">
        <v>220800</v>
      </c>
      <c r="Y3007" s="213">
        <v>0</v>
      </c>
      <c r="Z3007" s="216">
        <v>0</v>
      </c>
      <c r="AA3007" s="215">
        <v>0</v>
      </c>
      <c r="AB3007" s="213">
        <v>0</v>
      </c>
      <c r="AC3007" s="216">
        <v>0</v>
      </c>
      <c r="AD3007" s="215">
        <v>0</v>
      </c>
      <c r="AE3007" s="213">
        <v>0</v>
      </c>
      <c r="AF3007" s="216">
        <v>0</v>
      </c>
      <c r="AG3007" s="215">
        <v>0</v>
      </c>
      <c r="AH3007" s="213">
        <v>24</v>
      </c>
      <c r="AI3007" s="214">
        <v>9200</v>
      </c>
      <c r="AJ3007" s="215">
        <v>220800</v>
      </c>
      <c r="AK3007" s="218">
        <v>0</v>
      </c>
      <c r="AL3007" s="214">
        <v>0</v>
      </c>
      <c r="AM3007" s="215">
        <v>0</v>
      </c>
      <c r="AN3007" s="229">
        <f t="shared" si="531"/>
        <v>0</v>
      </c>
      <c r="AO3007" s="230">
        <f t="shared" si="532"/>
        <v>0</v>
      </c>
      <c r="AP3007" s="38" t="s">
        <v>2</v>
      </c>
      <c r="AQ3007" s="38" t="str">
        <f t="shared" si="533"/>
        <v>상품</v>
      </c>
      <c r="AR3007" s="40">
        <f t="shared" si="534"/>
        <v>0</v>
      </c>
      <c r="AS3007" s="41">
        <f t="shared" si="535"/>
        <v>0</v>
      </c>
      <c r="AT3007" s="42">
        <f t="shared" si="536"/>
        <v>0</v>
      </c>
      <c r="AU3007" s="43">
        <f t="shared" si="537"/>
        <v>0</v>
      </c>
      <c r="AV3007" s="95" t="str">
        <f t="shared" si="540"/>
        <v/>
      </c>
      <c r="AW3007" s="61" t="str">
        <f t="shared" si="540"/>
        <v/>
      </c>
      <c r="AX3007" s="61" t="str">
        <f t="shared" si="540"/>
        <v/>
      </c>
      <c r="AY3007" s="61" t="str">
        <f t="shared" si="540"/>
        <v/>
      </c>
      <c r="AZ3007" s="44" t="str">
        <f t="shared" si="540"/>
        <v/>
      </c>
      <c r="BA3007" s="45"/>
      <c r="BB3007" s="97">
        <v>0</v>
      </c>
      <c r="BC3007" s="98">
        <v>0</v>
      </c>
      <c r="BD3007" s="98">
        <v>0</v>
      </c>
      <c r="BE3007" s="98">
        <v>0</v>
      </c>
      <c r="BF3007" s="98">
        <v>0</v>
      </c>
      <c r="BG3007" s="99">
        <f t="shared" si="530"/>
        <v>0</v>
      </c>
      <c r="BH3007" s="52">
        <f t="shared" si="538"/>
        <v>0</v>
      </c>
      <c r="BI3007" s="53">
        <f>IFERROR(IF(ROUND(V3007/((D3007+AK3007)/2),1)&lt;0,0,ROUND(V3007/((D3007+AK3007)/2),1)),0)</f>
        <v>0</v>
      </c>
      <c r="BJ3007" s="55" t="str">
        <f>IF(AK3007=0,"정상",IF(AP3007="악성","악성",IF(AND(BL3007&gt;3,BI3007&lt;0.5),"악성",IF(AND(AP3007="정상",BL3007&lt;=3),"정상",IF(BI3007&gt;1,"정상","부진")))))</f>
        <v>정상</v>
      </c>
      <c r="BK3007" s="54">
        <v>45870</v>
      </c>
      <c r="BL3007" s="52">
        <f t="shared" si="539"/>
        <v>14</v>
      </c>
    </row>
    <row r="3008" spans="1:64" ht="17.100000000000001" customHeight="1">
      <c r="A3008" s="58" t="s">
        <v>5</v>
      </c>
      <c r="B3008" s="57" t="s">
        <v>5583</v>
      </c>
      <c r="C3008" s="56" t="s">
        <v>5584</v>
      </c>
      <c r="D3008" s="213">
        <v>0</v>
      </c>
      <c r="E3008" s="214">
        <v>0</v>
      </c>
      <c r="F3008" s="215">
        <v>0</v>
      </c>
      <c r="G3008" s="213">
        <v>24</v>
      </c>
      <c r="H3008" s="216">
        <v>9200</v>
      </c>
      <c r="I3008" s="215">
        <v>220800</v>
      </c>
      <c r="J3008" s="213">
        <v>0</v>
      </c>
      <c r="K3008" s="216">
        <v>0</v>
      </c>
      <c r="L3008" s="215">
        <v>0</v>
      </c>
      <c r="M3008" s="213">
        <v>0</v>
      </c>
      <c r="N3008" s="216">
        <v>0</v>
      </c>
      <c r="O3008" s="215">
        <v>0</v>
      </c>
      <c r="P3008" s="213">
        <v>0</v>
      </c>
      <c r="Q3008" s="216">
        <v>0</v>
      </c>
      <c r="R3008" s="215">
        <v>0</v>
      </c>
      <c r="S3008" s="213">
        <v>24</v>
      </c>
      <c r="T3008" s="214">
        <v>9200</v>
      </c>
      <c r="U3008" s="217">
        <v>220800</v>
      </c>
      <c r="V3008" s="213">
        <v>24</v>
      </c>
      <c r="W3008" s="216">
        <v>9200</v>
      </c>
      <c r="X3008" s="215">
        <v>220800</v>
      </c>
      <c r="Y3008" s="213">
        <v>0</v>
      </c>
      <c r="Z3008" s="216">
        <v>0</v>
      </c>
      <c r="AA3008" s="215">
        <v>0</v>
      </c>
      <c r="AB3008" s="213">
        <v>0</v>
      </c>
      <c r="AC3008" s="216">
        <v>0</v>
      </c>
      <c r="AD3008" s="215">
        <v>0</v>
      </c>
      <c r="AE3008" s="213">
        <v>0</v>
      </c>
      <c r="AF3008" s="216">
        <v>0</v>
      </c>
      <c r="AG3008" s="215">
        <v>0</v>
      </c>
      <c r="AH3008" s="213">
        <v>24</v>
      </c>
      <c r="AI3008" s="214">
        <v>9200</v>
      </c>
      <c r="AJ3008" s="215">
        <v>220800</v>
      </c>
      <c r="AK3008" s="218">
        <v>0</v>
      </c>
      <c r="AL3008" s="214">
        <v>0</v>
      </c>
      <c r="AM3008" s="215">
        <v>0</v>
      </c>
      <c r="AN3008" s="229">
        <f t="shared" si="531"/>
        <v>0</v>
      </c>
      <c r="AO3008" s="230">
        <f t="shared" si="532"/>
        <v>0</v>
      </c>
      <c r="AP3008" s="38" t="s">
        <v>2</v>
      </c>
      <c r="AQ3008" s="38" t="str">
        <f t="shared" si="533"/>
        <v>상품</v>
      </c>
      <c r="AR3008" s="40">
        <f t="shared" si="534"/>
        <v>0</v>
      </c>
      <c r="AS3008" s="41">
        <f t="shared" si="535"/>
        <v>0</v>
      </c>
      <c r="AT3008" s="42">
        <f t="shared" si="536"/>
        <v>0</v>
      </c>
      <c r="AU3008" s="43">
        <f t="shared" si="537"/>
        <v>0</v>
      </c>
      <c r="AV3008" s="95" t="str">
        <f t="shared" si="540"/>
        <v/>
      </c>
      <c r="AW3008" s="61" t="str">
        <f t="shared" si="540"/>
        <v/>
      </c>
      <c r="AX3008" s="61" t="str">
        <f t="shared" si="540"/>
        <v/>
      </c>
      <c r="AY3008" s="61" t="str">
        <f t="shared" si="540"/>
        <v/>
      </c>
      <c r="AZ3008" s="44" t="str">
        <f t="shared" si="540"/>
        <v/>
      </c>
      <c r="BA3008" s="45"/>
      <c r="BB3008" s="97">
        <v>0</v>
      </c>
      <c r="BC3008" s="98">
        <v>0</v>
      </c>
      <c r="BD3008" s="98">
        <v>0</v>
      </c>
      <c r="BE3008" s="98">
        <v>0</v>
      </c>
      <c r="BF3008" s="98">
        <v>0</v>
      </c>
      <c r="BG3008" s="99">
        <f t="shared" si="530"/>
        <v>0</v>
      </c>
      <c r="BH3008" s="52">
        <f t="shared" si="538"/>
        <v>0</v>
      </c>
      <c r="BI3008" s="53">
        <f>IFERROR(IF(ROUND(V3008/((D3008+AK3008)/2),1)&lt;0,0,ROUND(V3008/((D3008+AK3008)/2),1)),0)</f>
        <v>0</v>
      </c>
      <c r="BJ3008" s="55" t="str">
        <f>IF(AK3008=0,"정상",IF(AP3008="악성","악성",IF(AND(BL3008&gt;3,BI3008&lt;0.5),"악성",IF(AND(AP3008="정상",BL3008&lt;=3),"정상",IF(BI3008&gt;1,"정상","부진")))))</f>
        <v>정상</v>
      </c>
      <c r="BK3008" s="54">
        <v>46174</v>
      </c>
      <c r="BL3008" s="52">
        <f t="shared" si="539"/>
        <v>4</v>
      </c>
    </row>
    <row r="3009" spans="1:64" ht="17.100000000000001" customHeight="1">
      <c r="A3009" s="58" t="s">
        <v>5</v>
      </c>
      <c r="B3009" s="57" t="s">
        <v>3649</v>
      </c>
      <c r="C3009" s="56" t="s">
        <v>3650</v>
      </c>
      <c r="D3009" s="213">
        <v>0</v>
      </c>
      <c r="E3009" s="214">
        <v>0</v>
      </c>
      <c r="F3009" s="215">
        <v>0</v>
      </c>
      <c r="G3009" s="213">
        <v>6</v>
      </c>
      <c r="H3009" s="216">
        <v>20800</v>
      </c>
      <c r="I3009" s="215">
        <v>124800</v>
      </c>
      <c r="J3009" s="213">
        <v>0</v>
      </c>
      <c r="K3009" s="216">
        <v>0</v>
      </c>
      <c r="L3009" s="215">
        <v>0</v>
      </c>
      <c r="M3009" s="213">
        <v>0</v>
      </c>
      <c r="N3009" s="216">
        <v>0</v>
      </c>
      <c r="O3009" s="215">
        <v>0</v>
      </c>
      <c r="P3009" s="213">
        <v>0</v>
      </c>
      <c r="Q3009" s="216">
        <v>0</v>
      </c>
      <c r="R3009" s="215">
        <v>0</v>
      </c>
      <c r="S3009" s="213">
        <v>6</v>
      </c>
      <c r="T3009" s="214">
        <v>20800</v>
      </c>
      <c r="U3009" s="217">
        <v>124800</v>
      </c>
      <c r="V3009" s="213">
        <v>6</v>
      </c>
      <c r="W3009" s="216">
        <v>20800</v>
      </c>
      <c r="X3009" s="215">
        <v>124800</v>
      </c>
      <c r="Y3009" s="213">
        <v>0</v>
      </c>
      <c r="Z3009" s="216">
        <v>0</v>
      </c>
      <c r="AA3009" s="215">
        <v>0</v>
      </c>
      <c r="AB3009" s="213">
        <v>0</v>
      </c>
      <c r="AC3009" s="216">
        <v>0</v>
      </c>
      <c r="AD3009" s="215">
        <v>0</v>
      </c>
      <c r="AE3009" s="213">
        <v>0</v>
      </c>
      <c r="AF3009" s="216">
        <v>0</v>
      </c>
      <c r="AG3009" s="215">
        <v>0</v>
      </c>
      <c r="AH3009" s="213">
        <v>6</v>
      </c>
      <c r="AI3009" s="214">
        <v>20800</v>
      </c>
      <c r="AJ3009" s="215">
        <v>124800</v>
      </c>
      <c r="AK3009" s="218">
        <v>0</v>
      </c>
      <c r="AL3009" s="214">
        <v>0</v>
      </c>
      <c r="AM3009" s="215">
        <v>0</v>
      </c>
      <c r="AN3009" s="229">
        <f t="shared" si="531"/>
        <v>0</v>
      </c>
      <c r="AO3009" s="230">
        <f t="shared" si="532"/>
        <v>0</v>
      </c>
      <c r="AP3009" s="38" t="s">
        <v>2</v>
      </c>
      <c r="AQ3009" s="38" t="str">
        <f t="shared" si="533"/>
        <v>상품</v>
      </c>
      <c r="AR3009" s="40">
        <f t="shared" si="534"/>
        <v>0</v>
      </c>
      <c r="AS3009" s="41">
        <f t="shared" si="535"/>
        <v>0</v>
      </c>
      <c r="AT3009" s="42">
        <f t="shared" si="536"/>
        <v>0</v>
      </c>
      <c r="AU3009" s="43">
        <f t="shared" si="537"/>
        <v>0</v>
      </c>
      <c r="AV3009" s="95" t="str">
        <f t="shared" si="540"/>
        <v/>
      </c>
      <c r="AW3009" s="61" t="str">
        <f t="shared" si="540"/>
        <v/>
      </c>
      <c r="AX3009" s="61" t="str">
        <f t="shared" si="540"/>
        <v/>
      </c>
      <c r="AY3009" s="61" t="str">
        <f t="shared" si="540"/>
        <v/>
      </c>
      <c r="AZ3009" s="44" t="str">
        <f t="shared" si="540"/>
        <v/>
      </c>
      <c r="BA3009" s="45"/>
      <c r="BB3009" s="97">
        <v>0</v>
      </c>
      <c r="BC3009" s="98">
        <v>0</v>
      </c>
      <c r="BD3009" s="98">
        <v>0</v>
      </c>
      <c r="BE3009" s="98">
        <v>0</v>
      </c>
      <c r="BF3009" s="98">
        <v>0</v>
      </c>
      <c r="BG3009" s="99">
        <f t="shared" si="530"/>
        <v>0</v>
      </c>
      <c r="BH3009" s="52">
        <f t="shared" si="538"/>
        <v>0</v>
      </c>
      <c r="BI3009" s="53">
        <f>IFERROR(IF(ROUND(V3009/((D3009+AK3009)/2),1)&lt;0,0,ROUND(V3009/((D3009+AK3009)/2),1)),0)</f>
        <v>0</v>
      </c>
      <c r="BJ3009" s="55" t="str">
        <f>IF(AK3009=0,"정상",IF(AP3009="악성","악성",IF(AND(BL3009&gt;3,BI3009&lt;0.5),"악성",IF(AND(AP3009="정상",BL3009&lt;=3),"정상",IF(BI3009&gt;1,"정상","부진")))))</f>
        <v>정상</v>
      </c>
      <c r="BK3009" s="54">
        <v>45870</v>
      </c>
      <c r="BL3009" s="52">
        <f t="shared" si="539"/>
        <v>14</v>
      </c>
    </row>
    <row r="3010" spans="1:64" ht="17.100000000000001" customHeight="1">
      <c r="A3010" s="58" t="s">
        <v>5</v>
      </c>
      <c r="B3010" s="57" t="s">
        <v>789</v>
      </c>
      <c r="C3010" s="56" t="s">
        <v>790</v>
      </c>
      <c r="D3010" s="213">
        <v>12</v>
      </c>
      <c r="E3010" s="214">
        <v>10511.384599999999</v>
      </c>
      <c r="F3010" s="215">
        <v>126136</v>
      </c>
      <c r="G3010" s="213">
        <v>24</v>
      </c>
      <c r="H3010" s="216">
        <v>11200</v>
      </c>
      <c r="I3010" s="215">
        <v>268800</v>
      </c>
      <c r="J3010" s="213">
        <v>0</v>
      </c>
      <c r="K3010" s="216">
        <v>0</v>
      </c>
      <c r="L3010" s="215">
        <v>0</v>
      </c>
      <c r="M3010" s="213">
        <v>0</v>
      </c>
      <c r="N3010" s="216">
        <v>0</v>
      </c>
      <c r="O3010" s="215">
        <v>0</v>
      </c>
      <c r="P3010" s="213">
        <v>0</v>
      </c>
      <c r="Q3010" s="216">
        <v>0</v>
      </c>
      <c r="R3010" s="215">
        <v>0</v>
      </c>
      <c r="S3010" s="213">
        <v>24</v>
      </c>
      <c r="T3010" s="214">
        <v>11200</v>
      </c>
      <c r="U3010" s="217">
        <v>268800</v>
      </c>
      <c r="V3010" s="213">
        <v>36</v>
      </c>
      <c r="W3010" s="216">
        <v>10970.444444000001</v>
      </c>
      <c r="X3010" s="215">
        <v>394936</v>
      </c>
      <c r="Y3010" s="213">
        <v>0</v>
      </c>
      <c r="Z3010" s="216">
        <v>0</v>
      </c>
      <c r="AA3010" s="215">
        <v>0</v>
      </c>
      <c r="AB3010" s="213">
        <v>0</v>
      </c>
      <c r="AC3010" s="216">
        <v>0</v>
      </c>
      <c r="AD3010" s="215">
        <v>0</v>
      </c>
      <c r="AE3010" s="213">
        <v>0</v>
      </c>
      <c r="AF3010" s="216">
        <v>0</v>
      </c>
      <c r="AG3010" s="215">
        <v>0</v>
      </c>
      <c r="AH3010" s="213">
        <v>36</v>
      </c>
      <c r="AI3010" s="214">
        <v>10970.444444000001</v>
      </c>
      <c r="AJ3010" s="215">
        <v>394936</v>
      </c>
      <c r="AK3010" s="218">
        <v>0</v>
      </c>
      <c r="AL3010" s="214">
        <v>0</v>
      </c>
      <c r="AM3010" s="215">
        <v>0</v>
      </c>
      <c r="AN3010" s="229">
        <f t="shared" si="531"/>
        <v>0</v>
      </c>
      <c r="AO3010" s="230">
        <f t="shared" si="532"/>
        <v>0</v>
      </c>
      <c r="AP3010" s="38" t="s">
        <v>2</v>
      </c>
      <c r="AQ3010" s="38" t="str">
        <f t="shared" si="533"/>
        <v>상품</v>
      </c>
      <c r="AR3010" s="40">
        <f t="shared" si="534"/>
        <v>0</v>
      </c>
      <c r="AS3010" s="41">
        <f t="shared" si="535"/>
        <v>0</v>
      </c>
      <c r="AT3010" s="42">
        <f t="shared" si="536"/>
        <v>0</v>
      </c>
      <c r="AU3010" s="43">
        <f t="shared" si="537"/>
        <v>0</v>
      </c>
      <c r="AV3010" s="95" t="str">
        <f t="shared" si="540"/>
        <v/>
      </c>
      <c r="AW3010" s="61" t="str">
        <f t="shared" si="540"/>
        <v/>
      </c>
      <c r="AX3010" s="61" t="str">
        <f t="shared" si="540"/>
        <v/>
      </c>
      <c r="AY3010" s="61" t="str">
        <f t="shared" si="540"/>
        <v/>
      </c>
      <c r="AZ3010" s="44" t="str">
        <f t="shared" si="540"/>
        <v/>
      </c>
      <c r="BA3010" s="45"/>
      <c r="BB3010" s="97">
        <v>0</v>
      </c>
      <c r="BC3010" s="98">
        <v>0</v>
      </c>
      <c r="BD3010" s="98">
        <v>0</v>
      </c>
      <c r="BE3010" s="98">
        <v>0</v>
      </c>
      <c r="BF3010" s="98">
        <v>0</v>
      </c>
      <c r="BG3010" s="99">
        <f t="shared" si="530"/>
        <v>0</v>
      </c>
      <c r="BH3010" s="52">
        <f t="shared" si="538"/>
        <v>0</v>
      </c>
      <c r="BI3010" s="53">
        <f>IFERROR(IF(ROUND(V3010/((D3010+AK3010)/2),1)&lt;0,0,ROUND(V3010/((D3010+AK3010)/2),1)),0)</f>
        <v>6</v>
      </c>
      <c r="BJ3010" s="55" t="str">
        <f>IF(AK3010=0,"정상",IF(AP3010="악성","악성",IF(AND(BL3010&gt;3,BI3010&lt;0.5),"악성",IF(AND(AP3010="정상",BL3010&lt;=3),"정상",IF(BI3010&gt;1,"정상","부진")))))</f>
        <v>정상</v>
      </c>
      <c r="BK3010" s="54">
        <v>46023</v>
      </c>
      <c r="BL3010" s="52">
        <f t="shared" si="539"/>
        <v>9</v>
      </c>
    </row>
    <row r="3011" spans="1:64" ht="17.100000000000001" customHeight="1">
      <c r="A3011" s="58" t="s">
        <v>5</v>
      </c>
      <c r="B3011" s="57" t="s">
        <v>791</v>
      </c>
      <c r="C3011" s="56" t="s">
        <v>792</v>
      </c>
      <c r="D3011" s="213">
        <v>81</v>
      </c>
      <c r="E3011" s="214">
        <v>2668.5832999999998</v>
      </c>
      <c r="F3011" s="215">
        <v>216155</v>
      </c>
      <c r="G3011" s="213">
        <v>0</v>
      </c>
      <c r="H3011" s="216">
        <v>0</v>
      </c>
      <c r="I3011" s="215">
        <v>0</v>
      </c>
      <c r="J3011" s="213">
        <v>0</v>
      </c>
      <c r="K3011" s="216">
        <v>0</v>
      </c>
      <c r="L3011" s="215">
        <v>0</v>
      </c>
      <c r="M3011" s="213">
        <v>0</v>
      </c>
      <c r="N3011" s="216">
        <v>0</v>
      </c>
      <c r="O3011" s="215">
        <v>0</v>
      </c>
      <c r="P3011" s="213">
        <v>0</v>
      </c>
      <c r="Q3011" s="216">
        <v>0</v>
      </c>
      <c r="R3011" s="215">
        <v>0</v>
      </c>
      <c r="S3011" s="213">
        <v>0</v>
      </c>
      <c r="T3011" s="214">
        <v>0</v>
      </c>
      <c r="U3011" s="217">
        <v>0</v>
      </c>
      <c r="V3011" s="213">
        <v>56</v>
      </c>
      <c r="W3011" s="216">
        <v>2668.589285</v>
      </c>
      <c r="X3011" s="215">
        <v>149441</v>
      </c>
      <c r="Y3011" s="213">
        <v>0</v>
      </c>
      <c r="Z3011" s="216">
        <v>0</v>
      </c>
      <c r="AA3011" s="215">
        <v>0</v>
      </c>
      <c r="AB3011" s="213">
        <v>25</v>
      </c>
      <c r="AC3011" s="216">
        <v>2668.56</v>
      </c>
      <c r="AD3011" s="215">
        <v>66714</v>
      </c>
      <c r="AE3011" s="213">
        <v>0</v>
      </c>
      <c r="AF3011" s="216">
        <v>0</v>
      </c>
      <c r="AG3011" s="215">
        <v>0</v>
      </c>
      <c r="AH3011" s="213">
        <v>81</v>
      </c>
      <c r="AI3011" s="214">
        <v>2668.580246</v>
      </c>
      <c r="AJ3011" s="215">
        <v>216155</v>
      </c>
      <c r="AK3011" s="218">
        <v>0</v>
      </c>
      <c r="AL3011" s="214">
        <v>0</v>
      </c>
      <c r="AM3011" s="215">
        <v>0</v>
      </c>
      <c r="AN3011" s="229">
        <f t="shared" si="531"/>
        <v>0</v>
      </c>
      <c r="AO3011" s="230">
        <f t="shared" si="532"/>
        <v>0</v>
      </c>
      <c r="AP3011" s="38" t="s">
        <v>4</v>
      </c>
      <c r="AQ3011" s="38" t="str">
        <f t="shared" si="533"/>
        <v>상품</v>
      </c>
      <c r="AR3011" s="40">
        <f t="shared" si="534"/>
        <v>0</v>
      </c>
      <c r="AS3011" s="41">
        <f t="shared" si="535"/>
        <v>0</v>
      </c>
      <c r="AT3011" s="42">
        <f t="shared" si="536"/>
        <v>0</v>
      </c>
      <c r="AU3011" s="43">
        <f t="shared" si="537"/>
        <v>0</v>
      </c>
      <c r="AV3011" s="95" t="str">
        <f t="shared" si="540"/>
        <v/>
      </c>
      <c r="AW3011" s="61" t="str">
        <f t="shared" si="540"/>
        <v/>
      </c>
      <c r="AX3011" s="61" t="str">
        <f t="shared" si="540"/>
        <v/>
      </c>
      <c r="AY3011" s="61" t="str">
        <f t="shared" si="540"/>
        <v/>
      </c>
      <c r="AZ3011" s="44" t="str">
        <f t="shared" si="540"/>
        <v/>
      </c>
      <c r="BA3011" s="45"/>
      <c r="BB3011" s="97">
        <v>0</v>
      </c>
      <c r="BC3011" s="98">
        <v>0</v>
      </c>
      <c r="BD3011" s="98">
        <v>0</v>
      </c>
      <c r="BE3011" s="98">
        <v>0</v>
      </c>
      <c r="BF3011" s="98">
        <v>0</v>
      </c>
      <c r="BG3011" s="99">
        <f t="shared" si="530"/>
        <v>0</v>
      </c>
      <c r="BH3011" s="52">
        <f t="shared" si="538"/>
        <v>0</v>
      </c>
      <c r="BI3011" s="53">
        <f>IFERROR(IF(ROUND(V3011/((D3011+AK3011)/2),1)&lt;0,0,ROUND(V3011/((D3011+AK3011)/2),1)),0)</f>
        <v>1.4</v>
      </c>
      <c r="BJ3011" s="55" t="str">
        <f>IF(AK3011=0,"정상",IF(AP3011="악성","악성",IF(AND(BL3011&gt;3,BI3011&lt;0.5),"악성",IF(AND(AP3011="정상",BL3011&lt;=3),"정상",IF(BI3011&gt;1,"정상","부진")))))</f>
        <v>정상</v>
      </c>
      <c r="BK3011" s="54">
        <v>45809</v>
      </c>
      <c r="BL3011" s="52">
        <f t="shared" si="539"/>
        <v>16</v>
      </c>
    </row>
    <row r="3012" spans="1:64" ht="17.100000000000001" customHeight="1">
      <c r="A3012" s="58" t="s">
        <v>5</v>
      </c>
      <c r="B3012" s="57" t="s">
        <v>793</v>
      </c>
      <c r="C3012" s="56" t="s">
        <v>794</v>
      </c>
      <c r="D3012" s="213">
        <v>198</v>
      </c>
      <c r="E3012" s="214">
        <v>5954.3955999999998</v>
      </c>
      <c r="F3012" s="215">
        <v>1178970</v>
      </c>
      <c r="G3012" s="213">
        <v>-5</v>
      </c>
      <c r="H3012" s="216">
        <v>5980.6</v>
      </c>
      <c r="I3012" s="215">
        <v>-29903</v>
      </c>
      <c r="J3012" s="213">
        <v>0</v>
      </c>
      <c r="K3012" s="216">
        <v>0</v>
      </c>
      <c r="L3012" s="215">
        <v>0</v>
      </c>
      <c r="M3012" s="213">
        <v>0</v>
      </c>
      <c r="N3012" s="216">
        <v>0</v>
      </c>
      <c r="O3012" s="215">
        <v>0</v>
      </c>
      <c r="P3012" s="213">
        <v>0</v>
      </c>
      <c r="Q3012" s="216">
        <v>0</v>
      </c>
      <c r="R3012" s="215">
        <v>0</v>
      </c>
      <c r="S3012" s="213">
        <v>-5</v>
      </c>
      <c r="T3012" s="214">
        <v>5980.6</v>
      </c>
      <c r="U3012" s="217">
        <v>-29903</v>
      </c>
      <c r="V3012" s="213">
        <v>193</v>
      </c>
      <c r="W3012" s="216">
        <v>5953.7150250000004</v>
      </c>
      <c r="X3012" s="215">
        <v>1149067</v>
      </c>
      <c r="Y3012" s="213">
        <v>0</v>
      </c>
      <c r="Z3012" s="216">
        <v>0</v>
      </c>
      <c r="AA3012" s="215">
        <v>0</v>
      </c>
      <c r="AB3012" s="213">
        <v>0</v>
      </c>
      <c r="AC3012" s="216">
        <v>0</v>
      </c>
      <c r="AD3012" s="215">
        <v>0</v>
      </c>
      <c r="AE3012" s="213">
        <v>0</v>
      </c>
      <c r="AF3012" s="216">
        <v>0</v>
      </c>
      <c r="AG3012" s="215">
        <v>0</v>
      </c>
      <c r="AH3012" s="213">
        <v>193</v>
      </c>
      <c r="AI3012" s="214">
        <v>5953.7150250000004</v>
      </c>
      <c r="AJ3012" s="215">
        <v>1149067</v>
      </c>
      <c r="AK3012" s="218">
        <v>0</v>
      </c>
      <c r="AL3012" s="214">
        <v>0</v>
      </c>
      <c r="AM3012" s="215">
        <v>0</v>
      </c>
      <c r="AN3012" s="229">
        <f t="shared" si="531"/>
        <v>0</v>
      </c>
      <c r="AO3012" s="230">
        <f t="shared" si="532"/>
        <v>0</v>
      </c>
      <c r="AP3012" s="38" t="s">
        <v>4</v>
      </c>
      <c r="AQ3012" s="38" t="str">
        <f t="shared" si="533"/>
        <v>상품</v>
      </c>
      <c r="AR3012" s="40">
        <f t="shared" si="534"/>
        <v>0</v>
      </c>
      <c r="AS3012" s="41">
        <f t="shared" si="535"/>
        <v>0</v>
      </c>
      <c r="AT3012" s="42">
        <f t="shared" si="536"/>
        <v>0</v>
      </c>
      <c r="AU3012" s="43">
        <f t="shared" si="537"/>
        <v>0</v>
      </c>
      <c r="AV3012" s="95" t="str">
        <f t="shared" si="540"/>
        <v/>
      </c>
      <c r="AW3012" s="61" t="str">
        <f t="shared" si="540"/>
        <v/>
      </c>
      <c r="AX3012" s="61" t="str">
        <f t="shared" si="540"/>
        <v/>
      </c>
      <c r="AY3012" s="61" t="str">
        <f t="shared" si="540"/>
        <v/>
      </c>
      <c r="AZ3012" s="44" t="str">
        <f t="shared" si="540"/>
        <v/>
      </c>
      <c r="BA3012" s="45"/>
      <c r="BB3012" s="97">
        <v>0</v>
      </c>
      <c r="BC3012" s="98">
        <v>0</v>
      </c>
      <c r="BD3012" s="98">
        <v>0</v>
      </c>
      <c r="BE3012" s="98">
        <v>0</v>
      </c>
      <c r="BF3012" s="98">
        <v>0</v>
      </c>
      <c r="BG3012" s="99">
        <f t="shared" si="530"/>
        <v>0</v>
      </c>
      <c r="BH3012" s="52">
        <f t="shared" si="538"/>
        <v>0</v>
      </c>
      <c r="BI3012" s="53">
        <f>IFERROR(IF(ROUND(V3012/((D3012+AK3012)/2),1)&lt;0,0,ROUND(V3012/((D3012+AK3012)/2),1)),0)</f>
        <v>1.9</v>
      </c>
      <c r="BJ3012" s="55" t="str">
        <f>IF(AK3012=0,"정상",IF(AP3012="악성","악성",IF(AND(BL3012&gt;3,BI3012&lt;0.5),"악성",IF(AND(AP3012="정상",BL3012&lt;=3),"정상",IF(BI3012&gt;1,"정상","부진")))))</f>
        <v>정상</v>
      </c>
      <c r="BK3012" s="54">
        <v>46204</v>
      </c>
      <c r="BL3012" s="52">
        <f t="shared" si="539"/>
        <v>3</v>
      </c>
    </row>
    <row r="3013" spans="1:64" ht="17.100000000000001" customHeight="1">
      <c r="A3013" s="58" t="s">
        <v>5</v>
      </c>
      <c r="B3013" s="57" t="s">
        <v>1990</v>
      </c>
      <c r="C3013" s="56" t="s">
        <v>1991</v>
      </c>
      <c r="D3013" s="213">
        <v>10</v>
      </c>
      <c r="E3013" s="214">
        <v>18000</v>
      </c>
      <c r="F3013" s="215">
        <v>180000</v>
      </c>
      <c r="G3013" s="213">
        <v>-1</v>
      </c>
      <c r="H3013" s="216">
        <v>18000</v>
      </c>
      <c r="I3013" s="215">
        <v>-18000</v>
      </c>
      <c r="J3013" s="213">
        <v>0</v>
      </c>
      <c r="K3013" s="216">
        <v>0</v>
      </c>
      <c r="L3013" s="215">
        <v>0</v>
      </c>
      <c r="M3013" s="213">
        <v>0</v>
      </c>
      <c r="N3013" s="216">
        <v>0</v>
      </c>
      <c r="O3013" s="215">
        <v>0</v>
      </c>
      <c r="P3013" s="213">
        <v>0</v>
      </c>
      <c r="Q3013" s="216">
        <v>0</v>
      </c>
      <c r="R3013" s="215">
        <v>0</v>
      </c>
      <c r="S3013" s="213">
        <v>-1</v>
      </c>
      <c r="T3013" s="214">
        <v>18000</v>
      </c>
      <c r="U3013" s="217">
        <v>-18000</v>
      </c>
      <c r="V3013" s="213">
        <v>7</v>
      </c>
      <c r="W3013" s="216">
        <v>18000</v>
      </c>
      <c r="X3013" s="215">
        <v>126000</v>
      </c>
      <c r="Y3013" s="213">
        <v>0</v>
      </c>
      <c r="Z3013" s="216">
        <v>0</v>
      </c>
      <c r="AA3013" s="215">
        <v>0</v>
      </c>
      <c r="AB3013" s="213">
        <v>2</v>
      </c>
      <c r="AC3013" s="216">
        <v>18000</v>
      </c>
      <c r="AD3013" s="215">
        <v>36000</v>
      </c>
      <c r="AE3013" s="213">
        <v>0</v>
      </c>
      <c r="AF3013" s="216">
        <v>0</v>
      </c>
      <c r="AG3013" s="215">
        <v>0</v>
      </c>
      <c r="AH3013" s="213">
        <v>9</v>
      </c>
      <c r="AI3013" s="214">
        <v>18000</v>
      </c>
      <c r="AJ3013" s="215">
        <v>162000</v>
      </c>
      <c r="AK3013" s="218">
        <v>0</v>
      </c>
      <c r="AL3013" s="214">
        <v>0</v>
      </c>
      <c r="AM3013" s="215">
        <v>0</v>
      </c>
      <c r="AN3013" s="229">
        <f t="shared" si="531"/>
        <v>0</v>
      </c>
      <c r="AO3013" s="230">
        <f t="shared" si="532"/>
        <v>0</v>
      </c>
      <c r="AP3013" s="38" t="s">
        <v>4</v>
      </c>
      <c r="AQ3013" s="38" t="str">
        <f t="shared" si="533"/>
        <v>상품</v>
      </c>
      <c r="AR3013" s="40">
        <f t="shared" si="534"/>
        <v>0</v>
      </c>
      <c r="AS3013" s="41">
        <f t="shared" si="535"/>
        <v>0</v>
      </c>
      <c r="AT3013" s="42">
        <f t="shared" si="536"/>
        <v>0</v>
      </c>
      <c r="AU3013" s="43">
        <f t="shared" si="537"/>
        <v>0</v>
      </c>
      <c r="AV3013" s="95" t="str">
        <f t="shared" si="540"/>
        <v/>
      </c>
      <c r="AW3013" s="61" t="str">
        <f t="shared" si="540"/>
        <v/>
      </c>
      <c r="AX3013" s="61" t="str">
        <f t="shared" si="540"/>
        <v/>
      </c>
      <c r="AY3013" s="61" t="str">
        <f t="shared" si="540"/>
        <v/>
      </c>
      <c r="AZ3013" s="44" t="str">
        <f t="shared" si="540"/>
        <v/>
      </c>
      <c r="BA3013" s="45"/>
      <c r="BB3013" s="97">
        <v>0</v>
      </c>
      <c r="BC3013" s="98">
        <v>0</v>
      </c>
      <c r="BD3013" s="98">
        <v>0</v>
      </c>
      <c r="BE3013" s="98">
        <v>0</v>
      </c>
      <c r="BF3013" s="98">
        <v>0</v>
      </c>
      <c r="BG3013" s="99">
        <f t="shared" si="530"/>
        <v>0</v>
      </c>
      <c r="BH3013" s="52">
        <f t="shared" si="538"/>
        <v>0</v>
      </c>
      <c r="BI3013" s="53">
        <f>IFERROR(IF(ROUND(V3013/((D3013+AK3013)/2),1)&lt;0,0,ROUND(V3013/((D3013+AK3013)/2),1)),0)</f>
        <v>1.4</v>
      </c>
      <c r="BJ3013" s="55" t="str">
        <f>IF(AK3013=0,"정상",IF(AP3013="악성","악성",IF(AND(BL3013&gt;3,BI3013&lt;0.5),"악성",IF(AND(AP3013="정상",BL3013&lt;=3),"정상",IF(BI3013&gt;1,"정상","부진")))))</f>
        <v>정상</v>
      </c>
      <c r="BK3013" s="54">
        <v>45809</v>
      </c>
      <c r="BL3013" s="52">
        <f t="shared" si="539"/>
        <v>16</v>
      </c>
    </row>
    <row r="3014" spans="1:64" ht="17.100000000000001" customHeight="1">
      <c r="A3014" s="58" t="s">
        <v>5</v>
      </c>
      <c r="B3014" s="57" t="s">
        <v>795</v>
      </c>
      <c r="C3014" s="56" t="s">
        <v>796</v>
      </c>
      <c r="D3014" s="213">
        <v>0</v>
      </c>
      <c r="E3014" s="214">
        <v>0</v>
      </c>
      <c r="F3014" s="215">
        <v>0</v>
      </c>
      <c r="G3014" s="213">
        <v>192</v>
      </c>
      <c r="H3014" s="216">
        <v>3600</v>
      </c>
      <c r="I3014" s="215">
        <v>691200</v>
      </c>
      <c r="J3014" s="213">
        <v>0</v>
      </c>
      <c r="K3014" s="216">
        <v>0</v>
      </c>
      <c r="L3014" s="215">
        <v>0</v>
      </c>
      <c r="M3014" s="213">
        <v>0</v>
      </c>
      <c r="N3014" s="216">
        <v>0</v>
      </c>
      <c r="O3014" s="215">
        <v>0</v>
      </c>
      <c r="P3014" s="213">
        <v>0</v>
      </c>
      <c r="Q3014" s="216">
        <v>0</v>
      </c>
      <c r="R3014" s="215">
        <v>0</v>
      </c>
      <c r="S3014" s="213">
        <v>192</v>
      </c>
      <c r="T3014" s="214">
        <v>3600</v>
      </c>
      <c r="U3014" s="217">
        <v>691200</v>
      </c>
      <c r="V3014" s="213">
        <v>192</v>
      </c>
      <c r="W3014" s="216">
        <v>3600</v>
      </c>
      <c r="X3014" s="215">
        <v>691200</v>
      </c>
      <c r="Y3014" s="213">
        <v>0</v>
      </c>
      <c r="Z3014" s="216">
        <v>0</v>
      </c>
      <c r="AA3014" s="215">
        <v>0</v>
      </c>
      <c r="AB3014" s="213">
        <v>0</v>
      </c>
      <c r="AC3014" s="216">
        <v>0</v>
      </c>
      <c r="AD3014" s="215">
        <v>0</v>
      </c>
      <c r="AE3014" s="213">
        <v>0</v>
      </c>
      <c r="AF3014" s="216">
        <v>0</v>
      </c>
      <c r="AG3014" s="215">
        <v>0</v>
      </c>
      <c r="AH3014" s="213">
        <v>192</v>
      </c>
      <c r="AI3014" s="214">
        <v>3600</v>
      </c>
      <c r="AJ3014" s="215">
        <v>691200</v>
      </c>
      <c r="AK3014" s="218">
        <v>0</v>
      </c>
      <c r="AL3014" s="214">
        <v>0</v>
      </c>
      <c r="AM3014" s="215">
        <v>0</v>
      </c>
      <c r="AN3014" s="229">
        <f t="shared" si="531"/>
        <v>0</v>
      </c>
      <c r="AO3014" s="230">
        <f t="shared" si="532"/>
        <v>0</v>
      </c>
      <c r="AP3014" s="38" t="s">
        <v>2</v>
      </c>
      <c r="AQ3014" s="38" t="str">
        <f t="shared" si="533"/>
        <v>상품</v>
      </c>
      <c r="AR3014" s="40">
        <f t="shared" si="534"/>
        <v>0</v>
      </c>
      <c r="AS3014" s="41">
        <f t="shared" si="535"/>
        <v>0</v>
      </c>
      <c r="AT3014" s="42">
        <f t="shared" si="536"/>
        <v>0</v>
      </c>
      <c r="AU3014" s="43">
        <f t="shared" si="537"/>
        <v>0</v>
      </c>
      <c r="AV3014" s="95" t="str">
        <f t="shared" si="540"/>
        <v/>
      </c>
      <c r="AW3014" s="61" t="str">
        <f t="shared" si="540"/>
        <v/>
      </c>
      <c r="AX3014" s="61" t="str">
        <f t="shared" si="540"/>
        <v/>
      </c>
      <c r="AY3014" s="61" t="str">
        <f t="shared" si="540"/>
        <v/>
      </c>
      <c r="AZ3014" s="44" t="str">
        <f t="shared" si="540"/>
        <v/>
      </c>
      <c r="BA3014" s="45"/>
      <c r="BB3014" s="97">
        <v>0</v>
      </c>
      <c r="BC3014" s="98">
        <v>0</v>
      </c>
      <c r="BD3014" s="98">
        <v>0</v>
      </c>
      <c r="BE3014" s="98">
        <v>0</v>
      </c>
      <c r="BF3014" s="98">
        <v>0</v>
      </c>
      <c r="BG3014" s="99">
        <f t="shared" si="530"/>
        <v>0</v>
      </c>
      <c r="BH3014" s="52">
        <f t="shared" si="538"/>
        <v>0</v>
      </c>
      <c r="BI3014" s="53">
        <f>IFERROR(IF(ROUND(V3014/((D3014+AK3014)/2),1)&lt;0,0,ROUND(V3014/((D3014+AK3014)/2),1)),0)</f>
        <v>0</v>
      </c>
      <c r="BJ3014" s="55" t="str">
        <f>IF(AK3014=0,"정상",IF(AP3014="악성","악성",IF(AND(BL3014&gt;3,BI3014&lt;0.5),"악성",IF(AND(AP3014="정상",BL3014&lt;=3),"정상",IF(BI3014&gt;1,"정상","부진")))))</f>
        <v>정상</v>
      </c>
      <c r="BK3014" s="54">
        <v>46204</v>
      </c>
      <c r="BL3014" s="52">
        <f t="shared" si="539"/>
        <v>3</v>
      </c>
    </row>
    <row r="3015" spans="1:64" ht="17.100000000000001" customHeight="1">
      <c r="A3015" s="58" t="s">
        <v>5</v>
      </c>
      <c r="B3015" s="57" t="s">
        <v>797</v>
      </c>
      <c r="C3015" s="56" t="s">
        <v>798</v>
      </c>
      <c r="D3015" s="213">
        <v>0</v>
      </c>
      <c r="E3015" s="214">
        <v>0</v>
      </c>
      <c r="F3015" s="215">
        <v>0</v>
      </c>
      <c r="G3015" s="213">
        <v>32</v>
      </c>
      <c r="H3015" s="216">
        <v>81817.96875</v>
      </c>
      <c r="I3015" s="215">
        <v>2618175</v>
      </c>
      <c r="J3015" s="213">
        <v>0</v>
      </c>
      <c r="K3015" s="216">
        <v>0</v>
      </c>
      <c r="L3015" s="215">
        <v>0</v>
      </c>
      <c r="M3015" s="213">
        <v>0</v>
      </c>
      <c r="N3015" s="216">
        <v>0</v>
      </c>
      <c r="O3015" s="215">
        <v>0</v>
      </c>
      <c r="P3015" s="213">
        <v>0</v>
      </c>
      <c r="Q3015" s="216">
        <v>0</v>
      </c>
      <c r="R3015" s="215">
        <v>0</v>
      </c>
      <c r="S3015" s="213">
        <v>32</v>
      </c>
      <c r="T3015" s="214">
        <v>81817.96875</v>
      </c>
      <c r="U3015" s="217">
        <v>2618175</v>
      </c>
      <c r="V3015" s="213">
        <v>31</v>
      </c>
      <c r="W3015" s="216">
        <v>81817.967741</v>
      </c>
      <c r="X3015" s="215">
        <v>2536357</v>
      </c>
      <c r="Y3015" s="213">
        <v>0</v>
      </c>
      <c r="Z3015" s="216">
        <v>0</v>
      </c>
      <c r="AA3015" s="215">
        <v>0</v>
      </c>
      <c r="AB3015" s="213">
        <v>1</v>
      </c>
      <c r="AC3015" s="216">
        <v>81818</v>
      </c>
      <c r="AD3015" s="215">
        <v>81818</v>
      </c>
      <c r="AE3015" s="213">
        <v>0</v>
      </c>
      <c r="AF3015" s="216">
        <v>0</v>
      </c>
      <c r="AG3015" s="215">
        <v>0</v>
      </c>
      <c r="AH3015" s="213">
        <v>32</v>
      </c>
      <c r="AI3015" s="214">
        <v>81817.96875</v>
      </c>
      <c r="AJ3015" s="215">
        <v>2618175</v>
      </c>
      <c r="AK3015" s="218">
        <v>0</v>
      </c>
      <c r="AL3015" s="214">
        <v>0</v>
      </c>
      <c r="AM3015" s="215">
        <v>0</v>
      </c>
      <c r="AN3015" s="229">
        <f t="shared" si="531"/>
        <v>0</v>
      </c>
      <c r="AO3015" s="230">
        <f t="shared" si="532"/>
        <v>0</v>
      </c>
      <c r="AP3015" s="38" t="s">
        <v>2</v>
      </c>
      <c r="AQ3015" s="38" t="str">
        <f t="shared" si="533"/>
        <v>상품</v>
      </c>
      <c r="AR3015" s="40">
        <f t="shared" si="534"/>
        <v>0</v>
      </c>
      <c r="AS3015" s="41">
        <f t="shared" si="535"/>
        <v>0</v>
      </c>
      <c r="AT3015" s="42">
        <f t="shared" si="536"/>
        <v>0</v>
      </c>
      <c r="AU3015" s="43">
        <f t="shared" si="537"/>
        <v>0</v>
      </c>
      <c r="AV3015" s="95" t="str">
        <f t="shared" si="540"/>
        <v/>
      </c>
      <c r="AW3015" s="61" t="str">
        <f t="shared" si="540"/>
        <v/>
      </c>
      <c r="AX3015" s="61" t="str">
        <f t="shared" si="540"/>
        <v/>
      </c>
      <c r="AY3015" s="61" t="str">
        <f t="shared" si="540"/>
        <v/>
      </c>
      <c r="AZ3015" s="44" t="str">
        <f t="shared" si="540"/>
        <v/>
      </c>
      <c r="BA3015" s="45"/>
      <c r="BB3015" s="97">
        <v>0</v>
      </c>
      <c r="BC3015" s="98">
        <v>0</v>
      </c>
      <c r="BD3015" s="98">
        <v>0</v>
      </c>
      <c r="BE3015" s="98">
        <v>0</v>
      </c>
      <c r="BF3015" s="98">
        <v>0</v>
      </c>
      <c r="BG3015" s="99">
        <f t="shared" si="530"/>
        <v>0</v>
      </c>
      <c r="BH3015" s="52">
        <f t="shared" si="538"/>
        <v>0</v>
      </c>
      <c r="BI3015" s="53">
        <f>IFERROR(IF(ROUND(V3015/((D3015+AK3015)/2),1)&lt;0,0,ROUND(V3015/((D3015+AK3015)/2),1)),0)</f>
        <v>0</v>
      </c>
      <c r="BJ3015" s="55" t="str">
        <f>IF(AK3015=0,"정상",IF(AP3015="악성","악성",IF(AND(BL3015&gt;3,BI3015&lt;0.5),"악성",IF(AND(AP3015="정상",BL3015&lt;=3),"정상",IF(BI3015&gt;1,"정상","부진")))))</f>
        <v>정상</v>
      </c>
      <c r="BK3015" s="54">
        <v>46204</v>
      </c>
      <c r="BL3015" s="52">
        <f t="shared" si="539"/>
        <v>3</v>
      </c>
    </row>
    <row r="3016" spans="1:64" ht="17.100000000000001" customHeight="1">
      <c r="A3016" s="58" t="s">
        <v>5</v>
      </c>
      <c r="B3016" s="57" t="s">
        <v>5360</v>
      </c>
      <c r="C3016" s="56" t="s">
        <v>5361</v>
      </c>
      <c r="D3016" s="213">
        <v>0</v>
      </c>
      <c r="E3016" s="214">
        <v>0</v>
      </c>
      <c r="F3016" s="215">
        <v>0</v>
      </c>
      <c r="G3016" s="213">
        <v>16</v>
      </c>
      <c r="H3016" s="216">
        <v>82687.5</v>
      </c>
      <c r="I3016" s="215">
        <v>1323000</v>
      </c>
      <c r="J3016" s="213">
        <v>0</v>
      </c>
      <c r="K3016" s="216">
        <v>0</v>
      </c>
      <c r="L3016" s="215">
        <v>0</v>
      </c>
      <c r="M3016" s="213">
        <v>0</v>
      </c>
      <c r="N3016" s="216">
        <v>0</v>
      </c>
      <c r="O3016" s="215">
        <v>0</v>
      </c>
      <c r="P3016" s="213">
        <v>0</v>
      </c>
      <c r="Q3016" s="216">
        <v>0</v>
      </c>
      <c r="R3016" s="215">
        <v>0</v>
      </c>
      <c r="S3016" s="213">
        <v>16</v>
      </c>
      <c r="T3016" s="214">
        <v>82687.5</v>
      </c>
      <c r="U3016" s="217">
        <v>1323000</v>
      </c>
      <c r="V3016" s="213">
        <v>16</v>
      </c>
      <c r="W3016" s="216">
        <v>82687.5</v>
      </c>
      <c r="X3016" s="215">
        <v>1323000</v>
      </c>
      <c r="Y3016" s="213">
        <v>0</v>
      </c>
      <c r="Z3016" s="216">
        <v>0</v>
      </c>
      <c r="AA3016" s="215">
        <v>0</v>
      </c>
      <c r="AB3016" s="213">
        <v>0</v>
      </c>
      <c r="AC3016" s="216">
        <v>0</v>
      </c>
      <c r="AD3016" s="215">
        <v>0</v>
      </c>
      <c r="AE3016" s="213">
        <v>0</v>
      </c>
      <c r="AF3016" s="216">
        <v>0</v>
      </c>
      <c r="AG3016" s="215">
        <v>0</v>
      </c>
      <c r="AH3016" s="213">
        <v>16</v>
      </c>
      <c r="AI3016" s="214">
        <v>82687.5</v>
      </c>
      <c r="AJ3016" s="215">
        <v>1323000</v>
      </c>
      <c r="AK3016" s="218">
        <v>0</v>
      </c>
      <c r="AL3016" s="214">
        <v>0</v>
      </c>
      <c r="AM3016" s="215">
        <v>0</v>
      </c>
      <c r="AN3016" s="229">
        <f t="shared" si="531"/>
        <v>0</v>
      </c>
      <c r="AO3016" s="230">
        <f t="shared" si="532"/>
        <v>0</v>
      </c>
      <c r="AP3016" s="38" t="s">
        <v>2</v>
      </c>
      <c r="AQ3016" s="38" t="str">
        <f t="shared" si="533"/>
        <v>상품</v>
      </c>
      <c r="AR3016" s="40">
        <f t="shared" si="534"/>
        <v>0</v>
      </c>
      <c r="AS3016" s="41">
        <f t="shared" si="535"/>
        <v>0</v>
      </c>
      <c r="AT3016" s="42">
        <f t="shared" si="536"/>
        <v>0</v>
      </c>
      <c r="AU3016" s="43">
        <f t="shared" si="537"/>
        <v>0</v>
      </c>
      <c r="AV3016" s="95" t="str">
        <f t="shared" si="540"/>
        <v/>
      </c>
      <c r="AW3016" s="61" t="str">
        <f t="shared" si="540"/>
        <v/>
      </c>
      <c r="AX3016" s="61" t="str">
        <f t="shared" si="540"/>
        <v/>
      </c>
      <c r="AY3016" s="61" t="str">
        <f t="shared" si="540"/>
        <v/>
      </c>
      <c r="AZ3016" s="44" t="str">
        <f t="shared" si="540"/>
        <v/>
      </c>
      <c r="BA3016" s="45"/>
      <c r="BB3016" s="97">
        <v>0</v>
      </c>
      <c r="BC3016" s="98">
        <v>0</v>
      </c>
      <c r="BD3016" s="98">
        <v>0</v>
      </c>
      <c r="BE3016" s="98">
        <v>0</v>
      </c>
      <c r="BF3016" s="98">
        <v>0</v>
      </c>
      <c r="BG3016" s="99">
        <f t="shared" si="530"/>
        <v>0</v>
      </c>
      <c r="BH3016" s="52">
        <f t="shared" si="538"/>
        <v>0</v>
      </c>
      <c r="BI3016" s="53">
        <f>IFERROR(IF(ROUND(V3016/((D3016+AK3016)/2),1)&lt;0,0,ROUND(V3016/((D3016+AK3016)/2),1)),0)</f>
        <v>0</v>
      </c>
      <c r="BJ3016" s="55" t="str">
        <f>IF(AK3016=0,"정상",IF(AP3016="악성","악성",IF(AND(BL3016&gt;3,BI3016&lt;0.5),"악성",IF(AND(AP3016="정상",BL3016&lt;=3),"정상",IF(BI3016&gt;1,"정상","부진")))))</f>
        <v>정상</v>
      </c>
      <c r="BK3016" s="54">
        <v>46204</v>
      </c>
      <c r="BL3016" s="52">
        <f t="shared" si="539"/>
        <v>3</v>
      </c>
    </row>
    <row r="3017" spans="1:64" ht="17.100000000000001" customHeight="1">
      <c r="A3017" s="58" t="s">
        <v>5</v>
      </c>
      <c r="B3017" s="57" t="s">
        <v>834</v>
      </c>
      <c r="C3017" s="56" t="s">
        <v>835</v>
      </c>
      <c r="D3017" s="213">
        <v>0</v>
      </c>
      <c r="E3017" s="214">
        <v>0</v>
      </c>
      <c r="F3017" s="215">
        <v>0</v>
      </c>
      <c r="G3017" s="213">
        <v>80</v>
      </c>
      <c r="H3017" s="216">
        <v>13403.8</v>
      </c>
      <c r="I3017" s="215">
        <v>1072304</v>
      </c>
      <c r="J3017" s="213">
        <v>0</v>
      </c>
      <c r="K3017" s="216">
        <v>0</v>
      </c>
      <c r="L3017" s="215">
        <v>0</v>
      </c>
      <c r="M3017" s="213">
        <v>0</v>
      </c>
      <c r="N3017" s="216">
        <v>0</v>
      </c>
      <c r="O3017" s="215">
        <v>0</v>
      </c>
      <c r="P3017" s="213">
        <v>0</v>
      </c>
      <c r="Q3017" s="216">
        <v>0</v>
      </c>
      <c r="R3017" s="215">
        <v>0</v>
      </c>
      <c r="S3017" s="213">
        <v>80</v>
      </c>
      <c r="T3017" s="214">
        <v>13403.8</v>
      </c>
      <c r="U3017" s="217">
        <v>1072304</v>
      </c>
      <c r="V3017" s="213">
        <v>80</v>
      </c>
      <c r="W3017" s="216">
        <v>13403.8</v>
      </c>
      <c r="X3017" s="215">
        <v>1072304</v>
      </c>
      <c r="Y3017" s="213">
        <v>0</v>
      </c>
      <c r="Z3017" s="216">
        <v>0</v>
      </c>
      <c r="AA3017" s="215">
        <v>0</v>
      </c>
      <c r="AB3017" s="213">
        <v>0</v>
      </c>
      <c r="AC3017" s="216">
        <v>0</v>
      </c>
      <c r="AD3017" s="215">
        <v>0</v>
      </c>
      <c r="AE3017" s="213">
        <v>0</v>
      </c>
      <c r="AF3017" s="216">
        <v>0</v>
      </c>
      <c r="AG3017" s="215">
        <v>0</v>
      </c>
      <c r="AH3017" s="213">
        <v>80</v>
      </c>
      <c r="AI3017" s="214">
        <v>13403.8</v>
      </c>
      <c r="AJ3017" s="215">
        <v>1072304</v>
      </c>
      <c r="AK3017" s="218">
        <v>0</v>
      </c>
      <c r="AL3017" s="214">
        <v>0</v>
      </c>
      <c r="AM3017" s="215">
        <v>0</v>
      </c>
      <c r="AN3017" s="229">
        <f t="shared" si="531"/>
        <v>0</v>
      </c>
      <c r="AO3017" s="230">
        <f t="shared" si="532"/>
        <v>0</v>
      </c>
      <c r="AP3017" s="38" t="s">
        <v>2</v>
      </c>
      <c r="AQ3017" s="38" t="str">
        <f t="shared" si="533"/>
        <v>상품</v>
      </c>
      <c r="AR3017" s="40">
        <f t="shared" si="534"/>
        <v>0</v>
      </c>
      <c r="AS3017" s="41">
        <f t="shared" si="535"/>
        <v>0</v>
      </c>
      <c r="AT3017" s="42">
        <f t="shared" si="536"/>
        <v>0</v>
      </c>
      <c r="AU3017" s="43">
        <f t="shared" si="537"/>
        <v>0</v>
      </c>
      <c r="AV3017" s="95" t="str">
        <f t="shared" si="540"/>
        <v/>
      </c>
      <c r="AW3017" s="61" t="str">
        <f t="shared" si="540"/>
        <v/>
      </c>
      <c r="AX3017" s="61" t="str">
        <f t="shared" si="540"/>
        <v/>
      </c>
      <c r="AY3017" s="61" t="str">
        <f t="shared" si="540"/>
        <v/>
      </c>
      <c r="AZ3017" s="44" t="str">
        <f t="shared" si="540"/>
        <v/>
      </c>
      <c r="BA3017" s="45"/>
      <c r="BB3017" s="97">
        <v>0</v>
      </c>
      <c r="BC3017" s="98">
        <v>0</v>
      </c>
      <c r="BD3017" s="98">
        <v>0</v>
      </c>
      <c r="BE3017" s="98">
        <v>0</v>
      </c>
      <c r="BF3017" s="98">
        <v>0</v>
      </c>
      <c r="BG3017" s="99">
        <f t="shared" si="530"/>
        <v>0</v>
      </c>
      <c r="BH3017" s="52">
        <f t="shared" si="538"/>
        <v>0</v>
      </c>
      <c r="BI3017" s="53">
        <f>IFERROR(IF(ROUND(V3017/((D3017+AK3017)/2),1)&lt;0,0,ROUND(V3017/((D3017+AK3017)/2),1)),0)</f>
        <v>0</v>
      </c>
      <c r="BJ3017" s="55" t="str">
        <f>IF(AK3017=0,"정상",IF(AP3017="악성","악성",IF(AND(BL3017&gt;3,BI3017&lt;0.5),"악성",IF(AND(AP3017="정상",BL3017&lt;=3),"정상",IF(BI3017&gt;1,"정상","부진")))))</f>
        <v>정상</v>
      </c>
      <c r="BK3017" s="54">
        <v>46204</v>
      </c>
      <c r="BL3017" s="52">
        <f t="shared" si="539"/>
        <v>3</v>
      </c>
    </row>
    <row r="3018" spans="1:64" ht="17.100000000000001" customHeight="1">
      <c r="A3018" s="58" t="s">
        <v>5</v>
      </c>
      <c r="B3018" s="57" t="s">
        <v>836</v>
      </c>
      <c r="C3018" s="56" t="s">
        <v>837</v>
      </c>
      <c r="D3018" s="213">
        <v>22</v>
      </c>
      <c r="E3018" s="214">
        <v>6052.625</v>
      </c>
      <c r="F3018" s="215">
        <v>133157</v>
      </c>
      <c r="G3018" s="213">
        <v>220</v>
      </c>
      <c r="H3018" s="216">
        <v>6300</v>
      </c>
      <c r="I3018" s="215">
        <v>1386000</v>
      </c>
      <c r="J3018" s="213">
        <v>0</v>
      </c>
      <c r="K3018" s="216">
        <v>0</v>
      </c>
      <c r="L3018" s="215">
        <v>0</v>
      </c>
      <c r="M3018" s="213">
        <v>0</v>
      </c>
      <c r="N3018" s="216">
        <v>0</v>
      </c>
      <c r="O3018" s="215">
        <v>0</v>
      </c>
      <c r="P3018" s="213">
        <v>0</v>
      </c>
      <c r="Q3018" s="216">
        <v>0</v>
      </c>
      <c r="R3018" s="215">
        <v>0</v>
      </c>
      <c r="S3018" s="213">
        <v>220</v>
      </c>
      <c r="T3018" s="214">
        <v>6300</v>
      </c>
      <c r="U3018" s="217">
        <v>1386000</v>
      </c>
      <c r="V3018" s="213">
        <v>242</v>
      </c>
      <c r="W3018" s="216">
        <v>6277.5082640000001</v>
      </c>
      <c r="X3018" s="215">
        <v>1519157</v>
      </c>
      <c r="Y3018" s="213">
        <v>0</v>
      </c>
      <c r="Z3018" s="216">
        <v>0</v>
      </c>
      <c r="AA3018" s="215">
        <v>0</v>
      </c>
      <c r="AB3018" s="213">
        <v>0</v>
      </c>
      <c r="AC3018" s="216">
        <v>0</v>
      </c>
      <c r="AD3018" s="215">
        <v>0</v>
      </c>
      <c r="AE3018" s="213">
        <v>0</v>
      </c>
      <c r="AF3018" s="216">
        <v>0</v>
      </c>
      <c r="AG3018" s="215">
        <v>0</v>
      </c>
      <c r="AH3018" s="213">
        <v>242</v>
      </c>
      <c r="AI3018" s="214">
        <v>6277.5082640000001</v>
      </c>
      <c r="AJ3018" s="215">
        <v>1519157</v>
      </c>
      <c r="AK3018" s="218">
        <v>0</v>
      </c>
      <c r="AL3018" s="214">
        <v>0</v>
      </c>
      <c r="AM3018" s="215">
        <v>0</v>
      </c>
      <c r="AN3018" s="229">
        <f t="shared" si="531"/>
        <v>0</v>
      </c>
      <c r="AO3018" s="230">
        <f t="shared" si="532"/>
        <v>0</v>
      </c>
      <c r="AP3018" s="38" t="s">
        <v>2</v>
      </c>
      <c r="AQ3018" s="38" t="str">
        <f t="shared" si="533"/>
        <v>상품</v>
      </c>
      <c r="AR3018" s="40">
        <f t="shared" si="534"/>
        <v>0</v>
      </c>
      <c r="AS3018" s="41">
        <f t="shared" si="535"/>
        <v>0</v>
      </c>
      <c r="AT3018" s="42">
        <f t="shared" si="536"/>
        <v>0</v>
      </c>
      <c r="AU3018" s="43">
        <f t="shared" si="537"/>
        <v>0</v>
      </c>
      <c r="AV3018" s="95" t="str">
        <f t="shared" si="540"/>
        <v/>
      </c>
      <c r="AW3018" s="61" t="str">
        <f t="shared" si="540"/>
        <v/>
      </c>
      <c r="AX3018" s="61" t="str">
        <f t="shared" si="540"/>
        <v/>
      </c>
      <c r="AY3018" s="61" t="str">
        <f t="shared" si="540"/>
        <v/>
      </c>
      <c r="AZ3018" s="44" t="str">
        <f t="shared" si="540"/>
        <v/>
      </c>
      <c r="BA3018" s="45"/>
      <c r="BB3018" s="97">
        <v>0</v>
      </c>
      <c r="BC3018" s="98">
        <v>0</v>
      </c>
      <c r="BD3018" s="98">
        <v>0</v>
      </c>
      <c r="BE3018" s="98">
        <v>0</v>
      </c>
      <c r="BF3018" s="98">
        <v>0</v>
      </c>
      <c r="BG3018" s="99">
        <f t="shared" si="530"/>
        <v>0</v>
      </c>
      <c r="BH3018" s="52">
        <f t="shared" si="538"/>
        <v>0</v>
      </c>
      <c r="BI3018" s="53">
        <f>IFERROR(IF(ROUND(V3018/((D3018+AK3018)/2),1)&lt;0,0,ROUND(V3018/((D3018+AK3018)/2),1)),0)</f>
        <v>22</v>
      </c>
      <c r="BJ3018" s="55" t="str">
        <f>IF(AK3018=0,"정상",IF(AP3018="악성","악성",IF(AND(BL3018&gt;3,BI3018&lt;0.5),"악성",IF(AND(AP3018="정상",BL3018&lt;=3),"정상",IF(BI3018&gt;1,"정상","부진")))))</f>
        <v>정상</v>
      </c>
      <c r="BK3018" s="54">
        <v>46235</v>
      </c>
      <c r="BL3018" s="52">
        <f t="shared" si="539"/>
        <v>2</v>
      </c>
    </row>
    <row r="3019" spans="1:64" ht="17.100000000000001" customHeight="1">
      <c r="A3019" s="58" t="s">
        <v>5</v>
      </c>
      <c r="B3019" s="57" t="s">
        <v>838</v>
      </c>
      <c r="C3019" s="56" t="s">
        <v>839</v>
      </c>
      <c r="D3019" s="213">
        <v>15</v>
      </c>
      <c r="E3019" s="214">
        <v>6034.6</v>
      </c>
      <c r="F3019" s="215">
        <v>90519</v>
      </c>
      <c r="G3019" s="213">
        <v>88</v>
      </c>
      <c r="H3019" s="216">
        <v>6300</v>
      </c>
      <c r="I3019" s="215">
        <v>554400</v>
      </c>
      <c r="J3019" s="213">
        <v>0</v>
      </c>
      <c r="K3019" s="216">
        <v>0</v>
      </c>
      <c r="L3019" s="215">
        <v>0</v>
      </c>
      <c r="M3019" s="213">
        <v>0</v>
      </c>
      <c r="N3019" s="216">
        <v>0</v>
      </c>
      <c r="O3019" s="215">
        <v>0</v>
      </c>
      <c r="P3019" s="213">
        <v>0</v>
      </c>
      <c r="Q3019" s="216">
        <v>0</v>
      </c>
      <c r="R3019" s="215">
        <v>0</v>
      </c>
      <c r="S3019" s="213">
        <v>88</v>
      </c>
      <c r="T3019" s="214">
        <v>6300</v>
      </c>
      <c r="U3019" s="217">
        <v>554400</v>
      </c>
      <c r="V3019" s="213">
        <v>103</v>
      </c>
      <c r="W3019" s="216">
        <v>6261.3495140000005</v>
      </c>
      <c r="X3019" s="215">
        <v>644919</v>
      </c>
      <c r="Y3019" s="213">
        <v>0</v>
      </c>
      <c r="Z3019" s="216">
        <v>0</v>
      </c>
      <c r="AA3019" s="215">
        <v>0</v>
      </c>
      <c r="AB3019" s="213">
        <v>0</v>
      </c>
      <c r="AC3019" s="216">
        <v>0</v>
      </c>
      <c r="AD3019" s="215">
        <v>0</v>
      </c>
      <c r="AE3019" s="213">
        <v>0</v>
      </c>
      <c r="AF3019" s="216">
        <v>0</v>
      </c>
      <c r="AG3019" s="215">
        <v>0</v>
      </c>
      <c r="AH3019" s="213">
        <v>103</v>
      </c>
      <c r="AI3019" s="214">
        <v>6261.3495140000005</v>
      </c>
      <c r="AJ3019" s="215">
        <v>644919</v>
      </c>
      <c r="AK3019" s="218">
        <v>0</v>
      </c>
      <c r="AL3019" s="214">
        <v>0</v>
      </c>
      <c r="AM3019" s="215">
        <v>0</v>
      </c>
      <c r="AN3019" s="229">
        <f t="shared" si="531"/>
        <v>0</v>
      </c>
      <c r="AO3019" s="230">
        <f t="shared" si="532"/>
        <v>0</v>
      </c>
      <c r="AP3019" s="38" t="s">
        <v>2</v>
      </c>
      <c r="AQ3019" s="38" t="str">
        <f t="shared" si="533"/>
        <v>상품</v>
      </c>
      <c r="AR3019" s="40">
        <f t="shared" si="534"/>
        <v>0</v>
      </c>
      <c r="AS3019" s="41">
        <f t="shared" si="535"/>
        <v>0</v>
      </c>
      <c r="AT3019" s="42">
        <f t="shared" si="536"/>
        <v>0</v>
      </c>
      <c r="AU3019" s="43">
        <f t="shared" si="537"/>
        <v>0</v>
      </c>
      <c r="AV3019" s="95" t="str">
        <f t="shared" si="540"/>
        <v/>
      </c>
      <c r="AW3019" s="61" t="str">
        <f t="shared" si="540"/>
        <v/>
      </c>
      <c r="AX3019" s="61" t="str">
        <f t="shared" si="540"/>
        <v/>
      </c>
      <c r="AY3019" s="61" t="str">
        <f t="shared" si="540"/>
        <v/>
      </c>
      <c r="AZ3019" s="44" t="str">
        <f t="shared" si="540"/>
        <v/>
      </c>
      <c r="BA3019" s="45"/>
      <c r="BB3019" s="97">
        <v>0</v>
      </c>
      <c r="BC3019" s="98">
        <v>0</v>
      </c>
      <c r="BD3019" s="98">
        <v>0</v>
      </c>
      <c r="BE3019" s="98">
        <v>0</v>
      </c>
      <c r="BF3019" s="98">
        <v>0</v>
      </c>
      <c r="BG3019" s="99">
        <f t="shared" ref="BG3019:BG3082" si="541">+SUM(BB3019:BF3019)</f>
        <v>0</v>
      </c>
      <c r="BH3019" s="52">
        <f t="shared" si="538"/>
        <v>0</v>
      </c>
      <c r="BI3019" s="53">
        <f>IFERROR(IF(ROUND(V3019/((D3019+AK3019)/2),1)&lt;0,0,ROUND(V3019/((D3019+AK3019)/2),1)),0)</f>
        <v>13.7</v>
      </c>
      <c r="BJ3019" s="55" t="str">
        <f>IF(AK3019=0,"정상",IF(AP3019="악성","악성",IF(AND(BL3019&gt;3,BI3019&lt;0.5),"악성",IF(AND(AP3019="정상",BL3019&lt;=3),"정상",IF(BI3019&gt;1,"정상","부진")))))</f>
        <v>정상</v>
      </c>
      <c r="BK3019" s="54">
        <v>46235</v>
      </c>
      <c r="BL3019" s="52">
        <f t="shared" si="539"/>
        <v>2</v>
      </c>
    </row>
    <row r="3020" spans="1:64" ht="17.100000000000001" customHeight="1">
      <c r="A3020" s="58" t="s">
        <v>5</v>
      </c>
      <c r="B3020" s="57" t="s">
        <v>6208</v>
      </c>
      <c r="C3020" s="56" t="s">
        <v>840</v>
      </c>
      <c r="D3020" s="213">
        <v>0</v>
      </c>
      <c r="E3020" s="214">
        <v>0</v>
      </c>
      <c r="F3020" s="215">
        <v>0</v>
      </c>
      <c r="G3020" s="213">
        <v>24</v>
      </c>
      <c r="H3020" s="216">
        <v>6300</v>
      </c>
      <c r="I3020" s="215">
        <v>151200</v>
      </c>
      <c r="J3020" s="213">
        <v>0</v>
      </c>
      <c r="K3020" s="216">
        <v>0</v>
      </c>
      <c r="L3020" s="215">
        <v>0</v>
      </c>
      <c r="M3020" s="213">
        <v>0</v>
      </c>
      <c r="N3020" s="216">
        <v>0</v>
      </c>
      <c r="O3020" s="215">
        <v>0</v>
      </c>
      <c r="P3020" s="213">
        <v>0</v>
      </c>
      <c r="Q3020" s="216">
        <v>0</v>
      </c>
      <c r="R3020" s="215">
        <v>0</v>
      </c>
      <c r="S3020" s="213">
        <v>24</v>
      </c>
      <c r="T3020" s="214">
        <v>6300</v>
      </c>
      <c r="U3020" s="217">
        <v>151200</v>
      </c>
      <c r="V3020" s="213">
        <v>24</v>
      </c>
      <c r="W3020" s="216">
        <v>6300</v>
      </c>
      <c r="X3020" s="215">
        <v>151200</v>
      </c>
      <c r="Y3020" s="213">
        <v>0</v>
      </c>
      <c r="Z3020" s="216">
        <v>0</v>
      </c>
      <c r="AA3020" s="215">
        <v>0</v>
      </c>
      <c r="AB3020" s="213">
        <v>0</v>
      </c>
      <c r="AC3020" s="216">
        <v>0</v>
      </c>
      <c r="AD3020" s="215">
        <v>0</v>
      </c>
      <c r="AE3020" s="213">
        <v>0</v>
      </c>
      <c r="AF3020" s="216">
        <v>0</v>
      </c>
      <c r="AG3020" s="215">
        <v>0</v>
      </c>
      <c r="AH3020" s="213">
        <v>24</v>
      </c>
      <c r="AI3020" s="214">
        <v>6300</v>
      </c>
      <c r="AJ3020" s="215">
        <v>151200</v>
      </c>
      <c r="AK3020" s="218">
        <v>0</v>
      </c>
      <c r="AL3020" s="214">
        <v>0</v>
      </c>
      <c r="AM3020" s="215">
        <v>0</v>
      </c>
      <c r="AN3020" s="229">
        <f t="shared" si="531"/>
        <v>0</v>
      </c>
      <c r="AO3020" s="230">
        <f t="shared" si="532"/>
        <v>0</v>
      </c>
      <c r="AP3020" s="38" t="s">
        <v>2</v>
      </c>
      <c r="AQ3020" s="38" t="str">
        <f t="shared" si="533"/>
        <v>상품</v>
      </c>
      <c r="AR3020" s="40">
        <f t="shared" si="534"/>
        <v>0</v>
      </c>
      <c r="AS3020" s="41">
        <f t="shared" si="535"/>
        <v>0</v>
      </c>
      <c r="AT3020" s="42">
        <f t="shared" si="536"/>
        <v>0</v>
      </c>
      <c r="AU3020" s="43">
        <f t="shared" si="537"/>
        <v>0</v>
      </c>
      <c r="AV3020" s="95" t="str">
        <f t="shared" si="540"/>
        <v/>
      </c>
      <c r="AW3020" s="61" t="str">
        <f t="shared" si="540"/>
        <v/>
      </c>
      <c r="AX3020" s="61" t="str">
        <f t="shared" si="540"/>
        <v/>
      </c>
      <c r="AY3020" s="61" t="str">
        <f t="shared" si="540"/>
        <v/>
      </c>
      <c r="AZ3020" s="44" t="str">
        <f t="shared" si="540"/>
        <v/>
      </c>
      <c r="BA3020" s="45"/>
      <c r="BB3020" s="97">
        <v>0</v>
      </c>
      <c r="BC3020" s="98">
        <v>0</v>
      </c>
      <c r="BD3020" s="98">
        <v>0</v>
      </c>
      <c r="BE3020" s="98">
        <v>0</v>
      </c>
      <c r="BF3020" s="98">
        <v>0</v>
      </c>
      <c r="BG3020" s="99">
        <f t="shared" si="541"/>
        <v>0</v>
      </c>
      <c r="BH3020" s="52">
        <f t="shared" si="538"/>
        <v>0</v>
      </c>
      <c r="BI3020" s="53">
        <f>IFERROR(IF(ROUND(V3020/((D3020+AK3020)/2),1)&lt;0,0,ROUND(V3020/((D3020+AK3020)/2),1)),0)</f>
        <v>0</v>
      </c>
      <c r="BJ3020" s="55" t="str">
        <f>IF(AK3020=0,"정상",IF(AP3020="악성","악성",IF(AND(BL3020&gt;3,BI3020&lt;0.5),"악성",IF(AND(AP3020="정상",BL3020&lt;=3),"정상",IF(BI3020&gt;1,"정상","부진")))))</f>
        <v>정상</v>
      </c>
      <c r="BK3020" s="54">
        <v>46235</v>
      </c>
      <c r="BL3020" s="52">
        <f t="shared" si="539"/>
        <v>2</v>
      </c>
    </row>
    <row r="3021" spans="1:64" ht="17.100000000000001" customHeight="1">
      <c r="A3021" s="58" t="s">
        <v>5</v>
      </c>
      <c r="B3021" s="57" t="s">
        <v>841</v>
      </c>
      <c r="C3021" s="56" t="s">
        <v>638</v>
      </c>
      <c r="D3021" s="213">
        <v>0</v>
      </c>
      <c r="E3021" s="214">
        <v>0</v>
      </c>
      <c r="F3021" s="215">
        <v>0</v>
      </c>
      <c r="G3021" s="213">
        <v>24</v>
      </c>
      <c r="H3021" s="216">
        <v>6264</v>
      </c>
      <c r="I3021" s="215">
        <v>150336</v>
      </c>
      <c r="J3021" s="213">
        <v>0</v>
      </c>
      <c r="K3021" s="216">
        <v>0</v>
      </c>
      <c r="L3021" s="215">
        <v>0</v>
      </c>
      <c r="M3021" s="213">
        <v>0</v>
      </c>
      <c r="N3021" s="216">
        <v>0</v>
      </c>
      <c r="O3021" s="215">
        <v>0</v>
      </c>
      <c r="P3021" s="213">
        <v>0</v>
      </c>
      <c r="Q3021" s="216">
        <v>0</v>
      </c>
      <c r="R3021" s="215">
        <v>0</v>
      </c>
      <c r="S3021" s="213">
        <v>24</v>
      </c>
      <c r="T3021" s="214">
        <v>6264</v>
      </c>
      <c r="U3021" s="217">
        <v>150336</v>
      </c>
      <c r="V3021" s="213">
        <v>24</v>
      </c>
      <c r="W3021" s="216">
        <v>6264</v>
      </c>
      <c r="X3021" s="215">
        <v>150336</v>
      </c>
      <c r="Y3021" s="213">
        <v>0</v>
      </c>
      <c r="Z3021" s="216">
        <v>0</v>
      </c>
      <c r="AA3021" s="215">
        <v>0</v>
      </c>
      <c r="AB3021" s="213">
        <v>0</v>
      </c>
      <c r="AC3021" s="216">
        <v>0</v>
      </c>
      <c r="AD3021" s="215">
        <v>0</v>
      </c>
      <c r="AE3021" s="213">
        <v>0</v>
      </c>
      <c r="AF3021" s="216">
        <v>0</v>
      </c>
      <c r="AG3021" s="215">
        <v>0</v>
      </c>
      <c r="AH3021" s="213">
        <v>24</v>
      </c>
      <c r="AI3021" s="214">
        <v>6264</v>
      </c>
      <c r="AJ3021" s="215">
        <v>150336</v>
      </c>
      <c r="AK3021" s="218">
        <v>0</v>
      </c>
      <c r="AL3021" s="214">
        <v>0</v>
      </c>
      <c r="AM3021" s="215">
        <v>0</v>
      </c>
      <c r="AN3021" s="229">
        <f t="shared" si="531"/>
        <v>0</v>
      </c>
      <c r="AO3021" s="230">
        <f t="shared" si="532"/>
        <v>0</v>
      </c>
      <c r="AP3021" s="38" t="s">
        <v>2</v>
      </c>
      <c r="AQ3021" s="38" t="str">
        <f t="shared" si="533"/>
        <v>상품</v>
      </c>
      <c r="AR3021" s="40">
        <f t="shared" si="534"/>
        <v>0</v>
      </c>
      <c r="AS3021" s="41">
        <f t="shared" si="535"/>
        <v>0</v>
      </c>
      <c r="AT3021" s="42">
        <f t="shared" si="536"/>
        <v>0</v>
      </c>
      <c r="AU3021" s="43">
        <f t="shared" si="537"/>
        <v>0</v>
      </c>
      <c r="AV3021" s="95" t="str">
        <f t="shared" si="540"/>
        <v/>
      </c>
      <c r="AW3021" s="61" t="str">
        <f t="shared" si="540"/>
        <v/>
      </c>
      <c r="AX3021" s="61" t="str">
        <f t="shared" si="540"/>
        <v/>
      </c>
      <c r="AY3021" s="61" t="str">
        <f t="shared" si="540"/>
        <v/>
      </c>
      <c r="AZ3021" s="44" t="str">
        <f t="shared" si="540"/>
        <v/>
      </c>
      <c r="BA3021" s="45"/>
      <c r="BB3021" s="97">
        <v>0</v>
      </c>
      <c r="BC3021" s="98">
        <v>0</v>
      </c>
      <c r="BD3021" s="98">
        <v>0</v>
      </c>
      <c r="BE3021" s="98">
        <v>0</v>
      </c>
      <c r="BF3021" s="98">
        <v>0</v>
      </c>
      <c r="BG3021" s="99">
        <f t="shared" si="541"/>
        <v>0</v>
      </c>
      <c r="BH3021" s="52">
        <f t="shared" si="538"/>
        <v>0</v>
      </c>
      <c r="BI3021" s="53">
        <f>IFERROR(IF(ROUND(V3021/((D3021+AK3021)/2),1)&lt;0,0,ROUND(V3021/((D3021+AK3021)/2),1)),0)</f>
        <v>0</v>
      </c>
      <c r="BJ3021" s="55" t="str">
        <f>IF(AK3021=0,"정상",IF(AP3021="악성","악성",IF(AND(BL3021&gt;3,BI3021&lt;0.5),"악성",IF(AND(AP3021="정상",BL3021&lt;=3),"정상",IF(BI3021&gt;1,"정상","부진")))))</f>
        <v>정상</v>
      </c>
      <c r="BK3021" s="54">
        <v>45870</v>
      </c>
      <c r="BL3021" s="52">
        <f t="shared" si="539"/>
        <v>14</v>
      </c>
    </row>
    <row r="3022" spans="1:64" ht="17.100000000000001" customHeight="1">
      <c r="A3022" s="58" t="s">
        <v>5</v>
      </c>
      <c r="B3022" s="57" t="s">
        <v>869</v>
      </c>
      <c r="C3022" s="56" t="s">
        <v>870</v>
      </c>
      <c r="D3022" s="213">
        <v>0</v>
      </c>
      <c r="E3022" s="214">
        <v>0</v>
      </c>
      <c r="F3022" s="215">
        <v>0</v>
      </c>
      <c r="G3022" s="213">
        <v>200</v>
      </c>
      <c r="H3022" s="216">
        <v>12000</v>
      </c>
      <c r="I3022" s="215">
        <v>2400000</v>
      </c>
      <c r="J3022" s="213">
        <v>0</v>
      </c>
      <c r="K3022" s="216">
        <v>0</v>
      </c>
      <c r="L3022" s="215">
        <v>0</v>
      </c>
      <c r="M3022" s="213">
        <v>0</v>
      </c>
      <c r="N3022" s="216">
        <v>0</v>
      </c>
      <c r="O3022" s="215">
        <v>0</v>
      </c>
      <c r="P3022" s="213">
        <v>0</v>
      </c>
      <c r="Q3022" s="216">
        <v>0</v>
      </c>
      <c r="R3022" s="215">
        <v>0</v>
      </c>
      <c r="S3022" s="213">
        <v>200</v>
      </c>
      <c r="T3022" s="214">
        <v>12000</v>
      </c>
      <c r="U3022" s="217">
        <v>2400000</v>
      </c>
      <c r="V3022" s="213">
        <v>200</v>
      </c>
      <c r="W3022" s="216">
        <v>12000</v>
      </c>
      <c r="X3022" s="215">
        <v>2400000</v>
      </c>
      <c r="Y3022" s="213">
        <v>0</v>
      </c>
      <c r="Z3022" s="216">
        <v>0</v>
      </c>
      <c r="AA3022" s="215">
        <v>0</v>
      </c>
      <c r="AB3022" s="213">
        <v>0</v>
      </c>
      <c r="AC3022" s="216">
        <v>0</v>
      </c>
      <c r="AD3022" s="215">
        <v>0</v>
      </c>
      <c r="AE3022" s="213">
        <v>0</v>
      </c>
      <c r="AF3022" s="216">
        <v>0</v>
      </c>
      <c r="AG3022" s="215">
        <v>0</v>
      </c>
      <c r="AH3022" s="213">
        <v>200</v>
      </c>
      <c r="AI3022" s="214">
        <v>12000</v>
      </c>
      <c r="AJ3022" s="215">
        <v>2400000</v>
      </c>
      <c r="AK3022" s="218">
        <v>0</v>
      </c>
      <c r="AL3022" s="214">
        <v>0</v>
      </c>
      <c r="AM3022" s="215">
        <v>0</v>
      </c>
      <c r="AN3022" s="229">
        <f t="shared" si="531"/>
        <v>0</v>
      </c>
      <c r="AO3022" s="230">
        <f t="shared" si="532"/>
        <v>0</v>
      </c>
      <c r="AP3022" s="38" t="s">
        <v>2</v>
      </c>
      <c r="AQ3022" s="38" t="str">
        <f t="shared" si="533"/>
        <v>상품</v>
      </c>
      <c r="AR3022" s="40">
        <f t="shared" si="534"/>
        <v>0</v>
      </c>
      <c r="AS3022" s="41">
        <f t="shared" si="535"/>
        <v>0</v>
      </c>
      <c r="AT3022" s="42">
        <f t="shared" si="536"/>
        <v>0</v>
      </c>
      <c r="AU3022" s="43">
        <f t="shared" si="537"/>
        <v>0</v>
      </c>
      <c r="AV3022" s="95" t="str">
        <f t="shared" si="540"/>
        <v/>
      </c>
      <c r="AW3022" s="61" t="str">
        <f t="shared" si="540"/>
        <v/>
      </c>
      <c r="AX3022" s="61" t="str">
        <f t="shared" si="540"/>
        <v/>
      </c>
      <c r="AY3022" s="61" t="str">
        <f t="shared" si="540"/>
        <v/>
      </c>
      <c r="AZ3022" s="44" t="str">
        <f t="shared" si="540"/>
        <v/>
      </c>
      <c r="BA3022" s="45"/>
      <c r="BB3022" s="97">
        <v>0</v>
      </c>
      <c r="BC3022" s="98">
        <v>0</v>
      </c>
      <c r="BD3022" s="98">
        <v>0</v>
      </c>
      <c r="BE3022" s="98">
        <v>0</v>
      </c>
      <c r="BF3022" s="98">
        <v>0</v>
      </c>
      <c r="BG3022" s="99">
        <f t="shared" si="541"/>
        <v>0</v>
      </c>
      <c r="BH3022" s="52">
        <f t="shared" si="538"/>
        <v>0</v>
      </c>
      <c r="BI3022" s="53">
        <f>IFERROR(IF(ROUND(V3022/((D3022+AK3022)/2),1)&lt;0,0,ROUND(V3022/((D3022+AK3022)/2),1)),0)</f>
        <v>0</v>
      </c>
      <c r="BJ3022" s="55" t="str">
        <f>IF(AK3022=0,"정상",IF(AP3022="악성","악성",IF(AND(BL3022&gt;3,BI3022&lt;0.5),"악성",IF(AND(AP3022="정상",BL3022&lt;=3),"정상",IF(BI3022&gt;1,"정상","부진")))))</f>
        <v>정상</v>
      </c>
      <c r="BK3022" s="54">
        <v>46204</v>
      </c>
      <c r="BL3022" s="52">
        <f t="shared" si="539"/>
        <v>3</v>
      </c>
    </row>
    <row r="3023" spans="1:64" ht="17.100000000000001" customHeight="1">
      <c r="A3023" s="58" t="s">
        <v>5</v>
      </c>
      <c r="B3023" s="57" t="s">
        <v>2586</v>
      </c>
      <c r="C3023" s="56" t="s">
        <v>2587</v>
      </c>
      <c r="D3023" s="213">
        <v>0</v>
      </c>
      <c r="E3023" s="214">
        <v>0</v>
      </c>
      <c r="F3023" s="215">
        <v>0</v>
      </c>
      <c r="G3023" s="213">
        <v>167</v>
      </c>
      <c r="H3023" s="216">
        <v>12000</v>
      </c>
      <c r="I3023" s="215">
        <v>2004000</v>
      </c>
      <c r="J3023" s="213">
        <v>0</v>
      </c>
      <c r="K3023" s="216">
        <v>0</v>
      </c>
      <c r="L3023" s="215">
        <v>0</v>
      </c>
      <c r="M3023" s="213">
        <v>0</v>
      </c>
      <c r="N3023" s="216">
        <v>0</v>
      </c>
      <c r="O3023" s="215">
        <v>0</v>
      </c>
      <c r="P3023" s="213">
        <v>0</v>
      </c>
      <c r="Q3023" s="216">
        <v>0</v>
      </c>
      <c r="R3023" s="215">
        <v>0</v>
      </c>
      <c r="S3023" s="213">
        <v>167</v>
      </c>
      <c r="T3023" s="214">
        <v>12000</v>
      </c>
      <c r="U3023" s="217">
        <v>2004000</v>
      </c>
      <c r="V3023" s="213">
        <v>167</v>
      </c>
      <c r="W3023" s="216">
        <v>12000</v>
      </c>
      <c r="X3023" s="215">
        <v>2004000</v>
      </c>
      <c r="Y3023" s="213">
        <v>0</v>
      </c>
      <c r="Z3023" s="216">
        <v>0</v>
      </c>
      <c r="AA3023" s="215">
        <v>0</v>
      </c>
      <c r="AB3023" s="213">
        <v>0</v>
      </c>
      <c r="AC3023" s="216">
        <v>0</v>
      </c>
      <c r="AD3023" s="215">
        <v>0</v>
      </c>
      <c r="AE3023" s="213">
        <v>0</v>
      </c>
      <c r="AF3023" s="216">
        <v>0</v>
      </c>
      <c r="AG3023" s="215">
        <v>0</v>
      </c>
      <c r="AH3023" s="213">
        <v>167</v>
      </c>
      <c r="AI3023" s="214">
        <v>12000</v>
      </c>
      <c r="AJ3023" s="215">
        <v>2004000</v>
      </c>
      <c r="AK3023" s="218">
        <v>0</v>
      </c>
      <c r="AL3023" s="214">
        <v>0</v>
      </c>
      <c r="AM3023" s="215">
        <v>0</v>
      </c>
      <c r="AN3023" s="229">
        <f t="shared" si="531"/>
        <v>0</v>
      </c>
      <c r="AO3023" s="230">
        <f t="shared" si="532"/>
        <v>0</v>
      </c>
      <c r="AP3023" s="38" t="s">
        <v>2</v>
      </c>
      <c r="AQ3023" s="38" t="str">
        <f t="shared" si="533"/>
        <v>상품</v>
      </c>
      <c r="AR3023" s="40">
        <f t="shared" si="534"/>
        <v>0</v>
      </c>
      <c r="AS3023" s="41">
        <f t="shared" si="535"/>
        <v>0</v>
      </c>
      <c r="AT3023" s="42">
        <f t="shared" si="536"/>
        <v>0</v>
      </c>
      <c r="AU3023" s="43">
        <f t="shared" si="537"/>
        <v>0</v>
      </c>
      <c r="AV3023" s="95" t="str">
        <f t="shared" si="540"/>
        <v/>
      </c>
      <c r="AW3023" s="61" t="str">
        <f t="shared" si="540"/>
        <v/>
      </c>
      <c r="AX3023" s="61" t="str">
        <f t="shared" si="540"/>
        <v/>
      </c>
      <c r="AY3023" s="61" t="str">
        <f t="shared" si="540"/>
        <v/>
      </c>
      <c r="AZ3023" s="44" t="str">
        <f t="shared" si="540"/>
        <v/>
      </c>
      <c r="BA3023" s="45"/>
      <c r="BB3023" s="97">
        <v>0</v>
      </c>
      <c r="BC3023" s="98">
        <v>0</v>
      </c>
      <c r="BD3023" s="98">
        <v>0</v>
      </c>
      <c r="BE3023" s="98">
        <v>0</v>
      </c>
      <c r="BF3023" s="98">
        <v>0</v>
      </c>
      <c r="BG3023" s="99">
        <f t="shared" si="541"/>
        <v>0</v>
      </c>
      <c r="BH3023" s="52">
        <f t="shared" si="538"/>
        <v>0</v>
      </c>
      <c r="BI3023" s="53">
        <f>IFERROR(IF(ROUND(V3023/((D3023+AK3023)/2),1)&lt;0,0,ROUND(V3023/((D3023+AK3023)/2),1)),0)</f>
        <v>0</v>
      </c>
      <c r="BJ3023" s="55" t="str">
        <f>IF(AK3023=0,"정상",IF(AP3023="악성","악성",IF(AND(BL3023&gt;3,BI3023&lt;0.5),"악성",IF(AND(AP3023="정상",BL3023&lt;=3),"정상",IF(BI3023&gt;1,"정상","부진")))))</f>
        <v>정상</v>
      </c>
      <c r="BK3023" s="54">
        <v>46143</v>
      </c>
      <c r="BL3023" s="52">
        <f t="shared" si="539"/>
        <v>5</v>
      </c>
    </row>
    <row r="3024" spans="1:64" ht="17.100000000000001" customHeight="1">
      <c r="A3024" s="58" t="s">
        <v>5</v>
      </c>
      <c r="B3024" s="57" t="s">
        <v>890</v>
      </c>
      <c r="C3024" s="56" t="s">
        <v>891</v>
      </c>
      <c r="D3024" s="213">
        <v>0</v>
      </c>
      <c r="E3024" s="214">
        <v>0</v>
      </c>
      <c r="F3024" s="215">
        <v>0</v>
      </c>
      <c r="G3024" s="213">
        <v>140</v>
      </c>
      <c r="H3024" s="216">
        <v>11818.285714</v>
      </c>
      <c r="I3024" s="215">
        <v>1654560</v>
      </c>
      <c r="J3024" s="213">
        <v>0</v>
      </c>
      <c r="K3024" s="216">
        <v>0</v>
      </c>
      <c r="L3024" s="215">
        <v>0</v>
      </c>
      <c r="M3024" s="213">
        <v>0</v>
      </c>
      <c r="N3024" s="216">
        <v>0</v>
      </c>
      <c r="O3024" s="215">
        <v>0</v>
      </c>
      <c r="P3024" s="213">
        <v>0</v>
      </c>
      <c r="Q3024" s="216">
        <v>0</v>
      </c>
      <c r="R3024" s="215">
        <v>0</v>
      </c>
      <c r="S3024" s="213">
        <v>140</v>
      </c>
      <c r="T3024" s="214">
        <v>11818.285714</v>
      </c>
      <c r="U3024" s="217">
        <v>1654560</v>
      </c>
      <c r="V3024" s="213">
        <v>140</v>
      </c>
      <c r="W3024" s="216">
        <v>11818.285714</v>
      </c>
      <c r="X3024" s="215">
        <v>1654560</v>
      </c>
      <c r="Y3024" s="213">
        <v>0</v>
      </c>
      <c r="Z3024" s="216">
        <v>0</v>
      </c>
      <c r="AA3024" s="215">
        <v>0</v>
      </c>
      <c r="AB3024" s="213">
        <v>0</v>
      </c>
      <c r="AC3024" s="216">
        <v>0</v>
      </c>
      <c r="AD3024" s="215">
        <v>0</v>
      </c>
      <c r="AE3024" s="213">
        <v>0</v>
      </c>
      <c r="AF3024" s="216">
        <v>0</v>
      </c>
      <c r="AG3024" s="215">
        <v>0</v>
      </c>
      <c r="AH3024" s="213">
        <v>140</v>
      </c>
      <c r="AI3024" s="214">
        <v>11818.285714</v>
      </c>
      <c r="AJ3024" s="215">
        <v>1654560</v>
      </c>
      <c r="AK3024" s="218">
        <v>0</v>
      </c>
      <c r="AL3024" s="214">
        <v>0</v>
      </c>
      <c r="AM3024" s="215">
        <v>0</v>
      </c>
      <c r="AN3024" s="229">
        <f t="shared" si="531"/>
        <v>0</v>
      </c>
      <c r="AO3024" s="230">
        <f t="shared" si="532"/>
        <v>0</v>
      </c>
      <c r="AP3024" s="38" t="s">
        <v>2</v>
      </c>
      <c r="AQ3024" s="38" t="str">
        <f t="shared" si="533"/>
        <v>상품</v>
      </c>
      <c r="AR3024" s="40">
        <f t="shared" si="534"/>
        <v>0</v>
      </c>
      <c r="AS3024" s="41">
        <f t="shared" si="535"/>
        <v>0</v>
      </c>
      <c r="AT3024" s="42">
        <f t="shared" si="536"/>
        <v>0</v>
      </c>
      <c r="AU3024" s="43">
        <f t="shared" si="537"/>
        <v>0</v>
      </c>
      <c r="AV3024" s="95" t="str">
        <f t="shared" si="540"/>
        <v/>
      </c>
      <c r="AW3024" s="61" t="str">
        <f t="shared" si="540"/>
        <v/>
      </c>
      <c r="AX3024" s="61" t="str">
        <f t="shared" si="540"/>
        <v/>
      </c>
      <c r="AY3024" s="61" t="str">
        <f t="shared" si="540"/>
        <v/>
      </c>
      <c r="AZ3024" s="44" t="str">
        <f t="shared" si="540"/>
        <v/>
      </c>
      <c r="BA3024" s="45"/>
      <c r="BB3024" s="97">
        <v>0</v>
      </c>
      <c r="BC3024" s="98">
        <v>0</v>
      </c>
      <c r="BD3024" s="98">
        <v>0</v>
      </c>
      <c r="BE3024" s="98">
        <v>0</v>
      </c>
      <c r="BF3024" s="98">
        <v>0</v>
      </c>
      <c r="BG3024" s="99">
        <f t="shared" si="541"/>
        <v>0</v>
      </c>
      <c r="BH3024" s="52">
        <f t="shared" si="538"/>
        <v>0</v>
      </c>
      <c r="BI3024" s="53">
        <f>IFERROR(IF(ROUND(V3024/((D3024+AK3024)/2),1)&lt;0,0,ROUND(V3024/((D3024+AK3024)/2),1)),0)</f>
        <v>0</v>
      </c>
      <c r="BJ3024" s="55" t="str">
        <f>IF(AK3024=0,"정상",IF(AP3024="악성","악성",IF(AND(BL3024&gt;3,BI3024&lt;0.5),"악성",IF(AND(AP3024="정상",BL3024&lt;=3),"정상",IF(BI3024&gt;1,"정상","부진")))))</f>
        <v>정상</v>
      </c>
      <c r="BK3024" s="54">
        <v>46235</v>
      </c>
      <c r="BL3024" s="52">
        <f t="shared" si="539"/>
        <v>2</v>
      </c>
    </row>
    <row r="3025" spans="1:64" ht="17.100000000000001" customHeight="1">
      <c r="A3025" s="58" t="s">
        <v>5</v>
      </c>
      <c r="B3025" s="57" t="s">
        <v>892</v>
      </c>
      <c r="C3025" s="56" t="s">
        <v>893</v>
      </c>
      <c r="D3025" s="213">
        <v>6</v>
      </c>
      <c r="E3025" s="214">
        <v>4364</v>
      </c>
      <c r="F3025" s="215">
        <v>26184</v>
      </c>
      <c r="G3025" s="213">
        <v>645</v>
      </c>
      <c r="H3025" s="216">
        <v>4363.9984489999997</v>
      </c>
      <c r="I3025" s="215">
        <v>2814779</v>
      </c>
      <c r="J3025" s="213">
        <v>0</v>
      </c>
      <c r="K3025" s="216">
        <v>0</v>
      </c>
      <c r="L3025" s="215">
        <v>0</v>
      </c>
      <c r="M3025" s="213">
        <v>0</v>
      </c>
      <c r="N3025" s="216">
        <v>0</v>
      </c>
      <c r="O3025" s="215">
        <v>0</v>
      </c>
      <c r="P3025" s="213">
        <v>0</v>
      </c>
      <c r="Q3025" s="216">
        <v>0</v>
      </c>
      <c r="R3025" s="215">
        <v>0</v>
      </c>
      <c r="S3025" s="213">
        <v>645</v>
      </c>
      <c r="T3025" s="214">
        <v>4363.9984489999997</v>
      </c>
      <c r="U3025" s="217">
        <v>2814779</v>
      </c>
      <c r="V3025" s="213">
        <v>418</v>
      </c>
      <c r="W3025" s="216">
        <v>4364</v>
      </c>
      <c r="X3025" s="215">
        <v>1824152</v>
      </c>
      <c r="Y3025" s="213">
        <v>0</v>
      </c>
      <c r="Z3025" s="216">
        <v>0</v>
      </c>
      <c r="AA3025" s="215">
        <v>0</v>
      </c>
      <c r="AB3025" s="213">
        <v>0</v>
      </c>
      <c r="AC3025" s="216">
        <v>0</v>
      </c>
      <c r="AD3025" s="215">
        <v>0</v>
      </c>
      <c r="AE3025" s="213">
        <v>0</v>
      </c>
      <c r="AF3025" s="216">
        <v>0</v>
      </c>
      <c r="AG3025" s="215">
        <v>0</v>
      </c>
      <c r="AH3025" s="213">
        <v>418</v>
      </c>
      <c r="AI3025" s="214">
        <v>4364</v>
      </c>
      <c r="AJ3025" s="215">
        <v>1824152</v>
      </c>
      <c r="AK3025" s="218">
        <v>233</v>
      </c>
      <c r="AL3025" s="214">
        <v>4363.9957000000004</v>
      </c>
      <c r="AM3025" s="215">
        <v>1016811</v>
      </c>
      <c r="AN3025" s="229">
        <f t="shared" si="531"/>
        <v>3.7103113221080607E-4</v>
      </c>
      <c r="AO3025" s="230">
        <f t="shared" si="532"/>
        <v>0.3579109062980031</v>
      </c>
      <c r="AP3025" s="38" t="s">
        <v>2</v>
      </c>
      <c r="AQ3025" s="38" t="str">
        <f t="shared" si="533"/>
        <v>상품</v>
      </c>
      <c r="AR3025" s="40">
        <f t="shared" si="534"/>
        <v>0</v>
      </c>
      <c r="AS3025" s="41">
        <f t="shared" si="535"/>
        <v>0</v>
      </c>
      <c r="AT3025" s="42">
        <f t="shared" si="536"/>
        <v>1016811</v>
      </c>
      <c r="AU3025" s="43">
        <f t="shared" si="537"/>
        <v>1016811</v>
      </c>
      <c r="AV3025" s="95">
        <f t="shared" si="540"/>
        <v>1016810.9981000001</v>
      </c>
      <c r="AW3025" s="61" t="str">
        <f t="shared" si="540"/>
        <v/>
      </c>
      <c r="AX3025" s="61" t="str">
        <f t="shared" si="540"/>
        <v/>
      </c>
      <c r="AY3025" s="61" t="str">
        <f t="shared" si="540"/>
        <v/>
      </c>
      <c r="AZ3025" s="44" t="str">
        <f t="shared" si="540"/>
        <v/>
      </c>
      <c r="BA3025" s="45"/>
      <c r="BB3025" s="97">
        <v>233</v>
      </c>
      <c r="BC3025" s="98">
        <v>0</v>
      </c>
      <c r="BD3025" s="98">
        <v>0</v>
      </c>
      <c r="BE3025" s="98">
        <v>0</v>
      </c>
      <c r="BF3025" s="98">
        <v>0</v>
      </c>
      <c r="BG3025" s="99">
        <f t="shared" si="541"/>
        <v>233</v>
      </c>
      <c r="BH3025" s="52">
        <f t="shared" si="538"/>
        <v>0</v>
      </c>
      <c r="BI3025" s="53">
        <f>IFERROR(IF(ROUND(V3025/((D3025+AK3025)/2),1)&lt;0,0,ROUND(V3025/((D3025+AK3025)/2),1)),0)</f>
        <v>3.5</v>
      </c>
      <c r="BJ3025" s="55" t="str">
        <f>IF(AK3025=0,"정상",IF(AP3025="악성","악성",IF(AND(BL3025&gt;3,BI3025&lt;0.5),"악성",IF(AND(AP3025="정상",BL3025&lt;=3),"정상",IF(BI3025&gt;1,"정상","부진")))))</f>
        <v>정상</v>
      </c>
      <c r="BK3025" s="54">
        <v>46204</v>
      </c>
      <c r="BL3025" s="52">
        <f t="shared" si="539"/>
        <v>3</v>
      </c>
    </row>
    <row r="3026" spans="1:64" ht="17.100000000000001" customHeight="1">
      <c r="A3026" s="58" t="s">
        <v>5</v>
      </c>
      <c r="B3026" s="57" t="s">
        <v>944</v>
      </c>
      <c r="C3026" s="56" t="s">
        <v>945</v>
      </c>
      <c r="D3026" s="213">
        <v>14</v>
      </c>
      <c r="E3026" s="214">
        <v>6082.8708999999999</v>
      </c>
      <c r="F3026" s="215">
        <v>85160</v>
      </c>
      <c r="G3026" s="213">
        <v>24</v>
      </c>
      <c r="H3026" s="216">
        <v>6080</v>
      </c>
      <c r="I3026" s="215">
        <v>145920</v>
      </c>
      <c r="J3026" s="213">
        <v>0</v>
      </c>
      <c r="K3026" s="216">
        <v>0</v>
      </c>
      <c r="L3026" s="215">
        <v>0</v>
      </c>
      <c r="M3026" s="213">
        <v>0</v>
      </c>
      <c r="N3026" s="216">
        <v>0</v>
      </c>
      <c r="O3026" s="215">
        <v>0</v>
      </c>
      <c r="P3026" s="213">
        <v>0</v>
      </c>
      <c r="Q3026" s="216">
        <v>0</v>
      </c>
      <c r="R3026" s="215">
        <v>0</v>
      </c>
      <c r="S3026" s="213">
        <v>24</v>
      </c>
      <c r="T3026" s="214">
        <v>6080</v>
      </c>
      <c r="U3026" s="217">
        <v>145920</v>
      </c>
      <c r="V3026" s="213">
        <v>38</v>
      </c>
      <c r="W3026" s="216">
        <v>6081.0526309999996</v>
      </c>
      <c r="X3026" s="215">
        <v>231080</v>
      </c>
      <c r="Y3026" s="213">
        <v>0</v>
      </c>
      <c r="Z3026" s="216">
        <v>0</v>
      </c>
      <c r="AA3026" s="215">
        <v>0</v>
      </c>
      <c r="AB3026" s="213">
        <v>0</v>
      </c>
      <c r="AC3026" s="216">
        <v>0</v>
      </c>
      <c r="AD3026" s="215">
        <v>0</v>
      </c>
      <c r="AE3026" s="213">
        <v>0</v>
      </c>
      <c r="AF3026" s="216">
        <v>0</v>
      </c>
      <c r="AG3026" s="215">
        <v>0</v>
      </c>
      <c r="AH3026" s="213">
        <v>38</v>
      </c>
      <c r="AI3026" s="214">
        <v>6081.0526309999996</v>
      </c>
      <c r="AJ3026" s="215">
        <v>231080</v>
      </c>
      <c r="AK3026" s="218">
        <v>0</v>
      </c>
      <c r="AL3026" s="214">
        <v>0</v>
      </c>
      <c r="AM3026" s="215">
        <v>0</v>
      </c>
      <c r="AN3026" s="229">
        <f t="shared" si="531"/>
        <v>0</v>
      </c>
      <c r="AO3026" s="230">
        <f t="shared" si="532"/>
        <v>0</v>
      </c>
      <c r="AP3026" s="38" t="s">
        <v>2</v>
      </c>
      <c r="AQ3026" s="38" t="str">
        <f t="shared" si="533"/>
        <v>상품</v>
      </c>
      <c r="AR3026" s="40">
        <f t="shared" si="534"/>
        <v>0</v>
      </c>
      <c r="AS3026" s="41">
        <f t="shared" si="535"/>
        <v>0</v>
      </c>
      <c r="AT3026" s="42">
        <f t="shared" si="536"/>
        <v>0</v>
      </c>
      <c r="AU3026" s="43">
        <f t="shared" si="537"/>
        <v>0</v>
      </c>
      <c r="AV3026" s="95" t="str">
        <f t="shared" si="540"/>
        <v/>
      </c>
      <c r="AW3026" s="61" t="str">
        <f t="shared" si="540"/>
        <v/>
      </c>
      <c r="AX3026" s="61" t="str">
        <f t="shared" si="540"/>
        <v/>
      </c>
      <c r="AY3026" s="61" t="str">
        <f t="shared" si="540"/>
        <v/>
      </c>
      <c r="AZ3026" s="44" t="str">
        <f t="shared" si="540"/>
        <v/>
      </c>
      <c r="BA3026" s="45"/>
      <c r="BB3026" s="97">
        <v>0</v>
      </c>
      <c r="BC3026" s="98">
        <v>0</v>
      </c>
      <c r="BD3026" s="98">
        <v>0</v>
      </c>
      <c r="BE3026" s="98">
        <v>0</v>
      </c>
      <c r="BF3026" s="98">
        <v>0</v>
      </c>
      <c r="BG3026" s="99">
        <f t="shared" si="541"/>
        <v>0</v>
      </c>
      <c r="BH3026" s="52">
        <f t="shared" si="538"/>
        <v>0</v>
      </c>
      <c r="BI3026" s="53">
        <f>IFERROR(IF(ROUND(V3026/((D3026+AK3026)/2),1)&lt;0,0,ROUND(V3026/((D3026+AK3026)/2),1)),0)</f>
        <v>5.4</v>
      </c>
      <c r="BJ3026" s="55" t="str">
        <f>IF(AK3026=0,"정상",IF(AP3026="악성","악성",IF(AND(BL3026&gt;3,BI3026&lt;0.5),"악성",IF(AND(AP3026="정상",BL3026&lt;=3),"정상",IF(BI3026&gt;1,"정상","부진")))))</f>
        <v>정상</v>
      </c>
      <c r="BK3026" s="54">
        <v>45809</v>
      </c>
      <c r="BL3026" s="52">
        <f t="shared" si="539"/>
        <v>16</v>
      </c>
    </row>
    <row r="3027" spans="1:64" ht="17.100000000000001" customHeight="1">
      <c r="A3027" s="58" t="s">
        <v>5</v>
      </c>
      <c r="B3027" s="57" t="s">
        <v>946</v>
      </c>
      <c r="C3027" s="56" t="s">
        <v>947</v>
      </c>
      <c r="D3027" s="213">
        <v>8</v>
      </c>
      <c r="E3027" s="214">
        <v>2607.625</v>
      </c>
      <c r="F3027" s="215">
        <v>20861</v>
      </c>
      <c r="G3027" s="213">
        <v>0</v>
      </c>
      <c r="H3027" s="216">
        <v>0</v>
      </c>
      <c r="I3027" s="215">
        <v>0</v>
      </c>
      <c r="J3027" s="213">
        <v>0</v>
      </c>
      <c r="K3027" s="216">
        <v>0</v>
      </c>
      <c r="L3027" s="215">
        <v>0</v>
      </c>
      <c r="M3027" s="213">
        <v>0</v>
      </c>
      <c r="N3027" s="216">
        <v>0</v>
      </c>
      <c r="O3027" s="215">
        <v>0</v>
      </c>
      <c r="P3027" s="213">
        <v>0</v>
      </c>
      <c r="Q3027" s="216">
        <v>0</v>
      </c>
      <c r="R3027" s="215">
        <v>0</v>
      </c>
      <c r="S3027" s="213">
        <v>0</v>
      </c>
      <c r="T3027" s="214">
        <v>0</v>
      </c>
      <c r="U3027" s="217">
        <v>0</v>
      </c>
      <c r="V3027" s="213">
        <v>0</v>
      </c>
      <c r="W3027" s="216">
        <v>0</v>
      </c>
      <c r="X3027" s="215">
        <v>0</v>
      </c>
      <c r="Y3027" s="213">
        <v>0</v>
      </c>
      <c r="Z3027" s="216">
        <v>0</v>
      </c>
      <c r="AA3027" s="215">
        <v>0</v>
      </c>
      <c r="AB3027" s="213">
        <v>8</v>
      </c>
      <c r="AC3027" s="216">
        <v>2607.625</v>
      </c>
      <c r="AD3027" s="215">
        <v>20861</v>
      </c>
      <c r="AE3027" s="213">
        <v>0</v>
      </c>
      <c r="AF3027" s="216">
        <v>0</v>
      </c>
      <c r="AG3027" s="215">
        <v>0</v>
      </c>
      <c r="AH3027" s="213">
        <v>8</v>
      </c>
      <c r="AI3027" s="214">
        <v>2607.625</v>
      </c>
      <c r="AJ3027" s="215">
        <v>20861</v>
      </c>
      <c r="AK3027" s="218">
        <v>0</v>
      </c>
      <c r="AL3027" s="214">
        <v>0</v>
      </c>
      <c r="AM3027" s="215">
        <v>0</v>
      </c>
      <c r="AN3027" s="229">
        <f t="shared" si="531"/>
        <v>0</v>
      </c>
      <c r="AO3027" s="230">
        <f t="shared" si="532"/>
        <v>0</v>
      </c>
      <c r="AP3027" s="38" t="s">
        <v>3</v>
      </c>
      <c r="AQ3027" s="38" t="str">
        <f t="shared" si="533"/>
        <v>상품</v>
      </c>
      <c r="AR3027" s="40">
        <f t="shared" si="534"/>
        <v>0</v>
      </c>
      <c r="AS3027" s="41">
        <f t="shared" si="535"/>
        <v>0</v>
      </c>
      <c r="AT3027" s="42">
        <f t="shared" si="536"/>
        <v>0</v>
      </c>
      <c r="AU3027" s="43">
        <f t="shared" si="537"/>
        <v>0</v>
      </c>
      <c r="AV3027" s="95" t="str">
        <f t="shared" si="540"/>
        <v/>
      </c>
      <c r="AW3027" s="61" t="str">
        <f t="shared" si="540"/>
        <v/>
      </c>
      <c r="AX3027" s="61" t="str">
        <f t="shared" si="540"/>
        <v/>
      </c>
      <c r="AY3027" s="61" t="str">
        <f t="shared" si="540"/>
        <v/>
      </c>
      <c r="AZ3027" s="44" t="str">
        <f t="shared" si="540"/>
        <v/>
      </c>
      <c r="BA3027" s="45"/>
      <c r="BB3027" s="97">
        <v>0</v>
      </c>
      <c r="BC3027" s="98">
        <v>0</v>
      </c>
      <c r="BD3027" s="98">
        <v>0</v>
      </c>
      <c r="BE3027" s="98">
        <v>0</v>
      </c>
      <c r="BF3027" s="98">
        <v>0</v>
      </c>
      <c r="BG3027" s="99">
        <f t="shared" si="541"/>
        <v>0</v>
      </c>
      <c r="BH3027" s="52">
        <f t="shared" si="538"/>
        <v>0</v>
      </c>
      <c r="BI3027" s="53">
        <f>IFERROR(IF(ROUND(V3027/((D3027+AK3027)/2),1)&lt;0,0,ROUND(V3027/((D3027+AK3027)/2),1)),0)</f>
        <v>0</v>
      </c>
      <c r="BJ3027" s="55" t="str">
        <f>IF(AK3027=0,"정상",IF(AP3027="악성","악성",IF(AND(BL3027&gt;3,BI3027&lt;0.5),"악성",IF(AND(AP3027="정상",BL3027&lt;=3),"정상",IF(BI3027&gt;1,"정상","부진")))))</f>
        <v>정상</v>
      </c>
      <c r="BK3027" s="54">
        <v>45809</v>
      </c>
      <c r="BL3027" s="52">
        <f t="shared" si="539"/>
        <v>16</v>
      </c>
    </row>
    <row r="3028" spans="1:64" ht="17.100000000000001" customHeight="1">
      <c r="A3028" s="58" t="s">
        <v>5</v>
      </c>
      <c r="B3028" s="57" t="s">
        <v>948</v>
      </c>
      <c r="C3028" s="56" t="s">
        <v>949</v>
      </c>
      <c r="D3028" s="213">
        <v>9</v>
      </c>
      <c r="E3028" s="214">
        <v>2606.3200000000002</v>
      </c>
      <c r="F3028" s="215">
        <v>23456</v>
      </c>
      <c r="G3028" s="213">
        <v>0</v>
      </c>
      <c r="H3028" s="216">
        <v>0</v>
      </c>
      <c r="I3028" s="215">
        <v>0</v>
      </c>
      <c r="J3028" s="213">
        <v>0</v>
      </c>
      <c r="K3028" s="216">
        <v>0</v>
      </c>
      <c r="L3028" s="215">
        <v>0</v>
      </c>
      <c r="M3028" s="213">
        <v>0</v>
      </c>
      <c r="N3028" s="216">
        <v>0</v>
      </c>
      <c r="O3028" s="215">
        <v>0</v>
      </c>
      <c r="P3028" s="213">
        <v>0</v>
      </c>
      <c r="Q3028" s="216">
        <v>0</v>
      </c>
      <c r="R3028" s="215">
        <v>0</v>
      </c>
      <c r="S3028" s="213">
        <v>0</v>
      </c>
      <c r="T3028" s="214">
        <v>0</v>
      </c>
      <c r="U3028" s="217">
        <v>0</v>
      </c>
      <c r="V3028" s="213">
        <v>7</v>
      </c>
      <c r="W3028" s="216">
        <v>2606.2857140000001</v>
      </c>
      <c r="X3028" s="215">
        <v>18244</v>
      </c>
      <c r="Y3028" s="213">
        <v>0</v>
      </c>
      <c r="Z3028" s="216">
        <v>0</v>
      </c>
      <c r="AA3028" s="215">
        <v>0</v>
      </c>
      <c r="AB3028" s="213">
        <v>2</v>
      </c>
      <c r="AC3028" s="216">
        <v>2606</v>
      </c>
      <c r="AD3028" s="215">
        <v>5212</v>
      </c>
      <c r="AE3028" s="213">
        <v>0</v>
      </c>
      <c r="AF3028" s="216">
        <v>0</v>
      </c>
      <c r="AG3028" s="215">
        <v>0</v>
      </c>
      <c r="AH3028" s="213">
        <v>9</v>
      </c>
      <c r="AI3028" s="214">
        <v>2606.2222219999999</v>
      </c>
      <c r="AJ3028" s="215">
        <v>23456</v>
      </c>
      <c r="AK3028" s="218">
        <v>0</v>
      </c>
      <c r="AL3028" s="214">
        <v>0</v>
      </c>
      <c r="AM3028" s="215">
        <v>0</v>
      </c>
      <c r="AN3028" s="229">
        <f t="shared" si="531"/>
        <v>0</v>
      </c>
      <c r="AO3028" s="230">
        <f t="shared" si="532"/>
        <v>0</v>
      </c>
      <c r="AP3028" s="38" t="s">
        <v>4</v>
      </c>
      <c r="AQ3028" s="38" t="str">
        <f t="shared" si="533"/>
        <v>상품</v>
      </c>
      <c r="AR3028" s="40">
        <f t="shared" si="534"/>
        <v>0</v>
      </c>
      <c r="AS3028" s="41">
        <f t="shared" si="535"/>
        <v>0</v>
      </c>
      <c r="AT3028" s="42">
        <f t="shared" si="536"/>
        <v>0</v>
      </c>
      <c r="AU3028" s="43">
        <f t="shared" si="537"/>
        <v>0</v>
      </c>
      <c r="AV3028" s="95" t="str">
        <f t="shared" si="540"/>
        <v/>
      </c>
      <c r="AW3028" s="61" t="str">
        <f t="shared" si="540"/>
        <v/>
      </c>
      <c r="AX3028" s="61" t="str">
        <f t="shared" si="540"/>
        <v/>
      </c>
      <c r="AY3028" s="61" t="str">
        <f t="shared" si="540"/>
        <v/>
      </c>
      <c r="AZ3028" s="44" t="str">
        <f t="shared" si="540"/>
        <v/>
      </c>
      <c r="BA3028" s="45"/>
      <c r="BB3028" s="97">
        <v>0</v>
      </c>
      <c r="BC3028" s="98">
        <v>0</v>
      </c>
      <c r="BD3028" s="98">
        <v>0</v>
      </c>
      <c r="BE3028" s="98">
        <v>0</v>
      </c>
      <c r="BF3028" s="98">
        <v>0</v>
      </c>
      <c r="BG3028" s="99">
        <f t="shared" si="541"/>
        <v>0</v>
      </c>
      <c r="BH3028" s="52">
        <f t="shared" si="538"/>
        <v>0</v>
      </c>
      <c r="BI3028" s="53">
        <f>IFERROR(IF(ROUND(V3028/((D3028+AK3028)/2),1)&lt;0,0,ROUND(V3028/((D3028+AK3028)/2),1)),0)</f>
        <v>1.6</v>
      </c>
      <c r="BJ3028" s="55" t="str">
        <f>IF(AK3028=0,"정상",IF(AP3028="악성","악성",IF(AND(BL3028&gt;3,BI3028&lt;0.5),"악성",IF(AND(AP3028="정상",BL3028&lt;=3),"정상",IF(BI3028&gt;1,"정상","부진")))))</f>
        <v>정상</v>
      </c>
      <c r="BK3028" s="54">
        <v>45809</v>
      </c>
      <c r="BL3028" s="52">
        <f t="shared" si="539"/>
        <v>16</v>
      </c>
    </row>
    <row r="3029" spans="1:64" ht="17.100000000000001" customHeight="1">
      <c r="A3029" s="58" t="s">
        <v>5</v>
      </c>
      <c r="B3029" s="57" t="s">
        <v>991</v>
      </c>
      <c r="C3029" s="56" t="s">
        <v>992</v>
      </c>
      <c r="D3029" s="213">
        <v>2580</v>
      </c>
      <c r="E3029" s="214">
        <v>1092.0445999999999</v>
      </c>
      <c r="F3029" s="215">
        <v>2817475</v>
      </c>
      <c r="G3029" s="213">
        <v>2304</v>
      </c>
      <c r="H3029" s="216">
        <v>1372</v>
      </c>
      <c r="I3029" s="215">
        <v>3161088</v>
      </c>
      <c r="J3029" s="213">
        <v>0</v>
      </c>
      <c r="K3029" s="216">
        <v>0</v>
      </c>
      <c r="L3029" s="215">
        <v>0</v>
      </c>
      <c r="M3029" s="213">
        <v>0</v>
      </c>
      <c r="N3029" s="216">
        <v>0</v>
      </c>
      <c r="O3029" s="215">
        <v>0</v>
      </c>
      <c r="P3029" s="213">
        <v>0</v>
      </c>
      <c r="Q3029" s="216">
        <v>0</v>
      </c>
      <c r="R3029" s="215">
        <v>0</v>
      </c>
      <c r="S3029" s="213">
        <v>2304</v>
      </c>
      <c r="T3029" s="214">
        <v>1372</v>
      </c>
      <c r="U3029" s="217">
        <v>3161088</v>
      </c>
      <c r="V3029" s="213">
        <v>4881</v>
      </c>
      <c r="W3029" s="216">
        <v>1224.1481249999999</v>
      </c>
      <c r="X3029" s="215">
        <v>5975067</v>
      </c>
      <c r="Y3029" s="213">
        <v>0</v>
      </c>
      <c r="Z3029" s="216">
        <v>0</v>
      </c>
      <c r="AA3029" s="215">
        <v>0</v>
      </c>
      <c r="AB3029" s="213">
        <v>3</v>
      </c>
      <c r="AC3029" s="216">
        <v>1165.333333</v>
      </c>
      <c r="AD3029" s="215">
        <v>3496</v>
      </c>
      <c r="AE3029" s="213">
        <v>0</v>
      </c>
      <c r="AF3029" s="216">
        <v>0</v>
      </c>
      <c r="AG3029" s="215">
        <v>0</v>
      </c>
      <c r="AH3029" s="213">
        <v>4884</v>
      </c>
      <c r="AI3029" s="214">
        <v>1224.1119980000001</v>
      </c>
      <c r="AJ3029" s="215">
        <v>5978563</v>
      </c>
      <c r="AK3029" s="218">
        <v>0</v>
      </c>
      <c r="AL3029" s="214">
        <v>0</v>
      </c>
      <c r="AM3029" s="215">
        <v>0</v>
      </c>
      <c r="AN3029" s="229">
        <f t="shared" si="531"/>
        <v>0</v>
      </c>
      <c r="AO3029" s="230">
        <f t="shared" si="532"/>
        <v>0</v>
      </c>
      <c r="AP3029" s="38" t="s">
        <v>2</v>
      </c>
      <c r="AQ3029" s="38" t="str">
        <f t="shared" si="533"/>
        <v>상품</v>
      </c>
      <c r="AR3029" s="40">
        <f t="shared" si="534"/>
        <v>0</v>
      </c>
      <c r="AS3029" s="41">
        <f t="shared" si="535"/>
        <v>0</v>
      </c>
      <c r="AT3029" s="42">
        <f t="shared" si="536"/>
        <v>0</v>
      </c>
      <c r="AU3029" s="43">
        <f t="shared" si="537"/>
        <v>0</v>
      </c>
      <c r="AV3029" s="95" t="str">
        <f t="shared" si="540"/>
        <v/>
      </c>
      <c r="AW3029" s="61" t="str">
        <f t="shared" si="540"/>
        <v/>
      </c>
      <c r="AX3029" s="61" t="str">
        <f t="shared" si="540"/>
        <v/>
      </c>
      <c r="AY3029" s="61" t="str">
        <f t="shared" si="540"/>
        <v/>
      </c>
      <c r="AZ3029" s="44" t="str">
        <f t="shared" si="540"/>
        <v/>
      </c>
      <c r="BA3029" s="45"/>
      <c r="BB3029" s="97">
        <v>0</v>
      </c>
      <c r="BC3029" s="98">
        <v>0</v>
      </c>
      <c r="BD3029" s="98">
        <v>0</v>
      </c>
      <c r="BE3029" s="98">
        <v>0</v>
      </c>
      <c r="BF3029" s="98">
        <v>0</v>
      </c>
      <c r="BG3029" s="99">
        <f t="shared" si="541"/>
        <v>0</v>
      </c>
      <c r="BH3029" s="52">
        <f t="shared" si="538"/>
        <v>0</v>
      </c>
      <c r="BI3029" s="53">
        <f>IFERROR(IF(ROUND(V3029/((D3029+AK3029)/2),1)&lt;0,0,ROUND(V3029/((D3029+AK3029)/2),1)),0)</f>
        <v>3.8</v>
      </c>
      <c r="BJ3029" s="55" t="str">
        <f>IF(AK3029=0,"정상",IF(AP3029="악성","악성",IF(AND(BL3029&gt;3,BI3029&lt;0.5),"악성",IF(AND(AP3029="정상",BL3029&lt;=3),"정상",IF(BI3029&gt;1,"정상","부진")))))</f>
        <v>정상</v>
      </c>
      <c r="BK3029" s="54">
        <v>46204</v>
      </c>
      <c r="BL3029" s="52">
        <f t="shared" si="539"/>
        <v>3</v>
      </c>
    </row>
    <row r="3030" spans="1:64" ht="17.100000000000001" customHeight="1">
      <c r="A3030" s="58" t="s">
        <v>5</v>
      </c>
      <c r="B3030" s="57" t="s">
        <v>1028</v>
      </c>
      <c r="C3030" s="56" t="s">
        <v>1029</v>
      </c>
      <c r="D3030" s="213">
        <v>165</v>
      </c>
      <c r="E3030" s="214">
        <v>20798.7</v>
      </c>
      <c r="F3030" s="215">
        <v>3431785</v>
      </c>
      <c r="G3030" s="213">
        <v>1318</v>
      </c>
      <c r="H3030" s="216">
        <v>20994.233687</v>
      </c>
      <c r="I3030" s="215">
        <v>27670400</v>
      </c>
      <c r="J3030" s="213">
        <v>0</v>
      </c>
      <c r="K3030" s="216">
        <v>0</v>
      </c>
      <c r="L3030" s="215">
        <v>0</v>
      </c>
      <c r="M3030" s="213">
        <v>0</v>
      </c>
      <c r="N3030" s="216">
        <v>0</v>
      </c>
      <c r="O3030" s="215">
        <v>0</v>
      </c>
      <c r="P3030" s="213">
        <v>0</v>
      </c>
      <c r="Q3030" s="216">
        <v>0</v>
      </c>
      <c r="R3030" s="215">
        <v>0</v>
      </c>
      <c r="S3030" s="213">
        <v>1318</v>
      </c>
      <c r="T3030" s="214">
        <v>20994.233687</v>
      </c>
      <c r="U3030" s="217">
        <v>27670400</v>
      </c>
      <c r="V3030" s="213">
        <v>1433</v>
      </c>
      <c r="W3030" s="216">
        <v>20965.147940999999</v>
      </c>
      <c r="X3030" s="215">
        <v>30043057</v>
      </c>
      <c r="Y3030" s="213">
        <v>0</v>
      </c>
      <c r="Z3030" s="216">
        <v>0</v>
      </c>
      <c r="AA3030" s="215">
        <v>0</v>
      </c>
      <c r="AB3030" s="213">
        <v>3</v>
      </c>
      <c r="AC3030" s="216">
        <v>20800</v>
      </c>
      <c r="AD3030" s="215">
        <v>62400</v>
      </c>
      <c r="AE3030" s="213">
        <v>0</v>
      </c>
      <c r="AF3030" s="216">
        <v>0</v>
      </c>
      <c r="AG3030" s="215">
        <v>0</v>
      </c>
      <c r="AH3030" s="213">
        <v>1436</v>
      </c>
      <c r="AI3030" s="214">
        <v>20964.802924</v>
      </c>
      <c r="AJ3030" s="215">
        <v>30105457</v>
      </c>
      <c r="AK3030" s="218">
        <v>47</v>
      </c>
      <c r="AL3030" s="214">
        <v>21206.979500000001</v>
      </c>
      <c r="AM3030" s="215">
        <v>996728</v>
      </c>
      <c r="AN3030" s="229">
        <f t="shared" si="531"/>
        <v>3.637029087472621E-4</v>
      </c>
      <c r="AO3030" s="230">
        <f t="shared" si="532"/>
        <v>3.1692515171948751E-2</v>
      </c>
      <c r="AP3030" s="38" t="s">
        <v>2</v>
      </c>
      <c r="AQ3030" s="38" t="str">
        <f t="shared" si="533"/>
        <v>상품</v>
      </c>
      <c r="AR3030" s="40">
        <f t="shared" si="534"/>
        <v>0</v>
      </c>
      <c r="AS3030" s="41">
        <f t="shared" si="535"/>
        <v>0</v>
      </c>
      <c r="AT3030" s="42">
        <f t="shared" si="536"/>
        <v>996728</v>
      </c>
      <c r="AU3030" s="43">
        <f t="shared" si="537"/>
        <v>996728</v>
      </c>
      <c r="AV3030" s="95">
        <f t="shared" si="540"/>
        <v>996728.03650000005</v>
      </c>
      <c r="AW3030" s="61" t="str">
        <f t="shared" si="540"/>
        <v/>
      </c>
      <c r="AX3030" s="61" t="str">
        <f t="shared" si="540"/>
        <v/>
      </c>
      <c r="AY3030" s="61" t="str">
        <f t="shared" si="540"/>
        <v/>
      </c>
      <c r="AZ3030" s="44" t="str">
        <f t="shared" si="540"/>
        <v/>
      </c>
      <c r="BA3030" s="45"/>
      <c r="BB3030" s="97">
        <v>47</v>
      </c>
      <c r="BC3030" s="98">
        <v>0</v>
      </c>
      <c r="BD3030" s="98">
        <v>0</v>
      </c>
      <c r="BE3030" s="98">
        <v>0</v>
      </c>
      <c r="BF3030" s="98">
        <v>0</v>
      </c>
      <c r="BG3030" s="99">
        <f t="shared" si="541"/>
        <v>47</v>
      </c>
      <c r="BH3030" s="52">
        <f t="shared" si="538"/>
        <v>0</v>
      </c>
      <c r="BI3030" s="53">
        <f>IFERROR(IF(ROUND(V3030/((D3030+AK3030)/2),1)&lt;0,0,ROUND(V3030/((D3030+AK3030)/2),1)),0)</f>
        <v>13.5</v>
      </c>
      <c r="BJ3030" s="55" t="str">
        <f>IF(AK3030=0,"정상",IF(AP3030="악성","악성",IF(AND(BL3030&gt;3,BI3030&lt;0.5),"악성",IF(AND(AP3030="정상",BL3030&lt;=3),"정상",IF(BI3030&gt;1,"정상","부진")))))</f>
        <v>정상</v>
      </c>
      <c r="BK3030" s="54">
        <v>46204</v>
      </c>
      <c r="BL3030" s="52">
        <f t="shared" si="539"/>
        <v>3</v>
      </c>
    </row>
    <row r="3031" spans="1:64" ht="17.100000000000001" customHeight="1">
      <c r="A3031" s="58" t="s">
        <v>5</v>
      </c>
      <c r="B3031" s="57" t="s">
        <v>1030</v>
      </c>
      <c r="C3031" s="56" t="s">
        <v>1031</v>
      </c>
      <c r="D3031" s="213">
        <v>382</v>
      </c>
      <c r="E3031" s="214">
        <v>21790.9895</v>
      </c>
      <c r="F3031" s="215">
        <v>8324158</v>
      </c>
      <c r="G3031" s="213">
        <v>-1</v>
      </c>
      <c r="H3031" s="216">
        <v>22000</v>
      </c>
      <c r="I3031" s="215">
        <v>-22000</v>
      </c>
      <c r="J3031" s="213">
        <v>0</v>
      </c>
      <c r="K3031" s="216">
        <v>0</v>
      </c>
      <c r="L3031" s="215">
        <v>0</v>
      </c>
      <c r="M3031" s="213">
        <v>0</v>
      </c>
      <c r="N3031" s="216">
        <v>0</v>
      </c>
      <c r="O3031" s="215">
        <v>0</v>
      </c>
      <c r="P3031" s="213">
        <v>0</v>
      </c>
      <c r="Q3031" s="216">
        <v>0</v>
      </c>
      <c r="R3031" s="215">
        <v>0</v>
      </c>
      <c r="S3031" s="213">
        <v>-1</v>
      </c>
      <c r="T3031" s="214">
        <v>22000</v>
      </c>
      <c r="U3031" s="217">
        <v>-22000</v>
      </c>
      <c r="V3031" s="213">
        <v>134</v>
      </c>
      <c r="W3031" s="216">
        <v>21790.582089</v>
      </c>
      <c r="X3031" s="215">
        <v>2919938</v>
      </c>
      <c r="Y3031" s="213">
        <v>0</v>
      </c>
      <c r="Z3031" s="216">
        <v>0</v>
      </c>
      <c r="AA3031" s="215">
        <v>0</v>
      </c>
      <c r="AB3031" s="213">
        <v>0</v>
      </c>
      <c r="AC3031" s="216">
        <v>0</v>
      </c>
      <c r="AD3031" s="215">
        <v>0</v>
      </c>
      <c r="AE3031" s="213">
        <v>0</v>
      </c>
      <c r="AF3031" s="216">
        <v>0</v>
      </c>
      <c r="AG3031" s="215">
        <v>0</v>
      </c>
      <c r="AH3031" s="213">
        <v>134</v>
      </c>
      <c r="AI3031" s="214">
        <v>21790.582089</v>
      </c>
      <c r="AJ3031" s="215">
        <v>2919938</v>
      </c>
      <c r="AK3031" s="218">
        <v>247</v>
      </c>
      <c r="AL3031" s="214">
        <v>21790.365399999999</v>
      </c>
      <c r="AM3031" s="215">
        <v>5382220</v>
      </c>
      <c r="AN3031" s="229">
        <f t="shared" si="531"/>
        <v>1.963955130705357E-3</v>
      </c>
      <c r="AO3031" s="230">
        <f t="shared" si="532"/>
        <v>0.64829396325459321</v>
      </c>
      <c r="AP3031" s="38" t="s">
        <v>4</v>
      </c>
      <c r="AQ3031" s="38" t="str">
        <f t="shared" si="533"/>
        <v>상품</v>
      </c>
      <c r="AR3031" s="40">
        <f t="shared" si="534"/>
        <v>0</v>
      </c>
      <c r="AS3031" s="41">
        <f t="shared" si="535"/>
        <v>5382220</v>
      </c>
      <c r="AT3031" s="42">
        <f t="shared" si="536"/>
        <v>0</v>
      </c>
      <c r="AU3031" s="43">
        <f t="shared" si="537"/>
        <v>5382220</v>
      </c>
      <c r="AV3031" s="95">
        <f t="shared" si="540"/>
        <v>5382220.2538000001</v>
      </c>
      <c r="AW3031" s="61" t="str">
        <f t="shared" si="540"/>
        <v/>
      </c>
      <c r="AX3031" s="61" t="str">
        <f t="shared" si="540"/>
        <v/>
      </c>
      <c r="AY3031" s="61" t="str">
        <f t="shared" si="540"/>
        <v/>
      </c>
      <c r="AZ3031" s="44" t="str">
        <f t="shared" si="540"/>
        <v/>
      </c>
      <c r="BA3031" s="45"/>
      <c r="BB3031" s="97">
        <v>247</v>
      </c>
      <c r="BC3031" s="98">
        <v>0</v>
      </c>
      <c r="BD3031" s="98">
        <v>0</v>
      </c>
      <c r="BE3031" s="98">
        <v>0</v>
      </c>
      <c r="BF3031" s="98">
        <v>0</v>
      </c>
      <c r="BG3031" s="99">
        <f t="shared" si="541"/>
        <v>247</v>
      </c>
      <c r="BH3031" s="52">
        <f t="shared" si="538"/>
        <v>0</v>
      </c>
      <c r="BI3031" s="53">
        <f>IFERROR(IF(ROUND(V3031/((D3031+AK3031)/2),1)&lt;0,0,ROUND(V3031/((D3031+AK3031)/2),1)),0)</f>
        <v>0.4</v>
      </c>
      <c r="BJ3031" s="55" t="str">
        <f>IF(AK3031=0,"정상",IF(AP3031="악성","악성",IF(AND(BL3031&gt;3,BI3031&lt;0.5),"악성",IF(AND(AP3031="정상",BL3031&lt;=3),"정상",IF(BI3031&gt;1,"정상","부진")))))</f>
        <v>악성</v>
      </c>
      <c r="BK3031" s="54">
        <v>45809</v>
      </c>
      <c r="BL3031" s="52">
        <f t="shared" si="539"/>
        <v>16</v>
      </c>
    </row>
    <row r="3032" spans="1:64" ht="17.100000000000001" customHeight="1">
      <c r="A3032" s="58" t="s">
        <v>5</v>
      </c>
      <c r="B3032" s="57" t="s">
        <v>4553</v>
      </c>
      <c r="C3032" s="56" t="s">
        <v>4554</v>
      </c>
      <c r="D3032" s="213">
        <v>0</v>
      </c>
      <c r="E3032" s="214">
        <v>0</v>
      </c>
      <c r="F3032" s="215">
        <v>0</v>
      </c>
      <c r="G3032" s="213">
        <v>21</v>
      </c>
      <c r="H3032" s="216">
        <v>33000</v>
      </c>
      <c r="I3032" s="215">
        <v>693000</v>
      </c>
      <c r="J3032" s="213">
        <v>0</v>
      </c>
      <c r="K3032" s="216">
        <v>0</v>
      </c>
      <c r="L3032" s="215">
        <v>0</v>
      </c>
      <c r="M3032" s="213">
        <v>0</v>
      </c>
      <c r="N3032" s="216">
        <v>0</v>
      </c>
      <c r="O3032" s="215">
        <v>0</v>
      </c>
      <c r="P3032" s="213">
        <v>0</v>
      </c>
      <c r="Q3032" s="216">
        <v>0</v>
      </c>
      <c r="R3032" s="215">
        <v>0</v>
      </c>
      <c r="S3032" s="213">
        <v>21</v>
      </c>
      <c r="T3032" s="214">
        <v>33000</v>
      </c>
      <c r="U3032" s="217">
        <v>693000</v>
      </c>
      <c r="V3032" s="213">
        <v>21</v>
      </c>
      <c r="W3032" s="216">
        <v>33000</v>
      </c>
      <c r="X3032" s="215">
        <v>693000</v>
      </c>
      <c r="Y3032" s="213">
        <v>0</v>
      </c>
      <c r="Z3032" s="216">
        <v>0</v>
      </c>
      <c r="AA3032" s="215">
        <v>0</v>
      </c>
      <c r="AB3032" s="213">
        <v>0</v>
      </c>
      <c r="AC3032" s="216">
        <v>0</v>
      </c>
      <c r="AD3032" s="215">
        <v>0</v>
      </c>
      <c r="AE3032" s="213">
        <v>0</v>
      </c>
      <c r="AF3032" s="216">
        <v>0</v>
      </c>
      <c r="AG3032" s="215">
        <v>0</v>
      </c>
      <c r="AH3032" s="213">
        <v>21</v>
      </c>
      <c r="AI3032" s="214">
        <v>33000</v>
      </c>
      <c r="AJ3032" s="215">
        <v>693000</v>
      </c>
      <c r="AK3032" s="218">
        <v>0</v>
      </c>
      <c r="AL3032" s="214">
        <v>0</v>
      </c>
      <c r="AM3032" s="215">
        <v>0</v>
      </c>
      <c r="AN3032" s="229">
        <f t="shared" si="531"/>
        <v>0</v>
      </c>
      <c r="AO3032" s="230">
        <f t="shared" si="532"/>
        <v>0</v>
      </c>
      <c r="AP3032" s="38" t="s">
        <v>2</v>
      </c>
      <c r="AQ3032" s="38" t="str">
        <f t="shared" si="533"/>
        <v>상품</v>
      </c>
      <c r="AR3032" s="40">
        <f t="shared" si="534"/>
        <v>0</v>
      </c>
      <c r="AS3032" s="41">
        <f t="shared" si="535"/>
        <v>0</v>
      </c>
      <c r="AT3032" s="42">
        <f t="shared" si="536"/>
        <v>0</v>
      </c>
      <c r="AU3032" s="43">
        <f t="shared" si="537"/>
        <v>0</v>
      </c>
      <c r="AV3032" s="95" t="str">
        <f t="shared" si="540"/>
        <v/>
      </c>
      <c r="AW3032" s="61" t="str">
        <f t="shared" si="540"/>
        <v/>
      </c>
      <c r="AX3032" s="61" t="str">
        <f t="shared" si="540"/>
        <v/>
      </c>
      <c r="AY3032" s="61" t="str">
        <f t="shared" si="540"/>
        <v/>
      </c>
      <c r="AZ3032" s="44" t="str">
        <f t="shared" si="540"/>
        <v/>
      </c>
      <c r="BA3032" s="45"/>
      <c r="BB3032" s="97">
        <v>0</v>
      </c>
      <c r="BC3032" s="98">
        <v>0</v>
      </c>
      <c r="BD3032" s="98">
        <v>0</v>
      </c>
      <c r="BE3032" s="98">
        <v>0</v>
      </c>
      <c r="BF3032" s="98">
        <v>0</v>
      </c>
      <c r="BG3032" s="99">
        <f t="shared" si="541"/>
        <v>0</v>
      </c>
      <c r="BH3032" s="52">
        <f t="shared" si="538"/>
        <v>0</v>
      </c>
      <c r="BI3032" s="53">
        <f>IFERROR(IF(ROUND(V3032/((D3032+AK3032)/2),1)&lt;0,0,ROUND(V3032/((D3032+AK3032)/2),1)),0)</f>
        <v>0</v>
      </c>
      <c r="BJ3032" s="55" t="str">
        <f>IF(AK3032=0,"정상",IF(AP3032="악성","악성",IF(AND(BL3032&gt;3,BI3032&lt;0.5),"악성",IF(AND(AP3032="정상",BL3032&lt;=3),"정상",IF(BI3032&gt;1,"정상","부진")))))</f>
        <v>정상</v>
      </c>
      <c r="BK3032" s="54">
        <v>46235</v>
      </c>
      <c r="BL3032" s="52">
        <f t="shared" si="539"/>
        <v>2</v>
      </c>
    </row>
    <row r="3033" spans="1:64" ht="17.100000000000001" customHeight="1">
      <c r="A3033" s="58" t="s">
        <v>5</v>
      </c>
      <c r="B3033" s="57" t="s">
        <v>1415</v>
      </c>
      <c r="C3033" s="56" t="s">
        <v>1416</v>
      </c>
      <c r="D3033" s="213">
        <v>64</v>
      </c>
      <c r="E3033" s="214">
        <v>1980.1971000000001</v>
      </c>
      <c r="F3033" s="215">
        <v>126732</v>
      </c>
      <c r="G3033" s="213">
        <v>0</v>
      </c>
      <c r="H3033" s="216">
        <v>0</v>
      </c>
      <c r="I3033" s="215">
        <v>0</v>
      </c>
      <c r="J3033" s="213">
        <v>0</v>
      </c>
      <c r="K3033" s="216">
        <v>0</v>
      </c>
      <c r="L3033" s="215">
        <v>0</v>
      </c>
      <c r="M3033" s="213">
        <v>0</v>
      </c>
      <c r="N3033" s="216">
        <v>0</v>
      </c>
      <c r="O3033" s="215">
        <v>0</v>
      </c>
      <c r="P3033" s="213">
        <v>0</v>
      </c>
      <c r="Q3033" s="216">
        <v>0</v>
      </c>
      <c r="R3033" s="215">
        <v>0</v>
      </c>
      <c r="S3033" s="213">
        <v>0</v>
      </c>
      <c r="T3033" s="214">
        <v>0</v>
      </c>
      <c r="U3033" s="217">
        <v>0</v>
      </c>
      <c r="V3033" s="213">
        <v>35</v>
      </c>
      <c r="W3033" s="216">
        <v>1980.2285710000001</v>
      </c>
      <c r="X3033" s="215">
        <v>69308</v>
      </c>
      <c r="Y3033" s="213">
        <v>0</v>
      </c>
      <c r="Z3033" s="216">
        <v>0</v>
      </c>
      <c r="AA3033" s="215">
        <v>0</v>
      </c>
      <c r="AB3033" s="213">
        <v>29</v>
      </c>
      <c r="AC3033" s="216">
        <v>1980.137931</v>
      </c>
      <c r="AD3033" s="215">
        <v>57424</v>
      </c>
      <c r="AE3033" s="213">
        <v>0</v>
      </c>
      <c r="AF3033" s="216">
        <v>0</v>
      </c>
      <c r="AG3033" s="215">
        <v>0</v>
      </c>
      <c r="AH3033" s="213">
        <v>64</v>
      </c>
      <c r="AI3033" s="214">
        <v>1980.1875</v>
      </c>
      <c r="AJ3033" s="215">
        <v>126732</v>
      </c>
      <c r="AK3033" s="218">
        <v>0</v>
      </c>
      <c r="AL3033" s="214">
        <v>0</v>
      </c>
      <c r="AM3033" s="215">
        <v>0</v>
      </c>
      <c r="AN3033" s="229">
        <f t="shared" si="531"/>
        <v>0</v>
      </c>
      <c r="AO3033" s="230">
        <f t="shared" si="532"/>
        <v>0</v>
      </c>
      <c r="AP3033" s="38" t="s">
        <v>4</v>
      </c>
      <c r="AQ3033" s="38" t="str">
        <f t="shared" si="533"/>
        <v>상품</v>
      </c>
      <c r="AR3033" s="40">
        <f t="shared" si="534"/>
        <v>0</v>
      </c>
      <c r="AS3033" s="41">
        <f t="shared" si="535"/>
        <v>0</v>
      </c>
      <c r="AT3033" s="42">
        <f t="shared" si="536"/>
        <v>0</v>
      </c>
      <c r="AU3033" s="43">
        <f t="shared" si="537"/>
        <v>0</v>
      </c>
      <c r="AV3033" s="95" t="str">
        <f t="shared" ref="AV3033:AZ3083" si="542">IF(+BB3033*$AL3033=0,"",+BB3033*$AL3033)</f>
        <v/>
      </c>
      <c r="AW3033" s="61" t="str">
        <f t="shared" si="542"/>
        <v/>
      </c>
      <c r="AX3033" s="61" t="str">
        <f t="shared" si="542"/>
        <v/>
      </c>
      <c r="AY3033" s="61" t="str">
        <f t="shared" si="542"/>
        <v/>
      </c>
      <c r="AZ3033" s="44" t="str">
        <f t="shared" si="542"/>
        <v/>
      </c>
      <c r="BA3033" s="45"/>
      <c r="BB3033" s="97">
        <v>0</v>
      </c>
      <c r="BC3033" s="98">
        <v>0</v>
      </c>
      <c r="BD3033" s="98">
        <v>0</v>
      </c>
      <c r="BE3033" s="98">
        <v>0</v>
      </c>
      <c r="BF3033" s="98">
        <v>0</v>
      </c>
      <c r="BG3033" s="99">
        <f t="shared" si="541"/>
        <v>0</v>
      </c>
      <c r="BH3033" s="52">
        <f t="shared" si="538"/>
        <v>0</v>
      </c>
      <c r="BI3033" s="53">
        <f>IFERROR(IF(ROUND(V3033/((D3033+AK3033)/2),1)&lt;0,0,ROUND(V3033/((D3033+AK3033)/2),1)),0)</f>
        <v>1.1000000000000001</v>
      </c>
      <c r="BJ3033" s="55" t="str">
        <f>IF(AK3033=0,"정상",IF(AP3033="악성","악성",IF(AND(BL3033&gt;3,BI3033&lt;0.5),"악성",IF(AND(AP3033="정상",BL3033&lt;=3),"정상",IF(BI3033&gt;1,"정상","부진")))))</f>
        <v>정상</v>
      </c>
      <c r="BK3033" s="54">
        <v>45809</v>
      </c>
      <c r="BL3033" s="52">
        <f t="shared" si="539"/>
        <v>16</v>
      </c>
    </row>
    <row r="3034" spans="1:64" ht="17.100000000000001" customHeight="1">
      <c r="A3034" s="58" t="s">
        <v>5</v>
      </c>
      <c r="B3034" s="57" t="s">
        <v>1219</v>
      </c>
      <c r="C3034" s="56" t="s">
        <v>1220</v>
      </c>
      <c r="D3034" s="213">
        <v>0</v>
      </c>
      <c r="E3034" s="214">
        <v>0</v>
      </c>
      <c r="F3034" s="215">
        <v>0</v>
      </c>
      <c r="G3034" s="213">
        <v>11</v>
      </c>
      <c r="H3034" s="216">
        <v>90743.818180999995</v>
      </c>
      <c r="I3034" s="215">
        <v>998182</v>
      </c>
      <c r="J3034" s="213">
        <v>0</v>
      </c>
      <c r="K3034" s="216">
        <v>0</v>
      </c>
      <c r="L3034" s="215">
        <v>0</v>
      </c>
      <c r="M3034" s="213">
        <v>0</v>
      </c>
      <c r="N3034" s="216">
        <v>0</v>
      </c>
      <c r="O3034" s="215">
        <v>0</v>
      </c>
      <c r="P3034" s="213">
        <v>0</v>
      </c>
      <c r="Q3034" s="216">
        <v>0</v>
      </c>
      <c r="R3034" s="215">
        <v>0</v>
      </c>
      <c r="S3034" s="213">
        <v>11</v>
      </c>
      <c r="T3034" s="214">
        <v>90743.818180999995</v>
      </c>
      <c r="U3034" s="217">
        <v>998182</v>
      </c>
      <c r="V3034" s="213">
        <v>11</v>
      </c>
      <c r="W3034" s="216">
        <v>90743.818180999995</v>
      </c>
      <c r="X3034" s="215">
        <v>998182</v>
      </c>
      <c r="Y3034" s="213">
        <v>0</v>
      </c>
      <c r="Z3034" s="216">
        <v>0</v>
      </c>
      <c r="AA3034" s="215">
        <v>0</v>
      </c>
      <c r="AB3034" s="213">
        <v>0</v>
      </c>
      <c r="AC3034" s="216">
        <v>0</v>
      </c>
      <c r="AD3034" s="215">
        <v>0</v>
      </c>
      <c r="AE3034" s="213">
        <v>0</v>
      </c>
      <c r="AF3034" s="216">
        <v>0</v>
      </c>
      <c r="AG3034" s="215">
        <v>0</v>
      </c>
      <c r="AH3034" s="213">
        <v>11</v>
      </c>
      <c r="AI3034" s="214">
        <v>90743.818180999995</v>
      </c>
      <c r="AJ3034" s="215">
        <v>998182</v>
      </c>
      <c r="AK3034" s="218">
        <v>0</v>
      </c>
      <c r="AL3034" s="214">
        <v>0</v>
      </c>
      <c r="AM3034" s="215">
        <v>0</v>
      </c>
      <c r="AN3034" s="229">
        <f t="shared" si="531"/>
        <v>0</v>
      </c>
      <c r="AO3034" s="230">
        <f t="shared" si="532"/>
        <v>0</v>
      </c>
      <c r="AP3034" s="38" t="s">
        <v>2</v>
      </c>
      <c r="AQ3034" s="38" t="str">
        <f t="shared" si="533"/>
        <v>상품</v>
      </c>
      <c r="AR3034" s="40">
        <f t="shared" si="534"/>
        <v>0</v>
      </c>
      <c r="AS3034" s="41">
        <f t="shared" si="535"/>
        <v>0</v>
      </c>
      <c r="AT3034" s="42">
        <f t="shared" si="536"/>
        <v>0</v>
      </c>
      <c r="AU3034" s="43">
        <f t="shared" si="537"/>
        <v>0</v>
      </c>
      <c r="AV3034" s="95" t="str">
        <f t="shared" si="542"/>
        <v/>
      </c>
      <c r="AW3034" s="61" t="str">
        <f t="shared" si="542"/>
        <v/>
      </c>
      <c r="AX3034" s="61" t="str">
        <f t="shared" si="542"/>
        <v/>
      </c>
      <c r="AY3034" s="61" t="str">
        <f t="shared" si="542"/>
        <v/>
      </c>
      <c r="AZ3034" s="44" t="str">
        <f t="shared" si="542"/>
        <v/>
      </c>
      <c r="BA3034" s="45"/>
      <c r="BB3034" s="97">
        <v>0</v>
      </c>
      <c r="BC3034" s="98">
        <v>0</v>
      </c>
      <c r="BD3034" s="98">
        <v>0</v>
      </c>
      <c r="BE3034" s="98">
        <v>0</v>
      </c>
      <c r="BF3034" s="98">
        <v>0</v>
      </c>
      <c r="BG3034" s="99">
        <f t="shared" si="541"/>
        <v>0</v>
      </c>
      <c r="BH3034" s="52">
        <f t="shared" si="538"/>
        <v>0</v>
      </c>
      <c r="BI3034" s="53">
        <f>IFERROR(IF(ROUND(V3034/((D3034+AK3034)/2),1)&lt;0,0,ROUND(V3034/((D3034+AK3034)/2),1)),0)</f>
        <v>0</v>
      </c>
      <c r="BJ3034" s="55" t="str">
        <f>IF(AK3034=0,"정상",IF(AP3034="악성","악성",IF(AND(BL3034&gt;3,BI3034&lt;0.5),"악성",IF(AND(AP3034="정상",BL3034&lt;=3),"정상",IF(BI3034&gt;1,"정상","부진")))))</f>
        <v>정상</v>
      </c>
      <c r="BK3034" s="54">
        <v>46143</v>
      </c>
      <c r="BL3034" s="52">
        <f t="shared" si="539"/>
        <v>5</v>
      </c>
    </row>
    <row r="3035" spans="1:64" ht="17.100000000000001" customHeight="1">
      <c r="A3035" s="58" t="s">
        <v>5</v>
      </c>
      <c r="B3035" s="57" t="s">
        <v>1221</v>
      </c>
      <c r="C3035" s="56" t="s">
        <v>1222</v>
      </c>
      <c r="D3035" s="213">
        <v>0</v>
      </c>
      <c r="E3035" s="214">
        <v>0</v>
      </c>
      <c r="F3035" s="215">
        <v>0</v>
      </c>
      <c r="G3035" s="213">
        <v>12</v>
      </c>
      <c r="H3035" s="216">
        <v>23560</v>
      </c>
      <c r="I3035" s="215">
        <v>282720</v>
      </c>
      <c r="J3035" s="213">
        <v>0</v>
      </c>
      <c r="K3035" s="216">
        <v>0</v>
      </c>
      <c r="L3035" s="215">
        <v>0</v>
      </c>
      <c r="M3035" s="213">
        <v>0</v>
      </c>
      <c r="N3035" s="216">
        <v>0</v>
      </c>
      <c r="O3035" s="215">
        <v>0</v>
      </c>
      <c r="P3035" s="213">
        <v>0</v>
      </c>
      <c r="Q3035" s="216">
        <v>0</v>
      </c>
      <c r="R3035" s="215">
        <v>0</v>
      </c>
      <c r="S3035" s="213">
        <v>12</v>
      </c>
      <c r="T3035" s="214">
        <v>23560</v>
      </c>
      <c r="U3035" s="217">
        <v>282720</v>
      </c>
      <c r="V3035" s="213">
        <v>12</v>
      </c>
      <c r="W3035" s="216">
        <v>23560</v>
      </c>
      <c r="X3035" s="215">
        <v>282720</v>
      </c>
      <c r="Y3035" s="213">
        <v>0</v>
      </c>
      <c r="Z3035" s="216">
        <v>0</v>
      </c>
      <c r="AA3035" s="215">
        <v>0</v>
      </c>
      <c r="AB3035" s="213">
        <v>0</v>
      </c>
      <c r="AC3035" s="216">
        <v>0</v>
      </c>
      <c r="AD3035" s="215">
        <v>0</v>
      </c>
      <c r="AE3035" s="213">
        <v>0</v>
      </c>
      <c r="AF3035" s="216">
        <v>0</v>
      </c>
      <c r="AG3035" s="215">
        <v>0</v>
      </c>
      <c r="AH3035" s="213">
        <v>12</v>
      </c>
      <c r="AI3035" s="214">
        <v>23560</v>
      </c>
      <c r="AJ3035" s="215">
        <v>282720</v>
      </c>
      <c r="AK3035" s="218">
        <v>0</v>
      </c>
      <c r="AL3035" s="214">
        <v>0</v>
      </c>
      <c r="AM3035" s="215">
        <v>0</v>
      </c>
      <c r="AN3035" s="229">
        <f t="shared" si="531"/>
        <v>0</v>
      </c>
      <c r="AO3035" s="230">
        <f t="shared" si="532"/>
        <v>0</v>
      </c>
      <c r="AP3035" s="38" t="s">
        <v>2</v>
      </c>
      <c r="AQ3035" s="38" t="str">
        <f t="shared" si="533"/>
        <v>상품</v>
      </c>
      <c r="AR3035" s="40">
        <f t="shared" si="534"/>
        <v>0</v>
      </c>
      <c r="AS3035" s="41">
        <f t="shared" si="535"/>
        <v>0</v>
      </c>
      <c r="AT3035" s="42">
        <f t="shared" si="536"/>
        <v>0</v>
      </c>
      <c r="AU3035" s="43">
        <f t="shared" si="537"/>
        <v>0</v>
      </c>
      <c r="AV3035" s="95" t="str">
        <f t="shared" si="542"/>
        <v/>
      </c>
      <c r="AW3035" s="61" t="str">
        <f t="shared" si="542"/>
        <v/>
      </c>
      <c r="AX3035" s="61" t="str">
        <f t="shared" si="542"/>
        <v/>
      </c>
      <c r="AY3035" s="61" t="str">
        <f t="shared" si="542"/>
        <v/>
      </c>
      <c r="AZ3035" s="44" t="str">
        <f t="shared" si="542"/>
        <v/>
      </c>
      <c r="BA3035" s="45"/>
      <c r="BB3035" s="97">
        <v>0</v>
      </c>
      <c r="BC3035" s="98">
        <v>0</v>
      </c>
      <c r="BD3035" s="98">
        <v>0</v>
      </c>
      <c r="BE3035" s="98">
        <v>0</v>
      </c>
      <c r="BF3035" s="98">
        <v>0</v>
      </c>
      <c r="BG3035" s="99">
        <f t="shared" si="541"/>
        <v>0</v>
      </c>
      <c r="BH3035" s="52">
        <f t="shared" si="538"/>
        <v>0</v>
      </c>
      <c r="BI3035" s="53">
        <f>IFERROR(IF(ROUND(V3035/((D3035+AK3035)/2),1)&lt;0,0,ROUND(V3035/((D3035+AK3035)/2),1)),0)</f>
        <v>0</v>
      </c>
      <c r="BJ3035" s="55" t="str">
        <f>IF(AK3035=0,"정상",IF(AP3035="악성","악성",IF(AND(BL3035&gt;3,BI3035&lt;0.5),"악성",IF(AND(AP3035="정상",BL3035&lt;=3),"정상",IF(BI3035&gt;1,"정상","부진")))))</f>
        <v>정상</v>
      </c>
      <c r="BK3035" s="54">
        <v>45809</v>
      </c>
      <c r="BL3035" s="52">
        <f t="shared" si="539"/>
        <v>16</v>
      </c>
    </row>
    <row r="3036" spans="1:64" ht="17.100000000000001" customHeight="1">
      <c r="A3036" s="58" t="s">
        <v>5</v>
      </c>
      <c r="B3036" s="57" t="s">
        <v>3651</v>
      </c>
      <c r="C3036" s="56" t="s">
        <v>3652</v>
      </c>
      <c r="D3036" s="213">
        <v>0</v>
      </c>
      <c r="E3036" s="214">
        <v>0</v>
      </c>
      <c r="F3036" s="215">
        <v>0</v>
      </c>
      <c r="G3036" s="213">
        <v>12</v>
      </c>
      <c r="H3036" s="216">
        <v>8000</v>
      </c>
      <c r="I3036" s="215">
        <v>96000</v>
      </c>
      <c r="J3036" s="213">
        <v>0</v>
      </c>
      <c r="K3036" s="216">
        <v>0</v>
      </c>
      <c r="L3036" s="215">
        <v>0</v>
      </c>
      <c r="M3036" s="213">
        <v>0</v>
      </c>
      <c r="N3036" s="216">
        <v>0</v>
      </c>
      <c r="O3036" s="215">
        <v>0</v>
      </c>
      <c r="P3036" s="213">
        <v>0</v>
      </c>
      <c r="Q3036" s="216">
        <v>0</v>
      </c>
      <c r="R3036" s="215">
        <v>0</v>
      </c>
      <c r="S3036" s="213">
        <v>12</v>
      </c>
      <c r="T3036" s="214">
        <v>8000</v>
      </c>
      <c r="U3036" s="217">
        <v>96000</v>
      </c>
      <c r="V3036" s="213">
        <v>12</v>
      </c>
      <c r="W3036" s="216">
        <v>8000</v>
      </c>
      <c r="X3036" s="215">
        <v>96000</v>
      </c>
      <c r="Y3036" s="213">
        <v>0</v>
      </c>
      <c r="Z3036" s="216">
        <v>0</v>
      </c>
      <c r="AA3036" s="215">
        <v>0</v>
      </c>
      <c r="AB3036" s="213">
        <v>0</v>
      </c>
      <c r="AC3036" s="216">
        <v>0</v>
      </c>
      <c r="AD3036" s="215">
        <v>0</v>
      </c>
      <c r="AE3036" s="213">
        <v>0</v>
      </c>
      <c r="AF3036" s="216">
        <v>0</v>
      </c>
      <c r="AG3036" s="215">
        <v>0</v>
      </c>
      <c r="AH3036" s="213">
        <v>12</v>
      </c>
      <c r="AI3036" s="214">
        <v>8000</v>
      </c>
      <c r="AJ3036" s="215">
        <v>96000</v>
      </c>
      <c r="AK3036" s="218">
        <v>0</v>
      </c>
      <c r="AL3036" s="214">
        <v>0</v>
      </c>
      <c r="AM3036" s="215">
        <v>0</v>
      </c>
      <c r="AN3036" s="229">
        <f t="shared" si="531"/>
        <v>0</v>
      </c>
      <c r="AO3036" s="230">
        <f t="shared" si="532"/>
        <v>0</v>
      </c>
      <c r="AP3036" s="38" t="s">
        <v>2</v>
      </c>
      <c r="AQ3036" s="38" t="str">
        <f t="shared" si="533"/>
        <v>상품</v>
      </c>
      <c r="AR3036" s="40">
        <f t="shared" si="534"/>
        <v>0</v>
      </c>
      <c r="AS3036" s="41">
        <f t="shared" si="535"/>
        <v>0</v>
      </c>
      <c r="AT3036" s="42">
        <f t="shared" si="536"/>
        <v>0</v>
      </c>
      <c r="AU3036" s="43">
        <f t="shared" si="537"/>
        <v>0</v>
      </c>
      <c r="AV3036" s="95" t="str">
        <f t="shared" si="542"/>
        <v/>
      </c>
      <c r="AW3036" s="61" t="str">
        <f t="shared" si="542"/>
        <v/>
      </c>
      <c r="AX3036" s="61" t="str">
        <f t="shared" si="542"/>
        <v/>
      </c>
      <c r="AY3036" s="61" t="str">
        <f t="shared" si="542"/>
        <v/>
      </c>
      <c r="AZ3036" s="44" t="str">
        <f t="shared" si="542"/>
        <v/>
      </c>
      <c r="BA3036" s="45"/>
      <c r="BB3036" s="97">
        <v>0</v>
      </c>
      <c r="BC3036" s="98">
        <v>0</v>
      </c>
      <c r="BD3036" s="98">
        <v>0</v>
      </c>
      <c r="BE3036" s="98">
        <v>0</v>
      </c>
      <c r="BF3036" s="98">
        <v>0</v>
      </c>
      <c r="BG3036" s="99">
        <f t="shared" si="541"/>
        <v>0</v>
      </c>
      <c r="BH3036" s="52">
        <f t="shared" si="538"/>
        <v>0</v>
      </c>
      <c r="BI3036" s="53">
        <f>IFERROR(IF(ROUND(V3036/((D3036+AK3036)/2),1)&lt;0,0,ROUND(V3036/((D3036+AK3036)/2),1)),0)</f>
        <v>0</v>
      </c>
      <c r="BJ3036" s="55" t="str">
        <f>IF(AK3036=0,"정상",IF(AP3036="악성","악성",IF(AND(BL3036&gt;3,BI3036&lt;0.5),"악성",IF(AND(AP3036="정상",BL3036&lt;=3),"정상",IF(BI3036&gt;1,"정상","부진")))))</f>
        <v>정상</v>
      </c>
      <c r="BK3036" s="54">
        <v>45901</v>
      </c>
      <c r="BL3036" s="52">
        <f t="shared" si="539"/>
        <v>13</v>
      </c>
    </row>
    <row r="3037" spans="1:64" ht="17.100000000000001" customHeight="1">
      <c r="A3037" s="58" t="s">
        <v>5</v>
      </c>
      <c r="B3037" s="57" t="s">
        <v>1231</v>
      </c>
      <c r="C3037" s="56" t="s">
        <v>1232</v>
      </c>
      <c r="D3037" s="213">
        <v>73</v>
      </c>
      <c r="E3037" s="214">
        <v>7990.1972999999998</v>
      </c>
      <c r="F3037" s="215">
        <v>583284</v>
      </c>
      <c r="G3037" s="213">
        <v>0</v>
      </c>
      <c r="H3037" s="216">
        <v>0</v>
      </c>
      <c r="I3037" s="215">
        <v>0</v>
      </c>
      <c r="J3037" s="213">
        <v>0</v>
      </c>
      <c r="K3037" s="216">
        <v>0</v>
      </c>
      <c r="L3037" s="215">
        <v>0</v>
      </c>
      <c r="M3037" s="213">
        <v>0</v>
      </c>
      <c r="N3037" s="216">
        <v>0</v>
      </c>
      <c r="O3037" s="215">
        <v>0</v>
      </c>
      <c r="P3037" s="213">
        <v>0</v>
      </c>
      <c r="Q3037" s="216">
        <v>0</v>
      </c>
      <c r="R3037" s="215">
        <v>0</v>
      </c>
      <c r="S3037" s="213">
        <v>0</v>
      </c>
      <c r="T3037" s="214">
        <v>0</v>
      </c>
      <c r="U3037" s="217">
        <v>0</v>
      </c>
      <c r="V3037" s="213">
        <v>73</v>
      </c>
      <c r="W3037" s="216">
        <v>7990.1917800000001</v>
      </c>
      <c r="X3037" s="215">
        <v>583284</v>
      </c>
      <c r="Y3037" s="213">
        <v>0</v>
      </c>
      <c r="Z3037" s="216">
        <v>0</v>
      </c>
      <c r="AA3037" s="215">
        <v>0</v>
      </c>
      <c r="AB3037" s="213">
        <v>0</v>
      </c>
      <c r="AC3037" s="216">
        <v>0</v>
      </c>
      <c r="AD3037" s="215">
        <v>0</v>
      </c>
      <c r="AE3037" s="213">
        <v>0</v>
      </c>
      <c r="AF3037" s="216">
        <v>0</v>
      </c>
      <c r="AG3037" s="215">
        <v>0</v>
      </c>
      <c r="AH3037" s="213">
        <v>73</v>
      </c>
      <c r="AI3037" s="214">
        <v>7990.1917800000001</v>
      </c>
      <c r="AJ3037" s="215">
        <v>583284</v>
      </c>
      <c r="AK3037" s="218">
        <v>0</v>
      </c>
      <c r="AL3037" s="214">
        <v>0</v>
      </c>
      <c r="AM3037" s="215">
        <v>0</v>
      </c>
      <c r="AN3037" s="229">
        <f t="shared" ref="AN3037:AN3100" si="543">AM3037/$AM$5</f>
        <v>0</v>
      </c>
      <c r="AO3037" s="230">
        <f t="shared" ref="AO3037:AO3100" si="544">IF(ISERROR(AK3037/(D3037+S3037)),,(AK3037/(D3037+S3037)))</f>
        <v>0</v>
      </c>
      <c r="AP3037" s="38" t="s">
        <v>4</v>
      </c>
      <c r="AQ3037" s="38" t="str">
        <f t="shared" ref="AQ3037:AQ3100" si="545">A3037</f>
        <v>상품</v>
      </c>
      <c r="AR3037" s="40">
        <f t="shared" ref="AR3037:AR3100" si="546">IF($AP3037="악성",$AM3037,0)</f>
        <v>0</v>
      </c>
      <c r="AS3037" s="41">
        <f t="shared" ref="AS3037:AS3100" si="547">IF($AP3037="부진",$AM3037,0)</f>
        <v>0</v>
      </c>
      <c r="AT3037" s="42">
        <f t="shared" ref="AT3037:AT3100" si="548">IF($AP3037="정상",$AM3037,0)</f>
        <v>0</v>
      </c>
      <c r="AU3037" s="43">
        <f t="shared" ref="AU3037:AU3100" si="549">SUM(AR3037:AT3037)</f>
        <v>0</v>
      </c>
      <c r="AV3037" s="95" t="str">
        <f t="shared" si="542"/>
        <v/>
      </c>
      <c r="AW3037" s="61" t="str">
        <f t="shared" si="542"/>
        <v/>
      </c>
      <c r="AX3037" s="61" t="str">
        <f t="shared" si="542"/>
        <v/>
      </c>
      <c r="AY3037" s="61" t="str">
        <f t="shared" si="542"/>
        <v/>
      </c>
      <c r="AZ3037" s="44" t="str">
        <f t="shared" si="542"/>
        <v/>
      </c>
      <c r="BA3037" s="45"/>
      <c r="BB3037" s="97">
        <v>0</v>
      </c>
      <c r="BC3037" s="98">
        <v>0</v>
      </c>
      <c r="BD3037" s="98">
        <v>0</v>
      </c>
      <c r="BE3037" s="98">
        <v>0</v>
      </c>
      <c r="BF3037" s="98">
        <v>0</v>
      </c>
      <c r="BG3037" s="99">
        <f t="shared" si="541"/>
        <v>0</v>
      </c>
      <c r="BH3037" s="52">
        <f t="shared" ref="BH3037:BH3100" si="550">BG3037-AK3037</f>
        <v>0</v>
      </c>
      <c r="BI3037" s="53">
        <f>IFERROR(IF(ROUND(V3037/((D3037+AK3037)/2),1)&lt;0,0,ROUND(V3037/((D3037+AK3037)/2),1)),0)</f>
        <v>2</v>
      </c>
      <c r="BJ3037" s="55" t="str">
        <f>IF(AK3037=0,"정상",IF(AP3037="악성","악성",IF(AND(BL3037&gt;3,BI3037&lt;0.5),"악성",IF(AND(AP3037="정상",BL3037&lt;=3),"정상",IF(BI3037&gt;1,"정상","부진")))))</f>
        <v>정상</v>
      </c>
      <c r="BK3037" s="54">
        <v>45809</v>
      </c>
      <c r="BL3037" s="52">
        <f t="shared" ref="BL3037:BL3100" si="551">DATEDIF(BK3037,$BL$9,"m")+1</f>
        <v>16</v>
      </c>
    </row>
    <row r="3038" spans="1:64" ht="17.100000000000001" customHeight="1">
      <c r="A3038" s="58" t="s">
        <v>5</v>
      </c>
      <c r="B3038" s="57" t="s">
        <v>1233</v>
      </c>
      <c r="C3038" s="56" t="s">
        <v>1234</v>
      </c>
      <c r="D3038" s="213">
        <v>56</v>
      </c>
      <c r="E3038" s="214">
        <v>7988</v>
      </c>
      <c r="F3038" s="215">
        <v>447328</v>
      </c>
      <c r="G3038" s="213">
        <v>24</v>
      </c>
      <c r="H3038" s="216">
        <v>8000</v>
      </c>
      <c r="I3038" s="215">
        <v>192000</v>
      </c>
      <c r="J3038" s="213">
        <v>0</v>
      </c>
      <c r="K3038" s="216">
        <v>0</v>
      </c>
      <c r="L3038" s="215">
        <v>0</v>
      </c>
      <c r="M3038" s="213">
        <v>0</v>
      </c>
      <c r="N3038" s="216">
        <v>0</v>
      </c>
      <c r="O3038" s="215">
        <v>0</v>
      </c>
      <c r="P3038" s="213">
        <v>0</v>
      </c>
      <c r="Q3038" s="216">
        <v>0</v>
      </c>
      <c r="R3038" s="215">
        <v>0</v>
      </c>
      <c r="S3038" s="213">
        <v>24</v>
      </c>
      <c r="T3038" s="214">
        <v>8000</v>
      </c>
      <c r="U3038" s="217">
        <v>192000</v>
      </c>
      <c r="V3038" s="213">
        <v>80</v>
      </c>
      <c r="W3038" s="216">
        <v>7991.6</v>
      </c>
      <c r="X3038" s="215">
        <v>639328</v>
      </c>
      <c r="Y3038" s="213">
        <v>0</v>
      </c>
      <c r="Z3038" s="216">
        <v>0</v>
      </c>
      <c r="AA3038" s="215">
        <v>0</v>
      </c>
      <c r="AB3038" s="213">
        <v>0</v>
      </c>
      <c r="AC3038" s="216">
        <v>0</v>
      </c>
      <c r="AD3038" s="215">
        <v>0</v>
      </c>
      <c r="AE3038" s="213">
        <v>0</v>
      </c>
      <c r="AF3038" s="216">
        <v>0</v>
      </c>
      <c r="AG3038" s="215">
        <v>0</v>
      </c>
      <c r="AH3038" s="213">
        <v>80</v>
      </c>
      <c r="AI3038" s="214">
        <v>7991.6</v>
      </c>
      <c r="AJ3038" s="215">
        <v>639328</v>
      </c>
      <c r="AK3038" s="218">
        <v>0</v>
      </c>
      <c r="AL3038" s="214">
        <v>0</v>
      </c>
      <c r="AM3038" s="215">
        <v>0</v>
      </c>
      <c r="AN3038" s="229">
        <f t="shared" si="543"/>
        <v>0</v>
      </c>
      <c r="AO3038" s="230">
        <f t="shared" si="544"/>
        <v>0</v>
      </c>
      <c r="AP3038" s="38" t="s">
        <v>2</v>
      </c>
      <c r="AQ3038" s="38" t="str">
        <f t="shared" si="545"/>
        <v>상품</v>
      </c>
      <c r="AR3038" s="40">
        <f t="shared" si="546"/>
        <v>0</v>
      </c>
      <c r="AS3038" s="41">
        <f t="shared" si="547"/>
        <v>0</v>
      </c>
      <c r="AT3038" s="42">
        <f t="shared" si="548"/>
        <v>0</v>
      </c>
      <c r="AU3038" s="43">
        <f t="shared" si="549"/>
        <v>0</v>
      </c>
      <c r="AV3038" s="95" t="str">
        <f t="shared" si="542"/>
        <v/>
      </c>
      <c r="AW3038" s="61" t="str">
        <f t="shared" si="542"/>
        <v/>
      </c>
      <c r="AX3038" s="61" t="str">
        <f t="shared" si="542"/>
        <v/>
      </c>
      <c r="AY3038" s="61" t="str">
        <f t="shared" si="542"/>
        <v/>
      </c>
      <c r="AZ3038" s="44" t="str">
        <f t="shared" si="542"/>
        <v/>
      </c>
      <c r="BA3038" s="45"/>
      <c r="BB3038" s="97">
        <v>0</v>
      </c>
      <c r="BC3038" s="98">
        <v>0</v>
      </c>
      <c r="BD3038" s="98">
        <v>0</v>
      </c>
      <c r="BE3038" s="98">
        <v>0</v>
      </c>
      <c r="BF3038" s="98">
        <v>0</v>
      </c>
      <c r="BG3038" s="99">
        <f t="shared" si="541"/>
        <v>0</v>
      </c>
      <c r="BH3038" s="52">
        <f t="shared" si="550"/>
        <v>0</v>
      </c>
      <c r="BI3038" s="53">
        <f>IFERROR(IF(ROUND(V3038/((D3038+AK3038)/2),1)&lt;0,0,ROUND(V3038/((D3038+AK3038)/2),1)),0)</f>
        <v>2.9</v>
      </c>
      <c r="BJ3038" s="55" t="str">
        <f>IF(AK3038=0,"정상",IF(AP3038="악성","악성",IF(AND(BL3038&gt;3,BI3038&lt;0.5),"악성",IF(AND(AP3038="정상",BL3038&lt;=3),"정상",IF(BI3038&gt;1,"정상","부진")))))</f>
        <v>정상</v>
      </c>
      <c r="BK3038" s="54">
        <v>45901</v>
      </c>
      <c r="BL3038" s="52">
        <f t="shared" si="551"/>
        <v>13</v>
      </c>
    </row>
    <row r="3039" spans="1:64" ht="17.100000000000001" customHeight="1">
      <c r="A3039" s="58" t="s">
        <v>5</v>
      </c>
      <c r="B3039" s="57" t="s">
        <v>1235</v>
      </c>
      <c r="C3039" s="56" t="s">
        <v>1236</v>
      </c>
      <c r="D3039" s="213">
        <v>30</v>
      </c>
      <c r="E3039" s="214">
        <v>11689.942800000001</v>
      </c>
      <c r="F3039" s="215">
        <v>350698</v>
      </c>
      <c r="G3039" s="213">
        <v>120</v>
      </c>
      <c r="H3039" s="216">
        <v>12000</v>
      </c>
      <c r="I3039" s="215">
        <v>1440000</v>
      </c>
      <c r="J3039" s="213">
        <v>0</v>
      </c>
      <c r="K3039" s="216">
        <v>0</v>
      </c>
      <c r="L3039" s="215">
        <v>0</v>
      </c>
      <c r="M3039" s="213">
        <v>0</v>
      </c>
      <c r="N3039" s="216">
        <v>0</v>
      </c>
      <c r="O3039" s="215">
        <v>0</v>
      </c>
      <c r="P3039" s="213">
        <v>0</v>
      </c>
      <c r="Q3039" s="216">
        <v>0</v>
      </c>
      <c r="R3039" s="215">
        <v>0</v>
      </c>
      <c r="S3039" s="213">
        <v>120</v>
      </c>
      <c r="T3039" s="214">
        <v>12000</v>
      </c>
      <c r="U3039" s="217">
        <v>1440000</v>
      </c>
      <c r="V3039" s="213">
        <v>149</v>
      </c>
      <c r="W3039" s="216">
        <v>11937.704696999999</v>
      </c>
      <c r="X3039" s="215">
        <v>1778718</v>
      </c>
      <c r="Y3039" s="213">
        <v>0</v>
      </c>
      <c r="Z3039" s="216">
        <v>0</v>
      </c>
      <c r="AA3039" s="215">
        <v>0</v>
      </c>
      <c r="AB3039" s="213">
        <v>0</v>
      </c>
      <c r="AC3039" s="216">
        <v>0</v>
      </c>
      <c r="AD3039" s="215">
        <v>0</v>
      </c>
      <c r="AE3039" s="213">
        <v>0</v>
      </c>
      <c r="AF3039" s="216">
        <v>0</v>
      </c>
      <c r="AG3039" s="215">
        <v>0</v>
      </c>
      <c r="AH3039" s="213">
        <v>149</v>
      </c>
      <c r="AI3039" s="214">
        <v>11937.704696999999</v>
      </c>
      <c r="AJ3039" s="215">
        <v>1778718</v>
      </c>
      <c r="AK3039" s="218">
        <v>1</v>
      </c>
      <c r="AL3039" s="214">
        <v>11980.8</v>
      </c>
      <c r="AM3039" s="215">
        <v>11980</v>
      </c>
      <c r="AN3039" s="229">
        <f t="shared" si="543"/>
        <v>4.3714642779095197E-6</v>
      </c>
      <c r="AO3039" s="230">
        <f t="shared" si="544"/>
        <v>6.6666666666666671E-3</v>
      </c>
      <c r="AP3039" s="38" t="s">
        <v>2</v>
      </c>
      <c r="AQ3039" s="38" t="str">
        <f t="shared" si="545"/>
        <v>상품</v>
      </c>
      <c r="AR3039" s="40">
        <f t="shared" si="546"/>
        <v>0</v>
      </c>
      <c r="AS3039" s="41">
        <f t="shared" si="547"/>
        <v>0</v>
      </c>
      <c r="AT3039" s="42">
        <f t="shared" si="548"/>
        <v>11980</v>
      </c>
      <c r="AU3039" s="43">
        <f t="shared" si="549"/>
        <v>11980</v>
      </c>
      <c r="AV3039" s="95">
        <f t="shared" si="542"/>
        <v>11980.8</v>
      </c>
      <c r="AW3039" s="61" t="str">
        <f t="shared" si="542"/>
        <v/>
      </c>
      <c r="AX3039" s="61" t="str">
        <f t="shared" si="542"/>
        <v/>
      </c>
      <c r="AY3039" s="61" t="str">
        <f t="shared" si="542"/>
        <v/>
      </c>
      <c r="AZ3039" s="44" t="str">
        <f t="shared" si="542"/>
        <v/>
      </c>
      <c r="BA3039" s="45"/>
      <c r="BB3039" s="97">
        <v>1</v>
      </c>
      <c r="BC3039" s="98">
        <v>0</v>
      </c>
      <c r="BD3039" s="98">
        <v>0</v>
      </c>
      <c r="BE3039" s="98">
        <v>0</v>
      </c>
      <c r="BF3039" s="98">
        <v>0</v>
      </c>
      <c r="BG3039" s="99">
        <f t="shared" si="541"/>
        <v>1</v>
      </c>
      <c r="BH3039" s="52">
        <f t="shared" si="550"/>
        <v>0</v>
      </c>
      <c r="BI3039" s="53">
        <f>IFERROR(IF(ROUND(V3039/((D3039+AK3039)/2),1)&lt;0,0,ROUND(V3039/((D3039+AK3039)/2),1)),0)</f>
        <v>9.6</v>
      </c>
      <c r="BJ3039" s="55" t="str">
        <f>IF(AK3039=0,"정상",IF(AP3039="악성","악성",IF(AND(BL3039&gt;3,BI3039&lt;0.5),"악성",IF(AND(AP3039="정상",BL3039&lt;=3),"정상",IF(BI3039&gt;1,"정상","부진")))))</f>
        <v>정상</v>
      </c>
      <c r="BK3039" s="54">
        <v>46174</v>
      </c>
      <c r="BL3039" s="52">
        <f t="shared" si="551"/>
        <v>4</v>
      </c>
    </row>
    <row r="3040" spans="1:64" ht="17.100000000000001" customHeight="1">
      <c r="A3040" s="58" t="s">
        <v>5</v>
      </c>
      <c r="B3040" s="57" t="s">
        <v>5663</v>
      </c>
      <c r="C3040" s="56" t="s">
        <v>5664</v>
      </c>
      <c r="D3040" s="213">
        <v>0</v>
      </c>
      <c r="E3040" s="214">
        <v>0</v>
      </c>
      <c r="F3040" s="215">
        <v>0</v>
      </c>
      <c r="G3040" s="213">
        <v>8</v>
      </c>
      <c r="H3040" s="216">
        <v>15960</v>
      </c>
      <c r="I3040" s="215">
        <v>127680</v>
      </c>
      <c r="J3040" s="213">
        <v>0</v>
      </c>
      <c r="K3040" s="216">
        <v>0</v>
      </c>
      <c r="L3040" s="215">
        <v>0</v>
      </c>
      <c r="M3040" s="213">
        <v>0</v>
      </c>
      <c r="N3040" s="216">
        <v>0</v>
      </c>
      <c r="O3040" s="215">
        <v>0</v>
      </c>
      <c r="P3040" s="213">
        <v>0</v>
      </c>
      <c r="Q3040" s="216">
        <v>0</v>
      </c>
      <c r="R3040" s="215">
        <v>0</v>
      </c>
      <c r="S3040" s="213">
        <v>8</v>
      </c>
      <c r="T3040" s="214">
        <v>15960</v>
      </c>
      <c r="U3040" s="217">
        <v>127680</v>
      </c>
      <c r="V3040" s="213">
        <v>8</v>
      </c>
      <c r="W3040" s="216">
        <v>15960</v>
      </c>
      <c r="X3040" s="215">
        <v>127680</v>
      </c>
      <c r="Y3040" s="213">
        <v>0</v>
      </c>
      <c r="Z3040" s="216">
        <v>0</v>
      </c>
      <c r="AA3040" s="215">
        <v>0</v>
      </c>
      <c r="AB3040" s="213">
        <v>0</v>
      </c>
      <c r="AC3040" s="216">
        <v>0</v>
      </c>
      <c r="AD3040" s="215">
        <v>0</v>
      </c>
      <c r="AE3040" s="213">
        <v>0</v>
      </c>
      <c r="AF3040" s="216">
        <v>0</v>
      </c>
      <c r="AG3040" s="215">
        <v>0</v>
      </c>
      <c r="AH3040" s="213">
        <v>8</v>
      </c>
      <c r="AI3040" s="214">
        <v>15960</v>
      </c>
      <c r="AJ3040" s="215">
        <v>127680</v>
      </c>
      <c r="AK3040" s="218">
        <v>0</v>
      </c>
      <c r="AL3040" s="214">
        <v>0</v>
      </c>
      <c r="AM3040" s="215">
        <v>0</v>
      </c>
      <c r="AN3040" s="229">
        <f t="shared" si="543"/>
        <v>0</v>
      </c>
      <c r="AO3040" s="230">
        <f t="shared" si="544"/>
        <v>0</v>
      </c>
      <c r="AP3040" s="38" t="s">
        <v>2</v>
      </c>
      <c r="AQ3040" s="38" t="str">
        <f t="shared" si="545"/>
        <v>상품</v>
      </c>
      <c r="AR3040" s="40">
        <f t="shared" si="546"/>
        <v>0</v>
      </c>
      <c r="AS3040" s="41">
        <f t="shared" si="547"/>
        <v>0</v>
      </c>
      <c r="AT3040" s="42">
        <f t="shared" si="548"/>
        <v>0</v>
      </c>
      <c r="AU3040" s="43">
        <f t="shared" si="549"/>
        <v>0</v>
      </c>
      <c r="AV3040" s="95" t="str">
        <f t="shared" si="542"/>
        <v/>
      </c>
      <c r="AW3040" s="61" t="str">
        <f t="shared" si="542"/>
        <v/>
      </c>
      <c r="AX3040" s="61" t="str">
        <f t="shared" si="542"/>
        <v/>
      </c>
      <c r="AY3040" s="61" t="str">
        <f t="shared" si="542"/>
        <v/>
      </c>
      <c r="AZ3040" s="44" t="str">
        <f t="shared" si="542"/>
        <v/>
      </c>
      <c r="BA3040" s="45"/>
      <c r="BB3040" s="97">
        <v>0</v>
      </c>
      <c r="BC3040" s="98">
        <v>0</v>
      </c>
      <c r="BD3040" s="98">
        <v>0</v>
      </c>
      <c r="BE3040" s="98">
        <v>0</v>
      </c>
      <c r="BF3040" s="98">
        <v>0</v>
      </c>
      <c r="BG3040" s="99">
        <f t="shared" si="541"/>
        <v>0</v>
      </c>
      <c r="BH3040" s="52">
        <f t="shared" si="550"/>
        <v>0</v>
      </c>
      <c r="BI3040" s="53">
        <f>IFERROR(IF(ROUND(V3040/((D3040+AK3040)/2),1)&lt;0,0,ROUND(V3040/((D3040+AK3040)/2),1)),0)</f>
        <v>0</v>
      </c>
      <c r="BJ3040" s="55" t="str">
        <f>IF(AK3040=0,"정상",IF(AP3040="악성","악성",IF(AND(BL3040&gt;3,BI3040&lt;0.5),"악성",IF(AND(AP3040="정상",BL3040&lt;=3),"정상",IF(BI3040&gt;1,"정상","부진")))))</f>
        <v>정상</v>
      </c>
      <c r="BK3040" s="54">
        <v>46082</v>
      </c>
      <c r="BL3040" s="52">
        <f t="shared" si="551"/>
        <v>7</v>
      </c>
    </row>
    <row r="3041" spans="1:64" ht="17.100000000000001" customHeight="1">
      <c r="A3041" s="58" t="s">
        <v>5</v>
      </c>
      <c r="B3041" s="57" t="s">
        <v>1444</v>
      </c>
      <c r="C3041" s="56" t="s">
        <v>1445</v>
      </c>
      <c r="D3041" s="213">
        <v>65</v>
      </c>
      <c r="E3041" s="214">
        <v>20455</v>
      </c>
      <c r="F3041" s="215">
        <v>1329575</v>
      </c>
      <c r="G3041" s="213">
        <v>0</v>
      </c>
      <c r="H3041" s="216">
        <v>0</v>
      </c>
      <c r="I3041" s="215">
        <v>0</v>
      </c>
      <c r="J3041" s="213">
        <v>0</v>
      </c>
      <c r="K3041" s="216">
        <v>0</v>
      </c>
      <c r="L3041" s="215">
        <v>0</v>
      </c>
      <c r="M3041" s="213">
        <v>0</v>
      </c>
      <c r="N3041" s="216">
        <v>0</v>
      </c>
      <c r="O3041" s="215">
        <v>0</v>
      </c>
      <c r="P3041" s="213">
        <v>0</v>
      </c>
      <c r="Q3041" s="216">
        <v>0</v>
      </c>
      <c r="R3041" s="215">
        <v>0</v>
      </c>
      <c r="S3041" s="213">
        <v>0</v>
      </c>
      <c r="T3041" s="214">
        <v>0</v>
      </c>
      <c r="U3041" s="217">
        <v>0</v>
      </c>
      <c r="V3041" s="213">
        <v>45</v>
      </c>
      <c r="W3041" s="216">
        <v>20455</v>
      </c>
      <c r="X3041" s="215">
        <v>920475</v>
      </c>
      <c r="Y3041" s="213">
        <v>0</v>
      </c>
      <c r="Z3041" s="216">
        <v>0</v>
      </c>
      <c r="AA3041" s="215">
        <v>0</v>
      </c>
      <c r="AB3041" s="213">
        <v>1</v>
      </c>
      <c r="AC3041" s="216">
        <v>20455</v>
      </c>
      <c r="AD3041" s="215">
        <v>20455</v>
      </c>
      <c r="AE3041" s="213">
        <v>0</v>
      </c>
      <c r="AF3041" s="216">
        <v>0</v>
      </c>
      <c r="AG3041" s="215">
        <v>0</v>
      </c>
      <c r="AH3041" s="213">
        <v>46</v>
      </c>
      <c r="AI3041" s="214">
        <v>20455</v>
      </c>
      <c r="AJ3041" s="215">
        <v>940930</v>
      </c>
      <c r="AK3041" s="218">
        <v>19</v>
      </c>
      <c r="AL3041" s="214">
        <v>20455</v>
      </c>
      <c r="AM3041" s="215">
        <v>388645</v>
      </c>
      <c r="AN3041" s="229">
        <f t="shared" si="543"/>
        <v>1.41815336751932E-4</v>
      </c>
      <c r="AO3041" s="230">
        <f t="shared" si="544"/>
        <v>0.29230769230769232</v>
      </c>
      <c r="AP3041" s="38" t="s">
        <v>4</v>
      </c>
      <c r="AQ3041" s="38" t="str">
        <f t="shared" si="545"/>
        <v>상품</v>
      </c>
      <c r="AR3041" s="40">
        <f t="shared" si="546"/>
        <v>0</v>
      </c>
      <c r="AS3041" s="41">
        <f t="shared" si="547"/>
        <v>388645</v>
      </c>
      <c r="AT3041" s="42">
        <f t="shared" si="548"/>
        <v>0</v>
      </c>
      <c r="AU3041" s="43">
        <f t="shared" si="549"/>
        <v>388645</v>
      </c>
      <c r="AV3041" s="95">
        <f t="shared" si="542"/>
        <v>388645</v>
      </c>
      <c r="AW3041" s="61" t="str">
        <f t="shared" si="542"/>
        <v/>
      </c>
      <c r="AX3041" s="61" t="str">
        <f t="shared" si="542"/>
        <v/>
      </c>
      <c r="AY3041" s="61" t="str">
        <f t="shared" si="542"/>
        <v/>
      </c>
      <c r="AZ3041" s="44" t="str">
        <f t="shared" si="542"/>
        <v/>
      </c>
      <c r="BA3041" s="45"/>
      <c r="BB3041" s="97">
        <v>19</v>
      </c>
      <c r="BC3041" s="98">
        <v>0</v>
      </c>
      <c r="BD3041" s="98">
        <v>0</v>
      </c>
      <c r="BE3041" s="98">
        <v>0</v>
      </c>
      <c r="BF3041" s="98">
        <v>0</v>
      </c>
      <c r="BG3041" s="99">
        <f t="shared" si="541"/>
        <v>19</v>
      </c>
      <c r="BH3041" s="52">
        <f t="shared" si="550"/>
        <v>0</v>
      </c>
      <c r="BI3041" s="53">
        <f>IFERROR(IF(ROUND(V3041/((D3041+AK3041)/2),1)&lt;0,0,ROUND(V3041/((D3041+AK3041)/2),1)),0)</f>
        <v>1.1000000000000001</v>
      </c>
      <c r="BJ3041" s="55" t="str">
        <f>IF(AK3041=0,"정상",IF(AP3041="악성","악성",IF(AND(BL3041&gt;3,BI3041&lt;0.5),"악성",IF(AND(AP3041="정상",BL3041&lt;=3),"정상",IF(BI3041&gt;1,"정상","부진")))))</f>
        <v>정상</v>
      </c>
      <c r="BK3041" s="54">
        <v>45809</v>
      </c>
      <c r="BL3041" s="52">
        <f t="shared" si="551"/>
        <v>16</v>
      </c>
    </row>
    <row r="3042" spans="1:64" ht="17.100000000000001" customHeight="1">
      <c r="A3042" s="58" t="s">
        <v>5</v>
      </c>
      <c r="B3042" s="57" t="s">
        <v>1472</v>
      </c>
      <c r="C3042" s="56" t="s">
        <v>1473</v>
      </c>
      <c r="D3042" s="213">
        <v>0</v>
      </c>
      <c r="E3042" s="214">
        <v>0</v>
      </c>
      <c r="F3042" s="215">
        <v>0</v>
      </c>
      <c r="G3042" s="213">
        <v>31</v>
      </c>
      <c r="H3042" s="216">
        <v>149252.48387</v>
      </c>
      <c r="I3042" s="215">
        <v>4626827</v>
      </c>
      <c r="J3042" s="213">
        <v>0</v>
      </c>
      <c r="K3042" s="216">
        <v>0</v>
      </c>
      <c r="L3042" s="215">
        <v>0</v>
      </c>
      <c r="M3042" s="213">
        <v>0</v>
      </c>
      <c r="N3042" s="216">
        <v>0</v>
      </c>
      <c r="O3042" s="215">
        <v>0</v>
      </c>
      <c r="P3042" s="213">
        <v>0</v>
      </c>
      <c r="Q3042" s="216">
        <v>0</v>
      </c>
      <c r="R3042" s="215">
        <v>0</v>
      </c>
      <c r="S3042" s="213">
        <v>31</v>
      </c>
      <c r="T3042" s="214">
        <v>149252.48387</v>
      </c>
      <c r="U3042" s="217">
        <v>4626827</v>
      </c>
      <c r="V3042" s="213">
        <v>31</v>
      </c>
      <c r="W3042" s="216">
        <v>149252.48387</v>
      </c>
      <c r="X3042" s="215">
        <v>4626827</v>
      </c>
      <c r="Y3042" s="213">
        <v>0</v>
      </c>
      <c r="Z3042" s="216">
        <v>0</v>
      </c>
      <c r="AA3042" s="215">
        <v>0</v>
      </c>
      <c r="AB3042" s="213">
        <v>0</v>
      </c>
      <c r="AC3042" s="216">
        <v>0</v>
      </c>
      <c r="AD3042" s="215">
        <v>0</v>
      </c>
      <c r="AE3042" s="213">
        <v>0</v>
      </c>
      <c r="AF3042" s="216">
        <v>0</v>
      </c>
      <c r="AG3042" s="215">
        <v>0</v>
      </c>
      <c r="AH3042" s="213">
        <v>31</v>
      </c>
      <c r="AI3042" s="214">
        <v>149252.48387</v>
      </c>
      <c r="AJ3042" s="215">
        <v>4626827</v>
      </c>
      <c r="AK3042" s="218">
        <v>0</v>
      </c>
      <c r="AL3042" s="214">
        <v>0</v>
      </c>
      <c r="AM3042" s="215">
        <v>0</v>
      </c>
      <c r="AN3042" s="229">
        <f t="shared" si="543"/>
        <v>0</v>
      </c>
      <c r="AO3042" s="230">
        <f t="shared" si="544"/>
        <v>0</v>
      </c>
      <c r="AP3042" s="38" t="s">
        <v>2</v>
      </c>
      <c r="AQ3042" s="38" t="str">
        <f t="shared" si="545"/>
        <v>상품</v>
      </c>
      <c r="AR3042" s="40">
        <f t="shared" si="546"/>
        <v>0</v>
      </c>
      <c r="AS3042" s="41">
        <f t="shared" si="547"/>
        <v>0</v>
      </c>
      <c r="AT3042" s="42">
        <f t="shared" si="548"/>
        <v>0</v>
      </c>
      <c r="AU3042" s="43">
        <f t="shared" si="549"/>
        <v>0</v>
      </c>
      <c r="AV3042" s="95" t="str">
        <f t="shared" si="542"/>
        <v/>
      </c>
      <c r="AW3042" s="61" t="str">
        <f t="shared" si="542"/>
        <v/>
      </c>
      <c r="AX3042" s="61" t="str">
        <f t="shared" si="542"/>
        <v/>
      </c>
      <c r="AY3042" s="61" t="str">
        <f t="shared" si="542"/>
        <v/>
      </c>
      <c r="AZ3042" s="44" t="str">
        <f t="shared" si="542"/>
        <v/>
      </c>
      <c r="BA3042" s="45"/>
      <c r="BB3042" s="97">
        <v>0</v>
      </c>
      <c r="BC3042" s="98">
        <v>0</v>
      </c>
      <c r="BD3042" s="98">
        <v>0</v>
      </c>
      <c r="BE3042" s="98">
        <v>0</v>
      </c>
      <c r="BF3042" s="98">
        <v>0</v>
      </c>
      <c r="BG3042" s="99">
        <f t="shared" si="541"/>
        <v>0</v>
      </c>
      <c r="BH3042" s="52">
        <f t="shared" si="550"/>
        <v>0</v>
      </c>
      <c r="BI3042" s="53">
        <f>IFERROR(IF(ROUND(V3042/((D3042+AK3042)/2),1)&lt;0,0,ROUND(V3042/((D3042+AK3042)/2),1)),0)</f>
        <v>0</v>
      </c>
      <c r="BJ3042" s="55" t="str">
        <f>IF(AK3042=0,"정상",IF(AP3042="악성","악성",IF(AND(BL3042&gt;3,BI3042&lt;0.5),"악성",IF(AND(AP3042="정상",BL3042&lt;=3),"정상",IF(BI3042&gt;1,"정상","부진")))))</f>
        <v>정상</v>
      </c>
      <c r="BK3042" s="54">
        <v>46204</v>
      </c>
      <c r="BL3042" s="52">
        <f t="shared" si="551"/>
        <v>3</v>
      </c>
    </row>
    <row r="3043" spans="1:64" ht="17.100000000000001" customHeight="1">
      <c r="A3043" s="58" t="s">
        <v>5</v>
      </c>
      <c r="B3043" s="57" t="s">
        <v>1650</v>
      </c>
      <c r="C3043" s="56" t="s">
        <v>1651</v>
      </c>
      <c r="D3043" s="213">
        <v>0</v>
      </c>
      <c r="E3043" s="214">
        <v>0</v>
      </c>
      <c r="F3043" s="215">
        <v>0</v>
      </c>
      <c r="G3043" s="213">
        <v>190</v>
      </c>
      <c r="H3043" s="216">
        <v>45000</v>
      </c>
      <c r="I3043" s="215">
        <v>8550000</v>
      </c>
      <c r="J3043" s="213">
        <v>0</v>
      </c>
      <c r="K3043" s="216">
        <v>0</v>
      </c>
      <c r="L3043" s="215">
        <v>0</v>
      </c>
      <c r="M3043" s="213">
        <v>0</v>
      </c>
      <c r="N3043" s="216">
        <v>0</v>
      </c>
      <c r="O3043" s="215">
        <v>0</v>
      </c>
      <c r="P3043" s="213">
        <v>0</v>
      </c>
      <c r="Q3043" s="216">
        <v>0</v>
      </c>
      <c r="R3043" s="215">
        <v>0</v>
      </c>
      <c r="S3043" s="213">
        <v>190</v>
      </c>
      <c r="T3043" s="214">
        <v>45000</v>
      </c>
      <c r="U3043" s="217">
        <v>8550000</v>
      </c>
      <c r="V3043" s="213">
        <v>190</v>
      </c>
      <c r="W3043" s="216">
        <v>45000</v>
      </c>
      <c r="X3043" s="215">
        <v>8550000</v>
      </c>
      <c r="Y3043" s="213">
        <v>0</v>
      </c>
      <c r="Z3043" s="216">
        <v>0</v>
      </c>
      <c r="AA3043" s="215">
        <v>0</v>
      </c>
      <c r="AB3043" s="213">
        <v>0</v>
      </c>
      <c r="AC3043" s="216">
        <v>0</v>
      </c>
      <c r="AD3043" s="215">
        <v>0</v>
      </c>
      <c r="AE3043" s="213">
        <v>0</v>
      </c>
      <c r="AF3043" s="216">
        <v>0</v>
      </c>
      <c r="AG3043" s="215">
        <v>0</v>
      </c>
      <c r="AH3043" s="213">
        <v>190</v>
      </c>
      <c r="AI3043" s="214">
        <v>45000</v>
      </c>
      <c r="AJ3043" s="215">
        <v>8550000</v>
      </c>
      <c r="AK3043" s="218">
        <v>0</v>
      </c>
      <c r="AL3043" s="214">
        <v>0</v>
      </c>
      <c r="AM3043" s="215">
        <v>0</v>
      </c>
      <c r="AN3043" s="229">
        <f t="shared" si="543"/>
        <v>0</v>
      </c>
      <c r="AO3043" s="230">
        <f t="shared" si="544"/>
        <v>0</v>
      </c>
      <c r="AP3043" s="38" t="s">
        <v>2</v>
      </c>
      <c r="AQ3043" s="38" t="str">
        <f t="shared" si="545"/>
        <v>상품</v>
      </c>
      <c r="AR3043" s="40">
        <f t="shared" si="546"/>
        <v>0</v>
      </c>
      <c r="AS3043" s="41">
        <f t="shared" si="547"/>
        <v>0</v>
      </c>
      <c r="AT3043" s="42">
        <f t="shared" si="548"/>
        <v>0</v>
      </c>
      <c r="AU3043" s="43">
        <f t="shared" si="549"/>
        <v>0</v>
      </c>
      <c r="AV3043" s="95" t="str">
        <f t="shared" si="542"/>
        <v/>
      </c>
      <c r="AW3043" s="61" t="str">
        <f t="shared" si="542"/>
        <v/>
      </c>
      <c r="AX3043" s="61" t="str">
        <f t="shared" si="542"/>
        <v/>
      </c>
      <c r="AY3043" s="61" t="str">
        <f t="shared" si="542"/>
        <v/>
      </c>
      <c r="AZ3043" s="44" t="str">
        <f t="shared" si="542"/>
        <v/>
      </c>
      <c r="BA3043" s="45"/>
      <c r="BB3043" s="97">
        <v>0</v>
      </c>
      <c r="BC3043" s="98">
        <v>0</v>
      </c>
      <c r="BD3043" s="98">
        <v>0</v>
      </c>
      <c r="BE3043" s="98">
        <v>0</v>
      </c>
      <c r="BF3043" s="98">
        <v>0</v>
      </c>
      <c r="BG3043" s="99">
        <f t="shared" si="541"/>
        <v>0</v>
      </c>
      <c r="BH3043" s="52">
        <f t="shared" si="550"/>
        <v>0</v>
      </c>
      <c r="BI3043" s="53">
        <f>IFERROR(IF(ROUND(V3043/((D3043+AK3043)/2),1)&lt;0,0,ROUND(V3043/((D3043+AK3043)/2),1)),0)</f>
        <v>0</v>
      </c>
      <c r="BJ3043" s="55" t="str">
        <f>IF(AK3043=0,"정상",IF(AP3043="악성","악성",IF(AND(BL3043&gt;3,BI3043&lt;0.5),"악성",IF(AND(AP3043="정상",BL3043&lt;=3),"정상",IF(BI3043&gt;1,"정상","부진")))))</f>
        <v>정상</v>
      </c>
      <c r="BK3043" s="54">
        <v>46082</v>
      </c>
      <c r="BL3043" s="52">
        <f t="shared" si="551"/>
        <v>7</v>
      </c>
    </row>
    <row r="3044" spans="1:64" ht="17.100000000000001" customHeight="1">
      <c r="A3044" s="58" t="s">
        <v>5</v>
      </c>
      <c r="B3044" s="57" t="s">
        <v>1671</v>
      </c>
      <c r="C3044" s="56" t="s">
        <v>1672</v>
      </c>
      <c r="D3044" s="213">
        <v>22</v>
      </c>
      <c r="E3044" s="214">
        <v>3650</v>
      </c>
      <c r="F3044" s="215">
        <v>80300</v>
      </c>
      <c r="G3044" s="213">
        <v>0</v>
      </c>
      <c r="H3044" s="216">
        <v>0</v>
      </c>
      <c r="I3044" s="215">
        <v>0</v>
      </c>
      <c r="J3044" s="213">
        <v>0</v>
      </c>
      <c r="K3044" s="216">
        <v>0</v>
      </c>
      <c r="L3044" s="215">
        <v>0</v>
      </c>
      <c r="M3044" s="213">
        <v>0</v>
      </c>
      <c r="N3044" s="216">
        <v>0</v>
      </c>
      <c r="O3044" s="215">
        <v>0</v>
      </c>
      <c r="P3044" s="213">
        <v>0</v>
      </c>
      <c r="Q3044" s="216">
        <v>0</v>
      </c>
      <c r="R3044" s="215">
        <v>0</v>
      </c>
      <c r="S3044" s="213">
        <v>0</v>
      </c>
      <c r="T3044" s="214">
        <v>0</v>
      </c>
      <c r="U3044" s="217">
        <v>0</v>
      </c>
      <c r="V3044" s="213">
        <v>22</v>
      </c>
      <c r="W3044" s="216">
        <v>3650</v>
      </c>
      <c r="X3044" s="215">
        <v>80300</v>
      </c>
      <c r="Y3044" s="213">
        <v>0</v>
      </c>
      <c r="Z3044" s="216">
        <v>0</v>
      </c>
      <c r="AA3044" s="215">
        <v>0</v>
      </c>
      <c r="AB3044" s="213">
        <v>0</v>
      </c>
      <c r="AC3044" s="216">
        <v>0</v>
      </c>
      <c r="AD3044" s="215">
        <v>0</v>
      </c>
      <c r="AE3044" s="213">
        <v>0</v>
      </c>
      <c r="AF3044" s="216">
        <v>0</v>
      </c>
      <c r="AG3044" s="215">
        <v>0</v>
      </c>
      <c r="AH3044" s="213">
        <v>22</v>
      </c>
      <c r="AI3044" s="214">
        <v>3650</v>
      </c>
      <c r="AJ3044" s="215">
        <v>80300</v>
      </c>
      <c r="AK3044" s="218">
        <v>0</v>
      </c>
      <c r="AL3044" s="214">
        <v>0</v>
      </c>
      <c r="AM3044" s="215">
        <v>0</v>
      </c>
      <c r="AN3044" s="229">
        <f t="shared" si="543"/>
        <v>0</v>
      </c>
      <c r="AO3044" s="230">
        <f t="shared" si="544"/>
        <v>0</v>
      </c>
      <c r="AP3044" s="38" t="s">
        <v>4</v>
      </c>
      <c r="AQ3044" s="38" t="str">
        <f t="shared" si="545"/>
        <v>상품</v>
      </c>
      <c r="AR3044" s="40">
        <f t="shared" si="546"/>
        <v>0</v>
      </c>
      <c r="AS3044" s="41">
        <f t="shared" si="547"/>
        <v>0</v>
      </c>
      <c r="AT3044" s="42">
        <f t="shared" si="548"/>
        <v>0</v>
      </c>
      <c r="AU3044" s="43">
        <f t="shared" si="549"/>
        <v>0</v>
      </c>
      <c r="AV3044" s="95" t="str">
        <f t="shared" si="542"/>
        <v/>
      </c>
      <c r="AW3044" s="61" t="str">
        <f t="shared" si="542"/>
        <v/>
      </c>
      <c r="AX3044" s="61" t="str">
        <f t="shared" si="542"/>
        <v/>
      </c>
      <c r="AY3044" s="61" t="str">
        <f t="shared" si="542"/>
        <v/>
      </c>
      <c r="AZ3044" s="44" t="str">
        <f t="shared" si="542"/>
        <v/>
      </c>
      <c r="BA3044" s="45"/>
      <c r="BB3044" s="97">
        <v>0</v>
      </c>
      <c r="BC3044" s="98">
        <v>0</v>
      </c>
      <c r="BD3044" s="98">
        <v>0</v>
      </c>
      <c r="BE3044" s="98">
        <v>0</v>
      </c>
      <c r="BF3044" s="98">
        <v>0</v>
      </c>
      <c r="BG3044" s="99">
        <f t="shared" si="541"/>
        <v>0</v>
      </c>
      <c r="BH3044" s="52">
        <f t="shared" si="550"/>
        <v>0</v>
      </c>
      <c r="BI3044" s="53">
        <f>IFERROR(IF(ROUND(V3044/((D3044+AK3044)/2),1)&lt;0,0,ROUND(V3044/((D3044+AK3044)/2),1)),0)</f>
        <v>2</v>
      </c>
      <c r="BJ3044" s="55" t="str">
        <f>IF(AK3044=0,"정상",IF(AP3044="악성","악성",IF(AND(BL3044&gt;3,BI3044&lt;0.5),"악성",IF(AND(AP3044="정상",BL3044&lt;=3),"정상",IF(BI3044&gt;1,"정상","부진")))))</f>
        <v>정상</v>
      </c>
      <c r="BK3044" s="54">
        <v>45809</v>
      </c>
      <c r="BL3044" s="52">
        <f t="shared" si="551"/>
        <v>16</v>
      </c>
    </row>
    <row r="3045" spans="1:64" ht="17.100000000000001" customHeight="1">
      <c r="A3045" s="58" t="s">
        <v>5</v>
      </c>
      <c r="B3045" s="57" t="s">
        <v>1673</v>
      </c>
      <c r="C3045" s="56" t="s">
        <v>1674</v>
      </c>
      <c r="D3045" s="213">
        <v>0</v>
      </c>
      <c r="E3045" s="214">
        <v>0</v>
      </c>
      <c r="F3045" s="215">
        <v>0</v>
      </c>
      <c r="G3045" s="213">
        <v>57</v>
      </c>
      <c r="H3045" s="216">
        <v>194784.964912</v>
      </c>
      <c r="I3045" s="215">
        <v>11102743</v>
      </c>
      <c r="J3045" s="213">
        <v>0</v>
      </c>
      <c r="K3045" s="216">
        <v>0</v>
      </c>
      <c r="L3045" s="215">
        <v>0</v>
      </c>
      <c r="M3045" s="213">
        <v>0</v>
      </c>
      <c r="N3045" s="216">
        <v>0</v>
      </c>
      <c r="O3045" s="215">
        <v>0</v>
      </c>
      <c r="P3045" s="213">
        <v>0</v>
      </c>
      <c r="Q3045" s="216">
        <v>0</v>
      </c>
      <c r="R3045" s="215">
        <v>0</v>
      </c>
      <c r="S3045" s="213">
        <v>57</v>
      </c>
      <c r="T3045" s="214">
        <v>194784.964912</v>
      </c>
      <c r="U3045" s="217">
        <v>11102743</v>
      </c>
      <c r="V3045" s="213">
        <v>57</v>
      </c>
      <c r="W3045" s="216">
        <v>194784.964912</v>
      </c>
      <c r="X3045" s="215">
        <v>11102743</v>
      </c>
      <c r="Y3045" s="213">
        <v>0</v>
      </c>
      <c r="Z3045" s="216">
        <v>0</v>
      </c>
      <c r="AA3045" s="215">
        <v>0</v>
      </c>
      <c r="AB3045" s="213">
        <v>0</v>
      </c>
      <c r="AC3045" s="216">
        <v>0</v>
      </c>
      <c r="AD3045" s="215">
        <v>0</v>
      </c>
      <c r="AE3045" s="213">
        <v>0</v>
      </c>
      <c r="AF3045" s="216">
        <v>0</v>
      </c>
      <c r="AG3045" s="215">
        <v>0</v>
      </c>
      <c r="AH3045" s="213">
        <v>57</v>
      </c>
      <c r="AI3045" s="214">
        <v>194784.964912</v>
      </c>
      <c r="AJ3045" s="215">
        <v>11102743</v>
      </c>
      <c r="AK3045" s="218">
        <v>0</v>
      </c>
      <c r="AL3045" s="214">
        <v>0</v>
      </c>
      <c r="AM3045" s="215">
        <v>0</v>
      </c>
      <c r="AN3045" s="229">
        <f t="shared" si="543"/>
        <v>0</v>
      </c>
      <c r="AO3045" s="230">
        <f t="shared" si="544"/>
        <v>0</v>
      </c>
      <c r="AP3045" s="38" t="s">
        <v>2</v>
      </c>
      <c r="AQ3045" s="38" t="str">
        <f t="shared" si="545"/>
        <v>상품</v>
      </c>
      <c r="AR3045" s="40">
        <f t="shared" si="546"/>
        <v>0</v>
      </c>
      <c r="AS3045" s="41">
        <f t="shared" si="547"/>
        <v>0</v>
      </c>
      <c r="AT3045" s="42">
        <f t="shared" si="548"/>
        <v>0</v>
      </c>
      <c r="AU3045" s="43">
        <f t="shared" si="549"/>
        <v>0</v>
      </c>
      <c r="AV3045" s="95" t="str">
        <f t="shared" si="542"/>
        <v/>
      </c>
      <c r="AW3045" s="61" t="str">
        <f t="shared" si="542"/>
        <v/>
      </c>
      <c r="AX3045" s="61" t="str">
        <f t="shared" si="542"/>
        <v/>
      </c>
      <c r="AY3045" s="61" t="str">
        <f t="shared" si="542"/>
        <v/>
      </c>
      <c r="AZ3045" s="44" t="str">
        <f t="shared" si="542"/>
        <v/>
      </c>
      <c r="BA3045" s="45"/>
      <c r="BB3045" s="97">
        <v>0</v>
      </c>
      <c r="BC3045" s="98">
        <v>0</v>
      </c>
      <c r="BD3045" s="98">
        <v>0</v>
      </c>
      <c r="BE3045" s="98">
        <v>0</v>
      </c>
      <c r="BF3045" s="98">
        <v>0</v>
      </c>
      <c r="BG3045" s="99">
        <f t="shared" si="541"/>
        <v>0</v>
      </c>
      <c r="BH3045" s="52">
        <f t="shared" si="550"/>
        <v>0</v>
      </c>
      <c r="BI3045" s="53">
        <f>IFERROR(IF(ROUND(V3045/((D3045+AK3045)/2),1)&lt;0,0,ROUND(V3045/((D3045+AK3045)/2),1)),0)</f>
        <v>0</v>
      </c>
      <c r="BJ3045" s="55" t="str">
        <f>IF(AK3045=0,"정상",IF(AP3045="악성","악성",IF(AND(BL3045&gt;3,BI3045&lt;0.5),"악성",IF(AND(AP3045="정상",BL3045&lt;=3),"정상",IF(BI3045&gt;1,"정상","부진")))))</f>
        <v>정상</v>
      </c>
      <c r="BK3045" s="54">
        <v>46235</v>
      </c>
      <c r="BL3045" s="52">
        <f t="shared" si="551"/>
        <v>2</v>
      </c>
    </row>
    <row r="3046" spans="1:64" ht="17.100000000000001" customHeight="1">
      <c r="A3046" s="58" t="s">
        <v>5</v>
      </c>
      <c r="B3046" s="57" t="s">
        <v>1846</v>
      </c>
      <c r="C3046" s="56" t="s">
        <v>1847</v>
      </c>
      <c r="D3046" s="213">
        <v>40</v>
      </c>
      <c r="E3046" s="214">
        <v>13600</v>
      </c>
      <c r="F3046" s="215">
        <v>544000</v>
      </c>
      <c r="G3046" s="213">
        <v>90</v>
      </c>
      <c r="H3046" s="216">
        <v>13600</v>
      </c>
      <c r="I3046" s="215">
        <v>1224000</v>
      </c>
      <c r="J3046" s="213">
        <v>0</v>
      </c>
      <c r="K3046" s="216">
        <v>0</v>
      </c>
      <c r="L3046" s="215">
        <v>0</v>
      </c>
      <c r="M3046" s="213">
        <v>0</v>
      </c>
      <c r="N3046" s="216">
        <v>0</v>
      </c>
      <c r="O3046" s="215">
        <v>0</v>
      </c>
      <c r="P3046" s="213">
        <v>0</v>
      </c>
      <c r="Q3046" s="216">
        <v>0</v>
      </c>
      <c r="R3046" s="215">
        <v>0</v>
      </c>
      <c r="S3046" s="213">
        <v>90</v>
      </c>
      <c r="T3046" s="214">
        <v>13600</v>
      </c>
      <c r="U3046" s="217">
        <v>1224000</v>
      </c>
      <c r="V3046" s="213">
        <v>114</v>
      </c>
      <c r="W3046" s="216">
        <v>13600</v>
      </c>
      <c r="X3046" s="215">
        <v>1550400</v>
      </c>
      <c r="Y3046" s="213">
        <v>0</v>
      </c>
      <c r="Z3046" s="216">
        <v>0</v>
      </c>
      <c r="AA3046" s="215">
        <v>0</v>
      </c>
      <c r="AB3046" s="213">
        <v>0</v>
      </c>
      <c r="AC3046" s="216">
        <v>0</v>
      </c>
      <c r="AD3046" s="215">
        <v>0</v>
      </c>
      <c r="AE3046" s="213">
        <v>0</v>
      </c>
      <c r="AF3046" s="216">
        <v>0</v>
      </c>
      <c r="AG3046" s="215">
        <v>0</v>
      </c>
      <c r="AH3046" s="213">
        <v>114</v>
      </c>
      <c r="AI3046" s="214">
        <v>13600</v>
      </c>
      <c r="AJ3046" s="215">
        <v>1550400</v>
      </c>
      <c r="AK3046" s="218">
        <v>16</v>
      </c>
      <c r="AL3046" s="214">
        <v>13600</v>
      </c>
      <c r="AM3046" s="215">
        <v>217600</v>
      </c>
      <c r="AN3046" s="229">
        <f t="shared" si="543"/>
        <v>7.9401554830810643E-5</v>
      </c>
      <c r="AO3046" s="230">
        <f t="shared" si="544"/>
        <v>0.12307692307692308</v>
      </c>
      <c r="AP3046" s="38" t="s">
        <v>2</v>
      </c>
      <c r="AQ3046" s="38" t="str">
        <f t="shared" si="545"/>
        <v>상품</v>
      </c>
      <c r="AR3046" s="40">
        <f t="shared" si="546"/>
        <v>0</v>
      </c>
      <c r="AS3046" s="41">
        <f t="shared" si="547"/>
        <v>0</v>
      </c>
      <c r="AT3046" s="42">
        <f t="shared" si="548"/>
        <v>217600</v>
      </c>
      <c r="AU3046" s="43">
        <f t="shared" si="549"/>
        <v>217600</v>
      </c>
      <c r="AV3046" s="95">
        <f t="shared" si="542"/>
        <v>217600</v>
      </c>
      <c r="AW3046" s="61" t="str">
        <f t="shared" si="542"/>
        <v/>
      </c>
      <c r="AX3046" s="61" t="str">
        <f t="shared" si="542"/>
        <v/>
      </c>
      <c r="AY3046" s="61" t="str">
        <f t="shared" si="542"/>
        <v/>
      </c>
      <c r="AZ3046" s="44" t="str">
        <f t="shared" si="542"/>
        <v/>
      </c>
      <c r="BA3046" s="45"/>
      <c r="BB3046" s="97">
        <v>16</v>
      </c>
      <c r="BC3046" s="98">
        <v>0</v>
      </c>
      <c r="BD3046" s="98">
        <v>0</v>
      </c>
      <c r="BE3046" s="98">
        <v>0</v>
      </c>
      <c r="BF3046" s="98">
        <v>0</v>
      </c>
      <c r="BG3046" s="99">
        <f t="shared" si="541"/>
        <v>16</v>
      </c>
      <c r="BH3046" s="52">
        <f t="shared" si="550"/>
        <v>0</v>
      </c>
      <c r="BI3046" s="53">
        <f>IFERROR(IF(ROUND(V3046/((D3046+AK3046)/2),1)&lt;0,0,ROUND(V3046/((D3046+AK3046)/2),1)),0)</f>
        <v>4.0999999999999996</v>
      </c>
      <c r="BJ3046" s="55" t="str">
        <f>IF(AK3046=0,"정상",IF(AP3046="악성","악성",IF(AND(BL3046&gt;3,BI3046&lt;0.5),"악성",IF(AND(AP3046="정상",BL3046&lt;=3),"정상",IF(BI3046&gt;1,"정상","부진")))))</f>
        <v>정상</v>
      </c>
      <c r="BK3046" s="54">
        <v>46204</v>
      </c>
      <c r="BL3046" s="52">
        <f t="shared" si="551"/>
        <v>3</v>
      </c>
    </row>
    <row r="3047" spans="1:64" ht="17.100000000000001" customHeight="1">
      <c r="A3047" s="58" t="s">
        <v>5</v>
      </c>
      <c r="B3047" s="57" t="s">
        <v>1848</v>
      </c>
      <c r="C3047" s="56" t="s">
        <v>1849</v>
      </c>
      <c r="D3047" s="213">
        <v>18</v>
      </c>
      <c r="E3047" s="214">
        <v>5600</v>
      </c>
      <c r="F3047" s="215">
        <v>100800</v>
      </c>
      <c r="G3047" s="213">
        <v>0</v>
      </c>
      <c r="H3047" s="216">
        <v>0</v>
      </c>
      <c r="I3047" s="215">
        <v>0</v>
      </c>
      <c r="J3047" s="213">
        <v>0</v>
      </c>
      <c r="K3047" s="216">
        <v>0</v>
      </c>
      <c r="L3047" s="215">
        <v>0</v>
      </c>
      <c r="M3047" s="213">
        <v>0</v>
      </c>
      <c r="N3047" s="216">
        <v>0</v>
      </c>
      <c r="O3047" s="215">
        <v>0</v>
      </c>
      <c r="P3047" s="213">
        <v>0</v>
      </c>
      <c r="Q3047" s="216">
        <v>0</v>
      </c>
      <c r="R3047" s="215">
        <v>0</v>
      </c>
      <c r="S3047" s="213">
        <v>0</v>
      </c>
      <c r="T3047" s="214">
        <v>0</v>
      </c>
      <c r="U3047" s="217">
        <v>0</v>
      </c>
      <c r="V3047" s="213">
        <v>18</v>
      </c>
      <c r="W3047" s="216">
        <v>5600</v>
      </c>
      <c r="X3047" s="215">
        <v>100800</v>
      </c>
      <c r="Y3047" s="213">
        <v>0</v>
      </c>
      <c r="Z3047" s="216">
        <v>0</v>
      </c>
      <c r="AA3047" s="215">
        <v>0</v>
      </c>
      <c r="AB3047" s="213">
        <v>0</v>
      </c>
      <c r="AC3047" s="216">
        <v>0</v>
      </c>
      <c r="AD3047" s="215">
        <v>0</v>
      </c>
      <c r="AE3047" s="213">
        <v>0</v>
      </c>
      <c r="AF3047" s="216">
        <v>0</v>
      </c>
      <c r="AG3047" s="215">
        <v>0</v>
      </c>
      <c r="AH3047" s="213">
        <v>18</v>
      </c>
      <c r="AI3047" s="214">
        <v>5600</v>
      </c>
      <c r="AJ3047" s="215">
        <v>100800</v>
      </c>
      <c r="AK3047" s="218">
        <v>0</v>
      </c>
      <c r="AL3047" s="214">
        <v>0</v>
      </c>
      <c r="AM3047" s="215">
        <v>0</v>
      </c>
      <c r="AN3047" s="229">
        <f t="shared" si="543"/>
        <v>0</v>
      </c>
      <c r="AO3047" s="230">
        <f t="shared" si="544"/>
        <v>0</v>
      </c>
      <c r="AP3047" s="38" t="s">
        <v>4</v>
      </c>
      <c r="AQ3047" s="38" t="str">
        <f t="shared" si="545"/>
        <v>상품</v>
      </c>
      <c r="AR3047" s="40">
        <f t="shared" si="546"/>
        <v>0</v>
      </c>
      <c r="AS3047" s="41">
        <f t="shared" si="547"/>
        <v>0</v>
      </c>
      <c r="AT3047" s="42">
        <f t="shared" si="548"/>
        <v>0</v>
      </c>
      <c r="AU3047" s="43">
        <f t="shared" si="549"/>
        <v>0</v>
      </c>
      <c r="AV3047" s="95" t="str">
        <f t="shared" si="542"/>
        <v/>
      </c>
      <c r="AW3047" s="61" t="str">
        <f t="shared" si="542"/>
        <v/>
      </c>
      <c r="AX3047" s="61" t="str">
        <f t="shared" si="542"/>
        <v/>
      </c>
      <c r="AY3047" s="61" t="str">
        <f t="shared" si="542"/>
        <v/>
      </c>
      <c r="AZ3047" s="44" t="str">
        <f t="shared" si="542"/>
        <v/>
      </c>
      <c r="BA3047" s="45"/>
      <c r="BB3047" s="97">
        <v>0</v>
      </c>
      <c r="BC3047" s="98">
        <v>0</v>
      </c>
      <c r="BD3047" s="98">
        <v>0</v>
      </c>
      <c r="BE3047" s="98">
        <v>0</v>
      </c>
      <c r="BF3047" s="98">
        <v>0</v>
      </c>
      <c r="BG3047" s="99">
        <f t="shared" si="541"/>
        <v>0</v>
      </c>
      <c r="BH3047" s="52">
        <f t="shared" si="550"/>
        <v>0</v>
      </c>
      <c r="BI3047" s="53">
        <f>IFERROR(IF(ROUND(V3047/((D3047+AK3047)/2),1)&lt;0,0,ROUND(V3047/((D3047+AK3047)/2),1)),0)</f>
        <v>2</v>
      </c>
      <c r="BJ3047" s="55" t="str">
        <f>IF(AK3047=0,"정상",IF(AP3047="악성","악성",IF(AND(BL3047&gt;3,BI3047&lt;0.5),"악성",IF(AND(AP3047="정상",BL3047&lt;=3),"정상",IF(BI3047&gt;1,"정상","부진")))))</f>
        <v>정상</v>
      </c>
      <c r="BK3047" s="54">
        <v>45809</v>
      </c>
      <c r="BL3047" s="52">
        <f t="shared" si="551"/>
        <v>16</v>
      </c>
    </row>
    <row r="3048" spans="1:64" ht="17.100000000000001" customHeight="1">
      <c r="A3048" s="58" t="s">
        <v>5</v>
      </c>
      <c r="B3048" s="57" t="s">
        <v>1907</v>
      </c>
      <c r="C3048" s="56" t="s">
        <v>1908</v>
      </c>
      <c r="D3048" s="213">
        <v>34</v>
      </c>
      <c r="E3048" s="214">
        <v>5281.15</v>
      </c>
      <c r="F3048" s="215">
        <v>179559</v>
      </c>
      <c r="G3048" s="213">
        <v>144</v>
      </c>
      <c r="H3048" s="216">
        <v>5720</v>
      </c>
      <c r="I3048" s="215">
        <v>823680</v>
      </c>
      <c r="J3048" s="213">
        <v>0</v>
      </c>
      <c r="K3048" s="216">
        <v>0</v>
      </c>
      <c r="L3048" s="215">
        <v>0</v>
      </c>
      <c r="M3048" s="213">
        <v>0</v>
      </c>
      <c r="N3048" s="216">
        <v>0</v>
      </c>
      <c r="O3048" s="215">
        <v>0</v>
      </c>
      <c r="P3048" s="213">
        <v>0</v>
      </c>
      <c r="Q3048" s="216">
        <v>0</v>
      </c>
      <c r="R3048" s="215">
        <v>0</v>
      </c>
      <c r="S3048" s="213">
        <v>144</v>
      </c>
      <c r="T3048" s="214">
        <v>5720</v>
      </c>
      <c r="U3048" s="217">
        <v>823680</v>
      </c>
      <c r="V3048" s="213">
        <v>153</v>
      </c>
      <c r="W3048" s="216">
        <v>5624.4248360000001</v>
      </c>
      <c r="X3048" s="215">
        <v>860537</v>
      </c>
      <c r="Y3048" s="213">
        <v>0</v>
      </c>
      <c r="Z3048" s="216">
        <v>0</v>
      </c>
      <c r="AA3048" s="215">
        <v>0</v>
      </c>
      <c r="AB3048" s="213">
        <v>0</v>
      </c>
      <c r="AC3048" s="216">
        <v>0</v>
      </c>
      <c r="AD3048" s="215">
        <v>0</v>
      </c>
      <c r="AE3048" s="213">
        <v>0</v>
      </c>
      <c r="AF3048" s="216">
        <v>0</v>
      </c>
      <c r="AG3048" s="215">
        <v>0</v>
      </c>
      <c r="AH3048" s="213">
        <v>153</v>
      </c>
      <c r="AI3048" s="214">
        <v>5624.4248360000001</v>
      </c>
      <c r="AJ3048" s="215">
        <v>860537</v>
      </c>
      <c r="AK3048" s="218">
        <v>25</v>
      </c>
      <c r="AL3048" s="214">
        <v>5708.1111000000001</v>
      </c>
      <c r="AM3048" s="215">
        <v>142702</v>
      </c>
      <c r="AN3048" s="229">
        <f t="shared" si="543"/>
        <v>5.2071510466297524E-5</v>
      </c>
      <c r="AO3048" s="230">
        <f t="shared" si="544"/>
        <v>0.1404494382022472</v>
      </c>
      <c r="AP3048" s="38" t="s">
        <v>2</v>
      </c>
      <c r="AQ3048" s="38" t="str">
        <f t="shared" si="545"/>
        <v>상품</v>
      </c>
      <c r="AR3048" s="40">
        <f t="shared" si="546"/>
        <v>0</v>
      </c>
      <c r="AS3048" s="41">
        <f t="shared" si="547"/>
        <v>0</v>
      </c>
      <c r="AT3048" s="42">
        <f t="shared" si="548"/>
        <v>142702</v>
      </c>
      <c r="AU3048" s="43">
        <f t="shared" si="549"/>
        <v>142702</v>
      </c>
      <c r="AV3048" s="95">
        <f t="shared" si="542"/>
        <v>142702.7775</v>
      </c>
      <c r="AW3048" s="61" t="str">
        <f t="shared" si="542"/>
        <v/>
      </c>
      <c r="AX3048" s="61" t="str">
        <f t="shared" si="542"/>
        <v/>
      </c>
      <c r="AY3048" s="61" t="str">
        <f t="shared" si="542"/>
        <v/>
      </c>
      <c r="AZ3048" s="44" t="str">
        <f t="shared" si="542"/>
        <v/>
      </c>
      <c r="BA3048" s="45"/>
      <c r="BB3048" s="97">
        <v>25</v>
      </c>
      <c r="BC3048" s="98">
        <v>0</v>
      </c>
      <c r="BD3048" s="98">
        <v>0</v>
      </c>
      <c r="BE3048" s="98">
        <v>0</v>
      </c>
      <c r="BF3048" s="98">
        <v>0</v>
      </c>
      <c r="BG3048" s="99">
        <f t="shared" si="541"/>
        <v>25</v>
      </c>
      <c r="BH3048" s="52">
        <f t="shared" si="550"/>
        <v>0</v>
      </c>
      <c r="BI3048" s="53">
        <f>IFERROR(IF(ROUND(V3048/((D3048+AK3048)/2),1)&lt;0,0,ROUND(V3048/((D3048+AK3048)/2),1)),0)</f>
        <v>5.2</v>
      </c>
      <c r="BJ3048" s="55" t="str">
        <f>IF(AK3048=0,"정상",IF(AP3048="악성","악성",IF(AND(BL3048&gt;3,BI3048&lt;0.5),"악성",IF(AND(AP3048="정상",BL3048&lt;=3),"정상",IF(BI3048&gt;1,"정상","부진")))))</f>
        <v>정상</v>
      </c>
      <c r="BK3048" s="54">
        <v>46113</v>
      </c>
      <c r="BL3048" s="52">
        <f t="shared" si="551"/>
        <v>6</v>
      </c>
    </row>
    <row r="3049" spans="1:64" ht="17.100000000000001" customHeight="1">
      <c r="A3049" s="58" t="s">
        <v>5</v>
      </c>
      <c r="B3049" s="57" t="s">
        <v>2477</v>
      </c>
      <c r="C3049" s="56" t="s">
        <v>2478</v>
      </c>
      <c r="D3049" s="213">
        <v>812</v>
      </c>
      <c r="E3049" s="214">
        <v>270</v>
      </c>
      <c r="F3049" s="215">
        <v>219240</v>
      </c>
      <c r="G3049" s="213">
        <v>1200</v>
      </c>
      <c r="H3049" s="216">
        <v>270</v>
      </c>
      <c r="I3049" s="215">
        <v>324000</v>
      </c>
      <c r="J3049" s="213">
        <v>0</v>
      </c>
      <c r="K3049" s="216">
        <v>0</v>
      </c>
      <c r="L3049" s="215">
        <v>0</v>
      </c>
      <c r="M3049" s="213">
        <v>0</v>
      </c>
      <c r="N3049" s="216">
        <v>0</v>
      </c>
      <c r="O3049" s="215">
        <v>0</v>
      </c>
      <c r="P3049" s="213">
        <v>0</v>
      </c>
      <c r="Q3049" s="216">
        <v>0</v>
      </c>
      <c r="R3049" s="215">
        <v>0</v>
      </c>
      <c r="S3049" s="213">
        <v>1200</v>
      </c>
      <c r="T3049" s="214">
        <v>270</v>
      </c>
      <c r="U3049" s="217">
        <v>324000</v>
      </c>
      <c r="V3049" s="213">
        <v>1448</v>
      </c>
      <c r="W3049" s="216">
        <v>270</v>
      </c>
      <c r="X3049" s="215">
        <v>390960</v>
      </c>
      <c r="Y3049" s="213">
        <v>0</v>
      </c>
      <c r="Z3049" s="216">
        <v>0</v>
      </c>
      <c r="AA3049" s="215">
        <v>0</v>
      </c>
      <c r="AB3049" s="213">
        <v>13</v>
      </c>
      <c r="AC3049" s="216">
        <v>270</v>
      </c>
      <c r="AD3049" s="215">
        <v>3510</v>
      </c>
      <c r="AE3049" s="213">
        <v>0</v>
      </c>
      <c r="AF3049" s="216">
        <v>0</v>
      </c>
      <c r="AG3049" s="215">
        <v>0</v>
      </c>
      <c r="AH3049" s="213">
        <v>1461</v>
      </c>
      <c r="AI3049" s="214">
        <v>270</v>
      </c>
      <c r="AJ3049" s="215">
        <v>394470</v>
      </c>
      <c r="AK3049" s="218">
        <v>551</v>
      </c>
      <c r="AL3049" s="214">
        <v>270</v>
      </c>
      <c r="AM3049" s="215">
        <v>148770</v>
      </c>
      <c r="AN3049" s="229">
        <f t="shared" si="543"/>
        <v>5.4285704559649358E-5</v>
      </c>
      <c r="AO3049" s="230">
        <f t="shared" si="544"/>
        <v>0.27385685884691852</v>
      </c>
      <c r="AP3049" s="38" t="s">
        <v>2</v>
      </c>
      <c r="AQ3049" s="38" t="str">
        <f t="shared" si="545"/>
        <v>상품</v>
      </c>
      <c r="AR3049" s="40">
        <f t="shared" si="546"/>
        <v>0</v>
      </c>
      <c r="AS3049" s="41">
        <f t="shared" si="547"/>
        <v>0</v>
      </c>
      <c r="AT3049" s="42">
        <f t="shared" si="548"/>
        <v>148770</v>
      </c>
      <c r="AU3049" s="43">
        <f t="shared" si="549"/>
        <v>148770</v>
      </c>
      <c r="AV3049" s="95">
        <f t="shared" si="542"/>
        <v>148770</v>
      </c>
      <c r="AW3049" s="61" t="str">
        <f t="shared" si="542"/>
        <v/>
      </c>
      <c r="AX3049" s="61" t="str">
        <f t="shared" si="542"/>
        <v/>
      </c>
      <c r="AY3049" s="61" t="str">
        <f t="shared" si="542"/>
        <v/>
      </c>
      <c r="AZ3049" s="44" t="str">
        <f t="shared" si="542"/>
        <v/>
      </c>
      <c r="BA3049" s="45"/>
      <c r="BB3049" s="97">
        <v>551</v>
      </c>
      <c r="BC3049" s="98">
        <v>0</v>
      </c>
      <c r="BD3049" s="98">
        <v>0</v>
      </c>
      <c r="BE3049" s="98">
        <v>0</v>
      </c>
      <c r="BF3049" s="98">
        <v>0</v>
      </c>
      <c r="BG3049" s="99">
        <f t="shared" si="541"/>
        <v>551</v>
      </c>
      <c r="BH3049" s="52">
        <f t="shared" si="550"/>
        <v>0</v>
      </c>
      <c r="BI3049" s="53">
        <f>IFERROR(IF(ROUND(V3049/((D3049+AK3049)/2),1)&lt;0,0,ROUND(V3049/((D3049+AK3049)/2),1)),0)</f>
        <v>2.1</v>
      </c>
      <c r="BJ3049" s="55" t="str">
        <f>IF(AK3049=0,"정상",IF(AP3049="악성","악성",IF(AND(BL3049&gt;3,BI3049&lt;0.5),"악성",IF(AND(AP3049="정상",BL3049&lt;=3),"정상",IF(BI3049&gt;1,"정상","부진")))))</f>
        <v>정상</v>
      </c>
      <c r="BK3049" s="54">
        <v>46174</v>
      </c>
      <c r="BL3049" s="52">
        <f t="shared" si="551"/>
        <v>4</v>
      </c>
    </row>
    <row r="3050" spans="1:64" ht="17.100000000000001" customHeight="1">
      <c r="A3050" s="58" t="s">
        <v>5</v>
      </c>
      <c r="B3050" s="57" t="s">
        <v>2479</v>
      </c>
      <c r="C3050" s="56" t="s">
        <v>2480</v>
      </c>
      <c r="D3050" s="213">
        <v>480</v>
      </c>
      <c r="E3050" s="214">
        <v>270</v>
      </c>
      <c r="F3050" s="215">
        <v>129600</v>
      </c>
      <c r="G3050" s="213">
        <v>1200</v>
      </c>
      <c r="H3050" s="216">
        <v>270</v>
      </c>
      <c r="I3050" s="215">
        <v>324000</v>
      </c>
      <c r="J3050" s="213">
        <v>0</v>
      </c>
      <c r="K3050" s="216">
        <v>0</v>
      </c>
      <c r="L3050" s="215">
        <v>0</v>
      </c>
      <c r="M3050" s="213">
        <v>0</v>
      </c>
      <c r="N3050" s="216">
        <v>0</v>
      </c>
      <c r="O3050" s="215">
        <v>0</v>
      </c>
      <c r="P3050" s="213">
        <v>0</v>
      </c>
      <c r="Q3050" s="216">
        <v>0</v>
      </c>
      <c r="R3050" s="215">
        <v>0</v>
      </c>
      <c r="S3050" s="213">
        <v>1200</v>
      </c>
      <c r="T3050" s="214">
        <v>270</v>
      </c>
      <c r="U3050" s="217">
        <v>324000</v>
      </c>
      <c r="V3050" s="213">
        <v>1119</v>
      </c>
      <c r="W3050" s="216">
        <v>270</v>
      </c>
      <c r="X3050" s="215">
        <v>302130</v>
      </c>
      <c r="Y3050" s="213">
        <v>0</v>
      </c>
      <c r="Z3050" s="216">
        <v>0</v>
      </c>
      <c r="AA3050" s="215">
        <v>0</v>
      </c>
      <c r="AB3050" s="213">
        <v>5</v>
      </c>
      <c r="AC3050" s="216">
        <v>270</v>
      </c>
      <c r="AD3050" s="215">
        <v>1350</v>
      </c>
      <c r="AE3050" s="213">
        <v>0</v>
      </c>
      <c r="AF3050" s="216">
        <v>0</v>
      </c>
      <c r="AG3050" s="215">
        <v>0</v>
      </c>
      <c r="AH3050" s="213">
        <v>1124</v>
      </c>
      <c r="AI3050" s="214">
        <v>270</v>
      </c>
      <c r="AJ3050" s="215">
        <v>303480</v>
      </c>
      <c r="AK3050" s="218">
        <v>556</v>
      </c>
      <c r="AL3050" s="214">
        <v>270</v>
      </c>
      <c r="AM3050" s="215">
        <v>150120</v>
      </c>
      <c r="AN3050" s="229">
        <f t="shared" si="543"/>
        <v>5.4778315308829478E-5</v>
      </c>
      <c r="AO3050" s="230">
        <f t="shared" si="544"/>
        <v>0.33095238095238094</v>
      </c>
      <c r="AP3050" s="38" t="s">
        <v>2</v>
      </c>
      <c r="AQ3050" s="38" t="str">
        <f t="shared" si="545"/>
        <v>상품</v>
      </c>
      <c r="AR3050" s="40">
        <f t="shared" si="546"/>
        <v>0</v>
      </c>
      <c r="AS3050" s="41">
        <f t="shared" si="547"/>
        <v>0</v>
      </c>
      <c r="AT3050" s="42">
        <f t="shared" si="548"/>
        <v>150120</v>
      </c>
      <c r="AU3050" s="43">
        <f t="shared" si="549"/>
        <v>150120</v>
      </c>
      <c r="AV3050" s="95">
        <f t="shared" si="542"/>
        <v>150120</v>
      </c>
      <c r="AW3050" s="61" t="str">
        <f t="shared" si="542"/>
        <v/>
      </c>
      <c r="AX3050" s="61" t="str">
        <f t="shared" si="542"/>
        <v/>
      </c>
      <c r="AY3050" s="61" t="str">
        <f t="shared" si="542"/>
        <v/>
      </c>
      <c r="AZ3050" s="44" t="str">
        <f t="shared" si="542"/>
        <v/>
      </c>
      <c r="BA3050" s="45"/>
      <c r="BB3050" s="97">
        <v>556</v>
      </c>
      <c r="BC3050" s="98">
        <v>0</v>
      </c>
      <c r="BD3050" s="98">
        <v>0</v>
      </c>
      <c r="BE3050" s="98">
        <v>0</v>
      </c>
      <c r="BF3050" s="98">
        <v>0</v>
      </c>
      <c r="BG3050" s="99">
        <f t="shared" si="541"/>
        <v>556</v>
      </c>
      <c r="BH3050" s="52">
        <f t="shared" si="550"/>
        <v>0</v>
      </c>
      <c r="BI3050" s="53">
        <f>IFERROR(IF(ROUND(V3050/((D3050+AK3050)/2),1)&lt;0,0,ROUND(V3050/((D3050+AK3050)/2),1)),0)</f>
        <v>2.2000000000000002</v>
      </c>
      <c r="BJ3050" s="55" t="str">
        <f>IF(AK3050=0,"정상",IF(AP3050="악성","악성",IF(AND(BL3050&gt;3,BI3050&lt;0.5),"악성",IF(AND(AP3050="정상",BL3050&lt;=3),"정상",IF(BI3050&gt;1,"정상","부진")))))</f>
        <v>정상</v>
      </c>
      <c r="BK3050" s="54">
        <v>46143</v>
      </c>
      <c r="BL3050" s="52">
        <f t="shared" si="551"/>
        <v>5</v>
      </c>
    </row>
    <row r="3051" spans="1:64" ht="17.100000000000001" customHeight="1">
      <c r="A3051" s="58" t="s">
        <v>5</v>
      </c>
      <c r="B3051" s="57" t="s">
        <v>2159</v>
      </c>
      <c r="C3051" s="56" t="s">
        <v>2160</v>
      </c>
      <c r="D3051" s="213">
        <v>0</v>
      </c>
      <c r="E3051" s="214">
        <v>0</v>
      </c>
      <c r="F3051" s="215">
        <v>0</v>
      </c>
      <c r="G3051" s="213">
        <v>24</v>
      </c>
      <c r="H3051" s="216">
        <v>18000</v>
      </c>
      <c r="I3051" s="215">
        <v>432000</v>
      </c>
      <c r="J3051" s="213">
        <v>0</v>
      </c>
      <c r="K3051" s="216">
        <v>0</v>
      </c>
      <c r="L3051" s="215">
        <v>0</v>
      </c>
      <c r="M3051" s="213">
        <v>0</v>
      </c>
      <c r="N3051" s="216">
        <v>0</v>
      </c>
      <c r="O3051" s="215">
        <v>0</v>
      </c>
      <c r="P3051" s="213">
        <v>0</v>
      </c>
      <c r="Q3051" s="216">
        <v>0</v>
      </c>
      <c r="R3051" s="215">
        <v>0</v>
      </c>
      <c r="S3051" s="213">
        <v>24</v>
      </c>
      <c r="T3051" s="214">
        <v>18000</v>
      </c>
      <c r="U3051" s="217">
        <v>432000</v>
      </c>
      <c r="V3051" s="213">
        <v>24</v>
      </c>
      <c r="W3051" s="216">
        <v>18000</v>
      </c>
      <c r="X3051" s="215">
        <v>432000</v>
      </c>
      <c r="Y3051" s="213">
        <v>0</v>
      </c>
      <c r="Z3051" s="216">
        <v>0</v>
      </c>
      <c r="AA3051" s="215">
        <v>0</v>
      </c>
      <c r="AB3051" s="213">
        <v>0</v>
      </c>
      <c r="AC3051" s="216">
        <v>0</v>
      </c>
      <c r="AD3051" s="215">
        <v>0</v>
      </c>
      <c r="AE3051" s="213">
        <v>0</v>
      </c>
      <c r="AF3051" s="216">
        <v>0</v>
      </c>
      <c r="AG3051" s="215">
        <v>0</v>
      </c>
      <c r="AH3051" s="213">
        <v>24</v>
      </c>
      <c r="AI3051" s="214">
        <v>18000</v>
      </c>
      <c r="AJ3051" s="215">
        <v>432000</v>
      </c>
      <c r="AK3051" s="218">
        <v>0</v>
      </c>
      <c r="AL3051" s="214">
        <v>0</v>
      </c>
      <c r="AM3051" s="215">
        <v>0</v>
      </c>
      <c r="AN3051" s="229">
        <f t="shared" si="543"/>
        <v>0</v>
      </c>
      <c r="AO3051" s="230">
        <f t="shared" si="544"/>
        <v>0</v>
      </c>
      <c r="AP3051" s="38" t="s">
        <v>2</v>
      </c>
      <c r="AQ3051" s="38" t="str">
        <f t="shared" si="545"/>
        <v>상품</v>
      </c>
      <c r="AR3051" s="40">
        <f t="shared" si="546"/>
        <v>0</v>
      </c>
      <c r="AS3051" s="41">
        <f t="shared" si="547"/>
        <v>0</v>
      </c>
      <c r="AT3051" s="42">
        <f t="shared" si="548"/>
        <v>0</v>
      </c>
      <c r="AU3051" s="43">
        <f t="shared" si="549"/>
        <v>0</v>
      </c>
      <c r="AV3051" s="95" t="str">
        <f t="shared" si="542"/>
        <v/>
      </c>
      <c r="AW3051" s="61" t="str">
        <f t="shared" si="542"/>
        <v/>
      </c>
      <c r="AX3051" s="61" t="str">
        <f t="shared" si="542"/>
        <v/>
      </c>
      <c r="AY3051" s="61" t="str">
        <f t="shared" si="542"/>
        <v/>
      </c>
      <c r="AZ3051" s="44" t="str">
        <f t="shared" si="542"/>
        <v/>
      </c>
      <c r="BA3051" s="45"/>
      <c r="BB3051" s="97">
        <v>0</v>
      </c>
      <c r="BC3051" s="98">
        <v>0</v>
      </c>
      <c r="BD3051" s="98">
        <v>0</v>
      </c>
      <c r="BE3051" s="98">
        <v>0</v>
      </c>
      <c r="BF3051" s="98">
        <v>0</v>
      </c>
      <c r="BG3051" s="99">
        <f t="shared" si="541"/>
        <v>0</v>
      </c>
      <c r="BH3051" s="52">
        <f t="shared" si="550"/>
        <v>0</v>
      </c>
      <c r="BI3051" s="53">
        <f>IFERROR(IF(ROUND(V3051/((D3051+AK3051)/2),1)&lt;0,0,ROUND(V3051/((D3051+AK3051)/2),1)),0)</f>
        <v>0</v>
      </c>
      <c r="BJ3051" s="55" t="str">
        <f>IF(AK3051=0,"정상",IF(AP3051="악성","악성",IF(AND(BL3051&gt;3,BI3051&lt;0.5),"악성",IF(AND(AP3051="정상",BL3051&lt;=3),"정상",IF(BI3051&gt;1,"정상","부진")))))</f>
        <v>정상</v>
      </c>
      <c r="BK3051" s="54">
        <v>45809</v>
      </c>
      <c r="BL3051" s="52">
        <f t="shared" si="551"/>
        <v>16</v>
      </c>
    </row>
    <row r="3052" spans="1:64" ht="17.100000000000001" customHeight="1">
      <c r="A3052" s="58" t="s">
        <v>5</v>
      </c>
      <c r="B3052" s="57" t="s">
        <v>2161</v>
      </c>
      <c r="C3052" s="56" t="s">
        <v>2162</v>
      </c>
      <c r="D3052" s="213">
        <v>8</v>
      </c>
      <c r="E3052" s="214">
        <v>16468.4444</v>
      </c>
      <c r="F3052" s="215">
        <v>131747</v>
      </c>
      <c r="G3052" s="213">
        <v>24</v>
      </c>
      <c r="H3052" s="216">
        <v>16200</v>
      </c>
      <c r="I3052" s="215">
        <v>388800</v>
      </c>
      <c r="J3052" s="213">
        <v>0</v>
      </c>
      <c r="K3052" s="216">
        <v>0</v>
      </c>
      <c r="L3052" s="215">
        <v>0</v>
      </c>
      <c r="M3052" s="213">
        <v>0</v>
      </c>
      <c r="N3052" s="216">
        <v>0</v>
      </c>
      <c r="O3052" s="215">
        <v>0</v>
      </c>
      <c r="P3052" s="213">
        <v>0</v>
      </c>
      <c r="Q3052" s="216">
        <v>0</v>
      </c>
      <c r="R3052" s="215">
        <v>0</v>
      </c>
      <c r="S3052" s="213">
        <v>24</v>
      </c>
      <c r="T3052" s="214">
        <v>16200</v>
      </c>
      <c r="U3052" s="217">
        <v>388800</v>
      </c>
      <c r="V3052" s="213">
        <v>32</v>
      </c>
      <c r="W3052" s="216">
        <v>16267.09375</v>
      </c>
      <c r="X3052" s="215">
        <v>520547</v>
      </c>
      <c r="Y3052" s="213">
        <v>0</v>
      </c>
      <c r="Z3052" s="216">
        <v>0</v>
      </c>
      <c r="AA3052" s="215">
        <v>0</v>
      </c>
      <c r="AB3052" s="213">
        <v>0</v>
      </c>
      <c r="AC3052" s="216">
        <v>0</v>
      </c>
      <c r="AD3052" s="215">
        <v>0</v>
      </c>
      <c r="AE3052" s="213">
        <v>0</v>
      </c>
      <c r="AF3052" s="216">
        <v>0</v>
      </c>
      <c r="AG3052" s="215">
        <v>0</v>
      </c>
      <c r="AH3052" s="213">
        <v>32</v>
      </c>
      <c r="AI3052" s="214">
        <v>16267.09375</v>
      </c>
      <c r="AJ3052" s="215">
        <v>520547</v>
      </c>
      <c r="AK3052" s="218">
        <v>0</v>
      </c>
      <c r="AL3052" s="214">
        <v>0</v>
      </c>
      <c r="AM3052" s="215">
        <v>0</v>
      </c>
      <c r="AN3052" s="229">
        <f t="shared" si="543"/>
        <v>0</v>
      </c>
      <c r="AO3052" s="230">
        <f t="shared" si="544"/>
        <v>0</v>
      </c>
      <c r="AP3052" s="38" t="s">
        <v>2</v>
      </c>
      <c r="AQ3052" s="38" t="str">
        <f t="shared" si="545"/>
        <v>상품</v>
      </c>
      <c r="AR3052" s="40">
        <f t="shared" si="546"/>
        <v>0</v>
      </c>
      <c r="AS3052" s="41">
        <f t="shared" si="547"/>
        <v>0</v>
      </c>
      <c r="AT3052" s="42">
        <f t="shared" si="548"/>
        <v>0</v>
      </c>
      <c r="AU3052" s="43">
        <f t="shared" si="549"/>
        <v>0</v>
      </c>
      <c r="AV3052" s="95" t="str">
        <f t="shared" si="542"/>
        <v/>
      </c>
      <c r="AW3052" s="61" t="str">
        <f t="shared" si="542"/>
        <v/>
      </c>
      <c r="AX3052" s="61" t="str">
        <f t="shared" si="542"/>
        <v/>
      </c>
      <c r="AY3052" s="61" t="str">
        <f t="shared" si="542"/>
        <v/>
      </c>
      <c r="AZ3052" s="44" t="str">
        <f t="shared" si="542"/>
        <v/>
      </c>
      <c r="BA3052" s="45"/>
      <c r="BB3052" s="97">
        <v>0</v>
      </c>
      <c r="BC3052" s="98">
        <v>0</v>
      </c>
      <c r="BD3052" s="98">
        <v>0</v>
      </c>
      <c r="BE3052" s="98">
        <v>0</v>
      </c>
      <c r="BF3052" s="98">
        <v>0</v>
      </c>
      <c r="BG3052" s="99">
        <f t="shared" si="541"/>
        <v>0</v>
      </c>
      <c r="BH3052" s="52">
        <f t="shared" si="550"/>
        <v>0</v>
      </c>
      <c r="BI3052" s="53">
        <f>IFERROR(IF(ROUND(V3052/((D3052+AK3052)/2),1)&lt;0,0,ROUND(V3052/((D3052+AK3052)/2),1)),0)</f>
        <v>8</v>
      </c>
      <c r="BJ3052" s="55" t="str">
        <f>IF(AK3052=0,"정상",IF(AP3052="악성","악성",IF(AND(BL3052&gt;3,BI3052&lt;0.5),"악성",IF(AND(AP3052="정상",BL3052&lt;=3),"정상",IF(BI3052&gt;1,"정상","부진")))))</f>
        <v>정상</v>
      </c>
      <c r="BK3052" s="54">
        <v>45809</v>
      </c>
      <c r="BL3052" s="52">
        <f t="shared" si="551"/>
        <v>16</v>
      </c>
    </row>
    <row r="3053" spans="1:64" ht="17.100000000000001" customHeight="1">
      <c r="A3053" s="58" t="s">
        <v>5</v>
      </c>
      <c r="B3053" s="57" t="s">
        <v>2546</v>
      </c>
      <c r="C3053" s="56" t="s">
        <v>2547</v>
      </c>
      <c r="D3053" s="213">
        <v>14</v>
      </c>
      <c r="E3053" s="214">
        <v>7687.5333000000001</v>
      </c>
      <c r="F3053" s="215">
        <v>107625</v>
      </c>
      <c r="G3053" s="213">
        <v>120</v>
      </c>
      <c r="H3053" s="216">
        <v>7825.4</v>
      </c>
      <c r="I3053" s="215">
        <v>939048</v>
      </c>
      <c r="J3053" s="213">
        <v>0</v>
      </c>
      <c r="K3053" s="216">
        <v>0</v>
      </c>
      <c r="L3053" s="215">
        <v>0</v>
      </c>
      <c r="M3053" s="213">
        <v>0</v>
      </c>
      <c r="N3053" s="216">
        <v>0</v>
      </c>
      <c r="O3053" s="215">
        <v>0</v>
      </c>
      <c r="P3053" s="213">
        <v>0</v>
      </c>
      <c r="Q3053" s="216">
        <v>0</v>
      </c>
      <c r="R3053" s="215">
        <v>0</v>
      </c>
      <c r="S3053" s="213">
        <v>120</v>
      </c>
      <c r="T3053" s="214">
        <v>7825.4</v>
      </c>
      <c r="U3053" s="217">
        <v>939048</v>
      </c>
      <c r="V3053" s="213">
        <v>134</v>
      </c>
      <c r="W3053" s="216">
        <v>7810.9925370000001</v>
      </c>
      <c r="X3053" s="215">
        <v>1046673</v>
      </c>
      <c r="Y3053" s="213">
        <v>0</v>
      </c>
      <c r="Z3053" s="216">
        <v>0</v>
      </c>
      <c r="AA3053" s="215">
        <v>0</v>
      </c>
      <c r="AB3053" s="213">
        <v>0</v>
      </c>
      <c r="AC3053" s="216">
        <v>0</v>
      </c>
      <c r="AD3053" s="215">
        <v>0</v>
      </c>
      <c r="AE3053" s="213">
        <v>0</v>
      </c>
      <c r="AF3053" s="216">
        <v>0</v>
      </c>
      <c r="AG3053" s="215">
        <v>0</v>
      </c>
      <c r="AH3053" s="213">
        <v>134</v>
      </c>
      <c r="AI3053" s="214">
        <v>7810.9925370000001</v>
      </c>
      <c r="AJ3053" s="215">
        <v>1046673</v>
      </c>
      <c r="AK3053" s="218">
        <v>0</v>
      </c>
      <c r="AL3053" s="214">
        <v>0</v>
      </c>
      <c r="AM3053" s="215">
        <v>0</v>
      </c>
      <c r="AN3053" s="229">
        <f t="shared" si="543"/>
        <v>0</v>
      </c>
      <c r="AO3053" s="230">
        <f t="shared" si="544"/>
        <v>0</v>
      </c>
      <c r="AP3053" s="38" t="s">
        <v>2</v>
      </c>
      <c r="AQ3053" s="38" t="str">
        <f t="shared" si="545"/>
        <v>상품</v>
      </c>
      <c r="AR3053" s="40">
        <f t="shared" si="546"/>
        <v>0</v>
      </c>
      <c r="AS3053" s="41">
        <f t="shared" si="547"/>
        <v>0</v>
      </c>
      <c r="AT3053" s="42">
        <f t="shared" si="548"/>
        <v>0</v>
      </c>
      <c r="AU3053" s="43">
        <f t="shared" si="549"/>
        <v>0</v>
      </c>
      <c r="AV3053" s="95" t="str">
        <f t="shared" si="542"/>
        <v/>
      </c>
      <c r="AW3053" s="61" t="str">
        <f t="shared" si="542"/>
        <v/>
      </c>
      <c r="AX3053" s="61" t="str">
        <f t="shared" si="542"/>
        <v/>
      </c>
      <c r="AY3053" s="61" t="str">
        <f t="shared" si="542"/>
        <v/>
      </c>
      <c r="AZ3053" s="44" t="str">
        <f t="shared" si="542"/>
        <v/>
      </c>
      <c r="BA3053" s="45"/>
      <c r="BB3053" s="97">
        <v>0</v>
      </c>
      <c r="BC3053" s="98">
        <v>0</v>
      </c>
      <c r="BD3053" s="98">
        <v>0</v>
      </c>
      <c r="BE3053" s="98">
        <v>0</v>
      </c>
      <c r="BF3053" s="98">
        <v>0</v>
      </c>
      <c r="BG3053" s="99">
        <f t="shared" si="541"/>
        <v>0</v>
      </c>
      <c r="BH3053" s="52">
        <f t="shared" si="550"/>
        <v>0</v>
      </c>
      <c r="BI3053" s="53">
        <f>IFERROR(IF(ROUND(V3053/((D3053+AK3053)/2),1)&lt;0,0,ROUND(V3053/((D3053+AK3053)/2),1)),0)</f>
        <v>19.100000000000001</v>
      </c>
      <c r="BJ3053" s="55" t="str">
        <f>IF(AK3053=0,"정상",IF(AP3053="악성","악성",IF(AND(BL3053&gt;3,BI3053&lt;0.5),"악성",IF(AND(AP3053="정상",BL3053&lt;=3),"정상",IF(BI3053&gt;1,"정상","부진")))))</f>
        <v>정상</v>
      </c>
      <c r="BK3053" s="54">
        <v>45931</v>
      </c>
      <c r="BL3053" s="52">
        <f t="shared" si="551"/>
        <v>12</v>
      </c>
    </row>
    <row r="3054" spans="1:64" ht="17.100000000000001" customHeight="1">
      <c r="A3054" s="58" t="s">
        <v>5</v>
      </c>
      <c r="B3054" s="57" t="s">
        <v>2650</v>
      </c>
      <c r="C3054" s="56" t="s">
        <v>2651</v>
      </c>
      <c r="D3054" s="213">
        <v>21</v>
      </c>
      <c r="E3054" s="214">
        <v>29545.136299999998</v>
      </c>
      <c r="F3054" s="215">
        <v>620447</v>
      </c>
      <c r="G3054" s="213">
        <v>0</v>
      </c>
      <c r="H3054" s="216">
        <v>0</v>
      </c>
      <c r="I3054" s="215">
        <v>0</v>
      </c>
      <c r="J3054" s="213">
        <v>0</v>
      </c>
      <c r="K3054" s="216">
        <v>0</v>
      </c>
      <c r="L3054" s="215">
        <v>0</v>
      </c>
      <c r="M3054" s="213">
        <v>0</v>
      </c>
      <c r="N3054" s="216">
        <v>0</v>
      </c>
      <c r="O3054" s="215">
        <v>0</v>
      </c>
      <c r="P3054" s="213">
        <v>0</v>
      </c>
      <c r="Q3054" s="216">
        <v>0</v>
      </c>
      <c r="R3054" s="215">
        <v>0</v>
      </c>
      <c r="S3054" s="213">
        <v>0</v>
      </c>
      <c r="T3054" s="214">
        <v>0</v>
      </c>
      <c r="U3054" s="217">
        <v>0</v>
      </c>
      <c r="V3054" s="213">
        <v>10</v>
      </c>
      <c r="W3054" s="216">
        <v>29545.1</v>
      </c>
      <c r="X3054" s="215">
        <v>295451</v>
      </c>
      <c r="Y3054" s="213">
        <v>0</v>
      </c>
      <c r="Z3054" s="216">
        <v>0</v>
      </c>
      <c r="AA3054" s="215">
        <v>0</v>
      </c>
      <c r="AB3054" s="213">
        <v>1</v>
      </c>
      <c r="AC3054" s="216">
        <v>29546</v>
      </c>
      <c r="AD3054" s="215">
        <v>29546</v>
      </c>
      <c r="AE3054" s="213">
        <v>0</v>
      </c>
      <c r="AF3054" s="216">
        <v>0</v>
      </c>
      <c r="AG3054" s="215">
        <v>0</v>
      </c>
      <c r="AH3054" s="213">
        <v>11</v>
      </c>
      <c r="AI3054" s="214">
        <v>29545.181818000001</v>
      </c>
      <c r="AJ3054" s="215">
        <v>324997</v>
      </c>
      <c r="AK3054" s="218">
        <v>10</v>
      </c>
      <c r="AL3054" s="214">
        <v>29545</v>
      </c>
      <c r="AM3054" s="215">
        <v>295450</v>
      </c>
      <c r="AN3054" s="229">
        <f t="shared" si="543"/>
        <v>1.0780877470019764E-4</v>
      </c>
      <c r="AO3054" s="230">
        <f t="shared" si="544"/>
        <v>0.47619047619047616</v>
      </c>
      <c r="AP3054" s="38" t="s">
        <v>4</v>
      </c>
      <c r="AQ3054" s="38" t="str">
        <f t="shared" si="545"/>
        <v>상품</v>
      </c>
      <c r="AR3054" s="40">
        <f t="shared" si="546"/>
        <v>0</v>
      </c>
      <c r="AS3054" s="41">
        <f t="shared" si="547"/>
        <v>295450</v>
      </c>
      <c r="AT3054" s="42">
        <f t="shared" si="548"/>
        <v>0</v>
      </c>
      <c r="AU3054" s="43">
        <f t="shared" si="549"/>
        <v>295450</v>
      </c>
      <c r="AV3054" s="95">
        <f t="shared" si="542"/>
        <v>295450</v>
      </c>
      <c r="AW3054" s="61" t="str">
        <f t="shared" si="542"/>
        <v/>
      </c>
      <c r="AX3054" s="61" t="str">
        <f t="shared" si="542"/>
        <v/>
      </c>
      <c r="AY3054" s="61" t="str">
        <f t="shared" si="542"/>
        <v/>
      </c>
      <c r="AZ3054" s="44" t="str">
        <f t="shared" si="542"/>
        <v/>
      </c>
      <c r="BA3054" s="45"/>
      <c r="BB3054" s="97">
        <v>10</v>
      </c>
      <c r="BC3054" s="98">
        <v>0</v>
      </c>
      <c r="BD3054" s="98">
        <v>0</v>
      </c>
      <c r="BE3054" s="98">
        <v>0</v>
      </c>
      <c r="BF3054" s="98">
        <v>0</v>
      </c>
      <c r="BG3054" s="99">
        <f t="shared" si="541"/>
        <v>10</v>
      </c>
      <c r="BH3054" s="52">
        <f t="shared" si="550"/>
        <v>0</v>
      </c>
      <c r="BI3054" s="53">
        <f>IFERROR(IF(ROUND(V3054/((D3054+AK3054)/2),1)&lt;0,0,ROUND(V3054/((D3054+AK3054)/2),1)),0)</f>
        <v>0.6</v>
      </c>
      <c r="BJ3054" s="55" t="str">
        <f>IF(AK3054=0,"정상",IF(AP3054="악성","악성",IF(AND(BL3054&gt;3,BI3054&lt;0.5),"악성",IF(AND(AP3054="정상",BL3054&lt;=3),"정상",IF(BI3054&gt;1,"정상","부진")))))</f>
        <v>부진</v>
      </c>
      <c r="BK3054" s="54">
        <v>45809</v>
      </c>
      <c r="BL3054" s="52">
        <f t="shared" si="551"/>
        <v>16</v>
      </c>
    </row>
    <row r="3055" spans="1:64" ht="17.100000000000001" customHeight="1">
      <c r="A3055" s="58" t="s">
        <v>5</v>
      </c>
      <c r="B3055" s="57" t="s">
        <v>2703</v>
      </c>
      <c r="C3055" s="56" t="s">
        <v>2704</v>
      </c>
      <c r="D3055" s="213">
        <v>19</v>
      </c>
      <c r="E3055" s="214">
        <v>17760</v>
      </c>
      <c r="F3055" s="215">
        <v>337440</v>
      </c>
      <c r="G3055" s="213">
        <v>96</v>
      </c>
      <c r="H3055" s="216">
        <v>18000</v>
      </c>
      <c r="I3055" s="215">
        <v>1728000</v>
      </c>
      <c r="J3055" s="213">
        <v>0</v>
      </c>
      <c r="K3055" s="216">
        <v>0</v>
      </c>
      <c r="L3055" s="215">
        <v>0</v>
      </c>
      <c r="M3055" s="213">
        <v>0</v>
      </c>
      <c r="N3055" s="216">
        <v>0</v>
      </c>
      <c r="O3055" s="215">
        <v>0</v>
      </c>
      <c r="P3055" s="213">
        <v>0</v>
      </c>
      <c r="Q3055" s="216">
        <v>0</v>
      </c>
      <c r="R3055" s="215">
        <v>0</v>
      </c>
      <c r="S3055" s="213">
        <v>96</v>
      </c>
      <c r="T3055" s="214">
        <v>18000</v>
      </c>
      <c r="U3055" s="217">
        <v>1728000</v>
      </c>
      <c r="V3055" s="213">
        <v>93</v>
      </c>
      <c r="W3055" s="216">
        <v>17952.505376000001</v>
      </c>
      <c r="X3055" s="215">
        <v>1669583</v>
      </c>
      <c r="Y3055" s="213">
        <v>0</v>
      </c>
      <c r="Z3055" s="216">
        <v>0</v>
      </c>
      <c r="AA3055" s="215">
        <v>0</v>
      </c>
      <c r="AB3055" s="213">
        <v>0</v>
      </c>
      <c r="AC3055" s="216">
        <v>0</v>
      </c>
      <c r="AD3055" s="215">
        <v>0</v>
      </c>
      <c r="AE3055" s="213">
        <v>0</v>
      </c>
      <c r="AF3055" s="216">
        <v>0</v>
      </c>
      <c r="AG3055" s="215">
        <v>0</v>
      </c>
      <c r="AH3055" s="213">
        <v>93</v>
      </c>
      <c r="AI3055" s="214">
        <v>17952.505376000001</v>
      </c>
      <c r="AJ3055" s="215">
        <v>1669583</v>
      </c>
      <c r="AK3055" s="218">
        <v>22</v>
      </c>
      <c r="AL3055" s="214">
        <v>17993.5</v>
      </c>
      <c r="AM3055" s="215">
        <v>395857</v>
      </c>
      <c r="AN3055" s="229">
        <f t="shared" si="543"/>
        <v>1.4444697284310759E-4</v>
      </c>
      <c r="AO3055" s="230">
        <f t="shared" si="544"/>
        <v>0.19130434782608696</v>
      </c>
      <c r="AP3055" s="38" t="s">
        <v>2</v>
      </c>
      <c r="AQ3055" s="38" t="str">
        <f t="shared" si="545"/>
        <v>상품</v>
      </c>
      <c r="AR3055" s="40">
        <f t="shared" si="546"/>
        <v>0</v>
      </c>
      <c r="AS3055" s="41">
        <f t="shared" si="547"/>
        <v>0</v>
      </c>
      <c r="AT3055" s="42">
        <f t="shared" si="548"/>
        <v>395857</v>
      </c>
      <c r="AU3055" s="43">
        <f t="shared" si="549"/>
        <v>395857</v>
      </c>
      <c r="AV3055" s="95">
        <f t="shared" si="542"/>
        <v>395857</v>
      </c>
      <c r="AW3055" s="61" t="str">
        <f t="shared" si="542"/>
        <v/>
      </c>
      <c r="AX3055" s="61" t="str">
        <f t="shared" si="542"/>
        <v/>
      </c>
      <c r="AY3055" s="61" t="str">
        <f t="shared" si="542"/>
        <v/>
      </c>
      <c r="AZ3055" s="44" t="str">
        <f t="shared" si="542"/>
        <v/>
      </c>
      <c r="BA3055" s="45"/>
      <c r="BB3055" s="97">
        <v>22</v>
      </c>
      <c r="BC3055" s="98">
        <v>0</v>
      </c>
      <c r="BD3055" s="98">
        <v>0</v>
      </c>
      <c r="BE3055" s="98">
        <v>0</v>
      </c>
      <c r="BF3055" s="98">
        <v>0</v>
      </c>
      <c r="BG3055" s="99">
        <f t="shared" si="541"/>
        <v>22</v>
      </c>
      <c r="BH3055" s="52">
        <f t="shared" si="550"/>
        <v>0</v>
      </c>
      <c r="BI3055" s="53">
        <f>IFERROR(IF(ROUND(V3055/((D3055+AK3055)/2),1)&lt;0,0,ROUND(V3055/((D3055+AK3055)/2),1)),0)</f>
        <v>4.5</v>
      </c>
      <c r="BJ3055" s="55" t="str">
        <f>IF(AK3055=0,"정상",IF(AP3055="악성","악성",IF(AND(BL3055&gt;3,BI3055&lt;0.5),"악성",IF(AND(AP3055="정상",BL3055&lt;=3),"정상",IF(BI3055&gt;1,"정상","부진")))))</f>
        <v>정상</v>
      </c>
      <c r="BK3055" s="54">
        <v>46113</v>
      </c>
      <c r="BL3055" s="52">
        <f t="shared" si="551"/>
        <v>6</v>
      </c>
    </row>
    <row r="3056" spans="1:64" ht="17.100000000000001" customHeight="1">
      <c r="A3056" s="58" t="s">
        <v>5</v>
      </c>
      <c r="B3056" s="57" t="s">
        <v>2827</v>
      </c>
      <c r="C3056" s="56" t="s">
        <v>2828</v>
      </c>
      <c r="D3056" s="213">
        <v>0</v>
      </c>
      <c r="E3056" s="214">
        <v>0</v>
      </c>
      <c r="F3056" s="215">
        <v>0</v>
      </c>
      <c r="G3056" s="213">
        <v>384</v>
      </c>
      <c r="H3056" s="216">
        <v>2400</v>
      </c>
      <c r="I3056" s="215">
        <v>921600</v>
      </c>
      <c r="J3056" s="213">
        <v>0</v>
      </c>
      <c r="K3056" s="216">
        <v>0</v>
      </c>
      <c r="L3056" s="215">
        <v>0</v>
      </c>
      <c r="M3056" s="213">
        <v>0</v>
      </c>
      <c r="N3056" s="216">
        <v>0</v>
      </c>
      <c r="O3056" s="215">
        <v>0</v>
      </c>
      <c r="P3056" s="213">
        <v>0</v>
      </c>
      <c r="Q3056" s="216">
        <v>0</v>
      </c>
      <c r="R3056" s="215">
        <v>0</v>
      </c>
      <c r="S3056" s="213">
        <v>384</v>
      </c>
      <c r="T3056" s="214">
        <v>2400</v>
      </c>
      <c r="U3056" s="217">
        <v>921600</v>
      </c>
      <c r="V3056" s="213">
        <v>384</v>
      </c>
      <c r="W3056" s="216">
        <v>2400</v>
      </c>
      <c r="X3056" s="215">
        <v>921600</v>
      </c>
      <c r="Y3056" s="213">
        <v>0</v>
      </c>
      <c r="Z3056" s="216">
        <v>0</v>
      </c>
      <c r="AA3056" s="215">
        <v>0</v>
      </c>
      <c r="AB3056" s="213">
        <v>0</v>
      </c>
      <c r="AC3056" s="216">
        <v>0</v>
      </c>
      <c r="AD3056" s="215">
        <v>0</v>
      </c>
      <c r="AE3056" s="213">
        <v>0</v>
      </c>
      <c r="AF3056" s="216">
        <v>0</v>
      </c>
      <c r="AG3056" s="215">
        <v>0</v>
      </c>
      <c r="AH3056" s="213">
        <v>384</v>
      </c>
      <c r="AI3056" s="214">
        <v>2400</v>
      </c>
      <c r="AJ3056" s="215">
        <v>921600</v>
      </c>
      <c r="AK3056" s="218">
        <v>0</v>
      </c>
      <c r="AL3056" s="214">
        <v>0</v>
      </c>
      <c r="AM3056" s="215">
        <v>0</v>
      </c>
      <c r="AN3056" s="229">
        <f t="shared" si="543"/>
        <v>0</v>
      </c>
      <c r="AO3056" s="230">
        <f t="shared" si="544"/>
        <v>0</v>
      </c>
      <c r="AP3056" s="38" t="s">
        <v>2</v>
      </c>
      <c r="AQ3056" s="38" t="str">
        <f t="shared" si="545"/>
        <v>상품</v>
      </c>
      <c r="AR3056" s="40">
        <f t="shared" si="546"/>
        <v>0</v>
      </c>
      <c r="AS3056" s="41">
        <f t="shared" si="547"/>
        <v>0</v>
      </c>
      <c r="AT3056" s="42">
        <f t="shared" si="548"/>
        <v>0</v>
      </c>
      <c r="AU3056" s="43">
        <f t="shared" si="549"/>
        <v>0</v>
      </c>
      <c r="AV3056" s="95" t="str">
        <f t="shared" si="542"/>
        <v/>
      </c>
      <c r="AW3056" s="61" t="str">
        <f t="shared" si="542"/>
        <v/>
      </c>
      <c r="AX3056" s="61" t="str">
        <f t="shared" si="542"/>
        <v/>
      </c>
      <c r="AY3056" s="61" t="str">
        <f t="shared" si="542"/>
        <v/>
      </c>
      <c r="AZ3056" s="44" t="str">
        <f t="shared" si="542"/>
        <v/>
      </c>
      <c r="BA3056" s="45"/>
      <c r="BB3056" s="97">
        <v>0</v>
      </c>
      <c r="BC3056" s="98">
        <v>0</v>
      </c>
      <c r="BD3056" s="98">
        <v>0</v>
      </c>
      <c r="BE3056" s="98">
        <v>0</v>
      </c>
      <c r="BF3056" s="98">
        <v>0</v>
      </c>
      <c r="BG3056" s="99">
        <f t="shared" si="541"/>
        <v>0</v>
      </c>
      <c r="BH3056" s="52">
        <f t="shared" si="550"/>
        <v>0</v>
      </c>
      <c r="BI3056" s="53">
        <f>IFERROR(IF(ROUND(V3056/((D3056+AK3056)/2),1)&lt;0,0,ROUND(V3056/((D3056+AK3056)/2),1)),0)</f>
        <v>0</v>
      </c>
      <c r="BJ3056" s="55" t="str">
        <f>IF(AK3056=0,"정상",IF(AP3056="악성","악성",IF(AND(BL3056&gt;3,BI3056&lt;0.5),"악성",IF(AND(AP3056="정상",BL3056&lt;=3),"정상",IF(BI3056&gt;1,"정상","부진")))))</f>
        <v>정상</v>
      </c>
      <c r="BK3056" s="54">
        <v>45839</v>
      </c>
      <c r="BL3056" s="52">
        <f t="shared" si="551"/>
        <v>15</v>
      </c>
    </row>
    <row r="3057" spans="1:64" ht="17.100000000000001" customHeight="1">
      <c r="A3057" s="58" t="s">
        <v>5</v>
      </c>
      <c r="B3057" s="57" t="s">
        <v>3148</v>
      </c>
      <c r="C3057" s="56" t="s">
        <v>3149</v>
      </c>
      <c r="D3057" s="213">
        <v>10</v>
      </c>
      <c r="E3057" s="214">
        <v>18664.099999999999</v>
      </c>
      <c r="F3057" s="215">
        <v>186641</v>
      </c>
      <c r="G3057" s="213">
        <v>0</v>
      </c>
      <c r="H3057" s="216">
        <v>0</v>
      </c>
      <c r="I3057" s="215">
        <v>0</v>
      </c>
      <c r="J3057" s="213">
        <v>0</v>
      </c>
      <c r="K3057" s="216">
        <v>0</v>
      </c>
      <c r="L3057" s="215">
        <v>0</v>
      </c>
      <c r="M3057" s="213">
        <v>0</v>
      </c>
      <c r="N3057" s="216">
        <v>0</v>
      </c>
      <c r="O3057" s="215">
        <v>0</v>
      </c>
      <c r="P3057" s="213">
        <v>0</v>
      </c>
      <c r="Q3057" s="216">
        <v>0</v>
      </c>
      <c r="R3057" s="215">
        <v>0</v>
      </c>
      <c r="S3057" s="213">
        <v>0</v>
      </c>
      <c r="T3057" s="214">
        <v>0</v>
      </c>
      <c r="U3057" s="217">
        <v>0</v>
      </c>
      <c r="V3057" s="213">
        <v>10</v>
      </c>
      <c r="W3057" s="216">
        <v>18664.099999999999</v>
      </c>
      <c r="X3057" s="215">
        <v>186641</v>
      </c>
      <c r="Y3057" s="213">
        <v>0</v>
      </c>
      <c r="Z3057" s="216">
        <v>0</v>
      </c>
      <c r="AA3057" s="215">
        <v>0</v>
      </c>
      <c r="AB3057" s="213">
        <v>0</v>
      </c>
      <c r="AC3057" s="216">
        <v>0</v>
      </c>
      <c r="AD3057" s="215">
        <v>0</v>
      </c>
      <c r="AE3057" s="213">
        <v>0</v>
      </c>
      <c r="AF3057" s="216">
        <v>0</v>
      </c>
      <c r="AG3057" s="215">
        <v>0</v>
      </c>
      <c r="AH3057" s="213">
        <v>10</v>
      </c>
      <c r="AI3057" s="214">
        <v>18664.099999999999</v>
      </c>
      <c r="AJ3057" s="215">
        <v>186641</v>
      </c>
      <c r="AK3057" s="218">
        <v>0</v>
      </c>
      <c r="AL3057" s="214">
        <v>0</v>
      </c>
      <c r="AM3057" s="215">
        <v>0</v>
      </c>
      <c r="AN3057" s="229">
        <f t="shared" si="543"/>
        <v>0</v>
      </c>
      <c r="AO3057" s="230">
        <f t="shared" si="544"/>
        <v>0</v>
      </c>
      <c r="AP3057" s="38" t="s">
        <v>4</v>
      </c>
      <c r="AQ3057" s="38" t="str">
        <f t="shared" si="545"/>
        <v>상품</v>
      </c>
      <c r="AR3057" s="40">
        <f t="shared" si="546"/>
        <v>0</v>
      </c>
      <c r="AS3057" s="41">
        <f t="shared" si="547"/>
        <v>0</v>
      </c>
      <c r="AT3057" s="42">
        <f t="shared" si="548"/>
        <v>0</v>
      </c>
      <c r="AU3057" s="43">
        <f t="shared" si="549"/>
        <v>0</v>
      </c>
      <c r="AV3057" s="95" t="str">
        <f t="shared" si="542"/>
        <v/>
      </c>
      <c r="AW3057" s="61" t="str">
        <f t="shared" si="542"/>
        <v/>
      </c>
      <c r="AX3057" s="61" t="str">
        <f t="shared" si="542"/>
        <v/>
      </c>
      <c r="AY3057" s="61" t="str">
        <f t="shared" si="542"/>
        <v/>
      </c>
      <c r="AZ3057" s="44" t="str">
        <f t="shared" si="542"/>
        <v/>
      </c>
      <c r="BA3057" s="45"/>
      <c r="BB3057" s="97">
        <v>0</v>
      </c>
      <c r="BC3057" s="98">
        <v>0</v>
      </c>
      <c r="BD3057" s="98">
        <v>0</v>
      </c>
      <c r="BE3057" s="98">
        <v>0</v>
      </c>
      <c r="BF3057" s="98">
        <v>0</v>
      </c>
      <c r="BG3057" s="99">
        <f t="shared" si="541"/>
        <v>0</v>
      </c>
      <c r="BH3057" s="52">
        <f t="shared" si="550"/>
        <v>0</v>
      </c>
      <c r="BI3057" s="53">
        <f>IFERROR(IF(ROUND(V3057/((D3057+AK3057)/2),1)&lt;0,0,ROUND(V3057/((D3057+AK3057)/2),1)),0)</f>
        <v>2</v>
      </c>
      <c r="BJ3057" s="55" t="str">
        <f>IF(AK3057=0,"정상",IF(AP3057="악성","악성",IF(AND(BL3057&gt;3,BI3057&lt;0.5),"악성",IF(AND(AP3057="정상",BL3057&lt;=3),"정상",IF(BI3057&gt;1,"정상","부진")))))</f>
        <v>정상</v>
      </c>
      <c r="BK3057" s="54">
        <v>45809</v>
      </c>
      <c r="BL3057" s="52">
        <f t="shared" si="551"/>
        <v>16</v>
      </c>
    </row>
    <row r="3058" spans="1:64" ht="17.100000000000001" customHeight="1">
      <c r="A3058" s="58" t="s">
        <v>5</v>
      </c>
      <c r="B3058" s="57" t="s">
        <v>3150</v>
      </c>
      <c r="C3058" s="56" t="s">
        <v>3151</v>
      </c>
      <c r="D3058" s="213">
        <v>15</v>
      </c>
      <c r="E3058" s="214">
        <v>11097.210499999999</v>
      </c>
      <c r="F3058" s="215">
        <v>166458</v>
      </c>
      <c r="G3058" s="213">
        <v>179</v>
      </c>
      <c r="H3058" s="216">
        <v>11058.966479999999</v>
      </c>
      <c r="I3058" s="215">
        <v>1979555</v>
      </c>
      <c r="J3058" s="213">
        <v>0</v>
      </c>
      <c r="K3058" s="216">
        <v>0</v>
      </c>
      <c r="L3058" s="215">
        <v>0</v>
      </c>
      <c r="M3058" s="213">
        <v>0</v>
      </c>
      <c r="N3058" s="216">
        <v>0</v>
      </c>
      <c r="O3058" s="215">
        <v>0</v>
      </c>
      <c r="P3058" s="213">
        <v>0</v>
      </c>
      <c r="Q3058" s="216">
        <v>0</v>
      </c>
      <c r="R3058" s="215">
        <v>0</v>
      </c>
      <c r="S3058" s="213">
        <v>179</v>
      </c>
      <c r="T3058" s="214">
        <v>11058.966479999999</v>
      </c>
      <c r="U3058" s="217">
        <v>1979555</v>
      </c>
      <c r="V3058" s="213">
        <v>194</v>
      </c>
      <c r="W3058" s="216">
        <v>11061.92268</v>
      </c>
      <c r="X3058" s="215">
        <v>2146013</v>
      </c>
      <c r="Y3058" s="213">
        <v>0</v>
      </c>
      <c r="Z3058" s="216">
        <v>0</v>
      </c>
      <c r="AA3058" s="215">
        <v>0</v>
      </c>
      <c r="AB3058" s="213">
        <v>0</v>
      </c>
      <c r="AC3058" s="216">
        <v>0</v>
      </c>
      <c r="AD3058" s="215">
        <v>0</v>
      </c>
      <c r="AE3058" s="213">
        <v>0</v>
      </c>
      <c r="AF3058" s="216">
        <v>0</v>
      </c>
      <c r="AG3058" s="215">
        <v>0</v>
      </c>
      <c r="AH3058" s="213">
        <v>194</v>
      </c>
      <c r="AI3058" s="214">
        <v>11061.92268</v>
      </c>
      <c r="AJ3058" s="215">
        <v>2146013</v>
      </c>
      <c r="AK3058" s="218">
        <v>0</v>
      </c>
      <c r="AL3058" s="214">
        <v>0</v>
      </c>
      <c r="AM3058" s="215">
        <v>0</v>
      </c>
      <c r="AN3058" s="229">
        <f t="shared" si="543"/>
        <v>0</v>
      </c>
      <c r="AO3058" s="230">
        <f t="shared" si="544"/>
        <v>0</v>
      </c>
      <c r="AP3058" s="38" t="s">
        <v>2</v>
      </c>
      <c r="AQ3058" s="38" t="str">
        <f t="shared" si="545"/>
        <v>상품</v>
      </c>
      <c r="AR3058" s="40">
        <f t="shared" si="546"/>
        <v>0</v>
      </c>
      <c r="AS3058" s="41">
        <f t="shared" si="547"/>
        <v>0</v>
      </c>
      <c r="AT3058" s="42">
        <f t="shared" si="548"/>
        <v>0</v>
      </c>
      <c r="AU3058" s="43">
        <f t="shared" si="549"/>
        <v>0</v>
      </c>
      <c r="AV3058" s="95" t="str">
        <f t="shared" si="542"/>
        <v/>
      </c>
      <c r="AW3058" s="61" t="str">
        <f t="shared" si="542"/>
        <v/>
      </c>
      <c r="AX3058" s="61" t="str">
        <f t="shared" si="542"/>
        <v/>
      </c>
      <c r="AY3058" s="61" t="str">
        <f t="shared" si="542"/>
        <v/>
      </c>
      <c r="AZ3058" s="44" t="str">
        <f t="shared" si="542"/>
        <v/>
      </c>
      <c r="BA3058" s="45"/>
      <c r="BB3058" s="97">
        <v>0</v>
      </c>
      <c r="BC3058" s="98">
        <v>0</v>
      </c>
      <c r="BD3058" s="98">
        <v>0</v>
      </c>
      <c r="BE3058" s="98">
        <v>0</v>
      </c>
      <c r="BF3058" s="98">
        <v>0</v>
      </c>
      <c r="BG3058" s="99">
        <f t="shared" si="541"/>
        <v>0</v>
      </c>
      <c r="BH3058" s="52">
        <f t="shared" si="550"/>
        <v>0</v>
      </c>
      <c r="BI3058" s="53">
        <f>IFERROR(IF(ROUND(V3058/((D3058+AK3058)/2),1)&lt;0,0,ROUND(V3058/((D3058+AK3058)/2),1)),0)</f>
        <v>25.9</v>
      </c>
      <c r="BJ3058" s="55" t="str">
        <f>IF(AK3058=0,"정상",IF(AP3058="악성","악성",IF(AND(BL3058&gt;3,BI3058&lt;0.5),"악성",IF(AND(AP3058="정상",BL3058&lt;=3),"정상",IF(BI3058&gt;1,"정상","부진")))))</f>
        <v>정상</v>
      </c>
      <c r="BK3058" s="54">
        <v>46204</v>
      </c>
      <c r="BL3058" s="52">
        <f t="shared" si="551"/>
        <v>3</v>
      </c>
    </row>
    <row r="3059" spans="1:64" ht="17.100000000000001" customHeight="1">
      <c r="A3059" s="58" t="s">
        <v>5</v>
      </c>
      <c r="B3059" s="57" t="s">
        <v>3653</v>
      </c>
      <c r="C3059" s="56" t="s">
        <v>3654</v>
      </c>
      <c r="D3059" s="213">
        <v>0</v>
      </c>
      <c r="E3059" s="214">
        <v>0</v>
      </c>
      <c r="F3059" s="215">
        <v>0</v>
      </c>
      <c r="G3059" s="213">
        <v>20</v>
      </c>
      <c r="H3059" s="216">
        <v>6300</v>
      </c>
      <c r="I3059" s="215">
        <v>126000</v>
      </c>
      <c r="J3059" s="213">
        <v>0</v>
      </c>
      <c r="K3059" s="216">
        <v>0</v>
      </c>
      <c r="L3059" s="215">
        <v>0</v>
      </c>
      <c r="M3059" s="213">
        <v>0</v>
      </c>
      <c r="N3059" s="216">
        <v>0</v>
      </c>
      <c r="O3059" s="215">
        <v>0</v>
      </c>
      <c r="P3059" s="213">
        <v>0</v>
      </c>
      <c r="Q3059" s="216">
        <v>0</v>
      </c>
      <c r="R3059" s="215">
        <v>0</v>
      </c>
      <c r="S3059" s="213">
        <v>20</v>
      </c>
      <c r="T3059" s="214">
        <v>6300</v>
      </c>
      <c r="U3059" s="217">
        <v>126000</v>
      </c>
      <c r="V3059" s="213">
        <v>20</v>
      </c>
      <c r="W3059" s="216">
        <v>6300</v>
      </c>
      <c r="X3059" s="215">
        <v>126000</v>
      </c>
      <c r="Y3059" s="213">
        <v>0</v>
      </c>
      <c r="Z3059" s="216">
        <v>0</v>
      </c>
      <c r="AA3059" s="215">
        <v>0</v>
      </c>
      <c r="AB3059" s="213">
        <v>0</v>
      </c>
      <c r="AC3059" s="216">
        <v>0</v>
      </c>
      <c r="AD3059" s="215">
        <v>0</v>
      </c>
      <c r="AE3059" s="213">
        <v>0</v>
      </c>
      <c r="AF3059" s="216">
        <v>0</v>
      </c>
      <c r="AG3059" s="215">
        <v>0</v>
      </c>
      <c r="AH3059" s="213">
        <v>20</v>
      </c>
      <c r="AI3059" s="214">
        <v>6300</v>
      </c>
      <c r="AJ3059" s="215">
        <v>126000</v>
      </c>
      <c r="AK3059" s="218">
        <v>0</v>
      </c>
      <c r="AL3059" s="214">
        <v>0</v>
      </c>
      <c r="AM3059" s="215">
        <v>0</v>
      </c>
      <c r="AN3059" s="229">
        <f t="shared" si="543"/>
        <v>0</v>
      </c>
      <c r="AO3059" s="230">
        <f t="shared" si="544"/>
        <v>0</v>
      </c>
      <c r="AP3059" s="38" t="s">
        <v>2</v>
      </c>
      <c r="AQ3059" s="38" t="str">
        <f t="shared" si="545"/>
        <v>상품</v>
      </c>
      <c r="AR3059" s="40">
        <f t="shared" si="546"/>
        <v>0</v>
      </c>
      <c r="AS3059" s="41">
        <f t="shared" si="547"/>
        <v>0</v>
      </c>
      <c r="AT3059" s="42">
        <f t="shared" si="548"/>
        <v>0</v>
      </c>
      <c r="AU3059" s="43">
        <f t="shared" si="549"/>
        <v>0</v>
      </c>
      <c r="AV3059" s="95" t="str">
        <f t="shared" si="542"/>
        <v/>
      </c>
      <c r="AW3059" s="61" t="str">
        <f t="shared" si="542"/>
        <v/>
      </c>
      <c r="AX3059" s="61" t="str">
        <f t="shared" si="542"/>
        <v/>
      </c>
      <c r="AY3059" s="61" t="str">
        <f t="shared" si="542"/>
        <v/>
      </c>
      <c r="AZ3059" s="44" t="str">
        <f t="shared" si="542"/>
        <v/>
      </c>
      <c r="BA3059" s="45"/>
      <c r="BB3059" s="97">
        <v>0</v>
      </c>
      <c r="BC3059" s="98">
        <v>0</v>
      </c>
      <c r="BD3059" s="98">
        <v>0</v>
      </c>
      <c r="BE3059" s="98">
        <v>0</v>
      </c>
      <c r="BF3059" s="98">
        <v>0</v>
      </c>
      <c r="BG3059" s="99">
        <f t="shared" si="541"/>
        <v>0</v>
      </c>
      <c r="BH3059" s="52">
        <f t="shared" si="550"/>
        <v>0</v>
      </c>
      <c r="BI3059" s="53">
        <f>IFERROR(IF(ROUND(V3059/((D3059+AK3059)/2),1)&lt;0,0,ROUND(V3059/((D3059+AK3059)/2),1)),0)</f>
        <v>0</v>
      </c>
      <c r="BJ3059" s="55" t="str">
        <f>IF(AK3059=0,"정상",IF(AP3059="악성","악성",IF(AND(BL3059&gt;3,BI3059&lt;0.5),"악성",IF(AND(AP3059="정상",BL3059&lt;=3),"정상",IF(BI3059&gt;1,"정상","부진")))))</f>
        <v>정상</v>
      </c>
      <c r="BK3059" s="54">
        <v>46143</v>
      </c>
      <c r="BL3059" s="52">
        <f t="shared" si="551"/>
        <v>5</v>
      </c>
    </row>
    <row r="3060" spans="1:64" ht="17.100000000000001" customHeight="1">
      <c r="A3060" s="58" t="s">
        <v>5</v>
      </c>
      <c r="B3060" s="57" t="s">
        <v>3655</v>
      </c>
      <c r="C3060" s="56" t="s">
        <v>3656</v>
      </c>
      <c r="D3060" s="213">
        <v>0</v>
      </c>
      <c r="E3060" s="214">
        <v>0</v>
      </c>
      <c r="F3060" s="215">
        <v>0</v>
      </c>
      <c r="G3060" s="213">
        <v>40</v>
      </c>
      <c r="H3060" s="216">
        <v>7200</v>
      </c>
      <c r="I3060" s="215">
        <v>288000</v>
      </c>
      <c r="J3060" s="213">
        <v>0</v>
      </c>
      <c r="K3060" s="216">
        <v>0</v>
      </c>
      <c r="L3060" s="215">
        <v>0</v>
      </c>
      <c r="M3060" s="213">
        <v>0</v>
      </c>
      <c r="N3060" s="216">
        <v>0</v>
      </c>
      <c r="O3060" s="215">
        <v>0</v>
      </c>
      <c r="P3060" s="213">
        <v>0</v>
      </c>
      <c r="Q3060" s="216">
        <v>0</v>
      </c>
      <c r="R3060" s="215">
        <v>0</v>
      </c>
      <c r="S3060" s="213">
        <v>40</v>
      </c>
      <c r="T3060" s="214">
        <v>7200</v>
      </c>
      <c r="U3060" s="217">
        <v>288000</v>
      </c>
      <c r="V3060" s="213">
        <v>40</v>
      </c>
      <c r="W3060" s="216">
        <v>7200</v>
      </c>
      <c r="X3060" s="215">
        <v>288000</v>
      </c>
      <c r="Y3060" s="213">
        <v>0</v>
      </c>
      <c r="Z3060" s="216">
        <v>0</v>
      </c>
      <c r="AA3060" s="215">
        <v>0</v>
      </c>
      <c r="AB3060" s="213">
        <v>0</v>
      </c>
      <c r="AC3060" s="216">
        <v>0</v>
      </c>
      <c r="AD3060" s="215">
        <v>0</v>
      </c>
      <c r="AE3060" s="213">
        <v>0</v>
      </c>
      <c r="AF3060" s="216">
        <v>0</v>
      </c>
      <c r="AG3060" s="215">
        <v>0</v>
      </c>
      <c r="AH3060" s="213">
        <v>40</v>
      </c>
      <c r="AI3060" s="214">
        <v>7200</v>
      </c>
      <c r="AJ3060" s="215">
        <v>288000</v>
      </c>
      <c r="AK3060" s="218">
        <v>0</v>
      </c>
      <c r="AL3060" s="214">
        <v>0</v>
      </c>
      <c r="AM3060" s="215">
        <v>0</v>
      </c>
      <c r="AN3060" s="229">
        <f t="shared" si="543"/>
        <v>0</v>
      </c>
      <c r="AO3060" s="230">
        <f t="shared" si="544"/>
        <v>0</v>
      </c>
      <c r="AP3060" s="38" t="s">
        <v>2</v>
      </c>
      <c r="AQ3060" s="38" t="str">
        <f t="shared" si="545"/>
        <v>상품</v>
      </c>
      <c r="AR3060" s="40">
        <f t="shared" si="546"/>
        <v>0</v>
      </c>
      <c r="AS3060" s="41">
        <f t="shared" si="547"/>
        <v>0</v>
      </c>
      <c r="AT3060" s="42">
        <f t="shared" si="548"/>
        <v>0</v>
      </c>
      <c r="AU3060" s="43">
        <f t="shared" si="549"/>
        <v>0</v>
      </c>
      <c r="AV3060" s="95" t="str">
        <f t="shared" si="542"/>
        <v/>
      </c>
      <c r="AW3060" s="61" t="str">
        <f t="shared" si="542"/>
        <v/>
      </c>
      <c r="AX3060" s="61" t="str">
        <f t="shared" si="542"/>
        <v/>
      </c>
      <c r="AY3060" s="61" t="str">
        <f t="shared" si="542"/>
        <v/>
      </c>
      <c r="AZ3060" s="44" t="str">
        <f t="shared" si="542"/>
        <v/>
      </c>
      <c r="BA3060" s="45"/>
      <c r="BB3060" s="97">
        <v>0</v>
      </c>
      <c r="BC3060" s="98">
        <v>0</v>
      </c>
      <c r="BD3060" s="98">
        <v>0</v>
      </c>
      <c r="BE3060" s="98">
        <v>0</v>
      </c>
      <c r="BF3060" s="98">
        <v>0</v>
      </c>
      <c r="BG3060" s="99">
        <f t="shared" si="541"/>
        <v>0</v>
      </c>
      <c r="BH3060" s="52">
        <f t="shared" si="550"/>
        <v>0</v>
      </c>
      <c r="BI3060" s="53">
        <f>IFERROR(IF(ROUND(V3060/((D3060+AK3060)/2),1)&lt;0,0,ROUND(V3060/((D3060+AK3060)/2),1)),0)</f>
        <v>0</v>
      </c>
      <c r="BJ3060" s="55" t="str">
        <f>IF(AK3060=0,"정상",IF(AP3060="악성","악성",IF(AND(BL3060&gt;3,BI3060&lt;0.5),"악성",IF(AND(AP3060="정상",BL3060&lt;=3),"정상",IF(BI3060&gt;1,"정상","부진")))))</f>
        <v>정상</v>
      </c>
      <c r="BK3060" s="54">
        <v>46143</v>
      </c>
      <c r="BL3060" s="52">
        <f t="shared" si="551"/>
        <v>5</v>
      </c>
    </row>
    <row r="3061" spans="1:64" ht="17.100000000000001" customHeight="1">
      <c r="A3061" s="58" t="s">
        <v>5</v>
      </c>
      <c r="B3061" s="57" t="s">
        <v>3846</v>
      </c>
      <c r="C3061" s="56" t="s">
        <v>3847</v>
      </c>
      <c r="D3061" s="213">
        <v>117</v>
      </c>
      <c r="E3061" s="214">
        <v>25536</v>
      </c>
      <c r="F3061" s="215">
        <v>2987712</v>
      </c>
      <c r="G3061" s="213">
        <v>99</v>
      </c>
      <c r="H3061" s="216">
        <v>27969.333332999999</v>
      </c>
      <c r="I3061" s="215">
        <v>2768964</v>
      </c>
      <c r="J3061" s="213">
        <v>0</v>
      </c>
      <c r="K3061" s="216">
        <v>0</v>
      </c>
      <c r="L3061" s="215">
        <v>0</v>
      </c>
      <c r="M3061" s="213">
        <v>0</v>
      </c>
      <c r="N3061" s="216">
        <v>0</v>
      </c>
      <c r="O3061" s="215">
        <v>0</v>
      </c>
      <c r="P3061" s="213">
        <v>0</v>
      </c>
      <c r="Q3061" s="216">
        <v>0</v>
      </c>
      <c r="R3061" s="215">
        <v>0</v>
      </c>
      <c r="S3061" s="213">
        <v>99</v>
      </c>
      <c r="T3061" s="214">
        <v>27969.333332999999</v>
      </c>
      <c r="U3061" s="217">
        <v>2768964</v>
      </c>
      <c r="V3061" s="213">
        <v>204</v>
      </c>
      <c r="W3061" s="216">
        <v>26586.87745</v>
      </c>
      <c r="X3061" s="215">
        <v>5423723</v>
      </c>
      <c r="Y3061" s="213">
        <v>0</v>
      </c>
      <c r="Z3061" s="216">
        <v>0</v>
      </c>
      <c r="AA3061" s="215">
        <v>0</v>
      </c>
      <c r="AB3061" s="213">
        <v>0</v>
      </c>
      <c r="AC3061" s="216">
        <v>0</v>
      </c>
      <c r="AD3061" s="215">
        <v>0</v>
      </c>
      <c r="AE3061" s="213">
        <v>0</v>
      </c>
      <c r="AF3061" s="216">
        <v>0</v>
      </c>
      <c r="AG3061" s="215">
        <v>0</v>
      </c>
      <c r="AH3061" s="213">
        <v>204</v>
      </c>
      <c r="AI3061" s="214">
        <v>26586.87745</v>
      </c>
      <c r="AJ3061" s="215">
        <v>5423723</v>
      </c>
      <c r="AK3061" s="218">
        <v>12</v>
      </c>
      <c r="AL3061" s="214">
        <v>27746.111099999998</v>
      </c>
      <c r="AM3061" s="215">
        <v>332953</v>
      </c>
      <c r="AN3061" s="229">
        <f t="shared" si="543"/>
        <v>1.2149350131242141E-4</v>
      </c>
      <c r="AO3061" s="230">
        <f t="shared" si="544"/>
        <v>5.5555555555555552E-2</v>
      </c>
      <c r="AP3061" s="38" t="s">
        <v>2</v>
      </c>
      <c r="AQ3061" s="38" t="str">
        <f t="shared" si="545"/>
        <v>상품</v>
      </c>
      <c r="AR3061" s="40">
        <f t="shared" si="546"/>
        <v>0</v>
      </c>
      <c r="AS3061" s="41">
        <f t="shared" si="547"/>
        <v>0</v>
      </c>
      <c r="AT3061" s="42">
        <f t="shared" si="548"/>
        <v>332953</v>
      </c>
      <c r="AU3061" s="43">
        <f t="shared" si="549"/>
        <v>332953</v>
      </c>
      <c r="AV3061" s="95">
        <f t="shared" si="542"/>
        <v>332953.33319999999</v>
      </c>
      <c r="AW3061" s="61" t="str">
        <f t="shared" si="542"/>
        <v/>
      </c>
      <c r="AX3061" s="61" t="str">
        <f t="shared" si="542"/>
        <v/>
      </c>
      <c r="AY3061" s="61" t="str">
        <f t="shared" si="542"/>
        <v/>
      </c>
      <c r="AZ3061" s="44" t="str">
        <f t="shared" si="542"/>
        <v/>
      </c>
      <c r="BA3061" s="45"/>
      <c r="BB3061" s="97">
        <v>12</v>
      </c>
      <c r="BC3061" s="98">
        <v>0</v>
      </c>
      <c r="BD3061" s="98">
        <v>0</v>
      </c>
      <c r="BE3061" s="98">
        <v>0</v>
      </c>
      <c r="BF3061" s="98">
        <v>0</v>
      </c>
      <c r="BG3061" s="99">
        <f t="shared" si="541"/>
        <v>12</v>
      </c>
      <c r="BH3061" s="52">
        <f t="shared" si="550"/>
        <v>0</v>
      </c>
      <c r="BI3061" s="53">
        <f>IFERROR(IF(ROUND(V3061/((D3061+AK3061)/2),1)&lt;0,0,ROUND(V3061/((D3061+AK3061)/2),1)),0)</f>
        <v>3.2</v>
      </c>
      <c r="BJ3061" s="55" t="str">
        <f>IF(AK3061=0,"정상",IF(AP3061="악성","악성",IF(AND(BL3061&gt;3,BI3061&lt;0.5),"악성",IF(AND(AP3061="정상",BL3061&lt;=3),"정상",IF(BI3061&gt;1,"정상","부진")))))</f>
        <v>정상</v>
      </c>
      <c r="BK3061" s="54">
        <v>45992</v>
      </c>
      <c r="BL3061" s="52">
        <f t="shared" si="551"/>
        <v>10</v>
      </c>
    </row>
    <row r="3062" spans="1:64" ht="17.100000000000001" customHeight="1">
      <c r="A3062" s="58" t="s">
        <v>5</v>
      </c>
      <c r="B3062" s="57" t="s">
        <v>3905</v>
      </c>
      <c r="C3062" s="56" t="s">
        <v>3906</v>
      </c>
      <c r="D3062" s="213">
        <v>96</v>
      </c>
      <c r="E3062" s="214">
        <v>4000</v>
      </c>
      <c r="F3062" s="215">
        <v>384000</v>
      </c>
      <c r="G3062" s="213">
        <v>575</v>
      </c>
      <c r="H3062" s="216">
        <v>4000</v>
      </c>
      <c r="I3062" s="215">
        <v>2300000</v>
      </c>
      <c r="J3062" s="213">
        <v>0</v>
      </c>
      <c r="K3062" s="216">
        <v>0</v>
      </c>
      <c r="L3062" s="215">
        <v>0</v>
      </c>
      <c r="M3062" s="213">
        <v>0</v>
      </c>
      <c r="N3062" s="216">
        <v>0</v>
      </c>
      <c r="O3062" s="215">
        <v>0</v>
      </c>
      <c r="P3062" s="213">
        <v>0</v>
      </c>
      <c r="Q3062" s="216">
        <v>0</v>
      </c>
      <c r="R3062" s="215">
        <v>0</v>
      </c>
      <c r="S3062" s="213">
        <v>575</v>
      </c>
      <c r="T3062" s="214">
        <v>4000</v>
      </c>
      <c r="U3062" s="217">
        <v>2300000</v>
      </c>
      <c r="V3062" s="213">
        <v>553</v>
      </c>
      <c r="W3062" s="216">
        <v>4000</v>
      </c>
      <c r="X3062" s="215">
        <v>2212000</v>
      </c>
      <c r="Y3062" s="213">
        <v>0</v>
      </c>
      <c r="Z3062" s="216">
        <v>0</v>
      </c>
      <c r="AA3062" s="215">
        <v>0</v>
      </c>
      <c r="AB3062" s="213">
        <v>20</v>
      </c>
      <c r="AC3062" s="216">
        <v>4000</v>
      </c>
      <c r="AD3062" s="215">
        <v>80000</v>
      </c>
      <c r="AE3062" s="213">
        <v>0</v>
      </c>
      <c r="AF3062" s="216">
        <v>0</v>
      </c>
      <c r="AG3062" s="215">
        <v>0</v>
      </c>
      <c r="AH3062" s="213">
        <v>573</v>
      </c>
      <c r="AI3062" s="214">
        <v>4000</v>
      </c>
      <c r="AJ3062" s="215">
        <v>2292000</v>
      </c>
      <c r="AK3062" s="218">
        <v>98</v>
      </c>
      <c r="AL3062" s="214">
        <v>4000</v>
      </c>
      <c r="AM3062" s="215">
        <v>392000</v>
      </c>
      <c r="AN3062" s="229">
        <f t="shared" si="543"/>
        <v>1.4303956568785742E-4</v>
      </c>
      <c r="AO3062" s="230">
        <f t="shared" si="544"/>
        <v>0.14605067064083457</v>
      </c>
      <c r="AP3062" s="38" t="s">
        <v>2</v>
      </c>
      <c r="AQ3062" s="38" t="str">
        <f t="shared" si="545"/>
        <v>상품</v>
      </c>
      <c r="AR3062" s="40">
        <f t="shared" si="546"/>
        <v>0</v>
      </c>
      <c r="AS3062" s="41">
        <f t="shared" si="547"/>
        <v>0</v>
      </c>
      <c r="AT3062" s="42">
        <f t="shared" si="548"/>
        <v>392000</v>
      </c>
      <c r="AU3062" s="43">
        <f t="shared" si="549"/>
        <v>392000</v>
      </c>
      <c r="AV3062" s="95">
        <f t="shared" si="542"/>
        <v>392000</v>
      </c>
      <c r="AW3062" s="61" t="str">
        <f t="shared" si="542"/>
        <v/>
      </c>
      <c r="AX3062" s="61" t="str">
        <f t="shared" si="542"/>
        <v/>
      </c>
      <c r="AY3062" s="61" t="str">
        <f t="shared" si="542"/>
        <v/>
      </c>
      <c r="AZ3062" s="44" t="str">
        <f t="shared" si="542"/>
        <v/>
      </c>
      <c r="BA3062" s="45"/>
      <c r="BB3062" s="97">
        <v>98</v>
      </c>
      <c r="BC3062" s="98">
        <v>0</v>
      </c>
      <c r="BD3062" s="98">
        <v>0</v>
      </c>
      <c r="BE3062" s="98">
        <v>0</v>
      </c>
      <c r="BF3062" s="98">
        <v>0</v>
      </c>
      <c r="BG3062" s="99">
        <f t="shared" si="541"/>
        <v>98</v>
      </c>
      <c r="BH3062" s="52">
        <f t="shared" si="550"/>
        <v>0</v>
      </c>
      <c r="BI3062" s="53">
        <f>IFERROR(IF(ROUND(V3062/((D3062+AK3062)/2),1)&lt;0,0,ROUND(V3062/((D3062+AK3062)/2),1)),0)</f>
        <v>5.7</v>
      </c>
      <c r="BJ3062" s="55" t="str">
        <f>IF(AK3062=0,"정상",IF(AP3062="악성","악성",IF(AND(BL3062&gt;3,BI3062&lt;0.5),"악성",IF(AND(AP3062="정상",BL3062&lt;=3),"정상",IF(BI3062&gt;1,"정상","부진")))))</f>
        <v>정상</v>
      </c>
      <c r="BK3062" s="54">
        <v>46204</v>
      </c>
      <c r="BL3062" s="52">
        <f t="shared" si="551"/>
        <v>3</v>
      </c>
    </row>
    <row r="3063" spans="1:64" ht="17.100000000000001" customHeight="1">
      <c r="A3063" s="58" t="s">
        <v>5</v>
      </c>
      <c r="B3063" s="57" t="s">
        <v>4555</v>
      </c>
      <c r="C3063" s="56" t="s">
        <v>4556</v>
      </c>
      <c r="D3063" s="213">
        <v>132</v>
      </c>
      <c r="E3063" s="214">
        <v>2799.9929000000002</v>
      </c>
      <c r="F3063" s="215">
        <v>369599</v>
      </c>
      <c r="G3063" s="213">
        <v>106</v>
      </c>
      <c r="H3063" s="216">
        <v>2799.9716979999998</v>
      </c>
      <c r="I3063" s="215">
        <v>296797</v>
      </c>
      <c r="J3063" s="213">
        <v>0</v>
      </c>
      <c r="K3063" s="216">
        <v>0</v>
      </c>
      <c r="L3063" s="215">
        <v>0</v>
      </c>
      <c r="M3063" s="213">
        <v>9</v>
      </c>
      <c r="N3063" s="216">
        <v>2800</v>
      </c>
      <c r="O3063" s="215">
        <v>25200</v>
      </c>
      <c r="P3063" s="213">
        <v>0</v>
      </c>
      <c r="Q3063" s="216">
        <v>0</v>
      </c>
      <c r="R3063" s="215">
        <v>0</v>
      </c>
      <c r="S3063" s="213">
        <v>115</v>
      </c>
      <c r="T3063" s="214">
        <v>2799.9739129999998</v>
      </c>
      <c r="U3063" s="217">
        <v>321997</v>
      </c>
      <c r="V3063" s="213">
        <v>231</v>
      </c>
      <c r="W3063" s="216">
        <v>2799.9826830000002</v>
      </c>
      <c r="X3063" s="215">
        <v>646796</v>
      </c>
      <c r="Y3063" s="213">
        <v>0</v>
      </c>
      <c r="Z3063" s="216">
        <v>0</v>
      </c>
      <c r="AA3063" s="215">
        <v>0</v>
      </c>
      <c r="AB3063" s="213">
        <v>16</v>
      </c>
      <c r="AC3063" s="216">
        <v>2800</v>
      </c>
      <c r="AD3063" s="215">
        <v>44800</v>
      </c>
      <c r="AE3063" s="213">
        <v>0</v>
      </c>
      <c r="AF3063" s="216">
        <v>0</v>
      </c>
      <c r="AG3063" s="215">
        <v>0</v>
      </c>
      <c r="AH3063" s="213">
        <v>247</v>
      </c>
      <c r="AI3063" s="214">
        <v>2799.9838049999998</v>
      </c>
      <c r="AJ3063" s="215">
        <v>691596</v>
      </c>
      <c r="AK3063" s="218">
        <v>0</v>
      </c>
      <c r="AL3063" s="214">
        <v>0</v>
      </c>
      <c r="AM3063" s="215">
        <v>0</v>
      </c>
      <c r="AN3063" s="229">
        <f t="shared" si="543"/>
        <v>0</v>
      </c>
      <c r="AO3063" s="230">
        <f t="shared" si="544"/>
        <v>0</v>
      </c>
      <c r="AP3063" s="38" t="s">
        <v>2</v>
      </c>
      <c r="AQ3063" s="38" t="str">
        <f t="shared" si="545"/>
        <v>상품</v>
      </c>
      <c r="AR3063" s="40">
        <f t="shared" si="546"/>
        <v>0</v>
      </c>
      <c r="AS3063" s="41">
        <f t="shared" si="547"/>
        <v>0</v>
      </c>
      <c r="AT3063" s="42">
        <f t="shared" si="548"/>
        <v>0</v>
      </c>
      <c r="AU3063" s="43">
        <f t="shared" si="549"/>
        <v>0</v>
      </c>
      <c r="AV3063" s="95" t="str">
        <f t="shared" si="542"/>
        <v/>
      </c>
      <c r="AW3063" s="61" t="str">
        <f t="shared" si="542"/>
        <v/>
      </c>
      <c r="AX3063" s="61" t="str">
        <f t="shared" si="542"/>
        <v/>
      </c>
      <c r="AY3063" s="61" t="str">
        <f t="shared" si="542"/>
        <v/>
      </c>
      <c r="AZ3063" s="44" t="str">
        <f t="shared" si="542"/>
        <v/>
      </c>
      <c r="BA3063" s="45"/>
      <c r="BB3063" s="97">
        <v>0</v>
      </c>
      <c r="BC3063" s="98">
        <v>0</v>
      </c>
      <c r="BD3063" s="98">
        <v>0</v>
      </c>
      <c r="BE3063" s="98">
        <v>0</v>
      </c>
      <c r="BF3063" s="98">
        <v>0</v>
      </c>
      <c r="BG3063" s="99">
        <f t="shared" si="541"/>
        <v>0</v>
      </c>
      <c r="BH3063" s="52">
        <f t="shared" si="550"/>
        <v>0</v>
      </c>
      <c r="BI3063" s="53">
        <f>IFERROR(IF(ROUND(V3063/((D3063+AK3063)/2),1)&lt;0,0,ROUND(V3063/((D3063+AK3063)/2),1)),0)</f>
        <v>3.5</v>
      </c>
      <c r="BJ3063" s="55" t="str">
        <f>IF(AK3063=0,"정상",IF(AP3063="악성","악성",IF(AND(BL3063&gt;3,BI3063&lt;0.5),"악성",IF(AND(AP3063="정상",BL3063&lt;=3),"정상",IF(BI3063&gt;1,"정상","부진")))))</f>
        <v>정상</v>
      </c>
      <c r="BK3063" s="54">
        <v>45901</v>
      </c>
      <c r="BL3063" s="52">
        <f t="shared" si="551"/>
        <v>13</v>
      </c>
    </row>
    <row r="3064" spans="1:64" ht="17.100000000000001" customHeight="1">
      <c r="A3064" s="58" t="s">
        <v>5</v>
      </c>
      <c r="B3064" s="57" t="s">
        <v>5237</v>
      </c>
      <c r="C3064" s="56" t="s">
        <v>5238</v>
      </c>
      <c r="D3064" s="213">
        <v>0</v>
      </c>
      <c r="E3064" s="214">
        <v>0</v>
      </c>
      <c r="F3064" s="215">
        <v>0</v>
      </c>
      <c r="G3064" s="213">
        <v>72</v>
      </c>
      <c r="H3064" s="216">
        <v>8000</v>
      </c>
      <c r="I3064" s="215">
        <v>576000</v>
      </c>
      <c r="J3064" s="213">
        <v>0</v>
      </c>
      <c r="K3064" s="216">
        <v>0</v>
      </c>
      <c r="L3064" s="215">
        <v>0</v>
      </c>
      <c r="M3064" s="213">
        <v>0</v>
      </c>
      <c r="N3064" s="216">
        <v>0</v>
      </c>
      <c r="O3064" s="215">
        <v>0</v>
      </c>
      <c r="P3064" s="213">
        <v>0</v>
      </c>
      <c r="Q3064" s="216">
        <v>0</v>
      </c>
      <c r="R3064" s="215">
        <v>0</v>
      </c>
      <c r="S3064" s="213">
        <v>72</v>
      </c>
      <c r="T3064" s="214">
        <v>8000</v>
      </c>
      <c r="U3064" s="217">
        <v>576000</v>
      </c>
      <c r="V3064" s="213">
        <v>45</v>
      </c>
      <c r="W3064" s="216">
        <v>8000</v>
      </c>
      <c r="X3064" s="215">
        <v>360000</v>
      </c>
      <c r="Y3064" s="213">
        <v>0</v>
      </c>
      <c r="Z3064" s="216">
        <v>0</v>
      </c>
      <c r="AA3064" s="215">
        <v>0</v>
      </c>
      <c r="AB3064" s="213">
        <v>0</v>
      </c>
      <c r="AC3064" s="216">
        <v>0</v>
      </c>
      <c r="AD3064" s="215">
        <v>0</v>
      </c>
      <c r="AE3064" s="213">
        <v>0</v>
      </c>
      <c r="AF3064" s="216">
        <v>0</v>
      </c>
      <c r="AG3064" s="215">
        <v>0</v>
      </c>
      <c r="AH3064" s="213">
        <v>45</v>
      </c>
      <c r="AI3064" s="214">
        <v>8000</v>
      </c>
      <c r="AJ3064" s="215">
        <v>360000</v>
      </c>
      <c r="AK3064" s="218">
        <v>27</v>
      </c>
      <c r="AL3064" s="214">
        <v>8000</v>
      </c>
      <c r="AM3064" s="215">
        <v>216000</v>
      </c>
      <c r="AN3064" s="229">
        <f t="shared" si="543"/>
        <v>7.8817719868819395E-5</v>
      </c>
      <c r="AO3064" s="230">
        <f t="shared" si="544"/>
        <v>0.375</v>
      </c>
      <c r="AP3064" s="38" t="s">
        <v>2</v>
      </c>
      <c r="AQ3064" s="38" t="str">
        <f t="shared" si="545"/>
        <v>상품</v>
      </c>
      <c r="AR3064" s="40">
        <f t="shared" si="546"/>
        <v>0</v>
      </c>
      <c r="AS3064" s="41">
        <f t="shared" si="547"/>
        <v>0</v>
      </c>
      <c r="AT3064" s="42">
        <f t="shared" si="548"/>
        <v>216000</v>
      </c>
      <c r="AU3064" s="43">
        <f t="shared" si="549"/>
        <v>216000</v>
      </c>
      <c r="AV3064" s="95">
        <f t="shared" si="542"/>
        <v>216000</v>
      </c>
      <c r="AW3064" s="61" t="str">
        <f t="shared" si="542"/>
        <v/>
      </c>
      <c r="AX3064" s="61" t="str">
        <f t="shared" si="542"/>
        <v/>
      </c>
      <c r="AY3064" s="61" t="str">
        <f t="shared" si="542"/>
        <v/>
      </c>
      <c r="AZ3064" s="44" t="str">
        <f t="shared" si="542"/>
        <v/>
      </c>
      <c r="BA3064" s="45"/>
      <c r="BB3064" s="97">
        <v>27</v>
      </c>
      <c r="BC3064" s="98">
        <v>0</v>
      </c>
      <c r="BD3064" s="98">
        <v>0</v>
      </c>
      <c r="BE3064" s="98">
        <v>0</v>
      </c>
      <c r="BF3064" s="98">
        <v>0</v>
      </c>
      <c r="BG3064" s="99">
        <f t="shared" si="541"/>
        <v>27</v>
      </c>
      <c r="BH3064" s="52">
        <f t="shared" si="550"/>
        <v>0</v>
      </c>
      <c r="BI3064" s="53">
        <f>IFERROR(IF(ROUND(V3064/((D3064+AK3064)/2),1)&lt;0,0,ROUND(V3064/((D3064+AK3064)/2),1)),0)</f>
        <v>3.3</v>
      </c>
      <c r="BJ3064" s="55" t="str">
        <f>IF(AK3064=0,"정상",IF(AP3064="악성","악성",IF(AND(BL3064&gt;3,BI3064&lt;0.5),"악성",IF(AND(AP3064="정상",BL3064&lt;=3),"정상",IF(BI3064&gt;1,"정상","부진")))))</f>
        <v>정상</v>
      </c>
      <c r="BK3064" s="54">
        <v>45931</v>
      </c>
      <c r="BL3064" s="52">
        <f t="shared" si="551"/>
        <v>12</v>
      </c>
    </row>
    <row r="3065" spans="1:64" ht="17.100000000000001" customHeight="1">
      <c r="A3065" s="58" t="s">
        <v>5</v>
      </c>
      <c r="B3065" s="57" t="s">
        <v>5425</v>
      </c>
      <c r="C3065" s="56" t="s">
        <v>5426</v>
      </c>
      <c r="D3065" s="213">
        <v>0</v>
      </c>
      <c r="E3065" s="214">
        <v>0</v>
      </c>
      <c r="F3065" s="215">
        <v>0</v>
      </c>
      <c r="G3065" s="213">
        <v>24</v>
      </c>
      <c r="H3065" s="216">
        <v>18000</v>
      </c>
      <c r="I3065" s="215">
        <v>432000</v>
      </c>
      <c r="J3065" s="213">
        <v>0</v>
      </c>
      <c r="K3065" s="216">
        <v>0</v>
      </c>
      <c r="L3065" s="215">
        <v>0</v>
      </c>
      <c r="M3065" s="213">
        <v>0</v>
      </c>
      <c r="N3065" s="216">
        <v>0</v>
      </c>
      <c r="O3065" s="215">
        <v>0</v>
      </c>
      <c r="P3065" s="213">
        <v>0</v>
      </c>
      <c r="Q3065" s="216">
        <v>0</v>
      </c>
      <c r="R3065" s="215">
        <v>0</v>
      </c>
      <c r="S3065" s="213">
        <v>24</v>
      </c>
      <c r="T3065" s="214">
        <v>18000</v>
      </c>
      <c r="U3065" s="217">
        <v>432000</v>
      </c>
      <c r="V3065" s="213">
        <v>24</v>
      </c>
      <c r="W3065" s="216">
        <v>18000</v>
      </c>
      <c r="X3065" s="215">
        <v>432000</v>
      </c>
      <c r="Y3065" s="213">
        <v>0</v>
      </c>
      <c r="Z3065" s="216">
        <v>0</v>
      </c>
      <c r="AA3065" s="215">
        <v>0</v>
      </c>
      <c r="AB3065" s="213">
        <v>0</v>
      </c>
      <c r="AC3065" s="216">
        <v>0</v>
      </c>
      <c r="AD3065" s="215">
        <v>0</v>
      </c>
      <c r="AE3065" s="213">
        <v>0</v>
      </c>
      <c r="AF3065" s="216">
        <v>0</v>
      </c>
      <c r="AG3065" s="215">
        <v>0</v>
      </c>
      <c r="AH3065" s="213">
        <v>24</v>
      </c>
      <c r="AI3065" s="214">
        <v>18000</v>
      </c>
      <c r="AJ3065" s="215">
        <v>432000</v>
      </c>
      <c r="AK3065" s="218">
        <v>0</v>
      </c>
      <c r="AL3065" s="214">
        <v>0</v>
      </c>
      <c r="AM3065" s="215">
        <v>0</v>
      </c>
      <c r="AN3065" s="229">
        <f t="shared" si="543"/>
        <v>0</v>
      </c>
      <c r="AO3065" s="230">
        <f t="shared" si="544"/>
        <v>0</v>
      </c>
      <c r="AP3065" s="38" t="s">
        <v>2</v>
      </c>
      <c r="AQ3065" s="38" t="str">
        <f t="shared" si="545"/>
        <v>상품</v>
      </c>
      <c r="AR3065" s="40">
        <f t="shared" si="546"/>
        <v>0</v>
      </c>
      <c r="AS3065" s="41">
        <f t="shared" si="547"/>
        <v>0</v>
      </c>
      <c r="AT3065" s="42">
        <f t="shared" si="548"/>
        <v>0</v>
      </c>
      <c r="AU3065" s="43">
        <f t="shared" si="549"/>
        <v>0</v>
      </c>
      <c r="AV3065" s="95" t="str">
        <f t="shared" si="542"/>
        <v/>
      </c>
      <c r="AW3065" s="61" t="str">
        <f t="shared" si="542"/>
        <v/>
      </c>
      <c r="AX3065" s="61" t="str">
        <f t="shared" si="542"/>
        <v/>
      </c>
      <c r="AY3065" s="61" t="str">
        <f t="shared" si="542"/>
        <v/>
      </c>
      <c r="AZ3065" s="44" t="str">
        <f t="shared" si="542"/>
        <v/>
      </c>
      <c r="BA3065" s="45"/>
      <c r="BB3065" s="97">
        <v>0</v>
      </c>
      <c r="BC3065" s="98">
        <v>0</v>
      </c>
      <c r="BD3065" s="98">
        <v>0</v>
      </c>
      <c r="BE3065" s="98">
        <v>0</v>
      </c>
      <c r="BF3065" s="98">
        <v>0</v>
      </c>
      <c r="BG3065" s="99">
        <f t="shared" si="541"/>
        <v>0</v>
      </c>
      <c r="BH3065" s="52">
        <f t="shared" si="550"/>
        <v>0</v>
      </c>
      <c r="BI3065" s="53">
        <f>IFERROR(IF(ROUND(V3065/((D3065+AK3065)/2),1)&lt;0,0,ROUND(V3065/((D3065+AK3065)/2),1)),0)</f>
        <v>0</v>
      </c>
      <c r="BJ3065" s="55" t="str">
        <f>IF(AK3065=0,"정상",IF(AP3065="악성","악성",IF(AND(BL3065&gt;3,BI3065&lt;0.5),"악성",IF(AND(AP3065="정상",BL3065&lt;=3),"정상",IF(BI3065&gt;1,"정상","부진")))))</f>
        <v>정상</v>
      </c>
      <c r="BK3065" s="54">
        <v>45992</v>
      </c>
      <c r="BL3065" s="52">
        <f t="shared" si="551"/>
        <v>10</v>
      </c>
    </row>
    <row r="3066" spans="1:64" ht="17.100000000000001" customHeight="1">
      <c r="A3066" s="58" t="s">
        <v>5</v>
      </c>
      <c r="B3066" s="57" t="s">
        <v>5427</v>
      </c>
      <c r="C3066" s="56" t="s">
        <v>5428</v>
      </c>
      <c r="D3066" s="213">
        <v>0</v>
      </c>
      <c r="E3066" s="214">
        <v>0</v>
      </c>
      <c r="F3066" s="215">
        <v>0</v>
      </c>
      <c r="G3066" s="213">
        <v>40</v>
      </c>
      <c r="H3066" s="216">
        <v>27945</v>
      </c>
      <c r="I3066" s="215">
        <v>1117800</v>
      </c>
      <c r="J3066" s="213">
        <v>0</v>
      </c>
      <c r="K3066" s="216">
        <v>0</v>
      </c>
      <c r="L3066" s="215">
        <v>0</v>
      </c>
      <c r="M3066" s="213">
        <v>0</v>
      </c>
      <c r="N3066" s="216">
        <v>0</v>
      </c>
      <c r="O3066" s="215">
        <v>0</v>
      </c>
      <c r="P3066" s="213">
        <v>0</v>
      </c>
      <c r="Q3066" s="216">
        <v>0</v>
      </c>
      <c r="R3066" s="215">
        <v>0</v>
      </c>
      <c r="S3066" s="213">
        <v>40</v>
      </c>
      <c r="T3066" s="214">
        <v>27945</v>
      </c>
      <c r="U3066" s="217">
        <v>1117800</v>
      </c>
      <c r="V3066" s="213">
        <v>18</v>
      </c>
      <c r="W3066" s="216">
        <v>27945</v>
      </c>
      <c r="X3066" s="215">
        <v>503010</v>
      </c>
      <c r="Y3066" s="213">
        <v>0</v>
      </c>
      <c r="Z3066" s="216">
        <v>0</v>
      </c>
      <c r="AA3066" s="215">
        <v>0</v>
      </c>
      <c r="AB3066" s="213">
        <v>0</v>
      </c>
      <c r="AC3066" s="216">
        <v>0</v>
      </c>
      <c r="AD3066" s="215">
        <v>0</v>
      </c>
      <c r="AE3066" s="213">
        <v>0</v>
      </c>
      <c r="AF3066" s="216">
        <v>0</v>
      </c>
      <c r="AG3066" s="215">
        <v>0</v>
      </c>
      <c r="AH3066" s="213">
        <v>18</v>
      </c>
      <c r="AI3066" s="214">
        <v>27945</v>
      </c>
      <c r="AJ3066" s="215">
        <v>503010</v>
      </c>
      <c r="AK3066" s="218">
        <v>22</v>
      </c>
      <c r="AL3066" s="214">
        <v>27945</v>
      </c>
      <c r="AM3066" s="215">
        <v>614790</v>
      </c>
      <c r="AN3066" s="229">
        <f t="shared" si="543"/>
        <v>2.2433493517662719E-4</v>
      </c>
      <c r="AO3066" s="230">
        <f t="shared" si="544"/>
        <v>0.55000000000000004</v>
      </c>
      <c r="AP3066" s="38" t="s">
        <v>2</v>
      </c>
      <c r="AQ3066" s="38" t="str">
        <f t="shared" si="545"/>
        <v>상품</v>
      </c>
      <c r="AR3066" s="40">
        <f t="shared" si="546"/>
        <v>0</v>
      </c>
      <c r="AS3066" s="41">
        <f t="shared" si="547"/>
        <v>0</v>
      </c>
      <c r="AT3066" s="42">
        <f t="shared" si="548"/>
        <v>614790</v>
      </c>
      <c r="AU3066" s="43">
        <f t="shared" si="549"/>
        <v>614790</v>
      </c>
      <c r="AV3066" s="95">
        <f t="shared" si="542"/>
        <v>614790</v>
      </c>
      <c r="AW3066" s="61" t="str">
        <f t="shared" si="542"/>
        <v/>
      </c>
      <c r="AX3066" s="61" t="str">
        <f t="shared" si="542"/>
        <v/>
      </c>
      <c r="AY3066" s="61" t="str">
        <f t="shared" si="542"/>
        <v/>
      </c>
      <c r="AZ3066" s="44" t="str">
        <f t="shared" si="542"/>
        <v/>
      </c>
      <c r="BA3066" s="45"/>
      <c r="BB3066" s="97">
        <v>22</v>
      </c>
      <c r="BC3066" s="98">
        <v>0</v>
      </c>
      <c r="BD3066" s="98">
        <v>0</v>
      </c>
      <c r="BE3066" s="98">
        <v>0</v>
      </c>
      <c r="BF3066" s="98">
        <v>0</v>
      </c>
      <c r="BG3066" s="99">
        <f t="shared" si="541"/>
        <v>22</v>
      </c>
      <c r="BH3066" s="52">
        <f t="shared" si="550"/>
        <v>0</v>
      </c>
      <c r="BI3066" s="53">
        <f>IFERROR(IF(ROUND(V3066/((D3066+AK3066)/2),1)&lt;0,0,ROUND(V3066/((D3066+AK3066)/2),1)),0)</f>
        <v>1.6</v>
      </c>
      <c r="BJ3066" s="55" t="str">
        <f>IF(AK3066=0,"정상",IF(AP3066="악성","악성",IF(AND(BL3066&gt;3,BI3066&lt;0.5),"악성",IF(AND(AP3066="정상",BL3066&lt;=3),"정상",IF(BI3066&gt;1,"정상","부진")))))</f>
        <v>정상</v>
      </c>
      <c r="BK3066" s="54">
        <v>45992</v>
      </c>
      <c r="BL3066" s="52">
        <f t="shared" si="551"/>
        <v>10</v>
      </c>
    </row>
    <row r="3067" spans="1:64" ht="17.100000000000001" customHeight="1">
      <c r="A3067" s="58" t="s">
        <v>5</v>
      </c>
      <c r="B3067" s="57" t="s">
        <v>6004</v>
      </c>
      <c r="C3067" s="56" t="s">
        <v>6005</v>
      </c>
      <c r="D3067" s="213">
        <v>0</v>
      </c>
      <c r="E3067" s="214">
        <v>0</v>
      </c>
      <c r="F3067" s="215">
        <v>0</v>
      </c>
      <c r="G3067" s="213">
        <v>24</v>
      </c>
      <c r="H3067" s="216">
        <v>21818</v>
      </c>
      <c r="I3067" s="215">
        <v>523632</v>
      </c>
      <c r="J3067" s="213">
        <v>0</v>
      </c>
      <c r="K3067" s="216">
        <v>0</v>
      </c>
      <c r="L3067" s="215">
        <v>0</v>
      </c>
      <c r="M3067" s="213">
        <v>0</v>
      </c>
      <c r="N3067" s="216">
        <v>0</v>
      </c>
      <c r="O3067" s="215">
        <v>0</v>
      </c>
      <c r="P3067" s="213">
        <v>0</v>
      </c>
      <c r="Q3067" s="216">
        <v>0</v>
      </c>
      <c r="R3067" s="215">
        <v>0</v>
      </c>
      <c r="S3067" s="213">
        <v>24</v>
      </c>
      <c r="T3067" s="214">
        <v>21818</v>
      </c>
      <c r="U3067" s="217">
        <v>523632</v>
      </c>
      <c r="V3067" s="213">
        <v>5</v>
      </c>
      <c r="W3067" s="216">
        <v>21818</v>
      </c>
      <c r="X3067" s="215">
        <v>109090</v>
      </c>
      <c r="Y3067" s="213">
        <v>0</v>
      </c>
      <c r="Z3067" s="216">
        <v>0</v>
      </c>
      <c r="AA3067" s="215">
        <v>0</v>
      </c>
      <c r="AB3067" s="213">
        <v>1</v>
      </c>
      <c r="AC3067" s="216">
        <v>21818</v>
      </c>
      <c r="AD3067" s="215">
        <v>21818</v>
      </c>
      <c r="AE3067" s="213">
        <v>0</v>
      </c>
      <c r="AF3067" s="216">
        <v>0</v>
      </c>
      <c r="AG3067" s="215">
        <v>0</v>
      </c>
      <c r="AH3067" s="213">
        <v>6</v>
      </c>
      <c r="AI3067" s="214">
        <v>21818</v>
      </c>
      <c r="AJ3067" s="215">
        <v>130908</v>
      </c>
      <c r="AK3067" s="218">
        <v>18</v>
      </c>
      <c r="AL3067" s="214">
        <v>21818</v>
      </c>
      <c r="AM3067" s="215">
        <v>392724</v>
      </c>
      <c r="AN3067" s="229">
        <f t="shared" si="543"/>
        <v>1.4330375100815845E-4</v>
      </c>
      <c r="AO3067" s="230">
        <f t="shared" si="544"/>
        <v>0.75</v>
      </c>
      <c r="AP3067" s="38" t="s">
        <v>2</v>
      </c>
      <c r="AQ3067" s="38" t="str">
        <f t="shared" si="545"/>
        <v>상품</v>
      </c>
      <c r="AR3067" s="40">
        <f t="shared" si="546"/>
        <v>0</v>
      </c>
      <c r="AS3067" s="41">
        <f t="shared" si="547"/>
        <v>0</v>
      </c>
      <c r="AT3067" s="42">
        <f t="shared" si="548"/>
        <v>392724</v>
      </c>
      <c r="AU3067" s="43">
        <f t="shared" si="549"/>
        <v>392724</v>
      </c>
      <c r="AV3067" s="95">
        <f t="shared" si="542"/>
        <v>392724</v>
      </c>
      <c r="AW3067" s="61" t="str">
        <f t="shared" si="542"/>
        <v/>
      </c>
      <c r="AX3067" s="61" t="str">
        <f t="shared" si="542"/>
        <v/>
      </c>
      <c r="AY3067" s="61" t="str">
        <f t="shared" si="542"/>
        <v/>
      </c>
      <c r="AZ3067" s="44" t="str">
        <f t="shared" si="542"/>
        <v/>
      </c>
      <c r="BA3067" s="45"/>
      <c r="BB3067" s="97">
        <v>18</v>
      </c>
      <c r="BC3067" s="98">
        <v>0</v>
      </c>
      <c r="BD3067" s="98">
        <v>0</v>
      </c>
      <c r="BE3067" s="98">
        <v>0</v>
      </c>
      <c r="BF3067" s="98">
        <v>0</v>
      </c>
      <c r="BG3067" s="99">
        <f t="shared" si="541"/>
        <v>18</v>
      </c>
      <c r="BH3067" s="52">
        <f t="shared" si="550"/>
        <v>0</v>
      </c>
      <c r="BI3067" s="53">
        <f>IFERROR(IF(ROUND(V3067/((D3067+AK3067)/2),1)&lt;0,0,ROUND(V3067/((D3067+AK3067)/2),1)),0)</f>
        <v>0.6</v>
      </c>
      <c r="BJ3067" s="55" t="str">
        <f>IF(AK3067=0,"정상",IF(AP3067="악성","악성",IF(AND(BL3067&gt;3,BI3067&lt;0.5),"악성",IF(AND(AP3067="정상",BL3067&lt;=3),"정상",IF(BI3067&gt;1,"정상","부진")))))</f>
        <v>부진</v>
      </c>
      <c r="BK3067" s="54">
        <v>46174</v>
      </c>
      <c r="BL3067" s="52">
        <f t="shared" si="551"/>
        <v>4</v>
      </c>
    </row>
    <row r="3068" spans="1:64" ht="17.100000000000001" customHeight="1">
      <c r="A3068" s="58" t="s">
        <v>5</v>
      </c>
      <c r="B3068" s="57" t="s">
        <v>6072</v>
      </c>
      <c r="C3068" s="56" t="s">
        <v>6073</v>
      </c>
      <c r="D3068" s="213">
        <v>0</v>
      </c>
      <c r="E3068" s="214">
        <v>0</v>
      </c>
      <c r="F3068" s="215">
        <v>0</v>
      </c>
      <c r="G3068" s="213">
        <v>40</v>
      </c>
      <c r="H3068" s="216">
        <v>39200</v>
      </c>
      <c r="I3068" s="215">
        <v>1568000</v>
      </c>
      <c r="J3068" s="213">
        <v>0</v>
      </c>
      <c r="K3068" s="216">
        <v>0</v>
      </c>
      <c r="L3068" s="215">
        <v>0</v>
      </c>
      <c r="M3068" s="213">
        <v>0</v>
      </c>
      <c r="N3068" s="216">
        <v>0</v>
      </c>
      <c r="O3068" s="215">
        <v>0</v>
      </c>
      <c r="P3068" s="213">
        <v>0</v>
      </c>
      <c r="Q3068" s="216">
        <v>0</v>
      </c>
      <c r="R3068" s="215">
        <v>0</v>
      </c>
      <c r="S3068" s="213">
        <v>40</v>
      </c>
      <c r="T3068" s="214">
        <v>39200</v>
      </c>
      <c r="U3068" s="217">
        <v>1568000</v>
      </c>
      <c r="V3068" s="213">
        <v>0</v>
      </c>
      <c r="W3068" s="216">
        <v>0</v>
      </c>
      <c r="X3068" s="215">
        <v>0</v>
      </c>
      <c r="Y3068" s="213">
        <v>0</v>
      </c>
      <c r="Z3068" s="216">
        <v>0</v>
      </c>
      <c r="AA3068" s="215">
        <v>0</v>
      </c>
      <c r="AB3068" s="213">
        <v>0</v>
      </c>
      <c r="AC3068" s="216">
        <v>0</v>
      </c>
      <c r="AD3068" s="215">
        <v>0</v>
      </c>
      <c r="AE3068" s="213">
        <v>0</v>
      </c>
      <c r="AF3068" s="216">
        <v>0</v>
      </c>
      <c r="AG3068" s="215">
        <v>0</v>
      </c>
      <c r="AH3068" s="213">
        <v>0</v>
      </c>
      <c r="AI3068" s="214">
        <v>0</v>
      </c>
      <c r="AJ3068" s="215">
        <v>0</v>
      </c>
      <c r="AK3068" s="218">
        <v>40</v>
      </c>
      <c r="AL3068" s="214">
        <v>39200</v>
      </c>
      <c r="AM3068" s="215">
        <v>1568000</v>
      </c>
      <c r="AN3068" s="229">
        <f t="shared" si="543"/>
        <v>5.7215826275142968E-4</v>
      </c>
      <c r="AO3068" s="230">
        <f t="shared" si="544"/>
        <v>1</v>
      </c>
      <c r="AP3068" s="38" t="s">
        <v>2</v>
      </c>
      <c r="AQ3068" s="38" t="str">
        <f t="shared" si="545"/>
        <v>상품</v>
      </c>
      <c r="AR3068" s="40">
        <f t="shared" si="546"/>
        <v>0</v>
      </c>
      <c r="AS3068" s="41">
        <f t="shared" si="547"/>
        <v>0</v>
      </c>
      <c r="AT3068" s="42">
        <f t="shared" si="548"/>
        <v>1568000</v>
      </c>
      <c r="AU3068" s="43">
        <f t="shared" si="549"/>
        <v>1568000</v>
      </c>
      <c r="AV3068" s="95">
        <f t="shared" si="542"/>
        <v>1568000</v>
      </c>
      <c r="AW3068" s="61" t="str">
        <f t="shared" si="542"/>
        <v/>
      </c>
      <c r="AX3068" s="61" t="str">
        <f t="shared" si="542"/>
        <v/>
      </c>
      <c r="AY3068" s="61" t="str">
        <f t="shared" si="542"/>
        <v/>
      </c>
      <c r="AZ3068" s="44" t="str">
        <f t="shared" si="542"/>
        <v/>
      </c>
      <c r="BA3068" s="45"/>
      <c r="BB3068" s="97">
        <v>40</v>
      </c>
      <c r="BC3068" s="98">
        <v>0</v>
      </c>
      <c r="BD3068" s="98">
        <v>0</v>
      </c>
      <c r="BE3068" s="98">
        <v>0</v>
      </c>
      <c r="BF3068" s="98">
        <v>0</v>
      </c>
      <c r="BG3068" s="99">
        <f t="shared" si="541"/>
        <v>40</v>
      </c>
      <c r="BH3068" s="52">
        <f t="shared" si="550"/>
        <v>0</v>
      </c>
      <c r="BI3068" s="53">
        <f>IFERROR(IF(ROUND(V3068/((D3068+AK3068)/2),1)&lt;0,0,ROUND(V3068/((D3068+AK3068)/2),1)),0)</f>
        <v>0</v>
      </c>
      <c r="BJ3068" s="55" t="str">
        <f>IF(AK3068=0,"정상",IF(AP3068="악성","악성",IF(AND(BL3068&gt;3,BI3068&lt;0.5),"악성",IF(AND(AP3068="정상",BL3068&lt;=3),"정상",IF(BI3068&gt;1,"정상","부진")))))</f>
        <v>정상</v>
      </c>
      <c r="BK3068" s="54">
        <v>46204</v>
      </c>
      <c r="BL3068" s="52">
        <f t="shared" si="551"/>
        <v>3</v>
      </c>
    </row>
    <row r="3069" spans="1:64" ht="17.100000000000001" customHeight="1">
      <c r="A3069" s="58" t="s">
        <v>5</v>
      </c>
      <c r="B3069" s="57" t="s">
        <v>2135</v>
      </c>
      <c r="C3069" s="56" t="s">
        <v>2136</v>
      </c>
      <c r="D3069" s="213">
        <v>0</v>
      </c>
      <c r="E3069" s="214">
        <v>0</v>
      </c>
      <c r="F3069" s="215">
        <v>0</v>
      </c>
      <c r="G3069" s="213">
        <v>12</v>
      </c>
      <c r="H3069" s="216">
        <v>8740</v>
      </c>
      <c r="I3069" s="215">
        <v>104880</v>
      </c>
      <c r="J3069" s="213">
        <v>0</v>
      </c>
      <c r="K3069" s="216">
        <v>0</v>
      </c>
      <c r="L3069" s="215">
        <v>0</v>
      </c>
      <c r="M3069" s="213">
        <v>0</v>
      </c>
      <c r="N3069" s="216">
        <v>0</v>
      </c>
      <c r="O3069" s="215">
        <v>0</v>
      </c>
      <c r="P3069" s="213">
        <v>0</v>
      </c>
      <c r="Q3069" s="216">
        <v>0</v>
      </c>
      <c r="R3069" s="215">
        <v>0</v>
      </c>
      <c r="S3069" s="213">
        <v>12</v>
      </c>
      <c r="T3069" s="214">
        <v>8740</v>
      </c>
      <c r="U3069" s="217">
        <v>104880</v>
      </c>
      <c r="V3069" s="213">
        <v>12</v>
      </c>
      <c r="W3069" s="216">
        <v>8740</v>
      </c>
      <c r="X3069" s="215">
        <v>104880</v>
      </c>
      <c r="Y3069" s="213">
        <v>0</v>
      </c>
      <c r="Z3069" s="216">
        <v>0</v>
      </c>
      <c r="AA3069" s="215">
        <v>0</v>
      </c>
      <c r="AB3069" s="213">
        <v>0</v>
      </c>
      <c r="AC3069" s="216">
        <v>0</v>
      </c>
      <c r="AD3069" s="215">
        <v>0</v>
      </c>
      <c r="AE3069" s="213">
        <v>0</v>
      </c>
      <c r="AF3069" s="216">
        <v>0</v>
      </c>
      <c r="AG3069" s="215">
        <v>0</v>
      </c>
      <c r="AH3069" s="213">
        <v>12</v>
      </c>
      <c r="AI3069" s="214">
        <v>8740</v>
      </c>
      <c r="AJ3069" s="215">
        <v>104880</v>
      </c>
      <c r="AK3069" s="218">
        <v>0</v>
      </c>
      <c r="AL3069" s="214">
        <v>0</v>
      </c>
      <c r="AM3069" s="215">
        <v>0</v>
      </c>
      <c r="AN3069" s="229">
        <f t="shared" si="543"/>
        <v>0</v>
      </c>
      <c r="AO3069" s="230">
        <f t="shared" si="544"/>
        <v>0</v>
      </c>
      <c r="AP3069" s="38" t="s">
        <v>2</v>
      </c>
      <c r="AQ3069" s="38" t="str">
        <f t="shared" si="545"/>
        <v>상품</v>
      </c>
      <c r="AR3069" s="40">
        <f t="shared" si="546"/>
        <v>0</v>
      </c>
      <c r="AS3069" s="41">
        <f t="shared" si="547"/>
        <v>0</v>
      </c>
      <c r="AT3069" s="42">
        <f t="shared" si="548"/>
        <v>0</v>
      </c>
      <c r="AU3069" s="43">
        <f t="shared" si="549"/>
        <v>0</v>
      </c>
      <c r="AV3069" s="95" t="str">
        <f t="shared" si="542"/>
        <v/>
      </c>
      <c r="AW3069" s="61" t="str">
        <f t="shared" si="542"/>
        <v/>
      </c>
      <c r="AX3069" s="61" t="str">
        <f t="shared" si="542"/>
        <v/>
      </c>
      <c r="AY3069" s="61" t="str">
        <f t="shared" si="542"/>
        <v/>
      </c>
      <c r="AZ3069" s="44" t="str">
        <f t="shared" si="542"/>
        <v/>
      </c>
      <c r="BA3069" s="45"/>
      <c r="BB3069" s="97">
        <v>0</v>
      </c>
      <c r="BC3069" s="98">
        <v>0</v>
      </c>
      <c r="BD3069" s="98">
        <v>0</v>
      </c>
      <c r="BE3069" s="98">
        <v>0</v>
      </c>
      <c r="BF3069" s="98">
        <v>0</v>
      </c>
      <c r="BG3069" s="99">
        <f t="shared" si="541"/>
        <v>0</v>
      </c>
      <c r="BH3069" s="52">
        <f t="shared" si="550"/>
        <v>0</v>
      </c>
      <c r="BI3069" s="53">
        <f>IFERROR(IF(ROUND(V3069/((D3069+AK3069)/2),1)&lt;0,0,ROUND(V3069/((D3069+AK3069)/2),1)),0)</f>
        <v>0</v>
      </c>
      <c r="BJ3069" s="55" t="str">
        <f>IF(AK3069=0,"정상",IF(AP3069="악성","악성",IF(AND(BL3069&gt;3,BI3069&lt;0.5),"악성",IF(AND(AP3069="정상",BL3069&lt;=3),"정상",IF(BI3069&gt;1,"정상","부진")))))</f>
        <v>정상</v>
      </c>
      <c r="BK3069" s="54">
        <v>45809</v>
      </c>
      <c r="BL3069" s="52">
        <f t="shared" si="551"/>
        <v>16</v>
      </c>
    </row>
    <row r="3070" spans="1:64" ht="17.100000000000001" customHeight="1">
      <c r="A3070" s="58" t="s">
        <v>5</v>
      </c>
      <c r="B3070" s="57" t="s">
        <v>3432</v>
      </c>
      <c r="C3070" s="56" t="s">
        <v>3433</v>
      </c>
      <c r="D3070" s="213">
        <v>0</v>
      </c>
      <c r="E3070" s="214">
        <v>0</v>
      </c>
      <c r="F3070" s="215">
        <v>0</v>
      </c>
      <c r="G3070" s="213">
        <v>12</v>
      </c>
      <c r="H3070" s="216">
        <v>8740</v>
      </c>
      <c r="I3070" s="215">
        <v>104880</v>
      </c>
      <c r="J3070" s="213">
        <v>0</v>
      </c>
      <c r="K3070" s="216">
        <v>0</v>
      </c>
      <c r="L3070" s="215">
        <v>0</v>
      </c>
      <c r="M3070" s="213">
        <v>0</v>
      </c>
      <c r="N3070" s="216">
        <v>0</v>
      </c>
      <c r="O3070" s="215">
        <v>0</v>
      </c>
      <c r="P3070" s="213">
        <v>0</v>
      </c>
      <c r="Q3070" s="216">
        <v>0</v>
      </c>
      <c r="R3070" s="215">
        <v>0</v>
      </c>
      <c r="S3070" s="213">
        <v>12</v>
      </c>
      <c r="T3070" s="214">
        <v>8740</v>
      </c>
      <c r="U3070" s="217">
        <v>104880</v>
      </c>
      <c r="V3070" s="213">
        <v>12</v>
      </c>
      <c r="W3070" s="216">
        <v>8740</v>
      </c>
      <c r="X3070" s="215">
        <v>104880</v>
      </c>
      <c r="Y3070" s="213">
        <v>0</v>
      </c>
      <c r="Z3070" s="216">
        <v>0</v>
      </c>
      <c r="AA3070" s="215">
        <v>0</v>
      </c>
      <c r="AB3070" s="213">
        <v>0</v>
      </c>
      <c r="AC3070" s="216">
        <v>0</v>
      </c>
      <c r="AD3070" s="215">
        <v>0</v>
      </c>
      <c r="AE3070" s="213">
        <v>0</v>
      </c>
      <c r="AF3070" s="216">
        <v>0</v>
      </c>
      <c r="AG3070" s="215">
        <v>0</v>
      </c>
      <c r="AH3070" s="213">
        <v>12</v>
      </c>
      <c r="AI3070" s="214">
        <v>8740</v>
      </c>
      <c r="AJ3070" s="215">
        <v>104880</v>
      </c>
      <c r="AK3070" s="218">
        <v>0</v>
      </c>
      <c r="AL3070" s="214">
        <v>0</v>
      </c>
      <c r="AM3070" s="215">
        <v>0</v>
      </c>
      <c r="AN3070" s="229">
        <f t="shared" si="543"/>
        <v>0</v>
      </c>
      <c r="AO3070" s="230">
        <f t="shared" si="544"/>
        <v>0</v>
      </c>
      <c r="AP3070" s="38" t="s">
        <v>2</v>
      </c>
      <c r="AQ3070" s="38" t="str">
        <f t="shared" si="545"/>
        <v>상품</v>
      </c>
      <c r="AR3070" s="40">
        <f t="shared" si="546"/>
        <v>0</v>
      </c>
      <c r="AS3070" s="41">
        <f t="shared" si="547"/>
        <v>0</v>
      </c>
      <c r="AT3070" s="42">
        <f t="shared" si="548"/>
        <v>0</v>
      </c>
      <c r="AU3070" s="43">
        <f t="shared" si="549"/>
        <v>0</v>
      </c>
      <c r="AV3070" s="95" t="str">
        <f t="shared" si="542"/>
        <v/>
      </c>
      <c r="AW3070" s="61" t="str">
        <f t="shared" si="542"/>
        <v/>
      </c>
      <c r="AX3070" s="61" t="str">
        <f t="shared" si="542"/>
        <v/>
      </c>
      <c r="AY3070" s="61" t="str">
        <f t="shared" si="542"/>
        <v/>
      </c>
      <c r="AZ3070" s="44" t="str">
        <f t="shared" si="542"/>
        <v/>
      </c>
      <c r="BA3070" s="45"/>
      <c r="BB3070" s="97">
        <v>0</v>
      </c>
      <c r="BC3070" s="98">
        <v>0</v>
      </c>
      <c r="BD3070" s="98">
        <v>0</v>
      </c>
      <c r="BE3070" s="98">
        <v>0</v>
      </c>
      <c r="BF3070" s="98">
        <v>0</v>
      </c>
      <c r="BG3070" s="99">
        <f t="shared" si="541"/>
        <v>0</v>
      </c>
      <c r="BH3070" s="52">
        <f t="shared" si="550"/>
        <v>0</v>
      </c>
      <c r="BI3070" s="53">
        <f>IFERROR(IF(ROUND(V3070/((D3070+AK3070)/2),1)&lt;0,0,ROUND(V3070/((D3070+AK3070)/2),1)),0)</f>
        <v>0</v>
      </c>
      <c r="BJ3070" s="55" t="str">
        <f>IF(AK3070=0,"정상",IF(AP3070="악성","악성",IF(AND(BL3070&gt;3,BI3070&lt;0.5),"악성",IF(AND(AP3070="정상",BL3070&lt;=3),"정상",IF(BI3070&gt;1,"정상","부진")))))</f>
        <v>정상</v>
      </c>
      <c r="BK3070" s="54">
        <v>45809</v>
      </c>
      <c r="BL3070" s="52">
        <f t="shared" si="551"/>
        <v>16</v>
      </c>
    </row>
    <row r="3071" spans="1:64" ht="17.100000000000001" customHeight="1">
      <c r="A3071" s="58" t="s">
        <v>5</v>
      </c>
      <c r="B3071" s="57" t="s">
        <v>541</v>
      </c>
      <c r="C3071" s="56" t="s">
        <v>542</v>
      </c>
      <c r="D3071" s="213">
        <v>0</v>
      </c>
      <c r="E3071" s="214">
        <v>0</v>
      </c>
      <c r="F3071" s="215">
        <v>0</v>
      </c>
      <c r="G3071" s="213">
        <v>88</v>
      </c>
      <c r="H3071" s="216">
        <v>17018</v>
      </c>
      <c r="I3071" s="215">
        <v>1497584</v>
      </c>
      <c r="J3071" s="213">
        <v>0</v>
      </c>
      <c r="K3071" s="216">
        <v>0</v>
      </c>
      <c r="L3071" s="215">
        <v>0</v>
      </c>
      <c r="M3071" s="213">
        <v>0</v>
      </c>
      <c r="N3071" s="216">
        <v>0</v>
      </c>
      <c r="O3071" s="215">
        <v>0</v>
      </c>
      <c r="P3071" s="213">
        <v>0</v>
      </c>
      <c r="Q3071" s="216">
        <v>0</v>
      </c>
      <c r="R3071" s="215">
        <v>0</v>
      </c>
      <c r="S3071" s="213">
        <v>88</v>
      </c>
      <c r="T3071" s="214">
        <v>17018</v>
      </c>
      <c r="U3071" s="217">
        <v>1497584</v>
      </c>
      <c r="V3071" s="213">
        <v>88</v>
      </c>
      <c r="W3071" s="216">
        <v>17018</v>
      </c>
      <c r="X3071" s="215">
        <v>1497584</v>
      </c>
      <c r="Y3071" s="213">
        <v>0</v>
      </c>
      <c r="Z3071" s="216">
        <v>0</v>
      </c>
      <c r="AA3071" s="215">
        <v>0</v>
      </c>
      <c r="AB3071" s="213">
        <v>0</v>
      </c>
      <c r="AC3071" s="216">
        <v>0</v>
      </c>
      <c r="AD3071" s="215">
        <v>0</v>
      </c>
      <c r="AE3071" s="213">
        <v>0</v>
      </c>
      <c r="AF3071" s="216">
        <v>0</v>
      </c>
      <c r="AG3071" s="215">
        <v>0</v>
      </c>
      <c r="AH3071" s="213">
        <v>88</v>
      </c>
      <c r="AI3071" s="214">
        <v>17018</v>
      </c>
      <c r="AJ3071" s="215">
        <v>1497584</v>
      </c>
      <c r="AK3071" s="218">
        <v>0</v>
      </c>
      <c r="AL3071" s="214">
        <v>0</v>
      </c>
      <c r="AM3071" s="215">
        <v>0</v>
      </c>
      <c r="AN3071" s="229">
        <f t="shared" si="543"/>
        <v>0</v>
      </c>
      <c r="AO3071" s="230">
        <f t="shared" si="544"/>
        <v>0</v>
      </c>
      <c r="AP3071" s="38" t="s">
        <v>2</v>
      </c>
      <c r="AQ3071" s="38" t="str">
        <f t="shared" si="545"/>
        <v>상품</v>
      </c>
      <c r="AR3071" s="40">
        <f t="shared" si="546"/>
        <v>0</v>
      </c>
      <c r="AS3071" s="41">
        <f t="shared" si="547"/>
        <v>0</v>
      </c>
      <c r="AT3071" s="42">
        <f t="shared" si="548"/>
        <v>0</v>
      </c>
      <c r="AU3071" s="43">
        <f t="shared" si="549"/>
        <v>0</v>
      </c>
      <c r="AV3071" s="95" t="str">
        <f t="shared" si="542"/>
        <v/>
      </c>
      <c r="AW3071" s="61" t="str">
        <f t="shared" si="542"/>
        <v/>
      </c>
      <c r="AX3071" s="61" t="str">
        <f t="shared" si="542"/>
        <v/>
      </c>
      <c r="AY3071" s="61" t="str">
        <f t="shared" si="542"/>
        <v/>
      </c>
      <c r="AZ3071" s="44" t="str">
        <f t="shared" si="542"/>
        <v/>
      </c>
      <c r="BA3071" s="45"/>
      <c r="BB3071" s="97">
        <v>0</v>
      </c>
      <c r="BC3071" s="98">
        <v>0</v>
      </c>
      <c r="BD3071" s="98">
        <v>0</v>
      </c>
      <c r="BE3071" s="98">
        <v>0</v>
      </c>
      <c r="BF3071" s="98">
        <v>0</v>
      </c>
      <c r="BG3071" s="99">
        <f t="shared" si="541"/>
        <v>0</v>
      </c>
      <c r="BH3071" s="52">
        <f t="shared" si="550"/>
        <v>0</v>
      </c>
      <c r="BI3071" s="53">
        <f>IFERROR(IF(ROUND(V3071/((D3071+AK3071)/2),1)&lt;0,0,ROUND(V3071/((D3071+AK3071)/2),1)),0)</f>
        <v>0</v>
      </c>
      <c r="BJ3071" s="55" t="str">
        <f>IF(AK3071=0,"정상",IF(AP3071="악성","악성",IF(AND(BL3071&gt;3,BI3071&lt;0.5),"악성",IF(AND(AP3071="정상",BL3071&lt;=3),"정상",IF(BI3071&gt;1,"정상","부진")))))</f>
        <v>정상</v>
      </c>
      <c r="BK3071" s="54">
        <v>45931</v>
      </c>
      <c r="BL3071" s="52">
        <f t="shared" si="551"/>
        <v>12</v>
      </c>
    </row>
    <row r="3072" spans="1:64" ht="17.100000000000001" customHeight="1">
      <c r="A3072" s="58" t="s">
        <v>5</v>
      </c>
      <c r="B3072" s="57" t="s">
        <v>4557</v>
      </c>
      <c r="C3072" s="56" t="s">
        <v>4558</v>
      </c>
      <c r="D3072" s="213">
        <v>72</v>
      </c>
      <c r="E3072" s="214">
        <v>2800</v>
      </c>
      <c r="F3072" s="215">
        <v>201600</v>
      </c>
      <c r="G3072" s="213">
        <v>0</v>
      </c>
      <c r="H3072" s="216">
        <v>0</v>
      </c>
      <c r="I3072" s="215">
        <v>0</v>
      </c>
      <c r="J3072" s="213">
        <v>0</v>
      </c>
      <c r="K3072" s="216">
        <v>0</v>
      </c>
      <c r="L3072" s="215">
        <v>0</v>
      </c>
      <c r="M3072" s="213">
        <v>0</v>
      </c>
      <c r="N3072" s="216">
        <v>0</v>
      </c>
      <c r="O3072" s="215">
        <v>0</v>
      </c>
      <c r="P3072" s="213">
        <v>0</v>
      </c>
      <c r="Q3072" s="216">
        <v>0</v>
      </c>
      <c r="R3072" s="215">
        <v>0</v>
      </c>
      <c r="S3072" s="213">
        <v>0</v>
      </c>
      <c r="T3072" s="214">
        <v>0</v>
      </c>
      <c r="U3072" s="217">
        <v>0</v>
      </c>
      <c r="V3072" s="213">
        <v>72</v>
      </c>
      <c r="W3072" s="216">
        <v>2800</v>
      </c>
      <c r="X3072" s="215">
        <v>201600</v>
      </c>
      <c r="Y3072" s="213">
        <v>0</v>
      </c>
      <c r="Z3072" s="216">
        <v>0</v>
      </c>
      <c r="AA3072" s="215">
        <v>0</v>
      </c>
      <c r="AB3072" s="213">
        <v>0</v>
      </c>
      <c r="AC3072" s="216">
        <v>0</v>
      </c>
      <c r="AD3072" s="215">
        <v>0</v>
      </c>
      <c r="AE3072" s="213">
        <v>0</v>
      </c>
      <c r="AF3072" s="216">
        <v>0</v>
      </c>
      <c r="AG3072" s="215">
        <v>0</v>
      </c>
      <c r="AH3072" s="213">
        <v>72</v>
      </c>
      <c r="AI3072" s="214">
        <v>2800</v>
      </c>
      <c r="AJ3072" s="215">
        <v>201600</v>
      </c>
      <c r="AK3072" s="218">
        <v>0</v>
      </c>
      <c r="AL3072" s="214">
        <v>0</v>
      </c>
      <c r="AM3072" s="215">
        <v>0</v>
      </c>
      <c r="AN3072" s="229">
        <f t="shared" si="543"/>
        <v>0</v>
      </c>
      <c r="AO3072" s="230">
        <f t="shared" si="544"/>
        <v>0</v>
      </c>
      <c r="AP3072" s="38" t="s">
        <v>4</v>
      </c>
      <c r="AQ3072" s="38" t="str">
        <f t="shared" si="545"/>
        <v>상품</v>
      </c>
      <c r="AR3072" s="40">
        <f t="shared" si="546"/>
        <v>0</v>
      </c>
      <c r="AS3072" s="41">
        <f t="shared" si="547"/>
        <v>0</v>
      </c>
      <c r="AT3072" s="42">
        <f t="shared" si="548"/>
        <v>0</v>
      </c>
      <c r="AU3072" s="43">
        <f t="shared" si="549"/>
        <v>0</v>
      </c>
      <c r="AV3072" s="95" t="str">
        <f t="shared" si="542"/>
        <v/>
      </c>
      <c r="AW3072" s="61" t="str">
        <f t="shared" si="542"/>
        <v/>
      </c>
      <c r="AX3072" s="61" t="str">
        <f t="shared" si="542"/>
        <v/>
      </c>
      <c r="AY3072" s="61" t="str">
        <f t="shared" si="542"/>
        <v/>
      </c>
      <c r="AZ3072" s="44" t="str">
        <f t="shared" si="542"/>
        <v/>
      </c>
      <c r="BA3072" s="45"/>
      <c r="BB3072" s="97">
        <v>0</v>
      </c>
      <c r="BC3072" s="98">
        <v>0</v>
      </c>
      <c r="BD3072" s="98">
        <v>0</v>
      </c>
      <c r="BE3072" s="98">
        <v>0</v>
      </c>
      <c r="BF3072" s="98">
        <v>0</v>
      </c>
      <c r="BG3072" s="99">
        <f t="shared" si="541"/>
        <v>0</v>
      </c>
      <c r="BH3072" s="52">
        <f t="shared" si="550"/>
        <v>0</v>
      </c>
      <c r="BI3072" s="53">
        <f>IFERROR(IF(ROUND(V3072/((D3072+AK3072)/2),1)&lt;0,0,ROUND(V3072/((D3072+AK3072)/2),1)),0)</f>
        <v>2</v>
      </c>
      <c r="BJ3072" s="55" t="str">
        <f>IF(AK3072=0,"정상",IF(AP3072="악성","악성",IF(AND(BL3072&gt;3,BI3072&lt;0.5),"악성",IF(AND(AP3072="정상",BL3072&lt;=3),"정상",IF(BI3072&gt;1,"정상","부진")))))</f>
        <v>정상</v>
      </c>
      <c r="BK3072" s="54">
        <v>45809</v>
      </c>
      <c r="BL3072" s="52">
        <f t="shared" si="551"/>
        <v>16</v>
      </c>
    </row>
    <row r="3073" spans="1:64" ht="17.100000000000001" customHeight="1">
      <c r="A3073" s="58" t="s">
        <v>5</v>
      </c>
      <c r="B3073" s="57" t="s">
        <v>4559</v>
      </c>
      <c r="C3073" s="56" t="s">
        <v>4560</v>
      </c>
      <c r="D3073" s="213">
        <v>72</v>
      </c>
      <c r="E3073" s="214">
        <v>2800</v>
      </c>
      <c r="F3073" s="215">
        <v>201600</v>
      </c>
      <c r="G3073" s="213">
        <v>0</v>
      </c>
      <c r="H3073" s="216">
        <v>0</v>
      </c>
      <c r="I3073" s="215">
        <v>0</v>
      </c>
      <c r="J3073" s="213">
        <v>0</v>
      </c>
      <c r="K3073" s="216">
        <v>0</v>
      </c>
      <c r="L3073" s="215">
        <v>0</v>
      </c>
      <c r="M3073" s="213">
        <v>0</v>
      </c>
      <c r="N3073" s="216">
        <v>0</v>
      </c>
      <c r="O3073" s="215">
        <v>0</v>
      </c>
      <c r="P3073" s="213">
        <v>0</v>
      </c>
      <c r="Q3073" s="216">
        <v>0</v>
      </c>
      <c r="R3073" s="215">
        <v>0</v>
      </c>
      <c r="S3073" s="213">
        <v>0</v>
      </c>
      <c r="T3073" s="214">
        <v>0</v>
      </c>
      <c r="U3073" s="217">
        <v>0</v>
      </c>
      <c r="V3073" s="213">
        <v>72</v>
      </c>
      <c r="W3073" s="216">
        <v>2800</v>
      </c>
      <c r="X3073" s="215">
        <v>201600</v>
      </c>
      <c r="Y3073" s="213">
        <v>0</v>
      </c>
      <c r="Z3073" s="216">
        <v>0</v>
      </c>
      <c r="AA3073" s="215">
        <v>0</v>
      </c>
      <c r="AB3073" s="213">
        <v>0</v>
      </c>
      <c r="AC3073" s="216">
        <v>0</v>
      </c>
      <c r="AD3073" s="215">
        <v>0</v>
      </c>
      <c r="AE3073" s="213">
        <v>0</v>
      </c>
      <c r="AF3073" s="216">
        <v>0</v>
      </c>
      <c r="AG3073" s="215">
        <v>0</v>
      </c>
      <c r="AH3073" s="213">
        <v>72</v>
      </c>
      <c r="AI3073" s="214">
        <v>2800</v>
      </c>
      <c r="AJ3073" s="215">
        <v>201600</v>
      </c>
      <c r="AK3073" s="218">
        <v>0</v>
      </c>
      <c r="AL3073" s="214">
        <v>0</v>
      </c>
      <c r="AM3073" s="215">
        <v>0</v>
      </c>
      <c r="AN3073" s="229">
        <f t="shared" si="543"/>
        <v>0</v>
      </c>
      <c r="AO3073" s="230">
        <f t="shared" si="544"/>
        <v>0</v>
      </c>
      <c r="AP3073" s="38" t="s">
        <v>4</v>
      </c>
      <c r="AQ3073" s="38" t="str">
        <f t="shared" si="545"/>
        <v>상품</v>
      </c>
      <c r="AR3073" s="40">
        <f t="shared" si="546"/>
        <v>0</v>
      </c>
      <c r="AS3073" s="41">
        <f t="shared" si="547"/>
        <v>0</v>
      </c>
      <c r="AT3073" s="42">
        <f t="shared" si="548"/>
        <v>0</v>
      </c>
      <c r="AU3073" s="43">
        <f t="shared" si="549"/>
        <v>0</v>
      </c>
      <c r="AV3073" s="95" t="str">
        <f t="shared" si="542"/>
        <v/>
      </c>
      <c r="AW3073" s="61" t="str">
        <f t="shared" si="542"/>
        <v/>
      </c>
      <c r="AX3073" s="61" t="str">
        <f t="shared" si="542"/>
        <v/>
      </c>
      <c r="AY3073" s="61" t="str">
        <f t="shared" si="542"/>
        <v/>
      </c>
      <c r="AZ3073" s="44" t="str">
        <f t="shared" si="542"/>
        <v/>
      </c>
      <c r="BA3073" s="45"/>
      <c r="BB3073" s="97">
        <v>0</v>
      </c>
      <c r="BC3073" s="98">
        <v>0</v>
      </c>
      <c r="BD3073" s="98">
        <v>0</v>
      </c>
      <c r="BE3073" s="98">
        <v>0</v>
      </c>
      <c r="BF3073" s="98">
        <v>0</v>
      </c>
      <c r="BG3073" s="99">
        <f t="shared" si="541"/>
        <v>0</v>
      </c>
      <c r="BH3073" s="52">
        <f t="shared" si="550"/>
        <v>0</v>
      </c>
      <c r="BI3073" s="53">
        <f>IFERROR(IF(ROUND(V3073/((D3073+AK3073)/2),1)&lt;0,0,ROUND(V3073/((D3073+AK3073)/2),1)),0)</f>
        <v>2</v>
      </c>
      <c r="BJ3073" s="55" t="str">
        <f>IF(AK3073=0,"정상",IF(AP3073="악성","악성",IF(AND(BL3073&gt;3,BI3073&lt;0.5),"악성",IF(AND(AP3073="정상",BL3073&lt;=3),"정상",IF(BI3073&gt;1,"정상","부진")))))</f>
        <v>정상</v>
      </c>
      <c r="BK3073" s="54">
        <v>45809</v>
      </c>
      <c r="BL3073" s="52">
        <f t="shared" si="551"/>
        <v>16</v>
      </c>
    </row>
    <row r="3074" spans="1:64" ht="17.100000000000001" customHeight="1">
      <c r="A3074" s="58" t="s">
        <v>5</v>
      </c>
      <c r="B3074" s="57" t="s">
        <v>4561</v>
      </c>
      <c r="C3074" s="56" t="s">
        <v>4562</v>
      </c>
      <c r="D3074" s="213">
        <v>144</v>
      </c>
      <c r="E3074" s="214">
        <v>2800</v>
      </c>
      <c r="F3074" s="215">
        <v>403200</v>
      </c>
      <c r="G3074" s="213">
        <v>0</v>
      </c>
      <c r="H3074" s="216">
        <v>0</v>
      </c>
      <c r="I3074" s="215">
        <v>0</v>
      </c>
      <c r="J3074" s="213">
        <v>0</v>
      </c>
      <c r="K3074" s="216">
        <v>0</v>
      </c>
      <c r="L3074" s="215">
        <v>0</v>
      </c>
      <c r="M3074" s="213">
        <v>0</v>
      </c>
      <c r="N3074" s="216">
        <v>0</v>
      </c>
      <c r="O3074" s="215">
        <v>0</v>
      </c>
      <c r="P3074" s="213">
        <v>0</v>
      </c>
      <c r="Q3074" s="216">
        <v>0</v>
      </c>
      <c r="R3074" s="215">
        <v>0</v>
      </c>
      <c r="S3074" s="213">
        <v>0</v>
      </c>
      <c r="T3074" s="214">
        <v>0</v>
      </c>
      <c r="U3074" s="217">
        <v>0</v>
      </c>
      <c r="V3074" s="213">
        <v>144</v>
      </c>
      <c r="W3074" s="216">
        <v>2800</v>
      </c>
      <c r="X3074" s="215">
        <v>403200</v>
      </c>
      <c r="Y3074" s="213">
        <v>0</v>
      </c>
      <c r="Z3074" s="216">
        <v>0</v>
      </c>
      <c r="AA3074" s="215">
        <v>0</v>
      </c>
      <c r="AB3074" s="213">
        <v>0</v>
      </c>
      <c r="AC3074" s="216">
        <v>0</v>
      </c>
      <c r="AD3074" s="215">
        <v>0</v>
      </c>
      <c r="AE3074" s="213">
        <v>0</v>
      </c>
      <c r="AF3074" s="216">
        <v>0</v>
      </c>
      <c r="AG3074" s="215">
        <v>0</v>
      </c>
      <c r="AH3074" s="213">
        <v>144</v>
      </c>
      <c r="AI3074" s="214">
        <v>2800</v>
      </c>
      <c r="AJ3074" s="215">
        <v>403200</v>
      </c>
      <c r="AK3074" s="218">
        <v>0</v>
      </c>
      <c r="AL3074" s="214">
        <v>0</v>
      </c>
      <c r="AM3074" s="215">
        <v>0</v>
      </c>
      <c r="AN3074" s="229">
        <f t="shared" si="543"/>
        <v>0</v>
      </c>
      <c r="AO3074" s="230">
        <f t="shared" si="544"/>
        <v>0</v>
      </c>
      <c r="AP3074" s="38" t="s">
        <v>4</v>
      </c>
      <c r="AQ3074" s="38" t="str">
        <f t="shared" si="545"/>
        <v>상품</v>
      </c>
      <c r="AR3074" s="40">
        <f t="shared" si="546"/>
        <v>0</v>
      </c>
      <c r="AS3074" s="41">
        <f t="shared" si="547"/>
        <v>0</v>
      </c>
      <c r="AT3074" s="42">
        <f t="shared" si="548"/>
        <v>0</v>
      </c>
      <c r="AU3074" s="43">
        <f t="shared" si="549"/>
        <v>0</v>
      </c>
      <c r="AV3074" s="95" t="str">
        <f t="shared" si="542"/>
        <v/>
      </c>
      <c r="AW3074" s="61" t="str">
        <f t="shared" si="542"/>
        <v/>
      </c>
      <c r="AX3074" s="61" t="str">
        <f t="shared" si="542"/>
        <v/>
      </c>
      <c r="AY3074" s="61" t="str">
        <f t="shared" si="542"/>
        <v/>
      </c>
      <c r="AZ3074" s="44" t="str">
        <f t="shared" si="542"/>
        <v/>
      </c>
      <c r="BA3074" s="45"/>
      <c r="BB3074" s="97">
        <v>0</v>
      </c>
      <c r="BC3074" s="98">
        <v>0</v>
      </c>
      <c r="BD3074" s="98">
        <v>0</v>
      </c>
      <c r="BE3074" s="98">
        <v>0</v>
      </c>
      <c r="BF3074" s="98">
        <v>0</v>
      </c>
      <c r="BG3074" s="99">
        <f t="shared" si="541"/>
        <v>0</v>
      </c>
      <c r="BH3074" s="52">
        <f t="shared" si="550"/>
        <v>0</v>
      </c>
      <c r="BI3074" s="53">
        <f>IFERROR(IF(ROUND(V3074/((D3074+AK3074)/2),1)&lt;0,0,ROUND(V3074/((D3074+AK3074)/2),1)),0)</f>
        <v>2</v>
      </c>
      <c r="BJ3074" s="55" t="str">
        <f>IF(AK3074=0,"정상",IF(AP3074="악성","악성",IF(AND(BL3074&gt;3,BI3074&lt;0.5),"악성",IF(AND(AP3074="정상",BL3074&lt;=3),"정상",IF(BI3074&gt;1,"정상","부진")))))</f>
        <v>정상</v>
      </c>
      <c r="BK3074" s="54">
        <v>45809</v>
      </c>
      <c r="BL3074" s="52">
        <f t="shared" si="551"/>
        <v>16</v>
      </c>
    </row>
    <row r="3075" spans="1:64" ht="17.100000000000001" customHeight="1">
      <c r="A3075" s="58" t="s">
        <v>5</v>
      </c>
      <c r="B3075" s="57" t="s">
        <v>4563</v>
      </c>
      <c r="C3075" s="56" t="s">
        <v>4564</v>
      </c>
      <c r="D3075" s="213">
        <v>72</v>
      </c>
      <c r="E3075" s="214">
        <v>2800</v>
      </c>
      <c r="F3075" s="215">
        <v>201600</v>
      </c>
      <c r="G3075" s="213">
        <v>0</v>
      </c>
      <c r="H3075" s="216">
        <v>0</v>
      </c>
      <c r="I3075" s="215">
        <v>0</v>
      </c>
      <c r="J3075" s="213">
        <v>0</v>
      </c>
      <c r="K3075" s="216">
        <v>0</v>
      </c>
      <c r="L3075" s="215">
        <v>0</v>
      </c>
      <c r="M3075" s="213">
        <v>0</v>
      </c>
      <c r="N3075" s="216">
        <v>0</v>
      </c>
      <c r="O3075" s="215">
        <v>0</v>
      </c>
      <c r="P3075" s="213">
        <v>0</v>
      </c>
      <c r="Q3075" s="216">
        <v>0</v>
      </c>
      <c r="R3075" s="215">
        <v>0</v>
      </c>
      <c r="S3075" s="213">
        <v>0</v>
      </c>
      <c r="T3075" s="214">
        <v>0</v>
      </c>
      <c r="U3075" s="217">
        <v>0</v>
      </c>
      <c r="V3075" s="213">
        <v>72</v>
      </c>
      <c r="W3075" s="216">
        <v>2800</v>
      </c>
      <c r="X3075" s="215">
        <v>201600</v>
      </c>
      <c r="Y3075" s="213">
        <v>0</v>
      </c>
      <c r="Z3075" s="216">
        <v>0</v>
      </c>
      <c r="AA3075" s="215">
        <v>0</v>
      </c>
      <c r="AB3075" s="213">
        <v>0</v>
      </c>
      <c r="AC3075" s="216">
        <v>0</v>
      </c>
      <c r="AD3075" s="215">
        <v>0</v>
      </c>
      <c r="AE3075" s="213">
        <v>0</v>
      </c>
      <c r="AF3075" s="216">
        <v>0</v>
      </c>
      <c r="AG3075" s="215">
        <v>0</v>
      </c>
      <c r="AH3075" s="213">
        <v>72</v>
      </c>
      <c r="AI3075" s="214">
        <v>2800</v>
      </c>
      <c r="AJ3075" s="215">
        <v>201600</v>
      </c>
      <c r="AK3075" s="218">
        <v>0</v>
      </c>
      <c r="AL3075" s="214">
        <v>0</v>
      </c>
      <c r="AM3075" s="215">
        <v>0</v>
      </c>
      <c r="AN3075" s="229">
        <f t="shared" si="543"/>
        <v>0</v>
      </c>
      <c r="AO3075" s="230">
        <f t="shared" si="544"/>
        <v>0</v>
      </c>
      <c r="AP3075" s="38" t="s">
        <v>4</v>
      </c>
      <c r="AQ3075" s="38" t="str">
        <f t="shared" si="545"/>
        <v>상품</v>
      </c>
      <c r="AR3075" s="40">
        <f t="shared" si="546"/>
        <v>0</v>
      </c>
      <c r="AS3075" s="41">
        <f t="shared" si="547"/>
        <v>0</v>
      </c>
      <c r="AT3075" s="42">
        <f t="shared" si="548"/>
        <v>0</v>
      </c>
      <c r="AU3075" s="43">
        <f t="shared" si="549"/>
        <v>0</v>
      </c>
      <c r="AV3075" s="95" t="str">
        <f t="shared" si="542"/>
        <v/>
      </c>
      <c r="AW3075" s="61" t="str">
        <f t="shared" si="542"/>
        <v/>
      </c>
      <c r="AX3075" s="61" t="str">
        <f t="shared" si="542"/>
        <v/>
      </c>
      <c r="AY3075" s="61" t="str">
        <f t="shared" si="542"/>
        <v/>
      </c>
      <c r="AZ3075" s="44" t="str">
        <f t="shared" si="542"/>
        <v/>
      </c>
      <c r="BA3075" s="45"/>
      <c r="BB3075" s="97">
        <v>0</v>
      </c>
      <c r="BC3075" s="98">
        <v>0</v>
      </c>
      <c r="BD3075" s="98">
        <v>0</v>
      </c>
      <c r="BE3075" s="98">
        <v>0</v>
      </c>
      <c r="BF3075" s="98">
        <v>0</v>
      </c>
      <c r="BG3075" s="99">
        <f t="shared" si="541"/>
        <v>0</v>
      </c>
      <c r="BH3075" s="52">
        <f t="shared" si="550"/>
        <v>0</v>
      </c>
      <c r="BI3075" s="53">
        <f>IFERROR(IF(ROUND(V3075/((D3075+AK3075)/2),1)&lt;0,0,ROUND(V3075/((D3075+AK3075)/2),1)),0)</f>
        <v>2</v>
      </c>
      <c r="BJ3075" s="55" t="str">
        <f>IF(AK3075=0,"정상",IF(AP3075="악성","악성",IF(AND(BL3075&gt;3,BI3075&lt;0.5),"악성",IF(AND(AP3075="정상",BL3075&lt;=3),"정상",IF(BI3075&gt;1,"정상","부진")))))</f>
        <v>정상</v>
      </c>
      <c r="BK3075" s="54">
        <v>45809</v>
      </c>
      <c r="BL3075" s="52">
        <f t="shared" si="551"/>
        <v>16</v>
      </c>
    </row>
    <row r="3076" spans="1:64" ht="17.100000000000001" customHeight="1">
      <c r="A3076" s="58" t="s">
        <v>5</v>
      </c>
      <c r="B3076" s="57" t="s">
        <v>543</v>
      </c>
      <c r="C3076" s="56" t="s">
        <v>544</v>
      </c>
      <c r="D3076" s="213">
        <v>0</v>
      </c>
      <c r="E3076" s="214">
        <v>0</v>
      </c>
      <c r="F3076" s="215">
        <v>0</v>
      </c>
      <c r="G3076" s="213">
        <v>264</v>
      </c>
      <c r="H3076" s="216">
        <v>10891.272727</v>
      </c>
      <c r="I3076" s="215">
        <v>2875296</v>
      </c>
      <c r="J3076" s="213">
        <v>0</v>
      </c>
      <c r="K3076" s="216">
        <v>0</v>
      </c>
      <c r="L3076" s="215">
        <v>0</v>
      </c>
      <c r="M3076" s="213">
        <v>0</v>
      </c>
      <c r="N3076" s="216">
        <v>0</v>
      </c>
      <c r="O3076" s="215">
        <v>0</v>
      </c>
      <c r="P3076" s="213">
        <v>0</v>
      </c>
      <c r="Q3076" s="216">
        <v>0</v>
      </c>
      <c r="R3076" s="215">
        <v>0</v>
      </c>
      <c r="S3076" s="213">
        <v>264</v>
      </c>
      <c r="T3076" s="214">
        <v>10891.272727</v>
      </c>
      <c r="U3076" s="217">
        <v>2875296</v>
      </c>
      <c r="V3076" s="213">
        <v>264</v>
      </c>
      <c r="W3076" s="216">
        <v>10891.272727</v>
      </c>
      <c r="X3076" s="215">
        <v>2875296</v>
      </c>
      <c r="Y3076" s="213">
        <v>0</v>
      </c>
      <c r="Z3076" s="216">
        <v>0</v>
      </c>
      <c r="AA3076" s="215">
        <v>0</v>
      </c>
      <c r="AB3076" s="213">
        <v>0</v>
      </c>
      <c r="AC3076" s="216">
        <v>0</v>
      </c>
      <c r="AD3076" s="215">
        <v>0</v>
      </c>
      <c r="AE3076" s="213">
        <v>0</v>
      </c>
      <c r="AF3076" s="216">
        <v>0</v>
      </c>
      <c r="AG3076" s="215">
        <v>0</v>
      </c>
      <c r="AH3076" s="213">
        <v>264</v>
      </c>
      <c r="AI3076" s="214">
        <v>10891.272727</v>
      </c>
      <c r="AJ3076" s="215">
        <v>2875296</v>
      </c>
      <c r="AK3076" s="218">
        <v>0</v>
      </c>
      <c r="AL3076" s="214">
        <v>0</v>
      </c>
      <c r="AM3076" s="215">
        <v>0</v>
      </c>
      <c r="AN3076" s="229">
        <f t="shared" si="543"/>
        <v>0</v>
      </c>
      <c r="AO3076" s="230">
        <f t="shared" si="544"/>
        <v>0</v>
      </c>
      <c r="AP3076" s="38" t="s">
        <v>2</v>
      </c>
      <c r="AQ3076" s="38" t="str">
        <f t="shared" si="545"/>
        <v>상품</v>
      </c>
      <c r="AR3076" s="40">
        <f t="shared" si="546"/>
        <v>0</v>
      </c>
      <c r="AS3076" s="41">
        <f t="shared" si="547"/>
        <v>0</v>
      </c>
      <c r="AT3076" s="42">
        <f t="shared" si="548"/>
        <v>0</v>
      </c>
      <c r="AU3076" s="43">
        <f t="shared" si="549"/>
        <v>0</v>
      </c>
      <c r="AV3076" s="95" t="str">
        <f t="shared" si="542"/>
        <v/>
      </c>
      <c r="AW3076" s="61" t="str">
        <f t="shared" si="542"/>
        <v/>
      </c>
      <c r="AX3076" s="61" t="str">
        <f t="shared" si="542"/>
        <v/>
      </c>
      <c r="AY3076" s="61" t="str">
        <f t="shared" si="542"/>
        <v/>
      </c>
      <c r="AZ3076" s="44" t="str">
        <f t="shared" si="542"/>
        <v/>
      </c>
      <c r="BA3076" s="45"/>
      <c r="BB3076" s="97">
        <v>0</v>
      </c>
      <c r="BC3076" s="98">
        <v>0</v>
      </c>
      <c r="BD3076" s="98">
        <v>0</v>
      </c>
      <c r="BE3076" s="98">
        <v>0</v>
      </c>
      <c r="BF3076" s="98">
        <v>0</v>
      </c>
      <c r="BG3076" s="99">
        <f t="shared" si="541"/>
        <v>0</v>
      </c>
      <c r="BH3076" s="52">
        <f t="shared" si="550"/>
        <v>0</v>
      </c>
      <c r="BI3076" s="53">
        <f>IFERROR(IF(ROUND(V3076/((D3076+AK3076)/2),1)&lt;0,0,ROUND(V3076/((D3076+AK3076)/2),1)),0)</f>
        <v>0</v>
      </c>
      <c r="BJ3076" s="55" t="str">
        <f>IF(AK3076=0,"정상",IF(AP3076="악성","악성",IF(AND(BL3076&gt;3,BI3076&lt;0.5),"악성",IF(AND(AP3076="정상",BL3076&lt;=3),"정상",IF(BI3076&gt;1,"정상","부진")))))</f>
        <v>정상</v>
      </c>
      <c r="BK3076" s="54">
        <v>46204</v>
      </c>
      <c r="BL3076" s="52">
        <f t="shared" si="551"/>
        <v>3</v>
      </c>
    </row>
    <row r="3077" spans="1:64" ht="17.100000000000001" customHeight="1">
      <c r="A3077" s="58" t="s">
        <v>5</v>
      </c>
      <c r="B3077" s="57" t="s">
        <v>1401</v>
      </c>
      <c r="C3077" s="56" t="s">
        <v>540</v>
      </c>
      <c r="D3077" s="213">
        <v>0</v>
      </c>
      <c r="E3077" s="214">
        <v>0</v>
      </c>
      <c r="F3077" s="215">
        <v>0</v>
      </c>
      <c r="G3077" s="213">
        <v>44</v>
      </c>
      <c r="H3077" s="216">
        <v>13680</v>
      </c>
      <c r="I3077" s="215">
        <v>601920</v>
      </c>
      <c r="J3077" s="213">
        <v>0</v>
      </c>
      <c r="K3077" s="216">
        <v>0</v>
      </c>
      <c r="L3077" s="215">
        <v>0</v>
      </c>
      <c r="M3077" s="213">
        <v>0</v>
      </c>
      <c r="N3077" s="216">
        <v>0</v>
      </c>
      <c r="O3077" s="215">
        <v>0</v>
      </c>
      <c r="P3077" s="213">
        <v>0</v>
      </c>
      <c r="Q3077" s="216">
        <v>0</v>
      </c>
      <c r="R3077" s="215">
        <v>0</v>
      </c>
      <c r="S3077" s="213">
        <v>44</v>
      </c>
      <c r="T3077" s="214">
        <v>13680</v>
      </c>
      <c r="U3077" s="217">
        <v>601920</v>
      </c>
      <c r="V3077" s="213">
        <v>44</v>
      </c>
      <c r="W3077" s="216">
        <v>13680</v>
      </c>
      <c r="X3077" s="215">
        <v>601920</v>
      </c>
      <c r="Y3077" s="213">
        <v>0</v>
      </c>
      <c r="Z3077" s="216">
        <v>0</v>
      </c>
      <c r="AA3077" s="215">
        <v>0</v>
      </c>
      <c r="AB3077" s="213">
        <v>0</v>
      </c>
      <c r="AC3077" s="216">
        <v>0</v>
      </c>
      <c r="AD3077" s="215">
        <v>0</v>
      </c>
      <c r="AE3077" s="213">
        <v>0</v>
      </c>
      <c r="AF3077" s="216">
        <v>0</v>
      </c>
      <c r="AG3077" s="215">
        <v>0</v>
      </c>
      <c r="AH3077" s="213">
        <v>44</v>
      </c>
      <c r="AI3077" s="214">
        <v>13680</v>
      </c>
      <c r="AJ3077" s="215">
        <v>601920</v>
      </c>
      <c r="AK3077" s="218">
        <v>0</v>
      </c>
      <c r="AL3077" s="214">
        <v>0</v>
      </c>
      <c r="AM3077" s="215">
        <v>0</v>
      </c>
      <c r="AN3077" s="229">
        <f t="shared" si="543"/>
        <v>0</v>
      </c>
      <c r="AO3077" s="230">
        <f t="shared" si="544"/>
        <v>0</v>
      </c>
      <c r="AP3077" s="38" t="s">
        <v>2</v>
      </c>
      <c r="AQ3077" s="38" t="str">
        <f t="shared" si="545"/>
        <v>상품</v>
      </c>
      <c r="AR3077" s="40">
        <f t="shared" si="546"/>
        <v>0</v>
      </c>
      <c r="AS3077" s="41">
        <f t="shared" si="547"/>
        <v>0</v>
      </c>
      <c r="AT3077" s="42">
        <f t="shared" si="548"/>
        <v>0</v>
      </c>
      <c r="AU3077" s="43">
        <f t="shared" si="549"/>
        <v>0</v>
      </c>
      <c r="AV3077" s="95" t="str">
        <f t="shared" si="542"/>
        <v/>
      </c>
      <c r="AW3077" s="61" t="str">
        <f t="shared" si="542"/>
        <v/>
      </c>
      <c r="AX3077" s="61" t="str">
        <f t="shared" si="542"/>
        <v/>
      </c>
      <c r="AY3077" s="61" t="str">
        <f t="shared" si="542"/>
        <v/>
      </c>
      <c r="AZ3077" s="44" t="str">
        <f t="shared" si="542"/>
        <v/>
      </c>
      <c r="BA3077" s="45"/>
      <c r="BB3077" s="97">
        <v>0</v>
      </c>
      <c r="BC3077" s="98">
        <v>0</v>
      </c>
      <c r="BD3077" s="98">
        <v>0</v>
      </c>
      <c r="BE3077" s="98">
        <v>0</v>
      </c>
      <c r="BF3077" s="98">
        <v>0</v>
      </c>
      <c r="BG3077" s="99">
        <f t="shared" si="541"/>
        <v>0</v>
      </c>
      <c r="BH3077" s="52">
        <f t="shared" si="550"/>
        <v>0</v>
      </c>
      <c r="BI3077" s="53">
        <f>IFERROR(IF(ROUND(V3077/((D3077+AK3077)/2),1)&lt;0,0,ROUND(V3077/((D3077+AK3077)/2),1)),0)</f>
        <v>0</v>
      </c>
      <c r="BJ3077" s="55" t="str">
        <f>IF(AK3077=0,"정상",IF(AP3077="악성","악성",IF(AND(BL3077&gt;3,BI3077&lt;0.5),"악성",IF(AND(AP3077="정상",BL3077&lt;=3),"정상",IF(BI3077&gt;1,"정상","부진")))))</f>
        <v>정상</v>
      </c>
      <c r="BK3077" s="54">
        <v>45931</v>
      </c>
      <c r="BL3077" s="52">
        <f t="shared" si="551"/>
        <v>12</v>
      </c>
    </row>
    <row r="3078" spans="1:64" ht="17.100000000000001" customHeight="1">
      <c r="A3078" s="58" t="s">
        <v>5</v>
      </c>
      <c r="B3078" s="57" t="s">
        <v>1921</v>
      </c>
      <c r="C3078" s="56" t="s">
        <v>1922</v>
      </c>
      <c r="D3078" s="213">
        <v>0</v>
      </c>
      <c r="E3078" s="214">
        <v>0</v>
      </c>
      <c r="F3078" s="215">
        <v>0</v>
      </c>
      <c r="G3078" s="213">
        <v>12</v>
      </c>
      <c r="H3078" s="216">
        <v>20900</v>
      </c>
      <c r="I3078" s="215">
        <v>250800</v>
      </c>
      <c r="J3078" s="213">
        <v>0</v>
      </c>
      <c r="K3078" s="216">
        <v>0</v>
      </c>
      <c r="L3078" s="215">
        <v>0</v>
      </c>
      <c r="M3078" s="213">
        <v>0</v>
      </c>
      <c r="N3078" s="216">
        <v>0</v>
      </c>
      <c r="O3078" s="215">
        <v>0</v>
      </c>
      <c r="P3078" s="213">
        <v>0</v>
      </c>
      <c r="Q3078" s="216">
        <v>0</v>
      </c>
      <c r="R3078" s="215">
        <v>0</v>
      </c>
      <c r="S3078" s="213">
        <v>12</v>
      </c>
      <c r="T3078" s="214">
        <v>20900</v>
      </c>
      <c r="U3078" s="217">
        <v>250800</v>
      </c>
      <c r="V3078" s="213">
        <v>12</v>
      </c>
      <c r="W3078" s="216">
        <v>20900</v>
      </c>
      <c r="X3078" s="215">
        <v>250800</v>
      </c>
      <c r="Y3078" s="213">
        <v>0</v>
      </c>
      <c r="Z3078" s="216">
        <v>0</v>
      </c>
      <c r="AA3078" s="215">
        <v>0</v>
      </c>
      <c r="AB3078" s="213">
        <v>0</v>
      </c>
      <c r="AC3078" s="216">
        <v>0</v>
      </c>
      <c r="AD3078" s="215">
        <v>0</v>
      </c>
      <c r="AE3078" s="213">
        <v>0</v>
      </c>
      <c r="AF3078" s="216">
        <v>0</v>
      </c>
      <c r="AG3078" s="215">
        <v>0</v>
      </c>
      <c r="AH3078" s="213">
        <v>12</v>
      </c>
      <c r="AI3078" s="214">
        <v>20900</v>
      </c>
      <c r="AJ3078" s="215">
        <v>250800</v>
      </c>
      <c r="AK3078" s="218">
        <v>0</v>
      </c>
      <c r="AL3078" s="214">
        <v>0</v>
      </c>
      <c r="AM3078" s="215">
        <v>0</v>
      </c>
      <c r="AN3078" s="229">
        <f t="shared" si="543"/>
        <v>0</v>
      </c>
      <c r="AO3078" s="230">
        <f t="shared" si="544"/>
        <v>0</v>
      </c>
      <c r="AP3078" s="38" t="s">
        <v>2</v>
      </c>
      <c r="AQ3078" s="38" t="str">
        <f t="shared" si="545"/>
        <v>상품</v>
      </c>
      <c r="AR3078" s="40">
        <f t="shared" si="546"/>
        <v>0</v>
      </c>
      <c r="AS3078" s="41">
        <f t="shared" si="547"/>
        <v>0</v>
      </c>
      <c r="AT3078" s="42">
        <f t="shared" si="548"/>
        <v>0</v>
      </c>
      <c r="AU3078" s="43">
        <f t="shared" si="549"/>
        <v>0</v>
      </c>
      <c r="AV3078" s="95" t="str">
        <f t="shared" si="542"/>
        <v/>
      </c>
      <c r="AW3078" s="61" t="str">
        <f t="shared" si="542"/>
        <v/>
      </c>
      <c r="AX3078" s="61" t="str">
        <f t="shared" si="542"/>
        <v/>
      </c>
      <c r="AY3078" s="61" t="str">
        <f t="shared" si="542"/>
        <v/>
      </c>
      <c r="AZ3078" s="44" t="str">
        <f t="shared" si="542"/>
        <v/>
      </c>
      <c r="BA3078" s="45"/>
      <c r="BB3078" s="97">
        <v>0</v>
      </c>
      <c r="BC3078" s="98">
        <v>0</v>
      </c>
      <c r="BD3078" s="98">
        <v>0</v>
      </c>
      <c r="BE3078" s="98">
        <v>0</v>
      </c>
      <c r="BF3078" s="98">
        <v>0</v>
      </c>
      <c r="BG3078" s="99">
        <f t="shared" si="541"/>
        <v>0</v>
      </c>
      <c r="BH3078" s="52">
        <f t="shared" si="550"/>
        <v>0</v>
      </c>
      <c r="BI3078" s="53">
        <f>IFERROR(IF(ROUND(V3078/((D3078+AK3078)/2),1)&lt;0,0,ROUND(V3078/((D3078+AK3078)/2),1)),0)</f>
        <v>0</v>
      </c>
      <c r="BJ3078" s="55" t="str">
        <f>IF(AK3078=0,"정상",IF(AP3078="악성","악성",IF(AND(BL3078&gt;3,BI3078&lt;0.5),"악성",IF(AND(AP3078="정상",BL3078&lt;=3),"정상",IF(BI3078&gt;1,"정상","부진")))))</f>
        <v>정상</v>
      </c>
      <c r="BK3078" s="54">
        <v>45809</v>
      </c>
      <c r="BL3078" s="52">
        <f t="shared" si="551"/>
        <v>16</v>
      </c>
    </row>
    <row r="3079" spans="1:64" ht="17.100000000000001" customHeight="1">
      <c r="A3079" s="58" t="s">
        <v>5</v>
      </c>
      <c r="B3079" s="57" t="s">
        <v>5239</v>
      </c>
      <c r="C3079" s="56" t="s">
        <v>545</v>
      </c>
      <c r="D3079" s="213">
        <v>0</v>
      </c>
      <c r="E3079" s="214">
        <v>0</v>
      </c>
      <c r="F3079" s="215">
        <v>0</v>
      </c>
      <c r="G3079" s="213">
        <v>160</v>
      </c>
      <c r="H3079" s="216">
        <v>12091</v>
      </c>
      <c r="I3079" s="215">
        <v>1934560</v>
      </c>
      <c r="J3079" s="213">
        <v>0</v>
      </c>
      <c r="K3079" s="216">
        <v>0</v>
      </c>
      <c r="L3079" s="215">
        <v>0</v>
      </c>
      <c r="M3079" s="213">
        <v>0</v>
      </c>
      <c r="N3079" s="216">
        <v>0</v>
      </c>
      <c r="O3079" s="215">
        <v>0</v>
      </c>
      <c r="P3079" s="213">
        <v>0</v>
      </c>
      <c r="Q3079" s="216">
        <v>0</v>
      </c>
      <c r="R3079" s="215">
        <v>0</v>
      </c>
      <c r="S3079" s="213">
        <v>160</v>
      </c>
      <c r="T3079" s="214">
        <v>12091</v>
      </c>
      <c r="U3079" s="217">
        <v>1934560</v>
      </c>
      <c r="V3079" s="213">
        <v>160</v>
      </c>
      <c r="W3079" s="216">
        <v>12091</v>
      </c>
      <c r="X3079" s="215">
        <v>1934560</v>
      </c>
      <c r="Y3079" s="213">
        <v>0</v>
      </c>
      <c r="Z3079" s="216">
        <v>0</v>
      </c>
      <c r="AA3079" s="215">
        <v>0</v>
      </c>
      <c r="AB3079" s="213">
        <v>0</v>
      </c>
      <c r="AC3079" s="216">
        <v>0</v>
      </c>
      <c r="AD3079" s="215">
        <v>0</v>
      </c>
      <c r="AE3079" s="213">
        <v>0</v>
      </c>
      <c r="AF3079" s="216">
        <v>0</v>
      </c>
      <c r="AG3079" s="215">
        <v>0</v>
      </c>
      <c r="AH3079" s="213">
        <v>160</v>
      </c>
      <c r="AI3079" s="214">
        <v>12091</v>
      </c>
      <c r="AJ3079" s="215">
        <v>1934560</v>
      </c>
      <c r="AK3079" s="218">
        <v>0</v>
      </c>
      <c r="AL3079" s="214">
        <v>0</v>
      </c>
      <c r="AM3079" s="215">
        <v>0</v>
      </c>
      <c r="AN3079" s="229">
        <f t="shared" si="543"/>
        <v>0</v>
      </c>
      <c r="AO3079" s="230">
        <f t="shared" si="544"/>
        <v>0</v>
      </c>
      <c r="AP3079" s="38" t="s">
        <v>2</v>
      </c>
      <c r="AQ3079" s="38" t="str">
        <f t="shared" si="545"/>
        <v>상품</v>
      </c>
      <c r="AR3079" s="40">
        <f t="shared" si="546"/>
        <v>0</v>
      </c>
      <c r="AS3079" s="41">
        <f t="shared" si="547"/>
        <v>0</v>
      </c>
      <c r="AT3079" s="42">
        <f t="shared" si="548"/>
        <v>0</v>
      </c>
      <c r="AU3079" s="43">
        <f t="shared" si="549"/>
        <v>0</v>
      </c>
      <c r="AV3079" s="95" t="str">
        <f t="shared" si="542"/>
        <v/>
      </c>
      <c r="AW3079" s="61" t="str">
        <f t="shared" si="542"/>
        <v/>
      </c>
      <c r="AX3079" s="61" t="str">
        <f t="shared" si="542"/>
        <v/>
      </c>
      <c r="AY3079" s="61" t="str">
        <f t="shared" si="542"/>
        <v/>
      </c>
      <c r="AZ3079" s="44" t="str">
        <f t="shared" si="542"/>
        <v/>
      </c>
      <c r="BA3079" s="45"/>
      <c r="BB3079" s="97">
        <v>0</v>
      </c>
      <c r="BC3079" s="98">
        <v>0</v>
      </c>
      <c r="BD3079" s="98">
        <v>0</v>
      </c>
      <c r="BE3079" s="98">
        <v>0</v>
      </c>
      <c r="BF3079" s="98">
        <v>0</v>
      </c>
      <c r="BG3079" s="99">
        <f t="shared" si="541"/>
        <v>0</v>
      </c>
      <c r="BH3079" s="52">
        <f t="shared" si="550"/>
        <v>0</v>
      </c>
      <c r="BI3079" s="53">
        <f>IFERROR(IF(ROUND(V3079/((D3079+AK3079)/2),1)&lt;0,0,ROUND(V3079/((D3079+AK3079)/2),1)),0)</f>
        <v>0</v>
      </c>
      <c r="BJ3079" s="55" t="str">
        <f>IF(AK3079=0,"정상",IF(AP3079="악성","악성",IF(AND(BL3079&gt;3,BI3079&lt;0.5),"악성",IF(AND(AP3079="정상",BL3079&lt;=3),"정상",IF(BI3079&gt;1,"정상","부진")))))</f>
        <v>정상</v>
      </c>
      <c r="BK3079" s="54">
        <v>45931</v>
      </c>
      <c r="BL3079" s="52">
        <f t="shared" si="551"/>
        <v>12</v>
      </c>
    </row>
    <row r="3080" spans="1:64" ht="17.100000000000001" customHeight="1">
      <c r="A3080" s="58" t="s">
        <v>5</v>
      </c>
      <c r="B3080" s="57" t="s">
        <v>1750</v>
      </c>
      <c r="C3080" s="56" t="s">
        <v>546</v>
      </c>
      <c r="D3080" s="213">
        <v>0</v>
      </c>
      <c r="E3080" s="214">
        <v>0</v>
      </c>
      <c r="F3080" s="215">
        <v>0</v>
      </c>
      <c r="G3080" s="213">
        <v>60</v>
      </c>
      <c r="H3080" s="216">
        <v>6218</v>
      </c>
      <c r="I3080" s="215">
        <v>373080</v>
      </c>
      <c r="J3080" s="213">
        <v>0</v>
      </c>
      <c r="K3080" s="216">
        <v>0</v>
      </c>
      <c r="L3080" s="215">
        <v>0</v>
      </c>
      <c r="M3080" s="213">
        <v>0</v>
      </c>
      <c r="N3080" s="216">
        <v>0</v>
      </c>
      <c r="O3080" s="215">
        <v>0</v>
      </c>
      <c r="P3080" s="213">
        <v>0</v>
      </c>
      <c r="Q3080" s="216">
        <v>0</v>
      </c>
      <c r="R3080" s="215">
        <v>0</v>
      </c>
      <c r="S3080" s="213">
        <v>60</v>
      </c>
      <c r="T3080" s="214">
        <v>6218</v>
      </c>
      <c r="U3080" s="217">
        <v>373080</v>
      </c>
      <c r="V3080" s="213">
        <v>60</v>
      </c>
      <c r="W3080" s="216">
        <v>6218</v>
      </c>
      <c r="X3080" s="215">
        <v>373080</v>
      </c>
      <c r="Y3080" s="213">
        <v>0</v>
      </c>
      <c r="Z3080" s="216">
        <v>0</v>
      </c>
      <c r="AA3080" s="215">
        <v>0</v>
      </c>
      <c r="AB3080" s="213">
        <v>0</v>
      </c>
      <c r="AC3080" s="216">
        <v>0</v>
      </c>
      <c r="AD3080" s="215">
        <v>0</v>
      </c>
      <c r="AE3080" s="213">
        <v>0</v>
      </c>
      <c r="AF3080" s="216">
        <v>0</v>
      </c>
      <c r="AG3080" s="215">
        <v>0</v>
      </c>
      <c r="AH3080" s="213">
        <v>60</v>
      </c>
      <c r="AI3080" s="214">
        <v>6218</v>
      </c>
      <c r="AJ3080" s="215">
        <v>373080</v>
      </c>
      <c r="AK3080" s="218">
        <v>0</v>
      </c>
      <c r="AL3080" s="214">
        <v>0</v>
      </c>
      <c r="AM3080" s="215">
        <v>0</v>
      </c>
      <c r="AN3080" s="229">
        <f t="shared" si="543"/>
        <v>0</v>
      </c>
      <c r="AO3080" s="230">
        <f t="shared" si="544"/>
        <v>0</v>
      </c>
      <c r="AP3080" s="38" t="s">
        <v>2</v>
      </c>
      <c r="AQ3080" s="38" t="str">
        <f t="shared" si="545"/>
        <v>상품</v>
      </c>
      <c r="AR3080" s="40">
        <f t="shared" si="546"/>
        <v>0</v>
      </c>
      <c r="AS3080" s="41">
        <f t="shared" si="547"/>
        <v>0</v>
      </c>
      <c r="AT3080" s="42">
        <f t="shared" si="548"/>
        <v>0</v>
      </c>
      <c r="AU3080" s="43">
        <f t="shared" si="549"/>
        <v>0</v>
      </c>
      <c r="AV3080" s="95" t="str">
        <f t="shared" si="542"/>
        <v/>
      </c>
      <c r="AW3080" s="61" t="str">
        <f t="shared" si="542"/>
        <v/>
      </c>
      <c r="AX3080" s="61" t="str">
        <f t="shared" si="542"/>
        <v/>
      </c>
      <c r="AY3080" s="61" t="str">
        <f t="shared" si="542"/>
        <v/>
      </c>
      <c r="AZ3080" s="44" t="str">
        <f t="shared" si="542"/>
        <v/>
      </c>
      <c r="BA3080" s="45"/>
      <c r="BB3080" s="97">
        <v>0</v>
      </c>
      <c r="BC3080" s="98">
        <v>0</v>
      </c>
      <c r="BD3080" s="98">
        <v>0</v>
      </c>
      <c r="BE3080" s="98">
        <v>0</v>
      </c>
      <c r="BF3080" s="98">
        <v>0</v>
      </c>
      <c r="BG3080" s="99">
        <f t="shared" si="541"/>
        <v>0</v>
      </c>
      <c r="BH3080" s="52">
        <f t="shared" si="550"/>
        <v>0</v>
      </c>
      <c r="BI3080" s="53">
        <f>IFERROR(IF(ROUND(V3080/((D3080+AK3080)/2),1)&lt;0,0,ROUND(V3080/((D3080+AK3080)/2),1)),0)</f>
        <v>0</v>
      </c>
      <c r="BJ3080" s="55" t="str">
        <f>IF(AK3080=0,"정상",IF(AP3080="악성","악성",IF(AND(BL3080&gt;3,BI3080&lt;0.5),"악성",IF(AND(AP3080="정상",BL3080&lt;=3),"정상",IF(BI3080&gt;1,"정상","부진")))))</f>
        <v>정상</v>
      </c>
      <c r="BK3080" s="54">
        <v>45931</v>
      </c>
      <c r="BL3080" s="52">
        <f t="shared" si="551"/>
        <v>12</v>
      </c>
    </row>
    <row r="3081" spans="1:64" ht="17.100000000000001" customHeight="1">
      <c r="A3081" s="58" t="s">
        <v>5</v>
      </c>
      <c r="B3081" s="57" t="s">
        <v>547</v>
      </c>
      <c r="C3081" s="56" t="s">
        <v>539</v>
      </c>
      <c r="D3081" s="213">
        <v>0</v>
      </c>
      <c r="E3081" s="214">
        <v>0</v>
      </c>
      <c r="F3081" s="215">
        <v>0</v>
      </c>
      <c r="G3081" s="213">
        <v>16</v>
      </c>
      <c r="H3081" s="216">
        <v>14500</v>
      </c>
      <c r="I3081" s="215">
        <v>232000</v>
      </c>
      <c r="J3081" s="213">
        <v>0</v>
      </c>
      <c r="K3081" s="216">
        <v>0</v>
      </c>
      <c r="L3081" s="215">
        <v>0</v>
      </c>
      <c r="M3081" s="213">
        <v>0</v>
      </c>
      <c r="N3081" s="216">
        <v>0</v>
      </c>
      <c r="O3081" s="215">
        <v>0</v>
      </c>
      <c r="P3081" s="213">
        <v>0</v>
      </c>
      <c r="Q3081" s="216">
        <v>0</v>
      </c>
      <c r="R3081" s="215">
        <v>0</v>
      </c>
      <c r="S3081" s="213">
        <v>16</v>
      </c>
      <c r="T3081" s="214">
        <v>14500</v>
      </c>
      <c r="U3081" s="217">
        <v>232000</v>
      </c>
      <c r="V3081" s="213">
        <v>16</v>
      </c>
      <c r="W3081" s="216">
        <v>14500</v>
      </c>
      <c r="X3081" s="215">
        <v>232000</v>
      </c>
      <c r="Y3081" s="213">
        <v>0</v>
      </c>
      <c r="Z3081" s="216">
        <v>0</v>
      </c>
      <c r="AA3081" s="215">
        <v>0</v>
      </c>
      <c r="AB3081" s="213">
        <v>0</v>
      </c>
      <c r="AC3081" s="216">
        <v>0</v>
      </c>
      <c r="AD3081" s="215">
        <v>0</v>
      </c>
      <c r="AE3081" s="213">
        <v>0</v>
      </c>
      <c r="AF3081" s="216">
        <v>0</v>
      </c>
      <c r="AG3081" s="215">
        <v>0</v>
      </c>
      <c r="AH3081" s="213">
        <v>16</v>
      </c>
      <c r="AI3081" s="214">
        <v>14500</v>
      </c>
      <c r="AJ3081" s="215">
        <v>232000</v>
      </c>
      <c r="AK3081" s="218">
        <v>0</v>
      </c>
      <c r="AL3081" s="214">
        <v>0</v>
      </c>
      <c r="AM3081" s="215">
        <v>0</v>
      </c>
      <c r="AN3081" s="229">
        <f t="shared" si="543"/>
        <v>0</v>
      </c>
      <c r="AO3081" s="230">
        <f t="shared" si="544"/>
        <v>0</v>
      </c>
      <c r="AP3081" s="38" t="s">
        <v>2</v>
      </c>
      <c r="AQ3081" s="38" t="str">
        <f t="shared" si="545"/>
        <v>상품</v>
      </c>
      <c r="AR3081" s="40">
        <f t="shared" si="546"/>
        <v>0</v>
      </c>
      <c r="AS3081" s="41">
        <f t="shared" si="547"/>
        <v>0</v>
      </c>
      <c r="AT3081" s="42">
        <f t="shared" si="548"/>
        <v>0</v>
      </c>
      <c r="AU3081" s="43">
        <f t="shared" si="549"/>
        <v>0</v>
      </c>
      <c r="AV3081" s="95" t="str">
        <f t="shared" si="542"/>
        <v/>
      </c>
      <c r="AW3081" s="61" t="str">
        <f t="shared" si="542"/>
        <v/>
      </c>
      <c r="AX3081" s="61" t="str">
        <f t="shared" si="542"/>
        <v/>
      </c>
      <c r="AY3081" s="61" t="str">
        <f t="shared" si="542"/>
        <v/>
      </c>
      <c r="AZ3081" s="44" t="str">
        <f t="shared" si="542"/>
        <v/>
      </c>
      <c r="BA3081" s="45"/>
      <c r="BB3081" s="97">
        <v>0</v>
      </c>
      <c r="BC3081" s="98">
        <v>0</v>
      </c>
      <c r="BD3081" s="98">
        <v>0</v>
      </c>
      <c r="BE3081" s="98">
        <v>0</v>
      </c>
      <c r="BF3081" s="98">
        <v>0</v>
      </c>
      <c r="BG3081" s="99">
        <f t="shared" si="541"/>
        <v>0</v>
      </c>
      <c r="BH3081" s="52">
        <f t="shared" si="550"/>
        <v>0</v>
      </c>
      <c r="BI3081" s="53">
        <f>IFERROR(IF(ROUND(V3081/((D3081+AK3081)/2),1)&lt;0,0,ROUND(V3081/((D3081+AK3081)/2),1)),0)</f>
        <v>0</v>
      </c>
      <c r="BJ3081" s="55" t="str">
        <f>IF(AK3081=0,"정상",IF(AP3081="악성","악성",IF(AND(BL3081&gt;3,BI3081&lt;0.5),"악성",IF(AND(AP3081="정상",BL3081&lt;=3),"정상",IF(BI3081&gt;1,"정상","부진")))))</f>
        <v>정상</v>
      </c>
      <c r="BK3081" s="54">
        <v>45809</v>
      </c>
      <c r="BL3081" s="52">
        <f t="shared" si="551"/>
        <v>16</v>
      </c>
    </row>
    <row r="3082" spans="1:64" ht="17.100000000000001" customHeight="1">
      <c r="A3082" s="58" t="s">
        <v>5</v>
      </c>
      <c r="B3082" s="57" t="s">
        <v>3907</v>
      </c>
      <c r="C3082" s="56" t="s">
        <v>3908</v>
      </c>
      <c r="D3082" s="213">
        <v>72</v>
      </c>
      <c r="E3082" s="214">
        <v>5320</v>
      </c>
      <c r="F3082" s="215">
        <v>383040</v>
      </c>
      <c r="G3082" s="213">
        <v>600</v>
      </c>
      <c r="H3082" s="216">
        <v>3780</v>
      </c>
      <c r="I3082" s="215">
        <v>2268000</v>
      </c>
      <c r="J3082" s="213">
        <v>0</v>
      </c>
      <c r="K3082" s="216">
        <v>0</v>
      </c>
      <c r="L3082" s="215">
        <v>0</v>
      </c>
      <c r="M3082" s="213">
        <v>0</v>
      </c>
      <c r="N3082" s="216">
        <v>0</v>
      </c>
      <c r="O3082" s="215">
        <v>0</v>
      </c>
      <c r="P3082" s="213">
        <v>0</v>
      </c>
      <c r="Q3082" s="216">
        <v>0</v>
      </c>
      <c r="R3082" s="215">
        <v>0</v>
      </c>
      <c r="S3082" s="213">
        <v>600</v>
      </c>
      <c r="T3082" s="214">
        <v>3780</v>
      </c>
      <c r="U3082" s="217">
        <v>2268000</v>
      </c>
      <c r="V3082" s="213">
        <v>672</v>
      </c>
      <c r="W3082" s="216">
        <v>3945</v>
      </c>
      <c r="X3082" s="215">
        <v>2651040</v>
      </c>
      <c r="Y3082" s="213">
        <v>0</v>
      </c>
      <c r="Z3082" s="216">
        <v>0</v>
      </c>
      <c r="AA3082" s="215">
        <v>0</v>
      </c>
      <c r="AB3082" s="213">
        <v>0</v>
      </c>
      <c r="AC3082" s="216">
        <v>0</v>
      </c>
      <c r="AD3082" s="215">
        <v>0</v>
      </c>
      <c r="AE3082" s="213">
        <v>0</v>
      </c>
      <c r="AF3082" s="216">
        <v>0</v>
      </c>
      <c r="AG3082" s="215">
        <v>0</v>
      </c>
      <c r="AH3082" s="213">
        <v>672</v>
      </c>
      <c r="AI3082" s="214">
        <v>3945</v>
      </c>
      <c r="AJ3082" s="215">
        <v>2651040</v>
      </c>
      <c r="AK3082" s="218">
        <v>0</v>
      </c>
      <c r="AL3082" s="214">
        <v>0</v>
      </c>
      <c r="AM3082" s="215">
        <v>0</v>
      </c>
      <c r="AN3082" s="229">
        <f t="shared" si="543"/>
        <v>0</v>
      </c>
      <c r="AO3082" s="230">
        <f t="shared" si="544"/>
        <v>0</v>
      </c>
      <c r="AP3082" s="38" t="s">
        <v>2</v>
      </c>
      <c r="AQ3082" s="38" t="str">
        <f t="shared" si="545"/>
        <v>상품</v>
      </c>
      <c r="AR3082" s="40">
        <f t="shared" si="546"/>
        <v>0</v>
      </c>
      <c r="AS3082" s="41">
        <f t="shared" si="547"/>
        <v>0</v>
      </c>
      <c r="AT3082" s="42">
        <f t="shared" si="548"/>
        <v>0</v>
      </c>
      <c r="AU3082" s="43">
        <f t="shared" si="549"/>
        <v>0</v>
      </c>
      <c r="AV3082" s="95" t="str">
        <f t="shared" si="542"/>
        <v/>
      </c>
      <c r="AW3082" s="61" t="str">
        <f t="shared" si="542"/>
        <v/>
      </c>
      <c r="AX3082" s="61" t="str">
        <f t="shared" si="542"/>
        <v/>
      </c>
      <c r="AY3082" s="61" t="str">
        <f t="shared" si="542"/>
        <v/>
      </c>
      <c r="AZ3082" s="44" t="str">
        <f t="shared" si="542"/>
        <v/>
      </c>
      <c r="BA3082" s="45"/>
      <c r="BB3082" s="97">
        <v>0</v>
      </c>
      <c r="BC3082" s="98">
        <v>0</v>
      </c>
      <c r="BD3082" s="98">
        <v>0</v>
      </c>
      <c r="BE3082" s="98">
        <v>0</v>
      </c>
      <c r="BF3082" s="98">
        <v>0</v>
      </c>
      <c r="BG3082" s="99">
        <f t="shared" si="541"/>
        <v>0</v>
      </c>
      <c r="BH3082" s="52">
        <f t="shared" si="550"/>
        <v>0</v>
      </c>
      <c r="BI3082" s="53">
        <f>IFERROR(IF(ROUND(V3082/((D3082+AK3082)/2),1)&lt;0,0,ROUND(V3082/((D3082+AK3082)/2),1)),0)</f>
        <v>18.7</v>
      </c>
      <c r="BJ3082" s="55" t="str">
        <f>IF(AK3082=0,"정상",IF(AP3082="악성","악성",IF(AND(BL3082&gt;3,BI3082&lt;0.5),"악성",IF(AND(AP3082="정상",BL3082&lt;=3),"정상",IF(BI3082&gt;1,"정상","부진")))))</f>
        <v>정상</v>
      </c>
      <c r="BK3082" s="54">
        <v>45809</v>
      </c>
      <c r="BL3082" s="52">
        <f t="shared" si="551"/>
        <v>16</v>
      </c>
    </row>
    <row r="3083" spans="1:64" ht="17.100000000000001" customHeight="1">
      <c r="A3083" s="58" t="s">
        <v>5</v>
      </c>
      <c r="B3083" s="57" t="s">
        <v>637</v>
      </c>
      <c r="C3083" s="56" t="s">
        <v>638</v>
      </c>
      <c r="D3083" s="213">
        <v>0</v>
      </c>
      <c r="E3083" s="214">
        <v>0</v>
      </c>
      <c r="F3083" s="215">
        <v>0</v>
      </c>
      <c r="G3083" s="213">
        <v>1296</v>
      </c>
      <c r="H3083" s="216">
        <v>3687.0370370000001</v>
      </c>
      <c r="I3083" s="215">
        <v>4778400</v>
      </c>
      <c r="J3083" s="213">
        <v>0</v>
      </c>
      <c r="K3083" s="216">
        <v>0</v>
      </c>
      <c r="L3083" s="215">
        <v>0</v>
      </c>
      <c r="M3083" s="213">
        <v>0</v>
      </c>
      <c r="N3083" s="216">
        <v>0</v>
      </c>
      <c r="O3083" s="215">
        <v>0</v>
      </c>
      <c r="P3083" s="213">
        <v>0</v>
      </c>
      <c r="Q3083" s="216">
        <v>0</v>
      </c>
      <c r="R3083" s="215">
        <v>0</v>
      </c>
      <c r="S3083" s="213">
        <v>1296</v>
      </c>
      <c r="T3083" s="214">
        <v>3687.0370370000001</v>
      </c>
      <c r="U3083" s="217">
        <v>4778400</v>
      </c>
      <c r="V3083" s="213">
        <v>1296</v>
      </c>
      <c r="W3083" s="216">
        <v>3687.0370370000001</v>
      </c>
      <c r="X3083" s="215">
        <v>4778400</v>
      </c>
      <c r="Y3083" s="213">
        <v>0</v>
      </c>
      <c r="Z3083" s="216">
        <v>0</v>
      </c>
      <c r="AA3083" s="215">
        <v>0</v>
      </c>
      <c r="AB3083" s="213">
        <v>0</v>
      </c>
      <c r="AC3083" s="216">
        <v>0</v>
      </c>
      <c r="AD3083" s="215">
        <v>0</v>
      </c>
      <c r="AE3083" s="213">
        <v>0</v>
      </c>
      <c r="AF3083" s="216">
        <v>0</v>
      </c>
      <c r="AG3083" s="215">
        <v>0</v>
      </c>
      <c r="AH3083" s="213">
        <v>1296</v>
      </c>
      <c r="AI3083" s="214">
        <v>3687.0370370000001</v>
      </c>
      <c r="AJ3083" s="215">
        <v>4778400</v>
      </c>
      <c r="AK3083" s="218">
        <v>0</v>
      </c>
      <c r="AL3083" s="214">
        <v>0</v>
      </c>
      <c r="AM3083" s="215">
        <v>0</v>
      </c>
      <c r="AN3083" s="229">
        <f t="shared" si="543"/>
        <v>0</v>
      </c>
      <c r="AO3083" s="230">
        <f t="shared" si="544"/>
        <v>0</v>
      </c>
      <c r="AP3083" s="38" t="s">
        <v>2</v>
      </c>
      <c r="AQ3083" s="38" t="str">
        <f t="shared" si="545"/>
        <v>상품</v>
      </c>
      <c r="AR3083" s="40">
        <f t="shared" si="546"/>
        <v>0</v>
      </c>
      <c r="AS3083" s="41">
        <f t="shared" si="547"/>
        <v>0</v>
      </c>
      <c r="AT3083" s="42">
        <f t="shared" si="548"/>
        <v>0</v>
      </c>
      <c r="AU3083" s="43">
        <f t="shared" si="549"/>
        <v>0</v>
      </c>
      <c r="AV3083" s="95" t="str">
        <f t="shared" si="542"/>
        <v/>
      </c>
      <c r="AW3083" s="61" t="str">
        <f t="shared" si="542"/>
        <v/>
      </c>
      <c r="AX3083" s="61" t="str">
        <f t="shared" si="542"/>
        <v/>
      </c>
      <c r="AY3083" s="61" t="str">
        <f t="shared" si="542"/>
        <v/>
      </c>
      <c r="AZ3083" s="44" t="str">
        <f t="shared" si="542"/>
        <v/>
      </c>
      <c r="BA3083" s="45"/>
      <c r="BB3083" s="97">
        <v>0</v>
      </c>
      <c r="BC3083" s="98">
        <v>0</v>
      </c>
      <c r="BD3083" s="98">
        <v>0</v>
      </c>
      <c r="BE3083" s="98">
        <v>0</v>
      </c>
      <c r="BF3083" s="98">
        <v>0</v>
      </c>
      <c r="BG3083" s="99">
        <f t="shared" ref="BG3083:BG3135" si="552">+SUM(BB3083:BF3083)</f>
        <v>0</v>
      </c>
      <c r="BH3083" s="52">
        <f t="shared" si="550"/>
        <v>0</v>
      </c>
      <c r="BI3083" s="53">
        <f>IFERROR(IF(ROUND(V3083/((D3083+AK3083)/2),1)&lt;0,0,ROUND(V3083/((D3083+AK3083)/2),1)),0)</f>
        <v>0</v>
      </c>
      <c r="BJ3083" s="55" t="str">
        <f>IF(AK3083=0,"정상",IF(AP3083="악성","악성",IF(AND(BL3083&gt;3,BI3083&lt;0.5),"악성",IF(AND(AP3083="정상",BL3083&lt;=3),"정상",IF(BI3083&gt;1,"정상","부진")))))</f>
        <v>정상</v>
      </c>
      <c r="BK3083" s="54">
        <v>46204</v>
      </c>
      <c r="BL3083" s="52">
        <f t="shared" si="551"/>
        <v>3</v>
      </c>
    </row>
    <row r="3084" spans="1:64" ht="17.100000000000001" customHeight="1">
      <c r="A3084" s="58" t="s">
        <v>5</v>
      </c>
      <c r="B3084" s="57" t="s">
        <v>799</v>
      </c>
      <c r="C3084" s="56" t="s">
        <v>574</v>
      </c>
      <c r="D3084" s="213">
        <v>1200</v>
      </c>
      <c r="E3084" s="214">
        <v>3920</v>
      </c>
      <c r="F3084" s="215">
        <v>4704000</v>
      </c>
      <c r="G3084" s="213">
        <v>1260</v>
      </c>
      <c r="H3084" s="216">
        <v>5400</v>
      </c>
      <c r="I3084" s="215">
        <v>6804000</v>
      </c>
      <c r="J3084" s="213">
        <v>0</v>
      </c>
      <c r="K3084" s="216">
        <v>0</v>
      </c>
      <c r="L3084" s="215">
        <v>0</v>
      </c>
      <c r="M3084" s="213">
        <v>0</v>
      </c>
      <c r="N3084" s="216">
        <v>0</v>
      </c>
      <c r="O3084" s="215">
        <v>0</v>
      </c>
      <c r="P3084" s="213">
        <v>0</v>
      </c>
      <c r="Q3084" s="216">
        <v>0</v>
      </c>
      <c r="R3084" s="215">
        <v>0</v>
      </c>
      <c r="S3084" s="213">
        <v>1260</v>
      </c>
      <c r="T3084" s="214">
        <v>5400</v>
      </c>
      <c r="U3084" s="217">
        <v>6804000</v>
      </c>
      <c r="V3084" s="213">
        <v>2460</v>
      </c>
      <c r="W3084" s="216">
        <v>4678.0487800000001</v>
      </c>
      <c r="X3084" s="215">
        <v>11508000</v>
      </c>
      <c r="Y3084" s="213">
        <v>0</v>
      </c>
      <c r="Z3084" s="216">
        <v>0</v>
      </c>
      <c r="AA3084" s="215">
        <v>0</v>
      </c>
      <c r="AB3084" s="213">
        <v>0</v>
      </c>
      <c r="AC3084" s="216">
        <v>0</v>
      </c>
      <c r="AD3084" s="215">
        <v>0</v>
      </c>
      <c r="AE3084" s="213">
        <v>0</v>
      </c>
      <c r="AF3084" s="216">
        <v>0</v>
      </c>
      <c r="AG3084" s="215">
        <v>0</v>
      </c>
      <c r="AH3084" s="213">
        <v>2460</v>
      </c>
      <c r="AI3084" s="214">
        <v>4678.0487800000001</v>
      </c>
      <c r="AJ3084" s="215">
        <v>11508000</v>
      </c>
      <c r="AK3084" s="218">
        <v>0</v>
      </c>
      <c r="AL3084" s="214">
        <v>0</v>
      </c>
      <c r="AM3084" s="215">
        <v>0</v>
      </c>
      <c r="AN3084" s="229">
        <f t="shared" si="543"/>
        <v>0</v>
      </c>
      <c r="AO3084" s="230">
        <f t="shared" si="544"/>
        <v>0</v>
      </c>
      <c r="AP3084" s="38" t="s">
        <v>2</v>
      </c>
      <c r="AQ3084" s="38" t="str">
        <f t="shared" si="545"/>
        <v>상품</v>
      </c>
      <c r="AR3084" s="40">
        <f t="shared" si="546"/>
        <v>0</v>
      </c>
      <c r="AS3084" s="41">
        <f t="shared" si="547"/>
        <v>0</v>
      </c>
      <c r="AT3084" s="42">
        <f t="shared" si="548"/>
        <v>0</v>
      </c>
      <c r="AU3084" s="43">
        <f t="shared" si="549"/>
        <v>0</v>
      </c>
      <c r="AV3084" s="95" t="str">
        <f t="shared" ref="AV3084:AZ3134" si="553">IF(+BB3084*$AL3084=0,"",+BB3084*$AL3084)</f>
        <v/>
      </c>
      <c r="AW3084" s="61" t="str">
        <f t="shared" si="553"/>
        <v/>
      </c>
      <c r="AX3084" s="61" t="str">
        <f t="shared" si="553"/>
        <v/>
      </c>
      <c r="AY3084" s="61" t="str">
        <f t="shared" si="553"/>
        <v/>
      </c>
      <c r="AZ3084" s="44" t="str">
        <f t="shared" si="553"/>
        <v/>
      </c>
      <c r="BA3084" s="45"/>
      <c r="BB3084" s="97">
        <v>0</v>
      </c>
      <c r="BC3084" s="98">
        <v>0</v>
      </c>
      <c r="BD3084" s="98">
        <v>0</v>
      </c>
      <c r="BE3084" s="98">
        <v>0</v>
      </c>
      <c r="BF3084" s="98">
        <v>0</v>
      </c>
      <c r="BG3084" s="99">
        <f t="shared" si="552"/>
        <v>0</v>
      </c>
      <c r="BH3084" s="52">
        <f t="shared" si="550"/>
        <v>0</v>
      </c>
      <c r="BI3084" s="53">
        <f>IFERROR(IF(ROUND(V3084/((D3084+AK3084)/2),1)&lt;0,0,ROUND(V3084/((D3084+AK3084)/2),1)),0)</f>
        <v>4.0999999999999996</v>
      </c>
      <c r="BJ3084" s="55" t="str">
        <f>IF(AK3084=0,"정상",IF(AP3084="악성","악성",IF(AND(BL3084&gt;3,BI3084&lt;0.5),"악성",IF(AND(AP3084="정상",BL3084&lt;=3),"정상",IF(BI3084&gt;1,"정상","부진")))))</f>
        <v>정상</v>
      </c>
      <c r="BK3084" s="54">
        <v>46204</v>
      </c>
      <c r="BL3084" s="52">
        <f t="shared" si="551"/>
        <v>3</v>
      </c>
    </row>
    <row r="3085" spans="1:64" ht="17.100000000000001" customHeight="1">
      <c r="A3085" s="58" t="s">
        <v>5</v>
      </c>
      <c r="B3085" s="57" t="s">
        <v>800</v>
      </c>
      <c r="C3085" s="56" t="s">
        <v>586</v>
      </c>
      <c r="D3085" s="213">
        <v>960</v>
      </c>
      <c r="E3085" s="214">
        <v>3920</v>
      </c>
      <c r="F3085" s="215">
        <v>3763200</v>
      </c>
      <c r="G3085" s="213">
        <v>220</v>
      </c>
      <c r="H3085" s="216">
        <v>5400</v>
      </c>
      <c r="I3085" s="215">
        <v>1188000</v>
      </c>
      <c r="J3085" s="213">
        <v>0</v>
      </c>
      <c r="K3085" s="216">
        <v>0</v>
      </c>
      <c r="L3085" s="215">
        <v>0</v>
      </c>
      <c r="M3085" s="213">
        <v>0</v>
      </c>
      <c r="N3085" s="216">
        <v>0</v>
      </c>
      <c r="O3085" s="215">
        <v>0</v>
      </c>
      <c r="P3085" s="213">
        <v>0</v>
      </c>
      <c r="Q3085" s="216">
        <v>0</v>
      </c>
      <c r="R3085" s="215">
        <v>0</v>
      </c>
      <c r="S3085" s="213">
        <v>220</v>
      </c>
      <c r="T3085" s="214">
        <v>5400</v>
      </c>
      <c r="U3085" s="217">
        <v>1188000</v>
      </c>
      <c r="V3085" s="213">
        <v>1180</v>
      </c>
      <c r="W3085" s="216">
        <v>4195.9322030000003</v>
      </c>
      <c r="X3085" s="215">
        <v>4951200</v>
      </c>
      <c r="Y3085" s="213">
        <v>0</v>
      </c>
      <c r="Z3085" s="216">
        <v>0</v>
      </c>
      <c r="AA3085" s="215">
        <v>0</v>
      </c>
      <c r="AB3085" s="213">
        <v>0</v>
      </c>
      <c r="AC3085" s="216">
        <v>0</v>
      </c>
      <c r="AD3085" s="215">
        <v>0</v>
      </c>
      <c r="AE3085" s="213">
        <v>0</v>
      </c>
      <c r="AF3085" s="216">
        <v>0</v>
      </c>
      <c r="AG3085" s="215">
        <v>0</v>
      </c>
      <c r="AH3085" s="213">
        <v>1180</v>
      </c>
      <c r="AI3085" s="214">
        <v>4195.9322030000003</v>
      </c>
      <c r="AJ3085" s="215">
        <v>4951200</v>
      </c>
      <c r="AK3085" s="218">
        <v>0</v>
      </c>
      <c r="AL3085" s="214">
        <v>0</v>
      </c>
      <c r="AM3085" s="215">
        <v>0</v>
      </c>
      <c r="AN3085" s="229">
        <f t="shared" si="543"/>
        <v>0</v>
      </c>
      <c r="AO3085" s="230">
        <f t="shared" si="544"/>
        <v>0</v>
      </c>
      <c r="AP3085" s="38" t="s">
        <v>2</v>
      </c>
      <c r="AQ3085" s="38" t="str">
        <f t="shared" si="545"/>
        <v>상품</v>
      </c>
      <c r="AR3085" s="40">
        <f t="shared" si="546"/>
        <v>0</v>
      </c>
      <c r="AS3085" s="41">
        <f t="shared" si="547"/>
        <v>0</v>
      </c>
      <c r="AT3085" s="42">
        <f t="shared" si="548"/>
        <v>0</v>
      </c>
      <c r="AU3085" s="43">
        <f t="shared" si="549"/>
        <v>0</v>
      </c>
      <c r="AV3085" s="95" t="str">
        <f t="shared" si="553"/>
        <v/>
      </c>
      <c r="AW3085" s="61" t="str">
        <f t="shared" si="553"/>
        <v/>
      </c>
      <c r="AX3085" s="61" t="str">
        <f t="shared" si="553"/>
        <v/>
      </c>
      <c r="AY3085" s="61" t="str">
        <f t="shared" si="553"/>
        <v/>
      </c>
      <c r="AZ3085" s="44" t="str">
        <f t="shared" si="553"/>
        <v/>
      </c>
      <c r="BA3085" s="45"/>
      <c r="BB3085" s="97">
        <v>0</v>
      </c>
      <c r="BC3085" s="98">
        <v>0</v>
      </c>
      <c r="BD3085" s="98">
        <v>0</v>
      </c>
      <c r="BE3085" s="98">
        <v>0</v>
      </c>
      <c r="BF3085" s="98">
        <v>0</v>
      </c>
      <c r="BG3085" s="99">
        <f t="shared" si="552"/>
        <v>0</v>
      </c>
      <c r="BH3085" s="52">
        <f t="shared" si="550"/>
        <v>0</v>
      </c>
      <c r="BI3085" s="53">
        <f>IFERROR(IF(ROUND(V3085/((D3085+AK3085)/2),1)&lt;0,0,ROUND(V3085/((D3085+AK3085)/2),1)),0)</f>
        <v>2.5</v>
      </c>
      <c r="BJ3085" s="55" t="str">
        <f>IF(AK3085=0,"정상",IF(AP3085="악성","악성",IF(AND(BL3085&gt;3,BI3085&lt;0.5),"악성",IF(AND(AP3085="정상",BL3085&lt;=3),"정상",IF(BI3085&gt;1,"정상","부진")))))</f>
        <v>정상</v>
      </c>
      <c r="BK3085" s="54">
        <v>46204</v>
      </c>
      <c r="BL3085" s="52">
        <f t="shared" si="551"/>
        <v>3</v>
      </c>
    </row>
    <row r="3086" spans="1:64" ht="17.100000000000001" customHeight="1">
      <c r="A3086" s="58" t="s">
        <v>5</v>
      </c>
      <c r="B3086" s="57" t="s">
        <v>801</v>
      </c>
      <c r="C3086" s="56" t="s">
        <v>588</v>
      </c>
      <c r="D3086" s="213">
        <v>840</v>
      </c>
      <c r="E3086" s="214">
        <v>3920</v>
      </c>
      <c r="F3086" s="215">
        <v>3292800</v>
      </c>
      <c r="G3086" s="213">
        <v>360</v>
      </c>
      <c r="H3086" s="216">
        <v>5400</v>
      </c>
      <c r="I3086" s="215">
        <v>1944000</v>
      </c>
      <c r="J3086" s="213">
        <v>0</v>
      </c>
      <c r="K3086" s="216">
        <v>0</v>
      </c>
      <c r="L3086" s="215">
        <v>0</v>
      </c>
      <c r="M3086" s="213">
        <v>0</v>
      </c>
      <c r="N3086" s="216">
        <v>0</v>
      </c>
      <c r="O3086" s="215">
        <v>0</v>
      </c>
      <c r="P3086" s="213">
        <v>0</v>
      </c>
      <c r="Q3086" s="216">
        <v>0</v>
      </c>
      <c r="R3086" s="215">
        <v>0</v>
      </c>
      <c r="S3086" s="213">
        <v>360</v>
      </c>
      <c r="T3086" s="214">
        <v>5400</v>
      </c>
      <c r="U3086" s="217">
        <v>1944000</v>
      </c>
      <c r="V3086" s="213">
        <v>1200</v>
      </c>
      <c r="W3086" s="216">
        <v>4364</v>
      </c>
      <c r="X3086" s="215">
        <v>5236800</v>
      </c>
      <c r="Y3086" s="213">
        <v>0</v>
      </c>
      <c r="Z3086" s="216">
        <v>0</v>
      </c>
      <c r="AA3086" s="215">
        <v>0</v>
      </c>
      <c r="AB3086" s="213">
        <v>0</v>
      </c>
      <c r="AC3086" s="216">
        <v>0</v>
      </c>
      <c r="AD3086" s="215">
        <v>0</v>
      </c>
      <c r="AE3086" s="213">
        <v>0</v>
      </c>
      <c r="AF3086" s="216">
        <v>0</v>
      </c>
      <c r="AG3086" s="215">
        <v>0</v>
      </c>
      <c r="AH3086" s="213">
        <v>1200</v>
      </c>
      <c r="AI3086" s="214">
        <v>4364</v>
      </c>
      <c r="AJ3086" s="215">
        <v>5236800</v>
      </c>
      <c r="AK3086" s="218">
        <v>0</v>
      </c>
      <c r="AL3086" s="214">
        <v>0</v>
      </c>
      <c r="AM3086" s="215">
        <v>0</v>
      </c>
      <c r="AN3086" s="229">
        <f t="shared" si="543"/>
        <v>0</v>
      </c>
      <c r="AO3086" s="230">
        <f t="shared" si="544"/>
        <v>0</v>
      </c>
      <c r="AP3086" s="38" t="s">
        <v>2</v>
      </c>
      <c r="AQ3086" s="38" t="str">
        <f t="shared" si="545"/>
        <v>상품</v>
      </c>
      <c r="AR3086" s="40">
        <f t="shared" si="546"/>
        <v>0</v>
      </c>
      <c r="AS3086" s="41">
        <f t="shared" si="547"/>
        <v>0</v>
      </c>
      <c r="AT3086" s="42">
        <f t="shared" si="548"/>
        <v>0</v>
      </c>
      <c r="AU3086" s="43">
        <f t="shared" si="549"/>
        <v>0</v>
      </c>
      <c r="AV3086" s="95" t="str">
        <f t="shared" si="553"/>
        <v/>
      </c>
      <c r="AW3086" s="61" t="str">
        <f t="shared" si="553"/>
        <v/>
      </c>
      <c r="AX3086" s="61" t="str">
        <f t="shared" si="553"/>
        <v/>
      </c>
      <c r="AY3086" s="61" t="str">
        <f t="shared" si="553"/>
        <v/>
      </c>
      <c r="AZ3086" s="44" t="str">
        <f t="shared" si="553"/>
        <v/>
      </c>
      <c r="BA3086" s="45"/>
      <c r="BB3086" s="97">
        <v>0</v>
      </c>
      <c r="BC3086" s="98">
        <v>0</v>
      </c>
      <c r="BD3086" s="98">
        <v>0</v>
      </c>
      <c r="BE3086" s="98">
        <v>0</v>
      </c>
      <c r="BF3086" s="98">
        <v>0</v>
      </c>
      <c r="BG3086" s="99">
        <f t="shared" si="552"/>
        <v>0</v>
      </c>
      <c r="BH3086" s="52">
        <f t="shared" si="550"/>
        <v>0</v>
      </c>
      <c r="BI3086" s="53">
        <f>IFERROR(IF(ROUND(V3086/((D3086+AK3086)/2),1)&lt;0,0,ROUND(V3086/((D3086+AK3086)/2),1)),0)</f>
        <v>2.9</v>
      </c>
      <c r="BJ3086" s="55" t="str">
        <f>IF(AK3086=0,"정상",IF(AP3086="악성","악성",IF(AND(BL3086&gt;3,BI3086&lt;0.5),"악성",IF(AND(AP3086="정상",BL3086&lt;=3),"정상",IF(BI3086&gt;1,"정상","부진")))))</f>
        <v>정상</v>
      </c>
      <c r="BK3086" s="54">
        <v>46204</v>
      </c>
      <c r="BL3086" s="52">
        <f t="shared" si="551"/>
        <v>3</v>
      </c>
    </row>
    <row r="3087" spans="1:64" ht="17.100000000000001" customHeight="1">
      <c r="A3087" s="58" t="s">
        <v>5</v>
      </c>
      <c r="B3087" s="57" t="s">
        <v>802</v>
      </c>
      <c r="C3087" s="56" t="s">
        <v>576</v>
      </c>
      <c r="D3087" s="213">
        <v>840</v>
      </c>
      <c r="E3087" s="214">
        <v>3920</v>
      </c>
      <c r="F3087" s="215">
        <v>3292800</v>
      </c>
      <c r="G3087" s="213">
        <v>200</v>
      </c>
      <c r="H3087" s="216">
        <v>5400</v>
      </c>
      <c r="I3087" s="215">
        <v>1080000</v>
      </c>
      <c r="J3087" s="213">
        <v>0</v>
      </c>
      <c r="K3087" s="216">
        <v>0</v>
      </c>
      <c r="L3087" s="215">
        <v>0</v>
      </c>
      <c r="M3087" s="213">
        <v>0</v>
      </c>
      <c r="N3087" s="216">
        <v>0</v>
      </c>
      <c r="O3087" s="215">
        <v>0</v>
      </c>
      <c r="P3087" s="213">
        <v>0</v>
      </c>
      <c r="Q3087" s="216">
        <v>0</v>
      </c>
      <c r="R3087" s="215">
        <v>0</v>
      </c>
      <c r="S3087" s="213">
        <v>200</v>
      </c>
      <c r="T3087" s="214">
        <v>5400</v>
      </c>
      <c r="U3087" s="217">
        <v>1080000</v>
      </c>
      <c r="V3087" s="213">
        <v>1040</v>
      </c>
      <c r="W3087" s="216">
        <v>4204.6153839999997</v>
      </c>
      <c r="X3087" s="215">
        <v>4372800</v>
      </c>
      <c r="Y3087" s="213">
        <v>0</v>
      </c>
      <c r="Z3087" s="216">
        <v>0</v>
      </c>
      <c r="AA3087" s="215">
        <v>0</v>
      </c>
      <c r="AB3087" s="213">
        <v>0</v>
      </c>
      <c r="AC3087" s="216">
        <v>0</v>
      </c>
      <c r="AD3087" s="215">
        <v>0</v>
      </c>
      <c r="AE3087" s="213">
        <v>0</v>
      </c>
      <c r="AF3087" s="216">
        <v>0</v>
      </c>
      <c r="AG3087" s="215">
        <v>0</v>
      </c>
      <c r="AH3087" s="213">
        <v>1040</v>
      </c>
      <c r="AI3087" s="214">
        <v>4204.6153839999997</v>
      </c>
      <c r="AJ3087" s="215">
        <v>4372800</v>
      </c>
      <c r="AK3087" s="218">
        <v>0</v>
      </c>
      <c r="AL3087" s="214">
        <v>0</v>
      </c>
      <c r="AM3087" s="215">
        <v>0</v>
      </c>
      <c r="AN3087" s="229">
        <f t="shared" si="543"/>
        <v>0</v>
      </c>
      <c r="AO3087" s="230">
        <f t="shared" si="544"/>
        <v>0</v>
      </c>
      <c r="AP3087" s="38" t="s">
        <v>2</v>
      </c>
      <c r="AQ3087" s="38" t="str">
        <f t="shared" si="545"/>
        <v>상품</v>
      </c>
      <c r="AR3087" s="40">
        <f t="shared" si="546"/>
        <v>0</v>
      </c>
      <c r="AS3087" s="41">
        <f t="shared" si="547"/>
        <v>0</v>
      </c>
      <c r="AT3087" s="42">
        <f t="shared" si="548"/>
        <v>0</v>
      </c>
      <c r="AU3087" s="43">
        <f t="shared" si="549"/>
        <v>0</v>
      </c>
      <c r="AV3087" s="95" t="str">
        <f t="shared" si="553"/>
        <v/>
      </c>
      <c r="AW3087" s="61" t="str">
        <f t="shared" si="553"/>
        <v/>
      </c>
      <c r="AX3087" s="61" t="str">
        <f t="shared" si="553"/>
        <v/>
      </c>
      <c r="AY3087" s="61" t="str">
        <f t="shared" si="553"/>
        <v/>
      </c>
      <c r="AZ3087" s="44" t="str">
        <f t="shared" si="553"/>
        <v/>
      </c>
      <c r="BA3087" s="45"/>
      <c r="BB3087" s="97">
        <v>0</v>
      </c>
      <c r="BC3087" s="98">
        <v>0</v>
      </c>
      <c r="BD3087" s="98">
        <v>0</v>
      </c>
      <c r="BE3087" s="98">
        <v>0</v>
      </c>
      <c r="BF3087" s="98">
        <v>0</v>
      </c>
      <c r="BG3087" s="99">
        <f t="shared" si="552"/>
        <v>0</v>
      </c>
      <c r="BH3087" s="52">
        <f t="shared" si="550"/>
        <v>0</v>
      </c>
      <c r="BI3087" s="53">
        <f>IFERROR(IF(ROUND(V3087/((D3087+AK3087)/2),1)&lt;0,0,ROUND(V3087/((D3087+AK3087)/2),1)),0)</f>
        <v>2.5</v>
      </c>
      <c r="BJ3087" s="55" t="str">
        <f>IF(AK3087=0,"정상",IF(AP3087="악성","악성",IF(AND(BL3087&gt;3,BI3087&lt;0.5),"악성",IF(AND(AP3087="정상",BL3087&lt;=3),"정상",IF(BI3087&gt;1,"정상","부진")))))</f>
        <v>정상</v>
      </c>
      <c r="BK3087" s="54">
        <v>46204</v>
      </c>
      <c r="BL3087" s="52">
        <f t="shared" si="551"/>
        <v>3</v>
      </c>
    </row>
    <row r="3088" spans="1:64" ht="17.100000000000001" customHeight="1">
      <c r="A3088" s="58" t="s">
        <v>5</v>
      </c>
      <c r="B3088" s="57" t="s">
        <v>803</v>
      </c>
      <c r="C3088" s="56" t="s">
        <v>536</v>
      </c>
      <c r="D3088" s="213">
        <v>0</v>
      </c>
      <c r="E3088" s="214">
        <v>0</v>
      </c>
      <c r="F3088" s="215">
        <v>0</v>
      </c>
      <c r="G3088" s="213">
        <v>64</v>
      </c>
      <c r="H3088" s="216">
        <v>10000</v>
      </c>
      <c r="I3088" s="215">
        <v>640000</v>
      </c>
      <c r="J3088" s="213">
        <v>0</v>
      </c>
      <c r="K3088" s="216">
        <v>0</v>
      </c>
      <c r="L3088" s="215">
        <v>0</v>
      </c>
      <c r="M3088" s="213">
        <v>0</v>
      </c>
      <c r="N3088" s="216">
        <v>0</v>
      </c>
      <c r="O3088" s="215">
        <v>0</v>
      </c>
      <c r="P3088" s="213">
        <v>0</v>
      </c>
      <c r="Q3088" s="216">
        <v>0</v>
      </c>
      <c r="R3088" s="215">
        <v>0</v>
      </c>
      <c r="S3088" s="213">
        <v>64</v>
      </c>
      <c r="T3088" s="214">
        <v>10000</v>
      </c>
      <c r="U3088" s="217">
        <v>640000</v>
      </c>
      <c r="V3088" s="213">
        <v>64</v>
      </c>
      <c r="W3088" s="216">
        <v>10000</v>
      </c>
      <c r="X3088" s="215">
        <v>640000</v>
      </c>
      <c r="Y3088" s="213">
        <v>0</v>
      </c>
      <c r="Z3088" s="216">
        <v>0</v>
      </c>
      <c r="AA3088" s="215">
        <v>0</v>
      </c>
      <c r="AB3088" s="213">
        <v>0</v>
      </c>
      <c r="AC3088" s="216">
        <v>0</v>
      </c>
      <c r="AD3088" s="215">
        <v>0</v>
      </c>
      <c r="AE3088" s="213">
        <v>0</v>
      </c>
      <c r="AF3088" s="216">
        <v>0</v>
      </c>
      <c r="AG3088" s="215">
        <v>0</v>
      </c>
      <c r="AH3088" s="213">
        <v>64</v>
      </c>
      <c r="AI3088" s="214">
        <v>10000</v>
      </c>
      <c r="AJ3088" s="215">
        <v>640000</v>
      </c>
      <c r="AK3088" s="218">
        <v>0</v>
      </c>
      <c r="AL3088" s="214">
        <v>0</v>
      </c>
      <c r="AM3088" s="215">
        <v>0</v>
      </c>
      <c r="AN3088" s="229">
        <f t="shared" si="543"/>
        <v>0</v>
      </c>
      <c r="AO3088" s="230">
        <f t="shared" si="544"/>
        <v>0</v>
      </c>
      <c r="AP3088" s="38" t="s">
        <v>2</v>
      </c>
      <c r="AQ3088" s="38" t="str">
        <f t="shared" si="545"/>
        <v>상품</v>
      </c>
      <c r="AR3088" s="40">
        <f t="shared" si="546"/>
        <v>0</v>
      </c>
      <c r="AS3088" s="41">
        <f t="shared" si="547"/>
        <v>0</v>
      </c>
      <c r="AT3088" s="42">
        <f t="shared" si="548"/>
        <v>0</v>
      </c>
      <c r="AU3088" s="43">
        <f t="shared" si="549"/>
        <v>0</v>
      </c>
      <c r="AV3088" s="95" t="str">
        <f t="shared" si="553"/>
        <v/>
      </c>
      <c r="AW3088" s="61" t="str">
        <f t="shared" si="553"/>
        <v/>
      </c>
      <c r="AX3088" s="61" t="str">
        <f t="shared" si="553"/>
        <v/>
      </c>
      <c r="AY3088" s="61" t="str">
        <f t="shared" si="553"/>
        <v/>
      </c>
      <c r="AZ3088" s="44" t="str">
        <f t="shared" si="553"/>
        <v/>
      </c>
      <c r="BA3088" s="45"/>
      <c r="BB3088" s="97">
        <v>0</v>
      </c>
      <c r="BC3088" s="98">
        <v>0</v>
      </c>
      <c r="BD3088" s="98">
        <v>0</v>
      </c>
      <c r="BE3088" s="98">
        <v>0</v>
      </c>
      <c r="BF3088" s="98">
        <v>0</v>
      </c>
      <c r="BG3088" s="99">
        <f t="shared" si="552"/>
        <v>0</v>
      </c>
      <c r="BH3088" s="52">
        <f t="shared" si="550"/>
        <v>0</v>
      </c>
      <c r="BI3088" s="53">
        <f>IFERROR(IF(ROUND(V3088/((D3088+AK3088)/2),1)&lt;0,0,ROUND(V3088/((D3088+AK3088)/2),1)),0)</f>
        <v>0</v>
      </c>
      <c r="BJ3088" s="55" t="str">
        <f>IF(AK3088=0,"정상",IF(AP3088="악성","악성",IF(AND(BL3088&gt;3,BI3088&lt;0.5),"악성",IF(AND(AP3088="정상",BL3088&lt;=3),"정상",IF(BI3088&gt;1,"정상","부진")))))</f>
        <v>정상</v>
      </c>
      <c r="BK3088" s="54">
        <v>46204</v>
      </c>
      <c r="BL3088" s="52">
        <f t="shared" si="551"/>
        <v>3</v>
      </c>
    </row>
    <row r="3089" spans="1:64" ht="17.100000000000001" customHeight="1">
      <c r="A3089" s="58" t="s">
        <v>5</v>
      </c>
      <c r="B3089" s="57" t="s">
        <v>804</v>
      </c>
      <c r="C3089" s="56" t="s">
        <v>538</v>
      </c>
      <c r="D3089" s="213">
        <v>0</v>
      </c>
      <c r="E3089" s="214">
        <v>0</v>
      </c>
      <c r="F3089" s="215">
        <v>0</v>
      </c>
      <c r="G3089" s="213">
        <v>96</v>
      </c>
      <c r="H3089" s="216">
        <v>10000</v>
      </c>
      <c r="I3089" s="215">
        <v>960000</v>
      </c>
      <c r="J3089" s="213">
        <v>0</v>
      </c>
      <c r="K3089" s="216">
        <v>0</v>
      </c>
      <c r="L3089" s="215">
        <v>0</v>
      </c>
      <c r="M3089" s="213">
        <v>0</v>
      </c>
      <c r="N3089" s="216">
        <v>0</v>
      </c>
      <c r="O3089" s="215">
        <v>0</v>
      </c>
      <c r="P3089" s="213">
        <v>0</v>
      </c>
      <c r="Q3089" s="216">
        <v>0</v>
      </c>
      <c r="R3089" s="215">
        <v>0</v>
      </c>
      <c r="S3089" s="213">
        <v>96</v>
      </c>
      <c r="T3089" s="214">
        <v>10000</v>
      </c>
      <c r="U3089" s="217">
        <v>960000</v>
      </c>
      <c r="V3089" s="213">
        <v>96</v>
      </c>
      <c r="W3089" s="216">
        <v>10000</v>
      </c>
      <c r="X3089" s="215">
        <v>960000</v>
      </c>
      <c r="Y3089" s="213">
        <v>0</v>
      </c>
      <c r="Z3089" s="216">
        <v>0</v>
      </c>
      <c r="AA3089" s="215">
        <v>0</v>
      </c>
      <c r="AB3089" s="213">
        <v>0</v>
      </c>
      <c r="AC3089" s="216">
        <v>0</v>
      </c>
      <c r="AD3089" s="215">
        <v>0</v>
      </c>
      <c r="AE3089" s="213">
        <v>0</v>
      </c>
      <c r="AF3089" s="216">
        <v>0</v>
      </c>
      <c r="AG3089" s="215">
        <v>0</v>
      </c>
      <c r="AH3089" s="213">
        <v>96</v>
      </c>
      <c r="AI3089" s="214">
        <v>10000</v>
      </c>
      <c r="AJ3089" s="215">
        <v>960000</v>
      </c>
      <c r="AK3089" s="218">
        <v>0</v>
      </c>
      <c r="AL3089" s="214">
        <v>0</v>
      </c>
      <c r="AM3089" s="215">
        <v>0</v>
      </c>
      <c r="AN3089" s="229">
        <f t="shared" si="543"/>
        <v>0</v>
      </c>
      <c r="AO3089" s="230">
        <f t="shared" si="544"/>
        <v>0</v>
      </c>
      <c r="AP3089" s="38" t="s">
        <v>2</v>
      </c>
      <c r="AQ3089" s="38" t="str">
        <f t="shared" si="545"/>
        <v>상품</v>
      </c>
      <c r="AR3089" s="40">
        <f t="shared" si="546"/>
        <v>0</v>
      </c>
      <c r="AS3089" s="41">
        <f t="shared" si="547"/>
        <v>0</v>
      </c>
      <c r="AT3089" s="42">
        <f t="shared" si="548"/>
        <v>0</v>
      </c>
      <c r="AU3089" s="43">
        <f t="shared" si="549"/>
        <v>0</v>
      </c>
      <c r="AV3089" s="95" t="str">
        <f t="shared" si="553"/>
        <v/>
      </c>
      <c r="AW3089" s="61" t="str">
        <f t="shared" si="553"/>
        <v/>
      </c>
      <c r="AX3089" s="61" t="str">
        <f t="shared" si="553"/>
        <v/>
      </c>
      <c r="AY3089" s="61" t="str">
        <f t="shared" si="553"/>
        <v/>
      </c>
      <c r="AZ3089" s="44" t="str">
        <f t="shared" si="553"/>
        <v/>
      </c>
      <c r="BA3089" s="45"/>
      <c r="BB3089" s="97">
        <v>0</v>
      </c>
      <c r="BC3089" s="98">
        <v>0</v>
      </c>
      <c r="BD3089" s="98">
        <v>0</v>
      </c>
      <c r="BE3089" s="98">
        <v>0</v>
      </c>
      <c r="BF3089" s="98">
        <v>0</v>
      </c>
      <c r="BG3089" s="99">
        <f t="shared" si="552"/>
        <v>0</v>
      </c>
      <c r="BH3089" s="52">
        <f t="shared" si="550"/>
        <v>0</v>
      </c>
      <c r="BI3089" s="53">
        <f>IFERROR(IF(ROUND(V3089/((D3089+AK3089)/2),1)&lt;0,0,ROUND(V3089/((D3089+AK3089)/2),1)),0)</f>
        <v>0</v>
      </c>
      <c r="BJ3089" s="55" t="str">
        <f>IF(AK3089=0,"정상",IF(AP3089="악성","악성",IF(AND(BL3089&gt;3,BI3089&lt;0.5),"악성",IF(AND(AP3089="정상",BL3089&lt;=3),"정상",IF(BI3089&gt;1,"정상","부진")))))</f>
        <v>정상</v>
      </c>
      <c r="BK3089" s="54">
        <v>46204</v>
      </c>
      <c r="BL3089" s="52">
        <f t="shared" si="551"/>
        <v>3</v>
      </c>
    </row>
    <row r="3090" spans="1:64" ht="17.100000000000001" customHeight="1">
      <c r="A3090" s="58" t="s">
        <v>5</v>
      </c>
      <c r="B3090" s="57" t="s">
        <v>805</v>
      </c>
      <c r="C3090" s="56" t="s">
        <v>578</v>
      </c>
      <c r="D3090" s="213">
        <v>0</v>
      </c>
      <c r="E3090" s="214">
        <v>0</v>
      </c>
      <c r="F3090" s="215">
        <v>0</v>
      </c>
      <c r="G3090" s="213">
        <v>1860</v>
      </c>
      <c r="H3090" s="216">
        <v>4229.6774189999996</v>
      </c>
      <c r="I3090" s="215">
        <v>7867200</v>
      </c>
      <c r="J3090" s="213">
        <v>0</v>
      </c>
      <c r="K3090" s="216">
        <v>0</v>
      </c>
      <c r="L3090" s="215">
        <v>0</v>
      </c>
      <c r="M3090" s="213">
        <v>0</v>
      </c>
      <c r="N3090" s="216">
        <v>0</v>
      </c>
      <c r="O3090" s="215">
        <v>0</v>
      </c>
      <c r="P3090" s="213">
        <v>0</v>
      </c>
      <c r="Q3090" s="216">
        <v>0</v>
      </c>
      <c r="R3090" s="215">
        <v>0</v>
      </c>
      <c r="S3090" s="213">
        <v>1860</v>
      </c>
      <c r="T3090" s="214">
        <v>4229.6774189999996</v>
      </c>
      <c r="U3090" s="217">
        <v>7867200</v>
      </c>
      <c r="V3090" s="213">
        <v>1860</v>
      </c>
      <c r="W3090" s="216">
        <v>4229.6774189999996</v>
      </c>
      <c r="X3090" s="215">
        <v>7867200</v>
      </c>
      <c r="Y3090" s="213">
        <v>0</v>
      </c>
      <c r="Z3090" s="216">
        <v>0</v>
      </c>
      <c r="AA3090" s="215">
        <v>0</v>
      </c>
      <c r="AB3090" s="213">
        <v>0</v>
      </c>
      <c r="AC3090" s="216">
        <v>0</v>
      </c>
      <c r="AD3090" s="215">
        <v>0</v>
      </c>
      <c r="AE3090" s="213">
        <v>0</v>
      </c>
      <c r="AF3090" s="216">
        <v>0</v>
      </c>
      <c r="AG3090" s="215">
        <v>0</v>
      </c>
      <c r="AH3090" s="213">
        <v>1860</v>
      </c>
      <c r="AI3090" s="214">
        <v>4229.6774189999996</v>
      </c>
      <c r="AJ3090" s="215">
        <v>7867200</v>
      </c>
      <c r="AK3090" s="218">
        <v>0</v>
      </c>
      <c r="AL3090" s="214">
        <v>0</v>
      </c>
      <c r="AM3090" s="215">
        <v>0</v>
      </c>
      <c r="AN3090" s="229">
        <f t="shared" si="543"/>
        <v>0</v>
      </c>
      <c r="AO3090" s="230">
        <f t="shared" si="544"/>
        <v>0</v>
      </c>
      <c r="AP3090" s="38" t="s">
        <v>2</v>
      </c>
      <c r="AQ3090" s="38" t="str">
        <f t="shared" si="545"/>
        <v>상품</v>
      </c>
      <c r="AR3090" s="40">
        <f t="shared" si="546"/>
        <v>0</v>
      </c>
      <c r="AS3090" s="41">
        <f t="shared" si="547"/>
        <v>0</v>
      </c>
      <c r="AT3090" s="42">
        <f t="shared" si="548"/>
        <v>0</v>
      </c>
      <c r="AU3090" s="43">
        <f t="shared" si="549"/>
        <v>0</v>
      </c>
      <c r="AV3090" s="95" t="str">
        <f t="shared" si="553"/>
        <v/>
      </c>
      <c r="AW3090" s="61" t="str">
        <f t="shared" si="553"/>
        <v/>
      </c>
      <c r="AX3090" s="61" t="str">
        <f t="shared" si="553"/>
        <v/>
      </c>
      <c r="AY3090" s="61" t="str">
        <f t="shared" si="553"/>
        <v/>
      </c>
      <c r="AZ3090" s="44" t="str">
        <f t="shared" si="553"/>
        <v/>
      </c>
      <c r="BA3090" s="45"/>
      <c r="BB3090" s="97">
        <v>0</v>
      </c>
      <c r="BC3090" s="98">
        <v>0</v>
      </c>
      <c r="BD3090" s="98">
        <v>0</v>
      </c>
      <c r="BE3090" s="98">
        <v>0</v>
      </c>
      <c r="BF3090" s="98">
        <v>0</v>
      </c>
      <c r="BG3090" s="99">
        <f t="shared" si="552"/>
        <v>0</v>
      </c>
      <c r="BH3090" s="52">
        <f t="shared" si="550"/>
        <v>0</v>
      </c>
      <c r="BI3090" s="53">
        <f>IFERROR(IF(ROUND(V3090/((D3090+AK3090)/2),1)&lt;0,0,ROUND(V3090/((D3090+AK3090)/2),1)),0)</f>
        <v>0</v>
      </c>
      <c r="BJ3090" s="55" t="str">
        <f>IF(AK3090=0,"정상",IF(AP3090="악성","악성",IF(AND(BL3090&gt;3,BI3090&lt;0.5),"악성",IF(AND(AP3090="정상",BL3090&lt;=3),"정상",IF(BI3090&gt;1,"정상","부진")))))</f>
        <v>정상</v>
      </c>
      <c r="BK3090" s="54">
        <v>46204</v>
      </c>
      <c r="BL3090" s="52">
        <f t="shared" si="551"/>
        <v>3</v>
      </c>
    </row>
    <row r="3091" spans="1:64" ht="17.100000000000001" customHeight="1">
      <c r="A3091" s="58" t="s">
        <v>5</v>
      </c>
      <c r="B3091" s="57" t="s">
        <v>806</v>
      </c>
      <c r="C3091" s="56" t="s">
        <v>580</v>
      </c>
      <c r="D3091" s="213">
        <v>0</v>
      </c>
      <c r="E3091" s="214">
        <v>0</v>
      </c>
      <c r="F3091" s="215">
        <v>0</v>
      </c>
      <c r="G3091" s="213">
        <v>1896</v>
      </c>
      <c r="H3091" s="216">
        <v>4070.2531640000002</v>
      </c>
      <c r="I3091" s="215">
        <v>7717200</v>
      </c>
      <c r="J3091" s="213">
        <v>0</v>
      </c>
      <c r="K3091" s="216">
        <v>0</v>
      </c>
      <c r="L3091" s="215">
        <v>0</v>
      </c>
      <c r="M3091" s="213">
        <v>0</v>
      </c>
      <c r="N3091" s="216">
        <v>0</v>
      </c>
      <c r="O3091" s="215">
        <v>0</v>
      </c>
      <c r="P3091" s="213">
        <v>0</v>
      </c>
      <c r="Q3091" s="216">
        <v>0</v>
      </c>
      <c r="R3091" s="215">
        <v>0</v>
      </c>
      <c r="S3091" s="213">
        <v>1896</v>
      </c>
      <c r="T3091" s="214">
        <v>4070.2531640000002</v>
      </c>
      <c r="U3091" s="217">
        <v>7717200</v>
      </c>
      <c r="V3091" s="213">
        <v>1896</v>
      </c>
      <c r="W3091" s="216">
        <v>4070.2531640000002</v>
      </c>
      <c r="X3091" s="215">
        <v>7717200</v>
      </c>
      <c r="Y3091" s="213">
        <v>0</v>
      </c>
      <c r="Z3091" s="216">
        <v>0</v>
      </c>
      <c r="AA3091" s="215">
        <v>0</v>
      </c>
      <c r="AB3091" s="213">
        <v>0</v>
      </c>
      <c r="AC3091" s="216">
        <v>0</v>
      </c>
      <c r="AD3091" s="215">
        <v>0</v>
      </c>
      <c r="AE3091" s="213">
        <v>0</v>
      </c>
      <c r="AF3091" s="216">
        <v>0</v>
      </c>
      <c r="AG3091" s="215">
        <v>0</v>
      </c>
      <c r="AH3091" s="213">
        <v>1896</v>
      </c>
      <c r="AI3091" s="214">
        <v>4070.2531640000002</v>
      </c>
      <c r="AJ3091" s="215">
        <v>7717200</v>
      </c>
      <c r="AK3091" s="218">
        <v>0</v>
      </c>
      <c r="AL3091" s="214">
        <v>0</v>
      </c>
      <c r="AM3091" s="215">
        <v>0</v>
      </c>
      <c r="AN3091" s="229">
        <f t="shared" si="543"/>
        <v>0</v>
      </c>
      <c r="AO3091" s="230">
        <f t="shared" si="544"/>
        <v>0</v>
      </c>
      <c r="AP3091" s="38" t="s">
        <v>2</v>
      </c>
      <c r="AQ3091" s="38" t="str">
        <f t="shared" si="545"/>
        <v>상품</v>
      </c>
      <c r="AR3091" s="40">
        <f t="shared" si="546"/>
        <v>0</v>
      </c>
      <c r="AS3091" s="41">
        <f t="shared" si="547"/>
        <v>0</v>
      </c>
      <c r="AT3091" s="42">
        <f t="shared" si="548"/>
        <v>0</v>
      </c>
      <c r="AU3091" s="43">
        <f t="shared" si="549"/>
        <v>0</v>
      </c>
      <c r="AV3091" s="95" t="str">
        <f t="shared" si="553"/>
        <v/>
      </c>
      <c r="AW3091" s="61" t="str">
        <f t="shared" si="553"/>
        <v/>
      </c>
      <c r="AX3091" s="61" t="str">
        <f t="shared" si="553"/>
        <v/>
      </c>
      <c r="AY3091" s="61" t="str">
        <f t="shared" si="553"/>
        <v/>
      </c>
      <c r="AZ3091" s="44" t="str">
        <f t="shared" si="553"/>
        <v/>
      </c>
      <c r="BA3091" s="45"/>
      <c r="BB3091" s="97">
        <v>0</v>
      </c>
      <c r="BC3091" s="98">
        <v>0</v>
      </c>
      <c r="BD3091" s="98">
        <v>0</v>
      </c>
      <c r="BE3091" s="98">
        <v>0</v>
      </c>
      <c r="BF3091" s="98">
        <v>0</v>
      </c>
      <c r="BG3091" s="99">
        <f t="shared" si="552"/>
        <v>0</v>
      </c>
      <c r="BH3091" s="52">
        <f t="shared" si="550"/>
        <v>0</v>
      </c>
      <c r="BI3091" s="53">
        <f>IFERROR(IF(ROUND(V3091/((D3091+AK3091)/2),1)&lt;0,0,ROUND(V3091/((D3091+AK3091)/2),1)),0)</f>
        <v>0</v>
      </c>
      <c r="BJ3091" s="55" t="str">
        <f>IF(AK3091=0,"정상",IF(AP3091="악성","악성",IF(AND(BL3091&gt;3,BI3091&lt;0.5),"악성",IF(AND(AP3091="정상",BL3091&lt;=3),"정상",IF(BI3091&gt;1,"정상","부진")))))</f>
        <v>정상</v>
      </c>
      <c r="BK3091" s="54">
        <v>46204</v>
      </c>
      <c r="BL3091" s="52">
        <f t="shared" si="551"/>
        <v>3</v>
      </c>
    </row>
    <row r="3092" spans="1:64" ht="17.100000000000001" customHeight="1">
      <c r="A3092" s="58" t="s">
        <v>5</v>
      </c>
      <c r="B3092" s="57" t="s">
        <v>807</v>
      </c>
      <c r="C3092" s="56" t="s">
        <v>582</v>
      </c>
      <c r="D3092" s="213">
        <v>0</v>
      </c>
      <c r="E3092" s="214">
        <v>0</v>
      </c>
      <c r="F3092" s="215">
        <v>0</v>
      </c>
      <c r="G3092" s="213">
        <v>1500</v>
      </c>
      <c r="H3092" s="216">
        <v>3309.6</v>
      </c>
      <c r="I3092" s="215">
        <v>4964400</v>
      </c>
      <c r="J3092" s="213">
        <v>0</v>
      </c>
      <c r="K3092" s="216">
        <v>0</v>
      </c>
      <c r="L3092" s="215">
        <v>0</v>
      </c>
      <c r="M3092" s="213">
        <v>0</v>
      </c>
      <c r="N3092" s="216">
        <v>0</v>
      </c>
      <c r="O3092" s="215">
        <v>0</v>
      </c>
      <c r="P3092" s="213">
        <v>0</v>
      </c>
      <c r="Q3092" s="216">
        <v>0</v>
      </c>
      <c r="R3092" s="215">
        <v>0</v>
      </c>
      <c r="S3092" s="213">
        <v>1500</v>
      </c>
      <c r="T3092" s="214">
        <v>3309.6</v>
      </c>
      <c r="U3092" s="217">
        <v>4964400</v>
      </c>
      <c r="V3092" s="213">
        <v>1500</v>
      </c>
      <c r="W3092" s="216">
        <v>3309.6</v>
      </c>
      <c r="X3092" s="215">
        <v>4964400</v>
      </c>
      <c r="Y3092" s="213">
        <v>0</v>
      </c>
      <c r="Z3092" s="216">
        <v>0</v>
      </c>
      <c r="AA3092" s="215">
        <v>0</v>
      </c>
      <c r="AB3092" s="213">
        <v>0</v>
      </c>
      <c r="AC3092" s="216">
        <v>0</v>
      </c>
      <c r="AD3092" s="215">
        <v>0</v>
      </c>
      <c r="AE3092" s="213">
        <v>0</v>
      </c>
      <c r="AF3092" s="216">
        <v>0</v>
      </c>
      <c r="AG3092" s="215">
        <v>0</v>
      </c>
      <c r="AH3092" s="213">
        <v>1500</v>
      </c>
      <c r="AI3092" s="214">
        <v>3309.6</v>
      </c>
      <c r="AJ3092" s="215">
        <v>4964400</v>
      </c>
      <c r="AK3092" s="218">
        <v>0</v>
      </c>
      <c r="AL3092" s="214">
        <v>0</v>
      </c>
      <c r="AM3092" s="215">
        <v>0</v>
      </c>
      <c r="AN3092" s="229">
        <f t="shared" si="543"/>
        <v>0</v>
      </c>
      <c r="AO3092" s="230">
        <f t="shared" si="544"/>
        <v>0</v>
      </c>
      <c r="AP3092" s="38" t="s">
        <v>2</v>
      </c>
      <c r="AQ3092" s="38" t="str">
        <f t="shared" si="545"/>
        <v>상품</v>
      </c>
      <c r="AR3092" s="40">
        <f t="shared" si="546"/>
        <v>0</v>
      </c>
      <c r="AS3092" s="41">
        <f t="shared" si="547"/>
        <v>0</v>
      </c>
      <c r="AT3092" s="42">
        <f t="shared" si="548"/>
        <v>0</v>
      </c>
      <c r="AU3092" s="43">
        <f t="shared" si="549"/>
        <v>0</v>
      </c>
      <c r="AV3092" s="95" t="str">
        <f t="shared" si="553"/>
        <v/>
      </c>
      <c r="AW3092" s="61" t="str">
        <f t="shared" si="553"/>
        <v/>
      </c>
      <c r="AX3092" s="61" t="str">
        <f t="shared" si="553"/>
        <v/>
      </c>
      <c r="AY3092" s="61" t="str">
        <f t="shared" si="553"/>
        <v/>
      </c>
      <c r="AZ3092" s="44" t="str">
        <f t="shared" si="553"/>
        <v/>
      </c>
      <c r="BA3092" s="45"/>
      <c r="BB3092" s="97">
        <v>0</v>
      </c>
      <c r="BC3092" s="98">
        <v>0</v>
      </c>
      <c r="BD3092" s="98">
        <v>0</v>
      </c>
      <c r="BE3092" s="98">
        <v>0</v>
      </c>
      <c r="BF3092" s="98">
        <v>0</v>
      </c>
      <c r="BG3092" s="99">
        <f t="shared" si="552"/>
        <v>0</v>
      </c>
      <c r="BH3092" s="52">
        <f t="shared" si="550"/>
        <v>0</v>
      </c>
      <c r="BI3092" s="53">
        <f>IFERROR(IF(ROUND(V3092/((D3092+AK3092)/2),1)&lt;0,0,ROUND(V3092/((D3092+AK3092)/2),1)),0)</f>
        <v>0</v>
      </c>
      <c r="BJ3092" s="55" t="str">
        <f>IF(AK3092=0,"정상",IF(AP3092="악성","악성",IF(AND(BL3092&gt;3,BI3092&lt;0.5),"악성",IF(AND(AP3092="정상",BL3092&lt;=3),"정상",IF(BI3092&gt;1,"정상","부진")))))</f>
        <v>정상</v>
      </c>
      <c r="BK3092" s="54">
        <v>46082</v>
      </c>
      <c r="BL3092" s="52">
        <f t="shared" si="551"/>
        <v>7</v>
      </c>
    </row>
    <row r="3093" spans="1:64" ht="17.100000000000001" customHeight="1">
      <c r="A3093" s="58" t="s">
        <v>5</v>
      </c>
      <c r="B3093" s="57" t="s">
        <v>808</v>
      </c>
      <c r="C3093" s="56" t="s">
        <v>584</v>
      </c>
      <c r="D3093" s="213">
        <v>0</v>
      </c>
      <c r="E3093" s="214">
        <v>0</v>
      </c>
      <c r="F3093" s="215">
        <v>0</v>
      </c>
      <c r="G3093" s="213">
        <v>1380</v>
      </c>
      <c r="H3093" s="216">
        <v>2956.5217389999998</v>
      </c>
      <c r="I3093" s="215">
        <v>4080000</v>
      </c>
      <c r="J3093" s="213">
        <v>0</v>
      </c>
      <c r="K3093" s="216">
        <v>0</v>
      </c>
      <c r="L3093" s="215">
        <v>0</v>
      </c>
      <c r="M3093" s="213">
        <v>0</v>
      </c>
      <c r="N3093" s="216">
        <v>0</v>
      </c>
      <c r="O3093" s="215">
        <v>0</v>
      </c>
      <c r="P3093" s="213">
        <v>0</v>
      </c>
      <c r="Q3093" s="216">
        <v>0</v>
      </c>
      <c r="R3093" s="215">
        <v>0</v>
      </c>
      <c r="S3093" s="213">
        <v>1380</v>
      </c>
      <c r="T3093" s="214">
        <v>2956.5217389999998</v>
      </c>
      <c r="U3093" s="217">
        <v>4080000</v>
      </c>
      <c r="V3093" s="213">
        <v>1380</v>
      </c>
      <c r="W3093" s="216">
        <v>2956.5217389999998</v>
      </c>
      <c r="X3093" s="215">
        <v>4080000</v>
      </c>
      <c r="Y3093" s="213">
        <v>0</v>
      </c>
      <c r="Z3093" s="216">
        <v>0</v>
      </c>
      <c r="AA3093" s="215">
        <v>0</v>
      </c>
      <c r="AB3093" s="213">
        <v>0</v>
      </c>
      <c r="AC3093" s="216">
        <v>0</v>
      </c>
      <c r="AD3093" s="215">
        <v>0</v>
      </c>
      <c r="AE3093" s="213">
        <v>0</v>
      </c>
      <c r="AF3093" s="216">
        <v>0</v>
      </c>
      <c r="AG3093" s="215">
        <v>0</v>
      </c>
      <c r="AH3093" s="213">
        <v>1380</v>
      </c>
      <c r="AI3093" s="214">
        <v>2956.5217389999998</v>
      </c>
      <c r="AJ3093" s="215">
        <v>4080000</v>
      </c>
      <c r="AK3093" s="218">
        <v>0</v>
      </c>
      <c r="AL3093" s="214">
        <v>0</v>
      </c>
      <c r="AM3093" s="215">
        <v>0</v>
      </c>
      <c r="AN3093" s="229">
        <f t="shared" si="543"/>
        <v>0</v>
      </c>
      <c r="AO3093" s="230">
        <f t="shared" si="544"/>
        <v>0</v>
      </c>
      <c r="AP3093" s="38" t="s">
        <v>2</v>
      </c>
      <c r="AQ3093" s="38" t="str">
        <f t="shared" si="545"/>
        <v>상품</v>
      </c>
      <c r="AR3093" s="40">
        <f t="shared" si="546"/>
        <v>0</v>
      </c>
      <c r="AS3093" s="41">
        <f t="shared" si="547"/>
        <v>0</v>
      </c>
      <c r="AT3093" s="42">
        <f t="shared" si="548"/>
        <v>0</v>
      </c>
      <c r="AU3093" s="43">
        <f t="shared" si="549"/>
        <v>0</v>
      </c>
      <c r="AV3093" s="95" t="str">
        <f t="shared" si="553"/>
        <v/>
      </c>
      <c r="AW3093" s="61" t="str">
        <f t="shared" si="553"/>
        <v/>
      </c>
      <c r="AX3093" s="61" t="str">
        <f t="shared" si="553"/>
        <v/>
      </c>
      <c r="AY3093" s="61" t="str">
        <f t="shared" si="553"/>
        <v/>
      </c>
      <c r="AZ3093" s="44" t="str">
        <f t="shared" si="553"/>
        <v/>
      </c>
      <c r="BA3093" s="45"/>
      <c r="BB3093" s="97">
        <v>0</v>
      </c>
      <c r="BC3093" s="98">
        <v>0</v>
      </c>
      <c r="BD3093" s="98">
        <v>0</v>
      </c>
      <c r="BE3093" s="98">
        <v>0</v>
      </c>
      <c r="BF3093" s="98">
        <v>0</v>
      </c>
      <c r="BG3093" s="99">
        <f t="shared" si="552"/>
        <v>0</v>
      </c>
      <c r="BH3093" s="52">
        <f t="shared" si="550"/>
        <v>0</v>
      </c>
      <c r="BI3093" s="53">
        <f>IFERROR(IF(ROUND(V3093/((D3093+AK3093)/2),1)&lt;0,0,ROUND(V3093/((D3093+AK3093)/2),1)),0)</f>
        <v>0</v>
      </c>
      <c r="BJ3093" s="55" t="str">
        <f>IF(AK3093=0,"정상",IF(AP3093="악성","악성",IF(AND(BL3093&gt;3,BI3093&lt;0.5),"악성",IF(AND(AP3093="정상",BL3093&lt;=3),"정상",IF(BI3093&gt;1,"정상","부진")))))</f>
        <v>정상</v>
      </c>
      <c r="BK3093" s="54">
        <v>46082</v>
      </c>
      <c r="BL3093" s="52">
        <f t="shared" si="551"/>
        <v>7</v>
      </c>
    </row>
    <row r="3094" spans="1:64" ht="17.100000000000001" customHeight="1">
      <c r="A3094" s="58" t="s">
        <v>5</v>
      </c>
      <c r="B3094" s="57" t="s">
        <v>809</v>
      </c>
      <c r="C3094" s="68" t="s">
        <v>2872</v>
      </c>
      <c r="D3094" s="213">
        <v>0</v>
      </c>
      <c r="E3094" s="214">
        <v>0</v>
      </c>
      <c r="F3094" s="215">
        <v>0</v>
      </c>
      <c r="G3094" s="213">
        <v>96</v>
      </c>
      <c r="H3094" s="216">
        <v>6300</v>
      </c>
      <c r="I3094" s="215">
        <v>604800</v>
      </c>
      <c r="J3094" s="213">
        <v>0</v>
      </c>
      <c r="K3094" s="216">
        <v>0</v>
      </c>
      <c r="L3094" s="215">
        <v>0</v>
      </c>
      <c r="M3094" s="213">
        <v>0</v>
      </c>
      <c r="N3094" s="216">
        <v>0</v>
      </c>
      <c r="O3094" s="215">
        <v>0</v>
      </c>
      <c r="P3094" s="213">
        <v>0</v>
      </c>
      <c r="Q3094" s="216">
        <v>0</v>
      </c>
      <c r="R3094" s="215">
        <v>0</v>
      </c>
      <c r="S3094" s="213">
        <v>96</v>
      </c>
      <c r="T3094" s="214">
        <v>6300</v>
      </c>
      <c r="U3094" s="217">
        <v>604800</v>
      </c>
      <c r="V3094" s="213">
        <v>96</v>
      </c>
      <c r="W3094" s="216">
        <v>6300</v>
      </c>
      <c r="X3094" s="215">
        <v>604800</v>
      </c>
      <c r="Y3094" s="213">
        <v>0</v>
      </c>
      <c r="Z3094" s="216">
        <v>0</v>
      </c>
      <c r="AA3094" s="215">
        <v>0</v>
      </c>
      <c r="AB3094" s="213">
        <v>0</v>
      </c>
      <c r="AC3094" s="216">
        <v>0</v>
      </c>
      <c r="AD3094" s="215">
        <v>0</v>
      </c>
      <c r="AE3094" s="213">
        <v>0</v>
      </c>
      <c r="AF3094" s="216">
        <v>0</v>
      </c>
      <c r="AG3094" s="215">
        <v>0</v>
      </c>
      <c r="AH3094" s="213">
        <v>96</v>
      </c>
      <c r="AI3094" s="214">
        <v>6300</v>
      </c>
      <c r="AJ3094" s="215">
        <v>604800</v>
      </c>
      <c r="AK3094" s="218">
        <v>0</v>
      </c>
      <c r="AL3094" s="214">
        <v>0</v>
      </c>
      <c r="AM3094" s="215">
        <v>0</v>
      </c>
      <c r="AN3094" s="229">
        <f t="shared" si="543"/>
        <v>0</v>
      </c>
      <c r="AO3094" s="230">
        <f t="shared" si="544"/>
        <v>0</v>
      </c>
      <c r="AP3094" s="38" t="s">
        <v>2</v>
      </c>
      <c r="AQ3094" s="38" t="str">
        <f t="shared" si="545"/>
        <v>상품</v>
      </c>
      <c r="AR3094" s="40">
        <f t="shared" si="546"/>
        <v>0</v>
      </c>
      <c r="AS3094" s="41">
        <f t="shared" si="547"/>
        <v>0</v>
      </c>
      <c r="AT3094" s="42">
        <f t="shared" si="548"/>
        <v>0</v>
      </c>
      <c r="AU3094" s="43">
        <f t="shared" si="549"/>
        <v>0</v>
      </c>
      <c r="AV3094" s="95" t="str">
        <f t="shared" si="553"/>
        <v/>
      </c>
      <c r="AW3094" s="61" t="str">
        <f t="shared" si="553"/>
        <v/>
      </c>
      <c r="AX3094" s="61" t="str">
        <f t="shared" si="553"/>
        <v/>
      </c>
      <c r="AY3094" s="61" t="str">
        <f t="shared" si="553"/>
        <v/>
      </c>
      <c r="AZ3094" s="44" t="str">
        <f t="shared" si="553"/>
        <v/>
      </c>
      <c r="BA3094" s="45"/>
      <c r="BB3094" s="97">
        <v>0</v>
      </c>
      <c r="BC3094" s="98">
        <v>0</v>
      </c>
      <c r="BD3094" s="98">
        <v>0</v>
      </c>
      <c r="BE3094" s="98">
        <v>0</v>
      </c>
      <c r="BF3094" s="98">
        <v>0</v>
      </c>
      <c r="BG3094" s="99">
        <f t="shared" si="552"/>
        <v>0</v>
      </c>
      <c r="BH3094" s="52">
        <f t="shared" si="550"/>
        <v>0</v>
      </c>
      <c r="BI3094" s="53">
        <f>IFERROR(IF(ROUND(V3094/((D3094+AK3094)/2),1)&lt;0,0,ROUND(V3094/((D3094+AK3094)/2),1)),0)</f>
        <v>0</v>
      </c>
      <c r="BJ3094" s="55" t="str">
        <f>IF(AK3094=0,"정상",IF(AP3094="악성","악성",IF(AND(BL3094&gt;3,BI3094&lt;0.5),"악성",IF(AND(AP3094="정상",BL3094&lt;=3),"정상",IF(BI3094&gt;1,"정상","부진")))))</f>
        <v>정상</v>
      </c>
      <c r="BK3094" s="54">
        <v>46204</v>
      </c>
      <c r="BL3094" s="52">
        <f t="shared" si="551"/>
        <v>3</v>
      </c>
    </row>
    <row r="3095" spans="1:64" ht="17.100000000000001" customHeight="1">
      <c r="A3095" s="58" t="s">
        <v>5</v>
      </c>
      <c r="B3095" s="57" t="s">
        <v>810</v>
      </c>
      <c r="C3095" s="68" t="s">
        <v>595</v>
      </c>
      <c r="D3095" s="213">
        <v>0</v>
      </c>
      <c r="E3095" s="214">
        <v>0</v>
      </c>
      <c r="F3095" s="215">
        <v>0</v>
      </c>
      <c r="G3095" s="213">
        <v>24</v>
      </c>
      <c r="H3095" s="216">
        <v>4500</v>
      </c>
      <c r="I3095" s="215">
        <v>108000</v>
      </c>
      <c r="J3095" s="213">
        <v>0</v>
      </c>
      <c r="K3095" s="216">
        <v>0</v>
      </c>
      <c r="L3095" s="215">
        <v>0</v>
      </c>
      <c r="M3095" s="213">
        <v>0</v>
      </c>
      <c r="N3095" s="216">
        <v>0</v>
      </c>
      <c r="O3095" s="215">
        <v>0</v>
      </c>
      <c r="P3095" s="213">
        <v>0</v>
      </c>
      <c r="Q3095" s="216">
        <v>0</v>
      </c>
      <c r="R3095" s="215">
        <v>0</v>
      </c>
      <c r="S3095" s="213">
        <v>24</v>
      </c>
      <c r="T3095" s="214">
        <v>4500</v>
      </c>
      <c r="U3095" s="217">
        <v>108000</v>
      </c>
      <c r="V3095" s="213">
        <v>24</v>
      </c>
      <c r="W3095" s="216">
        <v>4500</v>
      </c>
      <c r="X3095" s="215">
        <v>108000</v>
      </c>
      <c r="Y3095" s="213">
        <v>0</v>
      </c>
      <c r="Z3095" s="216">
        <v>0</v>
      </c>
      <c r="AA3095" s="215">
        <v>0</v>
      </c>
      <c r="AB3095" s="213">
        <v>0</v>
      </c>
      <c r="AC3095" s="216">
        <v>0</v>
      </c>
      <c r="AD3095" s="215">
        <v>0</v>
      </c>
      <c r="AE3095" s="213">
        <v>0</v>
      </c>
      <c r="AF3095" s="216">
        <v>0</v>
      </c>
      <c r="AG3095" s="215">
        <v>0</v>
      </c>
      <c r="AH3095" s="213">
        <v>24</v>
      </c>
      <c r="AI3095" s="214">
        <v>4500</v>
      </c>
      <c r="AJ3095" s="215">
        <v>108000</v>
      </c>
      <c r="AK3095" s="218">
        <v>0</v>
      </c>
      <c r="AL3095" s="214">
        <v>0</v>
      </c>
      <c r="AM3095" s="215">
        <v>0</v>
      </c>
      <c r="AN3095" s="229">
        <f t="shared" si="543"/>
        <v>0</v>
      </c>
      <c r="AO3095" s="230">
        <f t="shared" si="544"/>
        <v>0</v>
      </c>
      <c r="AP3095" s="38" t="s">
        <v>2</v>
      </c>
      <c r="AQ3095" s="38" t="str">
        <f t="shared" si="545"/>
        <v>상품</v>
      </c>
      <c r="AR3095" s="40">
        <f t="shared" si="546"/>
        <v>0</v>
      </c>
      <c r="AS3095" s="41">
        <f t="shared" si="547"/>
        <v>0</v>
      </c>
      <c r="AT3095" s="42">
        <f t="shared" si="548"/>
        <v>0</v>
      </c>
      <c r="AU3095" s="43">
        <f t="shared" si="549"/>
        <v>0</v>
      </c>
      <c r="AV3095" s="95" t="str">
        <f t="shared" si="553"/>
        <v/>
      </c>
      <c r="AW3095" s="61" t="str">
        <f t="shared" si="553"/>
        <v/>
      </c>
      <c r="AX3095" s="61" t="str">
        <f t="shared" si="553"/>
        <v/>
      </c>
      <c r="AY3095" s="61" t="str">
        <f t="shared" si="553"/>
        <v/>
      </c>
      <c r="AZ3095" s="44" t="str">
        <f t="shared" si="553"/>
        <v/>
      </c>
      <c r="BA3095" s="45"/>
      <c r="BB3095" s="97">
        <v>0</v>
      </c>
      <c r="BC3095" s="98">
        <v>0</v>
      </c>
      <c r="BD3095" s="98">
        <v>0</v>
      </c>
      <c r="BE3095" s="98">
        <v>0</v>
      </c>
      <c r="BF3095" s="98">
        <v>0</v>
      </c>
      <c r="BG3095" s="99">
        <f t="shared" si="552"/>
        <v>0</v>
      </c>
      <c r="BH3095" s="52">
        <f t="shared" si="550"/>
        <v>0</v>
      </c>
      <c r="BI3095" s="53">
        <f>IFERROR(IF(ROUND(V3095/((D3095+AK3095)/2),1)&lt;0,0,ROUND(V3095/((D3095+AK3095)/2),1)),0)</f>
        <v>0</v>
      </c>
      <c r="BJ3095" s="55" t="str">
        <f>IF(AK3095=0,"정상",IF(AP3095="악성","악성",IF(AND(BL3095&gt;3,BI3095&lt;0.5),"악성",IF(AND(AP3095="정상",BL3095&lt;=3),"정상",IF(BI3095&gt;1,"정상","부진")))))</f>
        <v>정상</v>
      </c>
      <c r="BK3095" s="54">
        <v>45931</v>
      </c>
      <c r="BL3095" s="52">
        <f t="shared" si="551"/>
        <v>12</v>
      </c>
    </row>
    <row r="3096" spans="1:64" ht="17.100000000000001" customHeight="1">
      <c r="A3096" s="58" t="s">
        <v>5</v>
      </c>
      <c r="B3096" s="57" t="s">
        <v>811</v>
      </c>
      <c r="C3096" s="56" t="s">
        <v>591</v>
      </c>
      <c r="D3096" s="213">
        <v>0</v>
      </c>
      <c r="E3096" s="214">
        <v>0</v>
      </c>
      <c r="F3096" s="215">
        <v>0</v>
      </c>
      <c r="G3096" s="213">
        <v>564</v>
      </c>
      <c r="H3096" s="216">
        <v>5400</v>
      </c>
      <c r="I3096" s="215">
        <v>3045600</v>
      </c>
      <c r="J3096" s="213">
        <v>0</v>
      </c>
      <c r="K3096" s="216">
        <v>0</v>
      </c>
      <c r="L3096" s="215">
        <v>0</v>
      </c>
      <c r="M3096" s="213">
        <v>0</v>
      </c>
      <c r="N3096" s="216">
        <v>0</v>
      </c>
      <c r="O3096" s="215">
        <v>0</v>
      </c>
      <c r="P3096" s="213">
        <v>0</v>
      </c>
      <c r="Q3096" s="216">
        <v>0</v>
      </c>
      <c r="R3096" s="215">
        <v>0</v>
      </c>
      <c r="S3096" s="213">
        <v>564</v>
      </c>
      <c r="T3096" s="214">
        <v>5400</v>
      </c>
      <c r="U3096" s="217">
        <v>3045600</v>
      </c>
      <c r="V3096" s="213">
        <v>564</v>
      </c>
      <c r="W3096" s="216">
        <v>5400</v>
      </c>
      <c r="X3096" s="215">
        <v>3045600</v>
      </c>
      <c r="Y3096" s="213">
        <v>0</v>
      </c>
      <c r="Z3096" s="216">
        <v>0</v>
      </c>
      <c r="AA3096" s="215">
        <v>0</v>
      </c>
      <c r="AB3096" s="213">
        <v>0</v>
      </c>
      <c r="AC3096" s="216">
        <v>0</v>
      </c>
      <c r="AD3096" s="215">
        <v>0</v>
      </c>
      <c r="AE3096" s="213">
        <v>0</v>
      </c>
      <c r="AF3096" s="216">
        <v>0</v>
      </c>
      <c r="AG3096" s="215">
        <v>0</v>
      </c>
      <c r="AH3096" s="213">
        <v>564</v>
      </c>
      <c r="AI3096" s="214">
        <v>5400</v>
      </c>
      <c r="AJ3096" s="215">
        <v>3045600</v>
      </c>
      <c r="AK3096" s="218">
        <v>0</v>
      </c>
      <c r="AL3096" s="214">
        <v>0</v>
      </c>
      <c r="AM3096" s="215">
        <v>0</v>
      </c>
      <c r="AN3096" s="229">
        <f t="shared" si="543"/>
        <v>0</v>
      </c>
      <c r="AO3096" s="230">
        <f t="shared" si="544"/>
        <v>0</v>
      </c>
      <c r="AP3096" s="38" t="s">
        <v>2</v>
      </c>
      <c r="AQ3096" s="38" t="str">
        <f t="shared" si="545"/>
        <v>상품</v>
      </c>
      <c r="AR3096" s="40">
        <f t="shared" si="546"/>
        <v>0</v>
      </c>
      <c r="AS3096" s="41">
        <f t="shared" si="547"/>
        <v>0</v>
      </c>
      <c r="AT3096" s="42">
        <f t="shared" si="548"/>
        <v>0</v>
      </c>
      <c r="AU3096" s="43">
        <f t="shared" si="549"/>
        <v>0</v>
      </c>
      <c r="AV3096" s="95" t="str">
        <f t="shared" si="553"/>
        <v/>
      </c>
      <c r="AW3096" s="61" t="str">
        <f t="shared" si="553"/>
        <v/>
      </c>
      <c r="AX3096" s="61" t="str">
        <f t="shared" si="553"/>
        <v/>
      </c>
      <c r="AY3096" s="61" t="str">
        <f t="shared" si="553"/>
        <v/>
      </c>
      <c r="AZ3096" s="44" t="str">
        <f t="shared" si="553"/>
        <v/>
      </c>
      <c r="BA3096" s="45"/>
      <c r="BB3096" s="97">
        <v>0</v>
      </c>
      <c r="BC3096" s="98">
        <v>0</v>
      </c>
      <c r="BD3096" s="98">
        <v>0</v>
      </c>
      <c r="BE3096" s="98">
        <v>0</v>
      </c>
      <c r="BF3096" s="98">
        <v>0</v>
      </c>
      <c r="BG3096" s="99">
        <f t="shared" si="552"/>
        <v>0</v>
      </c>
      <c r="BH3096" s="52">
        <f t="shared" si="550"/>
        <v>0</v>
      </c>
      <c r="BI3096" s="53">
        <f>IFERROR(IF(ROUND(V3096/((D3096+AK3096)/2),1)&lt;0,0,ROUND(V3096/((D3096+AK3096)/2),1)),0)</f>
        <v>0</v>
      </c>
      <c r="BJ3096" s="55" t="str">
        <f>IF(AK3096=0,"정상",IF(AP3096="악성","악성",IF(AND(BL3096&gt;3,BI3096&lt;0.5),"악성",IF(AND(AP3096="정상",BL3096&lt;=3),"정상",IF(BI3096&gt;1,"정상","부진")))))</f>
        <v>정상</v>
      </c>
      <c r="BK3096" s="54">
        <v>46204</v>
      </c>
      <c r="BL3096" s="52">
        <f t="shared" si="551"/>
        <v>3</v>
      </c>
    </row>
    <row r="3097" spans="1:64" ht="17.100000000000001" customHeight="1">
      <c r="A3097" s="58" t="s">
        <v>5</v>
      </c>
      <c r="B3097" s="57" t="s">
        <v>812</v>
      </c>
      <c r="C3097" s="56" t="s">
        <v>593</v>
      </c>
      <c r="D3097" s="213">
        <v>0</v>
      </c>
      <c r="E3097" s="214">
        <v>0</v>
      </c>
      <c r="F3097" s="215">
        <v>0</v>
      </c>
      <c r="G3097" s="213">
        <v>1200</v>
      </c>
      <c r="H3097" s="216">
        <v>3371</v>
      </c>
      <c r="I3097" s="215">
        <v>4045200</v>
      </c>
      <c r="J3097" s="213">
        <v>0</v>
      </c>
      <c r="K3097" s="216">
        <v>0</v>
      </c>
      <c r="L3097" s="215">
        <v>0</v>
      </c>
      <c r="M3097" s="213">
        <v>0</v>
      </c>
      <c r="N3097" s="216">
        <v>0</v>
      </c>
      <c r="O3097" s="215">
        <v>0</v>
      </c>
      <c r="P3097" s="213">
        <v>0</v>
      </c>
      <c r="Q3097" s="216">
        <v>0</v>
      </c>
      <c r="R3097" s="215">
        <v>0</v>
      </c>
      <c r="S3097" s="213">
        <v>1200</v>
      </c>
      <c r="T3097" s="214">
        <v>3371</v>
      </c>
      <c r="U3097" s="217">
        <v>4045200</v>
      </c>
      <c r="V3097" s="213">
        <v>1200</v>
      </c>
      <c r="W3097" s="216">
        <v>3371</v>
      </c>
      <c r="X3097" s="215">
        <v>4045200</v>
      </c>
      <c r="Y3097" s="213">
        <v>0</v>
      </c>
      <c r="Z3097" s="216">
        <v>0</v>
      </c>
      <c r="AA3097" s="215">
        <v>0</v>
      </c>
      <c r="AB3097" s="213">
        <v>0</v>
      </c>
      <c r="AC3097" s="216">
        <v>0</v>
      </c>
      <c r="AD3097" s="215">
        <v>0</v>
      </c>
      <c r="AE3097" s="213">
        <v>0</v>
      </c>
      <c r="AF3097" s="216">
        <v>0</v>
      </c>
      <c r="AG3097" s="215">
        <v>0</v>
      </c>
      <c r="AH3097" s="213">
        <v>1200</v>
      </c>
      <c r="AI3097" s="214">
        <v>3371</v>
      </c>
      <c r="AJ3097" s="215">
        <v>4045200</v>
      </c>
      <c r="AK3097" s="218">
        <v>0</v>
      </c>
      <c r="AL3097" s="214">
        <v>0</v>
      </c>
      <c r="AM3097" s="215">
        <v>0</v>
      </c>
      <c r="AN3097" s="229">
        <f t="shared" si="543"/>
        <v>0</v>
      </c>
      <c r="AO3097" s="230">
        <f t="shared" si="544"/>
        <v>0</v>
      </c>
      <c r="AP3097" s="38" t="s">
        <v>2</v>
      </c>
      <c r="AQ3097" s="38" t="str">
        <f t="shared" si="545"/>
        <v>상품</v>
      </c>
      <c r="AR3097" s="40">
        <f t="shared" si="546"/>
        <v>0</v>
      </c>
      <c r="AS3097" s="41">
        <f t="shared" si="547"/>
        <v>0</v>
      </c>
      <c r="AT3097" s="42">
        <f t="shared" si="548"/>
        <v>0</v>
      </c>
      <c r="AU3097" s="43">
        <f t="shared" si="549"/>
        <v>0</v>
      </c>
      <c r="AV3097" s="95" t="str">
        <f t="shared" si="553"/>
        <v/>
      </c>
      <c r="AW3097" s="61" t="str">
        <f t="shared" si="553"/>
        <v/>
      </c>
      <c r="AX3097" s="61" t="str">
        <f t="shared" si="553"/>
        <v/>
      </c>
      <c r="AY3097" s="61" t="str">
        <f t="shared" si="553"/>
        <v/>
      </c>
      <c r="AZ3097" s="44" t="str">
        <f t="shared" si="553"/>
        <v/>
      </c>
      <c r="BA3097" s="45"/>
      <c r="BB3097" s="97">
        <v>0</v>
      </c>
      <c r="BC3097" s="98">
        <v>0</v>
      </c>
      <c r="BD3097" s="98">
        <v>0</v>
      </c>
      <c r="BE3097" s="98">
        <v>0</v>
      </c>
      <c r="BF3097" s="98">
        <v>0</v>
      </c>
      <c r="BG3097" s="99">
        <f t="shared" si="552"/>
        <v>0</v>
      </c>
      <c r="BH3097" s="52">
        <f t="shared" si="550"/>
        <v>0</v>
      </c>
      <c r="BI3097" s="53">
        <f>IFERROR(IF(ROUND(V3097/((D3097+AK3097)/2),1)&lt;0,0,ROUND(V3097/((D3097+AK3097)/2),1)),0)</f>
        <v>0</v>
      </c>
      <c r="BJ3097" s="55" t="str">
        <f>IF(AK3097=0,"정상",IF(AP3097="악성","악성",IF(AND(BL3097&gt;3,BI3097&lt;0.5),"악성",IF(AND(AP3097="정상",BL3097&lt;=3),"정상",IF(BI3097&gt;1,"정상","부진")))))</f>
        <v>정상</v>
      </c>
      <c r="BK3097" s="54">
        <v>45931</v>
      </c>
      <c r="BL3097" s="52">
        <f t="shared" si="551"/>
        <v>12</v>
      </c>
    </row>
    <row r="3098" spans="1:64" ht="17.100000000000001" customHeight="1">
      <c r="A3098" s="58" t="s">
        <v>5</v>
      </c>
      <c r="B3098" s="57" t="s">
        <v>813</v>
      </c>
      <c r="C3098" s="56" t="s">
        <v>814</v>
      </c>
      <c r="D3098" s="213">
        <v>0</v>
      </c>
      <c r="E3098" s="214">
        <v>0</v>
      </c>
      <c r="F3098" s="215">
        <v>0</v>
      </c>
      <c r="G3098" s="213">
        <v>980</v>
      </c>
      <c r="H3098" s="216">
        <v>7672.9591829999999</v>
      </c>
      <c r="I3098" s="215">
        <v>7519500</v>
      </c>
      <c r="J3098" s="213">
        <v>0</v>
      </c>
      <c r="K3098" s="216">
        <v>0</v>
      </c>
      <c r="L3098" s="215">
        <v>0</v>
      </c>
      <c r="M3098" s="213">
        <v>0</v>
      </c>
      <c r="N3098" s="216">
        <v>0</v>
      </c>
      <c r="O3098" s="215">
        <v>0</v>
      </c>
      <c r="P3098" s="213">
        <v>0</v>
      </c>
      <c r="Q3098" s="216">
        <v>0</v>
      </c>
      <c r="R3098" s="215">
        <v>0</v>
      </c>
      <c r="S3098" s="213">
        <v>980</v>
      </c>
      <c r="T3098" s="214">
        <v>7672.9591829999999</v>
      </c>
      <c r="U3098" s="217">
        <v>7519500</v>
      </c>
      <c r="V3098" s="213">
        <v>980</v>
      </c>
      <c r="W3098" s="216">
        <v>7672.9591829999999</v>
      </c>
      <c r="X3098" s="215">
        <v>7519500</v>
      </c>
      <c r="Y3098" s="213">
        <v>0</v>
      </c>
      <c r="Z3098" s="216">
        <v>0</v>
      </c>
      <c r="AA3098" s="215">
        <v>0</v>
      </c>
      <c r="AB3098" s="213">
        <v>0</v>
      </c>
      <c r="AC3098" s="216">
        <v>0</v>
      </c>
      <c r="AD3098" s="215">
        <v>0</v>
      </c>
      <c r="AE3098" s="213">
        <v>0</v>
      </c>
      <c r="AF3098" s="216">
        <v>0</v>
      </c>
      <c r="AG3098" s="215">
        <v>0</v>
      </c>
      <c r="AH3098" s="213">
        <v>980</v>
      </c>
      <c r="AI3098" s="214">
        <v>7672.9591829999999</v>
      </c>
      <c r="AJ3098" s="215">
        <v>7519500</v>
      </c>
      <c r="AK3098" s="218">
        <v>0</v>
      </c>
      <c r="AL3098" s="214">
        <v>0</v>
      </c>
      <c r="AM3098" s="215">
        <v>0</v>
      </c>
      <c r="AN3098" s="229">
        <f t="shared" si="543"/>
        <v>0</v>
      </c>
      <c r="AO3098" s="230">
        <f t="shared" si="544"/>
        <v>0</v>
      </c>
      <c r="AP3098" s="38" t="s">
        <v>2</v>
      </c>
      <c r="AQ3098" s="38" t="str">
        <f t="shared" si="545"/>
        <v>상품</v>
      </c>
      <c r="AR3098" s="40">
        <f t="shared" si="546"/>
        <v>0</v>
      </c>
      <c r="AS3098" s="41">
        <f t="shared" si="547"/>
        <v>0</v>
      </c>
      <c r="AT3098" s="42">
        <f t="shared" si="548"/>
        <v>0</v>
      </c>
      <c r="AU3098" s="43">
        <f t="shared" si="549"/>
        <v>0</v>
      </c>
      <c r="AV3098" s="95" t="str">
        <f t="shared" si="553"/>
        <v/>
      </c>
      <c r="AW3098" s="61" t="str">
        <f t="shared" si="553"/>
        <v/>
      </c>
      <c r="AX3098" s="61" t="str">
        <f t="shared" si="553"/>
        <v/>
      </c>
      <c r="AY3098" s="61" t="str">
        <f t="shared" si="553"/>
        <v/>
      </c>
      <c r="AZ3098" s="44" t="str">
        <f t="shared" si="553"/>
        <v/>
      </c>
      <c r="BA3098" s="45"/>
      <c r="BB3098" s="97">
        <v>0</v>
      </c>
      <c r="BC3098" s="98">
        <v>0</v>
      </c>
      <c r="BD3098" s="98">
        <v>0</v>
      </c>
      <c r="BE3098" s="98">
        <v>0</v>
      </c>
      <c r="BF3098" s="98">
        <v>0</v>
      </c>
      <c r="BG3098" s="99">
        <f t="shared" si="552"/>
        <v>0</v>
      </c>
      <c r="BH3098" s="52">
        <f t="shared" si="550"/>
        <v>0</v>
      </c>
      <c r="BI3098" s="53">
        <f>IFERROR(IF(ROUND(V3098/((D3098+AK3098)/2),1)&lt;0,0,ROUND(V3098/((D3098+AK3098)/2),1)),0)</f>
        <v>0</v>
      </c>
      <c r="BJ3098" s="55" t="str">
        <f>IF(AK3098=0,"정상",IF(AP3098="악성","악성",IF(AND(BL3098&gt;3,BI3098&lt;0.5),"악성",IF(AND(AP3098="정상",BL3098&lt;=3),"정상",IF(BI3098&gt;1,"정상","부진")))))</f>
        <v>정상</v>
      </c>
      <c r="BK3098" s="54">
        <v>46204</v>
      </c>
      <c r="BL3098" s="52">
        <f t="shared" si="551"/>
        <v>3</v>
      </c>
    </row>
    <row r="3099" spans="1:64" ht="17.100000000000001" customHeight="1">
      <c r="A3099" s="58" t="s">
        <v>5</v>
      </c>
      <c r="B3099" s="57" t="s">
        <v>4565</v>
      </c>
      <c r="C3099" s="56" t="s">
        <v>597</v>
      </c>
      <c r="D3099" s="213">
        <v>0</v>
      </c>
      <c r="E3099" s="214">
        <v>0</v>
      </c>
      <c r="F3099" s="215">
        <v>0</v>
      </c>
      <c r="G3099" s="213">
        <v>1200</v>
      </c>
      <c r="H3099" s="216">
        <v>3586</v>
      </c>
      <c r="I3099" s="215">
        <v>4303200</v>
      </c>
      <c r="J3099" s="213">
        <v>0</v>
      </c>
      <c r="K3099" s="216">
        <v>0</v>
      </c>
      <c r="L3099" s="215">
        <v>0</v>
      </c>
      <c r="M3099" s="213">
        <v>0</v>
      </c>
      <c r="N3099" s="216">
        <v>0</v>
      </c>
      <c r="O3099" s="215">
        <v>0</v>
      </c>
      <c r="P3099" s="213">
        <v>0</v>
      </c>
      <c r="Q3099" s="216">
        <v>0</v>
      </c>
      <c r="R3099" s="215">
        <v>0</v>
      </c>
      <c r="S3099" s="213">
        <v>1200</v>
      </c>
      <c r="T3099" s="214">
        <v>3586</v>
      </c>
      <c r="U3099" s="217">
        <v>4303200</v>
      </c>
      <c r="V3099" s="213">
        <v>1200</v>
      </c>
      <c r="W3099" s="216">
        <v>3586</v>
      </c>
      <c r="X3099" s="215">
        <v>4303200</v>
      </c>
      <c r="Y3099" s="213">
        <v>0</v>
      </c>
      <c r="Z3099" s="216">
        <v>0</v>
      </c>
      <c r="AA3099" s="215">
        <v>0</v>
      </c>
      <c r="AB3099" s="213">
        <v>0</v>
      </c>
      <c r="AC3099" s="216">
        <v>0</v>
      </c>
      <c r="AD3099" s="215">
        <v>0</v>
      </c>
      <c r="AE3099" s="213">
        <v>0</v>
      </c>
      <c r="AF3099" s="216">
        <v>0</v>
      </c>
      <c r="AG3099" s="215">
        <v>0</v>
      </c>
      <c r="AH3099" s="213">
        <v>1200</v>
      </c>
      <c r="AI3099" s="214">
        <v>3586</v>
      </c>
      <c r="AJ3099" s="215">
        <v>4303200</v>
      </c>
      <c r="AK3099" s="218">
        <v>0</v>
      </c>
      <c r="AL3099" s="214">
        <v>0</v>
      </c>
      <c r="AM3099" s="215">
        <v>0</v>
      </c>
      <c r="AN3099" s="229">
        <f t="shared" si="543"/>
        <v>0</v>
      </c>
      <c r="AO3099" s="230">
        <f t="shared" si="544"/>
        <v>0</v>
      </c>
      <c r="AP3099" s="38" t="s">
        <v>2</v>
      </c>
      <c r="AQ3099" s="38" t="str">
        <f t="shared" si="545"/>
        <v>상품</v>
      </c>
      <c r="AR3099" s="40">
        <f t="shared" si="546"/>
        <v>0</v>
      </c>
      <c r="AS3099" s="41">
        <f t="shared" si="547"/>
        <v>0</v>
      </c>
      <c r="AT3099" s="42">
        <f t="shared" si="548"/>
        <v>0</v>
      </c>
      <c r="AU3099" s="43">
        <f t="shared" si="549"/>
        <v>0</v>
      </c>
      <c r="AV3099" s="95" t="str">
        <f t="shared" si="553"/>
        <v/>
      </c>
      <c r="AW3099" s="61" t="str">
        <f t="shared" si="553"/>
        <v/>
      </c>
      <c r="AX3099" s="61" t="str">
        <f t="shared" si="553"/>
        <v/>
      </c>
      <c r="AY3099" s="61" t="str">
        <f t="shared" si="553"/>
        <v/>
      </c>
      <c r="AZ3099" s="44" t="str">
        <f t="shared" si="553"/>
        <v/>
      </c>
      <c r="BA3099" s="45"/>
      <c r="BB3099" s="97">
        <v>0</v>
      </c>
      <c r="BC3099" s="98">
        <v>0</v>
      </c>
      <c r="BD3099" s="98">
        <v>0</v>
      </c>
      <c r="BE3099" s="98">
        <v>0</v>
      </c>
      <c r="BF3099" s="98">
        <v>0</v>
      </c>
      <c r="BG3099" s="99">
        <f t="shared" si="552"/>
        <v>0</v>
      </c>
      <c r="BH3099" s="52">
        <f t="shared" si="550"/>
        <v>0</v>
      </c>
      <c r="BI3099" s="53">
        <f>IFERROR(IF(ROUND(V3099/((D3099+AK3099)/2),1)&lt;0,0,ROUND(V3099/((D3099+AK3099)/2),1)),0)</f>
        <v>0</v>
      </c>
      <c r="BJ3099" s="55" t="str">
        <f>IF(AK3099=0,"정상",IF(AP3099="악성","악성",IF(AND(BL3099&gt;3,BI3099&lt;0.5),"악성",IF(AND(AP3099="정상",BL3099&lt;=3),"정상",IF(BI3099&gt;1,"정상","부진")))))</f>
        <v>정상</v>
      </c>
      <c r="BK3099" s="54">
        <v>45931</v>
      </c>
      <c r="BL3099" s="52">
        <f t="shared" si="551"/>
        <v>12</v>
      </c>
    </row>
    <row r="3100" spans="1:64" ht="17.100000000000001" customHeight="1">
      <c r="A3100" s="58" t="s">
        <v>5</v>
      </c>
      <c r="B3100" s="57" t="s">
        <v>4566</v>
      </c>
      <c r="C3100" s="56" t="s">
        <v>1923</v>
      </c>
      <c r="D3100" s="213">
        <v>0</v>
      </c>
      <c r="E3100" s="214">
        <v>0</v>
      </c>
      <c r="F3100" s="215">
        <v>0</v>
      </c>
      <c r="G3100" s="213">
        <v>8</v>
      </c>
      <c r="H3100" s="216">
        <v>26727</v>
      </c>
      <c r="I3100" s="215">
        <v>213816</v>
      </c>
      <c r="J3100" s="213">
        <v>0</v>
      </c>
      <c r="K3100" s="216">
        <v>0</v>
      </c>
      <c r="L3100" s="215">
        <v>0</v>
      </c>
      <c r="M3100" s="213">
        <v>0</v>
      </c>
      <c r="N3100" s="216">
        <v>0</v>
      </c>
      <c r="O3100" s="215">
        <v>0</v>
      </c>
      <c r="P3100" s="213">
        <v>0</v>
      </c>
      <c r="Q3100" s="216">
        <v>0</v>
      </c>
      <c r="R3100" s="215">
        <v>0</v>
      </c>
      <c r="S3100" s="213">
        <v>8</v>
      </c>
      <c r="T3100" s="214">
        <v>26727</v>
      </c>
      <c r="U3100" s="217">
        <v>213816</v>
      </c>
      <c r="V3100" s="213">
        <v>8</v>
      </c>
      <c r="W3100" s="216">
        <v>26727</v>
      </c>
      <c r="X3100" s="215">
        <v>213816</v>
      </c>
      <c r="Y3100" s="213">
        <v>0</v>
      </c>
      <c r="Z3100" s="216">
        <v>0</v>
      </c>
      <c r="AA3100" s="215">
        <v>0</v>
      </c>
      <c r="AB3100" s="213">
        <v>0</v>
      </c>
      <c r="AC3100" s="216">
        <v>0</v>
      </c>
      <c r="AD3100" s="215">
        <v>0</v>
      </c>
      <c r="AE3100" s="213">
        <v>0</v>
      </c>
      <c r="AF3100" s="216">
        <v>0</v>
      </c>
      <c r="AG3100" s="215">
        <v>0</v>
      </c>
      <c r="AH3100" s="213">
        <v>8</v>
      </c>
      <c r="AI3100" s="214">
        <v>26727</v>
      </c>
      <c r="AJ3100" s="215">
        <v>213816</v>
      </c>
      <c r="AK3100" s="218">
        <v>0</v>
      </c>
      <c r="AL3100" s="214">
        <v>0</v>
      </c>
      <c r="AM3100" s="215">
        <v>0</v>
      </c>
      <c r="AN3100" s="229">
        <f t="shared" si="543"/>
        <v>0</v>
      </c>
      <c r="AO3100" s="230">
        <f t="shared" si="544"/>
        <v>0</v>
      </c>
      <c r="AP3100" s="38" t="s">
        <v>2</v>
      </c>
      <c r="AQ3100" s="38" t="str">
        <f t="shared" si="545"/>
        <v>상품</v>
      </c>
      <c r="AR3100" s="40">
        <f t="shared" si="546"/>
        <v>0</v>
      </c>
      <c r="AS3100" s="41">
        <f t="shared" si="547"/>
        <v>0</v>
      </c>
      <c r="AT3100" s="42">
        <f t="shared" si="548"/>
        <v>0</v>
      </c>
      <c r="AU3100" s="43">
        <f t="shared" si="549"/>
        <v>0</v>
      </c>
      <c r="AV3100" s="95" t="str">
        <f t="shared" si="553"/>
        <v/>
      </c>
      <c r="AW3100" s="61" t="str">
        <f t="shared" si="553"/>
        <v/>
      </c>
      <c r="AX3100" s="61" t="str">
        <f t="shared" si="553"/>
        <v/>
      </c>
      <c r="AY3100" s="61" t="str">
        <f t="shared" si="553"/>
        <v/>
      </c>
      <c r="AZ3100" s="44" t="str">
        <f t="shared" si="553"/>
        <v/>
      </c>
      <c r="BA3100" s="45"/>
      <c r="BB3100" s="97">
        <v>0</v>
      </c>
      <c r="BC3100" s="98">
        <v>0</v>
      </c>
      <c r="BD3100" s="98">
        <v>0</v>
      </c>
      <c r="BE3100" s="98">
        <v>0</v>
      </c>
      <c r="BF3100" s="98">
        <v>0</v>
      </c>
      <c r="BG3100" s="99">
        <f t="shared" si="552"/>
        <v>0</v>
      </c>
      <c r="BH3100" s="52">
        <f t="shared" si="550"/>
        <v>0</v>
      </c>
      <c r="BI3100" s="53">
        <f>IFERROR(IF(ROUND(V3100/((D3100+AK3100)/2),1)&lt;0,0,ROUND(V3100/((D3100+AK3100)/2),1)),0)</f>
        <v>0</v>
      </c>
      <c r="BJ3100" s="55" t="str">
        <f>IF(AK3100=0,"정상",IF(AP3100="악성","악성",IF(AND(BL3100&gt;3,BI3100&lt;0.5),"악성",IF(AND(AP3100="정상",BL3100&lt;=3),"정상",IF(BI3100&gt;1,"정상","부진")))))</f>
        <v>정상</v>
      </c>
      <c r="BK3100" s="54">
        <v>45809</v>
      </c>
      <c r="BL3100" s="52">
        <f t="shared" si="551"/>
        <v>16</v>
      </c>
    </row>
    <row r="3101" spans="1:64" ht="17.100000000000001" customHeight="1">
      <c r="A3101" s="58" t="s">
        <v>5</v>
      </c>
      <c r="B3101" s="57" t="s">
        <v>871</v>
      </c>
      <c r="C3101" s="56" t="s">
        <v>788</v>
      </c>
      <c r="D3101" s="213">
        <v>0</v>
      </c>
      <c r="E3101" s="214">
        <v>0</v>
      </c>
      <c r="F3101" s="215">
        <v>0</v>
      </c>
      <c r="G3101" s="213">
        <v>168</v>
      </c>
      <c r="H3101" s="216">
        <v>8000</v>
      </c>
      <c r="I3101" s="215">
        <v>1344000</v>
      </c>
      <c r="J3101" s="213">
        <v>0</v>
      </c>
      <c r="K3101" s="216">
        <v>0</v>
      </c>
      <c r="L3101" s="215">
        <v>0</v>
      </c>
      <c r="M3101" s="213">
        <v>0</v>
      </c>
      <c r="N3101" s="216">
        <v>0</v>
      </c>
      <c r="O3101" s="215">
        <v>0</v>
      </c>
      <c r="P3101" s="213">
        <v>0</v>
      </c>
      <c r="Q3101" s="216">
        <v>0</v>
      </c>
      <c r="R3101" s="215">
        <v>0</v>
      </c>
      <c r="S3101" s="213">
        <v>168</v>
      </c>
      <c r="T3101" s="214">
        <v>8000</v>
      </c>
      <c r="U3101" s="217">
        <v>1344000</v>
      </c>
      <c r="V3101" s="213">
        <v>168</v>
      </c>
      <c r="W3101" s="216">
        <v>8000</v>
      </c>
      <c r="X3101" s="215">
        <v>1344000</v>
      </c>
      <c r="Y3101" s="213">
        <v>0</v>
      </c>
      <c r="Z3101" s="216">
        <v>0</v>
      </c>
      <c r="AA3101" s="215">
        <v>0</v>
      </c>
      <c r="AB3101" s="213">
        <v>0</v>
      </c>
      <c r="AC3101" s="216">
        <v>0</v>
      </c>
      <c r="AD3101" s="215">
        <v>0</v>
      </c>
      <c r="AE3101" s="213">
        <v>0</v>
      </c>
      <c r="AF3101" s="216">
        <v>0</v>
      </c>
      <c r="AG3101" s="215">
        <v>0</v>
      </c>
      <c r="AH3101" s="213">
        <v>168</v>
      </c>
      <c r="AI3101" s="214">
        <v>8000</v>
      </c>
      <c r="AJ3101" s="215">
        <v>1344000</v>
      </c>
      <c r="AK3101" s="218">
        <v>0</v>
      </c>
      <c r="AL3101" s="214">
        <v>0</v>
      </c>
      <c r="AM3101" s="215">
        <v>0</v>
      </c>
      <c r="AN3101" s="229">
        <f t="shared" ref="AN3101:AN3135" si="554">AM3101/$AM$5</f>
        <v>0</v>
      </c>
      <c r="AO3101" s="230">
        <f t="shared" ref="AO3101:AO3135" si="555">IF(ISERROR(AK3101/(D3101+S3101)),,(AK3101/(D3101+S3101)))</f>
        <v>0</v>
      </c>
      <c r="AP3101" s="38" t="s">
        <v>2</v>
      </c>
      <c r="AQ3101" s="38" t="str">
        <f t="shared" ref="AQ3101:AQ3135" si="556">A3101</f>
        <v>상품</v>
      </c>
      <c r="AR3101" s="40">
        <f t="shared" ref="AR3101:AR3135" si="557">IF($AP3101="악성",$AM3101,0)</f>
        <v>0</v>
      </c>
      <c r="AS3101" s="41">
        <f t="shared" ref="AS3101:AS3135" si="558">IF($AP3101="부진",$AM3101,0)</f>
        <v>0</v>
      </c>
      <c r="AT3101" s="42">
        <f t="shared" ref="AT3101:AT3135" si="559">IF($AP3101="정상",$AM3101,0)</f>
        <v>0</v>
      </c>
      <c r="AU3101" s="43">
        <f t="shared" ref="AU3101:AU3135" si="560">SUM(AR3101:AT3101)</f>
        <v>0</v>
      </c>
      <c r="AV3101" s="95" t="str">
        <f t="shared" si="553"/>
        <v/>
      </c>
      <c r="AW3101" s="61" t="str">
        <f t="shared" si="553"/>
        <v/>
      </c>
      <c r="AX3101" s="61" t="str">
        <f t="shared" si="553"/>
        <v/>
      </c>
      <c r="AY3101" s="61" t="str">
        <f t="shared" si="553"/>
        <v/>
      </c>
      <c r="AZ3101" s="44" t="str">
        <f t="shared" si="553"/>
        <v/>
      </c>
      <c r="BA3101" s="45"/>
      <c r="BB3101" s="97">
        <v>0</v>
      </c>
      <c r="BC3101" s="98">
        <v>0</v>
      </c>
      <c r="BD3101" s="98">
        <v>0</v>
      </c>
      <c r="BE3101" s="98">
        <v>0</v>
      </c>
      <c r="BF3101" s="98">
        <v>0</v>
      </c>
      <c r="BG3101" s="99">
        <f t="shared" si="552"/>
        <v>0</v>
      </c>
      <c r="BH3101" s="52">
        <f t="shared" ref="BH3101:BH3135" si="561">BG3101-AK3101</f>
        <v>0</v>
      </c>
      <c r="BI3101" s="53">
        <f>IFERROR(IF(ROUND(V3101/((D3101+AK3101)/2),1)&lt;0,0,ROUND(V3101/((D3101+AK3101)/2),1)),0)</f>
        <v>0</v>
      </c>
      <c r="BJ3101" s="55" t="str">
        <f>IF(AK3101=0,"정상",IF(AP3101="악성","악성",IF(AND(BL3101&gt;3,BI3101&lt;0.5),"악성",IF(AND(AP3101="정상",BL3101&lt;=3),"정상",IF(BI3101&gt;1,"정상","부진")))))</f>
        <v>정상</v>
      </c>
      <c r="BK3101" s="54">
        <v>45931</v>
      </c>
      <c r="BL3101" s="52">
        <f t="shared" ref="BL3101:BL3135" si="562">DATEDIF(BK3101,$BL$9,"m")+1</f>
        <v>12</v>
      </c>
    </row>
    <row r="3102" spans="1:64" ht="17.100000000000001" customHeight="1">
      <c r="A3102" s="58" t="s">
        <v>5</v>
      </c>
      <c r="B3102" s="57" t="s">
        <v>849</v>
      </c>
      <c r="C3102" s="56" t="s">
        <v>837</v>
      </c>
      <c r="D3102" s="213">
        <v>0</v>
      </c>
      <c r="E3102" s="214">
        <v>0</v>
      </c>
      <c r="F3102" s="215">
        <v>0</v>
      </c>
      <c r="G3102" s="213">
        <v>1296</v>
      </c>
      <c r="H3102" s="216">
        <v>4540.7407400000002</v>
      </c>
      <c r="I3102" s="215">
        <v>5884800</v>
      </c>
      <c r="J3102" s="213">
        <v>0</v>
      </c>
      <c r="K3102" s="216">
        <v>0</v>
      </c>
      <c r="L3102" s="215">
        <v>0</v>
      </c>
      <c r="M3102" s="213">
        <v>0</v>
      </c>
      <c r="N3102" s="216">
        <v>0</v>
      </c>
      <c r="O3102" s="215">
        <v>0</v>
      </c>
      <c r="P3102" s="213">
        <v>0</v>
      </c>
      <c r="Q3102" s="216">
        <v>0</v>
      </c>
      <c r="R3102" s="215">
        <v>0</v>
      </c>
      <c r="S3102" s="213">
        <v>1296</v>
      </c>
      <c r="T3102" s="214">
        <v>4540.7407400000002</v>
      </c>
      <c r="U3102" s="217">
        <v>5884800</v>
      </c>
      <c r="V3102" s="213">
        <v>1296</v>
      </c>
      <c r="W3102" s="216">
        <v>4540.7407400000002</v>
      </c>
      <c r="X3102" s="215">
        <v>5884800</v>
      </c>
      <c r="Y3102" s="213">
        <v>0</v>
      </c>
      <c r="Z3102" s="216">
        <v>0</v>
      </c>
      <c r="AA3102" s="215">
        <v>0</v>
      </c>
      <c r="AB3102" s="213">
        <v>0</v>
      </c>
      <c r="AC3102" s="216">
        <v>0</v>
      </c>
      <c r="AD3102" s="215">
        <v>0</v>
      </c>
      <c r="AE3102" s="213">
        <v>0</v>
      </c>
      <c r="AF3102" s="216">
        <v>0</v>
      </c>
      <c r="AG3102" s="215">
        <v>0</v>
      </c>
      <c r="AH3102" s="213">
        <v>1296</v>
      </c>
      <c r="AI3102" s="214">
        <v>4540.7407400000002</v>
      </c>
      <c r="AJ3102" s="215">
        <v>5884800</v>
      </c>
      <c r="AK3102" s="218">
        <v>0</v>
      </c>
      <c r="AL3102" s="214">
        <v>0</v>
      </c>
      <c r="AM3102" s="215">
        <v>0</v>
      </c>
      <c r="AN3102" s="229">
        <f t="shared" si="554"/>
        <v>0</v>
      </c>
      <c r="AO3102" s="230">
        <f t="shared" si="555"/>
        <v>0</v>
      </c>
      <c r="AP3102" s="38" t="s">
        <v>2</v>
      </c>
      <c r="AQ3102" s="38" t="str">
        <f t="shared" si="556"/>
        <v>상품</v>
      </c>
      <c r="AR3102" s="40">
        <f t="shared" si="557"/>
        <v>0</v>
      </c>
      <c r="AS3102" s="41">
        <f t="shared" si="558"/>
        <v>0</v>
      </c>
      <c r="AT3102" s="42">
        <f t="shared" si="559"/>
        <v>0</v>
      </c>
      <c r="AU3102" s="43">
        <f t="shared" si="560"/>
        <v>0</v>
      </c>
      <c r="AV3102" s="95" t="str">
        <f t="shared" si="553"/>
        <v/>
      </c>
      <c r="AW3102" s="61" t="str">
        <f t="shared" si="553"/>
        <v/>
      </c>
      <c r="AX3102" s="61" t="str">
        <f t="shared" si="553"/>
        <v/>
      </c>
      <c r="AY3102" s="61" t="str">
        <f t="shared" si="553"/>
        <v/>
      </c>
      <c r="AZ3102" s="44" t="str">
        <f t="shared" si="553"/>
        <v/>
      </c>
      <c r="BA3102" s="45"/>
      <c r="BB3102" s="97">
        <v>0</v>
      </c>
      <c r="BC3102" s="98">
        <v>0</v>
      </c>
      <c r="BD3102" s="98">
        <v>0</v>
      </c>
      <c r="BE3102" s="98">
        <v>0</v>
      </c>
      <c r="BF3102" s="98">
        <v>0</v>
      </c>
      <c r="BG3102" s="99">
        <f t="shared" si="552"/>
        <v>0</v>
      </c>
      <c r="BH3102" s="52">
        <f t="shared" si="561"/>
        <v>0</v>
      </c>
      <c r="BI3102" s="53">
        <f>IFERROR(IF(ROUND(V3102/((D3102+AK3102)/2),1)&lt;0,0,ROUND(V3102/((D3102+AK3102)/2),1)),0)</f>
        <v>0</v>
      </c>
      <c r="BJ3102" s="55" t="str">
        <f>IF(AK3102=0,"정상",IF(AP3102="악성","악성",IF(AND(BL3102&gt;3,BI3102&lt;0.5),"악성",IF(AND(AP3102="정상",BL3102&lt;=3),"정상",IF(BI3102&gt;1,"정상","부진")))))</f>
        <v>정상</v>
      </c>
      <c r="BK3102" s="54">
        <v>46204</v>
      </c>
      <c r="BL3102" s="52">
        <f t="shared" si="562"/>
        <v>3</v>
      </c>
    </row>
    <row r="3103" spans="1:64" ht="17.100000000000001" customHeight="1">
      <c r="A3103" s="58" t="s">
        <v>5</v>
      </c>
      <c r="B3103" s="57" t="s">
        <v>2078</v>
      </c>
      <c r="C3103" s="56" t="s">
        <v>839</v>
      </c>
      <c r="D3103" s="213">
        <v>0</v>
      </c>
      <c r="E3103" s="214">
        <v>0</v>
      </c>
      <c r="F3103" s="215">
        <v>0</v>
      </c>
      <c r="G3103" s="213">
        <v>1884</v>
      </c>
      <c r="H3103" s="216">
        <v>5089.8089170000003</v>
      </c>
      <c r="I3103" s="215">
        <v>9589200</v>
      </c>
      <c r="J3103" s="213">
        <v>0</v>
      </c>
      <c r="K3103" s="216">
        <v>0</v>
      </c>
      <c r="L3103" s="215">
        <v>0</v>
      </c>
      <c r="M3103" s="213">
        <v>0</v>
      </c>
      <c r="N3103" s="216">
        <v>0</v>
      </c>
      <c r="O3103" s="215">
        <v>0</v>
      </c>
      <c r="P3103" s="213">
        <v>0</v>
      </c>
      <c r="Q3103" s="216">
        <v>0</v>
      </c>
      <c r="R3103" s="215">
        <v>0</v>
      </c>
      <c r="S3103" s="213">
        <v>1884</v>
      </c>
      <c r="T3103" s="214">
        <v>5089.8089170000003</v>
      </c>
      <c r="U3103" s="217">
        <v>9589200</v>
      </c>
      <c r="V3103" s="213">
        <v>1884</v>
      </c>
      <c r="W3103" s="216">
        <v>5089.8089170000003</v>
      </c>
      <c r="X3103" s="215">
        <v>9589200</v>
      </c>
      <c r="Y3103" s="213">
        <v>0</v>
      </c>
      <c r="Z3103" s="216">
        <v>0</v>
      </c>
      <c r="AA3103" s="215">
        <v>0</v>
      </c>
      <c r="AB3103" s="213">
        <v>0</v>
      </c>
      <c r="AC3103" s="216">
        <v>0</v>
      </c>
      <c r="AD3103" s="215">
        <v>0</v>
      </c>
      <c r="AE3103" s="213">
        <v>0</v>
      </c>
      <c r="AF3103" s="216">
        <v>0</v>
      </c>
      <c r="AG3103" s="215">
        <v>0</v>
      </c>
      <c r="AH3103" s="213">
        <v>1884</v>
      </c>
      <c r="AI3103" s="214">
        <v>5089.8089170000003</v>
      </c>
      <c r="AJ3103" s="215">
        <v>9589200</v>
      </c>
      <c r="AK3103" s="218">
        <v>0</v>
      </c>
      <c r="AL3103" s="214">
        <v>0</v>
      </c>
      <c r="AM3103" s="215">
        <v>0</v>
      </c>
      <c r="AN3103" s="229">
        <f t="shared" si="554"/>
        <v>0</v>
      </c>
      <c r="AO3103" s="230">
        <f t="shared" si="555"/>
        <v>0</v>
      </c>
      <c r="AP3103" s="38" t="s">
        <v>2</v>
      </c>
      <c r="AQ3103" s="38" t="str">
        <f t="shared" si="556"/>
        <v>상품</v>
      </c>
      <c r="AR3103" s="40">
        <f t="shared" si="557"/>
        <v>0</v>
      </c>
      <c r="AS3103" s="41">
        <f t="shared" si="558"/>
        <v>0</v>
      </c>
      <c r="AT3103" s="42">
        <f t="shared" si="559"/>
        <v>0</v>
      </c>
      <c r="AU3103" s="43">
        <f t="shared" si="560"/>
        <v>0</v>
      </c>
      <c r="AV3103" s="95" t="str">
        <f t="shared" si="553"/>
        <v/>
      </c>
      <c r="AW3103" s="61" t="str">
        <f t="shared" si="553"/>
        <v/>
      </c>
      <c r="AX3103" s="61" t="str">
        <f t="shared" si="553"/>
        <v/>
      </c>
      <c r="AY3103" s="61" t="str">
        <f t="shared" si="553"/>
        <v/>
      </c>
      <c r="AZ3103" s="44" t="str">
        <f t="shared" si="553"/>
        <v/>
      </c>
      <c r="BA3103" s="45"/>
      <c r="BB3103" s="97">
        <v>0</v>
      </c>
      <c r="BC3103" s="98">
        <v>0</v>
      </c>
      <c r="BD3103" s="98">
        <v>0</v>
      </c>
      <c r="BE3103" s="98">
        <v>0</v>
      </c>
      <c r="BF3103" s="98">
        <v>0</v>
      </c>
      <c r="BG3103" s="99">
        <f t="shared" si="552"/>
        <v>0</v>
      </c>
      <c r="BH3103" s="52">
        <f t="shared" si="561"/>
        <v>0</v>
      </c>
      <c r="BI3103" s="53">
        <f>IFERROR(IF(ROUND(V3103/((D3103+AK3103)/2),1)&lt;0,0,ROUND(V3103/((D3103+AK3103)/2),1)),0)</f>
        <v>0</v>
      </c>
      <c r="BJ3103" s="55" t="str">
        <f>IF(AK3103=0,"정상",IF(AP3103="악성","악성",IF(AND(BL3103&gt;3,BI3103&lt;0.5),"악성",IF(AND(AP3103="정상",BL3103&lt;=3),"정상",IF(BI3103&gt;1,"정상","부진")))))</f>
        <v>정상</v>
      </c>
      <c r="BK3103" s="54">
        <v>46204</v>
      </c>
      <c r="BL3103" s="52">
        <f t="shared" si="562"/>
        <v>3</v>
      </c>
    </row>
    <row r="3104" spans="1:64" ht="17.100000000000001" customHeight="1">
      <c r="A3104" s="58" t="s">
        <v>5</v>
      </c>
      <c r="B3104" s="57" t="s">
        <v>872</v>
      </c>
      <c r="C3104" s="56" t="s">
        <v>840</v>
      </c>
      <c r="D3104" s="213">
        <v>0</v>
      </c>
      <c r="E3104" s="214">
        <v>0</v>
      </c>
      <c r="F3104" s="215">
        <v>0</v>
      </c>
      <c r="G3104" s="213">
        <v>1248</v>
      </c>
      <c r="H3104" s="216">
        <v>4473.0769229999996</v>
      </c>
      <c r="I3104" s="215">
        <v>5582400</v>
      </c>
      <c r="J3104" s="213">
        <v>0</v>
      </c>
      <c r="K3104" s="216">
        <v>0</v>
      </c>
      <c r="L3104" s="215">
        <v>0</v>
      </c>
      <c r="M3104" s="213">
        <v>0</v>
      </c>
      <c r="N3104" s="216">
        <v>0</v>
      </c>
      <c r="O3104" s="215">
        <v>0</v>
      </c>
      <c r="P3104" s="213">
        <v>0</v>
      </c>
      <c r="Q3104" s="216">
        <v>0</v>
      </c>
      <c r="R3104" s="215">
        <v>0</v>
      </c>
      <c r="S3104" s="213">
        <v>1248</v>
      </c>
      <c r="T3104" s="214">
        <v>4473.0769229999996</v>
      </c>
      <c r="U3104" s="217">
        <v>5582400</v>
      </c>
      <c r="V3104" s="213">
        <v>1248</v>
      </c>
      <c r="W3104" s="216">
        <v>4473.0769229999996</v>
      </c>
      <c r="X3104" s="215">
        <v>5582400</v>
      </c>
      <c r="Y3104" s="213">
        <v>0</v>
      </c>
      <c r="Z3104" s="216">
        <v>0</v>
      </c>
      <c r="AA3104" s="215">
        <v>0</v>
      </c>
      <c r="AB3104" s="213">
        <v>0</v>
      </c>
      <c r="AC3104" s="216">
        <v>0</v>
      </c>
      <c r="AD3104" s="215">
        <v>0</v>
      </c>
      <c r="AE3104" s="213">
        <v>0</v>
      </c>
      <c r="AF3104" s="216">
        <v>0</v>
      </c>
      <c r="AG3104" s="215">
        <v>0</v>
      </c>
      <c r="AH3104" s="213">
        <v>1248</v>
      </c>
      <c r="AI3104" s="214">
        <v>4473.0769229999996</v>
      </c>
      <c r="AJ3104" s="215">
        <v>5582400</v>
      </c>
      <c r="AK3104" s="218">
        <v>0</v>
      </c>
      <c r="AL3104" s="214">
        <v>0</v>
      </c>
      <c r="AM3104" s="215">
        <v>0</v>
      </c>
      <c r="AN3104" s="229">
        <f t="shared" si="554"/>
        <v>0</v>
      </c>
      <c r="AO3104" s="230">
        <f t="shared" si="555"/>
        <v>0</v>
      </c>
      <c r="AP3104" s="38" t="s">
        <v>2</v>
      </c>
      <c r="AQ3104" s="38" t="str">
        <f t="shared" si="556"/>
        <v>상품</v>
      </c>
      <c r="AR3104" s="40">
        <f t="shared" si="557"/>
        <v>0</v>
      </c>
      <c r="AS3104" s="41">
        <f t="shared" si="558"/>
        <v>0</v>
      </c>
      <c r="AT3104" s="42">
        <f t="shared" si="559"/>
        <v>0</v>
      </c>
      <c r="AU3104" s="43">
        <f t="shared" si="560"/>
        <v>0</v>
      </c>
      <c r="AV3104" s="95" t="str">
        <f t="shared" si="553"/>
        <v/>
      </c>
      <c r="AW3104" s="61" t="str">
        <f t="shared" si="553"/>
        <v/>
      </c>
      <c r="AX3104" s="61" t="str">
        <f t="shared" si="553"/>
        <v/>
      </c>
      <c r="AY3104" s="61" t="str">
        <f t="shared" si="553"/>
        <v/>
      </c>
      <c r="AZ3104" s="44" t="str">
        <f t="shared" si="553"/>
        <v/>
      </c>
      <c r="BA3104" s="45"/>
      <c r="BB3104" s="97">
        <v>0</v>
      </c>
      <c r="BC3104" s="98">
        <v>0</v>
      </c>
      <c r="BD3104" s="98">
        <v>0</v>
      </c>
      <c r="BE3104" s="98">
        <v>0</v>
      </c>
      <c r="BF3104" s="98">
        <v>0</v>
      </c>
      <c r="BG3104" s="99">
        <f t="shared" si="552"/>
        <v>0</v>
      </c>
      <c r="BH3104" s="52">
        <f t="shared" si="561"/>
        <v>0</v>
      </c>
      <c r="BI3104" s="53">
        <f>IFERROR(IF(ROUND(V3104/((D3104+AK3104)/2),1)&lt;0,0,ROUND(V3104/((D3104+AK3104)/2),1)),0)</f>
        <v>0</v>
      </c>
      <c r="BJ3104" s="55" t="str">
        <f>IF(AK3104=0,"정상",IF(AP3104="악성","악성",IF(AND(BL3104&gt;3,BI3104&lt;0.5),"악성",IF(AND(AP3104="정상",BL3104&lt;=3),"정상",IF(BI3104&gt;1,"정상","부진")))))</f>
        <v>정상</v>
      </c>
      <c r="BK3104" s="54">
        <v>45931</v>
      </c>
      <c r="BL3104" s="52">
        <f t="shared" si="562"/>
        <v>12</v>
      </c>
    </row>
    <row r="3105" spans="1:64" ht="17.100000000000001" customHeight="1">
      <c r="A3105" s="58" t="s">
        <v>5</v>
      </c>
      <c r="B3105" s="57" t="s">
        <v>4567</v>
      </c>
      <c r="C3105" s="56" t="s">
        <v>4568</v>
      </c>
      <c r="D3105" s="213">
        <v>0</v>
      </c>
      <c r="E3105" s="214">
        <v>0</v>
      </c>
      <c r="F3105" s="215">
        <v>0</v>
      </c>
      <c r="G3105" s="213">
        <v>288</v>
      </c>
      <c r="H3105" s="216">
        <v>4800</v>
      </c>
      <c r="I3105" s="215">
        <v>1382400</v>
      </c>
      <c r="J3105" s="213">
        <v>0</v>
      </c>
      <c r="K3105" s="216">
        <v>0</v>
      </c>
      <c r="L3105" s="215">
        <v>0</v>
      </c>
      <c r="M3105" s="213">
        <v>0</v>
      </c>
      <c r="N3105" s="216">
        <v>0</v>
      </c>
      <c r="O3105" s="215">
        <v>0</v>
      </c>
      <c r="P3105" s="213">
        <v>0</v>
      </c>
      <c r="Q3105" s="216">
        <v>0</v>
      </c>
      <c r="R3105" s="215">
        <v>0</v>
      </c>
      <c r="S3105" s="213">
        <v>288</v>
      </c>
      <c r="T3105" s="214">
        <v>4800</v>
      </c>
      <c r="U3105" s="217">
        <v>1382400</v>
      </c>
      <c r="V3105" s="213">
        <v>288</v>
      </c>
      <c r="W3105" s="216">
        <v>4800</v>
      </c>
      <c r="X3105" s="215">
        <v>1382400</v>
      </c>
      <c r="Y3105" s="213">
        <v>0</v>
      </c>
      <c r="Z3105" s="216">
        <v>0</v>
      </c>
      <c r="AA3105" s="215">
        <v>0</v>
      </c>
      <c r="AB3105" s="213">
        <v>0</v>
      </c>
      <c r="AC3105" s="216">
        <v>0</v>
      </c>
      <c r="AD3105" s="215">
        <v>0</v>
      </c>
      <c r="AE3105" s="213">
        <v>0</v>
      </c>
      <c r="AF3105" s="216">
        <v>0</v>
      </c>
      <c r="AG3105" s="215">
        <v>0</v>
      </c>
      <c r="AH3105" s="213">
        <v>288</v>
      </c>
      <c r="AI3105" s="214">
        <v>4800</v>
      </c>
      <c r="AJ3105" s="215">
        <v>1382400</v>
      </c>
      <c r="AK3105" s="218">
        <v>0</v>
      </c>
      <c r="AL3105" s="214">
        <v>0</v>
      </c>
      <c r="AM3105" s="215">
        <v>0</v>
      </c>
      <c r="AN3105" s="229">
        <f t="shared" si="554"/>
        <v>0</v>
      </c>
      <c r="AO3105" s="230">
        <f t="shared" si="555"/>
        <v>0</v>
      </c>
      <c r="AP3105" s="38" t="s">
        <v>2</v>
      </c>
      <c r="AQ3105" s="38" t="str">
        <f t="shared" si="556"/>
        <v>상품</v>
      </c>
      <c r="AR3105" s="40">
        <f t="shared" si="557"/>
        <v>0</v>
      </c>
      <c r="AS3105" s="41">
        <f t="shared" si="558"/>
        <v>0</v>
      </c>
      <c r="AT3105" s="42">
        <f t="shared" si="559"/>
        <v>0</v>
      </c>
      <c r="AU3105" s="43">
        <f t="shared" si="560"/>
        <v>0</v>
      </c>
      <c r="AV3105" s="95" t="str">
        <f t="shared" si="553"/>
        <v/>
      </c>
      <c r="AW3105" s="61" t="str">
        <f t="shared" si="553"/>
        <v/>
      </c>
      <c r="AX3105" s="61" t="str">
        <f t="shared" si="553"/>
        <v/>
      </c>
      <c r="AY3105" s="61" t="str">
        <f t="shared" si="553"/>
        <v/>
      </c>
      <c r="AZ3105" s="44" t="str">
        <f t="shared" si="553"/>
        <v/>
      </c>
      <c r="BA3105" s="45"/>
      <c r="BB3105" s="97">
        <v>0</v>
      </c>
      <c r="BC3105" s="98">
        <v>0</v>
      </c>
      <c r="BD3105" s="98">
        <v>0</v>
      </c>
      <c r="BE3105" s="98">
        <v>0</v>
      </c>
      <c r="BF3105" s="98">
        <v>0</v>
      </c>
      <c r="BG3105" s="99">
        <f t="shared" si="552"/>
        <v>0</v>
      </c>
      <c r="BH3105" s="52">
        <f t="shared" si="561"/>
        <v>0</v>
      </c>
      <c r="BI3105" s="53">
        <f>IFERROR(IF(ROUND(V3105/((D3105+AK3105)/2),1)&lt;0,0,ROUND(V3105/((D3105+AK3105)/2),1)),0)</f>
        <v>0</v>
      </c>
      <c r="BJ3105" s="55" t="str">
        <f>IF(AK3105=0,"정상",IF(AP3105="악성","악성",IF(AND(BL3105&gt;3,BI3105&lt;0.5),"악성",IF(AND(AP3105="정상",BL3105&lt;=3),"정상",IF(BI3105&gt;1,"정상","부진")))))</f>
        <v>정상</v>
      </c>
      <c r="BK3105" s="54">
        <v>45809</v>
      </c>
      <c r="BL3105" s="52">
        <f t="shared" si="562"/>
        <v>16</v>
      </c>
    </row>
    <row r="3106" spans="1:64" ht="17.100000000000001" customHeight="1">
      <c r="A3106" s="58" t="s">
        <v>5</v>
      </c>
      <c r="B3106" s="57" t="s">
        <v>1088</v>
      </c>
      <c r="C3106" s="56" t="s">
        <v>1089</v>
      </c>
      <c r="D3106" s="213">
        <v>96</v>
      </c>
      <c r="E3106" s="214">
        <v>5600</v>
      </c>
      <c r="F3106" s="215">
        <v>537600</v>
      </c>
      <c r="G3106" s="213">
        <v>720</v>
      </c>
      <c r="H3106" s="216">
        <v>5574.1333329999998</v>
      </c>
      <c r="I3106" s="215">
        <v>4013376</v>
      </c>
      <c r="J3106" s="213">
        <v>0</v>
      </c>
      <c r="K3106" s="216">
        <v>0</v>
      </c>
      <c r="L3106" s="215">
        <v>0</v>
      </c>
      <c r="M3106" s="213">
        <v>0</v>
      </c>
      <c r="N3106" s="216">
        <v>0</v>
      </c>
      <c r="O3106" s="215">
        <v>0</v>
      </c>
      <c r="P3106" s="213">
        <v>0</v>
      </c>
      <c r="Q3106" s="216">
        <v>0</v>
      </c>
      <c r="R3106" s="215">
        <v>0</v>
      </c>
      <c r="S3106" s="213">
        <v>720</v>
      </c>
      <c r="T3106" s="214">
        <v>5574.1333329999998</v>
      </c>
      <c r="U3106" s="217">
        <v>4013376</v>
      </c>
      <c r="V3106" s="213">
        <v>816</v>
      </c>
      <c r="W3106" s="216">
        <v>5577.1764700000003</v>
      </c>
      <c r="X3106" s="215">
        <v>4550976</v>
      </c>
      <c r="Y3106" s="213">
        <v>0</v>
      </c>
      <c r="Z3106" s="216">
        <v>0</v>
      </c>
      <c r="AA3106" s="215">
        <v>0</v>
      </c>
      <c r="AB3106" s="213">
        <v>0</v>
      </c>
      <c r="AC3106" s="216">
        <v>0</v>
      </c>
      <c r="AD3106" s="215">
        <v>0</v>
      </c>
      <c r="AE3106" s="213">
        <v>0</v>
      </c>
      <c r="AF3106" s="216">
        <v>0</v>
      </c>
      <c r="AG3106" s="215">
        <v>0</v>
      </c>
      <c r="AH3106" s="213">
        <v>816</v>
      </c>
      <c r="AI3106" s="214">
        <v>5577.1764700000003</v>
      </c>
      <c r="AJ3106" s="215">
        <v>4550976</v>
      </c>
      <c r="AK3106" s="218">
        <v>0</v>
      </c>
      <c r="AL3106" s="214">
        <v>0</v>
      </c>
      <c r="AM3106" s="215">
        <v>0</v>
      </c>
      <c r="AN3106" s="229">
        <f t="shared" si="554"/>
        <v>0</v>
      </c>
      <c r="AO3106" s="230">
        <f t="shared" si="555"/>
        <v>0</v>
      </c>
      <c r="AP3106" s="38" t="s">
        <v>2</v>
      </c>
      <c r="AQ3106" s="38" t="str">
        <f t="shared" si="556"/>
        <v>상품</v>
      </c>
      <c r="AR3106" s="40">
        <f t="shared" si="557"/>
        <v>0</v>
      </c>
      <c r="AS3106" s="41">
        <f t="shared" si="558"/>
        <v>0</v>
      </c>
      <c r="AT3106" s="42">
        <f t="shared" si="559"/>
        <v>0</v>
      </c>
      <c r="AU3106" s="43">
        <f t="shared" si="560"/>
        <v>0</v>
      </c>
      <c r="AV3106" s="95" t="str">
        <f t="shared" si="553"/>
        <v/>
      </c>
      <c r="AW3106" s="61" t="str">
        <f t="shared" si="553"/>
        <v/>
      </c>
      <c r="AX3106" s="61" t="str">
        <f t="shared" si="553"/>
        <v/>
      </c>
      <c r="AY3106" s="61" t="str">
        <f t="shared" si="553"/>
        <v/>
      </c>
      <c r="AZ3106" s="44" t="str">
        <f t="shared" si="553"/>
        <v/>
      </c>
      <c r="BA3106" s="45"/>
      <c r="BB3106" s="97">
        <v>0</v>
      </c>
      <c r="BC3106" s="98">
        <v>0</v>
      </c>
      <c r="BD3106" s="98">
        <v>0</v>
      </c>
      <c r="BE3106" s="98">
        <v>0</v>
      </c>
      <c r="BF3106" s="98">
        <v>0</v>
      </c>
      <c r="BG3106" s="99">
        <f t="shared" si="552"/>
        <v>0</v>
      </c>
      <c r="BH3106" s="52">
        <f t="shared" si="561"/>
        <v>0</v>
      </c>
      <c r="BI3106" s="53">
        <f>IFERROR(IF(ROUND(V3106/((D3106+AK3106)/2),1)&lt;0,0,ROUND(V3106/((D3106+AK3106)/2),1)),0)</f>
        <v>17</v>
      </c>
      <c r="BJ3106" s="55" t="str">
        <f>IF(AK3106=0,"정상",IF(AP3106="악성","악성",IF(AND(BL3106&gt;3,BI3106&lt;0.5),"악성",IF(AND(AP3106="정상",BL3106&lt;=3),"정상",IF(BI3106&gt;1,"정상","부진")))))</f>
        <v>정상</v>
      </c>
      <c r="BK3106" s="54">
        <v>46082</v>
      </c>
      <c r="BL3106" s="52">
        <f t="shared" si="562"/>
        <v>7</v>
      </c>
    </row>
    <row r="3107" spans="1:64" ht="17.100000000000001" customHeight="1">
      <c r="A3107" s="58" t="s">
        <v>5</v>
      </c>
      <c r="B3107" s="57" t="s">
        <v>1128</v>
      </c>
      <c r="C3107" s="56" t="s">
        <v>1129</v>
      </c>
      <c r="D3107" s="213">
        <v>0</v>
      </c>
      <c r="E3107" s="214">
        <v>0</v>
      </c>
      <c r="F3107" s="215">
        <v>0</v>
      </c>
      <c r="G3107" s="213">
        <v>2232</v>
      </c>
      <c r="H3107" s="216">
        <v>1247.8790320000001</v>
      </c>
      <c r="I3107" s="215">
        <v>2785266</v>
      </c>
      <c r="J3107" s="213">
        <v>0</v>
      </c>
      <c r="K3107" s="216">
        <v>0</v>
      </c>
      <c r="L3107" s="215">
        <v>0</v>
      </c>
      <c r="M3107" s="213">
        <v>0</v>
      </c>
      <c r="N3107" s="216">
        <v>0</v>
      </c>
      <c r="O3107" s="215">
        <v>0</v>
      </c>
      <c r="P3107" s="213">
        <v>0</v>
      </c>
      <c r="Q3107" s="216">
        <v>0</v>
      </c>
      <c r="R3107" s="215">
        <v>0</v>
      </c>
      <c r="S3107" s="213">
        <v>2232</v>
      </c>
      <c r="T3107" s="214">
        <v>1247.8790320000001</v>
      </c>
      <c r="U3107" s="217">
        <v>2785266</v>
      </c>
      <c r="V3107" s="213">
        <v>2016</v>
      </c>
      <c r="W3107" s="216">
        <v>1248.75</v>
      </c>
      <c r="X3107" s="215">
        <v>2517480</v>
      </c>
      <c r="Y3107" s="213">
        <v>0</v>
      </c>
      <c r="Z3107" s="216">
        <v>0</v>
      </c>
      <c r="AA3107" s="215">
        <v>0</v>
      </c>
      <c r="AB3107" s="213">
        <v>0</v>
      </c>
      <c r="AC3107" s="216">
        <v>0</v>
      </c>
      <c r="AD3107" s="215">
        <v>0</v>
      </c>
      <c r="AE3107" s="213">
        <v>0</v>
      </c>
      <c r="AF3107" s="216">
        <v>0</v>
      </c>
      <c r="AG3107" s="215">
        <v>0</v>
      </c>
      <c r="AH3107" s="213">
        <v>2016</v>
      </c>
      <c r="AI3107" s="214">
        <v>1248.75</v>
      </c>
      <c r="AJ3107" s="215">
        <v>2517480</v>
      </c>
      <c r="AK3107" s="218">
        <v>216</v>
      </c>
      <c r="AL3107" s="214">
        <v>1239.75</v>
      </c>
      <c r="AM3107" s="215">
        <v>267786</v>
      </c>
      <c r="AN3107" s="229">
        <f t="shared" si="554"/>
        <v>9.7714268207368837E-5</v>
      </c>
      <c r="AO3107" s="230">
        <f t="shared" si="555"/>
        <v>9.6774193548387094E-2</v>
      </c>
      <c r="AP3107" s="38" t="s">
        <v>2</v>
      </c>
      <c r="AQ3107" s="38" t="str">
        <f t="shared" si="556"/>
        <v>상품</v>
      </c>
      <c r="AR3107" s="40">
        <f t="shared" si="557"/>
        <v>0</v>
      </c>
      <c r="AS3107" s="41">
        <f t="shared" si="558"/>
        <v>0</v>
      </c>
      <c r="AT3107" s="42">
        <f t="shared" si="559"/>
        <v>267786</v>
      </c>
      <c r="AU3107" s="43">
        <f t="shared" si="560"/>
        <v>267786</v>
      </c>
      <c r="AV3107" s="95">
        <f t="shared" si="553"/>
        <v>267786</v>
      </c>
      <c r="AW3107" s="61" t="str">
        <f t="shared" si="553"/>
        <v/>
      </c>
      <c r="AX3107" s="61" t="str">
        <f t="shared" si="553"/>
        <v/>
      </c>
      <c r="AY3107" s="61" t="str">
        <f t="shared" si="553"/>
        <v/>
      </c>
      <c r="AZ3107" s="44" t="str">
        <f t="shared" si="553"/>
        <v/>
      </c>
      <c r="BA3107" s="45"/>
      <c r="BB3107" s="97">
        <v>216</v>
      </c>
      <c r="BC3107" s="98">
        <v>0</v>
      </c>
      <c r="BD3107" s="98">
        <v>0</v>
      </c>
      <c r="BE3107" s="98">
        <v>0</v>
      </c>
      <c r="BF3107" s="98">
        <v>0</v>
      </c>
      <c r="BG3107" s="99">
        <f t="shared" si="552"/>
        <v>216</v>
      </c>
      <c r="BH3107" s="52">
        <f t="shared" si="561"/>
        <v>0</v>
      </c>
      <c r="BI3107" s="53">
        <f>IFERROR(IF(ROUND(V3107/((D3107+AK3107)/2),1)&lt;0,0,ROUND(V3107/((D3107+AK3107)/2),1)),0)</f>
        <v>18.7</v>
      </c>
      <c r="BJ3107" s="55" t="str">
        <f>IF(AK3107=0,"정상",IF(AP3107="악성","악성",IF(AND(BL3107&gt;3,BI3107&lt;0.5),"악성",IF(AND(AP3107="정상",BL3107&lt;=3),"정상",IF(BI3107&gt;1,"정상","부진")))))</f>
        <v>정상</v>
      </c>
      <c r="BK3107" s="54">
        <v>45870</v>
      </c>
      <c r="BL3107" s="52">
        <f t="shared" si="562"/>
        <v>14</v>
      </c>
    </row>
    <row r="3108" spans="1:64" ht="17.100000000000001" customHeight="1">
      <c r="A3108" s="58" t="s">
        <v>5</v>
      </c>
      <c r="B3108" s="57" t="s">
        <v>1130</v>
      </c>
      <c r="C3108" s="56" t="s">
        <v>1131</v>
      </c>
      <c r="D3108" s="213">
        <v>0</v>
      </c>
      <c r="E3108" s="214">
        <v>0</v>
      </c>
      <c r="F3108" s="215">
        <v>0</v>
      </c>
      <c r="G3108" s="213">
        <v>1224</v>
      </c>
      <c r="H3108" s="216">
        <v>1244.3823520000001</v>
      </c>
      <c r="I3108" s="215">
        <v>1523124</v>
      </c>
      <c r="J3108" s="213">
        <v>0</v>
      </c>
      <c r="K3108" s="216">
        <v>0</v>
      </c>
      <c r="L3108" s="215">
        <v>0</v>
      </c>
      <c r="M3108" s="213">
        <v>0</v>
      </c>
      <c r="N3108" s="216">
        <v>0</v>
      </c>
      <c r="O3108" s="215">
        <v>0</v>
      </c>
      <c r="P3108" s="213">
        <v>0</v>
      </c>
      <c r="Q3108" s="216">
        <v>0</v>
      </c>
      <c r="R3108" s="215">
        <v>0</v>
      </c>
      <c r="S3108" s="213">
        <v>1224</v>
      </c>
      <c r="T3108" s="214">
        <v>1244.3823520000001</v>
      </c>
      <c r="U3108" s="217">
        <v>1523124</v>
      </c>
      <c r="V3108" s="213">
        <v>1080</v>
      </c>
      <c r="W3108" s="216">
        <v>1245</v>
      </c>
      <c r="X3108" s="215">
        <v>1344600</v>
      </c>
      <c r="Y3108" s="213">
        <v>0</v>
      </c>
      <c r="Z3108" s="216">
        <v>0</v>
      </c>
      <c r="AA3108" s="215">
        <v>0</v>
      </c>
      <c r="AB3108" s="213">
        <v>0</v>
      </c>
      <c r="AC3108" s="216">
        <v>0</v>
      </c>
      <c r="AD3108" s="215">
        <v>0</v>
      </c>
      <c r="AE3108" s="213">
        <v>0</v>
      </c>
      <c r="AF3108" s="216">
        <v>0</v>
      </c>
      <c r="AG3108" s="215">
        <v>0</v>
      </c>
      <c r="AH3108" s="213">
        <v>1080</v>
      </c>
      <c r="AI3108" s="214">
        <v>1245</v>
      </c>
      <c r="AJ3108" s="215">
        <v>1344600</v>
      </c>
      <c r="AK3108" s="218">
        <v>144</v>
      </c>
      <c r="AL3108" s="214">
        <v>1239.75</v>
      </c>
      <c r="AM3108" s="215">
        <v>178524</v>
      </c>
      <c r="AN3108" s="229">
        <f t="shared" si="554"/>
        <v>6.5142845471579229E-5</v>
      </c>
      <c r="AO3108" s="230">
        <f t="shared" si="555"/>
        <v>0.11764705882352941</v>
      </c>
      <c r="AP3108" s="38" t="s">
        <v>2</v>
      </c>
      <c r="AQ3108" s="38" t="str">
        <f t="shared" si="556"/>
        <v>상품</v>
      </c>
      <c r="AR3108" s="40">
        <f t="shared" si="557"/>
        <v>0</v>
      </c>
      <c r="AS3108" s="41">
        <f t="shared" si="558"/>
        <v>0</v>
      </c>
      <c r="AT3108" s="42">
        <f t="shared" si="559"/>
        <v>178524</v>
      </c>
      <c r="AU3108" s="43">
        <f t="shared" si="560"/>
        <v>178524</v>
      </c>
      <c r="AV3108" s="95">
        <f t="shared" si="553"/>
        <v>178524</v>
      </c>
      <c r="AW3108" s="61" t="str">
        <f t="shared" si="553"/>
        <v/>
      </c>
      <c r="AX3108" s="61" t="str">
        <f t="shared" si="553"/>
        <v/>
      </c>
      <c r="AY3108" s="61" t="str">
        <f t="shared" si="553"/>
        <v/>
      </c>
      <c r="AZ3108" s="44" t="str">
        <f t="shared" si="553"/>
        <v/>
      </c>
      <c r="BA3108" s="45"/>
      <c r="BB3108" s="97">
        <v>144</v>
      </c>
      <c r="BC3108" s="98">
        <v>0</v>
      </c>
      <c r="BD3108" s="98">
        <v>0</v>
      </c>
      <c r="BE3108" s="98">
        <v>0</v>
      </c>
      <c r="BF3108" s="98">
        <v>0</v>
      </c>
      <c r="BG3108" s="99">
        <f t="shared" si="552"/>
        <v>144</v>
      </c>
      <c r="BH3108" s="52">
        <f t="shared" si="561"/>
        <v>0</v>
      </c>
      <c r="BI3108" s="53">
        <f>IFERROR(IF(ROUND(V3108/((D3108+AK3108)/2),1)&lt;0,0,ROUND(V3108/((D3108+AK3108)/2),1)),0)</f>
        <v>15</v>
      </c>
      <c r="BJ3108" s="55" t="str">
        <f>IF(AK3108=0,"정상",IF(AP3108="악성","악성",IF(AND(BL3108&gt;3,BI3108&lt;0.5),"악성",IF(AND(AP3108="정상",BL3108&lt;=3),"정상",IF(BI3108&gt;1,"정상","부진")))))</f>
        <v>정상</v>
      </c>
      <c r="BK3108" s="54">
        <v>45870</v>
      </c>
      <c r="BL3108" s="52">
        <f t="shared" si="562"/>
        <v>14</v>
      </c>
    </row>
    <row r="3109" spans="1:64" ht="17.100000000000001" customHeight="1">
      <c r="A3109" s="58" t="s">
        <v>5</v>
      </c>
      <c r="B3109" s="57" t="s">
        <v>1132</v>
      </c>
      <c r="C3109" s="56" t="s">
        <v>1133</v>
      </c>
      <c r="D3109" s="213">
        <v>0</v>
      </c>
      <c r="E3109" s="214">
        <v>0</v>
      </c>
      <c r="F3109" s="215">
        <v>0</v>
      </c>
      <c r="G3109" s="213">
        <v>1080</v>
      </c>
      <c r="H3109" s="216">
        <v>1245</v>
      </c>
      <c r="I3109" s="215">
        <v>1344600</v>
      </c>
      <c r="J3109" s="213">
        <v>0</v>
      </c>
      <c r="K3109" s="216">
        <v>0</v>
      </c>
      <c r="L3109" s="215">
        <v>0</v>
      </c>
      <c r="M3109" s="213">
        <v>0</v>
      </c>
      <c r="N3109" s="216">
        <v>0</v>
      </c>
      <c r="O3109" s="215">
        <v>0</v>
      </c>
      <c r="P3109" s="213">
        <v>0</v>
      </c>
      <c r="Q3109" s="216">
        <v>0</v>
      </c>
      <c r="R3109" s="215">
        <v>0</v>
      </c>
      <c r="S3109" s="213">
        <v>1080</v>
      </c>
      <c r="T3109" s="214">
        <v>1245</v>
      </c>
      <c r="U3109" s="217">
        <v>1344600</v>
      </c>
      <c r="V3109" s="213">
        <v>1080</v>
      </c>
      <c r="W3109" s="216">
        <v>1245</v>
      </c>
      <c r="X3109" s="215">
        <v>1344600</v>
      </c>
      <c r="Y3109" s="213">
        <v>0</v>
      </c>
      <c r="Z3109" s="216">
        <v>0</v>
      </c>
      <c r="AA3109" s="215">
        <v>0</v>
      </c>
      <c r="AB3109" s="213">
        <v>0</v>
      </c>
      <c r="AC3109" s="216">
        <v>0</v>
      </c>
      <c r="AD3109" s="215">
        <v>0</v>
      </c>
      <c r="AE3109" s="213">
        <v>0</v>
      </c>
      <c r="AF3109" s="216">
        <v>0</v>
      </c>
      <c r="AG3109" s="215">
        <v>0</v>
      </c>
      <c r="AH3109" s="213">
        <v>1080</v>
      </c>
      <c r="AI3109" s="214">
        <v>1245</v>
      </c>
      <c r="AJ3109" s="215">
        <v>1344600</v>
      </c>
      <c r="AK3109" s="218">
        <v>0</v>
      </c>
      <c r="AL3109" s="214">
        <v>0</v>
      </c>
      <c r="AM3109" s="215">
        <v>0</v>
      </c>
      <c r="AN3109" s="229">
        <f t="shared" si="554"/>
        <v>0</v>
      </c>
      <c r="AO3109" s="230">
        <f t="shared" si="555"/>
        <v>0</v>
      </c>
      <c r="AP3109" s="38" t="s">
        <v>2</v>
      </c>
      <c r="AQ3109" s="38" t="str">
        <f t="shared" si="556"/>
        <v>상품</v>
      </c>
      <c r="AR3109" s="40">
        <f t="shared" si="557"/>
        <v>0</v>
      </c>
      <c r="AS3109" s="41">
        <f t="shared" si="558"/>
        <v>0</v>
      </c>
      <c r="AT3109" s="42">
        <f t="shared" si="559"/>
        <v>0</v>
      </c>
      <c r="AU3109" s="43">
        <f t="shared" si="560"/>
        <v>0</v>
      </c>
      <c r="AV3109" s="95" t="str">
        <f t="shared" si="553"/>
        <v/>
      </c>
      <c r="AW3109" s="61" t="str">
        <f t="shared" si="553"/>
        <v/>
      </c>
      <c r="AX3109" s="61" t="str">
        <f t="shared" si="553"/>
        <v/>
      </c>
      <c r="AY3109" s="61" t="str">
        <f t="shared" si="553"/>
        <v/>
      </c>
      <c r="AZ3109" s="44" t="str">
        <f t="shared" si="553"/>
        <v/>
      </c>
      <c r="BA3109" s="45"/>
      <c r="BB3109" s="97">
        <v>0</v>
      </c>
      <c r="BC3109" s="98">
        <v>0</v>
      </c>
      <c r="BD3109" s="98">
        <v>0</v>
      </c>
      <c r="BE3109" s="98">
        <v>0</v>
      </c>
      <c r="BF3109" s="98">
        <v>0</v>
      </c>
      <c r="BG3109" s="99">
        <f t="shared" si="552"/>
        <v>0</v>
      </c>
      <c r="BH3109" s="52">
        <f t="shared" si="561"/>
        <v>0</v>
      </c>
      <c r="BI3109" s="53">
        <f>IFERROR(IF(ROUND(V3109/((D3109+AK3109)/2),1)&lt;0,0,ROUND(V3109/((D3109+AK3109)/2),1)),0)</f>
        <v>0</v>
      </c>
      <c r="BJ3109" s="55" t="str">
        <f>IF(AK3109=0,"정상",IF(AP3109="악성","악성",IF(AND(BL3109&gt;3,BI3109&lt;0.5),"악성",IF(AND(AP3109="정상",BL3109&lt;=3),"정상",IF(BI3109&gt;1,"정상","부진")))))</f>
        <v>정상</v>
      </c>
      <c r="BK3109" s="54">
        <v>45870</v>
      </c>
      <c r="BL3109" s="52">
        <f t="shared" si="562"/>
        <v>14</v>
      </c>
    </row>
    <row r="3110" spans="1:64" ht="17.100000000000001" customHeight="1">
      <c r="A3110" s="58" t="s">
        <v>5</v>
      </c>
      <c r="B3110" s="57" t="s">
        <v>1134</v>
      </c>
      <c r="C3110" s="56" t="s">
        <v>1135</v>
      </c>
      <c r="D3110" s="213">
        <v>0</v>
      </c>
      <c r="E3110" s="214">
        <v>0</v>
      </c>
      <c r="F3110" s="215">
        <v>0</v>
      </c>
      <c r="G3110" s="213">
        <v>1080</v>
      </c>
      <c r="H3110" s="216">
        <v>1245</v>
      </c>
      <c r="I3110" s="215">
        <v>1344600</v>
      </c>
      <c r="J3110" s="213">
        <v>0</v>
      </c>
      <c r="K3110" s="216">
        <v>0</v>
      </c>
      <c r="L3110" s="215">
        <v>0</v>
      </c>
      <c r="M3110" s="213">
        <v>0</v>
      </c>
      <c r="N3110" s="216">
        <v>0</v>
      </c>
      <c r="O3110" s="215">
        <v>0</v>
      </c>
      <c r="P3110" s="213">
        <v>0</v>
      </c>
      <c r="Q3110" s="216">
        <v>0</v>
      </c>
      <c r="R3110" s="215">
        <v>0</v>
      </c>
      <c r="S3110" s="213">
        <v>1080</v>
      </c>
      <c r="T3110" s="214">
        <v>1245</v>
      </c>
      <c r="U3110" s="217">
        <v>1344600</v>
      </c>
      <c r="V3110" s="213">
        <v>1080</v>
      </c>
      <c r="W3110" s="216">
        <v>1245</v>
      </c>
      <c r="X3110" s="215">
        <v>1344600</v>
      </c>
      <c r="Y3110" s="213">
        <v>0</v>
      </c>
      <c r="Z3110" s="216">
        <v>0</v>
      </c>
      <c r="AA3110" s="215">
        <v>0</v>
      </c>
      <c r="AB3110" s="213">
        <v>0</v>
      </c>
      <c r="AC3110" s="216">
        <v>0</v>
      </c>
      <c r="AD3110" s="215">
        <v>0</v>
      </c>
      <c r="AE3110" s="213">
        <v>0</v>
      </c>
      <c r="AF3110" s="216">
        <v>0</v>
      </c>
      <c r="AG3110" s="215">
        <v>0</v>
      </c>
      <c r="AH3110" s="213">
        <v>1080</v>
      </c>
      <c r="AI3110" s="214">
        <v>1245</v>
      </c>
      <c r="AJ3110" s="215">
        <v>1344600</v>
      </c>
      <c r="AK3110" s="218">
        <v>0</v>
      </c>
      <c r="AL3110" s="214">
        <v>0</v>
      </c>
      <c r="AM3110" s="215">
        <v>0</v>
      </c>
      <c r="AN3110" s="229">
        <f t="shared" si="554"/>
        <v>0</v>
      </c>
      <c r="AO3110" s="230">
        <f t="shared" si="555"/>
        <v>0</v>
      </c>
      <c r="AP3110" s="38" t="s">
        <v>2</v>
      </c>
      <c r="AQ3110" s="38" t="str">
        <f t="shared" si="556"/>
        <v>상품</v>
      </c>
      <c r="AR3110" s="40">
        <f t="shared" si="557"/>
        <v>0</v>
      </c>
      <c r="AS3110" s="41">
        <f t="shared" si="558"/>
        <v>0</v>
      </c>
      <c r="AT3110" s="42">
        <f t="shared" si="559"/>
        <v>0</v>
      </c>
      <c r="AU3110" s="43">
        <f t="shared" si="560"/>
        <v>0</v>
      </c>
      <c r="AV3110" s="95" t="str">
        <f t="shared" si="553"/>
        <v/>
      </c>
      <c r="AW3110" s="61" t="str">
        <f t="shared" si="553"/>
        <v/>
      </c>
      <c r="AX3110" s="61" t="str">
        <f t="shared" si="553"/>
        <v/>
      </c>
      <c r="AY3110" s="61" t="str">
        <f t="shared" si="553"/>
        <v/>
      </c>
      <c r="AZ3110" s="44" t="str">
        <f t="shared" si="553"/>
        <v/>
      </c>
      <c r="BA3110" s="45"/>
      <c r="BB3110" s="97">
        <v>0</v>
      </c>
      <c r="BC3110" s="98">
        <v>0</v>
      </c>
      <c r="BD3110" s="98">
        <v>0</v>
      </c>
      <c r="BE3110" s="98">
        <v>0</v>
      </c>
      <c r="BF3110" s="98">
        <v>0</v>
      </c>
      <c r="BG3110" s="99">
        <f t="shared" si="552"/>
        <v>0</v>
      </c>
      <c r="BH3110" s="52">
        <f t="shared" si="561"/>
        <v>0</v>
      </c>
      <c r="BI3110" s="53">
        <f>IFERROR(IF(ROUND(V3110/((D3110+AK3110)/2),1)&lt;0,0,ROUND(V3110/((D3110+AK3110)/2),1)),0)</f>
        <v>0</v>
      </c>
      <c r="BJ3110" s="55" t="str">
        <f>IF(AK3110=0,"정상",IF(AP3110="악성","악성",IF(AND(BL3110&gt;3,BI3110&lt;0.5),"악성",IF(AND(AP3110="정상",BL3110&lt;=3),"정상",IF(BI3110&gt;1,"정상","부진")))))</f>
        <v>정상</v>
      </c>
      <c r="BK3110" s="54">
        <v>45870</v>
      </c>
      <c r="BL3110" s="52">
        <f t="shared" si="562"/>
        <v>14</v>
      </c>
    </row>
    <row r="3111" spans="1:64" ht="17.100000000000001" customHeight="1">
      <c r="A3111" s="58" t="s">
        <v>5</v>
      </c>
      <c r="B3111" s="57" t="s">
        <v>1237</v>
      </c>
      <c r="C3111" s="56" t="s">
        <v>1238</v>
      </c>
      <c r="D3111" s="213">
        <v>0</v>
      </c>
      <c r="E3111" s="214">
        <v>0</v>
      </c>
      <c r="F3111" s="215">
        <v>0</v>
      </c>
      <c r="G3111" s="213">
        <v>1224</v>
      </c>
      <c r="H3111" s="216">
        <v>1244.3823520000001</v>
      </c>
      <c r="I3111" s="215">
        <v>1523124</v>
      </c>
      <c r="J3111" s="213">
        <v>0</v>
      </c>
      <c r="K3111" s="216">
        <v>0</v>
      </c>
      <c r="L3111" s="215">
        <v>0</v>
      </c>
      <c r="M3111" s="213">
        <v>0</v>
      </c>
      <c r="N3111" s="216">
        <v>0</v>
      </c>
      <c r="O3111" s="215">
        <v>0</v>
      </c>
      <c r="P3111" s="213">
        <v>0</v>
      </c>
      <c r="Q3111" s="216">
        <v>0</v>
      </c>
      <c r="R3111" s="215">
        <v>0</v>
      </c>
      <c r="S3111" s="213">
        <v>1224</v>
      </c>
      <c r="T3111" s="214">
        <v>1244.3823520000001</v>
      </c>
      <c r="U3111" s="217">
        <v>1523124</v>
      </c>
      <c r="V3111" s="213">
        <v>1080</v>
      </c>
      <c r="W3111" s="216">
        <v>1245</v>
      </c>
      <c r="X3111" s="215">
        <v>1344600</v>
      </c>
      <c r="Y3111" s="213">
        <v>0</v>
      </c>
      <c r="Z3111" s="216">
        <v>0</v>
      </c>
      <c r="AA3111" s="215">
        <v>0</v>
      </c>
      <c r="AB3111" s="213">
        <v>0</v>
      </c>
      <c r="AC3111" s="216">
        <v>0</v>
      </c>
      <c r="AD3111" s="215">
        <v>0</v>
      </c>
      <c r="AE3111" s="213">
        <v>0</v>
      </c>
      <c r="AF3111" s="216">
        <v>0</v>
      </c>
      <c r="AG3111" s="215">
        <v>0</v>
      </c>
      <c r="AH3111" s="213">
        <v>1080</v>
      </c>
      <c r="AI3111" s="214">
        <v>1245</v>
      </c>
      <c r="AJ3111" s="215">
        <v>1344600</v>
      </c>
      <c r="AK3111" s="218">
        <v>144</v>
      </c>
      <c r="AL3111" s="214">
        <v>1239.75</v>
      </c>
      <c r="AM3111" s="215">
        <v>178524</v>
      </c>
      <c r="AN3111" s="229">
        <f t="shared" si="554"/>
        <v>6.5142845471579229E-5</v>
      </c>
      <c r="AO3111" s="230">
        <f t="shared" si="555"/>
        <v>0.11764705882352941</v>
      </c>
      <c r="AP3111" s="38" t="s">
        <v>2</v>
      </c>
      <c r="AQ3111" s="38" t="str">
        <f t="shared" si="556"/>
        <v>상품</v>
      </c>
      <c r="AR3111" s="40">
        <f t="shared" si="557"/>
        <v>0</v>
      </c>
      <c r="AS3111" s="41">
        <f t="shared" si="558"/>
        <v>0</v>
      </c>
      <c r="AT3111" s="42">
        <f t="shared" si="559"/>
        <v>178524</v>
      </c>
      <c r="AU3111" s="43">
        <f t="shared" si="560"/>
        <v>178524</v>
      </c>
      <c r="AV3111" s="95">
        <f t="shared" si="553"/>
        <v>178524</v>
      </c>
      <c r="AW3111" s="61" t="str">
        <f t="shared" si="553"/>
        <v/>
      </c>
      <c r="AX3111" s="61" t="str">
        <f t="shared" si="553"/>
        <v/>
      </c>
      <c r="AY3111" s="61" t="str">
        <f t="shared" si="553"/>
        <v/>
      </c>
      <c r="AZ3111" s="44" t="str">
        <f t="shared" si="553"/>
        <v/>
      </c>
      <c r="BA3111" s="45"/>
      <c r="BB3111" s="97">
        <v>144</v>
      </c>
      <c r="BC3111" s="98">
        <v>0</v>
      </c>
      <c r="BD3111" s="98">
        <v>0</v>
      </c>
      <c r="BE3111" s="98">
        <v>0</v>
      </c>
      <c r="BF3111" s="98">
        <v>0</v>
      </c>
      <c r="BG3111" s="99">
        <f t="shared" si="552"/>
        <v>144</v>
      </c>
      <c r="BH3111" s="52">
        <f t="shared" si="561"/>
        <v>0</v>
      </c>
      <c r="BI3111" s="53">
        <f>IFERROR(IF(ROUND(V3111/((D3111+AK3111)/2),1)&lt;0,0,ROUND(V3111/((D3111+AK3111)/2),1)),0)</f>
        <v>15</v>
      </c>
      <c r="BJ3111" s="55" t="str">
        <f>IF(AK3111=0,"정상",IF(AP3111="악성","악성",IF(AND(BL3111&gt;3,BI3111&lt;0.5),"악성",IF(AND(AP3111="정상",BL3111&lt;=3),"정상",IF(BI3111&gt;1,"정상","부진")))))</f>
        <v>정상</v>
      </c>
      <c r="BK3111" s="54">
        <v>45870</v>
      </c>
      <c r="BL3111" s="52">
        <f t="shared" si="562"/>
        <v>14</v>
      </c>
    </row>
    <row r="3112" spans="1:64" ht="17.100000000000001" customHeight="1">
      <c r="A3112" s="58" t="s">
        <v>5</v>
      </c>
      <c r="B3112" s="57" t="s">
        <v>1239</v>
      </c>
      <c r="C3112" s="56" t="s">
        <v>1240</v>
      </c>
      <c r="D3112" s="213">
        <v>0</v>
      </c>
      <c r="E3112" s="214">
        <v>0</v>
      </c>
      <c r="F3112" s="215">
        <v>0</v>
      </c>
      <c r="G3112" s="213">
        <v>1440</v>
      </c>
      <c r="H3112" s="216">
        <v>1247.7125000000001</v>
      </c>
      <c r="I3112" s="215">
        <v>1796706</v>
      </c>
      <c r="J3112" s="213">
        <v>0</v>
      </c>
      <c r="K3112" s="216">
        <v>0</v>
      </c>
      <c r="L3112" s="215">
        <v>0</v>
      </c>
      <c r="M3112" s="213">
        <v>0</v>
      </c>
      <c r="N3112" s="216">
        <v>0</v>
      </c>
      <c r="O3112" s="215">
        <v>0</v>
      </c>
      <c r="P3112" s="213">
        <v>0</v>
      </c>
      <c r="Q3112" s="216">
        <v>0</v>
      </c>
      <c r="R3112" s="215">
        <v>0</v>
      </c>
      <c r="S3112" s="213">
        <v>1440</v>
      </c>
      <c r="T3112" s="214">
        <v>1247.7125000000001</v>
      </c>
      <c r="U3112" s="217">
        <v>1796706</v>
      </c>
      <c r="V3112" s="213">
        <v>1224</v>
      </c>
      <c r="W3112" s="216">
        <v>1249.117647</v>
      </c>
      <c r="X3112" s="215">
        <v>1528920</v>
      </c>
      <c r="Y3112" s="213">
        <v>0</v>
      </c>
      <c r="Z3112" s="216">
        <v>0</v>
      </c>
      <c r="AA3112" s="215">
        <v>0</v>
      </c>
      <c r="AB3112" s="213">
        <v>0</v>
      </c>
      <c r="AC3112" s="216">
        <v>0</v>
      </c>
      <c r="AD3112" s="215">
        <v>0</v>
      </c>
      <c r="AE3112" s="213">
        <v>0</v>
      </c>
      <c r="AF3112" s="216">
        <v>0</v>
      </c>
      <c r="AG3112" s="215">
        <v>0</v>
      </c>
      <c r="AH3112" s="213">
        <v>1224</v>
      </c>
      <c r="AI3112" s="214">
        <v>1249.117647</v>
      </c>
      <c r="AJ3112" s="215">
        <v>1528920</v>
      </c>
      <c r="AK3112" s="218">
        <v>216</v>
      </c>
      <c r="AL3112" s="214">
        <v>1239.75</v>
      </c>
      <c r="AM3112" s="215">
        <v>267786</v>
      </c>
      <c r="AN3112" s="229">
        <f t="shared" si="554"/>
        <v>9.7714268207368837E-5</v>
      </c>
      <c r="AO3112" s="230">
        <f t="shared" si="555"/>
        <v>0.15</v>
      </c>
      <c r="AP3112" s="38" t="s">
        <v>2</v>
      </c>
      <c r="AQ3112" s="38" t="str">
        <f t="shared" si="556"/>
        <v>상품</v>
      </c>
      <c r="AR3112" s="40">
        <f t="shared" si="557"/>
        <v>0</v>
      </c>
      <c r="AS3112" s="41">
        <f t="shared" si="558"/>
        <v>0</v>
      </c>
      <c r="AT3112" s="42">
        <f t="shared" si="559"/>
        <v>267786</v>
      </c>
      <c r="AU3112" s="43">
        <f t="shared" si="560"/>
        <v>267786</v>
      </c>
      <c r="AV3112" s="95">
        <f t="shared" si="553"/>
        <v>267786</v>
      </c>
      <c r="AW3112" s="61" t="str">
        <f t="shared" si="553"/>
        <v/>
      </c>
      <c r="AX3112" s="61" t="str">
        <f t="shared" si="553"/>
        <v/>
      </c>
      <c r="AY3112" s="61" t="str">
        <f t="shared" si="553"/>
        <v/>
      </c>
      <c r="AZ3112" s="44" t="str">
        <f t="shared" si="553"/>
        <v/>
      </c>
      <c r="BA3112" s="45"/>
      <c r="BB3112" s="97">
        <v>216</v>
      </c>
      <c r="BC3112" s="98">
        <v>0</v>
      </c>
      <c r="BD3112" s="98">
        <v>0</v>
      </c>
      <c r="BE3112" s="98">
        <v>0</v>
      </c>
      <c r="BF3112" s="98">
        <v>0</v>
      </c>
      <c r="BG3112" s="99">
        <f t="shared" si="552"/>
        <v>216</v>
      </c>
      <c r="BH3112" s="52">
        <f t="shared" si="561"/>
        <v>0</v>
      </c>
      <c r="BI3112" s="53">
        <f>IFERROR(IF(ROUND(V3112/((D3112+AK3112)/2),1)&lt;0,0,ROUND(V3112/((D3112+AK3112)/2),1)),0)</f>
        <v>11.3</v>
      </c>
      <c r="BJ3112" s="55" t="str">
        <f>IF(AK3112=0,"정상",IF(AP3112="악성","악성",IF(AND(BL3112&gt;3,BI3112&lt;0.5),"악성",IF(AND(AP3112="정상",BL3112&lt;=3),"정상",IF(BI3112&gt;1,"정상","부진")))))</f>
        <v>정상</v>
      </c>
      <c r="BK3112" s="54">
        <v>45870</v>
      </c>
      <c r="BL3112" s="52">
        <f t="shared" si="562"/>
        <v>14</v>
      </c>
    </row>
    <row r="3113" spans="1:64" ht="17.100000000000001" customHeight="1">
      <c r="A3113" s="58" t="s">
        <v>5</v>
      </c>
      <c r="B3113" s="57" t="s">
        <v>1241</v>
      </c>
      <c r="C3113" s="56" t="s">
        <v>1242</v>
      </c>
      <c r="D3113" s="213">
        <v>0</v>
      </c>
      <c r="E3113" s="214">
        <v>0</v>
      </c>
      <c r="F3113" s="215">
        <v>0</v>
      </c>
      <c r="G3113" s="213">
        <v>1296</v>
      </c>
      <c r="H3113" s="216">
        <v>1244.125</v>
      </c>
      <c r="I3113" s="215">
        <v>1612386</v>
      </c>
      <c r="J3113" s="213">
        <v>0</v>
      </c>
      <c r="K3113" s="216">
        <v>0</v>
      </c>
      <c r="L3113" s="215">
        <v>0</v>
      </c>
      <c r="M3113" s="213">
        <v>0</v>
      </c>
      <c r="N3113" s="216">
        <v>0</v>
      </c>
      <c r="O3113" s="215">
        <v>0</v>
      </c>
      <c r="P3113" s="213">
        <v>0</v>
      </c>
      <c r="Q3113" s="216">
        <v>0</v>
      </c>
      <c r="R3113" s="215">
        <v>0</v>
      </c>
      <c r="S3113" s="213">
        <v>1296</v>
      </c>
      <c r="T3113" s="214">
        <v>1244.125</v>
      </c>
      <c r="U3113" s="217">
        <v>1612386</v>
      </c>
      <c r="V3113" s="213">
        <v>1080</v>
      </c>
      <c r="W3113" s="216">
        <v>1245</v>
      </c>
      <c r="X3113" s="215">
        <v>1344600</v>
      </c>
      <c r="Y3113" s="213">
        <v>0</v>
      </c>
      <c r="Z3113" s="216">
        <v>0</v>
      </c>
      <c r="AA3113" s="215">
        <v>0</v>
      </c>
      <c r="AB3113" s="213">
        <v>0</v>
      </c>
      <c r="AC3113" s="216">
        <v>0</v>
      </c>
      <c r="AD3113" s="215">
        <v>0</v>
      </c>
      <c r="AE3113" s="213">
        <v>0</v>
      </c>
      <c r="AF3113" s="216">
        <v>0</v>
      </c>
      <c r="AG3113" s="215">
        <v>0</v>
      </c>
      <c r="AH3113" s="213">
        <v>1080</v>
      </c>
      <c r="AI3113" s="214">
        <v>1245</v>
      </c>
      <c r="AJ3113" s="215">
        <v>1344600</v>
      </c>
      <c r="AK3113" s="218">
        <v>216</v>
      </c>
      <c r="AL3113" s="214">
        <v>1239.75</v>
      </c>
      <c r="AM3113" s="215">
        <v>267786</v>
      </c>
      <c r="AN3113" s="229">
        <f t="shared" si="554"/>
        <v>9.7714268207368837E-5</v>
      </c>
      <c r="AO3113" s="230">
        <f t="shared" si="555"/>
        <v>0.16666666666666666</v>
      </c>
      <c r="AP3113" s="38" t="s">
        <v>2</v>
      </c>
      <c r="AQ3113" s="38" t="str">
        <f t="shared" si="556"/>
        <v>상품</v>
      </c>
      <c r="AR3113" s="40">
        <f t="shared" si="557"/>
        <v>0</v>
      </c>
      <c r="AS3113" s="41">
        <f t="shared" si="558"/>
        <v>0</v>
      </c>
      <c r="AT3113" s="42">
        <f t="shared" si="559"/>
        <v>267786</v>
      </c>
      <c r="AU3113" s="43">
        <f t="shared" si="560"/>
        <v>267786</v>
      </c>
      <c r="AV3113" s="95">
        <f t="shared" si="553"/>
        <v>267786</v>
      </c>
      <c r="AW3113" s="61" t="str">
        <f t="shared" si="553"/>
        <v/>
      </c>
      <c r="AX3113" s="61" t="str">
        <f t="shared" si="553"/>
        <v/>
      </c>
      <c r="AY3113" s="61" t="str">
        <f t="shared" si="553"/>
        <v/>
      </c>
      <c r="AZ3113" s="44" t="str">
        <f t="shared" si="553"/>
        <v/>
      </c>
      <c r="BA3113" s="45"/>
      <c r="BB3113" s="97">
        <v>216</v>
      </c>
      <c r="BC3113" s="98">
        <v>0</v>
      </c>
      <c r="BD3113" s="98">
        <v>0</v>
      </c>
      <c r="BE3113" s="98">
        <v>0</v>
      </c>
      <c r="BF3113" s="98">
        <v>0</v>
      </c>
      <c r="BG3113" s="99">
        <f t="shared" si="552"/>
        <v>216</v>
      </c>
      <c r="BH3113" s="52">
        <f t="shared" si="561"/>
        <v>0</v>
      </c>
      <c r="BI3113" s="53">
        <f>IFERROR(IF(ROUND(V3113/((D3113+AK3113)/2),1)&lt;0,0,ROUND(V3113/((D3113+AK3113)/2),1)),0)</f>
        <v>10</v>
      </c>
      <c r="BJ3113" s="55" t="str">
        <f>IF(AK3113=0,"정상",IF(AP3113="악성","악성",IF(AND(BL3113&gt;3,BI3113&lt;0.5),"악성",IF(AND(AP3113="정상",BL3113&lt;=3),"정상",IF(BI3113&gt;1,"정상","부진")))))</f>
        <v>정상</v>
      </c>
      <c r="BK3113" s="54">
        <v>45870</v>
      </c>
      <c r="BL3113" s="52">
        <f t="shared" si="562"/>
        <v>14</v>
      </c>
    </row>
    <row r="3114" spans="1:64" ht="17.100000000000001" customHeight="1">
      <c r="A3114" s="58" t="s">
        <v>5</v>
      </c>
      <c r="B3114" s="57" t="s">
        <v>1223</v>
      </c>
      <c r="C3114" s="56" t="s">
        <v>1224</v>
      </c>
      <c r="D3114" s="213">
        <v>96</v>
      </c>
      <c r="E3114" s="214">
        <v>5600</v>
      </c>
      <c r="F3114" s="215">
        <v>537600</v>
      </c>
      <c r="G3114" s="213">
        <v>1248</v>
      </c>
      <c r="H3114" s="216">
        <v>5577.6153839999997</v>
      </c>
      <c r="I3114" s="215">
        <v>6960864</v>
      </c>
      <c r="J3114" s="213">
        <v>0</v>
      </c>
      <c r="K3114" s="216">
        <v>0</v>
      </c>
      <c r="L3114" s="215">
        <v>0</v>
      </c>
      <c r="M3114" s="213">
        <v>0</v>
      </c>
      <c r="N3114" s="216">
        <v>0</v>
      </c>
      <c r="O3114" s="215">
        <v>0</v>
      </c>
      <c r="P3114" s="213">
        <v>0</v>
      </c>
      <c r="Q3114" s="216">
        <v>0</v>
      </c>
      <c r="R3114" s="215">
        <v>0</v>
      </c>
      <c r="S3114" s="213">
        <v>1248</v>
      </c>
      <c r="T3114" s="214">
        <v>5577.6153839999997</v>
      </c>
      <c r="U3114" s="217">
        <v>6960864</v>
      </c>
      <c r="V3114" s="213">
        <v>1344</v>
      </c>
      <c r="W3114" s="216">
        <v>5579.214285</v>
      </c>
      <c r="X3114" s="215">
        <v>7498464</v>
      </c>
      <c r="Y3114" s="213">
        <v>0</v>
      </c>
      <c r="Z3114" s="216">
        <v>0</v>
      </c>
      <c r="AA3114" s="215">
        <v>0</v>
      </c>
      <c r="AB3114" s="213">
        <v>0</v>
      </c>
      <c r="AC3114" s="216">
        <v>0</v>
      </c>
      <c r="AD3114" s="215">
        <v>0</v>
      </c>
      <c r="AE3114" s="213">
        <v>0</v>
      </c>
      <c r="AF3114" s="216">
        <v>0</v>
      </c>
      <c r="AG3114" s="215">
        <v>0</v>
      </c>
      <c r="AH3114" s="213">
        <v>1344</v>
      </c>
      <c r="AI3114" s="214">
        <v>5579.214285</v>
      </c>
      <c r="AJ3114" s="215">
        <v>7498464</v>
      </c>
      <c r="AK3114" s="218">
        <v>0</v>
      </c>
      <c r="AL3114" s="214">
        <v>0</v>
      </c>
      <c r="AM3114" s="215">
        <v>0</v>
      </c>
      <c r="AN3114" s="229">
        <f t="shared" si="554"/>
        <v>0</v>
      </c>
      <c r="AO3114" s="230">
        <f t="shared" si="555"/>
        <v>0</v>
      </c>
      <c r="AP3114" s="38" t="s">
        <v>2</v>
      </c>
      <c r="AQ3114" s="38" t="str">
        <f t="shared" si="556"/>
        <v>상품</v>
      </c>
      <c r="AR3114" s="40">
        <f t="shared" si="557"/>
        <v>0</v>
      </c>
      <c r="AS3114" s="41">
        <f t="shared" si="558"/>
        <v>0</v>
      </c>
      <c r="AT3114" s="42">
        <f t="shared" si="559"/>
        <v>0</v>
      </c>
      <c r="AU3114" s="43">
        <f t="shared" si="560"/>
        <v>0</v>
      </c>
      <c r="AV3114" s="95" t="str">
        <f t="shared" si="553"/>
        <v/>
      </c>
      <c r="AW3114" s="61" t="str">
        <f t="shared" si="553"/>
        <v/>
      </c>
      <c r="AX3114" s="61" t="str">
        <f t="shared" si="553"/>
        <v/>
      </c>
      <c r="AY3114" s="61" t="str">
        <f t="shared" si="553"/>
        <v/>
      </c>
      <c r="AZ3114" s="44" t="str">
        <f t="shared" si="553"/>
        <v/>
      </c>
      <c r="BA3114" s="45"/>
      <c r="BB3114" s="97">
        <v>0</v>
      </c>
      <c r="BC3114" s="98">
        <v>0</v>
      </c>
      <c r="BD3114" s="98">
        <v>0</v>
      </c>
      <c r="BE3114" s="98">
        <v>0</v>
      </c>
      <c r="BF3114" s="98">
        <v>0</v>
      </c>
      <c r="BG3114" s="99">
        <f t="shared" si="552"/>
        <v>0</v>
      </c>
      <c r="BH3114" s="52">
        <f t="shared" si="561"/>
        <v>0</v>
      </c>
      <c r="BI3114" s="53">
        <f>IFERROR(IF(ROUND(V3114/((D3114+AK3114)/2),1)&lt;0,0,ROUND(V3114/((D3114+AK3114)/2),1)),0)</f>
        <v>28</v>
      </c>
      <c r="BJ3114" s="55" t="str">
        <f>IF(AK3114=0,"정상",IF(AP3114="악성","악성",IF(AND(BL3114&gt;3,BI3114&lt;0.5),"악성",IF(AND(AP3114="정상",BL3114&lt;=3),"정상",IF(BI3114&gt;1,"정상","부진")))))</f>
        <v>정상</v>
      </c>
      <c r="BK3114" s="54">
        <v>46204</v>
      </c>
      <c r="BL3114" s="52">
        <f t="shared" si="562"/>
        <v>3</v>
      </c>
    </row>
    <row r="3115" spans="1:64" ht="17.100000000000001" customHeight="1">
      <c r="A3115" s="58" t="s">
        <v>5</v>
      </c>
      <c r="B3115" s="57" t="s">
        <v>2934</v>
      </c>
      <c r="C3115" s="56" t="s">
        <v>2935</v>
      </c>
      <c r="D3115" s="213">
        <v>0</v>
      </c>
      <c r="E3115" s="214">
        <v>0</v>
      </c>
      <c r="F3115" s="215">
        <v>0</v>
      </c>
      <c r="G3115" s="213">
        <v>408</v>
      </c>
      <c r="H3115" s="216">
        <v>4500</v>
      </c>
      <c r="I3115" s="215">
        <v>1836000</v>
      </c>
      <c r="J3115" s="213">
        <v>0</v>
      </c>
      <c r="K3115" s="216">
        <v>0</v>
      </c>
      <c r="L3115" s="215">
        <v>0</v>
      </c>
      <c r="M3115" s="213">
        <v>0</v>
      </c>
      <c r="N3115" s="216">
        <v>0</v>
      </c>
      <c r="O3115" s="215">
        <v>0</v>
      </c>
      <c r="P3115" s="213">
        <v>0</v>
      </c>
      <c r="Q3115" s="216">
        <v>0</v>
      </c>
      <c r="R3115" s="215">
        <v>0</v>
      </c>
      <c r="S3115" s="213">
        <v>408</v>
      </c>
      <c r="T3115" s="214">
        <v>4500</v>
      </c>
      <c r="U3115" s="217">
        <v>1836000</v>
      </c>
      <c r="V3115" s="213">
        <v>408</v>
      </c>
      <c r="W3115" s="216">
        <v>4500</v>
      </c>
      <c r="X3115" s="215">
        <v>1836000</v>
      </c>
      <c r="Y3115" s="213">
        <v>0</v>
      </c>
      <c r="Z3115" s="216">
        <v>0</v>
      </c>
      <c r="AA3115" s="215">
        <v>0</v>
      </c>
      <c r="AB3115" s="213">
        <v>0</v>
      </c>
      <c r="AC3115" s="216">
        <v>0</v>
      </c>
      <c r="AD3115" s="215">
        <v>0</v>
      </c>
      <c r="AE3115" s="213">
        <v>0</v>
      </c>
      <c r="AF3115" s="216">
        <v>0</v>
      </c>
      <c r="AG3115" s="215">
        <v>0</v>
      </c>
      <c r="AH3115" s="213">
        <v>408</v>
      </c>
      <c r="AI3115" s="214">
        <v>4500</v>
      </c>
      <c r="AJ3115" s="215">
        <v>1836000</v>
      </c>
      <c r="AK3115" s="218">
        <v>0</v>
      </c>
      <c r="AL3115" s="214">
        <v>0</v>
      </c>
      <c r="AM3115" s="215">
        <v>0</v>
      </c>
      <c r="AN3115" s="229">
        <f t="shared" si="554"/>
        <v>0</v>
      </c>
      <c r="AO3115" s="230">
        <f t="shared" si="555"/>
        <v>0</v>
      </c>
      <c r="AP3115" s="38" t="s">
        <v>2</v>
      </c>
      <c r="AQ3115" s="38" t="str">
        <f t="shared" si="556"/>
        <v>상품</v>
      </c>
      <c r="AR3115" s="40">
        <f t="shared" si="557"/>
        <v>0</v>
      </c>
      <c r="AS3115" s="41">
        <f t="shared" si="558"/>
        <v>0</v>
      </c>
      <c r="AT3115" s="42">
        <f t="shared" si="559"/>
        <v>0</v>
      </c>
      <c r="AU3115" s="43">
        <f t="shared" si="560"/>
        <v>0</v>
      </c>
      <c r="AV3115" s="95" t="str">
        <f t="shared" si="553"/>
        <v/>
      </c>
      <c r="AW3115" s="61" t="str">
        <f t="shared" si="553"/>
        <v/>
      </c>
      <c r="AX3115" s="61" t="str">
        <f t="shared" si="553"/>
        <v/>
      </c>
      <c r="AY3115" s="61" t="str">
        <f t="shared" si="553"/>
        <v/>
      </c>
      <c r="AZ3115" s="44" t="str">
        <f t="shared" si="553"/>
        <v/>
      </c>
      <c r="BA3115" s="45"/>
      <c r="BB3115" s="97">
        <v>0</v>
      </c>
      <c r="BC3115" s="98">
        <v>0</v>
      </c>
      <c r="BD3115" s="98">
        <v>0</v>
      </c>
      <c r="BE3115" s="98">
        <v>0</v>
      </c>
      <c r="BF3115" s="98">
        <v>0</v>
      </c>
      <c r="BG3115" s="99">
        <f t="shared" si="552"/>
        <v>0</v>
      </c>
      <c r="BH3115" s="52">
        <f t="shared" si="561"/>
        <v>0</v>
      </c>
      <c r="BI3115" s="53">
        <f>IFERROR(IF(ROUND(V3115/((D3115+AK3115)/2),1)&lt;0,0,ROUND(V3115/((D3115+AK3115)/2),1)),0)</f>
        <v>0</v>
      </c>
      <c r="BJ3115" s="55" t="str">
        <f>IF(AK3115=0,"정상",IF(AP3115="악성","악성",IF(AND(BL3115&gt;3,BI3115&lt;0.5),"악성",IF(AND(AP3115="정상",BL3115&lt;=3),"정상",IF(BI3115&gt;1,"정상","부진")))))</f>
        <v>정상</v>
      </c>
      <c r="BK3115" s="54">
        <v>46143</v>
      </c>
      <c r="BL3115" s="52">
        <f t="shared" si="562"/>
        <v>5</v>
      </c>
    </row>
    <row r="3116" spans="1:64" ht="17.100000000000001" customHeight="1">
      <c r="A3116" s="58" t="s">
        <v>5</v>
      </c>
      <c r="B3116" s="57" t="s">
        <v>4569</v>
      </c>
      <c r="C3116" s="56" t="s">
        <v>4570</v>
      </c>
      <c r="D3116" s="213">
        <v>0</v>
      </c>
      <c r="E3116" s="214">
        <v>0</v>
      </c>
      <c r="F3116" s="215">
        <v>0</v>
      </c>
      <c r="G3116" s="213">
        <v>8</v>
      </c>
      <c r="H3116" s="216">
        <v>18000</v>
      </c>
      <c r="I3116" s="215">
        <v>144000</v>
      </c>
      <c r="J3116" s="213">
        <v>0</v>
      </c>
      <c r="K3116" s="216">
        <v>0</v>
      </c>
      <c r="L3116" s="215">
        <v>0</v>
      </c>
      <c r="M3116" s="213">
        <v>0</v>
      </c>
      <c r="N3116" s="216">
        <v>0</v>
      </c>
      <c r="O3116" s="215">
        <v>0</v>
      </c>
      <c r="P3116" s="213">
        <v>0</v>
      </c>
      <c r="Q3116" s="216">
        <v>0</v>
      </c>
      <c r="R3116" s="215">
        <v>0</v>
      </c>
      <c r="S3116" s="213">
        <v>8</v>
      </c>
      <c r="T3116" s="214">
        <v>18000</v>
      </c>
      <c r="U3116" s="217">
        <v>144000</v>
      </c>
      <c r="V3116" s="213">
        <v>8</v>
      </c>
      <c r="W3116" s="216">
        <v>18000</v>
      </c>
      <c r="X3116" s="215">
        <v>144000</v>
      </c>
      <c r="Y3116" s="213">
        <v>0</v>
      </c>
      <c r="Z3116" s="216">
        <v>0</v>
      </c>
      <c r="AA3116" s="215">
        <v>0</v>
      </c>
      <c r="AB3116" s="213">
        <v>0</v>
      </c>
      <c r="AC3116" s="216">
        <v>0</v>
      </c>
      <c r="AD3116" s="215">
        <v>0</v>
      </c>
      <c r="AE3116" s="213">
        <v>0</v>
      </c>
      <c r="AF3116" s="216">
        <v>0</v>
      </c>
      <c r="AG3116" s="215">
        <v>0</v>
      </c>
      <c r="AH3116" s="213">
        <v>8</v>
      </c>
      <c r="AI3116" s="214">
        <v>18000</v>
      </c>
      <c r="AJ3116" s="215">
        <v>144000</v>
      </c>
      <c r="AK3116" s="218">
        <v>0</v>
      </c>
      <c r="AL3116" s="214">
        <v>0</v>
      </c>
      <c r="AM3116" s="215">
        <v>0</v>
      </c>
      <c r="AN3116" s="229">
        <f t="shared" si="554"/>
        <v>0</v>
      </c>
      <c r="AO3116" s="230">
        <f t="shared" si="555"/>
        <v>0</v>
      </c>
      <c r="AP3116" s="38" t="s">
        <v>2</v>
      </c>
      <c r="AQ3116" s="38" t="str">
        <f t="shared" si="556"/>
        <v>상품</v>
      </c>
      <c r="AR3116" s="40">
        <f t="shared" si="557"/>
        <v>0</v>
      </c>
      <c r="AS3116" s="41">
        <f t="shared" si="558"/>
        <v>0</v>
      </c>
      <c r="AT3116" s="42">
        <f t="shared" si="559"/>
        <v>0</v>
      </c>
      <c r="AU3116" s="43">
        <f t="shared" si="560"/>
        <v>0</v>
      </c>
      <c r="AV3116" s="95" t="str">
        <f t="shared" si="553"/>
        <v/>
      </c>
      <c r="AW3116" s="61" t="str">
        <f t="shared" si="553"/>
        <v/>
      </c>
      <c r="AX3116" s="61" t="str">
        <f t="shared" si="553"/>
        <v/>
      </c>
      <c r="AY3116" s="61" t="str">
        <f t="shared" si="553"/>
        <v/>
      </c>
      <c r="AZ3116" s="44" t="str">
        <f t="shared" si="553"/>
        <v/>
      </c>
      <c r="BA3116" s="45"/>
      <c r="BB3116" s="97">
        <v>0</v>
      </c>
      <c r="BC3116" s="98">
        <v>0</v>
      </c>
      <c r="BD3116" s="98">
        <v>0</v>
      </c>
      <c r="BE3116" s="98">
        <v>0</v>
      </c>
      <c r="BF3116" s="98">
        <v>0</v>
      </c>
      <c r="BG3116" s="99">
        <f t="shared" si="552"/>
        <v>0</v>
      </c>
      <c r="BH3116" s="52">
        <f t="shared" si="561"/>
        <v>0</v>
      </c>
      <c r="BI3116" s="53">
        <f>IFERROR(IF(ROUND(V3116/((D3116+AK3116)/2),1)&lt;0,0,ROUND(V3116/((D3116+AK3116)/2),1)),0)</f>
        <v>0</v>
      </c>
      <c r="BJ3116" s="55" t="str">
        <f>IF(AK3116=0,"정상",IF(AP3116="악성","악성",IF(AND(BL3116&gt;3,BI3116&lt;0.5),"악성",IF(AND(AP3116="정상",BL3116&lt;=3),"정상",IF(BI3116&gt;1,"정상","부진")))))</f>
        <v>정상</v>
      </c>
      <c r="BK3116" s="54">
        <v>45809</v>
      </c>
      <c r="BL3116" s="52">
        <f t="shared" si="562"/>
        <v>16</v>
      </c>
    </row>
    <row r="3117" spans="1:64" ht="17.100000000000001" customHeight="1">
      <c r="A3117" s="58" t="s">
        <v>5</v>
      </c>
      <c r="B3117" s="57" t="s">
        <v>4571</v>
      </c>
      <c r="C3117" s="56" t="s">
        <v>4572</v>
      </c>
      <c r="D3117" s="213">
        <v>0</v>
      </c>
      <c r="E3117" s="214">
        <v>0</v>
      </c>
      <c r="F3117" s="215">
        <v>0</v>
      </c>
      <c r="G3117" s="213">
        <v>16</v>
      </c>
      <c r="H3117" s="216">
        <v>18000</v>
      </c>
      <c r="I3117" s="215">
        <v>288000</v>
      </c>
      <c r="J3117" s="213">
        <v>0</v>
      </c>
      <c r="K3117" s="216">
        <v>0</v>
      </c>
      <c r="L3117" s="215">
        <v>0</v>
      </c>
      <c r="M3117" s="213">
        <v>0</v>
      </c>
      <c r="N3117" s="216">
        <v>0</v>
      </c>
      <c r="O3117" s="215">
        <v>0</v>
      </c>
      <c r="P3117" s="213">
        <v>0</v>
      </c>
      <c r="Q3117" s="216">
        <v>0</v>
      </c>
      <c r="R3117" s="215">
        <v>0</v>
      </c>
      <c r="S3117" s="213">
        <v>16</v>
      </c>
      <c r="T3117" s="214">
        <v>18000</v>
      </c>
      <c r="U3117" s="217">
        <v>288000</v>
      </c>
      <c r="V3117" s="213">
        <v>16</v>
      </c>
      <c r="W3117" s="216">
        <v>18000</v>
      </c>
      <c r="X3117" s="215">
        <v>288000</v>
      </c>
      <c r="Y3117" s="213">
        <v>0</v>
      </c>
      <c r="Z3117" s="216">
        <v>0</v>
      </c>
      <c r="AA3117" s="215">
        <v>0</v>
      </c>
      <c r="AB3117" s="213">
        <v>0</v>
      </c>
      <c r="AC3117" s="216">
        <v>0</v>
      </c>
      <c r="AD3117" s="215">
        <v>0</v>
      </c>
      <c r="AE3117" s="213">
        <v>0</v>
      </c>
      <c r="AF3117" s="216">
        <v>0</v>
      </c>
      <c r="AG3117" s="215">
        <v>0</v>
      </c>
      <c r="AH3117" s="213">
        <v>16</v>
      </c>
      <c r="AI3117" s="214">
        <v>18000</v>
      </c>
      <c r="AJ3117" s="215">
        <v>288000</v>
      </c>
      <c r="AK3117" s="218">
        <v>0</v>
      </c>
      <c r="AL3117" s="214">
        <v>0</v>
      </c>
      <c r="AM3117" s="215">
        <v>0</v>
      </c>
      <c r="AN3117" s="229">
        <f t="shared" si="554"/>
        <v>0</v>
      </c>
      <c r="AO3117" s="230">
        <f t="shared" si="555"/>
        <v>0</v>
      </c>
      <c r="AP3117" s="38" t="s">
        <v>2</v>
      </c>
      <c r="AQ3117" s="38" t="str">
        <f t="shared" si="556"/>
        <v>상품</v>
      </c>
      <c r="AR3117" s="40">
        <f t="shared" si="557"/>
        <v>0</v>
      </c>
      <c r="AS3117" s="41">
        <f t="shared" si="558"/>
        <v>0</v>
      </c>
      <c r="AT3117" s="42">
        <f t="shared" si="559"/>
        <v>0</v>
      </c>
      <c r="AU3117" s="43">
        <f t="shared" si="560"/>
        <v>0</v>
      </c>
      <c r="AV3117" s="95" t="str">
        <f t="shared" si="553"/>
        <v/>
      </c>
      <c r="AW3117" s="61" t="str">
        <f t="shared" si="553"/>
        <v/>
      </c>
      <c r="AX3117" s="61" t="str">
        <f t="shared" si="553"/>
        <v/>
      </c>
      <c r="AY3117" s="61" t="str">
        <f t="shared" si="553"/>
        <v/>
      </c>
      <c r="AZ3117" s="44" t="str">
        <f t="shared" si="553"/>
        <v/>
      </c>
      <c r="BA3117" s="45"/>
      <c r="BB3117" s="97">
        <v>0</v>
      </c>
      <c r="BC3117" s="98">
        <v>0</v>
      </c>
      <c r="BD3117" s="98">
        <v>0</v>
      </c>
      <c r="BE3117" s="98">
        <v>0</v>
      </c>
      <c r="BF3117" s="98">
        <v>0</v>
      </c>
      <c r="BG3117" s="99">
        <f t="shared" si="552"/>
        <v>0</v>
      </c>
      <c r="BH3117" s="52">
        <f t="shared" si="561"/>
        <v>0</v>
      </c>
      <c r="BI3117" s="53">
        <f>IFERROR(IF(ROUND(V3117/((D3117+AK3117)/2),1)&lt;0,0,ROUND(V3117/((D3117+AK3117)/2),1)),0)</f>
        <v>0</v>
      </c>
      <c r="BJ3117" s="55" t="str">
        <f>IF(AK3117=0,"정상",IF(AP3117="악성","악성",IF(AND(BL3117&gt;3,BI3117&lt;0.5),"악성",IF(AND(AP3117="정상",BL3117&lt;=3),"정상",IF(BI3117&gt;1,"정상","부진")))))</f>
        <v>정상</v>
      </c>
      <c r="BK3117" s="54">
        <v>46204</v>
      </c>
      <c r="BL3117" s="52">
        <f t="shared" si="562"/>
        <v>3</v>
      </c>
    </row>
    <row r="3118" spans="1:64" ht="17.100000000000001" customHeight="1">
      <c r="A3118" s="58" t="s">
        <v>5</v>
      </c>
      <c r="B3118" s="57" t="s">
        <v>4573</v>
      </c>
      <c r="C3118" s="56" t="s">
        <v>4574</v>
      </c>
      <c r="D3118" s="213">
        <v>0</v>
      </c>
      <c r="E3118" s="214">
        <v>0</v>
      </c>
      <c r="F3118" s="215">
        <v>0</v>
      </c>
      <c r="G3118" s="213">
        <v>8</v>
      </c>
      <c r="H3118" s="216">
        <v>18000</v>
      </c>
      <c r="I3118" s="215">
        <v>144000</v>
      </c>
      <c r="J3118" s="213">
        <v>0</v>
      </c>
      <c r="K3118" s="216">
        <v>0</v>
      </c>
      <c r="L3118" s="215">
        <v>0</v>
      </c>
      <c r="M3118" s="213">
        <v>0</v>
      </c>
      <c r="N3118" s="216">
        <v>0</v>
      </c>
      <c r="O3118" s="215">
        <v>0</v>
      </c>
      <c r="P3118" s="213">
        <v>0</v>
      </c>
      <c r="Q3118" s="216">
        <v>0</v>
      </c>
      <c r="R3118" s="215">
        <v>0</v>
      </c>
      <c r="S3118" s="213">
        <v>8</v>
      </c>
      <c r="T3118" s="214">
        <v>18000</v>
      </c>
      <c r="U3118" s="217">
        <v>144000</v>
      </c>
      <c r="V3118" s="213">
        <v>8</v>
      </c>
      <c r="W3118" s="216">
        <v>18000</v>
      </c>
      <c r="X3118" s="215">
        <v>144000</v>
      </c>
      <c r="Y3118" s="213">
        <v>0</v>
      </c>
      <c r="Z3118" s="216">
        <v>0</v>
      </c>
      <c r="AA3118" s="215">
        <v>0</v>
      </c>
      <c r="AB3118" s="213">
        <v>0</v>
      </c>
      <c r="AC3118" s="216">
        <v>0</v>
      </c>
      <c r="AD3118" s="215">
        <v>0</v>
      </c>
      <c r="AE3118" s="213">
        <v>0</v>
      </c>
      <c r="AF3118" s="216">
        <v>0</v>
      </c>
      <c r="AG3118" s="215">
        <v>0</v>
      </c>
      <c r="AH3118" s="213">
        <v>8</v>
      </c>
      <c r="AI3118" s="214">
        <v>18000</v>
      </c>
      <c r="AJ3118" s="215">
        <v>144000</v>
      </c>
      <c r="AK3118" s="218">
        <v>0</v>
      </c>
      <c r="AL3118" s="214">
        <v>0</v>
      </c>
      <c r="AM3118" s="215">
        <v>0</v>
      </c>
      <c r="AN3118" s="229">
        <f t="shared" si="554"/>
        <v>0</v>
      </c>
      <c r="AO3118" s="230">
        <f t="shared" si="555"/>
        <v>0</v>
      </c>
      <c r="AP3118" s="38" t="s">
        <v>2</v>
      </c>
      <c r="AQ3118" s="38" t="str">
        <f t="shared" si="556"/>
        <v>상품</v>
      </c>
      <c r="AR3118" s="40">
        <f t="shared" si="557"/>
        <v>0</v>
      </c>
      <c r="AS3118" s="41">
        <f t="shared" si="558"/>
        <v>0</v>
      </c>
      <c r="AT3118" s="42">
        <f t="shared" si="559"/>
        <v>0</v>
      </c>
      <c r="AU3118" s="43">
        <f t="shared" si="560"/>
        <v>0</v>
      </c>
      <c r="AV3118" s="95" t="str">
        <f t="shared" si="553"/>
        <v/>
      </c>
      <c r="AW3118" s="61" t="str">
        <f t="shared" si="553"/>
        <v/>
      </c>
      <c r="AX3118" s="61" t="str">
        <f t="shared" si="553"/>
        <v/>
      </c>
      <c r="AY3118" s="61" t="str">
        <f t="shared" si="553"/>
        <v/>
      </c>
      <c r="AZ3118" s="44" t="str">
        <f t="shared" si="553"/>
        <v/>
      </c>
      <c r="BA3118" s="45"/>
      <c r="BB3118" s="97">
        <v>0</v>
      </c>
      <c r="BC3118" s="98">
        <v>0</v>
      </c>
      <c r="BD3118" s="98">
        <v>0</v>
      </c>
      <c r="BE3118" s="98">
        <v>0</v>
      </c>
      <c r="BF3118" s="98">
        <v>0</v>
      </c>
      <c r="BG3118" s="99">
        <f t="shared" si="552"/>
        <v>0</v>
      </c>
      <c r="BH3118" s="52">
        <f t="shared" si="561"/>
        <v>0</v>
      </c>
      <c r="BI3118" s="53">
        <f>IFERROR(IF(ROUND(V3118/((D3118+AK3118)/2),1)&lt;0,0,ROUND(V3118/((D3118+AK3118)/2),1)),0)</f>
        <v>0</v>
      </c>
      <c r="BJ3118" s="55" t="str">
        <f>IF(AK3118=0,"정상",IF(AP3118="악성","악성",IF(AND(BL3118&gt;3,BI3118&lt;0.5),"악성",IF(AND(AP3118="정상",BL3118&lt;=3),"정상",IF(BI3118&gt;1,"정상","부진")))))</f>
        <v>정상</v>
      </c>
      <c r="BK3118" s="54">
        <v>45809</v>
      </c>
      <c r="BL3118" s="52">
        <f t="shared" si="562"/>
        <v>16</v>
      </c>
    </row>
    <row r="3119" spans="1:64" ht="17.100000000000001" customHeight="1">
      <c r="A3119" s="58" t="s">
        <v>5</v>
      </c>
      <c r="B3119" s="57" t="s">
        <v>4575</v>
      </c>
      <c r="C3119" s="56" t="s">
        <v>4576</v>
      </c>
      <c r="D3119" s="213">
        <v>0</v>
      </c>
      <c r="E3119" s="214">
        <v>0</v>
      </c>
      <c r="F3119" s="215">
        <v>0</v>
      </c>
      <c r="G3119" s="213">
        <v>8</v>
      </c>
      <c r="H3119" s="216">
        <v>18000</v>
      </c>
      <c r="I3119" s="215">
        <v>144000</v>
      </c>
      <c r="J3119" s="213">
        <v>0</v>
      </c>
      <c r="K3119" s="216">
        <v>0</v>
      </c>
      <c r="L3119" s="215">
        <v>0</v>
      </c>
      <c r="M3119" s="213">
        <v>0</v>
      </c>
      <c r="N3119" s="216">
        <v>0</v>
      </c>
      <c r="O3119" s="215">
        <v>0</v>
      </c>
      <c r="P3119" s="213">
        <v>0</v>
      </c>
      <c r="Q3119" s="216">
        <v>0</v>
      </c>
      <c r="R3119" s="215">
        <v>0</v>
      </c>
      <c r="S3119" s="213">
        <v>8</v>
      </c>
      <c r="T3119" s="214">
        <v>18000</v>
      </c>
      <c r="U3119" s="217">
        <v>144000</v>
      </c>
      <c r="V3119" s="213">
        <v>8</v>
      </c>
      <c r="W3119" s="216">
        <v>18000</v>
      </c>
      <c r="X3119" s="215">
        <v>144000</v>
      </c>
      <c r="Y3119" s="213">
        <v>0</v>
      </c>
      <c r="Z3119" s="216">
        <v>0</v>
      </c>
      <c r="AA3119" s="215">
        <v>0</v>
      </c>
      <c r="AB3119" s="213">
        <v>0</v>
      </c>
      <c r="AC3119" s="216">
        <v>0</v>
      </c>
      <c r="AD3119" s="215">
        <v>0</v>
      </c>
      <c r="AE3119" s="213">
        <v>0</v>
      </c>
      <c r="AF3119" s="216">
        <v>0</v>
      </c>
      <c r="AG3119" s="215">
        <v>0</v>
      </c>
      <c r="AH3119" s="213">
        <v>8</v>
      </c>
      <c r="AI3119" s="214">
        <v>18000</v>
      </c>
      <c r="AJ3119" s="215">
        <v>144000</v>
      </c>
      <c r="AK3119" s="218">
        <v>0</v>
      </c>
      <c r="AL3119" s="214">
        <v>0</v>
      </c>
      <c r="AM3119" s="215">
        <v>0</v>
      </c>
      <c r="AN3119" s="229">
        <f t="shared" si="554"/>
        <v>0</v>
      </c>
      <c r="AO3119" s="230">
        <f t="shared" si="555"/>
        <v>0</v>
      </c>
      <c r="AP3119" s="38" t="s">
        <v>2</v>
      </c>
      <c r="AQ3119" s="38" t="str">
        <f t="shared" si="556"/>
        <v>상품</v>
      </c>
      <c r="AR3119" s="40">
        <f t="shared" si="557"/>
        <v>0</v>
      </c>
      <c r="AS3119" s="41">
        <f t="shared" si="558"/>
        <v>0</v>
      </c>
      <c r="AT3119" s="42">
        <f t="shared" si="559"/>
        <v>0</v>
      </c>
      <c r="AU3119" s="43">
        <f t="shared" si="560"/>
        <v>0</v>
      </c>
      <c r="AV3119" s="95" t="str">
        <f t="shared" si="553"/>
        <v/>
      </c>
      <c r="AW3119" s="61" t="str">
        <f t="shared" si="553"/>
        <v/>
      </c>
      <c r="AX3119" s="61" t="str">
        <f t="shared" si="553"/>
        <v/>
      </c>
      <c r="AY3119" s="61" t="str">
        <f t="shared" si="553"/>
        <v/>
      </c>
      <c r="AZ3119" s="44" t="str">
        <f t="shared" si="553"/>
        <v/>
      </c>
      <c r="BA3119" s="45"/>
      <c r="BB3119" s="97">
        <v>0</v>
      </c>
      <c r="BC3119" s="98">
        <v>0</v>
      </c>
      <c r="BD3119" s="98">
        <v>0</v>
      </c>
      <c r="BE3119" s="98">
        <v>0</v>
      </c>
      <c r="BF3119" s="98">
        <v>0</v>
      </c>
      <c r="BG3119" s="99">
        <f t="shared" si="552"/>
        <v>0</v>
      </c>
      <c r="BH3119" s="52">
        <f t="shared" si="561"/>
        <v>0</v>
      </c>
      <c r="BI3119" s="53">
        <f>IFERROR(IF(ROUND(V3119/((D3119+AK3119)/2),1)&lt;0,0,ROUND(V3119/((D3119+AK3119)/2),1)),0)</f>
        <v>0</v>
      </c>
      <c r="BJ3119" s="55" t="str">
        <f>IF(AK3119=0,"정상",IF(AP3119="악성","악성",IF(AND(BL3119&gt;3,BI3119&lt;0.5),"악성",IF(AND(AP3119="정상",BL3119&lt;=3),"정상",IF(BI3119&gt;1,"정상","부진")))))</f>
        <v>정상</v>
      </c>
      <c r="BK3119" s="54">
        <v>45809</v>
      </c>
      <c r="BL3119" s="52">
        <f t="shared" si="562"/>
        <v>16</v>
      </c>
    </row>
    <row r="3120" spans="1:64" ht="17.100000000000001" customHeight="1">
      <c r="A3120" s="58" t="s">
        <v>5</v>
      </c>
      <c r="B3120" s="57" t="s">
        <v>5021</v>
      </c>
      <c r="C3120" s="56" t="s">
        <v>5022</v>
      </c>
      <c r="D3120" s="213">
        <v>0</v>
      </c>
      <c r="E3120" s="214">
        <v>0</v>
      </c>
      <c r="F3120" s="215">
        <v>0</v>
      </c>
      <c r="G3120" s="213">
        <v>480</v>
      </c>
      <c r="H3120" s="216">
        <v>5750</v>
      </c>
      <c r="I3120" s="215">
        <v>2760000</v>
      </c>
      <c r="J3120" s="213">
        <v>0</v>
      </c>
      <c r="K3120" s="216">
        <v>0</v>
      </c>
      <c r="L3120" s="215">
        <v>0</v>
      </c>
      <c r="M3120" s="213">
        <v>0</v>
      </c>
      <c r="N3120" s="216">
        <v>0</v>
      </c>
      <c r="O3120" s="215">
        <v>0</v>
      </c>
      <c r="P3120" s="213">
        <v>0</v>
      </c>
      <c r="Q3120" s="216">
        <v>0</v>
      </c>
      <c r="R3120" s="215">
        <v>0</v>
      </c>
      <c r="S3120" s="213">
        <v>480</v>
      </c>
      <c r="T3120" s="214">
        <v>5750</v>
      </c>
      <c r="U3120" s="217">
        <v>2760000</v>
      </c>
      <c r="V3120" s="213">
        <v>480</v>
      </c>
      <c r="W3120" s="216">
        <v>5750</v>
      </c>
      <c r="X3120" s="215">
        <v>2760000</v>
      </c>
      <c r="Y3120" s="213">
        <v>0</v>
      </c>
      <c r="Z3120" s="216">
        <v>0</v>
      </c>
      <c r="AA3120" s="215">
        <v>0</v>
      </c>
      <c r="AB3120" s="213">
        <v>0</v>
      </c>
      <c r="AC3120" s="216">
        <v>0</v>
      </c>
      <c r="AD3120" s="215">
        <v>0</v>
      </c>
      <c r="AE3120" s="213">
        <v>0</v>
      </c>
      <c r="AF3120" s="216">
        <v>0</v>
      </c>
      <c r="AG3120" s="215">
        <v>0</v>
      </c>
      <c r="AH3120" s="213">
        <v>480</v>
      </c>
      <c r="AI3120" s="214">
        <v>5750</v>
      </c>
      <c r="AJ3120" s="215">
        <v>2760000</v>
      </c>
      <c r="AK3120" s="218">
        <v>0</v>
      </c>
      <c r="AL3120" s="214">
        <v>0</v>
      </c>
      <c r="AM3120" s="215">
        <v>0</v>
      </c>
      <c r="AN3120" s="229">
        <f t="shared" si="554"/>
        <v>0</v>
      </c>
      <c r="AO3120" s="230">
        <f t="shared" si="555"/>
        <v>0</v>
      </c>
      <c r="AP3120" s="38" t="s">
        <v>2</v>
      </c>
      <c r="AQ3120" s="38" t="str">
        <f t="shared" si="556"/>
        <v>상품</v>
      </c>
      <c r="AR3120" s="40">
        <f t="shared" si="557"/>
        <v>0</v>
      </c>
      <c r="AS3120" s="41">
        <f t="shared" si="558"/>
        <v>0</v>
      </c>
      <c r="AT3120" s="42">
        <f t="shared" si="559"/>
        <v>0</v>
      </c>
      <c r="AU3120" s="43">
        <f t="shared" si="560"/>
        <v>0</v>
      </c>
      <c r="AV3120" s="95" t="str">
        <f t="shared" si="553"/>
        <v/>
      </c>
      <c r="AW3120" s="61" t="str">
        <f t="shared" si="553"/>
        <v/>
      </c>
      <c r="AX3120" s="61" t="str">
        <f t="shared" si="553"/>
        <v/>
      </c>
      <c r="AY3120" s="61" t="str">
        <f t="shared" si="553"/>
        <v/>
      </c>
      <c r="AZ3120" s="44" t="str">
        <f t="shared" si="553"/>
        <v/>
      </c>
      <c r="BA3120" s="45"/>
      <c r="BB3120" s="97">
        <v>0</v>
      </c>
      <c r="BC3120" s="98">
        <v>0</v>
      </c>
      <c r="BD3120" s="98">
        <v>0</v>
      </c>
      <c r="BE3120" s="98">
        <v>0</v>
      </c>
      <c r="BF3120" s="98">
        <v>0</v>
      </c>
      <c r="BG3120" s="99">
        <f t="shared" si="552"/>
        <v>0</v>
      </c>
      <c r="BH3120" s="52">
        <f t="shared" si="561"/>
        <v>0</v>
      </c>
      <c r="BI3120" s="53">
        <f>IFERROR(IF(ROUND(V3120/((D3120+AK3120)/2),1)&lt;0,0,ROUND(V3120/((D3120+AK3120)/2),1)),0)</f>
        <v>0</v>
      </c>
      <c r="BJ3120" s="55" t="str">
        <f>IF(AK3120=0,"정상",IF(AP3120="악성","악성",IF(AND(BL3120&gt;3,BI3120&lt;0.5),"악성",IF(AND(AP3120="정상",BL3120&lt;=3),"정상",IF(BI3120&gt;1,"정상","부진")))))</f>
        <v>정상</v>
      </c>
      <c r="BK3120" s="54">
        <v>45870</v>
      </c>
      <c r="BL3120" s="52">
        <f t="shared" si="562"/>
        <v>14</v>
      </c>
    </row>
    <row r="3121" spans="1:64" ht="17.100000000000001" customHeight="1">
      <c r="A3121" s="58" t="s">
        <v>5</v>
      </c>
      <c r="B3121" s="57" t="s">
        <v>5023</v>
      </c>
      <c r="C3121" s="56" t="s">
        <v>5024</v>
      </c>
      <c r="D3121" s="213">
        <v>0</v>
      </c>
      <c r="E3121" s="214">
        <v>0</v>
      </c>
      <c r="F3121" s="215">
        <v>0</v>
      </c>
      <c r="G3121" s="213">
        <v>480</v>
      </c>
      <c r="H3121" s="216">
        <v>5750</v>
      </c>
      <c r="I3121" s="215">
        <v>2760000</v>
      </c>
      <c r="J3121" s="213">
        <v>0</v>
      </c>
      <c r="K3121" s="216">
        <v>0</v>
      </c>
      <c r="L3121" s="215">
        <v>0</v>
      </c>
      <c r="M3121" s="213">
        <v>0</v>
      </c>
      <c r="N3121" s="216">
        <v>0</v>
      </c>
      <c r="O3121" s="215">
        <v>0</v>
      </c>
      <c r="P3121" s="213">
        <v>0</v>
      </c>
      <c r="Q3121" s="216">
        <v>0</v>
      </c>
      <c r="R3121" s="215">
        <v>0</v>
      </c>
      <c r="S3121" s="213">
        <v>480</v>
      </c>
      <c r="T3121" s="214">
        <v>5750</v>
      </c>
      <c r="U3121" s="217">
        <v>2760000</v>
      </c>
      <c r="V3121" s="213">
        <v>480</v>
      </c>
      <c r="W3121" s="216">
        <v>5750</v>
      </c>
      <c r="X3121" s="215">
        <v>2760000</v>
      </c>
      <c r="Y3121" s="213">
        <v>0</v>
      </c>
      <c r="Z3121" s="216">
        <v>0</v>
      </c>
      <c r="AA3121" s="215">
        <v>0</v>
      </c>
      <c r="AB3121" s="213">
        <v>0</v>
      </c>
      <c r="AC3121" s="216">
        <v>0</v>
      </c>
      <c r="AD3121" s="215">
        <v>0</v>
      </c>
      <c r="AE3121" s="213">
        <v>0</v>
      </c>
      <c r="AF3121" s="216">
        <v>0</v>
      </c>
      <c r="AG3121" s="215">
        <v>0</v>
      </c>
      <c r="AH3121" s="213">
        <v>480</v>
      </c>
      <c r="AI3121" s="214">
        <v>5750</v>
      </c>
      <c r="AJ3121" s="215">
        <v>2760000</v>
      </c>
      <c r="AK3121" s="218">
        <v>0</v>
      </c>
      <c r="AL3121" s="214">
        <v>0</v>
      </c>
      <c r="AM3121" s="215">
        <v>0</v>
      </c>
      <c r="AN3121" s="229">
        <f t="shared" si="554"/>
        <v>0</v>
      </c>
      <c r="AO3121" s="230">
        <f t="shared" si="555"/>
        <v>0</v>
      </c>
      <c r="AP3121" s="38" t="s">
        <v>2</v>
      </c>
      <c r="AQ3121" s="38" t="str">
        <f t="shared" si="556"/>
        <v>상품</v>
      </c>
      <c r="AR3121" s="40">
        <f t="shared" si="557"/>
        <v>0</v>
      </c>
      <c r="AS3121" s="41">
        <f t="shared" si="558"/>
        <v>0</v>
      </c>
      <c r="AT3121" s="42">
        <f t="shared" si="559"/>
        <v>0</v>
      </c>
      <c r="AU3121" s="43">
        <f t="shared" si="560"/>
        <v>0</v>
      </c>
      <c r="AV3121" s="95" t="str">
        <f t="shared" si="553"/>
        <v/>
      </c>
      <c r="AW3121" s="61" t="str">
        <f t="shared" si="553"/>
        <v/>
      </c>
      <c r="AX3121" s="61" t="str">
        <f t="shared" si="553"/>
        <v/>
      </c>
      <c r="AY3121" s="61" t="str">
        <f t="shared" si="553"/>
        <v/>
      </c>
      <c r="AZ3121" s="44" t="str">
        <f t="shared" si="553"/>
        <v/>
      </c>
      <c r="BA3121" s="45"/>
      <c r="BB3121" s="97">
        <v>0</v>
      </c>
      <c r="BC3121" s="98">
        <v>0</v>
      </c>
      <c r="BD3121" s="98">
        <v>0</v>
      </c>
      <c r="BE3121" s="98">
        <v>0</v>
      </c>
      <c r="BF3121" s="98">
        <v>0</v>
      </c>
      <c r="BG3121" s="99">
        <f t="shared" si="552"/>
        <v>0</v>
      </c>
      <c r="BH3121" s="52">
        <f t="shared" si="561"/>
        <v>0</v>
      </c>
      <c r="BI3121" s="53">
        <f>IFERROR(IF(ROUND(V3121/((D3121+AK3121)/2),1)&lt;0,0,ROUND(V3121/((D3121+AK3121)/2),1)),0)</f>
        <v>0</v>
      </c>
      <c r="BJ3121" s="55" t="str">
        <f>IF(AK3121=0,"정상",IF(AP3121="악성","악성",IF(AND(BL3121&gt;3,BI3121&lt;0.5),"악성",IF(AND(AP3121="정상",BL3121&lt;=3),"정상",IF(BI3121&gt;1,"정상","부진")))))</f>
        <v>정상</v>
      </c>
      <c r="BK3121" s="54">
        <v>45870</v>
      </c>
      <c r="BL3121" s="52">
        <f t="shared" si="562"/>
        <v>14</v>
      </c>
    </row>
    <row r="3122" spans="1:64" ht="17.100000000000001" customHeight="1">
      <c r="A3122" s="58" t="s">
        <v>5</v>
      </c>
      <c r="B3122" s="57" t="s">
        <v>5025</v>
      </c>
      <c r="C3122" s="56" t="s">
        <v>5026</v>
      </c>
      <c r="D3122" s="213">
        <v>0</v>
      </c>
      <c r="E3122" s="214">
        <v>0</v>
      </c>
      <c r="F3122" s="215">
        <v>0</v>
      </c>
      <c r="G3122" s="213">
        <v>480</v>
      </c>
      <c r="H3122" s="216">
        <v>5750</v>
      </c>
      <c r="I3122" s="215">
        <v>2760000</v>
      </c>
      <c r="J3122" s="213">
        <v>0</v>
      </c>
      <c r="K3122" s="216">
        <v>0</v>
      </c>
      <c r="L3122" s="215">
        <v>0</v>
      </c>
      <c r="M3122" s="213">
        <v>0</v>
      </c>
      <c r="N3122" s="216">
        <v>0</v>
      </c>
      <c r="O3122" s="215">
        <v>0</v>
      </c>
      <c r="P3122" s="213">
        <v>0</v>
      </c>
      <c r="Q3122" s="216">
        <v>0</v>
      </c>
      <c r="R3122" s="215">
        <v>0</v>
      </c>
      <c r="S3122" s="213">
        <v>480</v>
      </c>
      <c r="T3122" s="214">
        <v>5750</v>
      </c>
      <c r="U3122" s="217">
        <v>2760000</v>
      </c>
      <c r="V3122" s="213">
        <v>480</v>
      </c>
      <c r="W3122" s="216">
        <v>5750</v>
      </c>
      <c r="X3122" s="215">
        <v>2760000</v>
      </c>
      <c r="Y3122" s="213">
        <v>0</v>
      </c>
      <c r="Z3122" s="216">
        <v>0</v>
      </c>
      <c r="AA3122" s="215">
        <v>0</v>
      </c>
      <c r="AB3122" s="213">
        <v>0</v>
      </c>
      <c r="AC3122" s="216">
        <v>0</v>
      </c>
      <c r="AD3122" s="215">
        <v>0</v>
      </c>
      <c r="AE3122" s="213">
        <v>0</v>
      </c>
      <c r="AF3122" s="216">
        <v>0</v>
      </c>
      <c r="AG3122" s="215">
        <v>0</v>
      </c>
      <c r="AH3122" s="213">
        <v>480</v>
      </c>
      <c r="AI3122" s="214">
        <v>5750</v>
      </c>
      <c r="AJ3122" s="215">
        <v>2760000</v>
      </c>
      <c r="AK3122" s="218">
        <v>0</v>
      </c>
      <c r="AL3122" s="214">
        <v>0</v>
      </c>
      <c r="AM3122" s="215">
        <v>0</v>
      </c>
      <c r="AN3122" s="229">
        <f t="shared" si="554"/>
        <v>0</v>
      </c>
      <c r="AO3122" s="230">
        <f t="shared" si="555"/>
        <v>0</v>
      </c>
      <c r="AP3122" s="38" t="s">
        <v>2</v>
      </c>
      <c r="AQ3122" s="38" t="str">
        <f t="shared" si="556"/>
        <v>상품</v>
      </c>
      <c r="AR3122" s="40">
        <f t="shared" si="557"/>
        <v>0</v>
      </c>
      <c r="AS3122" s="41">
        <f t="shared" si="558"/>
        <v>0</v>
      </c>
      <c r="AT3122" s="42">
        <f t="shared" si="559"/>
        <v>0</v>
      </c>
      <c r="AU3122" s="43">
        <f t="shared" si="560"/>
        <v>0</v>
      </c>
      <c r="AV3122" s="95" t="str">
        <f t="shared" si="553"/>
        <v/>
      </c>
      <c r="AW3122" s="61" t="str">
        <f t="shared" si="553"/>
        <v/>
      </c>
      <c r="AX3122" s="61" t="str">
        <f t="shared" si="553"/>
        <v/>
      </c>
      <c r="AY3122" s="61" t="str">
        <f t="shared" si="553"/>
        <v/>
      </c>
      <c r="AZ3122" s="44" t="str">
        <f t="shared" si="553"/>
        <v/>
      </c>
      <c r="BA3122" s="45"/>
      <c r="BB3122" s="97">
        <v>0</v>
      </c>
      <c r="BC3122" s="98">
        <v>0</v>
      </c>
      <c r="BD3122" s="98">
        <v>0</v>
      </c>
      <c r="BE3122" s="98">
        <v>0</v>
      </c>
      <c r="BF3122" s="98">
        <v>0</v>
      </c>
      <c r="BG3122" s="99">
        <f t="shared" si="552"/>
        <v>0</v>
      </c>
      <c r="BH3122" s="52">
        <f t="shared" si="561"/>
        <v>0</v>
      </c>
      <c r="BI3122" s="53">
        <f>IFERROR(IF(ROUND(V3122/((D3122+AK3122)/2),1)&lt;0,0,ROUND(V3122/((D3122+AK3122)/2),1)),0)</f>
        <v>0</v>
      </c>
      <c r="BJ3122" s="55" t="str">
        <f>IF(AK3122=0,"정상",IF(AP3122="악성","악성",IF(AND(BL3122&gt;3,BI3122&lt;0.5),"악성",IF(AND(AP3122="정상",BL3122&lt;=3),"정상",IF(BI3122&gt;1,"정상","부진")))))</f>
        <v>정상</v>
      </c>
      <c r="BK3122" s="54">
        <v>45870</v>
      </c>
      <c r="BL3122" s="52">
        <f t="shared" si="562"/>
        <v>14</v>
      </c>
    </row>
    <row r="3123" spans="1:64" ht="17.100000000000001" customHeight="1">
      <c r="A3123" s="58" t="s">
        <v>5</v>
      </c>
      <c r="B3123" s="57" t="s">
        <v>5027</v>
      </c>
      <c r="C3123" s="56" t="s">
        <v>5028</v>
      </c>
      <c r="D3123" s="213">
        <v>0</v>
      </c>
      <c r="E3123" s="214">
        <v>0</v>
      </c>
      <c r="F3123" s="215">
        <v>0</v>
      </c>
      <c r="G3123" s="213">
        <v>480</v>
      </c>
      <c r="H3123" s="216">
        <v>5750</v>
      </c>
      <c r="I3123" s="215">
        <v>2760000</v>
      </c>
      <c r="J3123" s="213">
        <v>0</v>
      </c>
      <c r="K3123" s="216">
        <v>0</v>
      </c>
      <c r="L3123" s="215">
        <v>0</v>
      </c>
      <c r="M3123" s="213">
        <v>0</v>
      </c>
      <c r="N3123" s="216">
        <v>0</v>
      </c>
      <c r="O3123" s="215">
        <v>0</v>
      </c>
      <c r="P3123" s="213">
        <v>0</v>
      </c>
      <c r="Q3123" s="216">
        <v>0</v>
      </c>
      <c r="R3123" s="215">
        <v>0</v>
      </c>
      <c r="S3123" s="213">
        <v>480</v>
      </c>
      <c r="T3123" s="214">
        <v>5750</v>
      </c>
      <c r="U3123" s="217">
        <v>2760000</v>
      </c>
      <c r="V3123" s="213">
        <v>480</v>
      </c>
      <c r="W3123" s="216">
        <v>5750</v>
      </c>
      <c r="X3123" s="215">
        <v>2760000</v>
      </c>
      <c r="Y3123" s="213">
        <v>0</v>
      </c>
      <c r="Z3123" s="216">
        <v>0</v>
      </c>
      <c r="AA3123" s="215">
        <v>0</v>
      </c>
      <c r="AB3123" s="213">
        <v>0</v>
      </c>
      <c r="AC3123" s="216">
        <v>0</v>
      </c>
      <c r="AD3123" s="215">
        <v>0</v>
      </c>
      <c r="AE3123" s="213">
        <v>0</v>
      </c>
      <c r="AF3123" s="216">
        <v>0</v>
      </c>
      <c r="AG3123" s="215">
        <v>0</v>
      </c>
      <c r="AH3123" s="213">
        <v>480</v>
      </c>
      <c r="AI3123" s="214">
        <v>5750</v>
      </c>
      <c r="AJ3123" s="215">
        <v>2760000</v>
      </c>
      <c r="AK3123" s="218">
        <v>0</v>
      </c>
      <c r="AL3123" s="214">
        <v>0</v>
      </c>
      <c r="AM3123" s="215">
        <v>0</v>
      </c>
      <c r="AN3123" s="229">
        <f t="shared" si="554"/>
        <v>0</v>
      </c>
      <c r="AO3123" s="230">
        <f t="shared" si="555"/>
        <v>0</v>
      </c>
      <c r="AP3123" s="38" t="s">
        <v>2</v>
      </c>
      <c r="AQ3123" s="38" t="str">
        <f t="shared" si="556"/>
        <v>상품</v>
      </c>
      <c r="AR3123" s="40">
        <f t="shared" si="557"/>
        <v>0</v>
      </c>
      <c r="AS3123" s="41">
        <f t="shared" si="558"/>
        <v>0</v>
      </c>
      <c r="AT3123" s="42">
        <f t="shared" si="559"/>
        <v>0</v>
      </c>
      <c r="AU3123" s="43">
        <f t="shared" si="560"/>
        <v>0</v>
      </c>
      <c r="AV3123" s="95" t="str">
        <f t="shared" si="553"/>
        <v/>
      </c>
      <c r="AW3123" s="61" t="str">
        <f t="shared" si="553"/>
        <v/>
      </c>
      <c r="AX3123" s="61" t="str">
        <f t="shared" si="553"/>
        <v/>
      </c>
      <c r="AY3123" s="61" t="str">
        <f t="shared" si="553"/>
        <v/>
      </c>
      <c r="AZ3123" s="44" t="str">
        <f t="shared" si="553"/>
        <v/>
      </c>
      <c r="BA3123" s="45"/>
      <c r="BB3123" s="97">
        <v>0</v>
      </c>
      <c r="BC3123" s="98">
        <v>0</v>
      </c>
      <c r="BD3123" s="98">
        <v>0</v>
      </c>
      <c r="BE3123" s="98">
        <v>0</v>
      </c>
      <c r="BF3123" s="98">
        <v>0</v>
      </c>
      <c r="BG3123" s="99">
        <f t="shared" si="552"/>
        <v>0</v>
      </c>
      <c r="BH3123" s="52">
        <f t="shared" si="561"/>
        <v>0</v>
      </c>
      <c r="BI3123" s="53">
        <f>IFERROR(IF(ROUND(V3123/((D3123+AK3123)/2),1)&lt;0,0,ROUND(V3123/((D3123+AK3123)/2),1)),0)</f>
        <v>0</v>
      </c>
      <c r="BJ3123" s="55" t="str">
        <f>IF(AK3123=0,"정상",IF(AP3123="악성","악성",IF(AND(BL3123&gt;3,BI3123&lt;0.5),"악성",IF(AND(AP3123="정상",BL3123&lt;=3),"정상",IF(BI3123&gt;1,"정상","부진")))))</f>
        <v>정상</v>
      </c>
      <c r="BK3123" s="54">
        <v>45870</v>
      </c>
      <c r="BL3123" s="52">
        <f t="shared" si="562"/>
        <v>14</v>
      </c>
    </row>
    <row r="3124" spans="1:64" ht="17.100000000000001" customHeight="1">
      <c r="A3124" s="58" t="s">
        <v>5</v>
      </c>
      <c r="B3124" s="57" t="s">
        <v>1652</v>
      </c>
      <c r="C3124" s="56" t="s">
        <v>1653</v>
      </c>
      <c r="D3124" s="213">
        <v>0</v>
      </c>
      <c r="E3124" s="214">
        <v>0</v>
      </c>
      <c r="F3124" s="215">
        <v>0</v>
      </c>
      <c r="G3124" s="213">
        <v>1608</v>
      </c>
      <c r="H3124" s="216">
        <v>10800</v>
      </c>
      <c r="I3124" s="215">
        <v>17366400</v>
      </c>
      <c r="J3124" s="213">
        <v>0</v>
      </c>
      <c r="K3124" s="216">
        <v>0</v>
      </c>
      <c r="L3124" s="215">
        <v>0</v>
      </c>
      <c r="M3124" s="213">
        <v>0</v>
      </c>
      <c r="N3124" s="216">
        <v>0</v>
      </c>
      <c r="O3124" s="215">
        <v>0</v>
      </c>
      <c r="P3124" s="213">
        <v>0</v>
      </c>
      <c r="Q3124" s="216">
        <v>0</v>
      </c>
      <c r="R3124" s="215">
        <v>0</v>
      </c>
      <c r="S3124" s="213">
        <v>1608</v>
      </c>
      <c r="T3124" s="214">
        <v>10800</v>
      </c>
      <c r="U3124" s="217">
        <v>17366400</v>
      </c>
      <c r="V3124" s="213">
        <v>1608</v>
      </c>
      <c r="W3124" s="216">
        <v>10800</v>
      </c>
      <c r="X3124" s="215">
        <v>17366400</v>
      </c>
      <c r="Y3124" s="213">
        <v>0</v>
      </c>
      <c r="Z3124" s="216">
        <v>0</v>
      </c>
      <c r="AA3124" s="215">
        <v>0</v>
      </c>
      <c r="AB3124" s="213">
        <v>0</v>
      </c>
      <c r="AC3124" s="216">
        <v>0</v>
      </c>
      <c r="AD3124" s="215">
        <v>0</v>
      </c>
      <c r="AE3124" s="213">
        <v>0</v>
      </c>
      <c r="AF3124" s="216">
        <v>0</v>
      </c>
      <c r="AG3124" s="215">
        <v>0</v>
      </c>
      <c r="AH3124" s="213">
        <v>1608</v>
      </c>
      <c r="AI3124" s="214">
        <v>10800</v>
      </c>
      <c r="AJ3124" s="215">
        <v>17366400</v>
      </c>
      <c r="AK3124" s="218">
        <v>0</v>
      </c>
      <c r="AL3124" s="214">
        <v>0</v>
      </c>
      <c r="AM3124" s="215">
        <v>0</v>
      </c>
      <c r="AN3124" s="229">
        <f t="shared" si="554"/>
        <v>0</v>
      </c>
      <c r="AO3124" s="230">
        <f t="shared" si="555"/>
        <v>0</v>
      </c>
      <c r="AP3124" s="38" t="s">
        <v>2</v>
      </c>
      <c r="AQ3124" s="38" t="str">
        <f t="shared" si="556"/>
        <v>상품</v>
      </c>
      <c r="AR3124" s="40">
        <f t="shared" si="557"/>
        <v>0</v>
      </c>
      <c r="AS3124" s="41">
        <f t="shared" si="558"/>
        <v>0</v>
      </c>
      <c r="AT3124" s="42">
        <f t="shared" si="559"/>
        <v>0</v>
      </c>
      <c r="AU3124" s="43">
        <f t="shared" si="560"/>
        <v>0</v>
      </c>
      <c r="AV3124" s="95" t="str">
        <f t="shared" si="553"/>
        <v/>
      </c>
      <c r="AW3124" s="61" t="str">
        <f t="shared" si="553"/>
        <v/>
      </c>
      <c r="AX3124" s="61" t="str">
        <f t="shared" si="553"/>
        <v/>
      </c>
      <c r="AY3124" s="61" t="str">
        <f t="shared" si="553"/>
        <v/>
      </c>
      <c r="AZ3124" s="44" t="str">
        <f t="shared" si="553"/>
        <v/>
      </c>
      <c r="BA3124" s="45"/>
      <c r="BB3124" s="97">
        <v>0</v>
      </c>
      <c r="BC3124" s="98">
        <v>0</v>
      </c>
      <c r="BD3124" s="98">
        <v>0</v>
      </c>
      <c r="BE3124" s="98">
        <v>0</v>
      </c>
      <c r="BF3124" s="98">
        <v>0</v>
      </c>
      <c r="BG3124" s="99">
        <f t="shared" si="552"/>
        <v>0</v>
      </c>
      <c r="BH3124" s="52">
        <f t="shared" si="561"/>
        <v>0</v>
      </c>
      <c r="BI3124" s="53">
        <f>IFERROR(IF(ROUND(V3124/((D3124+AK3124)/2),1)&lt;0,0,ROUND(V3124/((D3124+AK3124)/2),1)),0)</f>
        <v>0</v>
      </c>
      <c r="BJ3124" s="55" t="str">
        <f>IF(AK3124=0,"정상",IF(AP3124="악성","악성",IF(AND(BL3124&gt;3,BI3124&lt;0.5),"악성",IF(AND(AP3124="정상",BL3124&lt;=3),"정상",IF(BI3124&gt;1,"정상","부진")))))</f>
        <v>정상</v>
      </c>
      <c r="BK3124" s="54">
        <v>46235</v>
      </c>
      <c r="BL3124" s="52">
        <f t="shared" si="562"/>
        <v>2</v>
      </c>
    </row>
    <row r="3125" spans="1:64" ht="17.100000000000001" customHeight="1">
      <c r="A3125" s="58" t="s">
        <v>5</v>
      </c>
      <c r="B3125" s="57" t="s">
        <v>6209</v>
      </c>
      <c r="C3125" s="56" t="s">
        <v>6210</v>
      </c>
      <c r="D3125" s="213">
        <v>0</v>
      </c>
      <c r="E3125" s="214">
        <v>0</v>
      </c>
      <c r="F3125" s="215">
        <v>0</v>
      </c>
      <c r="G3125" s="213">
        <v>500</v>
      </c>
      <c r="H3125" s="216">
        <v>2909.09</v>
      </c>
      <c r="I3125" s="215">
        <v>1454545</v>
      </c>
      <c r="J3125" s="213">
        <v>0</v>
      </c>
      <c r="K3125" s="216">
        <v>0</v>
      </c>
      <c r="L3125" s="215">
        <v>0</v>
      </c>
      <c r="M3125" s="213">
        <v>0</v>
      </c>
      <c r="N3125" s="216">
        <v>0</v>
      </c>
      <c r="O3125" s="215">
        <v>0</v>
      </c>
      <c r="P3125" s="213">
        <v>0</v>
      </c>
      <c r="Q3125" s="216">
        <v>0</v>
      </c>
      <c r="R3125" s="215">
        <v>0</v>
      </c>
      <c r="S3125" s="213">
        <v>500</v>
      </c>
      <c r="T3125" s="214">
        <v>2909.09</v>
      </c>
      <c r="U3125" s="217">
        <v>1454545</v>
      </c>
      <c r="V3125" s="213">
        <v>500</v>
      </c>
      <c r="W3125" s="216">
        <v>2909.09</v>
      </c>
      <c r="X3125" s="215">
        <v>1454545</v>
      </c>
      <c r="Y3125" s="213">
        <v>0</v>
      </c>
      <c r="Z3125" s="216">
        <v>0</v>
      </c>
      <c r="AA3125" s="215">
        <v>0</v>
      </c>
      <c r="AB3125" s="213">
        <v>0</v>
      </c>
      <c r="AC3125" s="216">
        <v>0</v>
      </c>
      <c r="AD3125" s="215">
        <v>0</v>
      </c>
      <c r="AE3125" s="213">
        <v>0</v>
      </c>
      <c r="AF3125" s="216">
        <v>0</v>
      </c>
      <c r="AG3125" s="215">
        <v>0</v>
      </c>
      <c r="AH3125" s="213">
        <v>500</v>
      </c>
      <c r="AI3125" s="214">
        <v>2909.09</v>
      </c>
      <c r="AJ3125" s="215">
        <v>1454545</v>
      </c>
      <c r="AK3125" s="218">
        <v>0</v>
      </c>
      <c r="AL3125" s="214">
        <v>0</v>
      </c>
      <c r="AM3125" s="215">
        <v>0</v>
      </c>
      <c r="AN3125" s="229">
        <f t="shared" si="554"/>
        <v>0</v>
      </c>
      <c r="AO3125" s="230">
        <f t="shared" si="555"/>
        <v>0</v>
      </c>
      <c r="AP3125" s="38" t="s">
        <v>2</v>
      </c>
      <c r="AQ3125" s="38" t="str">
        <f t="shared" si="556"/>
        <v>상품</v>
      </c>
      <c r="AR3125" s="40">
        <f t="shared" si="557"/>
        <v>0</v>
      </c>
      <c r="AS3125" s="41">
        <f t="shared" si="558"/>
        <v>0</v>
      </c>
      <c r="AT3125" s="42">
        <f t="shared" si="559"/>
        <v>0</v>
      </c>
      <c r="AU3125" s="43">
        <f t="shared" si="560"/>
        <v>0</v>
      </c>
      <c r="AV3125" s="95" t="str">
        <f t="shared" si="553"/>
        <v/>
      </c>
      <c r="AW3125" s="61" t="str">
        <f t="shared" si="553"/>
        <v/>
      </c>
      <c r="AX3125" s="61" t="str">
        <f t="shared" si="553"/>
        <v/>
      </c>
      <c r="AY3125" s="61" t="str">
        <f t="shared" si="553"/>
        <v/>
      </c>
      <c r="AZ3125" s="44" t="str">
        <f t="shared" si="553"/>
        <v/>
      </c>
      <c r="BA3125" s="45"/>
      <c r="BB3125" s="97">
        <v>0</v>
      </c>
      <c r="BC3125" s="98">
        <v>0</v>
      </c>
      <c r="BD3125" s="98">
        <v>0</v>
      </c>
      <c r="BE3125" s="98">
        <v>0</v>
      </c>
      <c r="BF3125" s="98">
        <v>0</v>
      </c>
      <c r="BG3125" s="99">
        <f t="shared" si="552"/>
        <v>0</v>
      </c>
      <c r="BH3125" s="52">
        <f t="shared" si="561"/>
        <v>0</v>
      </c>
      <c r="BI3125" s="53">
        <f>IFERROR(IF(ROUND(V3125/((D3125+AK3125)/2),1)&lt;0,0,ROUND(V3125/((D3125+AK3125)/2),1)),0)</f>
        <v>0</v>
      </c>
      <c r="BJ3125" s="55" t="str">
        <f>IF(AK3125=0,"정상",IF(AP3125="악성","악성",IF(AND(BL3125&gt;3,BI3125&lt;0.5),"악성",IF(AND(AP3125="정상",BL3125&lt;=3),"정상",IF(BI3125&gt;1,"정상","부진")))))</f>
        <v>정상</v>
      </c>
      <c r="BK3125" s="54">
        <v>46235</v>
      </c>
      <c r="BL3125" s="52">
        <f t="shared" si="562"/>
        <v>2</v>
      </c>
    </row>
    <row r="3126" spans="1:64" ht="17.100000000000001" customHeight="1">
      <c r="A3126" s="58" t="s">
        <v>5</v>
      </c>
      <c r="B3126" s="57" t="s">
        <v>1924</v>
      </c>
      <c r="C3126" s="56" t="s">
        <v>1925</v>
      </c>
      <c r="D3126" s="213">
        <v>0</v>
      </c>
      <c r="E3126" s="214">
        <v>0</v>
      </c>
      <c r="F3126" s="215">
        <v>0</v>
      </c>
      <c r="G3126" s="213">
        <v>1200</v>
      </c>
      <c r="H3126" s="216">
        <v>1600</v>
      </c>
      <c r="I3126" s="215">
        <v>1920000</v>
      </c>
      <c r="J3126" s="213">
        <v>0</v>
      </c>
      <c r="K3126" s="216">
        <v>0</v>
      </c>
      <c r="L3126" s="215">
        <v>0</v>
      </c>
      <c r="M3126" s="213">
        <v>0</v>
      </c>
      <c r="N3126" s="216">
        <v>0</v>
      </c>
      <c r="O3126" s="215">
        <v>0</v>
      </c>
      <c r="P3126" s="213">
        <v>0</v>
      </c>
      <c r="Q3126" s="216">
        <v>0</v>
      </c>
      <c r="R3126" s="215">
        <v>0</v>
      </c>
      <c r="S3126" s="213">
        <v>1200</v>
      </c>
      <c r="T3126" s="214">
        <v>1600</v>
      </c>
      <c r="U3126" s="217">
        <v>1920000</v>
      </c>
      <c r="V3126" s="213">
        <v>1200</v>
      </c>
      <c r="W3126" s="216">
        <v>1600</v>
      </c>
      <c r="X3126" s="215">
        <v>1920000</v>
      </c>
      <c r="Y3126" s="213">
        <v>0</v>
      </c>
      <c r="Z3126" s="216">
        <v>0</v>
      </c>
      <c r="AA3126" s="215">
        <v>0</v>
      </c>
      <c r="AB3126" s="213">
        <v>0</v>
      </c>
      <c r="AC3126" s="216">
        <v>0</v>
      </c>
      <c r="AD3126" s="215">
        <v>0</v>
      </c>
      <c r="AE3126" s="213">
        <v>0</v>
      </c>
      <c r="AF3126" s="216">
        <v>0</v>
      </c>
      <c r="AG3126" s="215">
        <v>0</v>
      </c>
      <c r="AH3126" s="213">
        <v>1200</v>
      </c>
      <c r="AI3126" s="214">
        <v>1600</v>
      </c>
      <c r="AJ3126" s="215">
        <v>1920000</v>
      </c>
      <c r="AK3126" s="218">
        <v>0</v>
      </c>
      <c r="AL3126" s="214">
        <v>0</v>
      </c>
      <c r="AM3126" s="215">
        <v>0</v>
      </c>
      <c r="AN3126" s="229">
        <f t="shared" si="554"/>
        <v>0</v>
      </c>
      <c r="AO3126" s="230">
        <f t="shared" si="555"/>
        <v>0</v>
      </c>
      <c r="AP3126" s="38" t="s">
        <v>2</v>
      </c>
      <c r="AQ3126" s="38" t="str">
        <f t="shared" si="556"/>
        <v>상품</v>
      </c>
      <c r="AR3126" s="40">
        <f t="shared" si="557"/>
        <v>0</v>
      </c>
      <c r="AS3126" s="41">
        <f t="shared" si="558"/>
        <v>0</v>
      </c>
      <c r="AT3126" s="42">
        <f t="shared" si="559"/>
        <v>0</v>
      </c>
      <c r="AU3126" s="43">
        <f t="shared" si="560"/>
        <v>0</v>
      </c>
      <c r="AV3126" s="95" t="str">
        <f t="shared" si="553"/>
        <v/>
      </c>
      <c r="AW3126" s="61" t="str">
        <f t="shared" si="553"/>
        <v/>
      </c>
      <c r="AX3126" s="61" t="str">
        <f t="shared" si="553"/>
        <v/>
      </c>
      <c r="AY3126" s="61" t="str">
        <f t="shared" si="553"/>
        <v/>
      </c>
      <c r="AZ3126" s="44" t="str">
        <f t="shared" si="553"/>
        <v/>
      </c>
      <c r="BA3126" s="45"/>
      <c r="BB3126" s="97">
        <v>0</v>
      </c>
      <c r="BC3126" s="98">
        <v>0</v>
      </c>
      <c r="BD3126" s="98">
        <v>0</v>
      </c>
      <c r="BE3126" s="98">
        <v>0</v>
      </c>
      <c r="BF3126" s="98">
        <v>0</v>
      </c>
      <c r="BG3126" s="99">
        <f t="shared" si="552"/>
        <v>0</v>
      </c>
      <c r="BH3126" s="52">
        <f t="shared" si="561"/>
        <v>0</v>
      </c>
      <c r="BI3126" s="53">
        <f>IFERROR(IF(ROUND(V3126/((D3126+AK3126)/2),1)&lt;0,0,ROUND(V3126/((D3126+AK3126)/2),1)),0)</f>
        <v>0</v>
      </c>
      <c r="BJ3126" s="55" t="str">
        <f>IF(AK3126=0,"정상",IF(AP3126="악성","악성",IF(AND(BL3126&gt;3,BI3126&lt;0.5),"악성",IF(AND(AP3126="정상",BL3126&lt;=3),"정상",IF(BI3126&gt;1,"정상","부진")))))</f>
        <v>정상</v>
      </c>
      <c r="BK3126" s="54">
        <v>45809</v>
      </c>
      <c r="BL3126" s="52">
        <f t="shared" si="562"/>
        <v>16</v>
      </c>
    </row>
    <row r="3127" spans="1:64" ht="17.100000000000001" customHeight="1">
      <c r="A3127" s="58" t="s">
        <v>5</v>
      </c>
      <c r="B3127" s="57" t="s">
        <v>4580</v>
      </c>
      <c r="C3127" s="56" t="s">
        <v>4577</v>
      </c>
      <c r="D3127" s="213">
        <v>0</v>
      </c>
      <c r="E3127" s="214">
        <v>0</v>
      </c>
      <c r="F3127" s="215">
        <v>0</v>
      </c>
      <c r="G3127" s="213">
        <v>624</v>
      </c>
      <c r="H3127" s="216">
        <v>2833.6538460000002</v>
      </c>
      <c r="I3127" s="215">
        <v>1768200</v>
      </c>
      <c r="J3127" s="213">
        <v>0</v>
      </c>
      <c r="K3127" s="216">
        <v>0</v>
      </c>
      <c r="L3127" s="215">
        <v>0</v>
      </c>
      <c r="M3127" s="213">
        <v>0</v>
      </c>
      <c r="N3127" s="216">
        <v>0</v>
      </c>
      <c r="O3127" s="215">
        <v>0</v>
      </c>
      <c r="P3127" s="213">
        <v>0</v>
      </c>
      <c r="Q3127" s="216">
        <v>0</v>
      </c>
      <c r="R3127" s="215">
        <v>0</v>
      </c>
      <c r="S3127" s="213">
        <v>624</v>
      </c>
      <c r="T3127" s="214">
        <v>2833.6538460000002</v>
      </c>
      <c r="U3127" s="217">
        <v>1768200</v>
      </c>
      <c r="V3127" s="213">
        <v>624</v>
      </c>
      <c r="W3127" s="216">
        <v>2833.6538460000002</v>
      </c>
      <c r="X3127" s="215">
        <v>1768200</v>
      </c>
      <c r="Y3127" s="213">
        <v>0</v>
      </c>
      <c r="Z3127" s="216">
        <v>0</v>
      </c>
      <c r="AA3127" s="215">
        <v>0</v>
      </c>
      <c r="AB3127" s="213">
        <v>0</v>
      </c>
      <c r="AC3127" s="216">
        <v>0</v>
      </c>
      <c r="AD3127" s="215">
        <v>0</v>
      </c>
      <c r="AE3127" s="213">
        <v>0</v>
      </c>
      <c r="AF3127" s="216">
        <v>0</v>
      </c>
      <c r="AG3127" s="215">
        <v>0</v>
      </c>
      <c r="AH3127" s="213">
        <v>624</v>
      </c>
      <c r="AI3127" s="214">
        <v>2833.6538460000002</v>
      </c>
      <c r="AJ3127" s="215">
        <v>1768200</v>
      </c>
      <c r="AK3127" s="218">
        <v>0</v>
      </c>
      <c r="AL3127" s="214">
        <v>0</v>
      </c>
      <c r="AM3127" s="215">
        <v>0</v>
      </c>
      <c r="AN3127" s="229">
        <f t="shared" si="554"/>
        <v>0</v>
      </c>
      <c r="AO3127" s="230">
        <f t="shared" si="555"/>
        <v>0</v>
      </c>
      <c r="AP3127" s="38" t="s">
        <v>2</v>
      </c>
      <c r="AQ3127" s="38" t="str">
        <f t="shared" si="556"/>
        <v>상품</v>
      </c>
      <c r="AR3127" s="40">
        <f t="shared" si="557"/>
        <v>0</v>
      </c>
      <c r="AS3127" s="41">
        <f t="shared" si="558"/>
        <v>0</v>
      </c>
      <c r="AT3127" s="42">
        <f t="shared" si="559"/>
        <v>0</v>
      </c>
      <c r="AU3127" s="43">
        <f t="shared" si="560"/>
        <v>0</v>
      </c>
      <c r="AV3127" s="95" t="str">
        <f t="shared" si="553"/>
        <v/>
      </c>
      <c r="AW3127" s="61" t="str">
        <f t="shared" si="553"/>
        <v/>
      </c>
      <c r="AX3127" s="61" t="str">
        <f t="shared" si="553"/>
        <v/>
      </c>
      <c r="AY3127" s="61" t="str">
        <f t="shared" si="553"/>
        <v/>
      </c>
      <c r="AZ3127" s="44" t="str">
        <f t="shared" si="553"/>
        <v/>
      </c>
      <c r="BA3127" s="45"/>
      <c r="BB3127" s="97">
        <v>0</v>
      </c>
      <c r="BC3127" s="98">
        <v>0</v>
      </c>
      <c r="BD3127" s="98">
        <v>0</v>
      </c>
      <c r="BE3127" s="98">
        <v>0</v>
      </c>
      <c r="BF3127" s="98">
        <v>0</v>
      </c>
      <c r="BG3127" s="99">
        <f t="shared" si="552"/>
        <v>0</v>
      </c>
      <c r="BH3127" s="52">
        <f t="shared" si="561"/>
        <v>0</v>
      </c>
      <c r="BI3127" s="53">
        <f>IFERROR(IF(ROUND(V3127/((D3127+AK3127)/2),1)&lt;0,0,ROUND(V3127/((D3127+AK3127)/2),1)),0)</f>
        <v>0</v>
      </c>
      <c r="BJ3127" s="55" t="str">
        <f>IF(AK3127=0,"정상",IF(AP3127="악성","악성",IF(AND(BL3127&gt;3,BI3127&lt;0.5),"악성",IF(AND(AP3127="정상",BL3127&lt;=3),"정상",IF(BI3127&gt;1,"정상","부진")))))</f>
        <v>정상</v>
      </c>
      <c r="BK3127" s="54">
        <v>46143</v>
      </c>
      <c r="BL3127" s="52">
        <f t="shared" si="562"/>
        <v>5</v>
      </c>
    </row>
    <row r="3128" spans="1:64" ht="17.100000000000001" customHeight="1">
      <c r="A3128" s="58" t="s">
        <v>5</v>
      </c>
      <c r="B3128" s="57" t="s">
        <v>4578</v>
      </c>
      <c r="C3128" s="56" t="s">
        <v>4579</v>
      </c>
      <c r="D3128" s="213">
        <v>0</v>
      </c>
      <c r="E3128" s="214">
        <v>0</v>
      </c>
      <c r="F3128" s="215">
        <v>0</v>
      </c>
      <c r="G3128" s="213">
        <v>1224</v>
      </c>
      <c r="H3128" s="216">
        <v>2728.431372</v>
      </c>
      <c r="I3128" s="215">
        <v>3339600</v>
      </c>
      <c r="J3128" s="213">
        <v>0</v>
      </c>
      <c r="K3128" s="216">
        <v>0</v>
      </c>
      <c r="L3128" s="215">
        <v>0</v>
      </c>
      <c r="M3128" s="213">
        <v>0</v>
      </c>
      <c r="N3128" s="216">
        <v>0</v>
      </c>
      <c r="O3128" s="215">
        <v>0</v>
      </c>
      <c r="P3128" s="213">
        <v>0</v>
      </c>
      <c r="Q3128" s="216">
        <v>0</v>
      </c>
      <c r="R3128" s="215">
        <v>0</v>
      </c>
      <c r="S3128" s="213">
        <v>1224</v>
      </c>
      <c r="T3128" s="214">
        <v>2728.431372</v>
      </c>
      <c r="U3128" s="217">
        <v>3339600</v>
      </c>
      <c r="V3128" s="213">
        <v>1224</v>
      </c>
      <c r="W3128" s="216">
        <v>2728.431372</v>
      </c>
      <c r="X3128" s="215">
        <v>3339600</v>
      </c>
      <c r="Y3128" s="213">
        <v>0</v>
      </c>
      <c r="Z3128" s="216">
        <v>0</v>
      </c>
      <c r="AA3128" s="215">
        <v>0</v>
      </c>
      <c r="AB3128" s="213">
        <v>0</v>
      </c>
      <c r="AC3128" s="216">
        <v>0</v>
      </c>
      <c r="AD3128" s="215">
        <v>0</v>
      </c>
      <c r="AE3128" s="213">
        <v>0</v>
      </c>
      <c r="AF3128" s="216">
        <v>0</v>
      </c>
      <c r="AG3128" s="215">
        <v>0</v>
      </c>
      <c r="AH3128" s="213">
        <v>1224</v>
      </c>
      <c r="AI3128" s="214">
        <v>2728.431372</v>
      </c>
      <c r="AJ3128" s="215">
        <v>3339600</v>
      </c>
      <c r="AK3128" s="218">
        <v>0</v>
      </c>
      <c r="AL3128" s="214">
        <v>0</v>
      </c>
      <c r="AM3128" s="215">
        <v>0</v>
      </c>
      <c r="AN3128" s="229">
        <f t="shared" si="554"/>
        <v>0</v>
      </c>
      <c r="AO3128" s="230">
        <f t="shared" si="555"/>
        <v>0</v>
      </c>
      <c r="AP3128" s="38" t="s">
        <v>2</v>
      </c>
      <c r="AQ3128" s="38" t="str">
        <f t="shared" si="556"/>
        <v>상품</v>
      </c>
      <c r="AR3128" s="40">
        <f t="shared" si="557"/>
        <v>0</v>
      </c>
      <c r="AS3128" s="41">
        <f t="shared" si="558"/>
        <v>0</v>
      </c>
      <c r="AT3128" s="42">
        <f t="shared" si="559"/>
        <v>0</v>
      </c>
      <c r="AU3128" s="43">
        <f t="shared" si="560"/>
        <v>0</v>
      </c>
      <c r="AV3128" s="95" t="str">
        <f t="shared" si="553"/>
        <v/>
      </c>
      <c r="AW3128" s="61" t="str">
        <f t="shared" si="553"/>
        <v/>
      </c>
      <c r="AX3128" s="61" t="str">
        <f t="shared" si="553"/>
        <v/>
      </c>
      <c r="AY3128" s="61" t="str">
        <f t="shared" si="553"/>
        <v/>
      </c>
      <c r="AZ3128" s="44" t="str">
        <f t="shared" si="553"/>
        <v/>
      </c>
      <c r="BA3128" s="45"/>
      <c r="BB3128" s="97">
        <v>0</v>
      </c>
      <c r="BC3128" s="98">
        <v>0</v>
      </c>
      <c r="BD3128" s="98">
        <v>0</v>
      </c>
      <c r="BE3128" s="98">
        <v>0</v>
      </c>
      <c r="BF3128" s="98">
        <v>0</v>
      </c>
      <c r="BG3128" s="99">
        <f t="shared" si="552"/>
        <v>0</v>
      </c>
      <c r="BH3128" s="52">
        <f t="shared" si="561"/>
        <v>0</v>
      </c>
      <c r="BI3128" s="53">
        <f>IFERROR(IF(ROUND(V3128/((D3128+AK3128)/2),1)&lt;0,0,ROUND(V3128/((D3128+AK3128)/2),1)),0)</f>
        <v>0</v>
      </c>
      <c r="BJ3128" s="55" t="str">
        <f>IF(AK3128=0,"정상",IF(AP3128="악성","악성",IF(AND(BL3128&gt;3,BI3128&lt;0.5),"악성",IF(AND(AP3128="정상",BL3128&lt;=3),"정상",IF(BI3128&gt;1,"정상","부진")))))</f>
        <v>정상</v>
      </c>
      <c r="BK3128" s="54">
        <v>46143</v>
      </c>
      <c r="BL3128" s="52">
        <f t="shared" si="562"/>
        <v>5</v>
      </c>
    </row>
    <row r="3129" spans="1:64" ht="17.100000000000001" customHeight="1">
      <c r="A3129" s="58" t="s">
        <v>5</v>
      </c>
      <c r="B3129" s="57" t="s">
        <v>2137</v>
      </c>
      <c r="C3129" s="56" t="s">
        <v>2138</v>
      </c>
      <c r="D3129" s="213">
        <v>0</v>
      </c>
      <c r="E3129" s="214">
        <v>0</v>
      </c>
      <c r="F3129" s="215">
        <v>0</v>
      </c>
      <c r="G3129" s="213">
        <v>1300</v>
      </c>
      <c r="H3129" s="216">
        <v>3910.1538460000002</v>
      </c>
      <c r="I3129" s="215">
        <v>5083200</v>
      </c>
      <c r="J3129" s="213">
        <v>0</v>
      </c>
      <c r="K3129" s="216">
        <v>0</v>
      </c>
      <c r="L3129" s="215">
        <v>0</v>
      </c>
      <c r="M3129" s="213">
        <v>0</v>
      </c>
      <c r="N3129" s="216">
        <v>0</v>
      </c>
      <c r="O3129" s="215">
        <v>0</v>
      </c>
      <c r="P3129" s="213">
        <v>0</v>
      </c>
      <c r="Q3129" s="216">
        <v>0</v>
      </c>
      <c r="R3129" s="215">
        <v>0</v>
      </c>
      <c r="S3129" s="213">
        <v>1300</v>
      </c>
      <c r="T3129" s="214">
        <v>3910.1538460000002</v>
      </c>
      <c r="U3129" s="217">
        <v>5083200</v>
      </c>
      <c r="V3129" s="213">
        <v>1300</v>
      </c>
      <c r="W3129" s="216">
        <v>3910.1538460000002</v>
      </c>
      <c r="X3129" s="215">
        <v>5083200</v>
      </c>
      <c r="Y3129" s="213">
        <v>0</v>
      </c>
      <c r="Z3129" s="216">
        <v>0</v>
      </c>
      <c r="AA3129" s="215">
        <v>0</v>
      </c>
      <c r="AB3129" s="213">
        <v>0</v>
      </c>
      <c r="AC3129" s="216">
        <v>0</v>
      </c>
      <c r="AD3129" s="215">
        <v>0</v>
      </c>
      <c r="AE3129" s="213">
        <v>0</v>
      </c>
      <c r="AF3129" s="216">
        <v>0</v>
      </c>
      <c r="AG3129" s="215">
        <v>0</v>
      </c>
      <c r="AH3129" s="213">
        <v>1300</v>
      </c>
      <c r="AI3129" s="214">
        <v>3910.1538460000002</v>
      </c>
      <c r="AJ3129" s="215">
        <v>5083200</v>
      </c>
      <c r="AK3129" s="218">
        <v>0</v>
      </c>
      <c r="AL3129" s="214">
        <v>0</v>
      </c>
      <c r="AM3129" s="215">
        <v>0</v>
      </c>
      <c r="AN3129" s="229">
        <f t="shared" si="554"/>
        <v>0</v>
      </c>
      <c r="AO3129" s="230">
        <f t="shared" si="555"/>
        <v>0</v>
      </c>
      <c r="AP3129" s="38" t="s">
        <v>2</v>
      </c>
      <c r="AQ3129" s="38" t="str">
        <f t="shared" si="556"/>
        <v>상품</v>
      </c>
      <c r="AR3129" s="40">
        <f t="shared" si="557"/>
        <v>0</v>
      </c>
      <c r="AS3129" s="41">
        <f t="shared" si="558"/>
        <v>0</v>
      </c>
      <c r="AT3129" s="42">
        <f t="shared" si="559"/>
        <v>0</v>
      </c>
      <c r="AU3129" s="43">
        <f t="shared" si="560"/>
        <v>0</v>
      </c>
      <c r="AV3129" s="95" t="str">
        <f t="shared" si="553"/>
        <v/>
      </c>
      <c r="AW3129" s="61" t="str">
        <f t="shared" si="553"/>
        <v/>
      </c>
      <c r="AX3129" s="61" t="str">
        <f t="shared" si="553"/>
        <v/>
      </c>
      <c r="AY3129" s="61" t="str">
        <f t="shared" si="553"/>
        <v/>
      </c>
      <c r="AZ3129" s="44" t="str">
        <f t="shared" si="553"/>
        <v/>
      </c>
      <c r="BA3129" s="45"/>
      <c r="BB3129" s="97">
        <v>0</v>
      </c>
      <c r="BC3129" s="98">
        <v>0</v>
      </c>
      <c r="BD3129" s="98">
        <v>0</v>
      </c>
      <c r="BE3129" s="98">
        <v>0</v>
      </c>
      <c r="BF3129" s="98">
        <v>0</v>
      </c>
      <c r="BG3129" s="99">
        <f t="shared" si="552"/>
        <v>0</v>
      </c>
      <c r="BH3129" s="52">
        <f t="shared" si="561"/>
        <v>0</v>
      </c>
      <c r="BI3129" s="53">
        <f>IFERROR(IF(ROUND(V3129/((D3129+AK3129)/2),1)&lt;0,0,ROUND(V3129/((D3129+AK3129)/2),1)),0)</f>
        <v>0</v>
      </c>
      <c r="BJ3129" s="55" t="str">
        <f>IF(AK3129=0,"정상",IF(AP3129="악성","악성",IF(AND(BL3129&gt;3,BI3129&lt;0.5),"악성",IF(AND(AP3129="정상",BL3129&lt;=3),"정상",IF(BI3129&gt;1,"정상","부진")))))</f>
        <v>정상</v>
      </c>
      <c r="BK3129" s="54">
        <v>46143</v>
      </c>
      <c r="BL3129" s="52">
        <f t="shared" si="562"/>
        <v>5</v>
      </c>
    </row>
    <row r="3130" spans="1:64" ht="17.100000000000001" customHeight="1">
      <c r="A3130" s="58" t="s">
        <v>5</v>
      </c>
      <c r="B3130" s="57" t="s">
        <v>3909</v>
      </c>
      <c r="C3130" s="56" t="s">
        <v>3910</v>
      </c>
      <c r="D3130" s="213">
        <v>0</v>
      </c>
      <c r="E3130" s="214">
        <v>0</v>
      </c>
      <c r="F3130" s="215">
        <v>0</v>
      </c>
      <c r="G3130" s="213">
        <v>360</v>
      </c>
      <c r="H3130" s="216">
        <v>8640</v>
      </c>
      <c r="I3130" s="215">
        <v>3110400</v>
      </c>
      <c r="J3130" s="213">
        <v>0</v>
      </c>
      <c r="K3130" s="216">
        <v>0</v>
      </c>
      <c r="L3130" s="215">
        <v>0</v>
      </c>
      <c r="M3130" s="213">
        <v>0</v>
      </c>
      <c r="N3130" s="216">
        <v>0</v>
      </c>
      <c r="O3130" s="215">
        <v>0</v>
      </c>
      <c r="P3130" s="213">
        <v>0</v>
      </c>
      <c r="Q3130" s="216">
        <v>0</v>
      </c>
      <c r="R3130" s="215">
        <v>0</v>
      </c>
      <c r="S3130" s="213">
        <v>360</v>
      </c>
      <c r="T3130" s="214">
        <v>8640</v>
      </c>
      <c r="U3130" s="217">
        <v>3110400</v>
      </c>
      <c r="V3130" s="213">
        <v>360</v>
      </c>
      <c r="W3130" s="216">
        <v>8640</v>
      </c>
      <c r="X3130" s="215">
        <v>3110400</v>
      </c>
      <c r="Y3130" s="213">
        <v>0</v>
      </c>
      <c r="Z3130" s="216">
        <v>0</v>
      </c>
      <c r="AA3130" s="215">
        <v>0</v>
      </c>
      <c r="AB3130" s="213">
        <v>0</v>
      </c>
      <c r="AC3130" s="216">
        <v>0</v>
      </c>
      <c r="AD3130" s="215">
        <v>0</v>
      </c>
      <c r="AE3130" s="213">
        <v>0</v>
      </c>
      <c r="AF3130" s="216">
        <v>0</v>
      </c>
      <c r="AG3130" s="215">
        <v>0</v>
      </c>
      <c r="AH3130" s="213">
        <v>360</v>
      </c>
      <c r="AI3130" s="214">
        <v>8640</v>
      </c>
      <c r="AJ3130" s="215">
        <v>3110400</v>
      </c>
      <c r="AK3130" s="218">
        <v>0</v>
      </c>
      <c r="AL3130" s="214">
        <v>0</v>
      </c>
      <c r="AM3130" s="215">
        <v>0</v>
      </c>
      <c r="AN3130" s="229">
        <f t="shared" si="554"/>
        <v>0</v>
      </c>
      <c r="AO3130" s="230">
        <f t="shared" si="555"/>
        <v>0</v>
      </c>
      <c r="AP3130" s="38" t="s">
        <v>2</v>
      </c>
      <c r="AQ3130" s="38" t="str">
        <f t="shared" si="556"/>
        <v>상품</v>
      </c>
      <c r="AR3130" s="40">
        <f t="shared" si="557"/>
        <v>0</v>
      </c>
      <c r="AS3130" s="41">
        <f t="shared" si="558"/>
        <v>0</v>
      </c>
      <c r="AT3130" s="42">
        <f t="shared" si="559"/>
        <v>0</v>
      </c>
      <c r="AU3130" s="43">
        <f t="shared" si="560"/>
        <v>0</v>
      </c>
      <c r="AV3130" s="95" t="str">
        <f t="shared" si="553"/>
        <v/>
      </c>
      <c r="AW3130" s="61" t="str">
        <f t="shared" si="553"/>
        <v/>
      </c>
      <c r="AX3130" s="61" t="str">
        <f t="shared" si="553"/>
        <v/>
      </c>
      <c r="AY3130" s="61" t="str">
        <f t="shared" si="553"/>
        <v/>
      </c>
      <c r="AZ3130" s="44" t="str">
        <f t="shared" si="553"/>
        <v/>
      </c>
      <c r="BA3130" s="45"/>
      <c r="BB3130" s="97">
        <v>0</v>
      </c>
      <c r="BC3130" s="98">
        <v>0</v>
      </c>
      <c r="BD3130" s="98">
        <v>0</v>
      </c>
      <c r="BE3130" s="98">
        <v>0</v>
      </c>
      <c r="BF3130" s="98">
        <v>0</v>
      </c>
      <c r="BG3130" s="99">
        <f t="shared" si="552"/>
        <v>0</v>
      </c>
      <c r="BH3130" s="52">
        <f t="shared" si="561"/>
        <v>0</v>
      </c>
      <c r="BI3130" s="53">
        <f>IFERROR(IF(ROUND(V3130/((D3130+AK3130)/2),1)&lt;0,0,ROUND(V3130/((D3130+AK3130)/2),1)),0)</f>
        <v>0</v>
      </c>
      <c r="BJ3130" s="55" t="str">
        <f>IF(AK3130=0,"정상",IF(AP3130="악성","악성",IF(AND(BL3130&gt;3,BI3130&lt;0.5),"악성",IF(AND(AP3130="정상",BL3130&lt;=3),"정상",IF(BI3130&gt;1,"정상","부진")))))</f>
        <v>정상</v>
      </c>
      <c r="BK3130" s="54">
        <v>45809</v>
      </c>
      <c r="BL3130" s="52">
        <f t="shared" si="562"/>
        <v>16</v>
      </c>
    </row>
    <row r="3131" spans="1:64" ht="17.100000000000001" customHeight="1">
      <c r="A3131" s="58" t="s">
        <v>5</v>
      </c>
      <c r="B3131" s="57" t="s">
        <v>3997</v>
      </c>
      <c r="C3131" s="56" t="s">
        <v>3998</v>
      </c>
      <c r="D3131" s="213">
        <v>0</v>
      </c>
      <c r="E3131" s="214">
        <v>0</v>
      </c>
      <c r="F3131" s="215">
        <v>0</v>
      </c>
      <c r="G3131" s="213">
        <v>280</v>
      </c>
      <c r="H3131" s="216">
        <v>11700</v>
      </c>
      <c r="I3131" s="215">
        <v>3276000</v>
      </c>
      <c r="J3131" s="213">
        <v>0</v>
      </c>
      <c r="K3131" s="216">
        <v>0</v>
      </c>
      <c r="L3131" s="215">
        <v>0</v>
      </c>
      <c r="M3131" s="213">
        <v>0</v>
      </c>
      <c r="N3131" s="216">
        <v>0</v>
      </c>
      <c r="O3131" s="215">
        <v>0</v>
      </c>
      <c r="P3131" s="213">
        <v>0</v>
      </c>
      <c r="Q3131" s="216">
        <v>0</v>
      </c>
      <c r="R3131" s="215">
        <v>0</v>
      </c>
      <c r="S3131" s="213">
        <v>280</v>
      </c>
      <c r="T3131" s="214">
        <v>11700</v>
      </c>
      <c r="U3131" s="217">
        <v>3276000</v>
      </c>
      <c r="V3131" s="213">
        <v>280</v>
      </c>
      <c r="W3131" s="216">
        <v>11700</v>
      </c>
      <c r="X3131" s="215">
        <v>3276000</v>
      </c>
      <c r="Y3131" s="213">
        <v>0</v>
      </c>
      <c r="Z3131" s="216">
        <v>0</v>
      </c>
      <c r="AA3131" s="215">
        <v>0</v>
      </c>
      <c r="AB3131" s="213">
        <v>0</v>
      </c>
      <c r="AC3131" s="216">
        <v>0</v>
      </c>
      <c r="AD3131" s="215">
        <v>0</v>
      </c>
      <c r="AE3131" s="213">
        <v>0</v>
      </c>
      <c r="AF3131" s="216">
        <v>0</v>
      </c>
      <c r="AG3131" s="215">
        <v>0</v>
      </c>
      <c r="AH3131" s="213">
        <v>280</v>
      </c>
      <c r="AI3131" s="214">
        <v>11700</v>
      </c>
      <c r="AJ3131" s="215">
        <v>3276000</v>
      </c>
      <c r="AK3131" s="218">
        <v>0</v>
      </c>
      <c r="AL3131" s="214">
        <v>0</v>
      </c>
      <c r="AM3131" s="215">
        <v>0</v>
      </c>
      <c r="AN3131" s="229">
        <f t="shared" si="554"/>
        <v>0</v>
      </c>
      <c r="AO3131" s="230">
        <f t="shared" si="555"/>
        <v>0</v>
      </c>
      <c r="AP3131" s="38" t="s">
        <v>2</v>
      </c>
      <c r="AQ3131" s="38" t="str">
        <f t="shared" si="556"/>
        <v>상품</v>
      </c>
      <c r="AR3131" s="40">
        <f t="shared" si="557"/>
        <v>0</v>
      </c>
      <c r="AS3131" s="41">
        <f t="shared" si="558"/>
        <v>0</v>
      </c>
      <c r="AT3131" s="42">
        <f t="shared" si="559"/>
        <v>0</v>
      </c>
      <c r="AU3131" s="43">
        <f t="shared" si="560"/>
        <v>0</v>
      </c>
      <c r="AV3131" s="95" t="str">
        <f t="shared" si="553"/>
        <v/>
      </c>
      <c r="AW3131" s="61" t="str">
        <f t="shared" si="553"/>
        <v/>
      </c>
      <c r="AX3131" s="61" t="str">
        <f t="shared" si="553"/>
        <v/>
      </c>
      <c r="AY3131" s="61" t="str">
        <f t="shared" si="553"/>
        <v/>
      </c>
      <c r="AZ3131" s="44" t="str">
        <f t="shared" si="553"/>
        <v/>
      </c>
      <c r="BA3131" s="45"/>
      <c r="BB3131" s="97">
        <v>0</v>
      </c>
      <c r="BC3131" s="98">
        <v>0</v>
      </c>
      <c r="BD3131" s="98">
        <v>0</v>
      </c>
      <c r="BE3131" s="98">
        <v>0</v>
      </c>
      <c r="BF3131" s="98">
        <v>0</v>
      </c>
      <c r="BG3131" s="99">
        <f t="shared" si="552"/>
        <v>0</v>
      </c>
      <c r="BH3131" s="52">
        <f t="shared" si="561"/>
        <v>0</v>
      </c>
      <c r="BI3131" s="53">
        <f>IFERROR(IF(ROUND(V3131/((D3131+AK3131)/2),1)&lt;0,0,ROUND(V3131/((D3131+AK3131)/2),1)),0)</f>
        <v>0</v>
      </c>
      <c r="BJ3131" s="55" t="str">
        <f>IF(AK3131=0,"정상",IF(AP3131="악성","악성",IF(AND(BL3131&gt;3,BI3131&lt;0.5),"악성",IF(AND(AP3131="정상",BL3131&lt;=3),"정상",IF(BI3131&gt;1,"정상","부진")))))</f>
        <v>정상</v>
      </c>
      <c r="BK3131" s="54">
        <v>46235</v>
      </c>
      <c r="BL3131" s="52">
        <f t="shared" si="562"/>
        <v>2</v>
      </c>
    </row>
    <row r="3132" spans="1:64" ht="17.100000000000001" customHeight="1">
      <c r="A3132" s="58" t="s">
        <v>5</v>
      </c>
      <c r="B3132" s="57" t="s">
        <v>3999</v>
      </c>
      <c r="C3132" s="56" t="s">
        <v>4000</v>
      </c>
      <c r="D3132" s="213">
        <v>0</v>
      </c>
      <c r="E3132" s="214">
        <v>0</v>
      </c>
      <c r="F3132" s="215">
        <v>0</v>
      </c>
      <c r="G3132" s="213">
        <v>60</v>
      </c>
      <c r="H3132" s="216">
        <v>5850</v>
      </c>
      <c r="I3132" s="215">
        <v>351000</v>
      </c>
      <c r="J3132" s="213">
        <v>0</v>
      </c>
      <c r="K3132" s="216">
        <v>0</v>
      </c>
      <c r="L3132" s="215">
        <v>0</v>
      </c>
      <c r="M3132" s="213">
        <v>0</v>
      </c>
      <c r="N3132" s="216">
        <v>0</v>
      </c>
      <c r="O3132" s="215">
        <v>0</v>
      </c>
      <c r="P3132" s="213">
        <v>0</v>
      </c>
      <c r="Q3132" s="216">
        <v>0</v>
      </c>
      <c r="R3132" s="215">
        <v>0</v>
      </c>
      <c r="S3132" s="213">
        <v>60</v>
      </c>
      <c r="T3132" s="214">
        <v>5850</v>
      </c>
      <c r="U3132" s="217">
        <v>351000</v>
      </c>
      <c r="V3132" s="213">
        <v>60</v>
      </c>
      <c r="W3132" s="216">
        <v>5850</v>
      </c>
      <c r="X3132" s="215">
        <v>351000</v>
      </c>
      <c r="Y3132" s="213">
        <v>0</v>
      </c>
      <c r="Z3132" s="216">
        <v>0</v>
      </c>
      <c r="AA3132" s="215">
        <v>0</v>
      </c>
      <c r="AB3132" s="213">
        <v>0</v>
      </c>
      <c r="AC3132" s="216">
        <v>0</v>
      </c>
      <c r="AD3132" s="215">
        <v>0</v>
      </c>
      <c r="AE3132" s="213">
        <v>0</v>
      </c>
      <c r="AF3132" s="216">
        <v>0</v>
      </c>
      <c r="AG3132" s="215">
        <v>0</v>
      </c>
      <c r="AH3132" s="213">
        <v>60</v>
      </c>
      <c r="AI3132" s="214">
        <v>5850</v>
      </c>
      <c r="AJ3132" s="215">
        <v>351000</v>
      </c>
      <c r="AK3132" s="218">
        <v>0</v>
      </c>
      <c r="AL3132" s="214">
        <v>0</v>
      </c>
      <c r="AM3132" s="215">
        <v>0</v>
      </c>
      <c r="AN3132" s="229">
        <f t="shared" si="554"/>
        <v>0</v>
      </c>
      <c r="AO3132" s="230">
        <f t="shared" si="555"/>
        <v>0</v>
      </c>
      <c r="AP3132" s="38" t="s">
        <v>2</v>
      </c>
      <c r="AQ3132" s="38" t="str">
        <f t="shared" si="556"/>
        <v>상품</v>
      </c>
      <c r="AR3132" s="40">
        <f t="shared" si="557"/>
        <v>0</v>
      </c>
      <c r="AS3132" s="41">
        <f t="shared" si="558"/>
        <v>0</v>
      </c>
      <c r="AT3132" s="42">
        <f t="shared" si="559"/>
        <v>0</v>
      </c>
      <c r="AU3132" s="43">
        <f t="shared" si="560"/>
        <v>0</v>
      </c>
      <c r="AV3132" s="95" t="str">
        <f t="shared" si="553"/>
        <v/>
      </c>
      <c r="AW3132" s="61" t="str">
        <f t="shared" si="553"/>
        <v/>
      </c>
      <c r="AX3132" s="61" t="str">
        <f t="shared" si="553"/>
        <v/>
      </c>
      <c r="AY3132" s="61" t="str">
        <f t="shared" si="553"/>
        <v/>
      </c>
      <c r="AZ3132" s="44" t="str">
        <f t="shared" si="553"/>
        <v/>
      </c>
      <c r="BA3132" s="45"/>
      <c r="BB3132" s="97">
        <v>0</v>
      </c>
      <c r="BC3132" s="98">
        <v>0</v>
      </c>
      <c r="BD3132" s="98">
        <v>0</v>
      </c>
      <c r="BE3132" s="98">
        <v>0</v>
      </c>
      <c r="BF3132" s="98">
        <v>0</v>
      </c>
      <c r="BG3132" s="99">
        <f t="shared" si="552"/>
        <v>0</v>
      </c>
      <c r="BH3132" s="52">
        <f t="shared" si="561"/>
        <v>0</v>
      </c>
      <c r="BI3132" s="53">
        <f>IFERROR(IF(ROUND(V3132/((D3132+AK3132)/2),1)&lt;0,0,ROUND(V3132/((D3132+AK3132)/2),1)),0)</f>
        <v>0</v>
      </c>
      <c r="BJ3132" s="55" t="str">
        <f>IF(AK3132=0,"정상",IF(AP3132="악성","악성",IF(AND(BL3132&gt;3,BI3132&lt;0.5),"악성",IF(AND(AP3132="정상",BL3132&lt;=3),"정상",IF(BI3132&gt;1,"정상","부진")))))</f>
        <v>정상</v>
      </c>
      <c r="BK3132" s="54">
        <v>46204</v>
      </c>
      <c r="BL3132" s="52">
        <f t="shared" si="562"/>
        <v>3</v>
      </c>
    </row>
    <row r="3133" spans="1:64" ht="17.100000000000001" customHeight="1">
      <c r="A3133" s="58" t="s">
        <v>5</v>
      </c>
      <c r="B3133" s="57" t="s">
        <v>5969</v>
      </c>
      <c r="C3133" s="56" t="s">
        <v>5970</v>
      </c>
      <c r="D3133" s="213">
        <v>0</v>
      </c>
      <c r="E3133" s="214">
        <v>0</v>
      </c>
      <c r="F3133" s="215">
        <v>0</v>
      </c>
      <c r="G3133" s="213">
        <v>24</v>
      </c>
      <c r="H3133" s="216">
        <v>6300</v>
      </c>
      <c r="I3133" s="215">
        <v>151200</v>
      </c>
      <c r="J3133" s="213">
        <v>0</v>
      </c>
      <c r="K3133" s="216">
        <v>0</v>
      </c>
      <c r="L3133" s="215">
        <v>0</v>
      </c>
      <c r="M3133" s="213">
        <v>0</v>
      </c>
      <c r="N3133" s="216">
        <v>0</v>
      </c>
      <c r="O3133" s="215">
        <v>0</v>
      </c>
      <c r="P3133" s="213">
        <v>0</v>
      </c>
      <c r="Q3133" s="216">
        <v>0</v>
      </c>
      <c r="R3133" s="215">
        <v>0</v>
      </c>
      <c r="S3133" s="213">
        <v>24</v>
      </c>
      <c r="T3133" s="214">
        <v>6300</v>
      </c>
      <c r="U3133" s="217">
        <v>151200</v>
      </c>
      <c r="V3133" s="213">
        <v>24</v>
      </c>
      <c r="W3133" s="216">
        <v>6300</v>
      </c>
      <c r="X3133" s="215">
        <v>151200</v>
      </c>
      <c r="Y3133" s="213">
        <v>0</v>
      </c>
      <c r="Z3133" s="216">
        <v>0</v>
      </c>
      <c r="AA3133" s="215">
        <v>0</v>
      </c>
      <c r="AB3133" s="213">
        <v>0</v>
      </c>
      <c r="AC3133" s="216">
        <v>0</v>
      </c>
      <c r="AD3133" s="215">
        <v>0</v>
      </c>
      <c r="AE3133" s="213">
        <v>0</v>
      </c>
      <c r="AF3133" s="216">
        <v>0</v>
      </c>
      <c r="AG3133" s="215">
        <v>0</v>
      </c>
      <c r="AH3133" s="213">
        <v>24</v>
      </c>
      <c r="AI3133" s="214">
        <v>6300</v>
      </c>
      <c r="AJ3133" s="215">
        <v>151200</v>
      </c>
      <c r="AK3133" s="218">
        <v>0</v>
      </c>
      <c r="AL3133" s="214">
        <v>0</v>
      </c>
      <c r="AM3133" s="215">
        <v>0</v>
      </c>
      <c r="AN3133" s="229">
        <f t="shared" si="554"/>
        <v>0</v>
      </c>
      <c r="AO3133" s="230">
        <f t="shared" si="555"/>
        <v>0</v>
      </c>
      <c r="AP3133" s="38" t="s">
        <v>2</v>
      </c>
      <c r="AQ3133" s="38" t="str">
        <f t="shared" si="556"/>
        <v>상품</v>
      </c>
      <c r="AR3133" s="40">
        <f t="shared" si="557"/>
        <v>0</v>
      </c>
      <c r="AS3133" s="41">
        <f t="shared" si="558"/>
        <v>0</v>
      </c>
      <c r="AT3133" s="42">
        <f t="shared" si="559"/>
        <v>0</v>
      </c>
      <c r="AU3133" s="43">
        <f t="shared" si="560"/>
        <v>0</v>
      </c>
      <c r="AV3133" s="95" t="str">
        <f t="shared" si="553"/>
        <v/>
      </c>
      <c r="AW3133" s="61" t="str">
        <f t="shared" si="553"/>
        <v/>
      </c>
      <c r="AX3133" s="61" t="str">
        <f t="shared" si="553"/>
        <v/>
      </c>
      <c r="AY3133" s="61" t="str">
        <f t="shared" si="553"/>
        <v/>
      </c>
      <c r="AZ3133" s="44" t="str">
        <f t="shared" si="553"/>
        <v/>
      </c>
      <c r="BA3133" s="45"/>
      <c r="BB3133" s="97">
        <v>0</v>
      </c>
      <c r="BC3133" s="98">
        <v>0</v>
      </c>
      <c r="BD3133" s="98">
        <v>0</v>
      </c>
      <c r="BE3133" s="98">
        <v>0</v>
      </c>
      <c r="BF3133" s="98">
        <v>0</v>
      </c>
      <c r="BG3133" s="99">
        <f t="shared" si="552"/>
        <v>0</v>
      </c>
      <c r="BH3133" s="52">
        <f t="shared" si="561"/>
        <v>0</v>
      </c>
      <c r="BI3133" s="53">
        <f>IFERROR(IF(ROUND(V3133/((D3133+AK3133)/2),1)&lt;0,0,ROUND(V3133/((D3133+AK3133)/2),1)),0)</f>
        <v>0</v>
      </c>
      <c r="BJ3133" s="55" t="str">
        <f>IF(AK3133=0,"정상",IF(AP3133="악성","악성",IF(AND(BL3133&gt;3,BI3133&lt;0.5),"악성",IF(AND(AP3133="정상",BL3133&lt;=3),"정상",IF(BI3133&gt;1,"정상","부진")))))</f>
        <v>정상</v>
      </c>
      <c r="BK3133" s="54">
        <v>46143</v>
      </c>
      <c r="BL3133" s="52">
        <f t="shared" si="562"/>
        <v>5</v>
      </c>
    </row>
    <row r="3134" spans="1:64" ht="17.100000000000001" customHeight="1">
      <c r="A3134" s="58" t="s">
        <v>5</v>
      </c>
      <c r="B3134" s="57" t="s">
        <v>5971</v>
      </c>
      <c r="C3134" s="56" t="s">
        <v>5972</v>
      </c>
      <c r="D3134" s="213">
        <v>0</v>
      </c>
      <c r="E3134" s="214">
        <v>0</v>
      </c>
      <c r="F3134" s="215">
        <v>0</v>
      </c>
      <c r="G3134" s="213">
        <v>24</v>
      </c>
      <c r="H3134" s="216">
        <v>5400</v>
      </c>
      <c r="I3134" s="215">
        <v>129600</v>
      </c>
      <c r="J3134" s="213">
        <v>0</v>
      </c>
      <c r="K3134" s="216">
        <v>0</v>
      </c>
      <c r="L3134" s="215">
        <v>0</v>
      </c>
      <c r="M3134" s="213">
        <v>0</v>
      </c>
      <c r="N3134" s="216">
        <v>0</v>
      </c>
      <c r="O3134" s="215">
        <v>0</v>
      </c>
      <c r="P3134" s="213">
        <v>0</v>
      </c>
      <c r="Q3134" s="216">
        <v>0</v>
      </c>
      <c r="R3134" s="215">
        <v>0</v>
      </c>
      <c r="S3134" s="213">
        <v>24</v>
      </c>
      <c r="T3134" s="214">
        <v>5400</v>
      </c>
      <c r="U3134" s="217">
        <v>129600</v>
      </c>
      <c r="V3134" s="213">
        <v>24</v>
      </c>
      <c r="W3134" s="216">
        <v>5400</v>
      </c>
      <c r="X3134" s="215">
        <v>129600</v>
      </c>
      <c r="Y3134" s="213">
        <v>0</v>
      </c>
      <c r="Z3134" s="216">
        <v>0</v>
      </c>
      <c r="AA3134" s="215">
        <v>0</v>
      </c>
      <c r="AB3134" s="213">
        <v>0</v>
      </c>
      <c r="AC3134" s="216">
        <v>0</v>
      </c>
      <c r="AD3134" s="215">
        <v>0</v>
      </c>
      <c r="AE3134" s="213">
        <v>0</v>
      </c>
      <c r="AF3134" s="216">
        <v>0</v>
      </c>
      <c r="AG3134" s="215">
        <v>0</v>
      </c>
      <c r="AH3134" s="213">
        <v>24</v>
      </c>
      <c r="AI3134" s="214">
        <v>5400</v>
      </c>
      <c r="AJ3134" s="215">
        <v>129600</v>
      </c>
      <c r="AK3134" s="218">
        <v>0</v>
      </c>
      <c r="AL3134" s="214">
        <v>0</v>
      </c>
      <c r="AM3134" s="215">
        <v>0</v>
      </c>
      <c r="AN3134" s="229">
        <f t="shared" si="554"/>
        <v>0</v>
      </c>
      <c r="AO3134" s="230">
        <f t="shared" si="555"/>
        <v>0</v>
      </c>
      <c r="AP3134" s="38" t="s">
        <v>2</v>
      </c>
      <c r="AQ3134" s="38" t="str">
        <f t="shared" si="556"/>
        <v>상품</v>
      </c>
      <c r="AR3134" s="40">
        <f t="shared" si="557"/>
        <v>0</v>
      </c>
      <c r="AS3134" s="41">
        <f t="shared" si="558"/>
        <v>0</v>
      </c>
      <c r="AT3134" s="42">
        <f t="shared" si="559"/>
        <v>0</v>
      </c>
      <c r="AU3134" s="43">
        <f t="shared" si="560"/>
        <v>0</v>
      </c>
      <c r="AV3134" s="95" t="str">
        <f t="shared" si="553"/>
        <v/>
      </c>
      <c r="AW3134" s="61" t="str">
        <f t="shared" si="553"/>
        <v/>
      </c>
      <c r="AX3134" s="61" t="str">
        <f t="shared" si="553"/>
        <v/>
      </c>
      <c r="AY3134" s="61" t="str">
        <f t="shared" si="553"/>
        <v/>
      </c>
      <c r="AZ3134" s="44" t="str">
        <f t="shared" si="553"/>
        <v/>
      </c>
      <c r="BA3134" s="45"/>
      <c r="BB3134" s="97">
        <v>0</v>
      </c>
      <c r="BC3134" s="98">
        <v>0</v>
      </c>
      <c r="BD3134" s="98">
        <v>0</v>
      </c>
      <c r="BE3134" s="98">
        <v>0</v>
      </c>
      <c r="BF3134" s="98">
        <v>0</v>
      </c>
      <c r="BG3134" s="99">
        <f t="shared" si="552"/>
        <v>0</v>
      </c>
      <c r="BH3134" s="52">
        <f t="shared" si="561"/>
        <v>0</v>
      </c>
      <c r="BI3134" s="53">
        <f>IFERROR(IF(ROUND(V3134/((D3134+AK3134)/2),1)&lt;0,0,ROUND(V3134/((D3134+AK3134)/2),1)),0)</f>
        <v>0</v>
      </c>
      <c r="BJ3134" s="55" t="str">
        <f>IF(AK3134=0,"정상",IF(AP3134="악성","악성",IF(AND(BL3134&gt;3,BI3134&lt;0.5),"악성",IF(AND(AP3134="정상",BL3134&lt;=3),"정상",IF(BI3134&gt;1,"정상","부진")))))</f>
        <v>정상</v>
      </c>
      <c r="BK3134" s="54">
        <v>46143</v>
      </c>
      <c r="BL3134" s="52">
        <f t="shared" si="562"/>
        <v>5</v>
      </c>
    </row>
    <row r="3135" spans="1:64" ht="17.100000000000001" customHeight="1">
      <c r="A3135" s="58" t="s">
        <v>5</v>
      </c>
      <c r="B3135" s="57" t="s">
        <v>5973</v>
      </c>
      <c r="C3135" s="56" t="s">
        <v>5974</v>
      </c>
      <c r="D3135" s="213">
        <v>0</v>
      </c>
      <c r="E3135" s="214">
        <v>0</v>
      </c>
      <c r="F3135" s="215">
        <v>0</v>
      </c>
      <c r="G3135" s="213">
        <v>20</v>
      </c>
      <c r="H3135" s="216">
        <v>6300</v>
      </c>
      <c r="I3135" s="215">
        <v>126000</v>
      </c>
      <c r="J3135" s="213">
        <v>0</v>
      </c>
      <c r="K3135" s="216">
        <v>0</v>
      </c>
      <c r="L3135" s="215">
        <v>0</v>
      </c>
      <c r="M3135" s="213">
        <v>0</v>
      </c>
      <c r="N3135" s="216">
        <v>0</v>
      </c>
      <c r="O3135" s="215">
        <v>0</v>
      </c>
      <c r="P3135" s="213">
        <v>0</v>
      </c>
      <c r="Q3135" s="216">
        <v>0</v>
      </c>
      <c r="R3135" s="215">
        <v>0</v>
      </c>
      <c r="S3135" s="213">
        <v>20</v>
      </c>
      <c r="T3135" s="214">
        <v>6300</v>
      </c>
      <c r="U3135" s="217">
        <v>126000</v>
      </c>
      <c r="V3135" s="213">
        <v>20</v>
      </c>
      <c r="W3135" s="216">
        <v>6300</v>
      </c>
      <c r="X3135" s="215">
        <v>126000</v>
      </c>
      <c r="Y3135" s="213">
        <v>0</v>
      </c>
      <c r="Z3135" s="216">
        <v>0</v>
      </c>
      <c r="AA3135" s="215">
        <v>0</v>
      </c>
      <c r="AB3135" s="213">
        <v>0</v>
      </c>
      <c r="AC3135" s="216">
        <v>0</v>
      </c>
      <c r="AD3135" s="215">
        <v>0</v>
      </c>
      <c r="AE3135" s="213">
        <v>0</v>
      </c>
      <c r="AF3135" s="216">
        <v>0</v>
      </c>
      <c r="AG3135" s="215">
        <v>0</v>
      </c>
      <c r="AH3135" s="213">
        <v>20</v>
      </c>
      <c r="AI3135" s="214">
        <v>6300</v>
      </c>
      <c r="AJ3135" s="215">
        <v>126000</v>
      </c>
      <c r="AK3135" s="218">
        <v>0</v>
      </c>
      <c r="AL3135" s="214">
        <v>0</v>
      </c>
      <c r="AM3135" s="215">
        <v>0</v>
      </c>
      <c r="AN3135" s="229">
        <f t="shared" si="554"/>
        <v>0</v>
      </c>
      <c r="AO3135" s="230">
        <f t="shared" si="555"/>
        <v>0</v>
      </c>
      <c r="AP3135" s="38" t="s">
        <v>2</v>
      </c>
      <c r="AQ3135" s="38" t="str">
        <f t="shared" si="556"/>
        <v>상품</v>
      </c>
      <c r="AR3135" s="40">
        <f t="shared" si="557"/>
        <v>0</v>
      </c>
      <c r="AS3135" s="41">
        <f t="shared" si="558"/>
        <v>0</v>
      </c>
      <c r="AT3135" s="42">
        <f t="shared" si="559"/>
        <v>0</v>
      </c>
      <c r="AU3135" s="43">
        <f t="shared" si="560"/>
        <v>0</v>
      </c>
      <c r="AV3135" s="95" t="str">
        <f t="shared" ref="AV3135:AZ3169" si="563">IF(+BB3135*$AL3135=0,"",+BB3135*$AL3135)</f>
        <v/>
      </c>
      <c r="AW3135" s="61" t="str">
        <f t="shared" si="563"/>
        <v/>
      </c>
      <c r="AX3135" s="61" t="str">
        <f t="shared" si="563"/>
        <v/>
      </c>
      <c r="AY3135" s="61" t="str">
        <f t="shared" si="563"/>
        <v/>
      </c>
      <c r="AZ3135" s="44" t="str">
        <f t="shared" si="563"/>
        <v/>
      </c>
      <c r="BA3135" s="45"/>
      <c r="BB3135" s="97">
        <v>0</v>
      </c>
      <c r="BC3135" s="98">
        <v>0</v>
      </c>
      <c r="BD3135" s="98">
        <v>0</v>
      </c>
      <c r="BE3135" s="98">
        <v>0</v>
      </c>
      <c r="BF3135" s="98">
        <v>0</v>
      </c>
      <c r="BG3135" s="99">
        <f t="shared" si="552"/>
        <v>0</v>
      </c>
      <c r="BH3135" s="52">
        <f t="shared" si="561"/>
        <v>0</v>
      </c>
      <c r="BI3135" s="53">
        <f>IFERROR(IF(ROUND(V3135/((D3135+AK3135)/2),1)&lt;0,0,ROUND(V3135/((D3135+AK3135)/2),1)),0)</f>
        <v>0</v>
      </c>
      <c r="BJ3135" s="55" t="str">
        <f>IF(AK3135=0,"정상",IF(AP3135="악성","악성",IF(AND(BL3135&gt;3,BI3135&lt;0.5),"악성",IF(AND(AP3135="정상",BL3135&lt;=3),"정상",IF(BI3135&gt;1,"정상","부진")))))</f>
        <v>정상</v>
      </c>
      <c r="BK3135" s="54">
        <v>46143</v>
      </c>
      <c r="BL3135" s="52">
        <f t="shared" si="562"/>
        <v>5</v>
      </c>
    </row>
    <row r="3136" spans="1:64" s="91" customFormat="1" ht="17.100000000000001" customHeight="1" collapsed="1" thickBot="1">
      <c r="A3136" s="81" t="s">
        <v>2055</v>
      </c>
      <c r="B3136" s="82" t="s">
        <v>2056</v>
      </c>
      <c r="C3136" s="83"/>
      <c r="D3136" s="240">
        <f>SUM(D2013:D3135)</f>
        <v>373786</v>
      </c>
      <c r="E3136" s="241"/>
      <c r="F3136" s="242">
        <f>SUM(F2013:F3135)</f>
        <v>1715031696</v>
      </c>
      <c r="G3136" s="240">
        <f>SUM(G2013:G3135)</f>
        <v>10229067</v>
      </c>
      <c r="H3136" s="243"/>
      <c r="I3136" s="242">
        <f>SUM(I2013:I3135)</f>
        <v>6188922728</v>
      </c>
      <c r="J3136" s="240">
        <f>SUM(J2013:J3135)</f>
        <v>0</v>
      </c>
      <c r="K3136" s="243"/>
      <c r="L3136" s="242">
        <f>SUM(L2013:L3135)</f>
        <v>0</v>
      </c>
      <c r="M3136" s="240">
        <f>SUM(M2013:M3135)</f>
        <v>6057</v>
      </c>
      <c r="N3136" s="243"/>
      <c r="O3136" s="242">
        <f>SUM(O2013:O3135)</f>
        <v>28756479</v>
      </c>
      <c r="P3136" s="240">
        <f>SUM(P2013:P3135)</f>
        <v>0</v>
      </c>
      <c r="Q3136" s="243"/>
      <c r="R3136" s="242">
        <f>SUM(R2013:R3135)</f>
        <v>0</v>
      </c>
      <c r="S3136" s="240">
        <f>SUM(S2013:S3135)</f>
        <v>10235124</v>
      </c>
      <c r="T3136" s="241"/>
      <c r="U3136" s="244">
        <f>SUM(U2013:U3135)</f>
        <v>6217679207</v>
      </c>
      <c r="V3136" s="240">
        <f>SUM(V2013:V3135)</f>
        <v>1425632</v>
      </c>
      <c r="W3136" s="243"/>
      <c r="X3136" s="242">
        <f>SUM(X2013:X3135)</f>
        <v>4196868525</v>
      </c>
      <c r="Y3136" s="240">
        <f>SUM(Y2013:Y3135)</f>
        <v>15000</v>
      </c>
      <c r="Z3136" s="243"/>
      <c r="AA3136" s="242">
        <f>SUM(AA2013:AA3135)</f>
        <v>39535616</v>
      </c>
      <c r="AB3136" s="240">
        <f>SUM(AB2013:AB3135)</f>
        <v>8544554</v>
      </c>
      <c r="AC3136" s="243"/>
      <c r="AD3136" s="242">
        <f>SUM(AD2013:AD3135)</f>
        <v>955806271</v>
      </c>
      <c r="AE3136" s="240">
        <f>SUM(AE2013:AE3135)</f>
        <v>0</v>
      </c>
      <c r="AF3136" s="243"/>
      <c r="AG3136" s="242">
        <f>SUM(AG2013:AG3135)</f>
        <v>0</v>
      </c>
      <c r="AH3136" s="245">
        <f>SUM(AH2013:AH3135)</f>
        <v>9985186</v>
      </c>
      <c r="AI3136" s="241"/>
      <c r="AJ3136" s="242">
        <f>SUM(AJ2013:AJ3135)</f>
        <v>5192210412</v>
      </c>
      <c r="AK3136" s="245">
        <f>SUM(AK2013:AK3135)</f>
        <v>623724</v>
      </c>
      <c r="AL3136" s="241"/>
      <c r="AM3136" s="242">
        <f>SUM(AM2013:AM3135)</f>
        <v>2740500491</v>
      </c>
      <c r="AN3136" s="79"/>
      <c r="AO3136" s="79"/>
      <c r="AP3136" s="84"/>
      <c r="AQ3136" s="80"/>
      <c r="AR3136" s="85"/>
      <c r="AS3136" s="86"/>
      <c r="AT3136" s="89"/>
      <c r="AU3136" s="88"/>
      <c r="AV3136" s="96"/>
      <c r="AW3136" s="90"/>
      <c r="AX3136" s="90"/>
      <c r="AY3136" s="90"/>
      <c r="AZ3136" s="94"/>
      <c r="BA3136" s="92"/>
      <c r="BB3136" s="100"/>
      <c r="BC3136" s="101"/>
      <c r="BD3136" s="101"/>
      <c r="BE3136" s="101"/>
      <c r="BF3136" s="101"/>
      <c r="BG3136" s="102"/>
      <c r="BH3136" s="87"/>
      <c r="BJ3136" s="93"/>
      <c r="BK3136" s="93"/>
    </row>
    <row r="3137" spans="43:63" ht="17.100000000000001" customHeight="1" thickTop="1">
      <c r="AQ3137" s="60"/>
      <c r="BK3137" s="59"/>
    </row>
    <row r="3138" spans="43:63" ht="17.100000000000001" customHeight="1">
      <c r="AX3138" s="51"/>
      <c r="AY3138" s="51"/>
      <c r="BK3138" s="59"/>
    </row>
    <row r="3154" spans="2:3" ht="17.100000000000001" customHeight="1">
      <c r="B3154" s="53"/>
      <c r="C3154" s="53"/>
    </row>
    <row r="3155" spans="2:3" ht="17.100000000000001" customHeight="1">
      <c r="B3155" s="53"/>
      <c r="C3155" s="53"/>
    </row>
    <row r="3156" spans="2:3" ht="17.100000000000001" customHeight="1">
      <c r="B3156" s="53"/>
      <c r="C3156" s="53"/>
    </row>
    <row r="3157" spans="2:3" ht="17.100000000000001" customHeight="1">
      <c r="B3157" s="53"/>
      <c r="C3157" s="53"/>
    </row>
    <row r="3158" spans="2:3" ht="17.100000000000001" customHeight="1">
      <c r="B3158" s="53"/>
      <c r="C3158" s="53"/>
    </row>
    <row r="3159" spans="2:3" ht="17.100000000000001" customHeight="1">
      <c r="B3159" s="53"/>
      <c r="C3159" s="53"/>
    </row>
    <row r="3160" spans="2:3" ht="17.100000000000001" customHeight="1">
      <c r="B3160" s="53"/>
      <c r="C3160" s="53"/>
    </row>
    <row r="3161" spans="2:3" ht="17.100000000000001" customHeight="1">
      <c r="B3161" s="53"/>
      <c r="C3161" s="53"/>
    </row>
    <row r="3162" spans="2:3" ht="17.100000000000001" customHeight="1">
      <c r="B3162" s="53"/>
      <c r="C3162" s="53"/>
    </row>
    <row r="3163" spans="2:3" ht="17.100000000000001" customHeight="1">
      <c r="B3163" s="53"/>
      <c r="C3163" s="53"/>
    </row>
    <row r="3164" spans="2:3" ht="17.100000000000001" customHeight="1">
      <c r="B3164" s="53"/>
      <c r="C3164" s="53"/>
    </row>
    <row r="3165" spans="2:3" ht="17.100000000000001" customHeight="1">
      <c r="B3165" s="53"/>
      <c r="C3165" s="53"/>
    </row>
    <row r="3166" spans="2:3" ht="17.100000000000001" customHeight="1">
      <c r="B3166" s="53"/>
      <c r="C3166" s="53"/>
    </row>
    <row r="3167" spans="2:3" ht="17.100000000000001" customHeight="1">
      <c r="B3167" s="53"/>
      <c r="C3167" s="53"/>
    </row>
    <row r="3168" spans="2:3" ht="17.100000000000001" customHeight="1">
      <c r="B3168" s="53"/>
      <c r="C3168" s="53"/>
    </row>
    <row r="3169" spans="2:3" ht="17.100000000000001" customHeight="1">
      <c r="B3169" s="53"/>
      <c r="C3169" s="53"/>
    </row>
    <row r="3170" spans="2:3" ht="17.100000000000001" customHeight="1">
      <c r="B3170" s="53"/>
      <c r="C3170" s="53"/>
    </row>
    <row r="3171" spans="2:3" ht="17.100000000000001" customHeight="1">
      <c r="B3171" s="53"/>
      <c r="C3171" s="53"/>
    </row>
    <row r="3172" spans="2:3" ht="17.100000000000001" customHeight="1">
      <c r="B3172" s="53"/>
      <c r="C3172" s="53"/>
    </row>
    <row r="3173" spans="2:3" ht="17.100000000000001" customHeight="1">
      <c r="B3173" s="53"/>
      <c r="C3173" s="53"/>
    </row>
  </sheetData>
  <autoFilter ref="A9:KUV3136" xr:uid="{00000000-0001-0000-0200-000000000000}"/>
  <mergeCells count="22">
    <mergeCell ref="AB8:AD8"/>
    <mergeCell ref="AE8:AG8"/>
    <mergeCell ref="AH8:AJ8"/>
    <mergeCell ref="AR8:AT8"/>
    <mergeCell ref="AV8:AZ8"/>
    <mergeCell ref="BB8:BG8"/>
    <mergeCell ref="G7:U7"/>
    <mergeCell ref="V7:AJ7"/>
    <mergeCell ref="AK7:AM8"/>
    <mergeCell ref="G8:I8"/>
    <mergeCell ref="J8:L8"/>
    <mergeCell ref="M8:O8"/>
    <mergeCell ref="P8:R8"/>
    <mergeCell ref="S8:U8"/>
    <mergeCell ref="V8:X8"/>
    <mergeCell ref="Y8:AA8"/>
    <mergeCell ref="A1:C1"/>
    <mergeCell ref="A4:C4"/>
    <mergeCell ref="A5:C5"/>
    <mergeCell ref="A6:C6"/>
    <mergeCell ref="A7:C8"/>
    <mergeCell ref="D7:F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B2BE-5616-46F2-9A9A-360C438A377E}">
  <dimension ref="A1:D16"/>
  <sheetViews>
    <sheetView showGridLines="0" workbookViewId="0">
      <selection activeCell="D21" sqref="D21"/>
    </sheetView>
  </sheetViews>
  <sheetFormatPr defaultRowHeight="16.5"/>
  <cols>
    <col min="3" max="3" width="57" customWidth="1"/>
    <col min="4" max="4" width="48.5" customWidth="1"/>
  </cols>
  <sheetData>
    <row r="1" spans="1:4" ht="17.25">
      <c r="A1" s="253" t="s">
        <v>6211</v>
      </c>
      <c r="C1" s="254"/>
      <c r="D1" s="254"/>
    </row>
    <row r="2" spans="1:4">
      <c r="C2" s="254"/>
      <c r="D2" s="254"/>
    </row>
    <row r="3" spans="1:4" ht="25.5" customHeight="1">
      <c r="A3" s="255" t="s">
        <v>6212</v>
      </c>
      <c r="B3" s="255" t="s">
        <v>12</v>
      </c>
      <c r="C3" s="256" t="s">
        <v>6213</v>
      </c>
      <c r="D3" s="256" t="s">
        <v>6214</v>
      </c>
    </row>
    <row r="4" spans="1:4" ht="25.5" customHeight="1">
      <c r="A4" s="257" t="s">
        <v>6215</v>
      </c>
      <c r="B4" s="257" t="s">
        <v>6216</v>
      </c>
      <c r="C4" s="258" t="s">
        <v>6217</v>
      </c>
      <c r="D4" s="258" t="s">
        <v>6218</v>
      </c>
    </row>
    <row r="5" spans="1:4" ht="25.5" customHeight="1">
      <c r="A5" s="259" t="s">
        <v>6219</v>
      </c>
      <c r="B5" s="260"/>
      <c r="C5" s="261"/>
      <c r="D5" s="261"/>
    </row>
    <row r="6" spans="1:4" ht="25.5" customHeight="1">
      <c r="A6" s="257" t="s">
        <v>6220</v>
      </c>
      <c r="B6" s="257" t="s">
        <v>6221</v>
      </c>
      <c r="C6" s="258" t="s">
        <v>6222</v>
      </c>
      <c r="D6" s="258" t="s">
        <v>6223</v>
      </c>
    </row>
    <row r="7" spans="1:4" ht="25.5" customHeight="1">
      <c r="A7" s="262" t="s">
        <v>6224</v>
      </c>
      <c r="B7" s="263"/>
      <c r="C7" s="264" t="s">
        <v>6225</v>
      </c>
      <c r="D7" s="264" t="s">
        <v>6226</v>
      </c>
    </row>
    <row r="8" spans="1:4" ht="25.5" customHeight="1">
      <c r="A8" s="265"/>
      <c r="B8" s="260"/>
      <c r="C8" s="261" t="s">
        <v>6227</v>
      </c>
      <c r="D8" s="261"/>
    </row>
    <row r="9" spans="1:4" ht="25.5" customHeight="1">
      <c r="A9" s="257" t="s">
        <v>6228</v>
      </c>
      <c r="B9" s="257" t="s">
        <v>6221</v>
      </c>
      <c r="C9" s="258" t="s">
        <v>6222</v>
      </c>
      <c r="D9" s="258" t="s">
        <v>6229</v>
      </c>
    </row>
    <row r="10" spans="1:4" ht="25.5" customHeight="1">
      <c r="A10" s="262" t="s">
        <v>6230</v>
      </c>
      <c r="B10" s="263"/>
      <c r="C10" s="264" t="s">
        <v>6231</v>
      </c>
      <c r="D10" s="264" t="s">
        <v>6232</v>
      </c>
    </row>
    <row r="11" spans="1:4" ht="25.5" customHeight="1">
      <c r="A11" s="265"/>
      <c r="B11" s="260"/>
      <c r="C11" s="261" t="s">
        <v>6233</v>
      </c>
      <c r="D11" s="261"/>
    </row>
    <row r="12" spans="1:4" ht="25.5" customHeight="1">
      <c r="A12" s="257" t="s">
        <v>6234</v>
      </c>
      <c r="B12" s="257" t="s">
        <v>6221</v>
      </c>
      <c r="C12" s="266" t="s">
        <v>6235</v>
      </c>
      <c r="D12" s="258" t="s">
        <v>6236</v>
      </c>
    </row>
    <row r="13" spans="1:4" ht="25.5" customHeight="1">
      <c r="A13" s="262" t="s">
        <v>6237</v>
      </c>
      <c r="B13" s="263"/>
      <c r="C13" s="267" t="s">
        <v>6238</v>
      </c>
      <c r="D13" s="264" t="s">
        <v>6239</v>
      </c>
    </row>
    <row r="14" spans="1:4" ht="25.5" customHeight="1">
      <c r="A14" s="259"/>
      <c r="B14" s="260"/>
      <c r="C14" s="268"/>
      <c r="D14" s="261"/>
    </row>
    <row r="15" spans="1:4">
      <c r="C15" s="254"/>
      <c r="D15" s="254"/>
    </row>
    <row r="16" spans="1:4">
      <c r="A16" s="269" t="s">
        <v>6240</v>
      </c>
      <c r="C16" s="254"/>
      <c r="D16" s="25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summary</vt:lpstr>
      <vt:lpstr>자사</vt:lpstr>
      <vt:lpstr>날개</vt:lpstr>
      <vt:lpstr>MQ</vt:lpstr>
      <vt:lpstr>대화물류(이천)</vt:lpstr>
      <vt:lpstr>SH</vt:lpstr>
      <vt:lpstr>재고자산수불부_26.09</vt:lpstr>
      <vt:lpstr>참고_재고분류기준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최 다정</cp:lastModifiedBy>
  <cp:lastPrinted>2026-05-18T06:51:48Z</cp:lastPrinted>
  <dcterms:created xsi:type="dcterms:W3CDTF">2016-08-11T07:25:20Z</dcterms:created>
  <dcterms:modified xsi:type="dcterms:W3CDTF">2026-10-12T10:17:13Z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D:\[최유진]\[부서] 2015.07~\9. 월마감_보고\월마감_보고_2016\월마감_보고_2016.11\04. 재고자산 Aging_11월.xlsx</vt:lpwstr>
  </property>
</Properties>
</file>